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Administrator\Desktop\Jal Jeevan Mission\New Updated Datalink 20_May_2025\"/>
    </mc:Choice>
  </mc:AlternateContent>
  <xr:revisionPtr revIDLastSave="0" documentId="13_ncr:1_{AD65AD60-9EDE-4295-BC51-53EE7690E63F}" xr6:coauthVersionLast="47" xr6:coauthVersionMax="47" xr10:uidLastSave="{00000000-0000-0000-0000-000000000000}"/>
  <bookViews>
    <workbookView xWindow="-110" yWindow="-110" windowWidth="19420" windowHeight="10420" xr2:uid="{0BA389E0-F6F9-4736-8426-92409BD6B05C}"/>
  </bookViews>
  <sheets>
    <sheet name="Summary Report" sheetId="18" r:id="rId1"/>
    <sheet name="Region - Amravati Data" sheetId="12" state="hidden" r:id="rId2"/>
    <sheet name="Amravati - Number of Percentage" sheetId="19" state="hidden" r:id="rId3"/>
    <sheet name="Amravati Datalink" sheetId="23" state="hidden" r:id="rId4"/>
    <sheet name="Region - Amravati" sheetId="37" r:id="rId5"/>
    <sheet name="Region - Nashik" sheetId="38" r:id="rId6"/>
    <sheet name="Region - Nashik Data" sheetId="39" state="hidden" r:id="rId7"/>
    <sheet name="Nashik - Number of Percentage" sheetId="40" state="hidden" r:id="rId8"/>
    <sheet name="Nashik Datalink" sheetId="41" state="hidden" r:id="rId9"/>
    <sheet name="Region - Nagpur" sheetId="42" r:id="rId10"/>
    <sheet name="Region - Nagpur Data" sheetId="43" state="hidden" r:id="rId11"/>
    <sheet name="Nagpur - Number of Percentage" sheetId="44" state="hidden" r:id="rId12"/>
    <sheet name="Nagpur Datalink" sheetId="45" state="hidden" r:id="rId13"/>
    <sheet name="Region - CS" sheetId="46" r:id="rId14"/>
    <sheet name="Region - CS Data" sheetId="47" state="hidden" r:id="rId15"/>
    <sheet name="CS - Number of Percentage" sheetId="48" state="hidden" r:id="rId16"/>
    <sheet name="CS Datalink" sheetId="49" state="hidden" r:id="rId17"/>
    <sheet name="Region - Pune" sheetId="50" r:id="rId18"/>
    <sheet name="Region - Konkan Data" sheetId="54" state="hidden" r:id="rId19"/>
    <sheet name="Konkan - Number of Percentage" sheetId="55" state="hidden" r:id="rId20"/>
    <sheet name="Konkan Datalink" sheetId="56" state="hidden" r:id="rId21"/>
    <sheet name="Region - Konkan" sheetId="57" r:id="rId22"/>
    <sheet name="Region - Pune Data" sheetId="51" state="hidden" r:id="rId23"/>
    <sheet name="Pune - Number of Percentage" sheetId="52" state="hidden" r:id="rId24"/>
    <sheet name="Pune Datalink" sheetId="53" state="hidden" r:id="rId25"/>
  </sheets>
  <definedNames>
    <definedName name="_xlnm._FilterDatabase" localSheetId="2" hidden="1">'Amravati - Number of Percentage'!$A$1:$O$246</definedName>
    <definedName name="_xlnm._FilterDatabase" localSheetId="3" hidden="1">'Amravati Datalink'!#REF!</definedName>
    <definedName name="_xlnm._FilterDatabase" localSheetId="15" hidden="1">'CS - Number of Percentage'!$A$1:$Q$148</definedName>
    <definedName name="_xlnm._FilterDatabase" localSheetId="16" hidden="1">'CS Datalink'!$A$2:$AC$148</definedName>
    <definedName name="_xlnm._FilterDatabase" localSheetId="19" hidden="1">'Konkan - Number of Percentage'!$A$1:$O$285</definedName>
    <definedName name="_xlnm._FilterDatabase" localSheetId="20" hidden="1">'Konkan Datalink'!#REF!</definedName>
    <definedName name="_xlnm._FilterDatabase" localSheetId="11" hidden="1">'Nagpur - Number of Percentage'!$A$1:$O$250</definedName>
    <definedName name="_xlnm._FilterDatabase" localSheetId="12" hidden="1">'Nagpur Datalink'!#REF!</definedName>
    <definedName name="_xlnm._FilterDatabase" localSheetId="7" hidden="1">'Nashik - Number of Percentage'!$A$1:$O$235</definedName>
    <definedName name="_xlnm._FilterDatabase" localSheetId="8" hidden="1">'Nashik Datalink'!#REF!</definedName>
    <definedName name="_xlnm._FilterDatabase" localSheetId="23" hidden="1">'Pune - Number of Percentage'!$A$1:$O$64</definedName>
    <definedName name="_xlnm._FilterDatabase" localSheetId="24" hidden="1">'Pune Datalink'!#REF!</definedName>
    <definedName name="_xlnm._FilterDatabase" localSheetId="4" hidden="1">'Region - Amravati'!$A$13:$V$14</definedName>
    <definedName name="_xlnm._FilterDatabase" localSheetId="1" hidden="1">'Region - Amravati Data'!$A$1:$V$115</definedName>
    <definedName name="_xlnm._FilterDatabase" localSheetId="13" hidden="1">'Region - CS'!$A$13:$V$14</definedName>
    <definedName name="_xlnm._FilterDatabase" localSheetId="14" hidden="1">'Region - CS Data'!$A$1:$V$149</definedName>
    <definedName name="_xlnm._FilterDatabase" localSheetId="21" hidden="1">'Region - Konkan'!$A$13:$V$14</definedName>
    <definedName name="_xlnm._FilterDatabase" localSheetId="18" hidden="1">'Region - Konkan Data'!$A$1:$V$101</definedName>
    <definedName name="_xlnm._FilterDatabase" localSheetId="9" hidden="1">'Region - Nagpur'!$A$13:$V$14</definedName>
    <definedName name="_xlnm._FilterDatabase" localSheetId="10" hidden="1">'Region - Nagpur Data'!$A$1:$V$75</definedName>
    <definedName name="_xlnm._FilterDatabase" localSheetId="5" hidden="1">'Region - Nashik'!$A$13:$V$14</definedName>
    <definedName name="_xlnm._FilterDatabase" localSheetId="6" hidden="1">'Region - Nashik Data'!$A$1:$V$33</definedName>
    <definedName name="_xlnm._FilterDatabase" localSheetId="17" hidden="1">'Region - Pune'!$A$13:$V$14</definedName>
    <definedName name="_xlnm._FilterDatabase" localSheetId="22" hidden="1">'Region - Pune Data'!$A$1:$V$65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3" i="57" l="1"/>
  <c r="A64" i="57"/>
  <c r="A65" i="57"/>
  <c r="A66" i="57"/>
  <c r="A50" i="55"/>
  <c r="A51" i="55"/>
  <c r="A52" i="55"/>
  <c r="A53" i="55"/>
  <c r="B54" i="56" a="1"/>
  <c r="B54" i="56"/>
  <c r="C54" i="56"/>
  <c r="D54" i="56"/>
  <c r="E54" i="56"/>
  <c r="F54" i="56"/>
  <c r="G54" i="56"/>
  <c r="H54" i="56"/>
  <c r="I54" i="56"/>
  <c r="J54" i="56"/>
  <c r="K54" i="56"/>
  <c r="L54" i="56"/>
  <c r="M66" i="57" s="1"/>
  <c r="M54" i="56"/>
  <c r="N66" i="57" s="1"/>
  <c r="N54" i="56"/>
  <c r="O66" i="57" s="1"/>
  <c r="O54" i="56"/>
  <c r="P66" i="57" s="1"/>
  <c r="P54" i="56"/>
  <c r="Q66" i="57" s="1"/>
  <c r="Q54" i="56"/>
  <c r="R66" i="57" s="1"/>
  <c r="R54" i="56"/>
  <c r="S66" i="57" s="1"/>
  <c r="S54" i="56"/>
  <c r="T66" i="57" s="1"/>
  <c r="T54" i="56"/>
  <c r="L66" i="57" s="1"/>
  <c r="U54" i="56"/>
  <c r="V54" i="56"/>
  <c r="W54" i="56"/>
  <c r="X54" i="56"/>
  <c r="Y54" i="56"/>
  <c r="Z54" i="56"/>
  <c r="AA54" i="56"/>
  <c r="AB54" i="56"/>
  <c r="A197" i="46"/>
  <c r="A198" i="46"/>
  <c r="A199" i="46"/>
  <c r="A184" i="48"/>
  <c r="A185" i="48"/>
  <c r="A186" i="48"/>
  <c r="B186" i="49" a="1"/>
  <c r="B186" i="49"/>
  <c r="C186" i="49"/>
  <c r="D186" i="49"/>
  <c r="E186" i="49"/>
  <c r="F186" i="49"/>
  <c r="G186" i="49"/>
  <c r="H186" i="49"/>
  <c r="I186" i="49"/>
  <c r="J186" i="49"/>
  <c r="K186" i="49"/>
  <c r="L186" i="49"/>
  <c r="M198" i="46" s="1"/>
  <c r="M186" i="49"/>
  <c r="N198" i="46" s="1"/>
  <c r="N186" i="49"/>
  <c r="O198" i="46" s="1"/>
  <c r="O186" i="49"/>
  <c r="P198" i="46" s="1"/>
  <c r="P186" i="49"/>
  <c r="Q198" i="46" s="1"/>
  <c r="Q186" i="49"/>
  <c r="R198" i="46" s="1"/>
  <c r="R186" i="49"/>
  <c r="S198" i="46" s="1"/>
  <c r="S186" i="49"/>
  <c r="T198" i="46" s="1"/>
  <c r="T186" i="49"/>
  <c r="L198" i="46" s="1"/>
  <c r="U186" i="49"/>
  <c r="V186" i="49"/>
  <c r="W186" i="49"/>
  <c r="X186" i="49"/>
  <c r="Y186" i="49"/>
  <c r="Z186" i="49"/>
  <c r="AA186" i="49"/>
  <c r="AB186" i="49"/>
  <c r="V198" i="46" s="1"/>
  <c r="B187" i="49" a="1"/>
  <c r="B187" i="49"/>
  <c r="C187" i="49"/>
  <c r="D187" i="49"/>
  <c r="E187" i="49"/>
  <c r="F187" i="49"/>
  <c r="G187" i="49"/>
  <c r="H187" i="49"/>
  <c r="I187" i="49"/>
  <c r="J187" i="49"/>
  <c r="K187" i="49"/>
  <c r="L187" i="49"/>
  <c r="M199" i="46" s="1"/>
  <c r="M187" i="49"/>
  <c r="N199" i="46" s="1"/>
  <c r="N187" i="49"/>
  <c r="O199" i="46" s="1"/>
  <c r="O187" i="49"/>
  <c r="P199" i="46" s="1"/>
  <c r="P187" i="49"/>
  <c r="Q199" i="46" s="1"/>
  <c r="Q187" i="49"/>
  <c r="R199" i="46" s="1"/>
  <c r="R187" i="49"/>
  <c r="S199" i="46" s="1"/>
  <c r="S187" i="49"/>
  <c r="T199" i="46" s="1"/>
  <c r="T187" i="49"/>
  <c r="L199" i="46" s="1"/>
  <c r="U187" i="49"/>
  <c r="V187" i="49"/>
  <c r="W187" i="49"/>
  <c r="X187" i="49"/>
  <c r="Y187" i="49"/>
  <c r="Z187" i="49"/>
  <c r="AA187" i="49"/>
  <c r="AB187" i="49"/>
  <c r="V199" i="46" s="1"/>
  <c r="B185" i="49" a="1"/>
  <c r="B185" i="49"/>
  <c r="C185" i="49"/>
  <c r="D185" i="49"/>
  <c r="E185" i="49"/>
  <c r="F185" i="49"/>
  <c r="G185" i="49"/>
  <c r="H185" i="49"/>
  <c r="I185" i="49"/>
  <c r="J185" i="49"/>
  <c r="K185" i="49"/>
  <c r="L185" i="49"/>
  <c r="M197" i="46" s="1"/>
  <c r="M185" i="49"/>
  <c r="N197" i="46" s="1"/>
  <c r="N185" i="49"/>
  <c r="O197" i="46" s="1"/>
  <c r="O185" i="49"/>
  <c r="P197" i="46" s="1"/>
  <c r="P185" i="49"/>
  <c r="Q197" i="46" s="1"/>
  <c r="Q185" i="49"/>
  <c r="R197" i="46" s="1"/>
  <c r="R185" i="49"/>
  <c r="S197" i="46" s="1"/>
  <c r="S185" i="49"/>
  <c r="T197" i="46" s="1"/>
  <c r="T185" i="49"/>
  <c r="L197" i="46" s="1"/>
  <c r="U185" i="49"/>
  <c r="V185" i="49"/>
  <c r="W185" i="49"/>
  <c r="X185" i="49"/>
  <c r="Y185" i="49"/>
  <c r="Z185" i="49"/>
  <c r="AA185" i="49"/>
  <c r="AB185" i="49"/>
  <c r="V197" i="46" s="1"/>
  <c r="A162" i="42"/>
  <c r="A163" i="42"/>
  <c r="A164" i="42"/>
  <c r="A165" i="42"/>
  <c r="A149" i="44"/>
  <c r="A150" i="44"/>
  <c r="A151" i="44"/>
  <c r="A152" i="44"/>
  <c r="B153" i="45" a="1"/>
  <c r="B153" i="45"/>
  <c r="C153" i="45"/>
  <c r="D153" i="45"/>
  <c r="E153" i="45"/>
  <c r="F153" i="45"/>
  <c r="G153" i="45"/>
  <c r="H153" i="45"/>
  <c r="I153" i="45"/>
  <c r="J153" i="45"/>
  <c r="K153" i="45"/>
  <c r="L153" i="45"/>
  <c r="M165" i="42" s="1"/>
  <c r="M153" i="45"/>
  <c r="N165" i="42" s="1"/>
  <c r="N153" i="45"/>
  <c r="O165" i="42" s="1"/>
  <c r="O153" i="45"/>
  <c r="P165" i="42" s="1"/>
  <c r="P153" i="45"/>
  <c r="Q165" i="42" s="1"/>
  <c r="Q153" i="45"/>
  <c r="R165" i="42" s="1"/>
  <c r="R153" i="45"/>
  <c r="S165" i="42" s="1"/>
  <c r="S153" i="45"/>
  <c r="T165" i="42" s="1"/>
  <c r="T153" i="45"/>
  <c r="L165" i="42" s="1"/>
  <c r="U153" i="45"/>
  <c r="V153" i="45"/>
  <c r="W153" i="45"/>
  <c r="X153" i="45"/>
  <c r="Y153" i="45"/>
  <c r="Z153" i="45"/>
  <c r="AA153" i="45"/>
  <c r="AB153" i="45"/>
  <c r="B152" i="45" a="1"/>
  <c r="B152" i="45"/>
  <c r="C152" i="45"/>
  <c r="D152" i="45"/>
  <c r="E152" i="45"/>
  <c r="F152" i="45"/>
  <c r="G152" i="45"/>
  <c r="H152" i="45"/>
  <c r="I152" i="45"/>
  <c r="J152" i="45"/>
  <c r="K152" i="45"/>
  <c r="L152" i="45"/>
  <c r="M164" i="42" s="1"/>
  <c r="M152" i="45"/>
  <c r="N164" i="42" s="1"/>
  <c r="N152" i="45"/>
  <c r="O164" i="42" s="1"/>
  <c r="O152" i="45"/>
  <c r="P164" i="42" s="1"/>
  <c r="P152" i="45"/>
  <c r="Q164" i="42" s="1"/>
  <c r="Q152" i="45"/>
  <c r="R164" i="42" s="1"/>
  <c r="R152" i="45"/>
  <c r="S164" i="42" s="1"/>
  <c r="S152" i="45"/>
  <c r="T164" i="42" s="1"/>
  <c r="T152" i="45"/>
  <c r="L164" i="42" s="1"/>
  <c r="U152" i="45"/>
  <c r="V152" i="45"/>
  <c r="W152" i="45"/>
  <c r="X152" i="45"/>
  <c r="Y152" i="45"/>
  <c r="Z152" i="45"/>
  <c r="AA152" i="45"/>
  <c r="AB152" i="45"/>
  <c r="B151" i="45" a="1"/>
  <c r="B151" i="45"/>
  <c r="C151" i="45"/>
  <c r="D151" i="45"/>
  <c r="E151" i="45"/>
  <c r="F151" i="45"/>
  <c r="G151" i="45"/>
  <c r="H151" i="45"/>
  <c r="I151" i="45"/>
  <c r="J151" i="45"/>
  <c r="K151" i="45"/>
  <c r="L151" i="45"/>
  <c r="M163" i="42" s="1"/>
  <c r="M151" i="45"/>
  <c r="N163" i="42" s="1"/>
  <c r="N151" i="45"/>
  <c r="O163" i="42" s="1"/>
  <c r="O151" i="45"/>
  <c r="P163" i="42" s="1"/>
  <c r="P151" i="45"/>
  <c r="Q163" i="42" s="1"/>
  <c r="Q151" i="45"/>
  <c r="R163" i="42" s="1"/>
  <c r="R151" i="45"/>
  <c r="S163" i="42" s="1"/>
  <c r="S151" i="45"/>
  <c r="T163" i="42" s="1"/>
  <c r="T151" i="45"/>
  <c r="L163" i="42" s="1"/>
  <c r="U151" i="45"/>
  <c r="V151" i="45"/>
  <c r="W151" i="45"/>
  <c r="X151" i="45"/>
  <c r="Y151" i="45"/>
  <c r="Z151" i="45"/>
  <c r="AA151" i="45"/>
  <c r="AB151" i="45"/>
  <c r="B150" i="45" a="1"/>
  <c r="B150" i="45"/>
  <c r="C150" i="45"/>
  <c r="D150" i="45"/>
  <c r="E150" i="45"/>
  <c r="F150" i="45"/>
  <c r="G150" i="45"/>
  <c r="H150" i="45"/>
  <c r="I150" i="45"/>
  <c r="J150" i="45"/>
  <c r="K150" i="45"/>
  <c r="L150" i="45"/>
  <c r="M162" i="42" s="1"/>
  <c r="M150" i="45"/>
  <c r="N162" i="42" s="1"/>
  <c r="N150" i="45"/>
  <c r="O162" i="42" s="1"/>
  <c r="O150" i="45"/>
  <c r="P162" i="42" s="1"/>
  <c r="P150" i="45"/>
  <c r="Q162" i="42" s="1"/>
  <c r="Q150" i="45"/>
  <c r="R162" i="42" s="1"/>
  <c r="R150" i="45"/>
  <c r="S162" i="42" s="1"/>
  <c r="S150" i="45"/>
  <c r="T162" i="42" s="1"/>
  <c r="T150" i="45"/>
  <c r="L162" i="42" s="1"/>
  <c r="U150" i="45"/>
  <c r="V150" i="45"/>
  <c r="W150" i="45"/>
  <c r="X150" i="45"/>
  <c r="Y150" i="45"/>
  <c r="Z150" i="45"/>
  <c r="AA150" i="45"/>
  <c r="AB150" i="45"/>
  <c r="B148" i="45" a="1"/>
  <c r="B148" i="45"/>
  <c r="C148" i="45"/>
  <c r="D148" i="45"/>
  <c r="E148" i="45"/>
  <c r="F148" i="45"/>
  <c r="G148" i="45"/>
  <c r="H148" i="45"/>
  <c r="I148" i="45"/>
  <c r="J148" i="45"/>
  <c r="K148" i="45"/>
  <c r="L148" i="45"/>
  <c r="M148" i="45"/>
  <c r="N148" i="45"/>
  <c r="O148" i="45"/>
  <c r="P148" i="45"/>
  <c r="Q148" i="45"/>
  <c r="R148" i="45"/>
  <c r="S148" i="45"/>
  <c r="T148" i="45"/>
  <c r="U148" i="45"/>
  <c r="V148" i="45"/>
  <c r="W148" i="45"/>
  <c r="X148" i="45"/>
  <c r="Y148" i="45"/>
  <c r="Z148" i="45"/>
  <c r="AA148" i="45"/>
  <c r="AB148" i="45"/>
  <c r="B147" i="45" a="1"/>
  <c r="B147" i="45"/>
  <c r="C147" i="45"/>
  <c r="D147" i="45"/>
  <c r="E147" i="45"/>
  <c r="F147" i="45"/>
  <c r="G147" i="45"/>
  <c r="H147" i="45"/>
  <c r="I147" i="45"/>
  <c r="J147" i="45"/>
  <c r="K147" i="45"/>
  <c r="L147" i="45"/>
  <c r="M147" i="45"/>
  <c r="N147" i="45"/>
  <c r="O147" i="45"/>
  <c r="P147" i="45"/>
  <c r="Q147" i="45"/>
  <c r="R147" i="45"/>
  <c r="S147" i="45"/>
  <c r="T147" i="45"/>
  <c r="U147" i="45"/>
  <c r="V147" i="45"/>
  <c r="W147" i="45"/>
  <c r="X147" i="45"/>
  <c r="Y147" i="45"/>
  <c r="Z147" i="45"/>
  <c r="AA147" i="45"/>
  <c r="AB147" i="45"/>
  <c r="A285" i="38"/>
  <c r="A286" i="38"/>
  <c r="A287" i="38"/>
  <c r="A288" i="38"/>
  <c r="A289" i="38"/>
  <c r="A290" i="38"/>
  <c r="A291" i="38"/>
  <c r="A292" i="38"/>
  <c r="A293" i="38"/>
  <c r="A294" i="38"/>
  <c r="A295" i="38"/>
  <c r="A296" i="38"/>
  <c r="A280" i="40"/>
  <c r="A281" i="40"/>
  <c r="A282" i="40"/>
  <c r="A283" i="40"/>
  <c r="A272" i="40"/>
  <c r="A273" i="40"/>
  <c r="A274" i="40"/>
  <c r="A275" i="40"/>
  <c r="A276" i="40"/>
  <c r="A277" i="40"/>
  <c r="A278" i="40"/>
  <c r="A279" i="40"/>
  <c r="B284" i="41" a="1"/>
  <c r="B284" i="41"/>
  <c r="C284" i="41"/>
  <c r="D284" i="41"/>
  <c r="E284" i="41"/>
  <c r="F284" i="41"/>
  <c r="G284" i="41"/>
  <c r="H284" i="41"/>
  <c r="I284" i="41"/>
  <c r="J284" i="41"/>
  <c r="K284" i="41"/>
  <c r="L284" i="41"/>
  <c r="M296" i="38" s="1"/>
  <c r="M284" i="41"/>
  <c r="N296" i="38" s="1"/>
  <c r="N284" i="41"/>
  <c r="O296" i="38" s="1"/>
  <c r="O284" i="41"/>
  <c r="P296" i="38" s="1"/>
  <c r="P284" i="41"/>
  <c r="Q296" i="38" s="1"/>
  <c r="Q284" i="41"/>
  <c r="R296" i="38" s="1"/>
  <c r="R284" i="41"/>
  <c r="S296" i="38" s="1"/>
  <c r="S284" i="41"/>
  <c r="T296" i="38" s="1"/>
  <c r="T284" i="41"/>
  <c r="L296" i="38" s="1"/>
  <c r="U284" i="41"/>
  <c r="V284" i="41"/>
  <c r="W284" i="41"/>
  <c r="X284" i="41"/>
  <c r="Y284" i="41"/>
  <c r="Z284" i="41"/>
  <c r="AA284" i="41"/>
  <c r="AB284" i="41"/>
  <c r="B283" i="41" a="1"/>
  <c r="B283" i="41"/>
  <c r="C283" i="41"/>
  <c r="D283" i="41"/>
  <c r="E283" i="41"/>
  <c r="F283" i="41"/>
  <c r="G283" i="41"/>
  <c r="H283" i="41"/>
  <c r="I283" i="41"/>
  <c r="J283" i="41"/>
  <c r="K283" i="41"/>
  <c r="L283" i="41"/>
  <c r="M295" i="38" s="1"/>
  <c r="M283" i="41"/>
  <c r="N295" i="38" s="1"/>
  <c r="N283" i="41"/>
  <c r="O295" i="38" s="1"/>
  <c r="O283" i="41"/>
  <c r="P295" i="38" s="1"/>
  <c r="P283" i="41"/>
  <c r="Q295" i="38" s="1"/>
  <c r="Q283" i="41"/>
  <c r="R295" i="38" s="1"/>
  <c r="R283" i="41"/>
  <c r="S295" i="38" s="1"/>
  <c r="S283" i="41"/>
  <c r="T295" i="38" s="1"/>
  <c r="T283" i="41"/>
  <c r="L295" i="38" s="1"/>
  <c r="U283" i="41"/>
  <c r="V283" i="41"/>
  <c r="W283" i="41"/>
  <c r="X283" i="41"/>
  <c r="Y283" i="41"/>
  <c r="Z283" i="41"/>
  <c r="AA283" i="41"/>
  <c r="AB283" i="41"/>
  <c r="B282" i="41" a="1"/>
  <c r="B282" i="41"/>
  <c r="C282" i="41"/>
  <c r="D282" i="41"/>
  <c r="E282" i="41"/>
  <c r="F282" i="41"/>
  <c r="G282" i="41"/>
  <c r="H282" i="41"/>
  <c r="I282" i="41"/>
  <c r="J282" i="41"/>
  <c r="K282" i="41"/>
  <c r="L282" i="41"/>
  <c r="M294" i="38" s="1"/>
  <c r="M282" i="41"/>
  <c r="N294" i="38" s="1"/>
  <c r="N282" i="41"/>
  <c r="O294" i="38" s="1"/>
  <c r="O282" i="41"/>
  <c r="P294" i="38" s="1"/>
  <c r="P282" i="41"/>
  <c r="Q294" i="38" s="1"/>
  <c r="Q282" i="41"/>
  <c r="R294" i="38" s="1"/>
  <c r="R282" i="41"/>
  <c r="S294" i="38" s="1"/>
  <c r="S282" i="41"/>
  <c r="T294" i="38" s="1"/>
  <c r="T282" i="41"/>
  <c r="L294" i="38" s="1"/>
  <c r="U282" i="41"/>
  <c r="V282" i="41"/>
  <c r="W282" i="41"/>
  <c r="X282" i="41"/>
  <c r="Y282" i="41"/>
  <c r="Z282" i="41"/>
  <c r="AA282" i="41"/>
  <c r="AB282" i="41"/>
  <c r="B281" i="41" a="1"/>
  <c r="B281" i="41"/>
  <c r="C281" i="41"/>
  <c r="D281" i="41"/>
  <c r="E281" i="41"/>
  <c r="F281" i="41"/>
  <c r="G281" i="41"/>
  <c r="H281" i="41"/>
  <c r="I281" i="41"/>
  <c r="J281" i="41"/>
  <c r="K281" i="41"/>
  <c r="L281" i="41"/>
  <c r="M293" i="38" s="1"/>
  <c r="M281" i="41"/>
  <c r="N293" i="38" s="1"/>
  <c r="N281" i="41"/>
  <c r="O293" i="38" s="1"/>
  <c r="O281" i="41"/>
  <c r="P293" i="38" s="1"/>
  <c r="P281" i="41"/>
  <c r="Q293" i="38" s="1"/>
  <c r="Q281" i="41"/>
  <c r="R293" i="38" s="1"/>
  <c r="R281" i="41"/>
  <c r="S293" i="38" s="1"/>
  <c r="S281" i="41"/>
  <c r="T293" i="38" s="1"/>
  <c r="T281" i="41"/>
  <c r="L293" i="38" s="1"/>
  <c r="U281" i="41"/>
  <c r="V281" i="41"/>
  <c r="W281" i="41"/>
  <c r="X281" i="41"/>
  <c r="Y281" i="41"/>
  <c r="Z281" i="41"/>
  <c r="AA281" i="41"/>
  <c r="AB281" i="41"/>
  <c r="B280" i="41" a="1"/>
  <c r="B280" i="41"/>
  <c r="C280" i="41"/>
  <c r="D280" i="41"/>
  <c r="E280" i="41"/>
  <c r="F280" i="41"/>
  <c r="G280" i="41"/>
  <c r="H280" i="41"/>
  <c r="I280" i="41"/>
  <c r="J280" i="41"/>
  <c r="K280" i="41"/>
  <c r="L280" i="41"/>
  <c r="M292" i="38" s="1"/>
  <c r="M280" i="41"/>
  <c r="N292" i="38" s="1"/>
  <c r="N280" i="41"/>
  <c r="O292" i="38" s="1"/>
  <c r="O280" i="41"/>
  <c r="P292" i="38" s="1"/>
  <c r="P280" i="41"/>
  <c r="Q292" i="38" s="1"/>
  <c r="Q280" i="41"/>
  <c r="R292" i="38" s="1"/>
  <c r="R280" i="41"/>
  <c r="S292" i="38" s="1"/>
  <c r="S280" i="41"/>
  <c r="T292" i="38" s="1"/>
  <c r="T280" i="41"/>
  <c r="L292" i="38" s="1"/>
  <c r="U280" i="41"/>
  <c r="V280" i="41"/>
  <c r="W280" i="41"/>
  <c r="X280" i="41"/>
  <c r="Y280" i="41"/>
  <c r="Z280" i="41"/>
  <c r="AA280" i="41"/>
  <c r="AB280" i="41"/>
  <c r="B279" i="41" a="1"/>
  <c r="B279" i="41"/>
  <c r="C279" i="41"/>
  <c r="D279" i="41"/>
  <c r="E279" i="41"/>
  <c r="F279" i="41"/>
  <c r="G279" i="41"/>
  <c r="H279" i="41"/>
  <c r="I279" i="41"/>
  <c r="J279" i="41"/>
  <c r="K279" i="41"/>
  <c r="L279" i="41"/>
  <c r="M291" i="38" s="1"/>
  <c r="M279" i="41"/>
  <c r="N291" i="38" s="1"/>
  <c r="N279" i="41"/>
  <c r="O291" i="38" s="1"/>
  <c r="O279" i="41"/>
  <c r="P291" i="38" s="1"/>
  <c r="P279" i="41"/>
  <c r="Q291" i="38" s="1"/>
  <c r="Q279" i="41"/>
  <c r="R291" i="38" s="1"/>
  <c r="R279" i="41"/>
  <c r="S291" i="38" s="1"/>
  <c r="S279" i="41"/>
  <c r="T291" i="38" s="1"/>
  <c r="T279" i="41"/>
  <c r="L291" i="38" s="1"/>
  <c r="U279" i="41"/>
  <c r="V279" i="41"/>
  <c r="W279" i="41"/>
  <c r="X279" i="41"/>
  <c r="Y279" i="41"/>
  <c r="Z279" i="41"/>
  <c r="AA279" i="41"/>
  <c r="AB279" i="41"/>
  <c r="B278" i="41" a="1"/>
  <c r="B278" i="41"/>
  <c r="C278" i="41"/>
  <c r="D278" i="41"/>
  <c r="E278" i="41"/>
  <c r="F278" i="41"/>
  <c r="G278" i="41"/>
  <c r="H278" i="41"/>
  <c r="I278" i="41"/>
  <c r="J278" i="41"/>
  <c r="K278" i="41"/>
  <c r="L278" i="41"/>
  <c r="M290" i="38" s="1"/>
  <c r="M278" i="41"/>
  <c r="N290" i="38" s="1"/>
  <c r="N278" i="41"/>
  <c r="O290" i="38" s="1"/>
  <c r="O278" i="41"/>
  <c r="P290" i="38" s="1"/>
  <c r="P278" i="41"/>
  <c r="Q290" i="38" s="1"/>
  <c r="Q278" i="41"/>
  <c r="R290" i="38" s="1"/>
  <c r="R278" i="41"/>
  <c r="S290" i="38" s="1"/>
  <c r="S278" i="41"/>
  <c r="T290" i="38" s="1"/>
  <c r="T278" i="41"/>
  <c r="L290" i="38" s="1"/>
  <c r="U278" i="41"/>
  <c r="V278" i="41"/>
  <c r="W278" i="41"/>
  <c r="X278" i="41"/>
  <c r="Y278" i="41"/>
  <c r="Z278" i="41"/>
  <c r="AA278" i="41"/>
  <c r="AB278" i="41"/>
  <c r="B277" i="41" a="1"/>
  <c r="B277" i="41"/>
  <c r="C277" i="41"/>
  <c r="D277" i="41"/>
  <c r="E277" i="41"/>
  <c r="F277" i="41"/>
  <c r="G277" i="41"/>
  <c r="H277" i="41"/>
  <c r="I277" i="41"/>
  <c r="J277" i="41"/>
  <c r="K277" i="41"/>
  <c r="L277" i="41"/>
  <c r="M289" i="38" s="1"/>
  <c r="M277" i="41"/>
  <c r="N289" i="38" s="1"/>
  <c r="N277" i="41"/>
  <c r="O289" i="38" s="1"/>
  <c r="O277" i="41"/>
  <c r="P289" i="38" s="1"/>
  <c r="P277" i="41"/>
  <c r="Q289" i="38" s="1"/>
  <c r="Q277" i="41"/>
  <c r="R289" i="38" s="1"/>
  <c r="R277" i="41"/>
  <c r="S289" i="38" s="1"/>
  <c r="S277" i="41"/>
  <c r="T289" i="38" s="1"/>
  <c r="T277" i="41"/>
  <c r="L289" i="38" s="1"/>
  <c r="U277" i="41"/>
  <c r="V277" i="41"/>
  <c r="W277" i="41"/>
  <c r="X277" i="41"/>
  <c r="Y277" i="41"/>
  <c r="Z277" i="41"/>
  <c r="AA277" i="41"/>
  <c r="AB277" i="41"/>
  <c r="B276" i="41" a="1"/>
  <c r="B276" i="41"/>
  <c r="C276" i="41"/>
  <c r="D276" i="41"/>
  <c r="E276" i="41"/>
  <c r="F276" i="41"/>
  <c r="G276" i="41"/>
  <c r="H276" i="41"/>
  <c r="I276" i="41"/>
  <c r="J276" i="41"/>
  <c r="K276" i="41"/>
  <c r="L276" i="41"/>
  <c r="M288" i="38" s="1"/>
  <c r="M276" i="41"/>
  <c r="N288" i="38" s="1"/>
  <c r="N276" i="41"/>
  <c r="O288" i="38" s="1"/>
  <c r="O276" i="41"/>
  <c r="P288" i="38" s="1"/>
  <c r="P276" i="41"/>
  <c r="Q288" i="38" s="1"/>
  <c r="Q276" i="41"/>
  <c r="R288" i="38" s="1"/>
  <c r="R276" i="41"/>
  <c r="S288" i="38" s="1"/>
  <c r="S276" i="41"/>
  <c r="T288" i="38" s="1"/>
  <c r="T276" i="41"/>
  <c r="L288" i="38" s="1"/>
  <c r="U276" i="41"/>
  <c r="V276" i="41"/>
  <c r="W276" i="41"/>
  <c r="X276" i="41"/>
  <c r="Y276" i="41"/>
  <c r="Z276" i="41"/>
  <c r="AA276" i="41"/>
  <c r="AB276" i="41"/>
  <c r="B275" i="41" a="1"/>
  <c r="B275" i="41"/>
  <c r="C275" i="41"/>
  <c r="D275" i="41"/>
  <c r="E275" i="41"/>
  <c r="F275" i="41"/>
  <c r="G275" i="41"/>
  <c r="H275" i="41"/>
  <c r="I275" i="41"/>
  <c r="J275" i="41"/>
  <c r="K275" i="41"/>
  <c r="L275" i="41"/>
  <c r="M287" i="38" s="1"/>
  <c r="M275" i="41"/>
  <c r="N287" i="38" s="1"/>
  <c r="N275" i="41"/>
  <c r="O287" i="38" s="1"/>
  <c r="O275" i="41"/>
  <c r="P287" i="38" s="1"/>
  <c r="P275" i="41"/>
  <c r="Q287" i="38" s="1"/>
  <c r="Q275" i="41"/>
  <c r="R287" i="38" s="1"/>
  <c r="R275" i="41"/>
  <c r="S287" i="38" s="1"/>
  <c r="S275" i="41"/>
  <c r="T287" i="38" s="1"/>
  <c r="T275" i="41"/>
  <c r="L287" i="38" s="1"/>
  <c r="U275" i="41"/>
  <c r="V275" i="41"/>
  <c r="W275" i="41"/>
  <c r="X275" i="41"/>
  <c r="Y275" i="41"/>
  <c r="Z275" i="41"/>
  <c r="AA275" i="41"/>
  <c r="AB275" i="41"/>
  <c r="B274" i="41" a="1"/>
  <c r="B274" i="41"/>
  <c r="C274" i="41"/>
  <c r="D274" i="41"/>
  <c r="E274" i="41"/>
  <c r="F274" i="41"/>
  <c r="G274" i="41"/>
  <c r="H274" i="41"/>
  <c r="I274" i="41"/>
  <c r="J274" i="41"/>
  <c r="K274" i="41"/>
  <c r="L274" i="41"/>
  <c r="M286" i="38" s="1"/>
  <c r="M274" i="41"/>
  <c r="N286" i="38" s="1"/>
  <c r="N274" i="41"/>
  <c r="O286" i="38" s="1"/>
  <c r="O274" i="41"/>
  <c r="P286" i="38" s="1"/>
  <c r="P274" i="41"/>
  <c r="Q286" i="38" s="1"/>
  <c r="Q274" i="41"/>
  <c r="R286" i="38" s="1"/>
  <c r="R274" i="41"/>
  <c r="S286" i="38" s="1"/>
  <c r="S274" i="41"/>
  <c r="T286" i="38" s="1"/>
  <c r="T274" i="41"/>
  <c r="L286" i="38" s="1"/>
  <c r="U274" i="41"/>
  <c r="V274" i="41"/>
  <c r="W274" i="41"/>
  <c r="X274" i="41"/>
  <c r="Y274" i="41"/>
  <c r="Z274" i="41"/>
  <c r="AA274" i="41"/>
  <c r="AB274" i="41"/>
  <c r="B273" i="41" a="1"/>
  <c r="B273" i="41"/>
  <c r="C273" i="41"/>
  <c r="D273" i="41"/>
  <c r="E273" i="41"/>
  <c r="F273" i="41"/>
  <c r="G273" i="41"/>
  <c r="H273" i="41"/>
  <c r="I273" i="41"/>
  <c r="J273" i="41"/>
  <c r="K273" i="41"/>
  <c r="L273" i="41"/>
  <c r="M285" i="38" s="1"/>
  <c r="M273" i="41"/>
  <c r="N285" i="38" s="1"/>
  <c r="N273" i="41"/>
  <c r="O285" i="38" s="1"/>
  <c r="O273" i="41"/>
  <c r="P285" i="38" s="1"/>
  <c r="P273" i="41"/>
  <c r="Q285" i="38" s="1"/>
  <c r="Q273" i="41"/>
  <c r="R285" i="38" s="1"/>
  <c r="R273" i="41"/>
  <c r="S285" i="38" s="1"/>
  <c r="S273" i="41"/>
  <c r="T285" i="38" s="1"/>
  <c r="T273" i="41"/>
  <c r="L285" i="38" s="1"/>
  <c r="U273" i="41"/>
  <c r="V273" i="41"/>
  <c r="W273" i="41"/>
  <c r="X273" i="41"/>
  <c r="Y273" i="41"/>
  <c r="Z273" i="41"/>
  <c r="AA273" i="41"/>
  <c r="AB273" i="41"/>
  <c r="A227" i="37"/>
  <c r="A228" i="37"/>
  <c r="A229" i="37"/>
  <c r="A230" i="37"/>
  <c r="A231" i="37"/>
  <c r="A232" i="37"/>
  <c r="A214" i="19"/>
  <c r="A215" i="19"/>
  <c r="A216" i="19"/>
  <c r="A217" i="19"/>
  <c r="A218" i="19"/>
  <c r="A219" i="19"/>
  <c r="B220" i="23" a="1"/>
  <c r="B220" i="23"/>
  <c r="C220" i="23"/>
  <c r="D220" i="23"/>
  <c r="E220" i="23"/>
  <c r="F220" i="23"/>
  <c r="G220" i="23"/>
  <c r="H220" i="23"/>
  <c r="I220" i="23"/>
  <c r="J220" i="23"/>
  <c r="K220" i="23"/>
  <c r="L220" i="23"/>
  <c r="M232" i="37" s="1"/>
  <c r="M220" i="23"/>
  <c r="N232" i="37" s="1"/>
  <c r="N220" i="23"/>
  <c r="O232" i="37" s="1"/>
  <c r="O220" i="23"/>
  <c r="P232" i="37" s="1"/>
  <c r="P220" i="23"/>
  <c r="Q232" i="37" s="1"/>
  <c r="Q220" i="23"/>
  <c r="R232" i="37" s="1"/>
  <c r="R220" i="23"/>
  <c r="S232" i="37" s="1"/>
  <c r="S220" i="23"/>
  <c r="T232" i="37" s="1"/>
  <c r="T220" i="23"/>
  <c r="L232" i="37" s="1"/>
  <c r="U220" i="23"/>
  <c r="V220" i="23"/>
  <c r="W220" i="23"/>
  <c r="X220" i="23"/>
  <c r="Y220" i="23"/>
  <c r="Z220" i="23"/>
  <c r="AA220" i="23"/>
  <c r="AB220" i="23"/>
  <c r="B219" i="23" a="1"/>
  <c r="B219" i="23"/>
  <c r="C219" i="23"/>
  <c r="D219" i="23"/>
  <c r="E219" i="23"/>
  <c r="F219" i="23"/>
  <c r="G219" i="23"/>
  <c r="H219" i="23"/>
  <c r="I219" i="23"/>
  <c r="J219" i="23"/>
  <c r="K219" i="23"/>
  <c r="L219" i="23"/>
  <c r="M231" i="37" s="1"/>
  <c r="M219" i="23"/>
  <c r="N231" i="37" s="1"/>
  <c r="N219" i="23"/>
  <c r="O231" i="37" s="1"/>
  <c r="O219" i="23"/>
  <c r="P231" i="37" s="1"/>
  <c r="P219" i="23"/>
  <c r="Q231" i="37" s="1"/>
  <c r="Q219" i="23"/>
  <c r="R231" i="37" s="1"/>
  <c r="R219" i="23"/>
  <c r="S231" i="37" s="1"/>
  <c r="S219" i="23"/>
  <c r="T231" i="37" s="1"/>
  <c r="T219" i="23"/>
  <c r="L231" i="37" s="1"/>
  <c r="U219" i="23"/>
  <c r="V219" i="23"/>
  <c r="W219" i="23"/>
  <c r="X219" i="23"/>
  <c r="Y219" i="23"/>
  <c r="Z219" i="23"/>
  <c r="AA219" i="23"/>
  <c r="AB219" i="23"/>
  <c r="B218" i="23" a="1"/>
  <c r="B218" i="23"/>
  <c r="C218" i="23"/>
  <c r="D218" i="23"/>
  <c r="E218" i="23"/>
  <c r="F218" i="23"/>
  <c r="G218" i="23"/>
  <c r="H218" i="23"/>
  <c r="I218" i="23"/>
  <c r="J218" i="23"/>
  <c r="K218" i="23"/>
  <c r="L218" i="23"/>
  <c r="M230" i="37" s="1"/>
  <c r="M218" i="23"/>
  <c r="N230" i="37" s="1"/>
  <c r="N218" i="23"/>
  <c r="O230" i="37" s="1"/>
  <c r="O218" i="23"/>
  <c r="P230" i="37" s="1"/>
  <c r="P218" i="23"/>
  <c r="Q230" i="37" s="1"/>
  <c r="Q218" i="23"/>
  <c r="R230" i="37" s="1"/>
  <c r="R218" i="23"/>
  <c r="S230" i="37" s="1"/>
  <c r="S218" i="23"/>
  <c r="T230" i="37" s="1"/>
  <c r="T218" i="23"/>
  <c r="L230" i="37" s="1"/>
  <c r="U218" i="23"/>
  <c r="V218" i="23"/>
  <c r="W218" i="23"/>
  <c r="X218" i="23"/>
  <c r="Y218" i="23"/>
  <c r="Z218" i="23"/>
  <c r="AA218" i="23"/>
  <c r="AB218" i="23"/>
  <c r="B216" i="23" a="1"/>
  <c r="B216" i="23"/>
  <c r="C216" i="23"/>
  <c r="D216" i="23"/>
  <c r="E216" i="23"/>
  <c r="F216" i="23"/>
  <c r="G216" i="23"/>
  <c r="H216" i="23"/>
  <c r="I216" i="23"/>
  <c r="J216" i="23"/>
  <c r="K216" i="23"/>
  <c r="L216" i="23"/>
  <c r="M228" i="37" s="1"/>
  <c r="M216" i="23"/>
  <c r="N228" i="37" s="1"/>
  <c r="N216" i="23"/>
  <c r="O228" i="37" s="1"/>
  <c r="O216" i="23"/>
  <c r="P228" i="37" s="1"/>
  <c r="P216" i="23"/>
  <c r="Q228" i="37" s="1"/>
  <c r="Q216" i="23"/>
  <c r="R228" i="37" s="1"/>
  <c r="R216" i="23"/>
  <c r="S228" i="37" s="1"/>
  <c r="S216" i="23"/>
  <c r="T228" i="37" s="1"/>
  <c r="T216" i="23"/>
  <c r="L228" i="37" s="1"/>
  <c r="U216" i="23"/>
  <c r="V216" i="23"/>
  <c r="W216" i="23"/>
  <c r="X216" i="23"/>
  <c r="Y216" i="23"/>
  <c r="Z216" i="23"/>
  <c r="AA216" i="23"/>
  <c r="AB216" i="23"/>
  <c r="B215" i="23" a="1"/>
  <c r="B215" i="23"/>
  <c r="C215" i="23"/>
  <c r="D215" i="23"/>
  <c r="E215" i="23"/>
  <c r="F215" i="23"/>
  <c r="G215" i="23"/>
  <c r="H215" i="23"/>
  <c r="I215" i="23"/>
  <c r="J215" i="23"/>
  <c r="K215" i="23"/>
  <c r="L215" i="23"/>
  <c r="M227" i="37" s="1"/>
  <c r="M215" i="23"/>
  <c r="N227" i="37" s="1"/>
  <c r="N215" i="23"/>
  <c r="O227" i="37" s="1"/>
  <c r="O215" i="23"/>
  <c r="P227" i="37" s="1"/>
  <c r="P215" i="23"/>
  <c r="Q227" i="37" s="1"/>
  <c r="Q215" i="23"/>
  <c r="R227" i="37" s="1"/>
  <c r="R215" i="23"/>
  <c r="S227" i="37" s="1"/>
  <c r="S215" i="23"/>
  <c r="T227" i="37" s="1"/>
  <c r="T215" i="23"/>
  <c r="L227" i="37" s="1"/>
  <c r="U215" i="23"/>
  <c r="V215" i="23"/>
  <c r="W215" i="23"/>
  <c r="X215" i="23"/>
  <c r="Y215" i="23"/>
  <c r="Z215" i="23"/>
  <c r="AA215" i="23"/>
  <c r="AB215" i="23"/>
  <c r="B217" i="23" a="1"/>
  <c r="B217" i="23"/>
  <c r="C217" i="23"/>
  <c r="D217" i="23"/>
  <c r="E217" i="23"/>
  <c r="F217" i="23"/>
  <c r="G217" i="23"/>
  <c r="H217" i="23"/>
  <c r="I217" i="23"/>
  <c r="J217" i="23"/>
  <c r="K217" i="23"/>
  <c r="L217" i="23"/>
  <c r="M229" i="37" s="1"/>
  <c r="M217" i="23"/>
  <c r="N229" i="37" s="1"/>
  <c r="N217" i="23"/>
  <c r="O229" i="37" s="1"/>
  <c r="O217" i="23"/>
  <c r="P229" i="37" s="1"/>
  <c r="P217" i="23"/>
  <c r="Q229" i="37" s="1"/>
  <c r="Q217" i="23"/>
  <c r="R229" i="37" s="1"/>
  <c r="R217" i="23"/>
  <c r="S229" i="37" s="1"/>
  <c r="S217" i="23"/>
  <c r="T229" i="37" s="1"/>
  <c r="T217" i="23"/>
  <c r="L229" i="37" s="1"/>
  <c r="U217" i="23"/>
  <c r="V217" i="23"/>
  <c r="W217" i="23"/>
  <c r="X217" i="23"/>
  <c r="Y217" i="23"/>
  <c r="Z217" i="23"/>
  <c r="AA217" i="23"/>
  <c r="AB217" i="23"/>
  <c r="B214" i="23" a="1"/>
  <c r="B214" i="23"/>
  <c r="C214" i="23"/>
  <c r="D214" i="23"/>
  <c r="E214" i="23"/>
  <c r="F214" i="23"/>
  <c r="G214" i="23"/>
  <c r="H214" i="23"/>
  <c r="I214" i="23"/>
  <c r="J214" i="23"/>
  <c r="K214" i="23"/>
  <c r="L214" i="23"/>
  <c r="M214" i="23"/>
  <c r="N214" i="23"/>
  <c r="O214" i="23"/>
  <c r="P214" i="23"/>
  <c r="Q214" i="23"/>
  <c r="R214" i="23"/>
  <c r="S214" i="23"/>
  <c r="T214" i="23"/>
  <c r="U214" i="23"/>
  <c r="V214" i="23"/>
  <c r="W214" i="23"/>
  <c r="X214" i="23"/>
  <c r="Y214" i="23"/>
  <c r="Z214" i="23"/>
  <c r="AA214" i="23"/>
  <c r="AB214" i="23"/>
  <c r="A27" i="57"/>
  <c r="A28" i="57"/>
  <c r="A29" i="57"/>
  <c r="A30" i="57"/>
  <c r="A31" i="57"/>
  <c r="A32" i="57"/>
  <c r="A33" i="57"/>
  <c r="A34" i="57"/>
  <c r="A35" i="57"/>
  <c r="A36" i="57"/>
  <c r="A37" i="57"/>
  <c r="A38" i="57"/>
  <c r="A39" i="57"/>
  <c r="A40" i="57"/>
  <c r="A41" i="57"/>
  <c r="A42" i="57"/>
  <c r="A43" i="57"/>
  <c r="A44" i="57"/>
  <c r="A45" i="57"/>
  <c r="A46" i="57"/>
  <c r="A47" i="57"/>
  <c r="A48" i="57"/>
  <c r="A49" i="57"/>
  <c r="A50" i="57"/>
  <c r="A51" i="57"/>
  <c r="A52" i="57"/>
  <c r="A53" i="57"/>
  <c r="A54" i="57"/>
  <c r="A55" i="57"/>
  <c r="A56" i="57"/>
  <c r="A57" i="57"/>
  <c r="A58" i="57"/>
  <c r="A59" i="57"/>
  <c r="A60" i="57"/>
  <c r="A61" i="57"/>
  <c r="A62" i="57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B50" i="56" a="1"/>
  <c r="B50" i="56"/>
  <c r="C50" i="56"/>
  <c r="D50" i="56"/>
  <c r="E50" i="56"/>
  <c r="F50" i="56"/>
  <c r="G50" i="56"/>
  <c r="H50" i="56"/>
  <c r="I50" i="56"/>
  <c r="J50" i="56"/>
  <c r="K50" i="56"/>
  <c r="L50" i="56"/>
  <c r="M62" i="57" s="1"/>
  <c r="M50" i="56"/>
  <c r="N62" i="57" s="1"/>
  <c r="N50" i="56"/>
  <c r="O62" i="57" s="1"/>
  <c r="O50" i="56"/>
  <c r="P62" i="57" s="1"/>
  <c r="P50" i="56"/>
  <c r="Q62" i="57" s="1"/>
  <c r="Q50" i="56"/>
  <c r="R62" i="57" s="1"/>
  <c r="R50" i="56"/>
  <c r="S62" i="57" s="1"/>
  <c r="S50" i="56"/>
  <c r="T62" i="57" s="1"/>
  <c r="T50" i="56"/>
  <c r="L62" i="57" s="1"/>
  <c r="U50" i="56"/>
  <c r="V50" i="56"/>
  <c r="W50" i="56"/>
  <c r="X50" i="56"/>
  <c r="Y50" i="56"/>
  <c r="Z50" i="56"/>
  <c r="AA50" i="56"/>
  <c r="AB50" i="56"/>
  <c r="A190" i="46"/>
  <c r="A191" i="46"/>
  <c r="A192" i="46"/>
  <c r="A193" i="46"/>
  <c r="A194" i="46"/>
  <c r="A195" i="46"/>
  <c r="A196" i="46"/>
  <c r="A177" i="48"/>
  <c r="A178" i="48"/>
  <c r="A179" i="48"/>
  <c r="A180" i="48"/>
  <c r="A181" i="48"/>
  <c r="A182" i="48"/>
  <c r="A183" i="48"/>
  <c r="B184" i="49" a="1"/>
  <c r="B184" i="49"/>
  <c r="C184" i="49"/>
  <c r="D184" i="49"/>
  <c r="E184" i="49"/>
  <c r="F184" i="49"/>
  <c r="G184" i="49"/>
  <c r="H184" i="49"/>
  <c r="I184" i="49"/>
  <c r="J184" i="49"/>
  <c r="K184" i="49"/>
  <c r="L184" i="49"/>
  <c r="M184" i="49"/>
  <c r="N184" i="49"/>
  <c r="O184" i="49"/>
  <c r="P184" i="49"/>
  <c r="Q184" i="49"/>
  <c r="R184" i="49"/>
  <c r="S184" i="49"/>
  <c r="T184" i="49"/>
  <c r="U184" i="49"/>
  <c r="V184" i="49"/>
  <c r="W184" i="49"/>
  <c r="X184" i="49"/>
  <c r="Y184" i="49"/>
  <c r="Z184" i="49"/>
  <c r="AA184" i="49"/>
  <c r="AB184" i="49"/>
  <c r="B183" i="49" a="1"/>
  <c r="B183" i="49"/>
  <c r="C183" i="49"/>
  <c r="D183" i="49"/>
  <c r="E183" i="49"/>
  <c r="F183" i="49"/>
  <c r="G183" i="49"/>
  <c r="H183" i="49"/>
  <c r="I183" i="49"/>
  <c r="J183" i="49"/>
  <c r="K183" i="49"/>
  <c r="L183" i="49"/>
  <c r="M183" i="49"/>
  <c r="N183" i="49"/>
  <c r="O183" i="49"/>
  <c r="P183" i="49"/>
  <c r="Q183" i="49"/>
  <c r="R183" i="49"/>
  <c r="S183" i="49"/>
  <c r="T183" i="49"/>
  <c r="U183" i="49"/>
  <c r="V183" i="49"/>
  <c r="W183" i="49"/>
  <c r="X183" i="49"/>
  <c r="Y183" i="49"/>
  <c r="Z183" i="49"/>
  <c r="AA183" i="49"/>
  <c r="AB183" i="49"/>
  <c r="B182" i="49" a="1"/>
  <c r="B182" i="49"/>
  <c r="C182" i="49"/>
  <c r="D182" i="49"/>
  <c r="E182" i="49"/>
  <c r="F182" i="49"/>
  <c r="G182" i="49"/>
  <c r="H182" i="49"/>
  <c r="I182" i="49"/>
  <c r="J182" i="49"/>
  <c r="K182" i="49"/>
  <c r="L182" i="49"/>
  <c r="M182" i="49"/>
  <c r="N182" i="49"/>
  <c r="O182" i="49"/>
  <c r="P182" i="49"/>
  <c r="Q182" i="49"/>
  <c r="R182" i="49"/>
  <c r="S182" i="49"/>
  <c r="T182" i="49"/>
  <c r="U182" i="49"/>
  <c r="V182" i="49"/>
  <c r="W182" i="49"/>
  <c r="X182" i="49"/>
  <c r="Y182" i="49"/>
  <c r="Z182" i="49"/>
  <c r="AA182" i="49"/>
  <c r="AB182" i="49"/>
  <c r="B181" i="49" a="1"/>
  <c r="B181" i="49"/>
  <c r="C181" i="49"/>
  <c r="D181" i="49"/>
  <c r="E181" i="49"/>
  <c r="F181" i="49"/>
  <c r="G181" i="49"/>
  <c r="H181" i="49"/>
  <c r="I181" i="49"/>
  <c r="J181" i="49"/>
  <c r="K181" i="49"/>
  <c r="L181" i="49"/>
  <c r="M181" i="49"/>
  <c r="N181" i="49"/>
  <c r="O181" i="49"/>
  <c r="P181" i="49"/>
  <c r="Q181" i="49"/>
  <c r="R181" i="49"/>
  <c r="S181" i="49"/>
  <c r="T181" i="49"/>
  <c r="U181" i="49"/>
  <c r="V181" i="49"/>
  <c r="W181" i="49"/>
  <c r="X181" i="49"/>
  <c r="Y181" i="49"/>
  <c r="Z181" i="49"/>
  <c r="AA181" i="49"/>
  <c r="AB181" i="49"/>
  <c r="B180" i="49" a="1"/>
  <c r="B180" i="49"/>
  <c r="C180" i="49"/>
  <c r="D180" i="49"/>
  <c r="E180" i="49"/>
  <c r="F180" i="49"/>
  <c r="G180" i="49"/>
  <c r="H180" i="49"/>
  <c r="I180" i="49"/>
  <c r="J180" i="49"/>
  <c r="K180" i="49"/>
  <c r="L180" i="49"/>
  <c r="M180" i="49"/>
  <c r="N180" i="49"/>
  <c r="O180" i="49"/>
  <c r="P180" i="49"/>
  <c r="Q180" i="49"/>
  <c r="R180" i="49"/>
  <c r="S180" i="49"/>
  <c r="T180" i="49"/>
  <c r="U180" i="49"/>
  <c r="V180" i="49"/>
  <c r="W180" i="49"/>
  <c r="X180" i="49"/>
  <c r="Y180" i="49"/>
  <c r="Z180" i="49"/>
  <c r="AA180" i="49"/>
  <c r="AB180" i="49"/>
  <c r="B179" i="49" a="1"/>
  <c r="B179" i="49"/>
  <c r="C179" i="49"/>
  <c r="D179" i="49"/>
  <c r="E179" i="49"/>
  <c r="F179" i="49"/>
  <c r="G179" i="49"/>
  <c r="H179" i="49"/>
  <c r="I179" i="49"/>
  <c r="J179" i="49"/>
  <c r="K179" i="49"/>
  <c r="L179" i="49"/>
  <c r="M179" i="49"/>
  <c r="N179" i="49"/>
  <c r="O179" i="49"/>
  <c r="P179" i="49"/>
  <c r="Q179" i="49"/>
  <c r="R179" i="49"/>
  <c r="S179" i="49"/>
  <c r="T179" i="49"/>
  <c r="U179" i="49"/>
  <c r="V179" i="49"/>
  <c r="W179" i="49"/>
  <c r="X179" i="49"/>
  <c r="Y179" i="49"/>
  <c r="Z179" i="49"/>
  <c r="AA179" i="49"/>
  <c r="AB179" i="49"/>
  <c r="B178" i="49" a="1"/>
  <c r="B178" i="49"/>
  <c r="C178" i="49"/>
  <c r="D178" i="49"/>
  <c r="E178" i="49"/>
  <c r="F178" i="49"/>
  <c r="G178" i="49"/>
  <c r="H178" i="49"/>
  <c r="I178" i="49"/>
  <c r="J178" i="49"/>
  <c r="K178" i="49"/>
  <c r="L178" i="49"/>
  <c r="M178" i="49"/>
  <c r="N178" i="49"/>
  <c r="O178" i="49"/>
  <c r="P178" i="49"/>
  <c r="Q178" i="49"/>
  <c r="R178" i="49"/>
  <c r="S178" i="49"/>
  <c r="T178" i="49"/>
  <c r="U178" i="49"/>
  <c r="V178" i="49"/>
  <c r="W178" i="49"/>
  <c r="X178" i="49"/>
  <c r="Y178" i="49"/>
  <c r="Z178" i="49"/>
  <c r="AA178" i="49"/>
  <c r="AB178" i="49"/>
  <c r="B177" i="49" a="1"/>
  <c r="B177" i="49"/>
  <c r="C177" i="49"/>
  <c r="D177" i="49"/>
  <c r="E177" i="49"/>
  <c r="F177" i="49"/>
  <c r="G177" i="49"/>
  <c r="H177" i="49"/>
  <c r="I177" i="49"/>
  <c r="J177" i="49"/>
  <c r="K177" i="49"/>
  <c r="L177" i="49"/>
  <c r="M177" i="49"/>
  <c r="N177" i="49"/>
  <c r="O177" i="49"/>
  <c r="P177" i="49"/>
  <c r="Q177" i="49"/>
  <c r="R177" i="49"/>
  <c r="S177" i="49"/>
  <c r="T177" i="49"/>
  <c r="U177" i="49"/>
  <c r="V177" i="49"/>
  <c r="W177" i="49"/>
  <c r="X177" i="49"/>
  <c r="Y177" i="49"/>
  <c r="Z177" i="49"/>
  <c r="AA177" i="49"/>
  <c r="AB177" i="49"/>
  <c r="A160" i="42"/>
  <c r="A161" i="42"/>
  <c r="A147" i="44"/>
  <c r="A148" i="44"/>
  <c r="B149" i="45" a="1"/>
  <c r="B149" i="45"/>
  <c r="C149" i="45"/>
  <c r="D149" i="45"/>
  <c r="E149" i="45"/>
  <c r="F149" i="45"/>
  <c r="G149" i="45"/>
  <c r="H149" i="45"/>
  <c r="I149" i="45"/>
  <c r="J149" i="45"/>
  <c r="K149" i="45"/>
  <c r="L149" i="45"/>
  <c r="M161" i="42" s="1"/>
  <c r="M149" i="45"/>
  <c r="N161" i="42" s="1"/>
  <c r="N149" i="45"/>
  <c r="O161" i="42" s="1"/>
  <c r="O149" i="45"/>
  <c r="P161" i="42" s="1"/>
  <c r="P149" i="45"/>
  <c r="Q161" i="42" s="1"/>
  <c r="Q149" i="45"/>
  <c r="R161" i="42" s="1"/>
  <c r="R149" i="45"/>
  <c r="S161" i="42" s="1"/>
  <c r="S149" i="45"/>
  <c r="T161" i="42" s="1"/>
  <c r="T149" i="45"/>
  <c r="L161" i="42" s="1"/>
  <c r="U149" i="45"/>
  <c r="V149" i="45"/>
  <c r="W149" i="45"/>
  <c r="X149" i="45"/>
  <c r="Y149" i="45"/>
  <c r="Z149" i="45"/>
  <c r="AA149" i="45"/>
  <c r="AB149" i="45"/>
  <c r="M160" i="42"/>
  <c r="N160" i="42"/>
  <c r="O160" i="42"/>
  <c r="P160" i="42"/>
  <c r="Q160" i="42"/>
  <c r="R160" i="42"/>
  <c r="S160" i="42"/>
  <c r="T160" i="42"/>
  <c r="L160" i="42"/>
  <c r="A251" i="38"/>
  <c r="A252" i="38"/>
  <c r="A253" i="38"/>
  <c r="A254" i="38"/>
  <c r="A255" i="38"/>
  <c r="A256" i="38"/>
  <c r="A257" i="38"/>
  <c r="A258" i="38"/>
  <c r="A259" i="38"/>
  <c r="A260" i="38"/>
  <c r="A261" i="38"/>
  <c r="A262" i="38"/>
  <c r="A263" i="38"/>
  <c r="A264" i="38"/>
  <c r="A265" i="38"/>
  <c r="A266" i="38"/>
  <c r="A267" i="38"/>
  <c r="A268" i="38"/>
  <c r="A269" i="38"/>
  <c r="A270" i="38"/>
  <c r="A271" i="38"/>
  <c r="A272" i="38"/>
  <c r="A273" i="38"/>
  <c r="A274" i="38"/>
  <c r="A275" i="38"/>
  <c r="A276" i="38"/>
  <c r="A277" i="38"/>
  <c r="A278" i="38"/>
  <c r="A279" i="38"/>
  <c r="A280" i="38"/>
  <c r="A281" i="38"/>
  <c r="A282" i="38"/>
  <c r="A283" i="38"/>
  <c r="A284" i="38"/>
  <c r="A238" i="40"/>
  <c r="A239" i="40"/>
  <c r="A240" i="40"/>
  <c r="A241" i="40"/>
  <c r="A242" i="40"/>
  <c r="A243" i="40"/>
  <c r="A244" i="40"/>
  <c r="A245" i="40"/>
  <c r="A246" i="40"/>
  <c r="A247" i="40"/>
  <c r="A248" i="40"/>
  <c r="A249" i="40"/>
  <c r="A250" i="40"/>
  <c r="A251" i="40"/>
  <c r="A252" i="40"/>
  <c r="A253" i="40"/>
  <c r="A254" i="40"/>
  <c r="A255" i="40"/>
  <c r="A256" i="40"/>
  <c r="A257" i="40"/>
  <c r="A258" i="40"/>
  <c r="A259" i="40"/>
  <c r="A260" i="40"/>
  <c r="A261" i="40"/>
  <c r="A262" i="40"/>
  <c r="A263" i="40"/>
  <c r="A264" i="40"/>
  <c r="A265" i="40"/>
  <c r="A266" i="40"/>
  <c r="A267" i="40"/>
  <c r="A268" i="40"/>
  <c r="A269" i="40"/>
  <c r="A270" i="40"/>
  <c r="A271" i="40"/>
  <c r="B272" i="41" a="1"/>
  <c r="B272" i="41"/>
  <c r="C272" i="41"/>
  <c r="D272" i="41"/>
  <c r="E272" i="41"/>
  <c r="F272" i="41"/>
  <c r="G272" i="41"/>
  <c r="H272" i="41"/>
  <c r="I272" i="41"/>
  <c r="J272" i="41"/>
  <c r="K272" i="41"/>
  <c r="L272" i="41"/>
  <c r="M284" i="38" s="1"/>
  <c r="M272" i="41"/>
  <c r="N284" i="38" s="1"/>
  <c r="N272" i="41"/>
  <c r="O284" i="38" s="1"/>
  <c r="O272" i="41"/>
  <c r="P284" i="38" s="1"/>
  <c r="P272" i="41"/>
  <c r="Q284" i="38" s="1"/>
  <c r="Q272" i="41"/>
  <c r="R284" i="38" s="1"/>
  <c r="R272" i="41"/>
  <c r="S284" i="38" s="1"/>
  <c r="S272" i="41"/>
  <c r="T284" i="38" s="1"/>
  <c r="T272" i="41"/>
  <c r="L284" i="38" s="1"/>
  <c r="U272" i="41"/>
  <c r="V272" i="41"/>
  <c r="W272" i="41"/>
  <c r="X272" i="41"/>
  <c r="Y272" i="41"/>
  <c r="Z272" i="41"/>
  <c r="AA272" i="41"/>
  <c r="AB272" i="41"/>
  <c r="B271" i="41" a="1"/>
  <c r="B271" i="41"/>
  <c r="C271" i="41"/>
  <c r="D271" i="41"/>
  <c r="E271" i="41"/>
  <c r="F271" i="41"/>
  <c r="G271" i="41"/>
  <c r="H271" i="41"/>
  <c r="I271" i="41"/>
  <c r="J271" i="41"/>
  <c r="K271" i="41"/>
  <c r="L271" i="41"/>
  <c r="M283" i="38" s="1"/>
  <c r="M271" i="41"/>
  <c r="N283" i="38" s="1"/>
  <c r="N271" i="41"/>
  <c r="O283" i="38" s="1"/>
  <c r="O271" i="41"/>
  <c r="P283" i="38" s="1"/>
  <c r="P271" i="41"/>
  <c r="Q283" i="38" s="1"/>
  <c r="Q271" i="41"/>
  <c r="R283" i="38" s="1"/>
  <c r="R271" i="41"/>
  <c r="S283" i="38" s="1"/>
  <c r="S271" i="41"/>
  <c r="T283" i="38" s="1"/>
  <c r="T271" i="41"/>
  <c r="L283" i="38" s="1"/>
  <c r="U271" i="41"/>
  <c r="V271" i="41"/>
  <c r="W271" i="41"/>
  <c r="X271" i="41"/>
  <c r="Y271" i="41"/>
  <c r="Z271" i="41"/>
  <c r="AA271" i="41"/>
  <c r="AB271" i="41"/>
  <c r="B270" i="41" a="1"/>
  <c r="B270" i="41"/>
  <c r="C270" i="41"/>
  <c r="D270" i="41"/>
  <c r="E270" i="41"/>
  <c r="F270" i="41"/>
  <c r="G270" i="41"/>
  <c r="H270" i="41"/>
  <c r="I270" i="41"/>
  <c r="J270" i="41"/>
  <c r="K270" i="41"/>
  <c r="L270" i="41"/>
  <c r="M282" i="38" s="1"/>
  <c r="M270" i="41"/>
  <c r="N282" i="38" s="1"/>
  <c r="N270" i="41"/>
  <c r="O282" i="38" s="1"/>
  <c r="O270" i="41"/>
  <c r="P282" i="38" s="1"/>
  <c r="P270" i="41"/>
  <c r="Q282" i="38" s="1"/>
  <c r="Q270" i="41"/>
  <c r="R282" i="38" s="1"/>
  <c r="R270" i="41"/>
  <c r="S282" i="38" s="1"/>
  <c r="S270" i="41"/>
  <c r="T282" i="38" s="1"/>
  <c r="T270" i="41"/>
  <c r="L282" i="38" s="1"/>
  <c r="U270" i="41"/>
  <c r="V270" i="41"/>
  <c r="W270" i="41"/>
  <c r="X270" i="41"/>
  <c r="Y270" i="41"/>
  <c r="Z270" i="41"/>
  <c r="AA270" i="41"/>
  <c r="AB270" i="41"/>
  <c r="B269" i="41" a="1"/>
  <c r="B269" i="41"/>
  <c r="C269" i="41"/>
  <c r="D269" i="41"/>
  <c r="E269" i="41"/>
  <c r="F269" i="41"/>
  <c r="G269" i="41"/>
  <c r="H269" i="41"/>
  <c r="I269" i="41"/>
  <c r="J269" i="41"/>
  <c r="K269" i="41"/>
  <c r="L269" i="41"/>
  <c r="M281" i="38" s="1"/>
  <c r="M269" i="41"/>
  <c r="N281" i="38" s="1"/>
  <c r="N269" i="41"/>
  <c r="O281" i="38" s="1"/>
  <c r="O269" i="41"/>
  <c r="P281" i="38" s="1"/>
  <c r="P269" i="41"/>
  <c r="Q281" i="38" s="1"/>
  <c r="Q269" i="41"/>
  <c r="R281" i="38" s="1"/>
  <c r="R269" i="41"/>
  <c r="S281" i="38" s="1"/>
  <c r="S269" i="41"/>
  <c r="T281" i="38" s="1"/>
  <c r="T269" i="41"/>
  <c r="L281" i="38" s="1"/>
  <c r="U269" i="41"/>
  <c r="V269" i="41"/>
  <c r="W269" i="41"/>
  <c r="X269" i="41"/>
  <c r="Y269" i="41"/>
  <c r="Z269" i="41"/>
  <c r="AA269" i="41"/>
  <c r="AB269" i="41"/>
  <c r="B268" i="41" a="1"/>
  <c r="B268" i="41"/>
  <c r="C268" i="41"/>
  <c r="D268" i="41"/>
  <c r="E268" i="41"/>
  <c r="F268" i="41"/>
  <c r="G268" i="41"/>
  <c r="H268" i="41"/>
  <c r="I268" i="41"/>
  <c r="J268" i="41"/>
  <c r="K268" i="41"/>
  <c r="L268" i="41"/>
  <c r="M280" i="38" s="1"/>
  <c r="M268" i="41"/>
  <c r="N280" i="38" s="1"/>
  <c r="N268" i="41"/>
  <c r="O280" i="38" s="1"/>
  <c r="O268" i="41"/>
  <c r="P280" i="38" s="1"/>
  <c r="P268" i="41"/>
  <c r="Q280" i="38" s="1"/>
  <c r="Q268" i="41"/>
  <c r="R280" i="38" s="1"/>
  <c r="R268" i="41"/>
  <c r="S280" i="38" s="1"/>
  <c r="S268" i="41"/>
  <c r="T280" i="38" s="1"/>
  <c r="T268" i="41"/>
  <c r="L280" i="38" s="1"/>
  <c r="U268" i="41"/>
  <c r="V268" i="41"/>
  <c r="W268" i="41"/>
  <c r="X268" i="41"/>
  <c r="Y268" i="41"/>
  <c r="Z268" i="41"/>
  <c r="AA268" i="41"/>
  <c r="AB268" i="41"/>
  <c r="B267" i="41" a="1"/>
  <c r="B267" i="41"/>
  <c r="C267" i="41"/>
  <c r="D267" i="41"/>
  <c r="E267" i="41"/>
  <c r="F267" i="41"/>
  <c r="G267" i="41"/>
  <c r="H267" i="41"/>
  <c r="I267" i="41"/>
  <c r="J267" i="41"/>
  <c r="K267" i="41"/>
  <c r="L267" i="41"/>
  <c r="M279" i="38" s="1"/>
  <c r="M267" i="41"/>
  <c r="N279" i="38" s="1"/>
  <c r="N267" i="41"/>
  <c r="O279" i="38" s="1"/>
  <c r="O267" i="41"/>
  <c r="P279" i="38" s="1"/>
  <c r="P267" i="41"/>
  <c r="Q279" i="38" s="1"/>
  <c r="Q267" i="41"/>
  <c r="R279" i="38" s="1"/>
  <c r="R267" i="41"/>
  <c r="S279" i="38" s="1"/>
  <c r="S267" i="41"/>
  <c r="T279" i="38" s="1"/>
  <c r="T267" i="41"/>
  <c r="L279" i="38" s="1"/>
  <c r="U267" i="41"/>
  <c r="V267" i="41"/>
  <c r="W267" i="41"/>
  <c r="X267" i="41"/>
  <c r="Y267" i="41"/>
  <c r="Z267" i="41"/>
  <c r="AA267" i="41"/>
  <c r="AB267" i="41"/>
  <c r="B266" i="41" a="1"/>
  <c r="B266" i="41"/>
  <c r="C266" i="41"/>
  <c r="D266" i="41"/>
  <c r="E266" i="41"/>
  <c r="F266" i="41"/>
  <c r="G266" i="41"/>
  <c r="H266" i="41"/>
  <c r="I266" i="41"/>
  <c r="J266" i="41"/>
  <c r="K266" i="41"/>
  <c r="L266" i="41"/>
  <c r="M278" i="38" s="1"/>
  <c r="M266" i="41"/>
  <c r="N278" i="38" s="1"/>
  <c r="N266" i="41"/>
  <c r="O278" i="38" s="1"/>
  <c r="O266" i="41"/>
  <c r="P278" i="38" s="1"/>
  <c r="P266" i="41"/>
  <c r="Q278" i="38" s="1"/>
  <c r="Q266" i="41"/>
  <c r="R278" i="38" s="1"/>
  <c r="R266" i="41"/>
  <c r="S278" i="38" s="1"/>
  <c r="S266" i="41"/>
  <c r="T278" i="38" s="1"/>
  <c r="T266" i="41"/>
  <c r="L278" i="38" s="1"/>
  <c r="U266" i="41"/>
  <c r="V266" i="41"/>
  <c r="W266" i="41"/>
  <c r="X266" i="41"/>
  <c r="Y266" i="41"/>
  <c r="Z266" i="41"/>
  <c r="AA266" i="41"/>
  <c r="AB266" i="41"/>
  <c r="B265" i="41" a="1"/>
  <c r="B265" i="41"/>
  <c r="C265" i="41"/>
  <c r="D265" i="41"/>
  <c r="E265" i="41"/>
  <c r="F265" i="41"/>
  <c r="G265" i="41"/>
  <c r="H265" i="41"/>
  <c r="I265" i="41"/>
  <c r="J265" i="41"/>
  <c r="K265" i="41"/>
  <c r="L265" i="41"/>
  <c r="M277" i="38" s="1"/>
  <c r="M265" i="41"/>
  <c r="N277" i="38" s="1"/>
  <c r="N265" i="41"/>
  <c r="O277" i="38" s="1"/>
  <c r="O265" i="41"/>
  <c r="P277" i="38" s="1"/>
  <c r="P265" i="41"/>
  <c r="Q277" i="38" s="1"/>
  <c r="Q265" i="41"/>
  <c r="R277" i="38" s="1"/>
  <c r="R265" i="41"/>
  <c r="S277" i="38" s="1"/>
  <c r="S265" i="41"/>
  <c r="T277" i="38" s="1"/>
  <c r="T265" i="41"/>
  <c r="L277" i="38" s="1"/>
  <c r="U265" i="41"/>
  <c r="V265" i="41"/>
  <c r="W265" i="41"/>
  <c r="X265" i="41"/>
  <c r="Y265" i="41"/>
  <c r="Z265" i="41"/>
  <c r="AA265" i="41"/>
  <c r="AB265" i="41"/>
  <c r="B264" i="41" a="1"/>
  <c r="B264" i="41"/>
  <c r="C264" i="41"/>
  <c r="D264" i="41"/>
  <c r="E264" i="41"/>
  <c r="F264" i="41"/>
  <c r="G264" i="41"/>
  <c r="H264" i="41"/>
  <c r="I264" i="41"/>
  <c r="J264" i="41"/>
  <c r="K264" i="41"/>
  <c r="L264" i="41"/>
  <c r="M276" i="38" s="1"/>
  <c r="M264" i="41"/>
  <c r="N276" i="38" s="1"/>
  <c r="N264" i="41"/>
  <c r="O276" i="38" s="1"/>
  <c r="O264" i="41"/>
  <c r="P276" i="38" s="1"/>
  <c r="P264" i="41"/>
  <c r="Q276" i="38" s="1"/>
  <c r="Q264" i="41"/>
  <c r="R276" i="38" s="1"/>
  <c r="R264" i="41"/>
  <c r="S276" i="38" s="1"/>
  <c r="S264" i="41"/>
  <c r="T276" i="38" s="1"/>
  <c r="T264" i="41"/>
  <c r="L276" i="38" s="1"/>
  <c r="U264" i="41"/>
  <c r="V264" i="41"/>
  <c r="W264" i="41"/>
  <c r="X264" i="41"/>
  <c r="Y264" i="41"/>
  <c r="Z264" i="41"/>
  <c r="AA264" i="41"/>
  <c r="AB264" i="41"/>
  <c r="B263" i="41" a="1"/>
  <c r="B263" i="41"/>
  <c r="C263" i="41"/>
  <c r="D263" i="41"/>
  <c r="E263" i="41"/>
  <c r="F263" i="41"/>
  <c r="G263" i="41"/>
  <c r="H263" i="41"/>
  <c r="I263" i="41"/>
  <c r="J263" i="41"/>
  <c r="K263" i="41"/>
  <c r="L263" i="41"/>
  <c r="M275" i="38" s="1"/>
  <c r="M263" i="41"/>
  <c r="N275" i="38" s="1"/>
  <c r="N263" i="41"/>
  <c r="O275" i="38" s="1"/>
  <c r="O263" i="41"/>
  <c r="P275" i="38" s="1"/>
  <c r="P263" i="41"/>
  <c r="Q275" i="38" s="1"/>
  <c r="Q263" i="41"/>
  <c r="R275" i="38" s="1"/>
  <c r="R263" i="41"/>
  <c r="S275" i="38" s="1"/>
  <c r="S263" i="41"/>
  <c r="T275" i="38" s="1"/>
  <c r="T263" i="41"/>
  <c r="L275" i="38" s="1"/>
  <c r="U263" i="41"/>
  <c r="V263" i="41"/>
  <c r="W263" i="41"/>
  <c r="X263" i="41"/>
  <c r="Y263" i="41"/>
  <c r="Z263" i="41"/>
  <c r="AA263" i="41"/>
  <c r="AB263" i="41"/>
  <c r="B262" i="41" a="1"/>
  <c r="B262" i="41"/>
  <c r="C262" i="41"/>
  <c r="D262" i="41"/>
  <c r="E262" i="41"/>
  <c r="F262" i="41"/>
  <c r="G262" i="41"/>
  <c r="H262" i="41"/>
  <c r="I262" i="41"/>
  <c r="J262" i="41"/>
  <c r="K262" i="41"/>
  <c r="L262" i="41"/>
  <c r="M274" i="38" s="1"/>
  <c r="M262" i="41"/>
  <c r="N274" i="38" s="1"/>
  <c r="N262" i="41"/>
  <c r="O274" i="38" s="1"/>
  <c r="O262" i="41"/>
  <c r="P274" i="38" s="1"/>
  <c r="P262" i="41"/>
  <c r="Q274" i="38" s="1"/>
  <c r="Q262" i="41"/>
  <c r="R274" i="38" s="1"/>
  <c r="R262" i="41"/>
  <c r="S274" i="38" s="1"/>
  <c r="S262" i="41"/>
  <c r="T274" i="38" s="1"/>
  <c r="T262" i="41"/>
  <c r="L274" i="38" s="1"/>
  <c r="U262" i="41"/>
  <c r="V262" i="41"/>
  <c r="W262" i="41"/>
  <c r="X262" i="41"/>
  <c r="Y262" i="41"/>
  <c r="Z262" i="41"/>
  <c r="AA262" i="41"/>
  <c r="AB262" i="41"/>
  <c r="B261" i="41" a="1"/>
  <c r="B261" i="41"/>
  <c r="C261" i="41"/>
  <c r="D261" i="41"/>
  <c r="E261" i="41"/>
  <c r="F261" i="41"/>
  <c r="G261" i="41"/>
  <c r="H261" i="41"/>
  <c r="I261" i="41"/>
  <c r="J261" i="41"/>
  <c r="K261" i="41"/>
  <c r="L261" i="41"/>
  <c r="M273" i="38" s="1"/>
  <c r="M261" i="41"/>
  <c r="N273" i="38" s="1"/>
  <c r="N261" i="41"/>
  <c r="O273" i="38" s="1"/>
  <c r="O261" i="41"/>
  <c r="P273" i="38" s="1"/>
  <c r="P261" i="41"/>
  <c r="Q273" i="38" s="1"/>
  <c r="Q261" i="41"/>
  <c r="R273" i="38" s="1"/>
  <c r="R261" i="41"/>
  <c r="S273" i="38" s="1"/>
  <c r="S261" i="41"/>
  <c r="T273" i="38" s="1"/>
  <c r="T261" i="41"/>
  <c r="L273" i="38" s="1"/>
  <c r="U261" i="41"/>
  <c r="V261" i="41"/>
  <c r="W261" i="41"/>
  <c r="X261" i="41"/>
  <c r="Y261" i="41"/>
  <c r="Z261" i="41"/>
  <c r="AA261" i="41"/>
  <c r="AB261" i="41"/>
  <c r="B260" i="41" a="1"/>
  <c r="B260" i="41"/>
  <c r="C260" i="41"/>
  <c r="D260" i="41"/>
  <c r="E260" i="41"/>
  <c r="F260" i="41"/>
  <c r="G260" i="41"/>
  <c r="H260" i="41"/>
  <c r="I260" i="41"/>
  <c r="J260" i="41"/>
  <c r="K260" i="41"/>
  <c r="L260" i="41"/>
  <c r="M272" i="38" s="1"/>
  <c r="M260" i="41"/>
  <c r="N272" i="38" s="1"/>
  <c r="N260" i="41"/>
  <c r="O272" i="38" s="1"/>
  <c r="O260" i="41"/>
  <c r="P272" i="38" s="1"/>
  <c r="P260" i="41"/>
  <c r="Q272" i="38" s="1"/>
  <c r="Q260" i="41"/>
  <c r="R272" i="38" s="1"/>
  <c r="R260" i="41"/>
  <c r="S272" i="38" s="1"/>
  <c r="S260" i="41"/>
  <c r="T272" i="38" s="1"/>
  <c r="T260" i="41"/>
  <c r="L272" i="38" s="1"/>
  <c r="U260" i="41"/>
  <c r="V260" i="41"/>
  <c r="W260" i="41"/>
  <c r="X260" i="41"/>
  <c r="Y260" i="41"/>
  <c r="Z260" i="41"/>
  <c r="AA260" i="41"/>
  <c r="AB260" i="41"/>
  <c r="B259" i="41" a="1"/>
  <c r="B259" i="41"/>
  <c r="C259" i="41"/>
  <c r="D259" i="41"/>
  <c r="E259" i="41"/>
  <c r="F259" i="41"/>
  <c r="G259" i="41"/>
  <c r="H259" i="41"/>
  <c r="I259" i="41"/>
  <c r="J259" i="41"/>
  <c r="K259" i="41"/>
  <c r="L259" i="41"/>
  <c r="M271" i="38" s="1"/>
  <c r="M259" i="41"/>
  <c r="N271" i="38" s="1"/>
  <c r="N259" i="41"/>
  <c r="O271" i="38" s="1"/>
  <c r="O259" i="41"/>
  <c r="P271" i="38" s="1"/>
  <c r="P259" i="41"/>
  <c r="Q271" i="38" s="1"/>
  <c r="Q259" i="41"/>
  <c r="R271" i="38" s="1"/>
  <c r="R259" i="41"/>
  <c r="S271" i="38" s="1"/>
  <c r="S259" i="41"/>
  <c r="T271" i="38" s="1"/>
  <c r="T259" i="41"/>
  <c r="L271" i="38" s="1"/>
  <c r="U259" i="41"/>
  <c r="V259" i="41"/>
  <c r="W259" i="41"/>
  <c r="X259" i="41"/>
  <c r="Y259" i="41"/>
  <c r="Z259" i="41"/>
  <c r="AA259" i="41"/>
  <c r="AB259" i="41"/>
  <c r="B258" i="41" a="1"/>
  <c r="B258" i="41"/>
  <c r="C258" i="41"/>
  <c r="D258" i="41"/>
  <c r="E258" i="41"/>
  <c r="F258" i="41"/>
  <c r="G258" i="41"/>
  <c r="H258" i="41"/>
  <c r="I258" i="41"/>
  <c r="J258" i="41"/>
  <c r="K258" i="41"/>
  <c r="L258" i="41"/>
  <c r="M270" i="38" s="1"/>
  <c r="M258" i="41"/>
  <c r="N270" i="38" s="1"/>
  <c r="N258" i="41"/>
  <c r="O270" i="38" s="1"/>
  <c r="O258" i="41"/>
  <c r="P270" i="38" s="1"/>
  <c r="P258" i="41"/>
  <c r="Q270" i="38" s="1"/>
  <c r="Q258" i="41"/>
  <c r="R270" i="38" s="1"/>
  <c r="R258" i="41"/>
  <c r="S270" i="38" s="1"/>
  <c r="S258" i="41"/>
  <c r="T270" i="38" s="1"/>
  <c r="T258" i="41"/>
  <c r="L270" i="38" s="1"/>
  <c r="U258" i="41"/>
  <c r="V258" i="41"/>
  <c r="W258" i="41"/>
  <c r="X258" i="41"/>
  <c r="Y258" i="41"/>
  <c r="Z258" i="41"/>
  <c r="AA258" i="41"/>
  <c r="AB258" i="41"/>
  <c r="B257" i="41" a="1"/>
  <c r="B257" i="41"/>
  <c r="C257" i="41"/>
  <c r="D257" i="41"/>
  <c r="E257" i="41"/>
  <c r="F257" i="41"/>
  <c r="G257" i="41"/>
  <c r="H257" i="41"/>
  <c r="I257" i="41"/>
  <c r="J257" i="41"/>
  <c r="K257" i="41"/>
  <c r="L257" i="41"/>
  <c r="M269" i="38" s="1"/>
  <c r="M257" i="41"/>
  <c r="N269" i="38" s="1"/>
  <c r="N257" i="41"/>
  <c r="O269" i="38" s="1"/>
  <c r="O257" i="41"/>
  <c r="P269" i="38" s="1"/>
  <c r="P257" i="41"/>
  <c r="Q269" i="38" s="1"/>
  <c r="Q257" i="41"/>
  <c r="R269" i="38" s="1"/>
  <c r="R257" i="41"/>
  <c r="S269" i="38" s="1"/>
  <c r="S257" i="41"/>
  <c r="T269" i="38" s="1"/>
  <c r="T257" i="41"/>
  <c r="L269" i="38" s="1"/>
  <c r="U257" i="41"/>
  <c r="V257" i="41"/>
  <c r="W257" i="41"/>
  <c r="X257" i="41"/>
  <c r="Y257" i="41"/>
  <c r="Z257" i="41"/>
  <c r="AA257" i="41"/>
  <c r="AB257" i="41"/>
  <c r="B256" i="41" a="1"/>
  <c r="B256" i="41"/>
  <c r="C256" i="41"/>
  <c r="D256" i="41"/>
  <c r="E256" i="41"/>
  <c r="F256" i="41"/>
  <c r="G256" i="41"/>
  <c r="H256" i="41"/>
  <c r="I256" i="41"/>
  <c r="J256" i="41"/>
  <c r="K256" i="41"/>
  <c r="L256" i="41"/>
  <c r="M268" i="38" s="1"/>
  <c r="M256" i="41"/>
  <c r="N268" i="38" s="1"/>
  <c r="N256" i="41"/>
  <c r="O268" i="38" s="1"/>
  <c r="O256" i="41"/>
  <c r="P268" i="38" s="1"/>
  <c r="P256" i="41"/>
  <c r="Q268" i="38" s="1"/>
  <c r="Q256" i="41"/>
  <c r="R268" i="38" s="1"/>
  <c r="R256" i="41"/>
  <c r="S268" i="38" s="1"/>
  <c r="S256" i="41"/>
  <c r="T268" i="38" s="1"/>
  <c r="T256" i="41"/>
  <c r="L268" i="38" s="1"/>
  <c r="U256" i="41"/>
  <c r="V256" i="41"/>
  <c r="W256" i="41"/>
  <c r="X256" i="41"/>
  <c r="Y256" i="41"/>
  <c r="Z256" i="41"/>
  <c r="AA256" i="41"/>
  <c r="AB256" i="41"/>
  <c r="B255" i="41" a="1"/>
  <c r="B255" i="41"/>
  <c r="C255" i="41"/>
  <c r="D255" i="41"/>
  <c r="E255" i="41"/>
  <c r="F255" i="41"/>
  <c r="G255" i="41"/>
  <c r="H255" i="41"/>
  <c r="I255" i="41"/>
  <c r="J255" i="41"/>
  <c r="K255" i="41"/>
  <c r="L255" i="41"/>
  <c r="M267" i="38" s="1"/>
  <c r="M255" i="41"/>
  <c r="N267" i="38" s="1"/>
  <c r="N255" i="41"/>
  <c r="O267" i="38" s="1"/>
  <c r="O255" i="41"/>
  <c r="P267" i="38" s="1"/>
  <c r="P255" i="41"/>
  <c r="Q267" i="38" s="1"/>
  <c r="Q255" i="41"/>
  <c r="R267" i="38" s="1"/>
  <c r="R255" i="41"/>
  <c r="S267" i="38" s="1"/>
  <c r="S255" i="41"/>
  <c r="T267" i="38" s="1"/>
  <c r="T255" i="41"/>
  <c r="L267" i="38" s="1"/>
  <c r="U255" i="41"/>
  <c r="V255" i="41"/>
  <c r="W255" i="41"/>
  <c r="X255" i="41"/>
  <c r="Y255" i="41"/>
  <c r="Z255" i="41"/>
  <c r="AA255" i="41"/>
  <c r="AB255" i="41"/>
  <c r="B254" i="41" a="1"/>
  <c r="B254" i="41"/>
  <c r="C254" i="41"/>
  <c r="D254" i="41"/>
  <c r="E254" i="41"/>
  <c r="F254" i="41"/>
  <c r="G254" i="41"/>
  <c r="H254" i="41"/>
  <c r="I254" i="41"/>
  <c r="J254" i="41"/>
  <c r="K254" i="41"/>
  <c r="L254" i="41"/>
  <c r="M266" i="38" s="1"/>
  <c r="M254" i="41"/>
  <c r="N266" i="38" s="1"/>
  <c r="N254" i="41"/>
  <c r="O266" i="38" s="1"/>
  <c r="O254" i="41"/>
  <c r="P266" i="38" s="1"/>
  <c r="P254" i="41"/>
  <c r="Q266" i="38" s="1"/>
  <c r="Q254" i="41"/>
  <c r="R266" i="38" s="1"/>
  <c r="R254" i="41"/>
  <c r="S266" i="38" s="1"/>
  <c r="S254" i="41"/>
  <c r="T266" i="38" s="1"/>
  <c r="T254" i="41"/>
  <c r="L266" i="38" s="1"/>
  <c r="U254" i="41"/>
  <c r="V254" i="41"/>
  <c r="W254" i="41"/>
  <c r="X254" i="41"/>
  <c r="Y254" i="41"/>
  <c r="Z254" i="41"/>
  <c r="AA254" i="41"/>
  <c r="AB254" i="41"/>
  <c r="B253" i="41" a="1"/>
  <c r="B253" i="41"/>
  <c r="C253" i="41"/>
  <c r="D253" i="41"/>
  <c r="E253" i="41"/>
  <c r="F253" i="41"/>
  <c r="G253" i="41"/>
  <c r="H253" i="41"/>
  <c r="I253" i="41"/>
  <c r="J253" i="41"/>
  <c r="K253" i="41"/>
  <c r="L253" i="41"/>
  <c r="M265" i="38" s="1"/>
  <c r="M253" i="41"/>
  <c r="N265" i="38" s="1"/>
  <c r="N253" i="41"/>
  <c r="O265" i="38" s="1"/>
  <c r="O253" i="41"/>
  <c r="P265" i="38" s="1"/>
  <c r="P253" i="41"/>
  <c r="Q265" i="38" s="1"/>
  <c r="Q253" i="41"/>
  <c r="R265" i="38" s="1"/>
  <c r="R253" i="41"/>
  <c r="S265" i="38" s="1"/>
  <c r="S253" i="41"/>
  <c r="T265" i="38" s="1"/>
  <c r="T253" i="41"/>
  <c r="L265" i="38" s="1"/>
  <c r="U253" i="41"/>
  <c r="V253" i="41"/>
  <c r="W253" i="41"/>
  <c r="X253" i="41"/>
  <c r="Y253" i="41"/>
  <c r="Z253" i="41"/>
  <c r="AA253" i="41"/>
  <c r="AB253" i="41"/>
  <c r="B252" i="41" a="1"/>
  <c r="B252" i="41"/>
  <c r="C252" i="41"/>
  <c r="D252" i="41"/>
  <c r="E252" i="41"/>
  <c r="F252" i="41"/>
  <c r="G252" i="41"/>
  <c r="H252" i="41"/>
  <c r="I252" i="41"/>
  <c r="J252" i="41"/>
  <c r="K252" i="41"/>
  <c r="L252" i="41"/>
  <c r="M264" i="38" s="1"/>
  <c r="M252" i="41"/>
  <c r="N264" i="38" s="1"/>
  <c r="N252" i="41"/>
  <c r="O264" i="38" s="1"/>
  <c r="O252" i="41"/>
  <c r="P264" i="38" s="1"/>
  <c r="P252" i="41"/>
  <c r="Q264" i="38" s="1"/>
  <c r="Q252" i="41"/>
  <c r="R264" i="38" s="1"/>
  <c r="R252" i="41"/>
  <c r="S264" i="38" s="1"/>
  <c r="S252" i="41"/>
  <c r="T264" i="38" s="1"/>
  <c r="T252" i="41"/>
  <c r="L264" i="38" s="1"/>
  <c r="U252" i="41"/>
  <c r="V252" i="41"/>
  <c r="W252" i="41"/>
  <c r="X252" i="41"/>
  <c r="Y252" i="41"/>
  <c r="Z252" i="41"/>
  <c r="AA252" i="41"/>
  <c r="AB252" i="41"/>
  <c r="B251" i="41" a="1"/>
  <c r="B251" i="41"/>
  <c r="C251" i="41"/>
  <c r="D251" i="41"/>
  <c r="E251" i="41"/>
  <c r="F251" i="41"/>
  <c r="G251" i="41"/>
  <c r="H251" i="41"/>
  <c r="I251" i="41"/>
  <c r="J251" i="41"/>
  <c r="K251" i="41"/>
  <c r="L251" i="41"/>
  <c r="M263" i="38" s="1"/>
  <c r="M251" i="41"/>
  <c r="N263" i="38" s="1"/>
  <c r="N251" i="41"/>
  <c r="O263" i="38" s="1"/>
  <c r="O251" i="41"/>
  <c r="P263" i="38" s="1"/>
  <c r="P251" i="41"/>
  <c r="Q263" i="38" s="1"/>
  <c r="Q251" i="41"/>
  <c r="R263" i="38" s="1"/>
  <c r="R251" i="41"/>
  <c r="S263" i="38" s="1"/>
  <c r="S251" i="41"/>
  <c r="T263" i="38" s="1"/>
  <c r="T251" i="41"/>
  <c r="L263" i="38" s="1"/>
  <c r="U251" i="41"/>
  <c r="V251" i="41"/>
  <c r="W251" i="41"/>
  <c r="X251" i="41"/>
  <c r="Y251" i="41"/>
  <c r="Z251" i="41"/>
  <c r="AA251" i="41"/>
  <c r="AB251" i="41"/>
  <c r="B250" i="41" a="1"/>
  <c r="B250" i="41"/>
  <c r="C250" i="41"/>
  <c r="D250" i="41"/>
  <c r="E250" i="41"/>
  <c r="F250" i="41"/>
  <c r="G250" i="41"/>
  <c r="H250" i="41"/>
  <c r="I250" i="41"/>
  <c r="J250" i="41"/>
  <c r="K250" i="41"/>
  <c r="L250" i="41"/>
  <c r="M262" i="38" s="1"/>
  <c r="M250" i="41"/>
  <c r="N262" i="38" s="1"/>
  <c r="N250" i="41"/>
  <c r="O262" i="38" s="1"/>
  <c r="O250" i="41"/>
  <c r="P262" i="38" s="1"/>
  <c r="P250" i="41"/>
  <c r="Q262" i="38" s="1"/>
  <c r="Q250" i="41"/>
  <c r="R262" i="38" s="1"/>
  <c r="R250" i="41"/>
  <c r="S262" i="38" s="1"/>
  <c r="S250" i="41"/>
  <c r="T262" i="38" s="1"/>
  <c r="T250" i="41"/>
  <c r="L262" i="38" s="1"/>
  <c r="U250" i="41"/>
  <c r="V250" i="41"/>
  <c r="W250" i="41"/>
  <c r="X250" i="41"/>
  <c r="Y250" i="41"/>
  <c r="Z250" i="41"/>
  <c r="AA250" i="41"/>
  <c r="AB250" i="41"/>
  <c r="B249" i="41" a="1"/>
  <c r="B249" i="41"/>
  <c r="C249" i="41"/>
  <c r="D249" i="41"/>
  <c r="E249" i="41"/>
  <c r="F249" i="41"/>
  <c r="G249" i="41"/>
  <c r="H249" i="41"/>
  <c r="I249" i="41"/>
  <c r="J249" i="41"/>
  <c r="K249" i="41"/>
  <c r="L249" i="41"/>
  <c r="M261" i="38" s="1"/>
  <c r="M249" i="41"/>
  <c r="N261" i="38" s="1"/>
  <c r="N249" i="41"/>
  <c r="O261" i="38" s="1"/>
  <c r="O249" i="41"/>
  <c r="P261" i="38" s="1"/>
  <c r="P249" i="41"/>
  <c r="Q261" i="38" s="1"/>
  <c r="Q249" i="41"/>
  <c r="R261" i="38" s="1"/>
  <c r="R249" i="41"/>
  <c r="S261" i="38" s="1"/>
  <c r="S249" i="41"/>
  <c r="T261" i="38" s="1"/>
  <c r="T249" i="41"/>
  <c r="L261" i="38" s="1"/>
  <c r="U249" i="41"/>
  <c r="V249" i="41"/>
  <c r="W249" i="41"/>
  <c r="X249" i="41"/>
  <c r="Y249" i="41"/>
  <c r="Z249" i="41"/>
  <c r="AA249" i="41"/>
  <c r="AB249" i="41"/>
  <c r="B248" i="41" a="1"/>
  <c r="B248" i="41"/>
  <c r="C248" i="41"/>
  <c r="D248" i="41"/>
  <c r="E248" i="41"/>
  <c r="F248" i="41"/>
  <c r="G248" i="41"/>
  <c r="H248" i="41"/>
  <c r="I248" i="41"/>
  <c r="J248" i="41"/>
  <c r="K248" i="41"/>
  <c r="L248" i="41"/>
  <c r="M260" i="38" s="1"/>
  <c r="M248" i="41"/>
  <c r="N260" i="38" s="1"/>
  <c r="N248" i="41"/>
  <c r="O260" i="38" s="1"/>
  <c r="O248" i="41"/>
  <c r="P260" i="38" s="1"/>
  <c r="P248" i="41"/>
  <c r="Q260" i="38" s="1"/>
  <c r="Q248" i="41"/>
  <c r="R260" i="38" s="1"/>
  <c r="R248" i="41"/>
  <c r="S260" i="38" s="1"/>
  <c r="S248" i="41"/>
  <c r="T260" i="38" s="1"/>
  <c r="T248" i="41"/>
  <c r="L260" i="38" s="1"/>
  <c r="U248" i="41"/>
  <c r="V248" i="41"/>
  <c r="W248" i="41"/>
  <c r="X248" i="41"/>
  <c r="Y248" i="41"/>
  <c r="Z248" i="41"/>
  <c r="AA248" i="41"/>
  <c r="AB248" i="41"/>
  <c r="B247" i="41" a="1"/>
  <c r="B247" i="41"/>
  <c r="C247" i="41"/>
  <c r="D247" i="41"/>
  <c r="E247" i="41"/>
  <c r="F247" i="41"/>
  <c r="G247" i="41"/>
  <c r="H247" i="41"/>
  <c r="I247" i="41"/>
  <c r="J247" i="41"/>
  <c r="K247" i="41"/>
  <c r="L247" i="41"/>
  <c r="M259" i="38" s="1"/>
  <c r="M247" i="41"/>
  <c r="N259" i="38" s="1"/>
  <c r="N247" i="41"/>
  <c r="O259" i="38" s="1"/>
  <c r="O247" i="41"/>
  <c r="P259" i="38" s="1"/>
  <c r="P247" i="41"/>
  <c r="Q259" i="38" s="1"/>
  <c r="Q247" i="41"/>
  <c r="R259" i="38" s="1"/>
  <c r="R247" i="41"/>
  <c r="S259" i="38" s="1"/>
  <c r="S247" i="41"/>
  <c r="T259" i="38" s="1"/>
  <c r="T247" i="41"/>
  <c r="L259" i="38" s="1"/>
  <c r="U247" i="41"/>
  <c r="V247" i="41"/>
  <c r="W247" i="41"/>
  <c r="X247" i="41"/>
  <c r="Y247" i="41"/>
  <c r="Z247" i="41"/>
  <c r="AA247" i="41"/>
  <c r="AB247" i="41"/>
  <c r="B246" i="41" a="1"/>
  <c r="B246" i="41"/>
  <c r="C246" i="41"/>
  <c r="D246" i="41"/>
  <c r="E246" i="41"/>
  <c r="F246" i="41"/>
  <c r="G246" i="41"/>
  <c r="H246" i="41"/>
  <c r="I246" i="41"/>
  <c r="J246" i="41"/>
  <c r="K246" i="41"/>
  <c r="L246" i="41"/>
  <c r="M258" i="38" s="1"/>
  <c r="M246" i="41"/>
  <c r="N258" i="38" s="1"/>
  <c r="N246" i="41"/>
  <c r="O258" i="38" s="1"/>
  <c r="O246" i="41"/>
  <c r="P258" i="38" s="1"/>
  <c r="P246" i="41"/>
  <c r="Q258" i="38" s="1"/>
  <c r="Q246" i="41"/>
  <c r="R258" i="38" s="1"/>
  <c r="R246" i="41"/>
  <c r="S258" i="38" s="1"/>
  <c r="S246" i="41"/>
  <c r="T258" i="38" s="1"/>
  <c r="T246" i="41"/>
  <c r="L258" i="38" s="1"/>
  <c r="U246" i="41"/>
  <c r="V246" i="41"/>
  <c r="W246" i="41"/>
  <c r="X246" i="41"/>
  <c r="Y246" i="41"/>
  <c r="Z246" i="41"/>
  <c r="AA246" i="41"/>
  <c r="AB246" i="41"/>
  <c r="B243" i="41" a="1"/>
  <c r="B243" i="41"/>
  <c r="C243" i="41"/>
  <c r="D243" i="41"/>
  <c r="E243" i="41"/>
  <c r="F243" i="41"/>
  <c r="G243" i="41"/>
  <c r="H243" i="41"/>
  <c r="I243" i="41"/>
  <c r="J243" i="41"/>
  <c r="K243" i="41"/>
  <c r="L243" i="41"/>
  <c r="M255" i="38" s="1"/>
  <c r="M243" i="41"/>
  <c r="N255" i="38" s="1"/>
  <c r="N243" i="41"/>
  <c r="O255" i="38" s="1"/>
  <c r="O243" i="41"/>
  <c r="P255" i="38" s="1"/>
  <c r="P243" i="41"/>
  <c r="Q255" i="38" s="1"/>
  <c r="Q243" i="41"/>
  <c r="R255" i="38" s="1"/>
  <c r="R243" i="41"/>
  <c r="S255" i="38" s="1"/>
  <c r="S243" i="41"/>
  <c r="T255" i="38" s="1"/>
  <c r="T243" i="41"/>
  <c r="L255" i="38" s="1"/>
  <c r="U243" i="41"/>
  <c r="V243" i="41"/>
  <c r="W243" i="41"/>
  <c r="X243" i="41"/>
  <c r="Y243" i="41"/>
  <c r="Z243" i="41"/>
  <c r="AA243" i="41"/>
  <c r="AB243" i="41"/>
  <c r="B245" i="41" a="1"/>
  <c r="B245" i="41"/>
  <c r="C245" i="41"/>
  <c r="D245" i="41"/>
  <c r="E245" i="41"/>
  <c r="F245" i="41"/>
  <c r="G245" i="41"/>
  <c r="H245" i="41"/>
  <c r="I245" i="41"/>
  <c r="J245" i="41"/>
  <c r="K245" i="41"/>
  <c r="L245" i="41"/>
  <c r="M257" i="38" s="1"/>
  <c r="M245" i="41"/>
  <c r="N257" i="38" s="1"/>
  <c r="N245" i="41"/>
  <c r="O257" i="38" s="1"/>
  <c r="O245" i="41"/>
  <c r="P257" i="38" s="1"/>
  <c r="P245" i="41"/>
  <c r="Q257" i="38" s="1"/>
  <c r="Q245" i="41"/>
  <c r="R257" i="38" s="1"/>
  <c r="R245" i="41"/>
  <c r="S257" i="38" s="1"/>
  <c r="S245" i="41"/>
  <c r="T257" i="38" s="1"/>
  <c r="T245" i="41"/>
  <c r="L257" i="38" s="1"/>
  <c r="U245" i="41"/>
  <c r="V245" i="41"/>
  <c r="W245" i="41"/>
  <c r="X245" i="41"/>
  <c r="Y245" i="41"/>
  <c r="Z245" i="41"/>
  <c r="AA245" i="41"/>
  <c r="AB245" i="41"/>
  <c r="B244" i="41" a="1"/>
  <c r="B244" i="41"/>
  <c r="C244" i="41"/>
  <c r="D244" i="41"/>
  <c r="E244" i="41"/>
  <c r="F244" i="41"/>
  <c r="G244" i="41"/>
  <c r="H244" i="41"/>
  <c r="I244" i="41"/>
  <c r="J244" i="41"/>
  <c r="K244" i="41"/>
  <c r="L244" i="41"/>
  <c r="M256" i="38" s="1"/>
  <c r="M244" i="41"/>
  <c r="N256" i="38" s="1"/>
  <c r="N244" i="41"/>
  <c r="O256" i="38" s="1"/>
  <c r="O244" i="41"/>
  <c r="P256" i="38" s="1"/>
  <c r="P244" i="41"/>
  <c r="Q256" i="38" s="1"/>
  <c r="Q244" i="41"/>
  <c r="R256" i="38" s="1"/>
  <c r="R244" i="41"/>
  <c r="S256" i="38" s="1"/>
  <c r="S244" i="41"/>
  <c r="T256" i="38" s="1"/>
  <c r="T244" i="41"/>
  <c r="L256" i="38" s="1"/>
  <c r="U244" i="41"/>
  <c r="V244" i="41"/>
  <c r="W244" i="41"/>
  <c r="X244" i="41"/>
  <c r="Y244" i="41"/>
  <c r="Z244" i="41"/>
  <c r="AA244" i="41"/>
  <c r="AB244" i="41"/>
  <c r="B242" i="41" a="1"/>
  <c r="B242" i="41"/>
  <c r="C242" i="41"/>
  <c r="D242" i="41"/>
  <c r="E242" i="41"/>
  <c r="F242" i="41"/>
  <c r="G242" i="41"/>
  <c r="H242" i="41"/>
  <c r="I242" i="41"/>
  <c r="J242" i="41"/>
  <c r="K242" i="41"/>
  <c r="L242" i="41"/>
  <c r="M254" i="38" s="1"/>
  <c r="M242" i="41"/>
  <c r="N254" i="38" s="1"/>
  <c r="N242" i="41"/>
  <c r="O254" i="38" s="1"/>
  <c r="O242" i="41"/>
  <c r="P254" i="38" s="1"/>
  <c r="P242" i="41"/>
  <c r="Q254" i="38" s="1"/>
  <c r="Q242" i="41"/>
  <c r="R254" i="38" s="1"/>
  <c r="R242" i="41"/>
  <c r="S254" i="38" s="1"/>
  <c r="S242" i="41"/>
  <c r="T254" i="38" s="1"/>
  <c r="T242" i="41"/>
  <c r="L254" i="38" s="1"/>
  <c r="U242" i="41"/>
  <c r="V242" i="41"/>
  <c r="W242" i="41"/>
  <c r="X242" i="41"/>
  <c r="Y242" i="41"/>
  <c r="Z242" i="41"/>
  <c r="AA242" i="41"/>
  <c r="AB242" i="41"/>
  <c r="B241" i="41" a="1"/>
  <c r="B241" i="41"/>
  <c r="C241" i="41"/>
  <c r="D241" i="41"/>
  <c r="E241" i="41"/>
  <c r="F241" i="41"/>
  <c r="G241" i="41"/>
  <c r="H241" i="41"/>
  <c r="I241" i="41"/>
  <c r="J241" i="41"/>
  <c r="K241" i="41"/>
  <c r="L241" i="41"/>
  <c r="M253" i="38" s="1"/>
  <c r="M241" i="41"/>
  <c r="N253" i="38" s="1"/>
  <c r="N241" i="41"/>
  <c r="O253" i="38" s="1"/>
  <c r="O241" i="41"/>
  <c r="P253" i="38" s="1"/>
  <c r="P241" i="41"/>
  <c r="Q253" i="38" s="1"/>
  <c r="Q241" i="41"/>
  <c r="R253" i="38" s="1"/>
  <c r="R241" i="41"/>
  <c r="S253" i="38" s="1"/>
  <c r="S241" i="41"/>
  <c r="T253" i="38" s="1"/>
  <c r="T241" i="41"/>
  <c r="L253" i="38" s="1"/>
  <c r="U241" i="41"/>
  <c r="V241" i="41"/>
  <c r="W241" i="41"/>
  <c r="X241" i="41"/>
  <c r="Y241" i="41"/>
  <c r="Z241" i="41"/>
  <c r="AA241" i="41"/>
  <c r="AB241" i="41"/>
  <c r="B240" i="41" a="1"/>
  <c r="B240" i="41"/>
  <c r="C240" i="41"/>
  <c r="D240" i="41"/>
  <c r="E240" i="41"/>
  <c r="F240" i="41"/>
  <c r="G240" i="41"/>
  <c r="H240" i="41"/>
  <c r="I240" i="41"/>
  <c r="J240" i="41"/>
  <c r="K240" i="41"/>
  <c r="L240" i="41"/>
  <c r="M252" i="38" s="1"/>
  <c r="M240" i="41"/>
  <c r="N252" i="38" s="1"/>
  <c r="N240" i="41"/>
  <c r="O252" i="38" s="1"/>
  <c r="O240" i="41"/>
  <c r="P252" i="38" s="1"/>
  <c r="P240" i="41"/>
  <c r="Q252" i="38" s="1"/>
  <c r="Q240" i="41"/>
  <c r="R252" i="38" s="1"/>
  <c r="R240" i="41"/>
  <c r="S252" i="38" s="1"/>
  <c r="S240" i="41"/>
  <c r="T252" i="38" s="1"/>
  <c r="T240" i="41"/>
  <c r="L252" i="38" s="1"/>
  <c r="U240" i="41"/>
  <c r="V240" i="41"/>
  <c r="W240" i="41"/>
  <c r="X240" i="41"/>
  <c r="Y240" i="41"/>
  <c r="Z240" i="41"/>
  <c r="AA240" i="41"/>
  <c r="AB240" i="41"/>
  <c r="B239" i="41" a="1"/>
  <c r="B239" i="41"/>
  <c r="C239" i="41"/>
  <c r="D239" i="41"/>
  <c r="E239" i="41"/>
  <c r="F239" i="41"/>
  <c r="G239" i="41"/>
  <c r="H239" i="41"/>
  <c r="I239" i="41"/>
  <c r="J239" i="41"/>
  <c r="K239" i="41"/>
  <c r="L239" i="41"/>
  <c r="M251" i="38" s="1"/>
  <c r="M239" i="41"/>
  <c r="N251" i="38" s="1"/>
  <c r="N239" i="41"/>
  <c r="O251" i="38" s="1"/>
  <c r="O239" i="41"/>
  <c r="P251" i="38" s="1"/>
  <c r="P239" i="41"/>
  <c r="Q251" i="38" s="1"/>
  <c r="Q239" i="41"/>
  <c r="R251" i="38" s="1"/>
  <c r="R239" i="41"/>
  <c r="S251" i="38" s="1"/>
  <c r="S239" i="41"/>
  <c r="T251" i="38" s="1"/>
  <c r="T239" i="41"/>
  <c r="L251" i="38" s="1"/>
  <c r="U239" i="41"/>
  <c r="V239" i="41"/>
  <c r="W239" i="41"/>
  <c r="X239" i="41"/>
  <c r="Y239" i="41"/>
  <c r="Z239" i="41"/>
  <c r="AA239" i="41"/>
  <c r="AB239" i="41"/>
  <c r="A228" i="40"/>
  <c r="A229" i="40"/>
  <c r="A230" i="40"/>
  <c r="A231" i="40"/>
  <c r="A232" i="40"/>
  <c r="A233" i="40"/>
  <c r="A234" i="40"/>
  <c r="A235" i="40"/>
  <c r="A236" i="40"/>
  <c r="A237" i="40"/>
  <c r="A204" i="40"/>
  <c r="A205" i="40"/>
  <c r="A206" i="40"/>
  <c r="A207" i="40"/>
  <c r="A208" i="40"/>
  <c r="A209" i="40"/>
  <c r="A210" i="40"/>
  <c r="A211" i="40"/>
  <c r="A212" i="40"/>
  <c r="A213" i="40"/>
  <c r="A214" i="40"/>
  <c r="A215" i="40"/>
  <c r="A216" i="40"/>
  <c r="A217" i="40"/>
  <c r="A218" i="40"/>
  <c r="A219" i="40"/>
  <c r="A220" i="40"/>
  <c r="A221" i="40"/>
  <c r="A222" i="40"/>
  <c r="A223" i="40"/>
  <c r="A224" i="40"/>
  <c r="A225" i="40"/>
  <c r="A226" i="40"/>
  <c r="A227" i="40"/>
  <c r="A190" i="40"/>
  <c r="A191" i="40"/>
  <c r="A192" i="40"/>
  <c r="A193" i="40"/>
  <c r="A194" i="40"/>
  <c r="A195" i="40"/>
  <c r="A196" i="40"/>
  <c r="A197" i="40"/>
  <c r="A198" i="40"/>
  <c r="A199" i="40"/>
  <c r="A200" i="40"/>
  <c r="A201" i="40"/>
  <c r="A202" i="40"/>
  <c r="A203" i="40"/>
  <c r="A159" i="42"/>
  <c r="A146" i="44"/>
  <c r="M159" i="42"/>
  <c r="N159" i="42"/>
  <c r="O159" i="42"/>
  <c r="P159" i="42"/>
  <c r="Q159" i="42"/>
  <c r="R159" i="42"/>
  <c r="S159" i="42"/>
  <c r="T159" i="42"/>
  <c r="L159" i="42"/>
  <c r="A174" i="46"/>
  <c r="A175" i="46"/>
  <c r="A176" i="46"/>
  <c r="A177" i="46"/>
  <c r="A178" i="46"/>
  <c r="A179" i="46"/>
  <c r="A180" i="46"/>
  <c r="A181" i="46"/>
  <c r="A182" i="46"/>
  <c r="A183" i="46"/>
  <c r="A184" i="46"/>
  <c r="A185" i="46"/>
  <c r="A186" i="46"/>
  <c r="A187" i="46"/>
  <c r="A188" i="46"/>
  <c r="A189" i="46"/>
  <c r="A174" i="48"/>
  <c r="A175" i="48"/>
  <c r="A176" i="48"/>
  <c r="A161" i="48"/>
  <c r="A162" i="48"/>
  <c r="A163" i="48"/>
  <c r="A164" i="48"/>
  <c r="A165" i="48"/>
  <c r="A166" i="48"/>
  <c r="A167" i="48"/>
  <c r="A168" i="48"/>
  <c r="A169" i="48"/>
  <c r="A170" i="48"/>
  <c r="A171" i="48"/>
  <c r="A172" i="48"/>
  <c r="A173" i="48"/>
  <c r="B176" i="49" a="1"/>
  <c r="B176" i="49"/>
  <c r="C176" i="49"/>
  <c r="D176" i="49"/>
  <c r="E176" i="49"/>
  <c r="F176" i="49"/>
  <c r="G176" i="49"/>
  <c r="H176" i="49"/>
  <c r="I176" i="49"/>
  <c r="J176" i="49"/>
  <c r="K176" i="49"/>
  <c r="L176" i="49"/>
  <c r="M176" i="49"/>
  <c r="N176" i="49"/>
  <c r="O176" i="49"/>
  <c r="P176" i="49"/>
  <c r="Q176" i="49"/>
  <c r="R176" i="49"/>
  <c r="S176" i="49"/>
  <c r="T176" i="49"/>
  <c r="U176" i="49"/>
  <c r="V176" i="49"/>
  <c r="W176" i="49"/>
  <c r="X176" i="49"/>
  <c r="Y176" i="49"/>
  <c r="Z176" i="49"/>
  <c r="AA176" i="49"/>
  <c r="AB176" i="49"/>
  <c r="B175" i="49" a="1"/>
  <c r="B175" i="49"/>
  <c r="C175" i="49"/>
  <c r="D175" i="49"/>
  <c r="E175" i="49"/>
  <c r="F175" i="49"/>
  <c r="G175" i="49"/>
  <c r="H175" i="49"/>
  <c r="I175" i="49"/>
  <c r="J175" i="49"/>
  <c r="K175" i="49"/>
  <c r="L175" i="49"/>
  <c r="M175" i="49"/>
  <c r="N175" i="49"/>
  <c r="O175" i="49"/>
  <c r="P175" i="49"/>
  <c r="Q175" i="49"/>
  <c r="R175" i="49"/>
  <c r="S175" i="49"/>
  <c r="T175" i="49"/>
  <c r="U175" i="49"/>
  <c r="V175" i="49"/>
  <c r="W175" i="49"/>
  <c r="X175" i="49"/>
  <c r="Y175" i="49"/>
  <c r="Z175" i="49"/>
  <c r="AA175" i="49"/>
  <c r="AB175" i="49"/>
  <c r="B174" i="49" a="1"/>
  <c r="B174" i="49"/>
  <c r="C174" i="49"/>
  <c r="D174" i="49"/>
  <c r="E174" i="49"/>
  <c r="F174" i="49"/>
  <c r="G174" i="49"/>
  <c r="H174" i="49"/>
  <c r="I174" i="49"/>
  <c r="J174" i="49"/>
  <c r="K174" i="49"/>
  <c r="L174" i="49"/>
  <c r="M174" i="49"/>
  <c r="N174" i="49"/>
  <c r="O174" i="49"/>
  <c r="P174" i="49"/>
  <c r="Q174" i="49"/>
  <c r="R174" i="49"/>
  <c r="S174" i="49"/>
  <c r="T174" i="49"/>
  <c r="U174" i="49"/>
  <c r="V174" i="49"/>
  <c r="W174" i="49"/>
  <c r="X174" i="49"/>
  <c r="Y174" i="49"/>
  <c r="Z174" i="49"/>
  <c r="AA174" i="49"/>
  <c r="AB174" i="49"/>
  <c r="B173" i="49" a="1"/>
  <c r="B173" i="49"/>
  <c r="C173" i="49"/>
  <c r="D173" i="49"/>
  <c r="E173" i="49"/>
  <c r="F173" i="49"/>
  <c r="G173" i="49"/>
  <c r="H173" i="49"/>
  <c r="I173" i="49"/>
  <c r="J173" i="49"/>
  <c r="K173" i="49"/>
  <c r="L173" i="49"/>
  <c r="M173" i="49"/>
  <c r="N173" i="49"/>
  <c r="O173" i="49"/>
  <c r="P173" i="49"/>
  <c r="Q173" i="49"/>
  <c r="R173" i="49"/>
  <c r="S173" i="49"/>
  <c r="T173" i="49"/>
  <c r="U173" i="49"/>
  <c r="V173" i="49"/>
  <c r="W173" i="49"/>
  <c r="X173" i="49"/>
  <c r="Y173" i="49"/>
  <c r="Z173" i="49"/>
  <c r="AA173" i="49"/>
  <c r="AB173" i="49"/>
  <c r="B172" i="49" a="1"/>
  <c r="B172" i="49"/>
  <c r="C172" i="49"/>
  <c r="D172" i="49"/>
  <c r="E172" i="49"/>
  <c r="F172" i="49"/>
  <c r="G172" i="49"/>
  <c r="H172" i="49"/>
  <c r="I172" i="49"/>
  <c r="J172" i="49"/>
  <c r="K172" i="49"/>
  <c r="L172" i="49"/>
  <c r="M172" i="49"/>
  <c r="N172" i="49"/>
  <c r="O172" i="49"/>
  <c r="P172" i="49"/>
  <c r="Q172" i="49"/>
  <c r="R172" i="49"/>
  <c r="S172" i="49"/>
  <c r="T172" i="49"/>
  <c r="U172" i="49"/>
  <c r="V172" i="49"/>
  <c r="W172" i="49"/>
  <c r="X172" i="49"/>
  <c r="Y172" i="49"/>
  <c r="Z172" i="49"/>
  <c r="AA172" i="49"/>
  <c r="AB172" i="49"/>
  <c r="B171" i="49" a="1"/>
  <c r="B171" i="49"/>
  <c r="C171" i="49"/>
  <c r="D171" i="49"/>
  <c r="E171" i="49"/>
  <c r="F171" i="49"/>
  <c r="G171" i="49"/>
  <c r="H171" i="49"/>
  <c r="I171" i="49"/>
  <c r="J171" i="49"/>
  <c r="K171" i="49"/>
  <c r="L171" i="49"/>
  <c r="M171" i="49"/>
  <c r="N171" i="49"/>
  <c r="O171" i="49"/>
  <c r="P171" i="49"/>
  <c r="Q171" i="49"/>
  <c r="R171" i="49"/>
  <c r="S171" i="49"/>
  <c r="T171" i="49"/>
  <c r="U171" i="49"/>
  <c r="V171" i="49"/>
  <c r="W171" i="49"/>
  <c r="X171" i="49"/>
  <c r="Y171" i="49"/>
  <c r="Z171" i="49"/>
  <c r="AA171" i="49"/>
  <c r="AB171" i="49"/>
  <c r="B170" i="49" a="1"/>
  <c r="B170" i="49"/>
  <c r="C170" i="49"/>
  <c r="D170" i="49"/>
  <c r="E170" i="49"/>
  <c r="F170" i="49"/>
  <c r="G170" i="49"/>
  <c r="H170" i="49"/>
  <c r="I170" i="49"/>
  <c r="J170" i="49"/>
  <c r="K170" i="49"/>
  <c r="L170" i="49"/>
  <c r="M170" i="49"/>
  <c r="N170" i="49"/>
  <c r="O170" i="49"/>
  <c r="P170" i="49"/>
  <c r="Q170" i="49"/>
  <c r="R170" i="49"/>
  <c r="S170" i="49"/>
  <c r="T170" i="49"/>
  <c r="U170" i="49"/>
  <c r="V170" i="49"/>
  <c r="W170" i="49"/>
  <c r="X170" i="49"/>
  <c r="Y170" i="49"/>
  <c r="Z170" i="49"/>
  <c r="AA170" i="49"/>
  <c r="AB170" i="49"/>
  <c r="B169" i="49" a="1"/>
  <c r="B169" i="49"/>
  <c r="C169" i="49"/>
  <c r="D169" i="49"/>
  <c r="E169" i="49"/>
  <c r="F169" i="49"/>
  <c r="G169" i="49"/>
  <c r="H169" i="49"/>
  <c r="I169" i="49"/>
  <c r="J169" i="49"/>
  <c r="K169" i="49"/>
  <c r="L169" i="49"/>
  <c r="M169" i="49"/>
  <c r="N169" i="49"/>
  <c r="O169" i="49"/>
  <c r="P169" i="49"/>
  <c r="Q169" i="49"/>
  <c r="R169" i="49"/>
  <c r="S169" i="49"/>
  <c r="T169" i="49"/>
  <c r="U169" i="49"/>
  <c r="V169" i="49"/>
  <c r="W169" i="49"/>
  <c r="X169" i="49"/>
  <c r="Y169" i="49"/>
  <c r="Z169" i="49"/>
  <c r="AA169" i="49"/>
  <c r="AB169" i="49"/>
  <c r="B168" i="49" a="1"/>
  <c r="B168" i="49"/>
  <c r="C168" i="49"/>
  <c r="D168" i="49"/>
  <c r="E168" i="49"/>
  <c r="F168" i="49"/>
  <c r="G168" i="49"/>
  <c r="H168" i="49"/>
  <c r="I168" i="49"/>
  <c r="J168" i="49"/>
  <c r="K168" i="49"/>
  <c r="L168" i="49"/>
  <c r="M168" i="49"/>
  <c r="N168" i="49"/>
  <c r="O168" i="49"/>
  <c r="P168" i="49"/>
  <c r="Q168" i="49"/>
  <c r="R168" i="49"/>
  <c r="S168" i="49"/>
  <c r="T168" i="49"/>
  <c r="U168" i="49"/>
  <c r="V168" i="49"/>
  <c r="W168" i="49"/>
  <c r="X168" i="49"/>
  <c r="Y168" i="49"/>
  <c r="Z168" i="49"/>
  <c r="AA168" i="49"/>
  <c r="AB168" i="49"/>
  <c r="B167" i="49" a="1"/>
  <c r="B167" i="49"/>
  <c r="C167" i="49"/>
  <c r="D167" i="49"/>
  <c r="E167" i="49"/>
  <c r="F167" i="49"/>
  <c r="G167" i="49"/>
  <c r="H167" i="49"/>
  <c r="I167" i="49"/>
  <c r="J167" i="49"/>
  <c r="K167" i="49"/>
  <c r="L167" i="49"/>
  <c r="M167" i="49"/>
  <c r="N167" i="49"/>
  <c r="O167" i="49"/>
  <c r="P167" i="49"/>
  <c r="Q167" i="49"/>
  <c r="R167" i="49"/>
  <c r="S167" i="49"/>
  <c r="T167" i="49"/>
  <c r="U167" i="49"/>
  <c r="V167" i="49"/>
  <c r="W167" i="49"/>
  <c r="X167" i="49"/>
  <c r="Y167" i="49"/>
  <c r="Z167" i="49"/>
  <c r="AA167" i="49"/>
  <c r="AB167" i="49"/>
  <c r="B166" i="49" a="1"/>
  <c r="B166" i="49"/>
  <c r="C166" i="49"/>
  <c r="D166" i="49"/>
  <c r="E166" i="49"/>
  <c r="F166" i="49"/>
  <c r="G166" i="49"/>
  <c r="H166" i="49"/>
  <c r="I166" i="49"/>
  <c r="J166" i="49"/>
  <c r="K166" i="49"/>
  <c r="L166" i="49"/>
  <c r="M166" i="49"/>
  <c r="N166" i="49"/>
  <c r="O166" i="49"/>
  <c r="P166" i="49"/>
  <c r="Q166" i="49"/>
  <c r="R166" i="49"/>
  <c r="S166" i="49"/>
  <c r="T166" i="49"/>
  <c r="U166" i="49"/>
  <c r="V166" i="49"/>
  <c r="W166" i="49"/>
  <c r="X166" i="49"/>
  <c r="Y166" i="49"/>
  <c r="Z166" i="49"/>
  <c r="AA166" i="49"/>
  <c r="AB166" i="49"/>
  <c r="B165" i="49" a="1"/>
  <c r="B165" i="49"/>
  <c r="C165" i="49"/>
  <c r="D165" i="49"/>
  <c r="E165" i="49"/>
  <c r="F165" i="49"/>
  <c r="G165" i="49"/>
  <c r="H165" i="49"/>
  <c r="I165" i="49"/>
  <c r="J165" i="49"/>
  <c r="K165" i="49"/>
  <c r="L165" i="49"/>
  <c r="M165" i="49"/>
  <c r="N165" i="49"/>
  <c r="O165" i="49"/>
  <c r="P165" i="49"/>
  <c r="Q165" i="49"/>
  <c r="R165" i="49"/>
  <c r="S165" i="49"/>
  <c r="T165" i="49"/>
  <c r="U165" i="49"/>
  <c r="V165" i="49"/>
  <c r="W165" i="49"/>
  <c r="X165" i="49"/>
  <c r="Y165" i="49"/>
  <c r="Z165" i="49"/>
  <c r="AA165" i="49"/>
  <c r="AB165" i="49"/>
  <c r="B164" i="49" a="1"/>
  <c r="B164" i="49"/>
  <c r="C164" i="49"/>
  <c r="D164" i="49"/>
  <c r="E164" i="49"/>
  <c r="F164" i="49"/>
  <c r="G164" i="49"/>
  <c r="H164" i="49"/>
  <c r="I164" i="49"/>
  <c r="J164" i="49"/>
  <c r="K164" i="49"/>
  <c r="L164" i="49"/>
  <c r="M164" i="49"/>
  <c r="N164" i="49"/>
  <c r="O164" i="49"/>
  <c r="P164" i="49"/>
  <c r="Q164" i="49"/>
  <c r="R164" i="49"/>
  <c r="S164" i="49"/>
  <c r="T164" i="49"/>
  <c r="U164" i="49"/>
  <c r="V164" i="49"/>
  <c r="W164" i="49"/>
  <c r="X164" i="49"/>
  <c r="Y164" i="49"/>
  <c r="Z164" i="49"/>
  <c r="AA164" i="49"/>
  <c r="AB164" i="49"/>
  <c r="B163" i="49" a="1"/>
  <c r="B163" i="49"/>
  <c r="C163" i="49"/>
  <c r="D163" i="49"/>
  <c r="E163" i="49"/>
  <c r="F163" i="49"/>
  <c r="G163" i="49"/>
  <c r="H163" i="49"/>
  <c r="I163" i="49"/>
  <c r="J163" i="49"/>
  <c r="K163" i="49"/>
  <c r="L163" i="49"/>
  <c r="M163" i="49"/>
  <c r="N163" i="49"/>
  <c r="O163" i="49"/>
  <c r="P163" i="49"/>
  <c r="Q163" i="49"/>
  <c r="R163" i="49"/>
  <c r="S163" i="49"/>
  <c r="T163" i="49"/>
  <c r="U163" i="49"/>
  <c r="V163" i="49"/>
  <c r="W163" i="49"/>
  <c r="X163" i="49"/>
  <c r="Y163" i="49"/>
  <c r="Z163" i="49"/>
  <c r="AA163" i="49"/>
  <c r="AB163" i="49"/>
  <c r="B162" i="49" a="1"/>
  <c r="B162" i="49"/>
  <c r="C162" i="49"/>
  <c r="D162" i="49"/>
  <c r="E162" i="49"/>
  <c r="F162" i="49"/>
  <c r="G162" i="49"/>
  <c r="H162" i="49"/>
  <c r="I162" i="49"/>
  <c r="J162" i="49"/>
  <c r="K162" i="49"/>
  <c r="L162" i="49"/>
  <c r="M162" i="49"/>
  <c r="N162" i="49"/>
  <c r="O162" i="49"/>
  <c r="P162" i="49"/>
  <c r="Q162" i="49"/>
  <c r="R162" i="49"/>
  <c r="S162" i="49"/>
  <c r="T162" i="49"/>
  <c r="U162" i="49"/>
  <c r="V162" i="49"/>
  <c r="W162" i="49"/>
  <c r="X162" i="49"/>
  <c r="Y162" i="49"/>
  <c r="Z162" i="49"/>
  <c r="AA162" i="49"/>
  <c r="AB162" i="49"/>
  <c r="B161" i="49" a="1"/>
  <c r="B161" i="49"/>
  <c r="C161" i="49"/>
  <c r="D161" i="49"/>
  <c r="E161" i="49"/>
  <c r="F161" i="49"/>
  <c r="G161" i="49"/>
  <c r="H161" i="49"/>
  <c r="I161" i="49"/>
  <c r="J161" i="49"/>
  <c r="K161" i="49"/>
  <c r="L161" i="49"/>
  <c r="M161" i="49"/>
  <c r="N161" i="49"/>
  <c r="O161" i="49"/>
  <c r="P161" i="49"/>
  <c r="Q161" i="49"/>
  <c r="R161" i="49"/>
  <c r="S161" i="49"/>
  <c r="T161" i="49"/>
  <c r="U161" i="49"/>
  <c r="V161" i="49"/>
  <c r="W161" i="49"/>
  <c r="X161" i="49"/>
  <c r="Y161" i="49"/>
  <c r="Z161" i="49"/>
  <c r="AA161" i="49"/>
  <c r="AB161" i="49"/>
  <c r="A242" i="38"/>
  <c r="A243" i="38"/>
  <c r="A244" i="38"/>
  <c r="A245" i="38"/>
  <c r="A246" i="38"/>
  <c r="A247" i="38"/>
  <c r="A248" i="38"/>
  <c r="A249" i="38"/>
  <c r="A250" i="38"/>
  <c r="A229" i="38"/>
  <c r="A230" i="38"/>
  <c r="A231" i="38"/>
  <c r="A232" i="38"/>
  <c r="A233" i="38"/>
  <c r="A234" i="38"/>
  <c r="A235" i="38"/>
  <c r="A236" i="38"/>
  <c r="A237" i="38"/>
  <c r="A238" i="38"/>
  <c r="A239" i="38"/>
  <c r="A240" i="38"/>
  <c r="A241" i="38"/>
  <c r="A178" i="38"/>
  <c r="A179" i="38"/>
  <c r="A180" i="38"/>
  <c r="A181" i="38"/>
  <c r="A182" i="38"/>
  <c r="A183" i="38"/>
  <c r="A184" i="38"/>
  <c r="A185" i="38"/>
  <c r="A186" i="38"/>
  <c r="A187" i="38"/>
  <c r="A188" i="38"/>
  <c r="A189" i="38"/>
  <c r="A190" i="38"/>
  <c r="A191" i="38"/>
  <c r="A192" i="38"/>
  <c r="A193" i="38"/>
  <c r="A194" i="38"/>
  <c r="A195" i="38"/>
  <c r="A196" i="38"/>
  <c r="A197" i="38"/>
  <c r="A198" i="38"/>
  <c r="A199" i="38"/>
  <c r="A200" i="38"/>
  <c r="A201" i="38"/>
  <c r="A202" i="38"/>
  <c r="A203" i="38"/>
  <c r="A204" i="38"/>
  <c r="A205" i="38"/>
  <c r="A206" i="38"/>
  <c r="A207" i="38"/>
  <c r="A208" i="38"/>
  <c r="A209" i="38"/>
  <c r="A210" i="38"/>
  <c r="A211" i="38"/>
  <c r="A212" i="38"/>
  <c r="A213" i="38"/>
  <c r="A214" i="38"/>
  <c r="A215" i="38"/>
  <c r="A216" i="38"/>
  <c r="A217" i="38"/>
  <c r="A218" i="38"/>
  <c r="A219" i="38"/>
  <c r="A220" i="38"/>
  <c r="A221" i="38"/>
  <c r="A222" i="38"/>
  <c r="A223" i="38"/>
  <c r="A224" i="38"/>
  <c r="A225" i="38"/>
  <c r="A226" i="38"/>
  <c r="A227" i="38"/>
  <c r="A228" i="38"/>
  <c r="A165" i="40"/>
  <c r="A166" i="40"/>
  <c r="A167" i="40"/>
  <c r="A168" i="40"/>
  <c r="A169" i="40"/>
  <c r="A170" i="40"/>
  <c r="A171" i="40"/>
  <c r="A172" i="40"/>
  <c r="A173" i="40"/>
  <c r="A174" i="40"/>
  <c r="A175" i="40"/>
  <c r="A176" i="40"/>
  <c r="A177" i="40"/>
  <c r="A178" i="40"/>
  <c r="A179" i="40"/>
  <c r="A180" i="40"/>
  <c r="A181" i="40"/>
  <c r="A182" i="40"/>
  <c r="A183" i="40"/>
  <c r="A184" i="40"/>
  <c r="A185" i="40"/>
  <c r="A186" i="40"/>
  <c r="A187" i="40"/>
  <c r="A188" i="40"/>
  <c r="A189" i="40"/>
  <c r="B238" i="41" a="1"/>
  <c r="B238" i="41"/>
  <c r="C238" i="41"/>
  <c r="D238" i="41"/>
  <c r="E238" i="41"/>
  <c r="F238" i="41"/>
  <c r="G238" i="41"/>
  <c r="H238" i="41"/>
  <c r="I238" i="41"/>
  <c r="J238" i="41"/>
  <c r="K238" i="41"/>
  <c r="L238" i="41"/>
  <c r="M250" i="38" s="1"/>
  <c r="M238" i="41"/>
  <c r="N250" i="38" s="1"/>
  <c r="N238" i="41"/>
  <c r="O250" i="38" s="1"/>
  <c r="O238" i="41"/>
  <c r="P250" i="38" s="1"/>
  <c r="P238" i="41"/>
  <c r="Q250" i="38" s="1"/>
  <c r="Q238" i="41"/>
  <c r="R250" i="38" s="1"/>
  <c r="R238" i="41"/>
  <c r="S250" i="38" s="1"/>
  <c r="S238" i="41"/>
  <c r="T250" i="38" s="1"/>
  <c r="T238" i="41"/>
  <c r="L250" i="38" s="1"/>
  <c r="U238" i="41"/>
  <c r="V238" i="41"/>
  <c r="W238" i="41"/>
  <c r="X238" i="41"/>
  <c r="Y238" i="41"/>
  <c r="Z238" i="41"/>
  <c r="AA238" i="41"/>
  <c r="AB238" i="41"/>
  <c r="B237" i="41" a="1"/>
  <c r="B237" i="41"/>
  <c r="C237" i="41"/>
  <c r="D237" i="41"/>
  <c r="E237" i="41"/>
  <c r="F237" i="41"/>
  <c r="G237" i="41"/>
  <c r="H237" i="41"/>
  <c r="I237" i="41"/>
  <c r="J237" i="41"/>
  <c r="K237" i="41"/>
  <c r="L237" i="41"/>
  <c r="M249" i="38" s="1"/>
  <c r="M237" i="41"/>
  <c r="N249" i="38" s="1"/>
  <c r="N237" i="41"/>
  <c r="O249" i="38" s="1"/>
  <c r="O237" i="41"/>
  <c r="P249" i="38" s="1"/>
  <c r="P237" i="41"/>
  <c r="Q249" i="38" s="1"/>
  <c r="Q237" i="41"/>
  <c r="R249" i="38" s="1"/>
  <c r="R237" i="41"/>
  <c r="S249" i="38" s="1"/>
  <c r="S237" i="41"/>
  <c r="T249" i="38" s="1"/>
  <c r="T237" i="41"/>
  <c r="L249" i="38" s="1"/>
  <c r="U237" i="41"/>
  <c r="V237" i="41"/>
  <c r="W237" i="41"/>
  <c r="X237" i="41"/>
  <c r="Y237" i="41"/>
  <c r="Z237" i="41"/>
  <c r="AA237" i="41"/>
  <c r="AB237" i="41"/>
  <c r="B236" i="41" a="1"/>
  <c r="B236" i="41"/>
  <c r="C236" i="41"/>
  <c r="D236" i="41"/>
  <c r="E236" i="41"/>
  <c r="F236" i="41"/>
  <c r="G236" i="41"/>
  <c r="H236" i="41"/>
  <c r="I236" i="41"/>
  <c r="J236" i="41"/>
  <c r="K236" i="41"/>
  <c r="L236" i="41"/>
  <c r="M248" i="38" s="1"/>
  <c r="M236" i="41"/>
  <c r="N248" i="38" s="1"/>
  <c r="N236" i="41"/>
  <c r="O248" i="38" s="1"/>
  <c r="O236" i="41"/>
  <c r="P248" i="38" s="1"/>
  <c r="P236" i="41"/>
  <c r="Q248" i="38" s="1"/>
  <c r="Q236" i="41"/>
  <c r="R248" i="38" s="1"/>
  <c r="R236" i="41"/>
  <c r="S248" i="38" s="1"/>
  <c r="S236" i="41"/>
  <c r="T248" i="38" s="1"/>
  <c r="T236" i="41"/>
  <c r="L248" i="38" s="1"/>
  <c r="U236" i="41"/>
  <c r="V236" i="41"/>
  <c r="W236" i="41"/>
  <c r="X236" i="41"/>
  <c r="Y236" i="41"/>
  <c r="Z236" i="41"/>
  <c r="AA236" i="41"/>
  <c r="AB236" i="41"/>
  <c r="B235" i="41" a="1"/>
  <c r="B235" i="41"/>
  <c r="C235" i="41"/>
  <c r="D235" i="41"/>
  <c r="E235" i="41"/>
  <c r="F235" i="41"/>
  <c r="G235" i="41"/>
  <c r="H235" i="41"/>
  <c r="I235" i="41"/>
  <c r="J235" i="41"/>
  <c r="K235" i="41"/>
  <c r="L235" i="41"/>
  <c r="M247" i="38" s="1"/>
  <c r="M235" i="41"/>
  <c r="N247" i="38" s="1"/>
  <c r="N235" i="41"/>
  <c r="O247" i="38" s="1"/>
  <c r="O235" i="41"/>
  <c r="P247" i="38" s="1"/>
  <c r="P235" i="41"/>
  <c r="Q247" i="38" s="1"/>
  <c r="Q235" i="41"/>
  <c r="R247" i="38" s="1"/>
  <c r="R235" i="41"/>
  <c r="S247" i="38" s="1"/>
  <c r="S235" i="41"/>
  <c r="T247" i="38" s="1"/>
  <c r="T235" i="41"/>
  <c r="L247" i="38" s="1"/>
  <c r="U235" i="41"/>
  <c r="V235" i="41"/>
  <c r="W235" i="41"/>
  <c r="X235" i="41"/>
  <c r="Y235" i="41"/>
  <c r="Z235" i="41"/>
  <c r="AA235" i="41"/>
  <c r="AB235" i="41"/>
  <c r="B234" i="41" a="1"/>
  <c r="B234" i="41"/>
  <c r="C234" i="41"/>
  <c r="D234" i="41"/>
  <c r="E234" i="41"/>
  <c r="F234" i="41"/>
  <c r="G234" i="41"/>
  <c r="H234" i="41"/>
  <c r="I234" i="41"/>
  <c r="J234" i="41"/>
  <c r="K234" i="41"/>
  <c r="L234" i="41"/>
  <c r="M246" i="38" s="1"/>
  <c r="M234" i="41"/>
  <c r="N246" i="38" s="1"/>
  <c r="N234" i="41"/>
  <c r="O246" i="38" s="1"/>
  <c r="O234" i="41"/>
  <c r="P246" i="38" s="1"/>
  <c r="P234" i="41"/>
  <c r="Q246" i="38" s="1"/>
  <c r="Q234" i="41"/>
  <c r="R246" i="38" s="1"/>
  <c r="R234" i="41"/>
  <c r="S246" i="38" s="1"/>
  <c r="S234" i="41"/>
  <c r="T246" i="38" s="1"/>
  <c r="T234" i="41"/>
  <c r="L246" i="38" s="1"/>
  <c r="U234" i="41"/>
  <c r="V234" i="41"/>
  <c r="W234" i="41"/>
  <c r="X234" i="41"/>
  <c r="Y234" i="41"/>
  <c r="Z234" i="41"/>
  <c r="AA234" i="41"/>
  <c r="AB234" i="41"/>
  <c r="B233" i="41" a="1"/>
  <c r="B233" i="41"/>
  <c r="C233" i="41"/>
  <c r="D233" i="41"/>
  <c r="E233" i="41"/>
  <c r="F233" i="41"/>
  <c r="G233" i="41"/>
  <c r="H233" i="41"/>
  <c r="I233" i="41"/>
  <c r="J233" i="41"/>
  <c r="K233" i="41"/>
  <c r="L233" i="41"/>
  <c r="M245" i="38" s="1"/>
  <c r="M233" i="41"/>
  <c r="N245" i="38" s="1"/>
  <c r="N233" i="41"/>
  <c r="O245" i="38" s="1"/>
  <c r="O233" i="41"/>
  <c r="P245" i="38" s="1"/>
  <c r="P233" i="41"/>
  <c r="Q245" i="38" s="1"/>
  <c r="Q233" i="41"/>
  <c r="R245" i="38" s="1"/>
  <c r="R233" i="41"/>
  <c r="S245" i="38" s="1"/>
  <c r="S233" i="41"/>
  <c r="T245" i="38" s="1"/>
  <c r="T233" i="41"/>
  <c r="L245" i="38" s="1"/>
  <c r="U233" i="41"/>
  <c r="V233" i="41"/>
  <c r="W233" i="41"/>
  <c r="X233" i="41"/>
  <c r="Y233" i="41"/>
  <c r="Z233" i="41"/>
  <c r="AA233" i="41"/>
  <c r="AB233" i="41"/>
  <c r="B232" i="41" a="1"/>
  <c r="B232" i="41"/>
  <c r="C232" i="41"/>
  <c r="D232" i="41"/>
  <c r="E232" i="41"/>
  <c r="F232" i="41"/>
  <c r="G232" i="41"/>
  <c r="H232" i="41"/>
  <c r="I232" i="41"/>
  <c r="J232" i="41"/>
  <c r="K232" i="41"/>
  <c r="L232" i="41"/>
  <c r="M244" i="38" s="1"/>
  <c r="M232" i="41"/>
  <c r="N244" i="38" s="1"/>
  <c r="N232" i="41"/>
  <c r="O244" i="38" s="1"/>
  <c r="O232" i="41"/>
  <c r="P244" i="38" s="1"/>
  <c r="P232" i="41"/>
  <c r="Q244" i="38" s="1"/>
  <c r="Q232" i="41"/>
  <c r="R244" i="38" s="1"/>
  <c r="R232" i="41"/>
  <c r="S244" i="38" s="1"/>
  <c r="S232" i="41"/>
  <c r="T244" i="38" s="1"/>
  <c r="T232" i="41"/>
  <c r="L244" i="38" s="1"/>
  <c r="U232" i="41"/>
  <c r="V232" i="41"/>
  <c r="W232" i="41"/>
  <c r="X232" i="41"/>
  <c r="Y232" i="41"/>
  <c r="Z232" i="41"/>
  <c r="AA232" i="41"/>
  <c r="AB232" i="41"/>
  <c r="B231" i="41" a="1"/>
  <c r="B231" i="41"/>
  <c r="C231" i="41"/>
  <c r="D231" i="41"/>
  <c r="E231" i="41"/>
  <c r="F231" i="41"/>
  <c r="G231" i="41"/>
  <c r="H231" i="41"/>
  <c r="I231" i="41"/>
  <c r="J231" i="41"/>
  <c r="K231" i="41"/>
  <c r="L231" i="41"/>
  <c r="M243" i="38" s="1"/>
  <c r="M231" i="41"/>
  <c r="N243" i="38" s="1"/>
  <c r="N231" i="41"/>
  <c r="O243" i="38" s="1"/>
  <c r="O231" i="41"/>
  <c r="P243" i="38" s="1"/>
  <c r="P231" i="41"/>
  <c r="Q243" i="38" s="1"/>
  <c r="Q231" i="41"/>
  <c r="R243" i="38" s="1"/>
  <c r="R231" i="41"/>
  <c r="S243" i="38" s="1"/>
  <c r="S231" i="41"/>
  <c r="T243" i="38" s="1"/>
  <c r="T231" i="41"/>
  <c r="L243" i="38" s="1"/>
  <c r="U231" i="41"/>
  <c r="V231" i="41"/>
  <c r="W231" i="41"/>
  <c r="X231" i="41"/>
  <c r="Y231" i="41"/>
  <c r="Z231" i="41"/>
  <c r="AA231" i="41"/>
  <c r="AB231" i="41"/>
  <c r="B230" i="41" a="1"/>
  <c r="B230" i="41"/>
  <c r="C230" i="41"/>
  <c r="D230" i="41"/>
  <c r="E230" i="41"/>
  <c r="F230" i="41"/>
  <c r="G230" i="41"/>
  <c r="H230" i="41"/>
  <c r="I230" i="41"/>
  <c r="J230" i="41"/>
  <c r="K230" i="41"/>
  <c r="L230" i="41"/>
  <c r="M242" i="38" s="1"/>
  <c r="M230" i="41"/>
  <c r="N242" i="38" s="1"/>
  <c r="N230" i="41"/>
  <c r="O242" i="38" s="1"/>
  <c r="O230" i="41"/>
  <c r="P242" i="38" s="1"/>
  <c r="P230" i="41"/>
  <c r="Q242" i="38" s="1"/>
  <c r="Q230" i="41"/>
  <c r="R242" i="38" s="1"/>
  <c r="R230" i="41"/>
  <c r="S242" i="38" s="1"/>
  <c r="S230" i="41"/>
  <c r="T242" i="38" s="1"/>
  <c r="T230" i="41"/>
  <c r="L242" i="38" s="1"/>
  <c r="U230" i="41"/>
  <c r="V230" i="41"/>
  <c r="W230" i="41"/>
  <c r="X230" i="41"/>
  <c r="Y230" i="41"/>
  <c r="Z230" i="41"/>
  <c r="AA230" i="41"/>
  <c r="AB230" i="41"/>
  <c r="B229" i="41" a="1"/>
  <c r="B229" i="41"/>
  <c r="C229" i="41"/>
  <c r="D229" i="41"/>
  <c r="E229" i="41"/>
  <c r="F229" i="41"/>
  <c r="G229" i="41"/>
  <c r="H229" i="41"/>
  <c r="I229" i="41"/>
  <c r="J229" i="41"/>
  <c r="K229" i="41"/>
  <c r="L229" i="41"/>
  <c r="M241" i="38" s="1"/>
  <c r="M229" i="41"/>
  <c r="N241" i="38" s="1"/>
  <c r="N229" i="41"/>
  <c r="O241" i="38" s="1"/>
  <c r="O229" i="41"/>
  <c r="P241" i="38" s="1"/>
  <c r="P229" i="41"/>
  <c r="Q241" i="38" s="1"/>
  <c r="Q229" i="41"/>
  <c r="R241" i="38" s="1"/>
  <c r="R229" i="41"/>
  <c r="S241" i="38" s="1"/>
  <c r="S229" i="41"/>
  <c r="T241" i="38" s="1"/>
  <c r="T229" i="41"/>
  <c r="L241" i="38" s="1"/>
  <c r="U229" i="41"/>
  <c r="V229" i="41"/>
  <c r="W229" i="41"/>
  <c r="X229" i="41"/>
  <c r="Y229" i="41"/>
  <c r="Z229" i="41"/>
  <c r="AA229" i="41"/>
  <c r="AB229" i="41"/>
  <c r="B228" i="41" a="1"/>
  <c r="B228" i="41"/>
  <c r="C228" i="41"/>
  <c r="D228" i="41"/>
  <c r="E228" i="41"/>
  <c r="F228" i="41"/>
  <c r="G228" i="41"/>
  <c r="H228" i="41"/>
  <c r="I228" i="41"/>
  <c r="J228" i="41"/>
  <c r="K228" i="41"/>
  <c r="L228" i="41"/>
  <c r="M240" i="38" s="1"/>
  <c r="M228" i="41"/>
  <c r="N240" i="38" s="1"/>
  <c r="N228" i="41"/>
  <c r="O240" i="38" s="1"/>
  <c r="O228" i="41"/>
  <c r="P240" i="38" s="1"/>
  <c r="P228" i="41"/>
  <c r="Q240" i="38" s="1"/>
  <c r="Q228" i="41"/>
  <c r="R240" i="38" s="1"/>
  <c r="R228" i="41"/>
  <c r="S240" i="38" s="1"/>
  <c r="S228" i="41"/>
  <c r="T240" i="38" s="1"/>
  <c r="T228" i="41"/>
  <c r="L240" i="38" s="1"/>
  <c r="U228" i="41"/>
  <c r="V228" i="41"/>
  <c r="W228" i="41"/>
  <c r="X228" i="41"/>
  <c r="Y228" i="41"/>
  <c r="Z228" i="41"/>
  <c r="AA228" i="41"/>
  <c r="AB228" i="41"/>
  <c r="B227" i="41" a="1"/>
  <c r="B227" i="41"/>
  <c r="C227" i="41"/>
  <c r="D227" i="41"/>
  <c r="E227" i="41"/>
  <c r="F227" i="41"/>
  <c r="G227" i="41"/>
  <c r="H227" i="41"/>
  <c r="I227" i="41"/>
  <c r="J227" i="41"/>
  <c r="K227" i="41"/>
  <c r="L227" i="41"/>
  <c r="M239" i="38" s="1"/>
  <c r="M227" i="41"/>
  <c r="N239" i="38" s="1"/>
  <c r="N227" i="41"/>
  <c r="O239" i="38" s="1"/>
  <c r="O227" i="41"/>
  <c r="P239" i="38" s="1"/>
  <c r="P227" i="41"/>
  <c r="Q239" i="38" s="1"/>
  <c r="Q227" i="41"/>
  <c r="R239" i="38" s="1"/>
  <c r="R227" i="41"/>
  <c r="S239" i="38" s="1"/>
  <c r="S227" i="41"/>
  <c r="T239" i="38" s="1"/>
  <c r="T227" i="41"/>
  <c r="L239" i="38" s="1"/>
  <c r="U227" i="41"/>
  <c r="V227" i="41"/>
  <c r="W227" i="41"/>
  <c r="X227" i="41"/>
  <c r="Y227" i="41"/>
  <c r="Z227" i="41"/>
  <c r="AA227" i="41"/>
  <c r="AB227" i="41"/>
  <c r="B226" i="41" a="1"/>
  <c r="B226" i="41"/>
  <c r="C226" i="41"/>
  <c r="D226" i="41"/>
  <c r="E226" i="41"/>
  <c r="F226" i="41"/>
  <c r="G226" i="41"/>
  <c r="H226" i="41"/>
  <c r="I226" i="41"/>
  <c r="J226" i="41"/>
  <c r="K226" i="41"/>
  <c r="L226" i="41"/>
  <c r="M238" i="38" s="1"/>
  <c r="M226" i="41"/>
  <c r="N238" i="38" s="1"/>
  <c r="N226" i="41"/>
  <c r="O238" i="38" s="1"/>
  <c r="O226" i="41"/>
  <c r="P238" i="38" s="1"/>
  <c r="P226" i="41"/>
  <c r="Q238" i="38" s="1"/>
  <c r="Q226" i="41"/>
  <c r="R238" i="38" s="1"/>
  <c r="R226" i="41"/>
  <c r="S238" i="38" s="1"/>
  <c r="S226" i="41"/>
  <c r="T238" i="38" s="1"/>
  <c r="T226" i="41"/>
  <c r="L238" i="38" s="1"/>
  <c r="U226" i="41"/>
  <c r="V226" i="41"/>
  <c r="W226" i="41"/>
  <c r="X226" i="41"/>
  <c r="Y226" i="41"/>
  <c r="Z226" i="41"/>
  <c r="AA226" i="41"/>
  <c r="AB226" i="41"/>
  <c r="B225" i="41" a="1"/>
  <c r="B225" i="41"/>
  <c r="C225" i="41"/>
  <c r="D225" i="41"/>
  <c r="E225" i="41"/>
  <c r="F225" i="41"/>
  <c r="G225" i="41"/>
  <c r="H225" i="41"/>
  <c r="I225" i="41"/>
  <c r="J225" i="41"/>
  <c r="K225" i="41"/>
  <c r="L225" i="41"/>
  <c r="M237" i="38" s="1"/>
  <c r="M225" i="41"/>
  <c r="N237" i="38" s="1"/>
  <c r="N225" i="41"/>
  <c r="O237" i="38" s="1"/>
  <c r="O225" i="41"/>
  <c r="P237" i="38" s="1"/>
  <c r="P225" i="41"/>
  <c r="Q237" i="38" s="1"/>
  <c r="Q225" i="41"/>
  <c r="R237" i="38" s="1"/>
  <c r="R225" i="41"/>
  <c r="S237" i="38" s="1"/>
  <c r="S225" i="41"/>
  <c r="T237" i="38" s="1"/>
  <c r="T225" i="41"/>
  <c r="L237" i="38" s="1"/>
  <c r="U225" i="41"/>
  <c r="V225" i="41"/>
  <c r="W225" i="41"/>
  <c r="X225" i="41"/>
  <c r="Y225" i="41"/>
  <c r="Z225" i="41"/>
  <c r="AA225" i="41"/>
  <c r="AB225" i="41"/>
  <c r="B224" i="41" a="1"/>
  <c r="B224" i="41"/>
  <c r="C224" i="41"/>
  <c r="D224" i="41"/>
  <c r="E224" i="41"/>
  <c r="F224" i="41"/>
  <c r="G224" i="41"/>
  <c r="H224" i="41"/>
  <c r="I224" i="41"/>
  <c r="J224" i="41"/>
  <c r="K224" i="41"/>
  <c r="L224" i="41"/>
  <c r="M236" i="38" s="1"/>
  <c r="M224" i="41"/>
  <c r="N236" i="38" s="1"/>
  <c r="N224" i="41"/>
  <c r="O236" i="38" s="1"/>
  <c r="O224" i="41"/>
  <c r="P236" i="38" s="1"/>
  <c r="P224" i="41"/>
  <c r="Q236" i="38" s="1"/>
  <c r="Q224" i="41"/>
  <c r="R236" i="38" s="1"/>
  <c r="R224" i="41"/>
  <c r="S236" i="38" s="1"/>
  <c r="S224" i="41"/>
  <c r="T236" i="38" s="1"/>
  <c r="T224" i="41"/>
  <c r="L236" i="38" s="1"/>
  <c r="U224" i="41"/>
  <c r="V224" i="41"/>
  <c r="W224" i="41"/>
  <c r="X224" i="41"/>
  <c r="Y224" i="41"/>
  <c r="Z224" i="41"/>
  <c r="AA224" i="41"/>
  <c r="AB224" i="41"/>
  <c r="B223" i="41" a="1"/>
  <c r="B223" i="41"/>
  <c r="C223" i="41"/>
  <c r="D223" i="41"/>
  <c r="E223" i="41"/>
  <c r="F223" i="41"/>
  <c r="G223" i="41"/>
  <c r="H223" i="41"/>
  <c r="I223" i="41"/>
  <c r="J223" i="41"/>
  <c r="K223" i="41"/>
  <c r="L223" i="41"/>
  <c r="M235" i="38" s="1"/>
  <c r="M223" i="41"/>
  <c r="N235" i="38" s="1"/>
  <c r="N223" i="41"/>
  <c r="O235" i="38" s="1"/>
  <c r="O223" i="41"/>
  <c r="P235" i="38" s="1"/>
  <c r="P223" i="41"/>
  <c r="Q235" i="38" s="1"/>
  <c r="Q223" i="41"/>
  <c r="R235" i="38" s="1"/>
  <c r="R223" i="41"/>
  <c r="S235" i="38" s="1"/>
  <c r="S223" i="41"/>
  <c r="T235" i="38" s="1"/>
  <c r="T223" i="41"/>
  <c r="L235" i="38" s="1"/>
  <c r="U223" i="41"/>
  <c r="V223" i="41"/>
  <c r="W223" i="41"/>
  <c r="X223" i="41"/>
  <c r="Y223" i="41"/>
  <c r="Z223" i="41"/>
  <c r="AA223" i="41"/>
  <c r="AB223" i="41"/>
  <c r="B222" i="41" a="1"/>
  <c r="B222" i="41"/>
  <c r="C222" i="41"/>
  <c r="D222" i="41"/>
  <c r="E222" i="41"/>
  <c r="F222" i="41"/>
  <c r="G222" i="41"/>
  <c r="H222" i="41"/>
  <c r="I222" i="41"/>
  <c r="J222" i="41"/>
  <c r="K222" i="41"/>
  <c r="L222" i="41"/>
  <c r="M234" i="38" s="1"/>
  <c r="M222" i="41"/>
  <c r="N234" i="38" s="1"/>
  <c r="N222" i="41"/>
  <c r="O234" i="38" s="1"/>
  <c r="O222" i="41"/>
  <c r="P234" i="38" s="1"/>
  <c r="P222" i="41"/>
  <c r="Q234" i="38" s="1"/>
  <c r="Q222" i="41"/>
  <c r="R234" i="38" s="1"/>
  <c r="R222" i="41"/>
  <c r="S234" i="38" s="1"/>
  <c r="S222" i="41"/>
  <c r="T234" i="38" s="1"/>
  <c r="T222" i="41"/>
  <c r="L234" i="38" s="1"/>
  <c r="U222" i="41"/>
  <c r="V222" i="41"/>
  <c r="W222" i="41"/>
  <c r="X222" i="41"/>
  <c r="Y222" i="41"/>
  <c r="Z222" i="41"/>
  <c r="AA222" i="41"/>
  <c r="AB222" i="41"/>
  <c r="B221" i="41" a="1"/>
  <c r="B221" i="41"/>
  <c r="C221" i="41"/>
  <c r="D221" i="41"/>
  <c r="E221" i="41"/>
  <c r="F221" i="41"/>
  <c r="G221" i="41"/>
  <c r="H221" i="41"/>
  <c r="I221" i="41"/>
  <c r="J221" i="41"/>
  <c r="K221" i="41"/>
  <c r="L221" i="41"/>
  <c r="M233" i="38" s="1"/>
  <c r="M221" i="41"/>
  <c r="N233" i="38" s="1"/>
  <c r="N221" i="41"/>
  <c r="O233" i="38" s="1"/>
  <c r="O221" i="41"/>
  <c r="P233" i="38" s="1"/>
  <c r="P221" i="41"/>
  <c r="Q233" i="38" s="1"/>
  <c r="Q221" i="41"/>
  <c r="R233" i="38" s="1"/>
  <c r="R221" i="41"/>
  <c r="S233" i="38" s="1"/>
  <c r="S221" i="41"/>
  <c r="T233" i="38" s="1"/>
  <c r="T221" i="41"/>
  <c r="L233" i="38" s="1"/>
  <c r="U221" i="41"/>
  <c r="V221" i="41"/>
  <c r="W221" i="41"/>
  <c r="X221" i="41"/>
  <c r="Y221" i="41"/>
  <c r="Z221" i="41"/>
  <c r="AA221" i="41"/>
  <c r="AB221" i="41"/>
  <c r="B220" i="41" a="1"/>
  <c r="B220" i="41"/>
  <c r="C220" i="41"/>
  <c r="D220" i="41"/>
  <c r="E220" i="41"/>
  <c r="F220" i="41"/>
  <c r="G220" i="41"/>
  <c r="H220" i="41"/>
  <c r="I220" i="41"/>
  <c r="J220" i="41"/>
  <c r="K220" i="41"/>
  <c r="L220" i="41"/>
  <c r="M232" i="38" s="1"/>
  <c r="M220" i="41"/>
  <c r="N232" i="38" s="1"/>
  <c r="N220" i="41"/>
  <c r="O232" i="38" s="1"/>
  <c r="O220" i="41"/>
  <c r="P232" i="38" s="1"/>
  <c r="P220" i="41"/>
  <c r="Q232" i="38" s="1"/>
  <c r="Q220" i="41"/>
  <c r="R232" i="38" s="1"/>
  <c r="R220" i="41"/>
  <c r="S232" i="38" s="1"/>
  <c r="S220" i="41"/>
  <c r="T232" i="38" s="1"/>
  <c r="T220" i="41"/>
  <c r="L232" i="38" s="1"/>
  <c r="U220" i="41"/>
  <c r="V220" i="41"/>
  <c r="W220" i="41"/>
  <c r="X220" i="41"/>
  <c r="Y220" i="41"/>
  <c r="Z220" i="41"/>
  <c r="AA220" i="41"/>
  <c r="AB220" i="41"/>
  <c r="B219" i="41" a="1"/>
  <c r="B219" i="41"/>
  <c r="C219" i="41"/>
  <c r="D219" i="41"/>
  <c r="E219" i="41"/>
  <c r="F219" i="41"/>
  <c r="G219" i="41"/>
  <c r="H219" i="41"/>
  <c r="I219" i="41"/>
  <c r="J219" i="41"/>
  <c r="K219" i="41"/>
  <c r="L219" i="41"/>
  <c r="M231" i="38" s="1"/>
  <c r="M219" i="41"/>
  <c r="N231" i="38" s="1"/>
  <c r="N219" i="41"/>
  <c r="O231" i="38" s="1"/>
  <c r="O219" i="41"/>
  <c r="P231" i="38" s="1"/>
  <c r="P219" i="41"/>
  <c r="Q231" i="38" s="1"/>
  <c r="Q219" i="41"/>
  <c r="R231" i="38" s="1"/>
  <c r="R219" i="41"/>
  <c r="S231" i="38" s="1"/>
  <c r="S219" i="41"/>
  <c r="T231" i="38" s="1"/>
  <c r="T219" i="41"/>
  <c r="L231" i="38" s="1"/>
  <c r="U219" i="41"/>
  <c r="V219" i="41"/>
  <c r="W219" i="41"/>
  <c r="X219" i="41"/>
  <c r="Y219" i="41"/>
  <c r="Z219" i="41"/>
  <c r="AA219" i="41"/>
  <c r="AB219" i="41"/>
  <c r="B218" i="41" a="1"/>
  <c r="B218" i="41"/>
  <c r="C218" i="41"/>
  <c r="D218" i="41"/>
  <c r="E218" i="41"/>
  <c r="F218" i="41"/>
  <c r="G218" i="41"/>
  <c r="H218" i="41"/>
  <c r="I218" i="41"/>
  <c r="J218" i="41"/>
  <c r="K218" i="41"/>
  <c r="L218" i="41"/>
  <c r="M230" i="38" s="1"/>
  <c r="M218" i="41"/>
  <c r="N230" i="38" s="1"/>
  <c r="N218" i="41"/>
  <c r="O230" i="38" s="1"/>
  <c r="O218" i="41"/>
  <c r="P230" i="38" s="1"/>
  <c r="P218" i="41"/>
  <c r="Q230" i="38" s="1"/>
  <c r="Q218" i="41"/>
  <c r="R230" i="38" s="1"/>
  <c r="R218" i="41"/>
  <c r="S230" i="38" s="1"/>
  <c r="S218" i="41"/>
  <c r="T230" i="38" s="1"/>
  <c r="T218" i="41"/>
  <c r="L230" i="38" s="1"/>
  <c r="U218" i="41"/>
  <c r="V218" i="41"/>
  <c r="W218" i="41"/>
  <c r="X218" i="41"/>
  <c r="Y218" i="41"/>
  <c r="Z218" i="41"/>
  <c r="AA218" i="41"/>
  <c r="AB218" i="41"/>
  <c r="B217" i="41" a="1"/>
  <c r="B217" i="41"/>
  <c r="C217" i="41"/>
  <c r="D217" i="41"/>
  <c r="E217" i="41"/>
  <c r="F217" i="41"/>
  <c r="G217" i="41"/>
  <c r="H217" i="41"/>
  <c r="I217" i="41"/>
  <c r="J217" i="41"/>
  <c r="K217" i="41"/>
  <c r="L217" i="41"/>
  <c r="M229" i="38" s="1"/>
  <c r="M217" i="41"/>
  <c r="N229" i="38" s="1"/>
  <c r="N217" i="41"/>
  <c r="O229" i="38" s="1"/>
  <c r="O217" i="41"/>
  <c r="P229" i="38" s="1"/>
  <c r="P217" i="41"/>
  <c r="Q229" i="38" s="1"/>
  <c r="Q217" i="41"/>
  <c r="R229" i="38" s="1"/>
  <c r="R217" i="41"/>
  <c r="S229" i="38" s="1"/>
  <c r="S217" i="41"/>
  <c r="T229" i="38" s="1"/>
  <c r="T217" i="41"/>
  <c r="L229" i="38" s="1"/>
  <c r="U217" i="41"/>
  <c r="V217" i="41"/>
  <c r="W217" i="41"/>
  <c r="X217" i="41"/>
  <c r="Y217" i="41"/>
  <c r="Z217" i="41"/>
  <c r="AA217" i="41"/>
  <c r="AB217" i="41"/>
  <c r="B216" i="41" a="1"/>
  <c r="B216" i="41"/>
  <c r="C216" i="41"/>
  <c r="D216" i="41"/>
  <c r="E216" i="41"/>
  <c r="F216" i="41"/>
  <c r="G216" i="41"/>
  <c r="H216" i="41"/>
  <c r="I216" i="41"/>
  <c r="J216" i="41"/>
  <c r="K216" i="41"/>
  <c r="L216" i="41"/>
  <c r="M228" i="38" s="1"/>
  <c r="M216" i="41"/>
  <c r="N228" i="38" s="1"/>
  <c r="N216" i="41"/>
  <c r="O228" i="38" s="1"/>
  <c r="O216" i="41"/>
  <c r="P228" i="38" s="1"/>
  <c r="P216" i="41"/>
  <c r="Q228" i="38" s="1"/>
  <c r="Q216" i="41"/>
  <c r="R228" i="38" s="1"/>
  <c r="R216" i="41"/>
  <c r="S228" i="38" s="1"/>
  <c r="S216" i="41"/>
  <c r="T228" i="38" s="1"/>
  <c r="T216" i="41"/>
  <c r="L228" i="38" s="1"/>
  <c r="U216" i="41"/>
  <c r="V216" i="41"/>
  <c r="W216" i="41"/>
  <c r="X216" i="41"/>
  <c r="Y216" i="41"/>
  <c r="Z216" i="41"/>
  <c r="AA216" i="41"/>
  <c r="AB216" i="41"/>
  <c r="B215" i="41" a="1"/>
  <c r="B215" i="41"/>
  <c r="C215" i="41"/>
  <c r="D215" i="41"/>
  <c r="E215" i="41"/>
  <c r="F215" i="41"/>
  <c r="G215" i="41"/>
  <c r="H215" i="41"/>
  <c r="I215" i="41"/>
  <c r="J215" i="41"/>
  <c r="K215" i="41"/>
  <c r="L215" i="41"/>
  <c r="M227" i="38" s="1"/>
  <c r="M215" i="41"/>
  <c r="N227" i="38" s="1"/>
  <c r="N215" i="41"/>
  <c r="O227" i="38" s="1"/>
  <c r="O215" i="41"/>
  <c r="P227" i="38" s="1"/>
  <c r="P215" i="41"/>
  <c r="Q227" i="38" s="1"/>
  <c r="Q215" i="41"/>
  <c r="R227" i="38" s="1"/>
  <c r="R215" i="41"/>
  <c r="S227" i="38" s="1"/>
  <c r="S215" i="41"/>
  <c r="T227" i="38" s="1"/>
  <c r="T215" i="41"/>
  <c r="L227" i="38" s="1"/>
  <c r="U215" i="41"/>
  <c r="V215" i="41"/>
  <c r="W215" i="41"/>
  <c r="X215" i="41"/>
  <c r="Y215" i="41"/>
  <c r="Z215" i="41"/>
  <c r="AA215" i="41"/>
  <c r="AB215" i="41"/>
  <c r="B214" i="41" a="1"/>
  <c r="B214" i="41"/>
  <c r="C214" i="41"/>
  <c r="D214" i="41"/>
  <c r="E214" i="41"/>
  <c r="F214" i="41"/>
  <c r="G214" i="41"/>
  <c r="H214" i="41"/>
  <c r="I214" i="41"/>
  <c r="J214" i="41"/>
  <c r="K214" i="41"/>
  <c r="L214" i="41"/>
  <c r="M226" i="38" s="1"/>
  <c r="M214" i="41"/>
  <c r="N226" i="38" s="1"/>
  <c r="N214" i="41"/>
  <c r="O226" i="38" s="1"/>
  <c r="O214" i="41"/>
  <c r="P226" i="38" s="1"/>
  <c r="P214" i="41"/>
  <c r="Q226" i="38" s="1"/>
  <c r="Q214" i="41"/>
  <c r="R226" i="38" s="1"/>
  <c r="R214" i="41"/>
  <c r="S226" i="38" s="1"/>
  <c r="S214" i="41"/>
  <c r="T226" i="38" s="1"/>
  <c r="T214" i="41"/>
  <c r="L226" i="38" s="1"/>
  <c r="U214" i="41"/>
  <c r="V214" i="41"/>
  <c r="W214" i="41"/>
  <c r="X214" i="41"/>
  <c r="Y214" i="41"/>
  <c r="Z214" i="41"/>
  <c r="AA214" i="41"/>
  <c r="AB214" i="41"/>
  <c r="B213" i="41" a="1"/>
  <c r="B213" i="41"/>
  <c r="C213" i="41"/>
  <c r="D213" i="41"/>
  <c r="E213" i="41"/>
  <c r="F213" i="41"/>
  <c r="G213" i="41"/>
  <c r="H213" i="41"/>
  <c r="I213" i="41"/>
  <c r="J213" i="41"/>
  <c r="K213" i="41"/>
  <c r="L213" i="41"/>
  <c r="M225" i="38" s="1"/>
  <c r="M213" i="41"/>
  <c r="N225" i="38" s="1"/>
  <c r="N213" i="41"/>
  <c r="O225" i="38" s="1"/>
  <c r="O213" i="41"/>
  <c r="P225" i="38" s="1"/>
  <c r="P213" i="41"/>
  <c r="Q225" i="38" s="1"/>
  <c r="Q213" i="41"/>
  <c r="R225" i="38" s="1"/>
  <c r="R213" i="41"/>
  <c r="S225" i="38" s="1"/>
  <c r="S213" i="41"/>
  <c r="T225" i="38" s="1"/>
  <c r="T213" i="41"/>
  <c r="L225" i="38" s="1"/>
  <c r="U213" i="41"/>
  <c r="V213" i="41"/>
  <c r="W213" i="41"/>
  <c r="X213" i="41"/>
  <c r="Y213" i="41"/>
  <c r="Z213" i="41"/>
  <c r="AA213" i="41"/>
  <c r="AB213" i="41"/>
  <c r="B212" i="41" a="1"/>
  <c r="B212" i="41"/>
  <c r="C212" i="41"/>
  <c r="D212" i="41"/>
  <c r="E212" i="41"/>
  <c r="F212" i="41"/>
  <c r="G212" i="41"/>
  <c r="H212" i="41"/>
  <c r="I212" i="41"/>
  <c r="J212" i="41"/>
  <c r="K212" i="41"/>
  <c r="L212" i="41"/>
  <c r="M224" i="38" s="1"/>
  <c r="M212" i="41"/>
  <c r="N224" i="38" s="1"/>
  <c r="N212" i="41"/>
  <c r="O224" i="38" s="1"/>
  <c r="O212" i="41"/>
  <c r="P224" i="38" s="1"/>
  <c r="P212" i="41"/>
  <c r="Q224" i="38" s="1"/>
  <c r="Q212" i="41"/>
  <c r="R224" i="38" s="1"/>
  <c r="R212" i="41"/>
  <c r="S224" i="38" s="1"/>
  <c r="S212" i="41"/>
  <c r="T224" i="38" s="1"/>
  <c r="T212" i="41"/>
  <c r="L224" i="38" s="1"/>
  <c r="U212" i="41"/>
  <c r="V212" i="41"/>
  <c r="W212" i="41"/>
  <c r="X212" i="41"/>
  <c r="Y212" i="41"/>
  <c r="Z212" i="41"/>
  <c r="AA212" i="41"/>
  <c r="AB212" i="41"/>
  <c r="B211" i="41" a="1"/>
  <c r="B211" i="41"/>
  <c r="C211" i="41"/>
  <c r="D211" i="41"/>
  <c r="E211" i="41"/>
  <c r="F211" i="41"/>
  <c r="G211" i="41"/>
  <c r="H211" i="41"/>
  <c r="I211" i="41"/>
  <c r="J211" i="41"/>
  <c r="K211" i="41"/>
  <c r="L211" i="41"/>
  <c r="M223" i="38" s="1"/>
  <c r="M211" i="41"/>
  <c r="N223" i="38" s="1"/>
  <c r="N211" i="41"/>
  <c r="O223" i="38" s="1"/>
  <c r="O211" i="41"/>
  <c r="P223" i="38" s="1"/>
  <c r="P211" i="41"/>
  <c r="Q223" i="38" s="1"/>
  <c r="Q211" i="41"/>
  <c r="R223" i="38" s="1"/>
  <c r="R211" i="41"/>
  <c r="S223" i="38" s="1"/>
  <c r="S211" i="41"/>
  <c r="T223" i="38" s="1"/>
  <c r="T211" i="41"/>
  <c r="L223" i="38" s="1"/>
  <c r="U211" i="41"/>
  <c r="V211" i="41"/>
  <c r="W211" i="41"/>
  <c r="X211" i="41"/>
  <c r="Y211" i="41"/>
  <c r="Z211" i="41"/>
  <c r="AA211" i="41"/>
  <c r="AB211" i="41"/>
  <c r="B210" i="41" a="1"/>
  <c r="B210" i="41"/>
  <c r="C210" i="41"/>
  <c r="D210" i="41"/>
  <c r="E210" i="41"/>
  <c r="F210" i="41"/>
  <c r="G210" i="41"/>
  <c r="H210" i="41"/>
  <c r="I210" i="41"/>
  <c r="J210" i="41"/>
  <c r="K210" i="41"/>
  <c r="L210" i="41"/>
  <c r="M222" i="38" s="1"/>
  <c r="M210" i="41"/>
  <c r="N222" i="38" s="1"/>
  <c r="N210" i="41"/>
  <c r="O222" i="38" s="1"/>
  <c r="O210" i="41"/>
  <c r="P222" i="38" s="1"/>
  <c r="P210" i="41"/>
  <c r="Q222" i="38" s="1"/>
  <c r="Q210" i="41"/>
  <c r="R222" i="38" s="1"/>
  <c r="R210" i="41"/>
  <c r="S222" i="38" s="1"/>
  <c r="S210" i="41"/>
  <c r="T222" i="38" s="1"/>
  <c r="T210" i="41"/>
  <c r="L222" i="38" s="1"/>
  <c r="U210" i="41"/>
  <c r="V210" i="41"/>
  <c r="W210" i="41"/>
  <c r="X210" i="41"/>
  <c r="Y210" i="41"/>
  <c r="Z210" i="41"/>
  <c r="AA210" i="41"/>
  <c r="AB210" i="41"/>
  <c r="B209" i="41" a="1"/>
  <c r="B209" i="41"/>
  <c r="C209" i="41"/>
  <c r="D209" i="41"/>
  <c r="E209" i="41"/>
  <c r="F209" i="41"/>
  <c r="G209" i="41"/>
  <c r="H209" i="41"/>
  <c r="I209" i="41"/>
  <c r="J209" i="41"/>
  <c r="K209" i="41"/>
  <c r="L209" i="41"/>
  <c r="M221" i="38" s="1"/>
  <c r="M209" i="41"/>
  <c r="N221" i="38" s="1"/>
  <c r="N209" i="41"/>
  <c r="O221" i="38" s="1"/>
  <c r="O209" i="41"/>
  <c r="P221" i="38" s="1"/>
  <c r="P209" i="41"/>
  <c r="Q221" i="38" s="1"/>
  <c r="Q209" i="41"/>
  <c r="R221" i="38" s="1"/>
  <c r="R209" i="41"/>
  <c r="S221" i="38" s="1"/>
  <c r="S209" i="41"/>
  <c r="T221" i="38" s="1"/>
  <c r="T209" i="41"/>
  <c r="L221" i="38" s="1"/>
  <c r="U209" i="41"/>
  <c r="V209" i="41"/>
  <c r="W209" i="41"/>
  <c r="X209" i="41"/>
  <c r="Y209" i="41"/>
  <c r="Z209" i="41"/>
  <c r="AA209" i="41"/>
  <c r="AB209" i="41"/>
  <c r="B208" i="41" a="1"/>
  <c r="B208" i="41"/>
  <c r="C208" i="41"/>
  <c r="D208" i="41"/>
  <c r="E208" i="41"/>
  <c r="F208" i="41"/>
  <c r="G208" i="41"/>
  <c r="H208" i="41"/>
  <c r="I208" i="41"/>
  <c r="J208" i="41"/>
  <c r="K208" i="41"/>
  <c r="L208" i="41"/>
  <c r="M220" i="38" s="1"/>
  <c r="M208" i="41"/>
  <c r="N220" i="38" s="1"/>
  <c r="N208" i="41"/>
  <c r="O220" i="38" s="1"/>
  <c r="O208" i="41"/>
  <c r="P220" i="38" s="1"/>
  <c r="P208" i="41"/>
  <c r="Q220" i="38" s="1"/>
  <c r="Q208" i="41"/>
  <c r="R220" i="38" s="1"/>
  <c r="R208" i="41"/>
  <c r="S220" i="38" s="1"/>
  <c r="S208" i="41"/>
  <c r="T220" i="38" s="1"/>
  <c r="T208" i="41"/>
  <c r="L220" i="38" s="1"/>
  <c r="U208" i="41"/>
  <c r="V208" i="41"/>
  <c r="W208" i="41"/>
  <c r="X208" i="41"/>
  <c r="Y208" i="41"/>
  <c r="Z208" i="41"/>
  <c r="AA208" i="41"/>
  <c r="AB208" i="41"/>
  <c r="B207" i="41" a="1"/>
  <c r="B207" i="41"/>
  <c r="C207" i="41"/>
  <c r="D207" i="41"/>
  <c r="E207" i="41"/>
  <c r="F207" i="41"/>
  <c r="G207" i="41"/>
  <c r="H207" i="41"/>
  <c r="I207" i="41"/>
  <c r="J207" i="41"/>
  <c r="K207" i="41"/>
  <c r="L207" i="41"/>
  <c r="M219" i="38" s="1"/>
  <c r="M207" i="41"/>
  <c r="N219" i="38" s="1"/>
  <c r="N207" i="41"/>
  <c r="O219" i="38" s="1"/>
  <c r="O207" i="41"/>
  <c r="P219" i="38" s="1"/>
  <c r="P207" i="41"/>
  <c r="Q219" i="38" s="1"/>
  <c r="Q207" i="41"/>
  <c r="R219" i="38" s="1"/>
  <c r="R207" i="41"/>
  <c r="S219" i="38" s="1"/>
  <c r="S207" i="41"/>
  <c r="T219" i="38" s="1"/>
  <c r="T207" i="41"/>
  <c r="L219" i="38" s="1"/>
  <c r="U207" i="41"/>
  <c r="V207" i="41"/>
  <c r="W207" i="41"/>
  <c r="X207" i="41"/>
  <c r="Y207" i="41"/>
  <c r="Z207" i="41"/>
  <c r="AA207" i="41"/>
  <c r="AB207" i="41"/>
  <c r="B206" i="41" a="1"/>
  <c r="B206" i="41"/>
  <c r="C206" i="41"/>
  <c r="D206" i="41"/>
  <c r="E206" i="41"/>
  <c r="F206" i="41"/>
  <c r="G206" i="41"/>
  <c r="H206" i="41"/>
  <c r="I206" i="41"/>
  <c r="J206" i="41"/>
  <c r="K206" i="41"/>
  <c r="L206" i="41"/>
  <c r="M218" i="38" s="1"/>
  <c r="M206" i="41"/>
  <c r="N218" i="38" s="1"/>
  <c r="N206" i="41"/>
  <c r="O218" i="38" s="1"/>
  <c r="O206" i="41"/>
  <c r="P218" i="38" s="1"/>
  <c r="P206" i="41"/>
  <c r="Q218" i="38" s="1"/>
  <c r="Q206" i="41"/>
  <c r="R218" i="38" s="1"/>
  <c r="R206" i="41"/>
  <c r="S218" i="38" s="1"/>
  <c r="S206" i="41"/>
  <c r="T218" i="38" s="1"/>
  <c r="T206" i="41"/>
  <c r="L218" i="38" s="1"/>
  <c r="U206" i="41"/>
  <c r="V206" i="41"/>
  <c r="W206" i="41"/>
  <c r="X206" i="41"/>
  <c r="Y206" i="41"/>
  <c r="Z206" i="41"/>
  <c r="AA206" i="41"/>
  <c r="AB206" i="41"/>
  <c r="B205" i="41" a="1"/>
  <c r="B205" i="41"/>
  <c r="C205" i="41"/>
  <c r="D205" i="41"/>
  <c r="E205" i="41"/>
  <c r="F205" i="41"/>
  <c r="G205" i="41"/>
  <c r="H205" i="41"/>
  <c r="I205" i="41"/>
  <c r="J205" i="41"/>
  <c r="K205" i="41"/>
  <c r="L205" i="41"/>
  <c r="M217" i="38" s="1"/>
  <c r="M205" i="41"/>
  <c r="N217" i="38" s="1"/>
  <c r="N205" i="41"/>
  <c r="O217" i="38" s="1"/>
  <c r="O205" i="41"/>
  <c r="P217" i="38" s="1"/>
  <c r="P205" i="41"/>
  <c r="Q217" i="38" s="1"/>
  <c r="Q205" i="41"/>
  <c r="R217" i="38" s="1"/>
  <c r="R205" i="41"/>
  <c r="S217" i="38" s="1"/>
  <c r="S205" i="41"/>
  <c r="T217" i="38" s="1"/>
  <c r="T205" i="41"/>
  <c r="L217" i="38" s="1"/>
  <c r="U205" i="41"/>
  <c r="V205" i="41"/>
  <c r="W205" i="41"/>
  <c r="X205" i="41"/>
  <c r="Y205" i="41"/>
  <c r="Z205" i="41"/>
  <c r="AA205" i="41"/>
  <c r="AB205" i="41"/>
  <c r="B204" i="41" a="1"/>
  <c r="B204" i="41"/>
  <c r="C204" i="41"/>
  <c r="D204" i="41"/>
  <c r="E204" i="41"/>
  <c r="F204" i="41"/>
  <c r="G204" i="41"/>
  <c r="H204" i="41"/>
  <c r="I204" i="41"/>
  <c r="J204" i="41"/>
  <c r="K204" i="41"/>
  <c r="L204" i="41"/>
  <c r="M216" i="38" s="1"/>
  <c r="M204" i="41"/>
  <c r="N216" i="38" s="1"/>
  <c r="N204" i="41"/>
  <c r="O216" i="38" s="1"/>
  <c r="O204" i="41"/>
  <c r="P216" i="38" s="1"/>
  <c r="P204" i="41"/>
  <c r="Q216" i="38" s="1"/>
  <c r="Q204" i="41"/>
  <c r="R216" i="38" s="1"/>
  <c r="R204" i="41"/>
  <c r="S216" i="38" s="1"/>
  <c r="S204" i="41"/>
  <c r="T216" i="38" s="1"/>
  <c r="T204" i="41"/>
  <c r="L216" i="38" s="1"/>
  <c r="U204" i="41"/>
  <c r="V204" i="41"/>
  <c r="W204" i="41"/>
  <c r="X204" i="41"/>
  <c r="Y204" i="41"/>
  <c r="Z204" i="41"/>
  <c r="AA204" i="41"/>
  <c r="AB204" i="41"/>
  <c r="B203" i="41" a="1"/>
  <c r="B203" i="41"/>
  <c r="C203" i="41"/>
  <c r="D203" i="41"/>
  <c r="E203" i="41"/>
  <c r="F203" i="41"/>
  <c r="G203" i="41"/>
  <c r="H203" i="41"/>
  <c r="I203" i="41"/>
  <c r="J203" i="41"/>
  <c r="K203" i="41"/>
  <c r="L203" i="41"/>
  <c r="M215" i="38" s="1"/>
  <c r="M203" i="41"/>
  <c r="N215" i="38" s="1"/>
  <c r="N203" i="41"/>
  <c r="O215" i="38" s="1"/>
  <c r="O203" i="41"/>
  <c r="P215" i="38" s="1"/>
  <c r="P203" i="41"/>
  <c r="Q215" i="38" s="1"/>
  <c r="Q203" i="41"/>
  <c r="R215" i="38" s="1"/>
  <c r="R203" i="41"/>
  <c r="S215" i="38" s="1"/>
  <c r="S203" i="41"/>
  <c r="T215" i="38" s="1"/>
  <c r="T203" i="41"/>
  <c r="L215" i="38" s="1"/>
  <c r="U203" i="41"/>
  <c r="V203" i="41"/>
  <c r="W203" i="41"/>
  <c r="X203" i="41"/>
  <c r="Y203" i="41"/>
  <c r="Z203" i="41"/>
  <c r="AA203" i="41"/>
  <c r="AB203" i="41"/>
  <c r="B202" i="41" a="1"/>
  <c r="B202" i="41"/>
  <c r="C202" i="41"/>
  <c r="D202" i="41"/>
  <c r="E202" i="41"/>
  <c r="F202" i="41"/>
  <c r="G202" i="41"/>
  <c r="H202" i="41"/>
  <c r="I202" i="41"/>
  <c r="J202" i="41"/>
  <c r="K202" i="41"/>
  <c r="L202" i="41"/>
  <c r="M214" i="38" s="1"/>
  <c r="M202" i="41"/>
  <c r="N214" i="38" s="1"/>
  <c r="N202" i="41"/>
  <c r="O214" i="38" s="1"/>
  <c r="O202" i="41"/>
  <c r="P214" i="38" s="1"/>
  <c r="P202" i="41"/>
  <c r="Q214" i="38" s="1"/>
  <c r="Q202" i="41"/>
  <c r="R214" i="38" s="1"/>
  <c r="R202" i="41"/>
  <c r="S214" i="38" s="1"/>
  <c r="S202" i="41"/>
  <c r="T214" i="38" s="1"/>
  <c r="T202" i="41"/>
  <c r="L214" i="38" s="1"/>
  <c r="U202" i="41"/>
  <c r="V202" i="41"/>
  <c r="W202" i="41"/>
  <c r="X202" i="41"/>
  <c r="Y202" i="41"/>
  <c r="Z202" i="41"/>
  <c r="AA202" i="41"/>
  <c r="AB202" i="41"/>
  <c r="B201" i="41" a="1"/>
  <c r="B201" i="41"/>
  <c r="C201" i="41"/>
  <c r="D201" i="41"/>
  <c r="E201" i="41"/>
  <c r="F201" i="41"/>
  <c r="G201" i="41"/>
  <c r="H201" i="41"/>
  <c r="I201" i="41"/>
  <c r="J201" i="41"/>
  <c r="K201" i="41"/>
  <c r="L201" i="41"/>
  <c r="M213" i="38" s="1"/>
  <c r="M201" i="41"/>
  <c r="N213" i="38" s="1"/>
  <c r="N201" i="41"/>
  <c r="O213" i="38" s="1"/>
  <c r="O201" i="41"/>
  <c r="P213" i="38" s="1"/>
  <c r="P201" i="41"/>
  <c r="Q213" i="38" s="1"/>
  <c r="Q201" i="41"/>
  <c r="R213" i="38" s="1"/>
  <c r="R201" i="41"/>
  <c r="S213" i="38" s="1"/>
  <c r="S201" i="41"/>
  <c r="T213" i="38" s="1"/>
  <c r="T201" i="41"/>
  <c r="L213" i="38" s="1"/>
  <c r="U201" i="41"/>
  <c r="V201" i="41"/>
  <c r="W201" i="41"/>
  <c r="X201" i="41"/>
  <c r="Y201" i="41"/>
  <c r="Z201" i="41"/>
  <c r="AA201" i="41"/>
  <c r="AB201" i="41"/>
  <c r="B200" i="41" a="1"/>
  <c r="B200" i="41"/>
  <c r="C200" i="41"/>
  <c r="D200" i="41"/>
  <c r="E200" i="41"/>
  <c r="F200" i="41"/>
  <c r="G200" i="41"/>
  <c r="H200" i="41"/>
  <c r="I200" i="41"/>
  <c r="J200" i="41"/>
  <c r="K200" i="41"/>
  <c r="L200" i="41"/>
  <c r="M212" i="38" s="1"/>
  <c r="M200" i="41"/>
  <c r="N212" i="38" s="1"/>
  <c r="N200" i="41"/>
  <c r="O212" i="38" s="1"/>
  <c r="O200" i="41"/>
  <c r="P212" i="38" s="1"/>
  <c r="P200" i="41"/>
  <c r="Q212" i="38" s="1"/>
  <c r="Q200" i="41"/>
  <c r="R212" i="38" s="1"/>
  <c r="R200" i="41"/>
  <c r="S212" i="38" s="1"/>
  <c r="S200" i="41"/>
  <c r="T212" i="38" s="1"/>
  <c r="T200" i="41"/>
  <c r="L212" i="38" s="1"/>
  <c r="U200" i="41"/>
  <c r="V200" i="41"/>
  <c r="W200" i="41"/>
  <c r="X200" i="41"/>
  <c r="Y200" i="41"/>
  <c r="Z200" i="41"/>
  <c r="AA200" i="41"/>
  <c r="AB200" i="41"/>
  <c r="B199" i="41" a="1"/>
  <c r="B199" i="41"/>
  <c r="C199" i="41"/>
  <c r="D199" i="41"/>
  <c r="E199" i="41"/>
  <c r="F199" i="41"/>
  <c r="G199" i="41"/>
  <c r="H199" i="41"/>
  <c r="I199" i="41"/>
  <c r="J199" i="41"/>
  <c r="K199" i="41"/>
  <c r="L199" i="41"/>
  <c r="M211" i="38" s="1"/>
  <c r="M199" i="41"/>
  <c r="N211" i="38" s="1"/>
  <c r="N199" i="41"/>
  <c r="O211" i="38" s="1"/>
  <c r="O199" i="41"/>
  <c r="P211" i="38" s="1"/>
  <c r="P199" i="41"/>
  <c r="Q211" i="38" s="1"/>
  <c r="Q199" i="41"/>
  <c r="R211" i="38" s="1"/>
  <c r="R199" i="41"/>
  <c r="S211" i="38" s="1"/>
  <c r="S199" i="41"/>
  <c r="T211" i="38" s="1"/>
  <c r="T199" i="41"/>
  <c r="L211" i="38" s="1"/>
  <c r="U199" i="41"/>
  <c r="V199" i="41"/>
  <c r="W199" i="41"/>
  <c r="X199" i="41"/>
  <c r="Y199" i="41"/>
  <c r="Z199" i="41"/>
  <c r="AA199" i="41"/>
  <c r="AB199" i="41"/>
  <c r="B198" i="41" a="1"/>
  <c r="B198" i="41"/>
  <c r="C198" i="41"/>
  <c r="D198" i="41"/>
  <c r="E198" i="41"/>
  <c r="F198" i="41"/>
  <c r="G198" i="41"/>
  <c r="H198" i="41"/>
  <c r="I198" i="41"/>
  <c r="J198" i="41"/>
  <c r="K198" i="41"/>
  <c r="L198" i="41"/>
  <c r="M210" i="38" s="1"/>
  <c r="M198" i="41"/>
  <c r="N210" i="38" s="1"/>
  <c r="N198" i="41"/>
  <c r="O210" i="38" s="1"/>
  <c r="O198" i="41"/>
  <c r="P210" i="38" s="1"/>
  <c r="P198" i="41"/>
  <c r="Q210" i="38" s="1"/>
  <c r="Q198" i="41"/>
  <c r="R210" i="38" s="1"/>
  <c r="R198" i="41"/>
  <c r="S210" i="38" s="1"/>
  <c r="S198" i="41"/>
  <c r="T210" i="38" s="1"/>
  <c r="T198" i="41"/>
  <c r="L210" i="38" s="1"/>
  <c r="U198" i="41"/>
  <c r="V198" i="41"/>
  <c r="W198" i="41"/>
  <c r="X198" i="41"/>
  <c r="Y198" i="41"/>
  <c r="Z198" i="41"/>
  <c r="AA198" i="41"/>
  <c r="AB198" i="41"/>
  <c r="B197" i="41" a="1"/>
  <c r="B197" i="41"/>
  <c r="C197" i="41"/>
  <c r="D197" i="41"/>
  <c r="E197" i="41"/>
  <c r="F197" i="41"/>
  <c r="G197" i="41"/>
  <c r="H197" i="41"/>
  <c r="I197" i="41"/>
  <c r="J197" i="41"/>
  <c r="K197" i="41"/>
  <c r="L197" i="41"/>
  <c r="M209" i="38" s="1"/>
  <c r="M197" i="41"/>
  <c r="N209" i="38" s="1"/>
  <c r="N197" i="41"/>
  <c r="O209" i="38" s="1"/>
  <c r="O197" i="41"/>
  <c r="P209" i="38" s="1"/>
  <c r="P197" i="41"/>
  <c r="Q209" i="38" s="1"/>
  <c r="Q197" i="41"/>
  <c r="R209" i="38" s="1"/>
  <c r="R197" i="41"/>
  <c r="S209" i="38" s="1"/>
  <c r="S197" i="41"/>
  <c r="T209" i="38" s="1"/>
  <c r="T197" i="41"/>
  <c r="L209" i="38" s="1"/>
  <c r="U197" i="41"/>
  <c r="V197" i="41"/>
  <c r="W197" i="41"/>
  <c r="X197" i="41"/>
  <c r="Y197" i="41"/>
  <c r="Z197" i="41"/>
  <c r="AA197" i="41"/>
  <c r="AB197" i="41"/>
  <c r="B196" i="41" a="1"/>
  <c r="B196" i="41"/>
  <c r="C196" i="41"/>
  <c r="D196" i="41"/>
  <c r="E196" i="41"/>
  <c r="F196" i="41"/>
  <c r="G196" i="41"/>
  <c r="H196" i="41"/>
  <c r="I196" i="41"/>
  <c r="J196" i="41"/>
  <c r="K196" i="41"/>
  <c r="L196" i="41"/>
  <c r="M208" i="38" s="1"/>
  <c r="M196" i="41"/>
  <c r="N208" i="38" s="1"/>
  <c r="N196" i="41"/>
  <c r="O208" i="38" s="1"/>
  <c r="O196" i="41"/>
  <c r="P208" i="38" s="1"/>
  <c r="P196" i="41"/>
  <c r="Q208" i="38" s="1"/>
  <c r="Q196" i="41"/>
  <c r="R208" i="38" s="1"/>
  <c r="R196" i="41"/>
  <c r="S208" i="38" s="1"/>
  <c r="S196" i="41"/>
  <c r="T208" i="38" s="1"/>
  <c r="T196" i="41"/>
  <c r="L208" i="38" s="1"/>
  <c r="U196" i="41"/>
  <c r="V196" i="41"/>
  <c r="W196" i="41"/>
  <c r="X196" i="41"/>
  <c r="Y196" i="41"/>
  <c r="Z196" i="41"/>
  <c r="AA196" i="41"/>
  <c r="AB196" i="41"/>
  <c r="B195" i="41" a="1"/>
  <c r="B195" i="41"/>
  <c r="C195" i="41"/>
  <c r="D195" i="41"/>
  <c r="E195" i="41"/>
  <c r="F195" i="41"/>
  <c r="G195" i="41"/>
  <c r="H195" i="41"/>
  <c r="I195" i="41"/>
  <c r="J195" i="41"/>
  <c r="K195" i="41"/>
  <c r="L195" i="41"/>
  <c r="M207" i="38" s="1"/>
  <c r="M195" i="41"/>
  <c r="N207" i="38" s="1"/>
  <c r="N195" i="41"/>
  <c r="O207" i="38" s="1"/>
  <c r="O195" i="41"/>
  <c r="P207" i="38" s="1"/>
  <c r="P195" i="41"/>
  <c r="Q207" i="38" s="1"/>
  <c r="Q195" i="41"/>
  <c r="R207" i="38" s="1"/>
  <c r="R195" i="41"/>
  <c r="S207" i="38" s="1"/>
  <c r="S195" i="41"/>
  <c r="T207" i="38" s="1"/>
  <c r="T195" i="41"/>
  <c r="L207" i="38" s="1"/>
  <c r="U195" i="41"/>
  <c r="V195" i="41"/>
  <c r="W195" i="41"/>
  <c r="X195" i="41"/>
  <c r="Y195" i="41"/>
  <c r="Z195" i="41"/>
  <c r="AA195" i="41"/>
  <c r="AB195" i="41"/>
  <c r="B194" i="41" a="1"/>
  <c r="B194" i="41"/>
  <c r="C194" i="41"/>
  <c r="D194" i="41"/>
  <c r="E194" i="41"/>
  <c r="F194" i="41"/>
  <c r="G194" i="41"/>
  <c r="H194" i="41"/>
  <c r="I194" i="41"/>
  <c r="J194" i="41"/>
  <c r="K194" i="41"/>
  <c r="L194" i="41"/>
  <c r="M206" i="38" s="1"/>
  <c r="M194" i="41"/>
  <c r="N206" i="38" s="1"/>
  <c r="N194" i="41"/>
  <c r="O206" i="38" s="1"/>
  <c r="O194" i="41"/>
  <c r="P206" i="38" s="1"/>
  <c r="P194" i="41"/>
  <c r="Q206" i="38" s="1"/>
  <c r="Q194" i="41"/>
  <c r="R206" i="38" s="1"/>
  <c r="R194" i="41"/>
  <c r="S206" i="38" s="1"/>
  <c r="S194" i="41"/>
  <c r="T206" i="38" s="1"/>
  <c r="T194" i="41"/>
  <c r="L206" i="38" s="1"/>
  <c r="U194" i="41"/>
  <c r="V194" i="41"/>
  <c r="W194" i="41"/>
  <c r="X194" i="41"/>
  <c r="Y194" i="41"/>
  <c r="Z194" i="41"/>
  <c r="AA194" i="41"/>
  <c r="AB194" i="41"/>
  <c r="B193" i="41" a="1"/>
  <c r="B193" i="41"/>
  <c r="C193" i="41"/>
  <c r="D193" i="41"/>
  <c r="E193" i="41"/>
  <c r="F193" i="41"/>
  <c r="G193" i="41"/>
  <c r="H193" i="41"/>
  <c r="I193" i="41"/>
  <c r="J193" i="41"/>
  <c r="K193" i="41"/>
  <c r="L193" i="41"/>
  <c r="M205" i="38" s="1"/>
  <c r="M193" i="41"/>
  <c r="N205" i="38" s="1"/>
  <c r="N193" i="41"/>
  <c r="O205" i="38" s="1"/>
  <c r="O193" i="41"/>
  <c r="P205" i="38" s="1"/>
  <c r="P193" i="41"/>
  <c r="Q205" i="38" s="1"/>
  <c r="Q193" i="41"/>
  <c r="R205" i="38" s="1"/>
  <c r="R193" i="41"/>
  <c r="S205" i="38" s="1"/>
  <c r="S193" i="41"/>
  <c r="T205" i="38" s="1"/>
  <c r="T193" i="41"/>
  <c r="L205" i="38" s="1"/>
  <c r="U193" i="41"/>
  <c r="V193" i="41"/>
  <c r="W193" i="41"/>
  <c r="X193" i="41"/>
  <c r="Y193" i="41"/>
  <c r="Z193" i="41"/>
  <c r="AA193" i="41"/>
  <c r="AB193" i="41"/>
  <c r="B192" i="41" a="1"/>
  <c r="B192" i="41"/>
  <c r="C192" i="41"/>
  <c r="D192" i="41"/>
  <c r="E192" i="41"/>
  <c r="F192" i="41"/>
  <c r="G192" i="41"/>
  <c r="H192" i="41"/>
  <c r="I192" i="41"/>
  <c r="J192" i="41"/>
  <c r="K192" i="41"/>
  <c r="L192" i="41"/>
  <c r="M204" i="38" s="1"/>
  <c r="M192" i="41"/>
  <c r="N204" i="38" s="1"/>
  <c r="N192" i="41"/>
  <c r="O204" i="38" s="1"/>
  <c r="O192" i="41"/>
  <c r="P204" i="38" s="1"/>
  <c r="P192" i="41"/>
  <c r="Q204" i="38" s="1"/>
  <c r="Q192" i="41"/>
  <c r="R204" i="38" s="1"/>
  <c r="R192" i="41"/>
  <c r="S204" i="38" s="1"/>
  <c r="S192" i="41"/>
  <c r="T204" i="38" s="1"/>
  <c r="T192" i="41"/>
  <c r="L204" i="38" s="1"/>
  <c r="U192" i="41"/>
  <c r="V192" i="41"/>
  <c r="W192" i="41"/>
  <c r="X192" i="41"/>
  <c r="Y192" i="41"/>
  <c r="Z192" i="41"/>
  <c r="AA192" i="41"/>
  <c r="AB192" i="41"/>
  <c r="B191" i="41" a="1"/>
  <c r="B191" i="41"/>
  <c r="C191" i="41"/>
  <c r="D191" i="41"/>
  <c r="E191" i="41"/>
  <c r="F191" i="41"/>
  <c r="G191" i="41"/>
  <c r="H191" i="41"/>
  <c r="I191" i="41"/>
  <c r="J191" i="41"/>
  <c r="K191" i="41"/>
  <c r="L191" i="41"/>
  <c r="M203" i="38" s="1"/>
  <c r="M191" i="41"/>
  <c r="N203" i="38" s="1"/>
  <c r="N191" i="41"/>
  <c r="O203" i="38" s="1"/>
  <c r="O191" i="41"/>
  <c r="P203" i="38" s="1"/>
  <c r="P191" i="41"/>
  <c r="Q203" i="38" s="1"/>
  <c r="Q191" i="41"/>
  <c r="R203" i="38" s="1"/>
  <c r="R191" i="41"/>
  <c r="S203" i="38" s="1"/>
  <c r="S191" i="41"/>
  <c r="T203" i="38" s="1"/>
  <c r="T191" i="41"/>
  <c r="L203" i="38" s="1"/>
  <c r="U191" i="41"/>
  <c r="V191" i="41"/>
  <c r="W191" i="41"/>
  <c r="X191" i="41"/>
  <c r="Y191" i="41"/>
  <c r="Z191" i="41"/>
  <c r="AA191" i="41"/>
  <c r="AB191" i="41"/>
  <c r="B190" i="41" a="1"/>
  <c r="B190" i="41"/>
  <c r="C190" i="41"/>
  <c r="D190" i="41"/>
  <c r="E190" i="41"/>
  <c r="F190" i="41"/>
  <c r="G190" i="41"/>
  <c r="H190" i="41"/>
  <c r="I190" i="41"/>
  <c r="J190" i="41"/>
  <c r="K190" i="41"/>
  <c r="L190" i="41"/>
  <c r="M202" i="38" s="1"/>
  <c r="M190" i="41"/>
  <c r="N202" i="38" s="1"/>
  <c r="N190" i="41"/>
  <c r="O202" i="38" s="1"/>
  <c r="O190" i="41"/>
  <c r="P202" i="38" s="1"/>
  <c r="P190" i="41"/>
  <c r="Q202" i="38" s="1"/>
  <c r="Q190" i="41"/>
  <c r="R202" i="38" s="1"/>
  <c r="R190" i="41"/>
  <c r="S202" i="38" s="1"/>
  <c r="S190" i="41"/>
  <c r="T202" i="38" s="1"/>
  <c r="T190" i="41"/>
  <c r="L202" i="38" s="1"/>
  <c r="U190" i="41"/>
  <c r="V190" i="41"/>
  <c r="W190" i="41"/>
  <c r="X190" i="41"/>
  <c r="Y190" i="41"/>
  <c r="Z190" i="41"/>
  <c r="AA190" i="41"/>
  <c r="AB190" i="41"/>
  <c r="B189" i="41" a="1"/>
  <c r="B189" i="41"/>
  <c r="C189" i="41"/>
  <c r="D189" i="41"/>
  <c r="E189" i="41"/>
  <c r="F189" i="41"/>
  <c r="G189" i="41"/>
  <c r="H189" i="41"/>
  <c r="I189" i="41"/>
  <c r="J189" i="41"/>
  <c r="K189" i="41"/>
  <c r="L189" i="41"/>
  <c r="M201" i="38" s="1"/>
  <c r="M189" i="41"/>
  <c r="N201" i="38" s="1"/>
  <c r="N189" i="41"/>
  <c r="O201" i="38" s="1"/>
  <c r="O189" i="41"/>
  <c r="P201" i="38" s="1"/>
  <c r="P189" i="41"/>
  <c r="Q201" i="38" s="1"/>
  <c r="Q189" i="41"/>
  <c r="R201" i="38" s="1"/>
  <c r="R189" i="41"/>
  <c r="S201" i="38" s="1"/>
  <c r="S189" i="41"/>
  <c r="T201" i="38" s="1"/>
  <c r="T189" i="41"/>
  <c r="L201" i="38" s="1"/>
  <c r="U189" i="41"/>
  <c r="V189" i="41"/>
  <c r="W189" i="41"/>
  <c r="X189" i="41"/>
  <c r="Y189" i="41"/>
  <c r="Z189" i="41"/>
  <c r="AA189" i="41"/>
  <c r="AB189" i="41"/>
  <c r="B188" i="41" a="1"/>
  <c r="B188" i="41"/>
  <c r="C188" i="41"/>
  <c r="D188" i="41"/>
  <c r="E188" i="41"/>
  <c r="F188" i="41"/>
  <c r="G188" i="41"/>
  <c r="H188" i="41"/>
  <c r="I188" i="41"/>
  <c r="J188" i="41"/>
  <c r="K188" i="41"/>
  <c r="L188" i="41"/>
  <c r="M200" i="38" s="1"/>
  <c r="M188" i="41"/>
  <c r="N200" i="38" s="1"/>
  <c r="N188" i="41"/>
  <c r="O200" i="38" s="1"/>
  <c r="O188" i="41"/>
  <c r="P200" i="38" s="1"/>
  <c r="P188" i="41"/>
  <c r="Q200" i="38" s="1"/>
  <c r="Q188" i="41"/>
  <c r="R200" i="38" s="1"/>
  <c r="R188" i="41"/>
  <c r="S200" i="38" s="1"/>
  <c r="S188" i="41"/>
  <c r="T200" i="38" s="1"/>
  <c r="T188" i="41"/>
  <c r="L200" i="38" s="1"/>
  <c r="U188" i="41"/>
  <c r="V188" i="41"/>
  <c r="W188" i="41"/>
  <c r="X188" i="41"/>
  <c r="Y188" i="41"/>
  <c r="Z188" i="41"/>
  <c r="AA188" i="41"/>
  <c r="AB188" i="41"/>
  <c r="B187" i="41" a="1"/>
  <c r="B187" i="41"/>
  <c r="C187" i="41"/>
  <c r="D187" i="41"/>
  <c r="E187" i="41"/>
  <c r="F187" i="41"/>
  <c r="G187" i="41"/>
  <c r="H187" i="41"/>
  <c r="I187" i="41"/>
  <c r="J187" i="41"/>
  <c r="K187" i="41"/>
  <c r="L187" i="41"/>
  <c r="M199" i="38" s="1"/>
  <c r="M187" i="41"/>
  <c r="N199" i="38" s="1"/>
  <c r="N187" i="41"/>
  <c r="O199" i="38" s="1"/>
  <c r="O187" i="41"/>
  <c r="P199" i="38" s="1"/>
  <c r="P187" i="41"/>
  <c r="Q199" i="38" s="1"/>
  <c r="Q187" i="41"/>
  <c r="R199" i="38" s="1"/>
  <c r="R187" i="41"/>
  <c r="S199" i="38" s="1"/>
  <c r="S187" i="41"/>
  <c r="T199" i="38" s="1"/>
  <c r="T187" i="41"/>
  <c r="L199" i="38" s="1"/>
  <c r="U187" i="41"/>
  <c r="V187" i="41"/>
  <c r="W187" i="41"/>
  <c r="X187" i="41"/>
  <c r="Y187" i="41"/>
  <c r="Z187" i="41"/>
  <c r="AA187" i="41"/>
  <c r="AB187" i="41"/>
  <c r="B186" i="41" a="1"/>
  <c r="B186" i="41"/>
  <c r="C186" i="41"/>
  <c r="D186" i="41"/>
  <c r="E186" i="41"/>
  <c r="F186" i="41"/>
  <c r="G186" i="41"/>
  <c r="H186" i="41"/>
  <c r="I186" i="41"/>
  <c r="J186" i="41"/>
  <c r="K186" i="41"/>
  <c r="L186" i="41"/>
  <c r="M198" i="38" s="1"/>
  <c r="M186" i="41"/>
  <c r="N198" i="38" s="1"/>
  <c r="N186" i="41"/>
  <c r="O198" i="38" s="1"/>
  <c r="O186" i="41"/>
  <c r="P198" i="38" s="1"/>
  <c r="P186" i="41"/>
  <c r="Q198" i="38" s="1"/>
  <c r="Q186" i="41"/>
  <c r="R198" i="38" s="1"/>
  <c r="R186" i="41"/>
  <c r="S198" i="38" s="1"/>
  <c r="S186" i="41"/>
  <c r="T198" i="38" s="1"/>
  <c r="T186" i="41"/>
  <c r="L198" i="38" s="1"/>
  <c r="U186" i="41"/>
  <c r="V186" i="41"/>
  <c r="W186" i="41"/>
  <c r="X186" i="41"/>
  <c r="Y186" i="41"/>
  <c r="Z186" i="41"/>
  <c r="AA186" i="41"/>
  <c r="AB186" i="41"/>
  <c r="B185" i="41" a="1"/>
  <c r="B185" i="41"/>
  <c r="C185" i="41"/>
  <c r="D185" i="41"/>
  <c r="E185" i="41"/>
  <c r="F185" i="41"/>
  <c r="G185" i="41"/>
  <c r="H185" i="41"/>
  <c r="I185" i="41"/>
  <c r="J185" i="41"/>
  <c r="K185" i="41"/>
  <c r="L185" i="41"/>
  <c r="M197" i="38" s="1"/>
  <c r="M185" i="41"/>
  <c r="N197" i="38" s="1"/>
  <c r="N185" i="41"/>
  <c r="O197" i="38" s="1"/>
  <c r="O185" i="41"/>
  <c r="P197" i="38" s="1"/>
  <c r="P185" i="41"/>
  <c r="Q197" i="38" s="1"/>
  <c r="Q185" i="41"/>
  <c r="R197" i="38" s="1"/>
  <c r="R185" i="41"/>
  <c r="S197" i="38" s="1"/>
  <c r="S185" i="41"/>
  <c r="T197" i="38" s="1"/>
  <c r="T185" i="41"/>
  <c r="L197" i="38" s="1"/>
  <c r="U185" i="41"/>
  <c r="V185" i="41"/>
  <c r="W185" i="41"/>
  <c r="X185" i="41"/>
  <c r="Y185" i="41"/>
  <c r="Z185" i="41"/>
  <c r="AA185" i="41"/>
  <c r="AB185" i="41"/>
  <c r="B183" i="41" a="1"/>
  <c r="B183" i="41"/>
  <c r="C183" i="41"/>
  <c r="D183" i="41"/>
  <c r="E183" i="41"/>
  <c r="F183" i="41"/>
  <c r="G183" i="41"/>
  <c r="H183" i="41"/>
  <c r="I183" i="41"/>
  <c r="J183" i="41"/>
  <c r="K183" i="41"/>
  <c r="L183" i="41"/>
  <c r="M195" i="38" s="1"/>
  <c r="M183" i="41"/>
  <c r="N195" i="38" s="1"/>
  <c r="N183" i="41"/>
  <c r="O195" i="38" s="1"/>
  <c r="O183" i="41"/>
  <c r="P195" i="38" s="1"/>
  <c r="P183" i="41"/>
  <c r="Q195" i="38" s="1"/>
  <c r="Q183" i="41"/>
  <c r="R195" i="38" s="1"/>
  <c r="R183" i="41"/>
  <c r="S195" i="38" s="1"/>
  <c r="S183" i="41"/>
  <c r="T195" i="38" s="1"/>
  <c r="T183" i="41"/>
  <c r="L195" i="38" s="1"/>
  <c r="U183" i="41"/>
  <c r="V183" i="41"/>
  <c r="W183" i="41"/>
  <c r="X183" i="41"/>
  <c r="Y183" i="41"/>
  <c r="Z183" i="41"/>
  <c r="AA183" i="41"/>
  <c r="AB183" i="41"/>
  <c r="B184" i="41" a="1"/>
  <c r="B184" i="41"/>
  <c r="C184" i="41"/>
  <c r="D184" i="41"/>
  <c r="E184" i="41"/>
  <c r="F184" i="41"/>
  <c r="G184" i="41"/>
  <c r="H184" i="41"/>
  <c r="I184" i="41"/>
  <c r="J184" i="41"/>
  <c r="K184" i="41"/>
  <c r="L184" i="41"/>
  <c r="M196" i="38" s="1"/>
  <c r="M184" i="41"/>
  <c r="N196" i="38" s="1"/>
  <c r="N184" i="41"/>
  <c r="O196" i="38" s="1"/>
  <c r="O184" i="41"/>
  <c r="P196" i="38" s="1"/>
  <c r="P184" i="41"/>
  <c r="Q196" i="38" s="1"/>
  <c r="Q184" i="41"/>
  <c r="R196" i="38" s="1"/>
  <c r="R184" i="41"/>
  <c r="S196" i="38" s="1"/>
  <c r="S184" i="41"/>
  <c r="T196" i="38" s="1"/>
  <c r="T184" i="41"/>
  <c r="L196" i="38" s="1"/>
  <c r="U184" i="41"/>
  <c r="V184" i="41"/>
  <c r="W184" i="41"/>
  <c r="X184" i="41"/>
  <c r="Y184" i="41"/>
  <c r="Z184" i="41"/>
  <c r="AA184" i="41"/>
  <c r="AB184" i="41"/>
  <c r="B182" i="41" a="1"/>
  <c r="B182" i="41"/>
  <c r="C182" i="41"/>
  <c r="D182" i="41"/>
  <c r="E182" i="41"/>
  <c r="F182" i="41"/>
  <c r="G182" i="41"/>
  <c r="H182" i="41"/>
  <c r="I182" i="41"/>
  <c r="J182" i="41"/>
  <c r="K182" i="41"/>
  <c r="L182" i="41"/>
  <c r="M194" i="38" s="1"/>
  <c r="M182" i="41"/>
  <c r="N194" i="38" s="1"/>
  <c r="N182" i="41"/>
  <c r="O194" i="38" s="1"/>
  <c r="O182" i="41"/>
  <c r="P194" i="38" s="1"/>
  <c r="P182" i="41"/>
  <c r="Q194" i="38" s="1"/>
  <c r="Q182" i="41"/>
  <c r="R194" i="38" s="1"/>
  <c r="R182" i="41"/>
  <c r="S194" i="38" s="1"/>
  <c r="S182" i="41"/>
  <c r="T194" i="38" s="1"/>
  <c r="T182" i="41"/>
  <c r="L194" i="38" s="1"/>
  <c r="U182" i="41"/>
  <c r="V182" i="41"/>
  <c r="W182" i="41"/>
  <c r="X182" i="41"/>
  <c r="Y182" i="41"/>
  <c r="Z182" i="41"/>
  <c r="AA182" i="41"/>
  <c r="AB182" i="41"/>
  <c r="B181" i="41" a="1"/>
  <c r="B181" i="41"/>
  <c r="C181" i="41"/>
  <c r="D181" i="41"/>
  <c r="E181" i="41"/>
  <c r="F181" i="41"/>
  <c r="G181" i="41"/>
  <c r="H181" i="41"/>
  <c r="I181" i="41"/>
  <c r="J181" i="41"/>
  <c r="K181" i="41"/>
  <c r="L181" i="41"/>
  <c r="M193" i="38" s="1"/>
  <c r="M181" i="41"/>
  <c r="N193" i="38" s="1"/>
  <c r="N181" i="41"/>
  <c r="O193" i="38" s="1"/>
  <c r="O181" i="41"/>
  <c r="P193" i="38" s="1"/>
  <c r="P181" i="41"/>
  <c r="Q193" i="38" s="1"/>
  <c r="Q181" i="41"/>
  <c r="R193" i="38" s="1"/>
  <c r="R181" i="41"/>
  <c r="S193" i="38" s="1"/>
  <c r="S181" i="41"/>
  <c r="T193" i="38" s="1"/>
  <c r="T181" i="41"/>
  <c r="L193" i="38" s="1"/>
  <c r="U181" i="41"/>
  <c r="V181" i="41"/>
  <c r="W181" i="41"/>
  <c r="X181" i="41"/>
  <c r="Y181" i="41"/>
  <c r="Z181" i="41"/>
  <c r="AA181" i="41"/>
  <c r="AB181" i="41"/>
  <c r="B180" i="41" a="1"/>
  <c r="B180" i="41"/>
  <c r="C180" i="41"/>
  <c r="D180" i="41"/>
  <c r="E180" i="41"/>
  <c r="F180" i="41"/>
  <c r="G180" i="41"/>
  <c r="H180" i="41"/>
  <c r="I180" i="41"/>
  <c r="J180" i="41"/>
  <c r="K180" i="41"/>
  <c r="L180" i="41"/>
  <c r="M192" i="38" s="1"/>
  <c r="M180" i="41"/>
  <c r="N192" i="38" s="1"/>
  <c r="N180" i="41"/>
  <c r="O192" i="38" s="1"/>
  <c r="O180" i="41"/>
  <c r="P192" i="38" s="1"/>
  <c r="P180" i="41"/>
  <c r="Q192" i="38" s="1"/>
  <c r="Q180" i="41"/>
  <c r="R192" i="38" s="1"/>
  <c r="R180" i="41"/>
  <c r="S192" i="38" s="1"/>
  <c r="S180" i="41"/>
  <c r="T192" i="38" s="1"/>
  <c r="T180" i="41"/>
  <c r="L192" i="38" s="1"/>
  <c r="U180" i="41"/>
  <c r="V180" i="41"/>
  <c r="W180" i="41"/>
  <c r="X180" i="41"/>
  <c r="Y180" i="41"/>
  <c r="Z180" i="41"/>
  <c r="AA180" i="41"/>
  <c r="AB180" i="41"/>
  <c r="B179" i="41" a="1"/>
  <c r="B179" i="41"/>
  <c r="C179" i="41"/>
  <c r="D179" i="41"/>
  <c r="E179" i="41"/>
  <c r="F179" i="41"/>
  <c r="G179" i="41"/>
  <c r="H179" i="41"/>
  <c r="I179" i="41"/>
  <c r="J179" i="41"/>
  <c r="K179" i="41"/>
  <c r="L179" i="41"/>
  <c r="M191" i="38" s="1"/>
  <c r="M179" i="41"/>
  <c r="N191" i="38" s="1"/>
  <c r="N179" i="41"/>
  <c r="O191" i="38" s="1"/>
  <c r="O179" i="41"/>
  <c r="P191" i="38" s="1"/>
  <c r="P179" i="41"/>
  <c r="Q191" i="38" s="1"/>
  <c r="Q179" i="41"/>
  <c r="R191" i="38" s="1"/>
  <c r="R179" i="41"/>
  <c r="S191" i="38" s="1"/>
  <c r="S179" i="41"/>
  <c r="T191" i="38" s="1"/>
  <c r="T179" i="41"/>
  <c r="L191" i="38" s="1"/>
  <c r="U179" i="41"/>
  <c r="V179" i="41"/>
  <c r="W179" i="41"/>
  <c r="X179" i="41"/>
  <c r="Y179" i="41"/>
  <c r="Z179" i="41"/>
  <c r="AA179" i="41"/>
  <c r="AB179" i="41"/>
  <c r="B178" i="41" a="1"/>
  <c r="B178" i="41"/>
  <c r="C178" i="41"/>
  <c r="D178" i="41"/>
  <c r="E178" i="41"/>
  <c r="F178" i="41"/>
  <c r="G178" i="41"/>
  <c r="H178" i="41"/>
  <c r="I178" i="41"/>
  <c r="J178" i="41"/>
  <c r="K178" i="41"/>
  <c r="L178" i="41"/>
  <c r="M190" i="38" s="1"/>
  <c r="M178" i="41"/>
  <c r="N190" i="38" s="1"/>
  <c r="N178" i="41"/>
  <c r="O190" i="38" s="1"/>
  <c r="O178" i="41"/>
  <c r="P190" i="38" s="1"/>
  <c r="P178" i="41"/>
  <c r="Q190" i="38" s="1"/>
  <c r="Q178" i="41"/>
  <c r="R190" i="38" s="1"/>
  <c r="R178" i="41"/>
  <c r="S190" i="38" s="1"/>
  <c r="S178" i="41"/>
  <c r="T190" i="38" s="1"/>
  <c r="T178" i="41"/>
  <c r="L190" i="38" s="1"/>
  <c r="U178" i="41"/>
  <c r="V178" i="41"/>
  <c r="W178" i="41"/>
  <c r="X178" i="41"/>
  <c r="Y178" i="41"/>
  <c r="Z178" i="41"/>
  <c r="AA178" i="41"/>
  <c r="AB178" i="41"/>
  <c r="B177" i="41" a="1"/>
  <c r="B177" i="41"/>
  <c r="C177" i="41"/>
  <c r="D177" i="41"/>
  <c r="E177" i="41"/>
  <c r="F177" i="41"/>
  <c r="G177" i="41"/>
  <c r="H177" i="41"/>
  <c r="I177" i="41"/>
  <c r="J177" i="41"/>
  <c r="K177" i="41"/>
  <c r="L177" i="41"/>
  <c r="M189" i="38" s="1"/>
  <c r="M177" i="41"/>
  <c r="N189" i="38" s="1"/>
  <c r="N177" i="41"/>
  <c r="O189" i="38" s="1"/>
  <c r="O177" i="41"/>
  <c r="P189" i="38" s="1"/>
  <c r="P177" i="41"/>
  <c r="Q189" i="38" s="1"/>
  <c r="Q177" i="41"/>
  <c r="R189" i="38" s="1"/>
  <c r="R177" i="41"/>
  <c r="S189" i="38" s="1"/>
  <c r="S177" i="41"/>
  <c r="T189" i="38" s="1"/>
  <c r="T177" i="41"/>
  <c r="L189" i="38" s="1"/>
  <c r="U177" i="41"/>
  <c r="V177" i="41"/>
  <c r="W177" i="41"/>
  <c r="X177" i="41"/>
  <c r="Y177" i="41"/>
  <c r="Z177" i="41"/>
  <c r="AA177" i="41"/>
  <c r="AB177" i="41"/>
  <c r="B176" i="41" a="1"/>
  <c r="B176" i="41"/>
  <c r="C176" i="41"/>
  <c r="D176" i="41"/>
  <c r="E176" i="41"/>
  <c r="F176" i="41"/>
  <c r="G176" i="41"/>
  <c r="H176" i="41"/>
  <c r="I176" i="41"/>
  <c r="J176" i="41"/>
  <c r="K176" i="41"/>
  <c r="L176" i="41"/>
  <c r="M188" i="38" s="1"/>
  <c r="M176" i="41"/>
  <c r="N188" i="38" s="1"/>
  <c r="N176" i="41"/>
  <c r="O188" i="38" s="1"/>
  <c r="O176" i="41"/>
  <c r="P188" i="38" s="1"/>
  <c r="P176" i="41"/>
  <c r="Q188" i="38" s="1"/>
  <c r="Q176" i="41"/>
  <c r="R188" i="38" s="1"/>
  <c r="R176" i="41"/>
  <c r="S188" i="38" s="1"/>
  <c r="S176" i="41"/>
  <c r="T188" i="38" s="1"/>
  <c r="T176" i="41"/>
  <c r="L188" i="38" s="1"/>
  <c r="U176" i="41"/>
  <c r="V176" i="41"/>
  <c r="W176" i="41"/>
  <c r="X176" i="41"/>
  <c r="Y176" i="41"/>
  <c r="Z176" i="41"/>
  <c r="AA176" i="41"/>
  <c r="AB176" i="41"/>
  <c r="B175" i="41" a="1"/>
  <c r="B175" i="41"/>
  <c r="C175" i="41"/>
  <c r="D175" i="41"/>
  <c r="E175" i="41"/>
  <c r="F175" i="41"/>
  <c r="G175" i="41"/>
  <c r="H175" i="41"/>
  <c r="I175" i="41"/>
  <c r="J175" i="41"/>
  <c r="K175" i="41"/>
  <c r="L175" i="41"/>
  <c r="M187" i="38" s="1"/>
  <c r="M175" i="41"/>
  <c r="N187" i="38" s="1"/>
  <c r="N175" i="41"/>
  <c r="O187" i="38" s="1"/>
  <c r="O175" i="41"/>
  <c r="P187" i="38" s="1"/>
  <c r="P175" i="41"/>
  <c r="Q187" i="38" s="1"/>
  <c r="Q175" i="41"/>
  <c r="R187" i="38" s="1"/>
  <c r="R175" i="41"/>
  <c r="S187" i="38" s="1"/>
  <c r="S175" i="41"/>
  <c r="T187" i="38" s="1"/>
  <c r="T175" i="41"/>
  <c r="L187" i="38" s="1"/>
  <c r="U175" i="41"/>
  <c r="V175" i="41"/>
  <c r="W175" i="41"/>
  <c r="X175" i="41"/>
  <c r="Y175" i="41"/>
  <c r="Z175" i="41"/>
  <c r="AA175" i="41"/>
  <c r="AB175" i="41"/>
  <c r="B174" i="41" a="1"/>
  <c r="B174" i="41"/>
  <c r="C174" i="41"/>
  <c r="D174" i="41"/>
  <c r="E174" i="41"/>
  <c r="F174" i="41"/>
  <c r="G174" i="41"/>
  <c r="H174" i="41"/>
  <c r="I174" i="41"/>
  <c r="J174" i="41"/>
  <c r="K174" i="41"/>
  <c r="L174" i="41"/>
  <c r="M186" i="38" s="1"/>
  <c r="M174" i="41"/>
  <c r="N186" i="38" s="1"/>
  <c r="N174" i="41"/>
  <c r="O186" i="38" s="1"/>
  <c r="O174" i="41"/>
  <c r="P186" i="38" s="1"/>
  <c r="P174" i="41"/>
  <c r="Q186" i="38" s="1"/>
  <c r="Q174" i="41"/>
  <c r="R186" i="38" s="1"/>
  <c r="R174" i="41"/>
  <c r="S186" i="38" s="1"/>
  <c r="S174" i="41"/>
  <c r="T186" i="38" s="1"/>
  <c r="T174" i="41"/>
  <c r="L186" i="38" s="1"/>
  <c r="U174" i="41"/>
  <c r="V174" i="41"/>
  <c r="W174" i="41"/>
  <c r="X174" i="41"/>
  <c r="Y174" i="41"/>
  <c r="Z174" i="41"/>
  <c r="AA174" i="41"/>
  <c r="AB174" i="41"/>
  <c r="B173" i="41" a="1"/>
  <c r="B173" i="41"/>
  <c r="C173" i="41"/>
  <c r="D173" i="41"/>
  <c r="E173" i="41"/>
  <c r="F173" i="41"/>
  <c r="G173" i="41"/>
  <c r="H173" i="41"/>
  <c r="I173" i="41"/>
  <c r="J173" i="41"/>
  <c r="K173" i="41"/>
  <c r="L173" i="41"/>
  <c r="M185" i="38" s="1"/>
  <c r="M173" i="41"/>
  <c r="N185" i="38" s="1"/>
  <c r="N173" i="41"/>
  <c r="O185" i="38" s="1"/>
  <c r="O173" i="41"/>
  <c r="P185" i="38" s="1"/>
  <c r="P173" i="41"/>
  <c r="Q185" i="38" s="1"/>
  <c r="Q173" i="41"/>
  <c r="R185" i="38" s="1"/>
  <c r="R173" i="41"/>
  <c r="S185" i="38" s="1"/>
  <c r="S173" i="41"/>
  <c r="T185" i="38" s="1"/>
  <c r="T173" i="41"/>
  <c r="L185" i="38" s="1"/>
  <c r="U173" i="41"/>
  <c r="V173" i="41"/>
  <c r="W173" i="41"/>
  <c r="X173" i="41"/>
  <c r="Y173" i="41"/>
  <c r="Z173" i="41"/>
  <c r="AA173" i="41"/>
  <c r="AB173" i="41"/>
  <c r="B172" i="41" a="1"/>
  <c r="B172" i="41"/>
  <c r="C172" i="41"/>
  <c r="D172" i="41"/>
  <c r="E172" i="41"/>
  <c r="F172" i="41"/>
  <c r="G172" i="41"/>
  <c r="H172" i="41"/>
  <c r="I172" i="41"/>
  <c r="J172" i="41"/>
  <c r="K172" i="41"/>
  <c r="L172" i="41"/>
  <c r="M184" i="38" s="1"/>
  <c r="M172" i="41"/>
  <c r="N184" i="38" s="1"/>
  <c r="N172" i="41"/>
  <c r="O184" i="38" s="1"/>
  <c r="O172" i="41"/>
  <c r="P184" i="38" s="1"/>
  <c r="P172" i="41"/>
  <c r="Q184" i="38" s="1"/>
  <c r="Q172" i="41"/>
  <c r="R184" i="38" s="1"/>
  <c r="R172" i="41"/>
  <c r="S184" i="38" s="1"/>
  <c r="S172" i="41"/>
  <c r="T184" i="38" s="1"/>
  <c r="T172" i="41"/>
  <c r="L184" i="38" s="1"/>
  <c r="U172" i="41"/>
  <c r="V172" i="41"/>
  <c r="W172" i="41"/>
  <c r="X172" i="41"/>
  <c r="Y172" i="41"/>
  <c r="Z172" i="41"/>
  <c r="AA172" i="41"/>
  <c r="AB172" i="41"/>
  <c r="B171" i="41" a="1"/>
  <c r="B171" i="41"/>
  <c r="C171" i="41"/>
  <c r="D171" i="41"/>
  <c r="E171" i="41"/>
  <c r="F171" i="41"/>
  <c r="G171" i="41"/>
  <c r="H171" i="41"/>
  <c r="I171" i="41"/>
  <c r="J171" i="41"/>
  <c r="K171" i="41"/>
  <c r="L171" i="41"/>
  <c r="M183" i="38" s="1"/>
  <c r="M171" i="41"/>
  <c r="N183" i="38" s="1"/>
  <c r="N171" i="41"/>
  <c r="O183" i="38" s="1"/>
  <c r="O171" i="41"/>
  <c r="P183" i="38" s="1"/>
  <c r="P171" i="41"/>
  <c r="Q183" i="38" s="1"/>
  <c r="Q171" i="41"/>
  <c r="R183" i="38" s="1"/>
  <c r="R171" i="41"/>
  <c r="S183" i="38" s="1"/>
  <c r="S171" i="41"/>
  <c r="T183" i="38" s="1"/>
  <c r="T171" i="41"/>
  <c r="L183" i="38" s="1"/>
  <c r="U171" i="41"/>
  <c r="V171" i="41"/>
  <c r="W171" i="41"/>
  <c r="X171" i="41"/>
  <c r="Y171" i="41"/>
  <c r="Z171" i="41"/>
  <c r="AA171" i="41"/>
  <c r="AB171" i="41"/>
  <c r="B170" i="41" a="1"/>
  <c r="B170" i="41"/>
  <c r="C170" i="41"/>
  <c r="D170" i="41"/>
  <c r="E170" i="41"/>
  <c r="F170" i="41"/>
  <c r="G170" i="41"/>
  <c r="H170" i="41"/>
  <c r="I170" i="41"/>
  <c r="J170" i="41"/>
  <c r="K170" i="41"/>
  <c r="L170" i="41"/>
  <c r="M182" i="38" s="1"/>
  <c r="M170" i="41"/>
  <c r="N182" i="38" s="1"/>
  <c r="N170" i="41"/>
  <c r="O182" i="38" s="1"/>
  <c r="O170" i="41"/>
  <c r="P182" i="38" s="1"/>
  <c r="P170" i="41"/>
  <c r="Q182" i="38" s="1"/>
  <c r="Q170" i="41"/>
  <c r="R182" i="38" s="1"/>
  <c r="R170" i="41"/>
  <c r="S182" i="38" s="1"/>
  <c r="S170" i="41"/>
  <c r="T182" i="38" s="1"/>
  <c r="T170" i="41"/>
  <c r="L182" i="38" s="1"/>
  <c r="U170" i="41"/>
  <c r="V170" i="41"/>
  <c r="W170" i="41"/>
  <c r="X170" i="41"/>
  <c r="Y170" i="41"/>
  <c r="Z170" i="41"/>
  <c r="AA170" i="41"/>
  <c r="AB170" i="41"/>
  <c r="B169" i="41" a="1"/>
  <c r="B169" i="41"/>
  <c r="C169" i="41"/>
  <c r="D169" i="41"/>
  <c r="E169" i="41"/>
  <c r="F169" i="41"/>
  <c r="G169" i="41"/>
  <c r="H169" i="41"/>
  <c r="I169" i="41"/>
  <c r="J169" i="41"/>
  <c r="K169" i="41"/>
  <c r="L169" i="41"/>
  <c r="M181" i="38" s="1"/>
  <c r="M169" i="41"/>
  <c r="N181" i="38" s="1"/>
  <c r="N169" i="41"/>
  <c r="O181" i="38" s="1"/>
  <c r="O169" i="41"/>
  <c r="P181" i="38" s="1"/>
  <c r="P169" i="41"/>
  <c r="Q181" i="38" s="1"/>
  <c r="Q169" i="41"/>
  <c r="R181" i="38" s="1"/>
  <c r="R169" i="41"/>
  <c r="S181" i="38" s="1"/>
  <c r="S169" i="41"/>
  <c r="T181" i="38" s="1"/>
  <c r="T169" i="41"/>
  <c r="L181" i="38" s="1"/>
  <c r="U169" i="41"/>
  <c r="V169" i="41"/>
  <c r="W169" i="41"/>
  <c r="X169" i="41"/>
  <c r="Y169" i="41"/>
  <c r="Z169" i="41"/>
  <c r="AA169" i="41"/>
  <c r="AB169" i="41"/>
  <c r="B168" i="41" a="1"/>
  <c r="B168" i="41"/>
  <c r="C168" i="41"/>
  <c r="D168" i="41"/>
  <c r="E168" i="41"/>
  <c r="F168" i="41"/>
  <c r="G168" i="41"/>
  <c r="H168" i="41"/>
  <c r="I168" i="41"/>
  <c r="J168" i="41"/>
  <c r="K168" i="41"/>
  <c r="L168" i="41"/>
  <c r="M180" i="38" s="1"/>
  <c r="M168" i="41"/>
  <c r="N180" i="38" s="1"/>
  <c r="N168" i="41"/>
  <c r="O180" i="38" s="1"/>
  <c r="O168" i="41"/>
  <c r="P180" i="38" s="1"/>
  <c r="P168" i="41"/>
  <c r="Q180" i="38" s="1"/>
  <c r="Q168" i="41"/>
  <c r="R180" i="38" s="1"/>
  <c r="R168" i="41"/>
  <c r="S180" i="38" s="1"/>
  <c r="S168" i="41"/>
  <c r="T180" i="38" s="1"/>
  <c r="T168" i="41"/>
  <c r="L180" i="38" s="1"/>
  <c r="U168" i="41"/>
  <c r="V168" i="41"/>
  <c r="W168" i="41"/>
  <c r="X168" i="41"/>
  <c r="Y168" i="41"/>
  <c r="Z168" i="41"/>
  <c r="AA168" i="41"/>
  <c r="AB168" i="41"/>
  <c r="B167" i="41" a="1"/>
  <c r="B167" i="41"/>
  <c r="C167" i="41"/>
  <c r="D167" i="41"/>
  <c r="E167" i="41"/>
  <c r="F167" i="41"/>
  <c r="G167" i="41"/>
  <c r="H167" i="41"/>
  <c r="I167" i="41"/>
  <c r="J167" i="41"/>
  <c r="K167" i="41"/>
  <c r="L167" i="41"/>
  <c r="M179" i="38" s="1"/>
  <c r="M167" i="41"/>
  <c r="N179" i="38" s="1"/>
  <c r="N167" i="41"/>
  <c r="O179" i="38" s="1"/>
  <c r="O167" i="41"/>
  <c r="P179" i="38" s="1"/>
  <c r="P167" i="41"/>
  <c r="Q179" i="38" s="1"/>
  <c r="Q167" i="41"/>
  <c r="R179" i="38" s="1"/>
  <c r="R167" i="41"/>
  <c r="S179" i="38" s="1"/>
  <c r="S167" i="41"/>
  <c r="T179" i="38" s="1"/>
  <c r="T167" i="41"/>
  <c r="L179" i="38" s="1"/>
  <c r="U167" i="41"/>
  <c r="V167" i="41"/>
  <c r="W167" i="41"/>
  <c r="X167" i="41"/>
  <c r="Y167" i="41"/>
  <c r="Z167" i="41"/>
  <c r="AA167" i="41"/>
  <c r="AB167" i="41"/>
  <c r="B166" i="41" a="1"/>
  <c r="B166" i="41"/>
  <c r="C166" i="41"/>
  <c r="D166" i="41"/>
  <c r="E166" i="41"/>
  <c r="F166" i="41"/>
  <c r="G166" i="41"/>
  <c r="H166" i="41"/>
  <c r="I166" i="41"/>
  <c r="J166" i="41"/>
  <c r="K166" i="41"/>
  <c r="L166" i="41"/>
  <c r="M178" i="38" s="1"/>
  <c r="M166" i="41"/>
  <c r="N178" i="38" s="1"/>
  <c r="N166" i="41"/>
  <c r="O178" i="38" s="1"/>
  <c r="O166" i="41"/>
  <c r="P178" i="38" s="1"/>
  <c r="P166" i="41"/>
  <c r="Q178" i="38" s="1"/>
  <c r="Q166" i="41"/>
  <c r="R178" i="38" s="1"/>
  <c r="R166" i="41"/>
  <c r="S178" i="38" s="1"/>
  <c r="S166" i="41"/>
  <c r="T178" i="38" s="1"/>
  <c r="T166" i="41"/>
  <c r="L178" i="38" s="1"/>
  <c r="U166" i="41"/>
  <c r="V166" i="41"/>
  <c r="W166" i="41"/>
  <c r="X166" i="41"/>
  <c r="Y166" i="41"/>
  <c r="Z166" i="41"/>
  <c r="AA166" i="41"/>
  <c r="AB166" i="41"/>
  <c r="A182" i="50"/>
  <c r="A183" i="50"/>
  <c r="A184" i="50"/>
  <c r="A185" i="50"/>
  <c r="A186" i="50"/>
  <c r="A187" i="50"/>
  <c r="A188" i="50"/>
  <c r="A189" i="50"/>
  <c r="A190" i="50"/>
  <c r="A191" i="50"/>
  <c r="A192" i="50"/>
  <c r="A193" i="50"/>
  <c r="A194" i="50"/>
  <c r="A195" i="50"/>
  <c r="A169" i="52"/>
  <c r="A170" i="52"/>
  <c r="A171" i="52"/>
  <c r="A172" i="52"/>
  <c r="A173" i="52"/>
  <c r="A174" i="52"/>
  <c r="A175" i="52"/>
  <c r="A176" i="52"/>
  <c r="A177" i="52"/>
  <c r="A178" i="52"/>
  <c r="A179" i="52"/>
  <c r="A180" i="52"/>
  <c r="A181" i="52"/>
  <c r="A182" i="52"/>
  <c r="B183" i="53" a="1"/>
  <c r="B183" i="53"/>
  <c r="C183" i="53"/>
  <c r="D183" i="53"/>
  <c r="E183" i="53"/>
  <c r="F183" i="53"/>
  <c r="G183" i="53"/>
  <c r="H183" i="53"/>
  <c r="I183" i="53"/>
  <c r="J183" i="53"/>
  <c r="K183" i="53"/>
  <c r="L183" i="53"/>
  <c r="M195" i="50" s="1"/>
  <c r="M183" i="53"/>
  <c r="N195" i="50" s="1"/>
  <c r="N183" i="53"/>
  <c r="O195" i="50" s="1"/>
  <c r="O183" i="53"/>
  <c r="P195" i="50" s="1"/>
  <c r="P183" i="53"/>
  <c r="Q195" i="50" s="1"/>
  <c r="Q183" i="53"/>
  <c r="R195" i="50" s="1"/>
  <c r="R183" i="53"/>
  <c r="S195" i="50" s="1"/>
  <c r="S183" i="53"/>
  <c r="T195" i="50" s="1"/>
  <c r="T183" i="53"/>
  <c r="L195" i="50" s="1"/>
  <c r="U183" i="53"/>
  <c r="V183" i="53"/>
  <c r="W183" i="53"/>
  <c r="X183" i="53"/>
  <c r="Y183" i="53"/>
  <c r="Z183" i="53"/>
  <c r="AA183" i="53"/>
  <c r="AB183" i="53"/>
  <c r="B182" i="53" a="1"/>
  <c r="B182" i="53"/>
  <c r="C182" i="53"/>
  <c r="D182" i="53"/>
  <c r="E182" i="53"/>
  <c r="F182" i="53"/>
  <c r="G182" i="53"/>
  <c r="H182" i="53"/>
  <c r="I182" i="53"/>
  <c r="J182" i="53"/>
  <c r="K182" i="53"/>
  <c r="L182" i="53"/>
  <c r="M194" i="50" s="1"/>
  <c r="M182" i="53"/>
  <c r="N194" i="50" s="1"/>
  <c r="N182" i="53"/>
  <c r="O194" i="50" s="1"/>
  <c r="O182" i="53"/>
  <c r="P194" i="50" s="1"/>
  <c r="P182" i="53"/>
  <c r="Q194" i="50" s="1"/>
  <c r="Q182" i="53"/>
  <c r="R194" i="50" s="1"/>
  <c r="R182" i="53"/>
  <c r="S194" i="50" s="1"/>
  <c r="S182" i="53"/>
  <c r="T194" i="50" s="1"/>
  <c r="T182" i="53"/>
  <c r="L194" i="50" s="1"/>
  <c r="U182" i="53"/>
  <c r="V182" i="53"/>
  <c r="W182" i="53"/>
  <c r="X182" i="53"/>
  <c r="Y182" i="53"/>
  <c r="Z182" i="53"/>
  <c r="AA182" i="53"/>
  <c r="AB182" i="53"/>
  <c r="B181" i="53" a="1"/>
  <c r="B181" i="53"/>
  <c r="C181" i="53"/>
  <c r="D181" i="53"/>
  <c r="E181" i="53"/>
  <c r="F181" i="53"/>
  <c r="G181" i="53"/>
  <c r="H181" i="53"/>
  <c r="I181" i="53"/>
  <c r="J181" i="53"/>
  <c r="K181" i="53"/>
  <c r="L181" i="53"/>
  <c r="M193" i="50" s="1"/>
  <c r="M181" i="53"/>
  <c r="N193" i="50" s="1"/>
  <c r="N181" i="53"/>
  <c r="O193" i="50" s="1"/>
  <c r="O181" i="53"/>
  <c r="P193" i="50" s="1"/>
  <c r="P181" i="53"/>
  <c r="Q193" i="50" s="1"/>
  <c r="Q181" i="53"/>
  <c r="R193" i="50" s="1"/>
  <c r="R181" i="53"/>
  <c r="S193" i="50" s="1"/>
  <c r="S181" i="53"/>
  <c r="T193" i="50" s="1"/>
  <c r="T181" i="53"/>
  <c r="L193" i="50" s="1"/>
  <c r="U181" i="53"/>
  <c r="V181" i="53"/>
  <c r="W181" i="53"/>
  <c r="X181" i="53"/>
  <c r="Y181" i="53"/>
  <c r="Z181" i="53"/>
  <c r="AA181" i="53"/>
  <c r="AB181" i="53"/>
  <c r="B180" i="53" a="1"/>
  <c r="B180" i="53"/>
  <c r="C180" i="53"/>
  <c r="D180" i="53"/>
  <c r="E180" i="53"/>
  <c r="F180" i="53"/>
  <c r="G180" i="53"/>
  <c r="H180" i="53"/>
  <c r="I180" i="53"/>
  <c r="J180" i="53"/>
  <c r="K180" i="53"/>
  <c r="L180" i="53"/>
  <c r="M192" i="50" s="1"/>
  <c r="M180" i="53"/>
  <c r="N192" i="50" s="1"/>
  <c r="N180" i="53"/>
  <c r="O192" i="50" s="1"/>
  <c r="O180" i="53"/>
  <c r="P192" i="50" s="1"/>
  <c r="P180" i="53"/>
  <c r="Q192" i="50" s="1"/>
  <c r="Q180" i="53"/>
  <c r="R192" i="50" s="1"/>
  <c r="R180" i="53"/>
  <c r="S192" i="50" s="1"/>
  <c r="S180" i="53"/>
  <c r="T192" i="50" s="1"/>
  <c r="T180" i="53"/>
  <c r="L192" i="50" s="1"/>
  <c r="U180" i="53"/>
  <c r="V180" i="53"/>
  <c r="W180" i="53"/>
  <c r="X180" i="53"/>
  <c r="Y180" i="53"/>
  <c r="Z180" i="53"/>
  <c r="AA180" i="53"/>
  <c r="AB180" i="53"/>
  <c r="B179" i="53" a="1"/>
  <c r="B179" i="53"/>
  <c r="C179" i="53"/>
  <c r="D179" i="53"/>
  <c r="E179" i="53"/>
  <c r="F179" i="53"/>
  <c r="G179" i="53"/>
  <c r="H179" i="53"/>
  <c r="I179" i="53"/>
  <c r="J179" i="53"/>
  <c r="K179" i="53"/>
  <c r="L179" i="53"/>
  <c r="M191" i="50" s="1"/>
  <c r="M179" i="53"/>
  <c r="N191" i="50" s="1"/>
  <c r="N179" i="53"/>
  <c r="O191" i="50" s="1"/>
  <c r="O179" i="53"/>
  <c r="P191" i="50" s="1"/>
  <c r="P179" i="53"/>
  <c r="Q191" i="50" s="1"/>
  <c r="Q179" i="53"/>
  <c r="R191" i="50" s="1"/>
  <c r="R179" i="53"/>
  <c r="S191" i="50" s="1"/>
  <c r="S179" i="53"/>
  <c r="T191" i="50" s="1"/>
  <c r="T179" i="53"/>
  <c r="L191" i="50" s="1"/>
  <c r="U179" i="53"/>
  <c r="V179" i="53"/>
  <c r="W179" i="53"/>
  <c r="X179" i="53"/>
  <c r="Y179" i="53"/>
  <c r="Z179" i="53"/>
  <c r="AA179" i="53"/>
  <c r="AB179" i="53"/>
  <c r="B178" i="53" a="1"/>
  <c r="B178" i="53"/>
  <c r="C178" i="53"/>
  <c r="D178" i="53"/>
  <c r="E178" i="53"/>
  <c r="F178" i="53"/>
  <c r="G178" i="53"/>
  <c r="H178" i="53"/>
  <c r="I178" i="53"/>
  <c r="J178" i="53"/>
  <c r="K178" i="53"/>
  <c r="L178" i="53"/>
  <c r="M190" i="50" s="1"/>
  <c r="M178" i="53"/>
  <c r="N190" i="50" s="1"/>
  <c r="N178" i="53"/>
  <c r="O190" i="50" s="1"/>
  <c r="O178" i="53"/>
  <c r="P190" i="50" s="1"/>
  <c r="P178" i="53"/>
  <c r="Q190" i="50" s="1"/>
  <c r="Q178" i="53"/>
  <c r="R190" i="50" s="1"/>
  <c r="R178" i="53"/>
  <c r="S190" i="50" s="1"/>
  <c r="S178" i="53"/>
  <c r="T190" i="50" s="1"/>
  <c r="T178" i="53"/>
  <c r="L190" i="50" s="1"/>
  <c r="U178" i="53"/>
  <c r="V178" i="53"/>
  <c r="W178" i="53"/>
  <c r="X178" i="53"/>
  <c r="Y178" i="53"/>
  <c r="Z178" i="53"/>
  <c r="AA178" i="53"/>
  <c r="AB178" i="53"/>
  <c r="B177" i="53" a="1"/>
  <c r="B177" i="53"/>
  <c r="C177" i="53"/>
  <c r="D177" i="53"/>
  <c r="E177" i="53"/>
  <c r="F177" i="53"/>
  <c r="G177" i="53"/>
  <c r="H177" i="53"/>
  <c r="I177" i="53"/>
  <c r="J177" i="53"/>
  <c r="K177" i="53"/>
  <c r="L177" i="53"/>
  <c r="M189" i="50" s="1"/>
  <c r="M177" i="53"/>
  <c r="N189" i="50" s="1"/>
  <c r="N177" i="53"/>
  <c r="O189" i="50" s="1"/>
  <c r="O177" i="53"/>
  <c r="P189" i="50" s="1"/>
  <c r="P177" i="53"/>
  <c r="Q189" i="50" s="1"/>
  <c r="Q177" i="53"/>
  <c r="R189" i="50" s="1"/>
  <c r="R177" i="53"/>
  <c r="S189" i="50" s="1"/>
  <c r="S177" i="53"/>
  <c r="T189" i="50" s="1"/>
  <c r="T177" i="53"/>
  <c r="L189" i="50" s="1"/>
  <c r="U177" i="53"/>
  <c r="V177" i="53"/>
  <c r="W177" i="53"/>
  <c r="X177" i="53"/>
  <c r="Y177" i="53"/>
  <c r="Z177" i="53"/>
  <c r="AA177" i="53"/>
  <c r="AB177" i="53"/>
  <c r="B176" i="53" a="1"/>
  <c r="B176" i="53"/>
  <c r="C176" i="53"/>
  <c r="D176" i="53"/>
  <c r="E176" i="53"/>
  <c r="F176" i="53"/>
  <c r="G176" i="53"/>
  <c r="H176" i="53"/>
  <c r="I176" i="53"/>
  <c r="J176" i="53"/>
  <c r="K176" i="53"/>
  <c r="L176" i="53"/>
  <c r="M188" i="50" s="1"/>
  <c r="M176" i="53"/>
  <c r="N188" i="50" s="1"/>
  <c r="N176" i="53"/>
  <c r="O188" i="50" s="1"/>
  <c r="O176" i="53"/>
  <c r="P188" i="50" s="1"/>
  <c r="P176" i="53"/>
  <c r="Q188" i="50" s="1"/>
  <c r="Q176" i="53"/>
  <c r="R188" i="50" s="1"/>
  <c r="R176" i="53"/>
  <c r="S188" i="50" s="1"/>
  <c r="S176" i="53"/>
  <c r="T188" i="50" s="1"/>
  <c r="T176" i="53"/>
  <c r="L188" i="50" s="1"/>
  <c r="U176" i="53"/>
  <c r="V176" i="53"/>
  <c r="W176" i="53"/>
  <c r="X176" i="53"/>
  <c r="Y176" i="53"/>
  <c r="Z176" i="53"/>
  <c r="AA176" i="53"/>
  <c r="AB176" i="53"/>
  <c r="B175" i="53" a="1"/>
  <c r="B175" i="53"/>
  <c r="C175" i="53"/>
  <c r="D175" i="53"/>
  <c r="E175" i="53"/>
  <c r="F175" i="53"/>
  <c r="G175" i="53"/>
  <c r="H175" i="53"/>
  <c r="I175" i="53"/>
  <c r="J175" i="53"/>
  <c r="K175" i="53"/>
  <c r="L175" i="53"/>
  <c r="M187" i="50" s="1"/>
  <c r="M175" i="53"/>
  <c r="N187" i="50" s="1"/>
  <c r="N175" i="53"/>
  <c r="O187" i="50" s="1"/>
  <c r="O175" i="53"/>
  <c r="P187" i="50" s="1"/>
  <c r="P175" i="53"/>
  <c r="Q187" i="50" s="1"/>
  <c r="Q175" i="53"/>
  <c r="R187" i="50" s="1"/>
  <c r="R175" i="53"/>
  <c r="S187" i="50" s="1"/>
  <c r="S175" i="53"/>
  <c r="T187" i="50" s="1"/>
  <c r="T175" i="53"/>
  <c r="L187" i="50" s="1"/>
  <c r="U175" i="53"/>
  <c r="V175" i="53"/>
  <c r="W175" i="53"/>
  <c r="X175" i="53"/>
  <c r="Y175" i="53"/>
  <c r="Z175" i="53"/>
  <c r="AA175" i="53"/>
  <c r="AB175" i="53"/>
  <c r="B174" i="53" a="1"/>
  <c r="B174" i="53"/>
  <c r="C174" i="53"/>
  <c r="D174" i="53"/>
  <c r="E174" i="53"/>
  <c r="F174" i="53"/>
  <c r="G174" i="53"/>
  <c r="H174" i="53"/>
  <c r="I174" i="53"/>
  <c r="J174" i="53"/>
  <c r="K174" i="53"/>
  <c r="L174" i="53"/>
  <c r="M186" i="50" s="1"/>
  <c r="M174" i="53"/>
  <c r="N186" i="50" s="1"/>
  <c r="N174" i="53"/>
  <c r="O186" i="50" s="1"/>
  <c r="O174" i="53"/>
  <c r="P186" i="50" s="1"/>
  <c r="P174" i="53"/>
  <c r="Q186" i="50" s="1"/>
  <c r="Q174" i="53"/>
  <c r="R186" i="50" s="1"/>
  <c r="R174" i="53"/>
  <c r="S186" i="50" s="1"/>
  <c r="S174" i="53"/>
  <c r="T186" i="50" s="1"/>
  <c r="T174" i="53"/>
  <c r="L186" i="50" s="1"/>
  <c r="U174" i="53"/>
  <c r="V174" i="53"/>
  <c r="W174" i="53"/>
  <c r="X174" i="53"/>
  <c r="Y174" i="53"/>
  <c r="Z174" i="53"/>
  <c r="AA174" i="53"/>
  <c r="AB174" i="53"/>
  <c r="B173" i="53" a="1"/>
  <c r="B173" i="53"/>
  <c r="C173" i="53"/>
  <c r="D173" i="53"/>
  <c r="E173" i="53"/>
  <c r="F173" i="53"/>
  <c r="G173" i="53"/>
  <c r="H173" i="53"/>
  <c r="I173" i="53"/>
  <c r="J173" i="53"/>
  <c r="K173" i="53"/>
  <c r="L173" i="53"/>
  <c r="M185" i="50" s="1"/>
  <c r="M173" i="53"/>
  <c r="N185" i="50" s="1"/>
  <c r="N173" i="53"/>
  <c r="O185" i="50" s="1"/>
  <c r="O173" i="53"/>
  <c r="P185" i="50" s="1"/>
  <c r="P173" i="53"/>
  <c r="Q185" i="50" s="1"/>
  <c r="Q173" i="53"/>
  <c r="R185" i="50" s="1"/>
  <c r="R173" i="53"/>
  <c r="S185" i="50" s="1"/>
  <c r="S173" i="53"/>
  <c r="T185" i="50" s="1"/>
  <c r="T173" i="53"/>
  <c r="L185" i="50" s="1"/>
  <c r="U173" i="53"/>
  <c r="V173" i="53"/>
  <c r="W173" i="53"/>
  <c r="X173" i="53"/>
  <c r="Y173" i="53"/>
  <c r="Z173" i="53"/>
  <c r="AA173" i="53"/>
  <c r="AB173" i="53"/>
  <c r="B172" i="53" a="1"/>
  <c r="B172" i="53"/>
  <c r="C172" i="53"/>
  <c r="D172" i="53"/>
  <c r="E172" i="53"/>
  <c r="F172" i="53"/>
  <c r="G172" i="53"/>
  <c r="H172" i="53"/>
  <c r="I172" i="53"/>
  <c r="J172" i="53"/>
  <c r="K172" i="53"/>
  <c r="L172" i="53"/>
  <c r="M184" i="50" s="1"/>
  <c r="M172" i="53"/>
  <c r="N184" i="50" s="1"/>
  <c r="N172" i="53"/>
  <c r="O184" i="50" s="1"/>
  <c r="O172" i="53"/>
  <c r="P184" i="50" s="1"/>
  <c r="P172" i="53"/>
  <c r="Q184" i="50" s="1"/>
  <c r="Q172" i="53"/>
  <c r="R184" i="50" s="1"/>
  <c r="R172" i="53"/>
  <c r="S184" i="50" s="1"/>
  <c r="S172" i="53"/>
  <c r="T184" i="50" s="1"/>
  <c r="T172" i="53"/>
  <c r="L184" i="50" s="1"/>
  <c r="U172" i="53"/>
  <c r="V172" i="53"/>
  <c r="W172" i="53"/>
  <c r="X172" i="53"/>
  <c r="Y172" i="53"/>
  <c r="Z172" i="53"/>
  <c r="AA172" i="53"/>
  <c r="AB172" i="53"/>
  <c r="B171" i="53" a="1"/>
  <c r="B171" i="53"/>
  <c r="C171" i="53"/>
  <c r="D171" i="53"/>
  <c r="E171" i="53"/>
  <c r="F171" i="53"/>
  <c r="G171" i="53"/>
  <c r="H171" i="53"/>
  <c r="I171" i="53"/>
  <c r="J171" i="53"/>
  <c r="K171" i="53"/>
  <c r="L171" i="53"/>
  <c r="M183" i="50" s="1"/>
  <c r="M171" i="53"/>
  <c r="N183" i="50" s="1"/>
  <c r="N171" i="53"/>
  <c r="O183" i="50" s="1"/>
  <c r="O171" i="53"/>
  <c r="P183" i="50" s="1"/>
  <c r="P171" i="53"/>
  <c r="Q183" i="50" s="1"/>
  <c r="Q171" i="53"/>
  <c r="R183" i="50" s="1"/>
  <c r="R171" i="53"/>
  <c r="S183" i="50" s="1"/>
  <c r="S171" i="53"/>
  <c r="T183" i="50" s="1"/>
  <c r="T171" i="53"/>
  <c r="L183" i="50" s="1"/>
  <c r="U171" i="53"/>
  <c r="V171" i="53"/>
  <c r="W171" i="53"/>
  <c r="X171" i="53"/>
  <c r="Y171" i="53"/>
  <c r="Z171" i="53"/>
  <c r="AA171" i="53"/>
  <c r="AB171" i="53"/>
  <c r="B170" i="53" a="1"/>
  <c r="B170" i="53"/>
  <c r="C170" i="53"/>
  <c r="D170" i="53"/>
  <c r="E170" i="53"/>
  <c r="F170" i="53"/>
  <c r="G170" i="53"/>
  <c r="H170" i="53"/>
  <c r="I170" i="53"/>
  <c r="J170" i="53"/>
  <c r="K170" i="53"/>
  <c r="L170" i="53"/>
  <c r="M182" i="50" s="1"/>
  <c r="M170" i="53"/>
  <c r="N182" i="50" s="1"/>
  <c r="N170" i="53"/>
  <c r="O182" i="50" s="1"/>
  <c r="O170" i="53"/>
  <c r="P182" i="50" s="1"/>
  <c r="P170" i="53"/>
  <c r="Q182" i="50" s="1"/>
  <c r="Q170" i="53"/>
  <c r="R182" i="50" s="1"/>
  <c r="R170" i="53"/>
  <c r="S182" i="50" s="1"/>
  <c r="S170" i="53"/>
  <c r="T182" i="50" s="1"/>
  <c r="T170" i="53"/>
  <c r="L182" i="50" s="1"/>
  <c r="U170" i="53"/>
  <c r="V170" i="53"/>
  <c r="W170" i="53"/>
  <c r="X170" i="53"/>
  <c r="Y170" i="53"/>
  <c r="Z170" i="53"/>
  <c r="AA170" i="53"/>
  <c r="AB170" i="53"/>
  <c r="B151" i="53" a="1"/>
  <c r="B151" i="53"/>
  <c r="C151" i="53"/>
  <c r="D151" i="53"/>
  <c r="E151" i="53"/>
  <c r="F151" i="53"/>
  <c r="G151" i="53"/>
  <c r="H151" i="53"/>
  <c r="I151" i="53"/>
  <c r="J151" i="53"/>
  <c r="K151" i="53"/>
  <c r="L151" i="53"/>
  <c r="M151" i="53"/>
  <c r="N151" i="53"/>
  <c r="O151" i="53"/>
  <c r="P151" i="53"/>
  <c r="Q151" i="53"/>
  <c r="R151" i="53"/>
  <c r="S151" i="53"/>
  <c r="T151" i="53"/>
  <c r="U151" i="53"/>
  <c r="V151" i="53"/>
  <c r="W151" i="53"/>
  <c r="X151" i="53"/>
  <c r="Y151" i="53"/>
  <c r="Z151" i="53"/>
  <c r="AA151" i="53"/>
  <c r="AB151" i="53"/>
  <c r="A158" i="42"/>
  <c r="A153" i="42"/>
  <c r="A154" i="42"/>
  <c r="A155" i="42"/>
  <c r="A156" i="42"/>
  <c r="A157" i="42"/>
  <c r="A145" i="44"/>
  <c r="A140" i="44"/>
  <c r="A141" i="44"/>
  <c r="A142" i="44"/>
  <c r="A143" i="44"/>
  <c r="A144" i="44"/>
  <c r="B146" i="45" a="1"/>
  <c r="B146" i="45"/>
  <c r="C146" i="45"/>
  <c r="D146" i="45"/>
  <c r="E146" i="45"/>
  <c r="F146" i="45"/>
  <c r="G146" i="45"/>
  <c r="H146" i="45"/>
  <c r="I146" i="45"/>
  <c r="J146" i="45"/>
  <c r="K146" i="45"/>
  <c r="L146" i="45"/>
  <c r="M158" i="42" s="1"/>
  <c r="M146" i="45"/>
  <c r="N158" i="42" s="1"/>
  <c r="N146" i="45"/>
  <c r="O158" i="42" s="1"/>
  <c r="O146" i="45"/>
  <c r="P158" i="42" s="1"/>
  <c r="P146" i="45"/>
  <c r="Q158" i="42" s="1"/>
  <c r="Q146" i="45"/>
  <c r="R158" i="42" s="1"/>
  <c r="R146" i="45"/>
  <c r="S158" i="42" s="1"/>
  <c r="S146" i="45"/>
  <c r="T158" i="42" s="1"/>
  <c r="T146" i="45"/>
  <c r="L158" i="42" s="1"/>
  <c r="U146" i="45"/>
  <c r="V146" i="45"/>
  <c r="W146" i="45"/>
  <c r="X146" i="45"/>
  <c r="Y146" i="45"/>
  <c r="Z146" i="45"/>
  <c r="AA146" i="45"/>
  <c r="AB146" i="45"/>
  <c r="B145" i="45" a="1"/>
  <c r="B145" i="45"/>
  <c r="C145" i="45"/>
  <c r="D145" i="45"/>
  <c r="E145" i="45"/>
  <c r="F145" i="45"/>
  <c r="G145" i="45"/>
  <c r="H145" i="45"/>
  <c r="I145" i="45"/>
  <c r="J145" i="45"/>
  <c r="K145" i="45"/>
  <c r="L145" i="45"/>
  <c r="M157" i="42" s="1"/>
  <c r="M145" i="45"/>
  <c r="N157" i="42" s="1"/>
  <c r="N145" i="45"/>
  <c r="O157" i="42" s="1"/>
  <c r="O145" i="45"/>
  <c r="P157" i="42" s="1"/>
  <c r="P145" i="45"/>
  <c r="Q157" i="42" s="1"/>
  <c r="Q145" i="45"/>
  <c r="R157" i="42" s="1"/>
  <c r="R145" i="45"/>
  <c r="S157" i="42" s="1"/>
  <c r="S145" i="45"/>
  <c r="T157" i="42" s="1"/>
  <c r="T145" i="45"/>
  <c r="L157" i="42" s="1"/>
  <c r="U145" i="45"/>
  <c r="V145" i="45"/>
  <c r="W145" i="45"/>
  <c r="X145" i="45"/>
  <c r="Y145" i="45"/>
  <c r="Z145" i="45"/>
  <c r="AA145" i="45"/>
  <c r="AB145" i="45"/>
  <c r="B144" i="45" a="1"/>
  <c r="B144" i="45"/>
  <c r="C144" i="45"/>
  <c r="D144" i="45"/>
  <c r="E144" i="45"/>
  <c r="F144" i="45"/>
  <c r="G144" i="45"/>
  <c r="H144" i="45"/>
  <c r="I144" i="45"/>
  <c r="J144" i="45"/>
  <c r="K144" i="45"/>
  <c r="L144" i="45"/>
  <c r="M156" i="42" s="1"/>
  <c r="M144" i="45"/>
  <c r="N156" i="42" s="1"/>
  <c r="N144" i="45"/>
  <c r="O156" i="42" s="1"/>
  <c r="O144" i="45"/>
  <c r="P156" i="42" s="1"/>
  <c r="P144" i="45"/>
  <c r="Q156" i="42" s="1"/>
  <c r="Q144" i="45"/>
  <c r="R156" i="42" s="1"/>
  <c r="R144" i="45"/>
  <c r="S156" i="42" s="1"/>
  <c r="S144" i="45"/>
  <c r="T156" i="42" s="1"/>
  <c r="T144" i="45"/>
  <c r="L156" i="42" s="1"/>
  <c r="U144" i="45"/>
  <c r="V144" i="45"/>
  <c r="W144" i="45"/>
  <c r="X144" i="45"/>
  <c r="Y144" i="45"/>
  <c r="Z144" i="45"/>
  <c r="AA144" i="45"/>
  <c r="AB144" i="45"/>
  <c r="B143" i="45" a="1"/>
  <c r="B143" i="45"/>
  <c r="C143" i="45"/>
  <c r="D143" i="45"/>
  <c r="E143" i="45"/>
  <c r="F143" i="45"/>
  <c r="G143" i="45"/>
  <c r="H143" i="45"/>
  <c r="I143" i="45"/>
  <c r="J143" i="45"/>
  <c r="K143" i="45"/>
  <c r="L143" i="45"/>
  <c r="M155" i="42" s="1"/>
  <c r="M143" i="45"/>
  <c r="N155" i="42" s="1"/>
  <c r="N143" i="45"/>
  <c r="O155" i="42" s="1"/>
  <c r="O143" i="45"/>
  <c r="P155" i="42" s="1"/>
  <c r="P143" i="45"/>
  <c r="Q155" i="42" s="1"/>
  <c r="Q143" i="45"/>
  <c r="R155" i="42" s="1"/>
  <c r="R143" i="45"/>
  <c r="S155" i="42" s="1"/>
  <c r="S143" i="45"/>
  <c r="T155" i="42" s="1"/>
  <c r="T143" i="45"/>
  <c r="L155" i="42" s="1"/>
  <c r="U143" i="45"/>
  <c r="V143" i="45"/>
  <c r="W143" i="45"/>
  <c r="X143" i="45"/>
  <c r="Y143" i="45"/>
  <c r="Z143" i="45"/>
  <c r="AA143" i="45"/>
  <c r="AB143" i="45"/>
  <c r="B142" i="45" a="1"/>
  <c r="B142" i="45"/>
  <c r="C142" i="45"/>
  <c r="D142" i="45"/>
  <c r="E142" i="45"/>
  <c r="F142" i="45"/>
  <c r="G142" i="45"/>
  <c r="H142" i="45"/>
  <c r="I142" i="45"/>
  <c r="J142" i="45"/>
  <c r="K142" i="45"/>
  <c r="L142" i="45"/>
  <c r="M154" i="42" s="1"/>
  <c r="M142" i="45"/>
  <c r="N154" i="42" s="1"/>
  <c r="N142" i="45"/>
  <c r="O154" i="42" s="1"/>
  <c r="O142" i="45"/>
  <c r="P154" i="42" s="1"/>
  <c r="P142" i="45"/>
  <c r="Q154" i="42" s="1"/>
  <c r="Q142" i="45"/>
  <c r="R154" i="42" s="1"/>
  <c r="R142" i="45"/>
  <c r="S154" i="42" s="1"/>
  <c r="S142" i="45"/>
  <c r="T154" i="42" s="1"/>
  <c r="T142" i="45"/>
  <c r="L154" i="42" s="1"/>
  <c r="U142" i="45"/>
  <c r="V142" i="45"/>
  <c r="W142" i="45"/>
  <c r="X142" i="45"/>
  <c r="Y142" i="45"/>
  <c r="Z142" i="45"/>
  <c r="AA142" i="45"/>
  <c r="AB142" i="45"/>
  <c r="B141" i="45" a="1"/>
  <c r="B141" i="45"/>
  <c r="C141" i="45"/>
  <c r="D141" i="45"/>
  <c r="E141" i="45"/>
  <c r="F141" i="45"/>
  <c r="G141" i="45"/>
  <c r="H141" i="45"/>
  <c r="I141" i="45"/>
  <c r="J141" i="45"/>
  <c r="K141" i="45"/>
  <c r="L141" i="45"/>
  <c r="M153" i="42" s="1"/>
  <c r="M141" i="45"/>
  <c r="N153" i="42" s="1"/>
  <c r="N141" i="45"/>
  <c r="O153" i="42" s="1"/>
  <c r="O141" i="45"/>
  <c r="P153" i="42" s="1"/>
  <c r="P141" i="45"/>
  <c r="Q153" i="42" s="1"/>
  <c r="Q141" i="45"/>
  <c r="R153" i="42" s="1"/>
  <c r="R141" i="45"/>
  <c r="S153" i="42" s="1"/>
  <c r="S141" i="45"/>
  <c r="T153" i="42" s="1"/>
  <c r="T141" i="45"/>
  <c r="L153" i="42" s="1"/>
  <c r="U141" i="45"/>
  <c r="V141" i="45"/>
  <c r="W141" i="45"/>
  <c r="X141" i="45"/>
  <c r="Y141" i="45"/>
  <c r="Z141" i="45"/>
  <c r="AA141" i="45"/>
  <c r="AB141" i="45"/>
  <c r="A219" i="37"/>
  <c r="A220" i="37"/>
  <c r="A221" i="37"/>
  <c r="A222" i="37"/>
  <c r="A223" i="37"/>
  <c r="A224" i="37"/>
  <c r="A225" i="37"/>
  <c r="A226" i="37"/>
  <c r="A206" i="19"/>
  <c r="A207" i="19"/>
  <c r="A208" i="19"/>
  <c r="A209" i="19"/>
  <c r="A210" i="19"/>
  <c r="A211" i="19"/>
  <c r="A212" i="19"/>
  <c r="A213" i="19"/>
  <c r="M226" i="37"/>
  <c r="N226" i="37"/>
  <c r="O226" i="37"/>
  <c r="P226" i="37"/>
  <c r="Q226" i="37"/>
  <c r="R226" i="37"/>
  <c r="S226" i="37"/>
  <c r="T226" i="37"/>
  <c r="L226" i="37"/>
  <c r="B213" i="23" a="1"/>
  <c r="B213" i="23"/>
  <c r="C213" i="23"/>
  <c r="D213" i="23"/>
  <c r="E213" i="23"/>
  <c r="F213" i="23"/>
  <c r="G213" i="23"/>
  <c r="H213" i="23"/>
  <c r="I213" i="23"/>
  <c r="J213" i="23"/>
  <c r="K213" i="23"/>
  <c r="L213" i="23"/>
  <c r="M225" i="37" s="1"/>
  <c r="M213" i="23"/>
  <c r="N225" i="37" s="1"/>
  <c r="N213" i="23"/>
  <c r="O225" i="37" s="1"/>
  <c r="O213" i="23"/>
  <c r="P225" i="37" s="1"/>
  <c r="P213" i="23"/>
  <c r="Q225" i="37" s="1"/>
  <c r="Q213" i="23"/>
  <c r="R225" i="37" s="1"/>
  <c r="R213" i="23"/>
  <c r="S225" i="37" s="1"/>
  <c r="S213" i="23"/>
  <c r="T225" i="37" s="1"/>
  <c r="T213" i="23"/>
  <c r="L225" i="37" s="1"/>
  <c r="U213" i="23"/>
  <c r="V213" i="23"/>
  <c r="W213" i="23"/>
  <c r="X213" i="23"/>
  <c r="Y213" i="23"/>
  <c r="Z213" i="23"/>
  <c r="AA213" i="23"/>
  <c r="AB213" i="23"/>
  <c r="B212" i="23" a="1"/>
  <c r="B212" i="23"/>
  <c r="C212" i="23"/>
  <c r="D212" i="23"/>
  <c r="E212" i="23"/>
  <c r="F212" i="23"/>
  <c r="G212" i="23"/>
  <c r="H212" i="23"/>
  <c r="I212" i="23"/>
  <c r="J212" i="23"/>
  <c r="K212" i="23"/>
  <c r="L212" i="23"/>
  <c r="M224" i="37" s="1"/>
  <c r="M212" i="23"/>
  <c r="N224" i="37" s="1"/>
  <c r="N212" i="23"/>
  <c r="O224" i="37" s="1"/>
  <c r="O212" i="23"/>
  <c r="P224" i="37" s="1"/>
  <c r="P212" i="23"/>
  <c r="Q224" i="37" s="1"/>
  <c r="Q212" i="23"/>
  <c r="R224" i="37" s="1"/>
  <c r="R212" i="23"/>
  <c r="S224" i="37" s="1"/>
  <c r="S212" i="23"/>
  <c r="T224" i="37" s="1"/>
  <c r="T212" i="23"/>
  <c r="L224" i="37" s="1"/>
  <c r="U212" i="23"/>
  <c r="V212" i="23"/>
  <c r="W212" i="23"/>
  <c r="X212" i="23"/>
  <c r="Y212" i="23"/>
  <c r="Z212" i="23"/>
  <c r="AA212" i="23"/>
  <c r="AB212" i="23"/>
  <c r="B211" i="23" a="1"/>
  <c r="B211" i="23"/>
  <c r="C211" i="23"/>
  <c r="D211" i="23"/>
  <c r="E211" i="23"/>
  <c r="F211" i="23"/>
  <c r="G211" i="23"/>
  <c r="H211" i="23"/>
  <c r="I211" i="23"/>
  <c r="J211" i="23"/>
  <c r="K211" i="23"/>
  <c r="L211" i="23"/>
  <c r="M223" i="37" s="1"/>
  <c r="M211" i="23"/>
  <c r="N223" i="37" s="1"/>
  <c r="N211" i="23"/>
  <c r="O223" i="37" s="1"/>
  <c r="O211" i="23"/>
  <c r="P223" i="37" s="1"/>
  <c r="P211" i="23"/>
  <c r="Q223" i="37" s="1"/>
  <c r="Q211" i="23"/>
  <c r="R223" i="37" s="1"/>
  <c r="R211" i="23"/>
  <c r="S223" i="37" s="1"/>
  <c r="S211" i="23"/>
  <c r="T223" i="37" s="1"/>
  <c r="T211" i="23"/>
  <c r="L223" i="37" s="1"/>
  <c r="U211" i="23"/>
  <c r="V211" i="23"/>
  <c r="W211" i="23"/>
  <c r="X211" i="23"/>
  <c r="Y211" i="23"/>
  <c r="Z211" i="23"/>
  <c r="AA211" i="23"/>
  <c r="AB211" i="23"/>
  <c r="B210" i="23" a="1"/>
  <c r="B210" i="23"/>
  <c r="C210" i="23"/>
  <c r="D210" i="23"/>
  <c r="E210" i="23"/>
  <c r="F210" i="23"/>
  <c r="G210" i="23"/>
  <c r="H210" i="23"/>
  <c r="I210" i="23"/>
  <c r="J210" i="23"/>
  <c r="K210" i="23"/>
  <c r="L210" i="23"/>
  <c r="M222" i="37" s="1"/>
  <c r="M210" i="23"/>
  <c r="N222" i="37" s="1"/>
  <c r="N210" i="23"/>
  <c r="O222" i="37" s="1"/>
  <c r="O210" i="23"/>
  <c r="P222" i="37" s="1"/>
  <c r="P210" i="23"/>
  <c r="Q222" i="37" s="1"/>
  <c r="Q210" i="23"/>
  <c r="R222" i="37" s="1"/>
  <c r="R210" i="23"/>
  <c r="S222" i="37" s="1"/>
  <c r="S210" i="23"/>
  <c r="T222" i="37" s="1"/>
  <c r="T210" i="23"/>
  <c r="L222" i="37" s="1"/>
  <c r="U210" i="23"/>
  <c r="V210" i="23"/>
  <c r="W210" i="23"/>
  <c r="X210" i="23"/>
  <c r="Y210" i="23"/>
  <c r="Z210" i="23"/>
  <c r="AA210" i="23"/>
  <c r="AB210" i="23"/>
  <c r="B209" i="23" a="1"/>
  <c r="B209" i="23"/>
  <c r="C209" i="23"/>
  <c r="D209" i="23"/>
  <c r="E209" i="23"/>
  <c r="F209" i="23"/>
  <c r="G209" i="23"/>
  <c r="H209" i="23"/>
  <c r="I209" i="23"/>
  <c r="J209" i="23"/>
  <c r="K209" i="23"/>
  <c r="L209" i="23"/>
  <c r="M221" i="37" s="1"/>
  <c r="M209" i="23"/>
  <c r="N221" i="37" s="1"/>
  <c r="N209" i="23"/>
  <c r="O221" i="37" s="1"/>
  <c r="O209" i="23"/>
  <c r="P221" i="37" s="1"/>
  <c r="P209" i="23"/>
  <c r="Q221" i="37" s="1"/>
  <c r="Q209" i="23"/>
  <c r="R221" i="37" s="1"/>
  <c r="R209" i="23"/>
  <c r="S221" i="37" s="1"/>
  <c r="S209" i="23"/>
  <c r="T221" i="37" s="1"/>
  <c r="T209" i="23"/>
  <c r="L221" i="37" s="1"/>
  <c r="U209" i="23"/>
  <c r="V209" i="23"/>
  <c r="W209" i="23"/>
  <c r="X209" i="23"/>
  <c r="Y209" i="23"/>
  <c r="Z209" i="23"/>
  <c r="AA209" i="23"/>
  <c r="AB209" i="23"/>
  <c r="B208" i="23" a="1"/>
  <c r="B208" i="23"/>
  <c r="C208" i="23"/>
  <c r="D208" i="23"/>
  <c r="E208" i="23"/>
  <c r="F208" i="23"/>
  <c r="G208" i="23"/>
  <c r="H208" i="23"/>
  <c r="I208" i="23"/>
  <c r="J208" i="23"/>
  <c r="K208" i="23"/>
  <c r="L208" i="23"/>
  <c r="M220" i="37" s="1"/>
  <c r="M208" i="23"/>
  <c r="N220" i="37" s="1"/>
  <c r="N208" i="23"/>
  <c r="O220" i="37" s="1"/>
  <c r="O208" i="23"/>
  <c r="P220" i="37" s="1"/>
  <c r="P208" i="23"/>
  <c r="Q220" i="37" s="1"/>
  <c r="Q208" i="23"/>
  <c r="R220" i="37" s="1"/>
  <c r="R208" i="23"/>
  <c r="S220" i="37" s="1"/>
  <c r="S208" i="23"/>
  <c r="T220" i="37" s="1"/>
  <c r="T208" i="23"/>
  <c r="L220" i="37" s="1"/>
  <c r="U208" i="23"/>
  <c r="V208" i="23"/>
  <c r="W208" i="23"/>
  <c r="X208" i="23"/>
  <c r="Y208" i="23"/>
  <c r="Z208" i="23"/>
  <c r="AA208" i="23"/>
  <c r="AB208" i="23"/>
  <c r="B207" i="23" a="1"/>
  <c r="B207" i="23"/>
  <c r="C207" i="23"/>
  <c r="D207" i="23"/>
  <c r="E207" i="23"/>
  <c r="F207" i="23"/>
  <c r="G207" i="23"/>
  <c r="H207" i="23"/>
  <c r="I207" i="23"/>
  <c r="J207" i="23"/>
  <c r="K207" i="23"/>
  <c r="L207" i="23"/>
  <c r="M219" i="37" s="1"/>
  <c r="M207" i="23"/>
  <c r="N219" i="37" s="1"/>
  <c r="N207" i="23"/>
  <c r="O219" i="37" s="1"/>
  <c r="O207" i="23"/>
  <c r="P219" i="37" s="1"/>
  <c r="P207" i="23"/>
  <c r="Q219" i="37" s="1"/>
  <c r="Q207" i="23"/>
  <c r="R219" i="37" s="1"/>
  <c r="R207" i="23"/>
  <c r="S219" i="37" s="1"/>
  <c r="S207" i="23"/>
  <c r="T219" i="37" s="1"/>
  <c r="T207" i="23"/>
  <c r="L219" i="37" s="1"/>
  <c r="U207" i="23"/>
  <c r="V207" i="23"/>
  <c r="W207" i="23"/>
  <c r="X207" i="23"/>
  <c r="Y207" i="23"/>
  <c r="Z207" i="23"/>
  <c r="AA207" i="23"/>
  <c r="AB207" i="23"/>
  <c r="A169" i="46"/>
  <c r="A170" i="46"/>
  <c r="A171" i="46"/>
  <c r="A172" i="46"/>
  <c r="A173" i="46"/>
  <c r="J174" i="46"/>
  <c r="K174" i="46"/>
  <c r="L174" i="46"/>
  <c r="M174" i="46"/>
  <c r="N174" i="46"/>
  <c r="O174" i="46"/>
  <c r="P174" i="46"/>
  <c r="Q174" i="46"/>
  <c r="R174" i="46"/>
  <c r="S174" i="46"/>
  <c r="T174" i="46"/>
  <c r="V174" i="46"/>
  <c r="J175" i="46"/>
  <c r="K175" i="46"/>
  <c r="L175" i="46"/>
  <c r="M175" i="46"/>
  <c r="N175" i="46"/>
  <c r="O175" i="46"/>
  <c r="P175" i="46"/>
  <c r="Q175" i="46"/>
  <c r="R175" i="46"/>
  <c r="S175" i="46"/>
  <c r="T175" i="46"/>
  <c r="V175" i="46"/>
  <c r="J176" i="46"/>
  <c r="K176" i="46"/>
  <c r="L176" i="46"/>
  <c r="M176" i="46"/>
  <c r="N176" i="46"/>
  <c r="O176" i="46"/>
  <c r="P176" i="46"/>
  <c r="Q176" i="46"/>
  <c r="R176" i="46"/>
  <c r="S176" i="46"/>
  <c r="T176" i="46"/>
  <c r="V176" i="46"/>
  <c r="J177" i="46"/>
  <c r="K177" i="46"/>
  <c r="L177" i="46"/>
  <c r="M177" i="46"/>
  <c r="N177" i="46"/>
  <c r="O177" i="46"/>
  <c r="P177" i="46"/>
  <c r="Q177" i="46"/>
  <c r="R177" i="46"/>
  <c r="S177" i="46"/>
  <c r="T177" i="46"/>
  <c r="V177" i="46"/>
  <c r="J178" i="46"/>
  <c r="K178" i="46"/>
  <c r="L178" i="46"/>
  <c r="M178" i="46"/>
  <c r="N178" i="46"/>
  <c r="O178" i="46"/>
  <c r="P178" i="46"/>
  <c r="Q178" i="46"/>
  <c r="R178" i="46"/>
  <c r="S178" i="46"/>
  <c r="T178" i="46"/>
  <c r="V178" i="46"/>
  <c r="J179" i="46"/>
  <c r="K179" i="46"/>
  <c r="L179" i="46"/>
  <c r="M179" i="46"/>
  <c r="N179" i="46"/>
  <c r="O179" i="46"/>
  <c r="P179" i="46"/>
  <c r="Q179" i="46"/>
  <c r="R179" i="46"/>
  <c r="S179" i="46"/>
  <c r="T179" i="46"/>
  <c r="V179" i="46"/>
  <c r="J180" i="46"/>
  <c r="K180" i="46"/>
  <c r="L180" i="46"/>
  <c r="M180" i="46"/>
  <c r="N180" i="46"/>
  <c r="O180" i="46"/>
  <c r="P180" i="46"/>
  <c r="Q180" i="46"/>
  <c r="R180" i="46"/>
  <c r="S180" i="46"/>
  <c r="T180" i="46"/>
  <c r="V180" i="46"/>
  <c r="J181" i="46"/>
  <c r="K181" i="46"/>
  <c r="A156" i="48"/>
  <c r="A157" i="48"/>
  <c r="A158" i="48"/>
  <c r="A159" i="48"/>
  <c r="A160" i="48"/>
  <c r="B160" i="49" a="1"/>
  <c r="B160" i="49"/>
  <c r="C160" i="49"/>
  <c r="D160" i="49"/>
  <c r="E160" i="49"/>
  <c r="F160" i="49"/>
  <c r="G160" i="49"/>
  <c r="H160" i="49"/>
  <c r="I160" i="49"/>
  <c r="J160" i="49"/>
  <c r="K160" i="49"/>
  <c r="L160" i="49"/>
  <c r="M160" i="49"/>
  <c r="N160" i="49"/>
  <c r="O160" i="49"/>
  <c r="P160" i="49"/>
  <c r="Q160" i="49"/>
  <c r="R160" i="49"/>
  <c r="S160" i="49"/>
  <c r="T160" i="49"/>
  <c r="U160" i="49"/>
  <c r="V160" i="49"/>
  <c r="W160" i="49"/>
  <c r="X160" i="49"/>
  <c r="Y160" i="49"/>
  <c r="Z160" i="49"/>
  <c r="AA160" i="49"/>
  <c r="AB160" i="49"/>
  <c r="B159" i="49" a="1"/>
  <c r="B159" i="49"/>
  <c r="C159" i="49"/>
  <c r="D159" i="49"/>
  <c r="E159" i="49"/>
  <c r="F159" i="49"/>
  <c r="G159" i="49"/>
  <c r="H159" i="49"/>
  <c r="I159" i="49"/>
  <c r="J159" i="49"/>
  <c r="K159" i="49"/>
  <c r="L159" i="49"/>
  <c r="M159" i="49"/>
  <c r="N159" i="49"/>
  <c r="O159" i="49"/>
  <c r="P159" i="49"/>
  <c r="Q159" i="49"/>
  <c r="R159" i="49"/>
  <c r="S159" i="49"/>
  <c r="T159" i="49"/>
  <c r="U159" i="49"/>
  <c r="V159" i="49"/>
  <c r="W159" i="49"/>
  <c r="X159" i="49"/>
  <c r="Y159" i="49"/>
  <c r="Z159" i="49"/>
  <c r="AA159" i="49"/>
  <c r="AB159" i="49"/>
  <c r="B158" i="49" a="1"/>
  <c r="B158" i="49"/>
  <c r="C158" i="49"/>
  <c r="D158" i="49"/>
  <c r="E158" i="49"/>
  <c r="F158" i="49"/>
  <c r="G158" i="49"/>
  <c r="H158" i="49"/>
  <c r="I158" i="49"/>
  <c r="J158" i="49"/>
  <c r="K158" i="49"/>
  <c r="L158" i="49"/>
  <c r="M158" i="49"/>
  <c r="N158" i="49"/>
  <c r="O158" i="49"/>
  <c r="P158" i="49"/>
  <c r="Q158" i="49"/>
  <c r="R158" i="49"/>
  <c r="S158" i="49"/>
  <c r="T158" i="49"/>
  <c r="U158" i="49"/>
  <c r="V158" i="49"/>
  <c r="W158" i="49"/>
  <c r="X158" i="49"/>
  <c r="Y158" i="49"/>
  <c r="Z158" i="49"/>
  <c r="AA158" i="49"/>
  <c r="AB158" i="49"/>
  <c r="B157" i="49" a="1"/>
  <c r="B157" i="49"/>
  <c r="C157" i="49"/>
  <c r="D157" i="49"/>
  <c r="E157" i="49"/>
  <c r="F157" i="49"/>
  <c r="G157" i="49"/>
  <c r="H157" i="49"/>
  <c r="I157" i="49"/>
  <c r="J157" i="49"/>
  <c r="K157" i="49"/>
  <c r="L157" i="49"/>
  <c r="M157" i="49"/>
  <c r="N157" i="49"/>
  <c r="O157" i="49"/>
  <c r="P157" i="49"/>
  <c r="Q157" i="49"/>
  <c r="R157" i="49"/>
  <c r="S157" i="49"/>
  <c r="T157" i="49"/>
  <c r="U157" i="49"/>
  <c r="V157" i="49"/>
  <c r="W157" i="49"/>
  <c r="X157" i="49"/>
  <c r="Y157" i="49"/>
  <c r="Z157" i="49"/>
  <c r="AA157" i="49"/>
  <c r="AB157" i="49"/>
  <c r="B156" i="49" a="1"/>
  <c r="B156" i="49"/>
  <c r="C156" i="49"/>
  <c r="D156" i="49"/>
  <c r="E156" i="49"/>
  <c r="F156" i="49"/>
  <c r="G156" i="49"/>
  <c r="H156" i="49"/>
  <c r="I156" i="49"/>
  <c r="J156" i="49"/>
  <c r="K156" i="49"/>
  <c r="L156" i="49"/>
  <c r="M156" i="49"/>
  <c r="N156" i="49"/>
  <c r="O156" i="49"/>
  <c r="P156" i="49"/>
  <c r="Q156" i="49"/>
  <c r="R156" i="49"/>
  <c r="S156" i="49"/>
  <c r="T156" i="49"/>
  <c r="U156" i="49"/>
  <c r="V156" i="49"/>
  <c r="W156" i="49"/>
  <c r="X156" i="49"/>
  <c r="Y156" i="49"/>
  <c r="Z156" i="49"/>
  <c r="AA156" i="49"/>
  <c r="AB156" i="49"/>
  <c r="A146" i="42"/>
  <c r="A147" i="42"/>
  <c r="A148" i="42"/>
  <c r="A149" i="42"/>
  <c r="A150" i="42"/>
  <c r="A151" i="42"/>
  <c r="A152" i="42"/>
  <c r="A133" i="44"/>
  <c r="A134" i="44"/>
  <c r="A135" i="44"/>
  <c r="A136" i="44"/>
  <c r="A137" i="44"/>
  <c r="A138" i="44"/>
  <c r="A139" i="44"/>
  <c r="B140" i="45" a="1"/>
  <c r="B140" i="45"/>
  <c r="C140" i="45"/>
  <c r="D140" i="45"/>
  <c r="E140" i="45"/>
  <c r="F140" i="45"/>
  <c r="G140" i="45"/>
  <c r="H140" i="45"/>
  <c r="I140" i="45"/>
  <c r="J140" i="45"/>
  <c r="K140" i="45"/>
  <c r="L140" i="45"/>
  <c r="M152" i="42" s="1"/>
  <c r="M140" i="45"/>
  <c r="N152" i="42" s="1"/>
  <c r="N140" i="45"/>
  <c r="O152" i="42" s="1"/>
  <c r="O140" i="45"/>
  <c r="P152" i="42" s="1"/>
  <c r="P140" i="45"/>
  <c r="Q152" i="42" s="1"/>
  <c r="Q140" i="45"/>
  <c r="R152" i="42" s="1"/>
  <c r="R140" i="45"/>
  <c r="S152" i="42" s="1"/>
  <c r="S140" i="45"/>
  <c r="T152" i="42" s="1"/>
  <c r="T140" i="45"/>
  <c r="L152" i="42" s="1"/>
  <c r="U140" i="45"/>
  <c r="V140" i="45"/>
  <c r="W140" i="45"/>
  <c r="X140" i="45"/>
  <c r="Y140" i="45"/>
  <c r="Z140" i="45"/>
  <c r="AA140" i="45"/>
  <c r="AB140" i="45"/>
  <c r="B139" i="45" a="1"/>
  <c r="B139" i="45"/>
  <c r="C139" i="45"/>
  <c r="D139" i="45"/>
  <c r="E139" i="45"/>
  <c r="F139" i="45"/>
  <c r="G139" i="45"/>
  <c r="H139" i="45"/>
  <c r="I139" i="45"/>
  <c r="J139" i="45"/>
  <c r="K139" i="45"/>
  <c r="L139" i="45"/>
  <c r="M151" i="42" s="1"/>
  <c r="M139" i="45"/>
  <c r="N151" i="42" s="1"/>
  <c r="N139" i="45"/>
  <c r="O151" i="42" s="1"/>
  <c r="O139" i="45"/>
  <c r="P151" i="42" s="1"/>
  <c r="P139" i="45"/>
  <c r="Q151" i="42" s="1"/>
  <c r="Q139" i="45"/>
  <c r="R151" i="42" s="1"/>
  <c r="R139" i="45"/>
  <c r="S151" i="42" s="1"/>
  <c r="S139" i="45"/>
  <c r="T151" i="42" s="1"/>
  <c r="T139" i="45"/>
  <c r="L151" i="42" s="1"/>
  <c r="U139" i="45"/>
  <c r="V139" i="45"/>
  <c r="W139" i="45"/>
  <c r="X139" i="45"/>
  <c r="Y139" i="45"/>
  <c r="Z139" i="45"/>
  <c r="AA139" i="45"/>
  <c r="AB139" i="45"/>
  <c r="B138" i="45" a="1"/>
  <c r="B138" i="45"/>
  <c r="C138" i="45"/>
  <c r="D138" i="45"/>
  <c r="E138" i="45"/>
  <c r="F138" i="45"/>
  <c r="G138" i="45"/>
  <c r="H138" i="45"/>
  <c r="I138" i="45"/>
  <c r="J138" i="45"/>
  <c r="K138" i="45"/>
  <c r="L138" i="45"/>
  <c r="M150" i="42" s="1"/>
  <c r="M138" i="45"/>
  <c r="N150" i="42" s="1"/>
  <c r="N138" i="45"/>
  <c r="O150" i="42" s="1"/>
  <c r="O138" i="45"/>
  <c r="P150" i="42" s="1"/>
  <c r="P138" i="45"/>
  <c r="Q150" i="42" s="1"/>
  <c r="Q138" i="45"/>
  <c r="R150" i="42" s="1"/>
  <c r="R138" i="45"/>
  <c r="S150" i="42" s="1"/>
  <c r="S138" i="45"/>
  <c r="T150" i="42" s="1"/>
  <c r="T138" i="45"/>
  <c r="L150" i="42" s="1"/>
  <c r="U138" i="45"/>
  <c r="V138" i="45"/>
  <c r="W138" i="45"/>
  <c r="X138" i="45"/>
  <c r="Y138" i="45"/>
  <c r="Z138" i="45"/>
  <c r="AA138" i="45"/>
  <c r="AB138" i="45"/>
  <c r="B137" i="45" a="1"/>
  <c r="B137" i="45"/>
  <c r="C137" i="45"/>
  <c r="D137" i="45"/>
  <c r="E137" i="45"/>
  <c r="F137" i="45"/>
  <c r="G137" i="45"/>
  <c r="H137" i="45"/>
  <c r="I137" i="45"/>
  <c r="J137" i="45"/>
  <c r="K137" i="45"/>
  <c r="L137" i="45"/>
  <c r="M149" i="42" s="1"/>
  <c r="M137" i="45"/>
  <c r="N149" i="42" s="1"/>
  <c r="N137" i="45"/>
  <c r="O149" i="42" s="1"/>
  <c r="O137" i="45"/>
  <c r="P149" i="42" s="1"/>
  <c r="P137" i="45"/>
  <c r="Q149" i="42" s="1"/>
  <c r="Q137" i="45"/>
  <c r="R149" i="42" s="1"/>
  <c r="R137" i="45"/>
  <c r="S149" i="42" s="1"/>
  <c r="S137" i="45"/>
  <c r="T149" i="42" s="1"/>
  <c r="T137" i="45"/>
  <c r="L149" i="42" s="1"/>
  <c r="U137" i="45"/>
  <c r="V137" i="45"/>
  <c r="W137" i="45"/>
  <c r="X137" i="45"/>
  <c r="Y137" i="45"/>
  <c r="Z137" i="45"/>
  <c r="AA137" i="45"/>
  <c r="AB137" i="45"/>
  <c r="B136" i="45" a="1"/>
  <c r="B136" i="45"/>
  <c r="C136" i="45"/>
  <c r="D136" i="45"/>
  <c r="E136" i="45"/>
  <c r="F136" i="45"/>
  <c r="G136" i="45"/>
  <c r="H136" i="45"/>
  <c r="I136" i="45"/>
  <c r="J136" i="45"/>
  <c r="K136" i="45"/>
  <c r="L136" i="45"/>
  <c r="M148" i="42" s="1"/>
  <c r="M136" i="45"/>
  <c r="N148" i="42" s="1"/>
  <c r="N136" i="45"/>
  <c r="O148" i="42" s="1"/>
  <c r="O136" i="45"/>
  <c r="P148" i="42" s="1"/>
  <c r="P136" i="45"/>
  <c r="Q148" i="42" s="1"/>
  <c r="Q136" i="45"/>
  <c r="R148" i="42" s="1"/>
  <c r="R136" i="45"/>
  <c r="S148" i="42" s="1"/>
  <c r="S136" i="45"/>
  <c r="T148" i="42" s="1"/>
  <c r="T136" i="45"/>
  <c r="L148" i="42" s="1"/>
  <c r="U136" i="45"/>
  <c r="V136" i="45"/>
  <c r="W136" i="45"/>
  <c r="X136" i="45"/>
  <c r="Y136" i="45"/>
  <c r="Z136" i="45"/>
  <c r="AA136" i="45"/>
  <c r="AB136" i="45"/>
  <c r="B135" i="45" a="1"/>
  <c r="B135" i="45"/>
  <c r="C135" i="45"/>
  <c r="D135" i="45"/>
  <c r="E135" i="45"/>
  <c r="F135" i="45"/>
  <c r="G135" i="45"/>
  <c r="H135" i="45"/>
  <c r="I135" i="45"/>
  <c r="J135" i="45"/>
  <c r="K135" i="45"/>
  <c r="L135" i="45"/>
  <c r="M147" i="42" s="1"/>
  <c r="M135" i="45"/>
  <c r="N147" i="42" s="1"/>
  <c r="N135" i="45"/>
  <c r="O147" i="42" s="1"/>
  <c r="O135" i="45"/>
  <c r="P147" i="42" s="1"/>
  <c r="P135" i="45"/>
  <c r="Q147" i="42" s="1"/>
  <c r="Q135" i="45"/>
  <c r="R147" i="42" s="1"/>
  <c r="R135" i="45"/>
  <c r="S147" i="42" s="1"/>
  <c r="S135" i="45"/>
  <c r="T147" i="42" s="1"/>
  <c r="T135" i="45"/>
  <c r="L147" i="42" s="1"/>
  <c r="U135" i="45"/>
  <c r="V135" i="45"/>
  <c r="W135" i="45"/>
  <c r="X135" i="45"/>
  <c r="Y135" i="45"/>
  <c r="Z135" i="45"/>
  <c r="AA135" i="45"/>
  <c r="AB135" i="45"/>
  <c r="B134" i="45" a="1"/>
  <c r="B134" i="45"/>
  <c r="C134" i="45"/>
  <c r="D134" i="45"/>
  <c r="E134" i="45"/>
  <c r="F134" i="45"/>
  <c r="G134" i="45"/>
  <c r="H134" i="45"/>
  <c r="I134" i="45"/>
  <c r="J134" i="45"/>
  <c r="K134" i="45"/>
  <c r="L134" i="45"/>
  <c r="M146" i="42" s="1"/>
  <c r="M134" i="45"/>
  <c r="N146" i="42" s="1"/>
  <c r="N134" i="45"/>
  <c r="O146" i="42" s="1"/>
  <c r="O134" i="45"/>
  <c r="P146" i="42" s="1"/>
  <c r="P134" i="45"/>
  <c r="Q146" i="42" s="1"/>
  <c r="Q134" i="45"/>
  <c r="R146" i="42" s="1"/>
  <c r="R134" i="45"/>
  <c r="S146" i="42" s="1"/>
  <c r="S134" i="45"/>
  <c r="T146" i="42" s="1"/>
  <c r="T134" i="45"/>
  <c r="L146" i="42" s="1"/>
  <c r="U134" i="45"/>
  <c r="V134" i="45"/>
  <c r="W134" i="45"/>
  <c r="X134" i="45"/>
  <c r="Y134" i="45"/>
  <c r="Z134" i="45"/>
  <c r="AA134" i="45"/>
  <c r="AB134" i="45"/>
  <c r="A163" i="40"/>
  <c r="A164" i="40"/>
  <c r="A143" i="40"/>
  <c r="A144" i="40"/>
  <c r="A145" i="40"/>
  <c r="A146" i="40"/>
  <c r="A147" i="40"/>
  <c r="A148" i="40"/>
  <c r="A149" i="40"/>
  <c r="A150" i="40"/>
  <c r="A151" i="40"/>
  <c r="A152" i="40"/>
  <c r="A153" i="40"/>
  <c r="A154" i="40"/>
  <c r="A155" i="40"/>
  <c r="A156" i="40"/>
  <c r="A157" i="40"/>
  <c r="A158" i="40"/>
  <c r="A159" i="40"/>
  <c r="A160" i="40"/>
  <c r="A161" i="40"/>
  <c r="A162" i="40"/>
  <c r="A156" i="38"/>
  <c r="A157" i="38"/>
  <c r="A158" i="38"/>
  <c r="A159" i="38"/>
  <c r="A160" i="38"/>
  <c r="A161" i="38"/>
  <c r="A162" i="38"/>
  <c r="A163" i="38"/>
  <c r="A164" i="38"/>
  <c r="A165" i="38"/>
  <c r="A166" i="38"/>
  <c r="A167" i="38"/>
  <c r="A168" i="38"/>
  <c r="A169" i="38"/>
  <c r="A170" i="38"/>
  <c r="A171" i="38"/>
  <c r="A172" i="38"/>
  <c r="A173" i="38"/>
  <c r="A174" i="38"/>
  <c r="A175" i="38"/>
  <c r="A176" i="38"/>
  <c r="A177" i="38"/>
  <c r="B165" i="41" a="1"/>
  <c r="B165" i="41"/>
  <c r="C165" i="41"/>
  <c r="D165" i="41"/>
  <c r="E165" i="41"/>
  <c r="F165" i="41"/>
  <c r="G165" i="41"/>
  <c r="H165" i="41"/>
  <c r="I165" i="41"/>
  <c r="J165" i="41"/>
  <c r="K165" i="41"/>
  <c r="L165" i="41"/>
  <c r="M177" i="38" s="1"/>
  <c r="M165" i="41"/>
  <c r="N177" i="38" s="1"/>
  <c r="N165" i="41"/>
  <c r="O177" i="38" s="1"/>
  <c r="O165" i="41"/>
  <c r="P177" i="38" s="1"/>
  <c r="P165" i="41"/>
  <c r="Q177" i="38" s="1"/>
  <c r="Q165" i="41"/>
  <c r="R177" i="38" s="1"/>
  <c r="R165" i="41"/>
  <c r="S177" i="38" s="1"/>
  <c r="S165" i="41"/>
  <c r="T177" i="38" s="1"/>
  <c r="T165" i="41"/>
  <c r="L177" i="38" s="1"/>
  <c r="U165" i="41"/>
  <c r="V165" i="41"/>
  <c r="W165" i="41"/>
  <c r="X165" i="41"/>
  <c r="Y165" i="41"/>
  <c r="Z165" i="41"/>
  <c r="AA165" i="41"/>
  <c r="AB165" i="41"/>
  <c r="B164" i="41" a="1"/>
  <c r="B164" i="41"/>
  <c r="C164" i="41"/>
  <c r="D164" i="41"/>
  <c r="E164" i="41"/>
  <c r="F164" i="41"/>
  <c r="G164" i="41"/>
  <c r="H164" i="41"/>
  <c r="I164" i="41"/>
  <c r="J164" i="41"/>
  <c r="K164" i="41"/>
  <c r="L164" i="41"/>
  <c r="M176" i="38" s="1"/>
  <c r="M164" i="41"/>
  <c r="N176" i="38" s="1"/>
  <c r="N164" i="41"/>
  <c r="O176" i="38" s="1"/>
  <c r="O164" i="41"/>
  <c r="P176" i="38" s="1"/>
  <c r="P164" i="41"/>
  <c r="Q176" i="38" s="1"/>
  <c r="Q164" i="41"/>
  <c r="R176" i="38" s="1"/>
  <c r="R164" i="41"/>
  <c r="S176" i="38" s="1"/>
  <c r="S164" i="41"/>
  <c r="T176" i="38" s="1"/>
  <c r="T164" i="41"/>
  <c r="L176" i="38" s="1"/>
  <c r="U164" i="41"/>
  <c r="V164" i="41"/>
  <c r="W164" i="41"/>
  <c r="X164" i="41"/>
  <c r="Y164" i="41"/>
  <c r="Z164" i="41"/>
  <c r="AA164" i="41"/>
  <c r="AB164" i="41"/>
  <c r="B163" i="41" a="1"/>
  <c r="B163" i="41"/>
  <c r="C163" i="41"/>
  <c r="D163" i="41"/>
  <c r="E163" i="41"/>
  <c r="F163" i="41"/>
  <c r="G163" i="41"/>
  <c r="H163" i="41"/>
  <c r="I163" i="41"/>
  <c r="J163" i="41"/>
  <c r="K163" i="41"/>
  <c r="L163" i="41"/>
  <c r="M175" i="38" s="1"/>
  <c r="M163" i="41"/>
  <c r="N175" i="38" s="1"/>
  <c r="N163" i="41"/>
  <c r="O175" i="38" s="1"/>
  <c r="O163" i="41"/>
  <c r="P175" i="38" s="1"/>
  <c r="P163" i="41"/>
  <c r="Q175" i="38" s="1"/>
  <c r="Q163" i="41"/>
  <c r="R175" i="38" s="1"/>
  <c r="R163" i="41"/>
  <c r="S175" i="38" s="1"/>
  <c r="S163" i="41"/>
  <c r="T175" i="38" s="1"/>
  <c r="T163" i="41"/>
  <c r="L175" i="38" s="1"/>
  <c r="U163" i="41"/>
  <c r="V163" i="41"/>
  <c r="W163" i="41"/>
  <c r="X163" i="41"/>
  <c r="Y163" i="41"/>
  <c r="Z163" i="41"/>
  <c r="AA163" i="41"/>
  <c r="AB163" i="41"/>
  <c r="B162" i="41" a="1"/>
  <c r="B162" i="41"/>
  <c r="C162" i="41"/>
  <c r="D162" i="41"/>
  <c r="E162" i="41"/>
  <c r="F162" i="41"/>
  <c r="G162" i="41"/>
  <c r="H162" i="41"/>
  <c r="I162" i="41"/>
  <c r="J162" i="41"/>
  <c r="K162" i="41"/>
  <c r="L162" i="41"/>
  <c r="M174" i="38" s="1"/>
  <c r="M162" i="41"/>
  <c r="N174" i="38" s="1"/>
  <c r="N162" i="41"/>
  <c r="O174" i="38" s="1"/>
  <c r="O162" i="41"/>
  <c r="P174" i="38" s="1"/>
  <c r="P162" i="41"/>
  <c r="Q174" i="38" s="1"/>
  <c r="Q162" i="41"/>
  <c r="R174" i="38" s="1"/>
  <c r="R162" i="41"/>
  <c r="S174" i="38" s="1"/>
  <c r="S162" i="41"/>
  <c r="T174" i="38" s="1"/>
  <c r="T162" i="41"/>
  <c r="L174" i="38" s="1"/>
  <c r="U162" i="41"/>
  <c r="V162" i="41"/>
  <c r="W162" i="41"/>
  <c r="X162" i="41"/>
  <c r="Y162" i="41"/>
  <c r="Z162" i="41"/>
  <c r="AA162" i="41"/>
  <c r="AB162" i="41"/>
  <c r="B161" i="41" a="1"/>
  <c r="B161" i="41"/>
  <c r="C161" i="41"/>
  <c r="D161" i="41"/>
  <c r="E161" i="41"/>
  <c r="F161" i="41"/>
  <c r="G161" i="41"/>
  <c r="H161" i="41"/>
  <c r="I161" i="41"/>
  <c r="J161" i="41"/>
  <c r="K161" i="41"/>
  <c r="L161" i="41"/>
  <c r="M173" i="38" s="1"/>
  <c r="M161" i="41"/>
  <c r="N173" i="38" s="1"/>
  <c r="N161" i="41"/>
  <c r="O173" i="38" s="1"/>
  <c r="O161" i="41"/>
  <c r="P173" i="38" s="1"/>
  <c r="P161" i="41"/>
  <c r="Q173" i="38" s="1"/>
  <c r="Q161" i="41"/>
  <c r="R173" i="38" s="1"/>
  <c r="R161" i="41"/>
  <c r="S173" i="38" s="1"/>
  <c r="S161" i="41"/>
  <c r="T173" i="38" s="1"/>
  <c r="T161" i="41"/>
  <c r="L173" i="38" s="1"/>
  <c r="U161" i="41"/>
  <c r="V161" i="41"/>
  <c r="W161" i="41"/>
  <c r="X161" i="41"/>
  <c r="Y161" i="41"/>
  <c r="Z161" i="41"/>
  <c r="AA161" i="41"/>
  <c r="AB161" i="41"/>
  <c r="B160" i="41" a="1"/>
  <c r="B160" i="41"/>
  <c r="C160" i="41"/>
  <c r="D160" i="41"/>
  <c r="E160" i="41"/>
  <c r="F160" i="41"/>
  <c r="G160" i="41"/>
  <c r="H160" i="41"/>
  <c r="I160" i="41"/>
  <c r="J160" i="41"/>
  <c r="K160" i="41"/>
  <c r="L160" i="41"/>
  <c r="M172" i="38" s="1"/>
  <c r="M160" i="41"/>
  <c r="N172" i="38" s="1"/>
  <c r="N160" i="41"/>
  <c r="O172" i="38" s="1"/>
  <c r="O160" i="41"/>
  <c r="P172" i="38" s="1"/>
  <c r="P160" i="41"/>
  <c r="Q172" i="38" s="1"/>
  <c r="Q160" i="41"/>
  <c r="R172" i="38" s="1"/>
  <c r="R160" i="41"/>
  <c r="S172" i="38" s="1"/>
  <c r="S160" i="41"/>
  <c r="T172" i="38" s="1"/>
  <c r="T160" i="41"/>
  <c r="L172" i="38" s="1"/>
  <c r="U160" i="41"/>
  <c r="V160" i="41"/>
  <c r="W160" i="41"/>
  <c r="X160" i="41"/>
  <c r="Y160" i="41"/>
  <c r="Z160" i="41"/>
  <c r="AA160" i="41"/>
  <c r="AB160" i="41"/>
  <c r="B159" i="41" a="1"/>
  <c r="B159" i="41"/>
  <c r="C159" i="41"/>
  <c r="D159" i="41"/>
  <c r="E159" i="41"/>
  <c r="F159" i="41"/>
  <c r="G159" i="41"/>
  <c r="H159" i="41"/>
  <c r="I159" i="41"/>
  <c r="J159" i="41"/>
  <c r="K159" i="41"/>
  <c r="L159" i="41"/>
  <c r="M171" i="38" s="1"/>
  <c r="M159" i="41"/>
  <c r="N171" i="38" s="1"/>
  <c r="N159" i="41"/>
  <c r="O171" i="38" s="1"/>
  <c r="O159" i="41"/>
  <c r="P171" i="38" s="1"/>
  <c r="P159" i="41"/>
  <c r="Q171" i="38" s="1"/>
  <c r="Q159" i="41"/>
  <c r="R171" i="38" s="1"/>
  <c r="R159" i="41"/>
  <c r="S171" i="38" s="1"/>
  <c r="S159" i="41"/>
  <c r="T171" i="38" s="1"/>
  <c r="T159" i="41"/>
  <c r="L171" i="38" s="1"/>
  <c r="U159" i="41"/>
  <c r="V159" i="41"/>
  <c r="W159" i="41"/>
  <c r="X159" i="41"/>
  <c r="Y159" i="41"/>
  <c r="Z159" i="41"/>
  <c r="AA159" i="41"/>
  <c r="AB159" i="41"/>
  <c r="B158" i="41" a="1"/>
  <c r="B158" i="41"/>
  <c r="C158" i="41"/>
  <c r="D158" i="41"/>
  <c r="E158" i="41"/>
  <c r="F158" i="41"/>
  <c r="G158" i="41"/>
  <c r="H158" i="41"/>
  <c r="I158" i="41"/>
  <c r="J158" i="41"/>
  <c r="K158" i="41"/>
  <c r="L158" i="41"/>
  <c r="M170" i="38" s="1"/>
  <c r="M158" i="41"/>
  <c r="N170" i="38" s="1"/>
  <c r="N158" i="41"/>
  <c r="O170" i="38" s="1"/>
  <c r="O158" i="41"/>
  <c r="P170" i="38" s="1"/>
  <c r="P158" i="41"/>
  <c r="Q170" i="38" s="1"/>
  <c r="Q158" i="41"/>
  <c r="R170" i="38" s="1"/>
  <c r="R158" i="41"/>
  <c r="S170" i="38" s="1"/>
  <c r="S158" i="41"/>
  <c r="T170" i="38" s="1"/>
  <c r="T158" i="41"/>
  <c r="L170" i="38" s="1"/>
  <c r="U158" i="41"/>
  <c r="V158" i="41"/>
  <c r="W158" i="41"/>
  <c r="X158" i="41"/>
  <c r="Y158" i="41"/>
  <c r="Z158" i="41"/>
  <c r="AA158" i="41"/>
  <c r="AB158" i="41"/>
  <c r="B157" i="41" a="1"/>
  <c r="B157" i="41"/>
  <c r="C157" i="41"/>
  <c r="D157" i="41"/>
  <c r="E157" i="41"/>
  <c r="F157" i="41"/>
  <c r="G157" i="41"/>
  <c r="H157" i="41"/>
  <c r="I157" i="41"/>
  <c r="J157" i="41"/>
  <c r="K157" i="41"/>
  <c r="L157" i="41"/>
  <c r="M169" i="38" s="1"/>
  <c r="M157" i="41"/>
  <c r="N169" i="38" s="1"/>
  <c r="N157" i="41"/>
  <c r="O169" i="38" s="1"/>
  <c r="O157" i="41"/>
  <c r="P169" i="38" s="1"/>
  <c r="P157" i="41"/>
  <c r="Q169" i="38" s="1"/>
  <c r="Q157" i="41"/>
  <c r="R169" i="38" s="1"/>
  <c r="R157" i="41"/>
  <c r="S169" i="38" s="1"/>
  <c r="S157" i="41"/>
  <c r="T169" i="38" s="1"/>
  <c r="T157" i="41"/>
  <c r="L169" i="38" s="1"/>
  <c r="U157" i="41"/>
  <c r="V157" i="41"/>
  <c r="W157" i="41"/>
  <c r="X157" i="41"/>
  <c r="Y157" i="41"/>
  <c r="Z157" i="41"/>
  <c r="AA157" i="41"/>
  <c r="AB157" i="41"/>
  <c r="B156" i="41" a="1"/>
  <c r="B156" i="41"/>
  <c r="C156" i="41"/>
  <c r="D156" i="41"/>
  <c r="E156" i="41"/>
  <c r="F156" i="41"/>
  <c r="G156" i="41"/>
  <c r="H156" i="41"/>
  <c r="I156" i="41"/>
  <c r="J156" i="41"/>
  <c r="K156" i="41"/>
  <c r="L156" i="41"/>
  <c r="M168" i="38" s="1"/>
  <c r="M156" i="41"/>
  <c r="N168" i="38" s="1"/>
  <c r="N156" i="41"/>
  <c r="O168" i="38" s="1"/>
  <c r="O156" i="41"/>
  <c r="P168" i="38" s="1"/>
  <c r="P156" i="41"/>
  <c r="Q168" i="38" s="1"/>
  <c r="Q156" i="41"/>
  <c r="R168" i="38" s="1"/>
  <c r="R156" i="41"/>
  <c r="S168" i="38" s="1"/>
  <c r="S156" i="41"/>
  <c r="T168" i="38" s="1"/>
  <c r="T156" i="41"/>
  <c r="L168" i="38" s="1"/>
  <c r="U156" i="41"/>
  <c r="V156" i="41"/>
  <c r="W156" i="41"/>
  <c r="X156" i="41"/>
  <c r="Y156" i="41"/>
  <c r="Z156" i="41"/>
  <c r="AA156" i="41"/>
  <c r="AB156" i="41"/>
  <c r="B155" i="41" a="1"/>
  <c r="B155" i="41"/>
  <c r="C155" i="41"/>
  <c r="D155" i="41"/>
  <c r="E155" i="41"/>
  <c r="F155" i="41"/>
  <c r="G155" i="41"/>
  <c r="H155" i="41"/>
  <c r="I155" i="41"/>
  <c r="J155" i="41"/>
  <c r="K155" i="41"/>
  <c r="L155" i="41"/>
  <c r="M167" i="38" s="1"/>
  <c r="M155" i="41"/>
  <c r="N167" i="38" s="1"/>
  <c r="N155" i="41"/>
  <c r="O167" i="38" s="1"/>
  <c r="O155" i="41"/>
  <c r="P167" i="38" s="1"/>
  <c r="P155" i="41"/>
  <c r="Q167" i="38" s="1"/>
  <c r="Q155" i="41"/>
  <c r="R167" i="38" s="1"/>
  <c r="R155" i="41"/>
  <c r="S167" i="38" s="1"/>
  <c r="S155" i="41"/>
  <c r="T167" i="38" s="1"/>
  <c r="T155" i="41"/>
  <c r="L167" i="38" s="1"/>
  <c r="U155" i="41"/>
  <c r="V155" i="41"/>
  <c r="W155" i="41"/>
  <c r="X155" i="41"/>
  <c r="Y155" i="41"/>
  <c r="Z155" i="41"/>
  <c r="AA155" i="41"/>
  <c r="AB155" i="41"/>
  <c r="B154" i="41" a="1"/>
  <c r="B154" i="41"/>
  <c r="C154" i="41"/>
  <c r="D154" i="41"/>
  <c r="E154" i="41"/>
  <c r="F154" i="41"/>
  <c r="G154" i="41"/>
  <c r="H154" i="41"/>
  <c r="I154" i="41"/>
  <c r="J154" i="41"/>
  <c r="K154" i="41"/>
  <c r="L154" i="41"/>
  <c r="M166" i="38" s="1"/>
  <c r="M154" i="41"/>
  <c r="N166" i="38" s="1"/>
  <c r="N154" i="41"/>
  <c r="O166" i="38" s="1"/>
  <c r="O154" i="41"/>
  <c r="P166" i="38" s="1"/>
  <c r="P154" i="41"/>
  <c r="Q166" i="38" s="1"/>
  <c r="Q154" i="41"/>
  <c r="R166" i="38" s="1"/>
  <c r="R154" i="41"/>
  <c r="S166" i="38" s="1"/>
  <c r="S154" i="41"/>
  <c r="T166" i="38" s="1"/>
  <c r="T154" i="41"/>
  <c r="L166" i="38" s="1"/>
  <c r="U154" i="41"/>
  <c r="V154" i="41"/>
  <c r="W154" i="41"/>
  <c r="X154" i="41"/>
  <c r="Y154" i="41"/>
  <c r="Z154" i="41"/>
  <c r="AA154" i="41"/>
  <c r="AB154" i="41"/>
  <c r="B153" i="41" a="1"/>
  <c r="B153" i="41"/>
  <c r="C153" i="41"/>
  <c r="D153" i="41"/>
  <c r="E153" i="41"/>
  <c r="F153" i="41"/>
  <c r="G153" i="41"/>
  <c r="H153" i="41"/>
  <c r="I153" i="41"/>
  <c r="J153" i="41"/>
  <c r="K153" i="41"/>
  <c r="L153" i="41"/>
  <c r="M165" i="38" s="1"/>
  <c r="M153" i="41"/>
  <c r="N165" i="38" s="1"/>
  <c r="N153" i="41"/>
  <c r="O165" i="38" s="1"/>
  <c r="O153" i="41"/>
  <c r="P165" i="38" s="1"/>
  <c r="P153" i="41"/>
  <c r="Q165" i="38" s="1"/>
  <c r="Q153" i="41"/>
  <c r="R165" i="38" s="1"/>
  <c r="R153" i="41"/>
  <c r="S165" i="38" s="1"/>
  <c r="S153" i="41"/>
  <c r="T165" i="38" s="1"/>
  <c r="T153" i="41"/>
  <c r="L165" i="38" s="1"/>
  <c r="U153" i="41"/>
  <c r="V153" i="41"/>
  <c r="W153" i="41"/>
  <c r="X153" i="41"/>
  <c r="Y153" i="41"/>
  <c r="Z153" i="41"/>
  <c r="AA153" i="41"/>
  <c r="AB153" i="41"/>
  <c r="B152" i="41" a="1"/>
  <c r="B152" i="41"/>
  <c r="C152" i="41"/>
  <c r="D152" i="41"/>
  <c r="E152" i="41"/>
  <c r="F152" i="41"/>
  <c r="G152" i="41"/>
  <c r="H152" i="41"/>
  <c r="I152" i="41"/>
  <c r="J152" i="41"/>
  <c r="K152" i="41"/>
  <c r="L152" i="41"/>
  <c r="M164" i="38" s="1"/>
  <c r="M152" i="41"/>
  <c r="N164" i="38" s="1"/>
  <c r="N152" i="41"/>
  <c r="O164" i="38" s="1"/>
  <c r="O152" i="41"/>
  <c r="P164" i="38" s="1"/>
  <c r="P152" i="41"/>
  <c r="Q164" i="38" s="1"/>
  <c r="Q152" i="41"/>
  <c r="R164" i="38" s="1"/>
  <c r="R152" i="41"/>
  <c r="S164" i="38" s="1"/>
  <c r="S152" i="41"/>
  <c r="T164" i="38" s="1"/>
  <c r="T152" i="41"/>
  <c r="L164" i="38" s="1"/>
  <c r="U152" i="41"/>
  <c r="V152" i="41"/>
  <c r="W152" i="41"/>
  <c r="X152" i="41"/>
  <c r="Y152" i="41"/>
  <c r="Z152" i="41"/>
  <c r="AA152" i="41"/>
  <c r="AB152" i="41"/>
  <c r="B151" i="41" a="1"/>
  <c r="B151" i="41"/>
  <c r="C151" i="41"/>
  <c r="D151" i="41"/>
  <c r="E151" i="41"/>
  <c r="F151" i="41"/>
  <c r="G151" i="41"/>
  <c r="H151" i="41"/>
  <c r="I151" i="41"/>
  <c r="J151" i="41"/>
  <c r="K151" i="41"/>
  <c r="L151" i="41"/>
  <c r="M163" i="38" s="1"/>
  <c r="M151" i="41"/>
  <c r="N163" i="38" s="1"/>
  <c r="N151" i="41"/>
  <c r="O163" i="38" s="1"/>
  <c r="O151" i="41"/>
  <c r="P163" i="38" s="1"/>
  <c r="P151" i="41"/>
  <c r="Q163" i="38" s="1"/>
  <c r="Q151" i="41"/>
  <c r="R163" i="38" s="1"/>
  <c r="R151" i="41"/>
  <c r="S163" i="38" s="1"/>
  <c r="S151" i="41"/>
  <c r="T163" i="38" s="1"/>
  <c r="T151" i="41"/>
  <c r="L163" i="38" s="1"/>
  <c r="U151" i="41"/>
  <c r="V151" i="41"/>
  <c r="W151" i="41"/>
  <c r="X151" i="41"/>
  <c r="Y151" i="41"/>
  <c r="Z151" i="41"/>
  <c r="AA151" i="41"/>
  <c r="AB151" i="41"/>
  <c r="B150" i="41" a="1"/>
  <c r="B150" i="41"/>
  <c r="C150" i="41"/>
  <c r="D150" i="41"/>
  <c r="E150" i="41"/>
  <c r="F150" i="41"/>
  <c r="G150" i="41"/>
  <c r="H150" i="41"/>
  <c r="I150" i="41"/>
  <c r="J150" i="41"/>
  <c r="K150" i="41"/>
  <c r="L150" i="41"/>
  <c r="M162" i="38" s="1"/>
  <c r="M150" i="41"/>
  <c r="N162" i="38" s="1"/>
  <c r="N150" i="41"/>
  <c r="O162" i="38" s="1"/>
  <c r="O150" i="41"/>
  <c r="P162" i="38" s="1"/>
  <c r="P150" i="41"/>
  <c r="Q162" i="38" s="1"/>
  <c r="Q150" i="41"/>
  <c r="R162" i="38" s="1"/>
  <c r="R150" i="41"/>
  <c r="S162" i="38" s="1"/>
  <c r="S150" i="41"/>
  <c r="T162" i="38" s="1"/>
  <c r="T150" i="41"/>
  <c r="L162" i="38" s="1"/>
  <c r="U150" i="41"/>
  <c r="V150" i="41"/>
  <c r="W150" i="41"/>
  <c r="X150" i="41"/>
  <c r="Y150" i="41"/>
  <c r="Z150" i="41"/>
  <c r="AA150" i="41"/>
  <c r="AB150" i="41"/>
  <c r="B149" i="41" a="1"/>
  <c r="B149" i="41"/>
  <c r="C149" i="41"/>
  <c r="D149" i="41"/>
  <c r="E149" i="41"/>
  <c r="F149" i="41"/>
  <c r="G149" i="41"/>
  <c r="H149" i="41"/>
  <c r="I149" i="41"/>
  <c r="J149" i="41"/>
  <c r="K149" i="41"/>
  <c r="L149" i="41"/>
  <c r="M161" i="38" s="1"/>
  <c r="M149" i="41"/>
  <c r="N161" i="38" s="1"/>
  <c r="N149" i="41"/>
  <c r="O161" i="38" s="1"/>
  <c r="O149" i="41"/>
  <c r="P161" i="38" s="1"/>
  <c r="P149" i="41"/>
  <c r="Q161" i="38" s="1"/>
  <c r="Q149" i="41"/>
  <c r="R161" i="38" s="1"/>
  <c r="R149" i="41"/>
  <c r="S161" i="38" s="1"/>
  <c r="S149" i="41"/>
  <c r="T161" i="38" s="1"/>
  <c r="T149" i="41"/>
  <c r="L161" i="38" s="1"/>
  <c r="U149" i="41"/>
  <c r="V149" i="41"/>
  <c r="W149" i="41"/>
  <c r="X149" i="41"/>
  <c r="Y149" i="41"/>
  <c r="Z149" i="41"/>
  <c r="AA149" i="41"/>
  <c r="AB149" i="41"/>
  <c r="B148" i="41" a="1"/>
  <c r="B148" i="41"/>
  <c r="C148" i="41"/>
  <c r="D148" i="41"/>
  <c r="E148" i="41"/>
  <c r="F148" i="41"/>
  <c r="G148" i="41"/>
  <c r="H148" i="41"/>
  <c r="I148" i="41"/>
  <c r="J148" i="41"/>
  <c r="K148" i="41"/>
  <c r="L148" i="41"/>
  <c r="M160" i="38" s="1"/>
  <c r="M148" i="41"/>
  <c r="N160" i="38" s="1"/>
  <c r="N148" i="41"/>
  <c r="O160" i="38" s="1"/>
  <c r="O148" i="41"/>
  <c r="P160" i="38" s="1"/>
  <c r="P148" i="41"/>
  <c r="Q160" i="38" s="1"/>
  <c r="Q148" i="41"/>
  <c r="R160" i="38" s="1"/>
  <c r="R148" i="41"/>
  <c r="S160" i="38" s="1"/>
  <c r="S148" i="41"/>
  <c r="T160" i="38" s="1"/>
  <c r="T148" i="41"/>
  <c r="L160" i="38" s="1"/>
  <c r="U148" i="41"/>
  <c r="V148" i="41"/>
  <c r="W148" i="41"/>
  <c r="X148" i="41"/>
  <c r="Y148" i="41"/>
  <c r="Z148" i="41"/>
  <c r="AA148" i="41"/>
  <c r="AB148" i="41"/>
  <c r="B147" i="41" a="1"/>
  <c r="B147" i="41"/>
  <c r="C147" i="41"/>
  <c r="D147" i="41"/>
  <c r="E147" i="41"/>
  <c r="F147" i="41"/>
  <c r="G147" i="41"/>
  <c r="H147" i="41"/>
  <c r="I147" i="41"/>
  <c r="J147" i="41"/>
  <c r="K147" i="41"/>
  <c r="L147" i="41"/>
  <c r="M159" i="38" s="1"/>
  <c r="M147" i="41"/>
  <c r="N159" i="38" s="1"/>
  <c r="N147" i="41"/>
  <c r="O159" i="38" s="1"/>
  <c r="O147" i="41"/>
  <c r="P159" i="38" s="1"/>
  <c r="P147" i="41"/>
  <c r="Q159" i="38" s="1"/>
  <c r="Q147" i="41"/>
  <c r="R159" i="38" s="1"/>
  <c r="R147" i="41"/>
  <c r="S159" i="38" s="1"/>
  <c r="S147" i="41"/>
  <c r="T159" i="38" s="1"/>
  <c r="T147" i="41"/>
  <c r="L159" i="38" s="1"/>
  <c r="U147" i="41"/>
  <c r="V147" i="41"/>
  <c r="W147" i="41"/>
  <c r="X147" i="41"/>
  <c r="Y147" i="41"/>
  <c r="Z147" i="41"/>
  <c r="AA147" i="41"/>
  <c r="AB147" i="41"/>
  <c r="B146" i="41" a="1"/>
  <c r="B146" i="41"/>
  <c r="C146" i="41"/>
  <c r="D146" i="41"/>
  <c r="E146" i="41"/>
  <c r="F146" i="41"/>
  <c r="G146" i="41"/>
  <c r="H146" i="41"/>
  <c r="I146" i="41"/>
  <c r="J146" i="41"/>
  <c r="K146" i="41"/>
  <c r="L146" i="41"/>
  <c r="M158" i="38" s="1"/>
  <c r="M146" i="41"/>
  <c r="N158" i="38" s="1"/>
  <c r="N146" i="41"/>
  <c r="O158" i="38" s="1"/>
  <c r="O146" i="41"/>
  <c r="P158" i="38" s="1"/>
  <c r="P146" i="41"/>
  <c r="Q158" i="38" s="1"/>
  <c r="Q146" i="41"/>
  <c r="R158" i="38" s="1"/>
  <c r="R146" i="41"/>
  <c r="S158" i="38" s="1"/>
  <c r="S146" i="41"/>
  <c r="T158" i="38" s="1"/>
  <c r="T146" i="41"/>
  <c r="L158" i="38" s="1"/>
  <c r="U146" i="41"/>
  <c r="V146" i="41"/>
  <c r="W146" i="41"/>
  <c r="X146" i="41"/>
  <c r="Y146" i="41"/>
  <c r="Z146" i="41"/>
  <c r="AA146" i="41"/>
  <c r="AB146" i="41"/>
  <c r="B145" i="41" a="1"/>
  <c r="B145" i="41"/>
  <c r="C145" i="41"/>
  <c r="D145" i="41"/>
  <c r="E145" i="41"/>
  <c r="F145" i="41"/>
  <c r="G145" i="41"/>
  <c r="H145" i="41"/>
  <c r="I145" i="41"/>
  <c r="J145" i="41"/>
  <c r="K145" i="41"/>
  <c r="L145" i="41"/>
  <c r="M157" i="38" s="1"/>
  <c r="M145" i="41"/>
  <c r="N157" i="38" s="1"/>
  <c r="N145" i="41"/>
  <c r="O157" i="38" s="1"/>
  <c r="O145" i="41"/>
  <c r="P157" i="38" s="1"/>
  <c r="P145" i="41"/>
  <c r="Q157" i="38" s="1"/>
  <c r="Q145" i="41"/>
  <c r="R157" i="38" s="1"/>
  <c r="R145" i="41"/>
  <c r="S157" i="38" s="1"/>
  <c r="S145" i="41"/>
  <c r="T157" i="38" s="1"/>
  <c r="T145" i="41"/>
  <c r="L157" i="38" s="1"/>
  <c r="U145" i="41"/>
  <c r="V145" i="41"/>
  <c r="W145" i="41"/>
  <c r="X145" i="41"/>
  <c r="Y145" i="41"/>
  <c r="Z145" i="41"/>
  <c r="AA145" i="41"/>
  <c r="AB145" i="41"/>
  <c r="A195" i="37"/>
  <c r="A196" i="37"/>
  <c r="A197" i="37"/>
  <c r="A198" i="37"/>
  <c r="A199" i="37"/>
  <c r="A200" i="37"/>
  <c r="A201" i="37"/>
  <c r="A202" i="37"/>
  <c r="A203" i="37"/>
  <c r="A204" i="37"/>
  <c r="A205" i="37"/>
  <c r="A206" i="37"/>
  <c r="A207" i="37"/>
  <c r="A208" i="37"/>
  <c r="A209" i="37"/>
  <c r="A210" i="37"/>
  <c r="A211" i="37"/>
  <c r="A212" i="37"/>
  <c r="A213" i="37"/>
  <c r="A214" i="37"/>
  <c r="A215" i="37"/>
  <c r="A216" i="37"/>
  <c r="A217" i="37"/>
  <c r="A218" i="37"/>
  <c r="A182" i="19"/>
  <c r="A183" i="19"/>
  <c r="A184" i="19"/>
  <c r="A185" i="19"/>
  <c r="A186" i="19"/>
  <c r="A187" i="19"/>
  <c r="A188" i="19"/>
  <c r="A189" i="19"/>
  <c r="A190" i="19"/>
  <c r="A191" i="19"/>
  <c r="A192" i="19"/>
  <c r="A193" i="19"/>
  <c r="A194" i="19"/>
  <c r="A195" i="19"/>
  <c r="A196" i="19"/>
  <c r="A197" i="19"/>
  <c r="A198" i="19"/>
  <c r="A199" i="19"/>
  <c r="A200" i="19"/>
  <c r="A201" i="19"/>
  <c r="A202" i="19"/>
  <c r="A203" i="19"/>
  <c r="A204" i="19"/>
  <c r="A205" i="19"/>
  <c r="B206" i="23" a="1"/>
  <c r="B206" i="23"/>
  <c r="C206" i="23"/>
  <c r="D206" i="23"/>
  <c r="E206" i="23"/>
  <c r="F206" i="23"/>
  <c r="G206" i="23"/>
  <c r="H206" i="23"/>
  <c r="I206" i="23"/>
  <c r="J206" i="23"/>
  <c r="K206" i="23"/>
  <c r="L206" i="23"/>
  <c r="M218" i="37" s="1"/>
  <c r="M206" i="23"/>
  <c r="N218" i="37" s="1"/>
  <c r="N206" i="23"/>
  <c r="O218" i="37" s="1"/>
  <c r="O206" i="23"/>
  <c r="P218" i="37" s="1"/>
  <c r="P206" i="23"/>
  <c r="Q218" i="37" s="1"/>
  <c r="Q206" i="23"/>
  <c r="R218" i="37" s="1"/>
  <c r="R206" i="23"/>
  <c r="S218" i="37" s="1"/>
  <c r="S206" i="23"/>
  <c r="T218" i="37" s="1"/>
  <c r="T206" i="23"/>
  <c r="L218" i="37" s="1"/>
  <c r="U206" i="23"/>
  <c r="V206" i="23"/>
  <c r="W206" i="23"/>
  <c r="X206" i="23"/>
  <c r="Y206" i="23"/>
  <c r="Z206" i="23"/>
  <c r="AA206" i="23"/>
  <c r="AB206" i="23"/>
  <c r="B205" i="23" a="1"/>
  <c r="B205" i="23"/>
  <c r="C205" i="23"/>
  <c r="D205" i="23"/>
  <c r="E205" i="23"/>
  <c r="F205" i="23"/>
  <c r="G205" i="23"/>
  <c r="H205" i="23"/>
  <c r="I205" i="23"/>
  <c r="J205" i="23"/>
  <c r="K205" i="23"/>
  <c r="L205" i="23"/>
  <c r="M217" i="37" s="1"/>
  <c r="M205" i="23"/>
  <c r="N217" i="37" s="1"/>
  <c r="N205" i="23"/>
  <c r="O217" i="37" s="1"/>
  <c r="O205" i="23"/>
  <c r="P217" i="37" s="1"/>
  <c r="P205" i="23"/>
  <c r="Q217" i="37" s="1"/>
  <c r="Q205" i="23"/>
  <c r="R217" i="37" s="1"/>
  <c r="R205" i="23"/>
  <c r="S217" i="37" s="1"/>
  <c r="S205" i="23"/>
  <c r="T217" i="37" s="1"/>
  <c r="T205" i="23"/>
  <c r="L217" i="37" s="1"/>
  <c r="U205" i="23"/>
  <c r="V205" i="23"/>
  <c r="W205" i="23"/>
  <c r="X205" i="23"/>
  <c r="Y205" i="23"/>
  <c r="Z205" i="23"/>
  <c r="AA205" i="23"/>
  <c r="AB205" i="23"/>
  <c r="B204" i="23" a="1"/>
  <c r="B204" i="23"/>
  <c r="C204" i="23"/>
  <c r="D204" i="23"/>
  <c r="E204" i="23"/>
  <c r="F204" i="23"/>
  <c r="G204" i="23"/>
  <c r="H204" i="23"/>
  <c r="I204" i="23"/>
  <c r="J204" i="23"/>
  <c r="K204" i="23"/>
  <c r="L204" i="23"/>
  <c r="M216" i="37" s="1"/>
  <c r="M204" i="23"/>
  <c r="N216" i="37" s="1"/>
  <c r="N204" i="23"/>
  <c r="O216" i="37" s="1"/>
  <c r="O204" i="23"/>
  <c r="P216" i="37" s="1"/>
  <c r="P204" i="23"/>
  <c r="Q216" i="37" s="1"/>
  <c r="Q204" i="23"/>
  <c r="R216" i="37" s="1"/>
  <c r="R204" i="23"/>
  <c r="S216" i="37" s="1"/>
  <c r="S204" i="23"/>
  <c r="T216" i="37" s="1"/>
  <c r="T204" i="23"/>
  <c r="L216" i="37" s="1"/>
  <c r="U204" i="23"/>
  <c r="V204" i="23"/>
  <c r="W204" i="23"/>
  <c r="X204" i="23"/>
  <c r="Y204" i="23"/>
  <c r="Z204" i="23"/>
  <c r="AA204" i="23"/>
  <c r="AB204" i="23"/>
  <c r="B203" i="23" a="1"/>
  <c r="B203" i="23"/>
  <c r="C203" i="23"/>
  <c r="D203" i="23"/>
  <c r="E203" i="23"/>
  <c r="F203" i="23"/>
  <c r="G203" i="23"/>
  <c r="H203" i="23"/>
  <c r="I203" i="23"/>
  <c r="J203" i="23"/>
  <c r="K203" i="23"/>
  <c r="L203" i="23"/>
  <c r="M215" i="37" s="1"/>
  <c r="M203" i="23"/>
  <c r="N215" i="37" s="1"/>
  <c r="N203" i="23"/>
  <c r="O215" i="37" s="1"/>
  <c r="O203" i="23"/>
  <c r="P215" i="37" s="1"/>
  <c r="P203" i="23"/>
  <c r="Q215" i="37" s="1"/>
  <c r="Q203" i="23"/>
  <c r="R215" i="37" s="1"/>
  <c r="R203" i="23"/>
  <c r="S215" i="37" s="1"/>
  <c r="S203" i="23"/>
  <c r="T215" i="37" s="1"/>
  <c r="T203" i="23"/>
  <c r="L215" i="37" s="1"/>
  <c r="U203" i="23"/>
  <c r="V203" i="23"/>
  <c r="W203" i="23"/>
  <c r="X203" i="23"/>
  <c r="Y203" i="23"/>
  <c r="Z203" i="23"/>
  <c r="AA203" i="23"/>
  <c r="AB203" i="23"/>
  <c r="B202" i="23" a="1"/>
  <c r="B202" i="23"/>
  <c r="C202" i="23"/>
  <c r="D202" i="23"/>
  <c r="E202" i="23"/>
  <c r="F202" i="23"/>
  <c r="G202" i="23"/>
  <c r="H202" i="23"/>
  <c r="I202" i="23"/>
  <c r="J202" i="23"/>
  <c r="K202" i="23"/>
  <c r="L202" i="23"/>
  <c r="M214" i="37" s="1"/>
  <c r="M202" i="23"/>
  <c r="N214" i="37" s="1"/>
  <c r="N202" i="23"/>
  <c r="O214" i="37" s="1"/>
  <c r="O202" i="23"/>
  <c r="P214" i="37" s="1"/>
  <c r="P202" i="23"/>
  <c r="Q214" i="37" s="1"/>
  <c r="Q202" i="23"/>
  <c r="R214" i="37" s="1"/>
  <c r="R202" i="23"/>
  <c r="S214" i="37" s="1"/>
  <c r="S202" i="23"/>
  <c r="T214" i="37" s="1"/>
  <c r="T202" i="23"/>
  <c r="L214" i="37" s="1"/>
  <c r="U202" i="23"/>
  <c r="V202" i="23"/>
  <c r="W202" i="23"/>
  <c r="X202" i="23"/>
  <c r="Y202" i="23"/>
  <c r="Z202" i="23"/>
  <c r="AA202" i="23"/>
  <c r="AB202" i="23"/>
  <c r="B201" i="23" a="1"/>
  <c r="B201" i="23"/>
  <c r="C201" i="23"/>
  <c r="D201" i="23"/>
  <c r="E201" i="23"/>
  <c r="F201" i="23"/>
  <c r="G201" i="23"/>
  <c r="H201" i="23"/>
  <c r="I201" i="23"/>
  <c r="J201" i="23"/>
  <c r="K201" i="23"/>
  <c r="L201" i="23"/>
  <c r="M213" i="37" s="1"/>
  <c r="M201" i="23"/>
  <c r="N213" i="37" s="1"/>
  <c r="N201" i="23"/>
  <c r="O213" i="37" s="1"/>
  <c r="O201" i="23"/>
  <c r="P213" i="37" s="1"/>
  <c r="P201" i="23"/>
  <c r="Q213" i="37" s="1"/>
  <c r="Q201" i="23"/>
  <c r="R213" i="37" s="1"/>
  <c r="R201" i="23"/>
  <c r="S213" i="37" s="1"/>
  <c r="S201" i="23"/>
  <c r="T213" i="37" s="1"/>
  <c r="T201" i="23"/>
  <c r="L213" i="37" s="1"/>
  <c r="U201" i="23"/>
  <c r="V201" i="23"/>
  <c r="W201" i="23"/>
  <c r="X201" i="23"/>
  <c r="Y201" i="23"/>
  <c r="Z201" i="23"/>
  <c r="AA201" i="23"/>
  <c r="AB201" i="23"/>
  <c r="B200" i="23" a="1"/>
  <c r="B200" i="23"/>
  <c r="C200" i="23"/>
  <c r="D200" i="23"/>
  <c r="E200" i="23"/>
  <c r="F200" i="23"/>
  <c r="G200" i="23"/>
  <c r="H200" i="23"/>
  <c r="I200" i="23"/>
  <c r="J200" i="23"/>
  <c r="K200" i="23"/>
  <c r="L200" i="23"/>
  <c r="M212" i="37" s="1"/>
  <c r="M200" i="23"/>
  <c r="N212" i="37" s="1"/>
  <c r="N200" i="23"/>
  <c r="O212" i="37" s="1"/>
  <c r="O200" i="23"/>
  <c r="P212" i="37" s="1"/>
  <c r="P200" i="23"/>
  <c r="Q212" i="37" s="1"/>
  <c r="Q200" i="23"/>
  <c r="R212" i="37" s="1"/>
  <c r="R200" i="23"/>
  <c r="S212" i="37" s="1"/>
  <c r="S200" i="23"/>
  <c r="T212" i="37" s="1"/>
  <c r="T200" i="23"/>
  <c r="L212" i="37" s="1"/>
  <c r="U200" i="23"/>
  <c r="V200" i="23"/>
  <c r="W200" i="23"/>
  <c r="X200" i="23"/>
  <c r="Y200" i="23"/>
  <c r="Z200" i="23"/>
  <c r="AA200" i="23"/>
  <c r="AB200" i="23"/>
  <c r="B199" i="23" a="1"/>
  <c r="B199" i="23"/>
  <c r="C199" i="23"/>
  <c r="D199" i="23"/>
  <c r="E199" i="23"/>
  <c r="F199" i="23"/>
  <c r="G199" i="23"/>
  <c r="H199" i="23"/>
  <c r="I199" i="23"/>
  <c r="J199" i="23"/>
  <c r="K199" i="23"/>
  <c r="L199" i="23"/>
  <c r="M211" i="37" s="1"/>
  <c r="M199" i="23"/>
  <c r="N211" i="37" s="1"/>
  <c r="N199" i="23"/>
  <c r="O211" i="37" s="1"/>
  <c r="O199" i="23"/>
  <c r="P211" i="37" s="1"/>
  <c r="P199" i="23"/>
  <c r="Q211" i="37" s="1"/>
  <c r="Q199" i="23"/>
  <c r="R211" i="37" s="1"/>
  <c r="R199" i="23"/>
  <c r="S211" i="37" s="1"/>
  <c r="S199" i="23"/>
  <c r="T211" i="37" s="1"/>
  <c r="T199" i="23"/>
  <c r="L211" i="37" s="1"/>
  <c r="U199" i="23"/>
  <c r="V199" i="23"/>
  <c r="W199" i="23"/>
  <c r="X199" i="23"/>
  <c r="Y199" i="23"/>
  <c r="Z199" i="23"/>
  <c r="AA199" i="23"/>
  <c r="AB199" i="23"/>
  <c r="B198" i="23" a="1"/>
  <c r="B198" i="23"/>
  <c r="C198" i="23"/>
  <c r="D198" i="23"/>
  <c r="E198" i="23"/>
  <c r="F198" i="23"/>
  <c r="G198" i="23"/>
  <c r="H198" i="23"/>
  <c r="I198" i="23"/>
  <c r="J198" i="23"/>
  <c r="K198" i="23"/>
  <c r="L198" i="23"/>
  <c r="M210" i="37" s="1"/>
  <c r="M198" i="23"/>
  <c r="N210" i="37" s="1"/>
  <c r="N198" i="23"/>
  <c r="O210" i="37" s="1"/>
  <c r="O198" i="23"/>
  <c r="P210" i="37" s="1"/>
  <c r="P198" i="23"/>
  <c r="Q210" i="37" s="1"/>
  <c r="Q198" i="23"/>
  <c r="R210" i="37" s="1"/>
  <c r="R198" i="23"/>
  <c r="S210" i="37" s="1"/>
  <c r="S198" i="23"/>
  <c r="T210" i="37" s="1"/>
  <c r="T198" i="23"/>
  <c r="L210" i="37" s="1"/>
  <c r="U198" i="23"/>
  <c r="V198" i="23"/>
  <c r="W198" i="23"/>
  <c r="X198" i="23"/>
  <c r="Y198" i="23"/>
  <c r="Z198" i="23"/>
  <c r="AA198" i="23"/>
  <c r="AB198" i="23"/>
  <c r="B197" i="23" a="1"/>
  <c r="B197" i="23"/>
  <c r="C197" i="23"/>
  <c r="D197" i="23"/>
  <c r="E197" i="23"/>
  <c r="F197" i="23"/>
  <c r="G197" i="23"/>
  <c r="H197" i="23"/>
  <c r="I197" i="23"/>
  <c r="J197" i="23"/>
  <c r="K197" i="23"/>
  <c r="L197" i="23"/>
  <c r="M209" i="37" s="1"/>
  <c r="M197" i="23"/>
  <c r="N209" i="37" s="1"/>
  <c r="N197" i="23"/>
  <c r="O209" i="37" s="1"/>
  <c r="O197" i="23"/>
  <c r="P209" i="37" s="1"/>
  <c r="P197" i="23"/>
  <c r="Q209" i="37" s="1"/>
  <c r="Q197" i="23"/>
  <c r="R209" i="37" s="1"/>
  <c r="R197" i="23"/>
  <c r="S209" i="37" s="1"/>
  <c r="S197" i="23"/>
  <c r="T209" i="37" s="1"/>
  <c r="T197" i="23"/>
  <c r="L209" i="37" s="1"/>
  <c r="U197" i="23"/>
  <c r="V197" i="23"/>
  <c r="W197" i="23"/>
  <c r="X197" i="23"/>
  <c r="Y197" i="23"/>
  <c r="Z197" i="23"/>
  <c r="AA197" i="23"/>
  <c r="AB197" i="23"/>
  <c r="B196" i="23" a="1"/>
  <c r="B196" i="23"/>
  <c r="C196" i="23"/>
  <c r="D196" i="23"/>
  <c r="E196" i="23"/>
  <c r="F196" i="23"/>
  <c r="G196" i="23"/>
  <c r="H196" i="23"/>
  <c r="I196" i="23"/>
  <c r="J196" i="23"/>
  <c r="K196" i="23"/>
  <c r="L196" i="23"/>
  <c r="M208" i="37" s="1"/>
  <c r="M196" i="23"/>
  <c r="N208" i="37" s="1"/>
  <c r="N196" i="23"/>
  <c r="O208" i="37" s="1"/>
  <c r="O196" i="23"/>
  <c r="P208" i="37" s="1"/>
  <c r="P196" i="23"/>
  <c r="Q208" i="37" s="1"/>
  <c r="Q196" i="23"/>
  <c r="R208" i="37" s="1"/>
  <c r="R196" i="23"/>
  <c r="S208" i="37" s="1"/>
  <c r="S196" i="23"/>
  <c r="T208" i="37" s="1"/>
  <c r="T196" i="23"/>
  <c r="L208" i="37" s="1"/>
  <c r="U196" i="23"/>
  <c r="V196" i="23"/>
  <c r="W196" i="23"/>
  <c r="X196" i="23"/>
  <c r="Y196" i="23"/>
  <c r="Z196" i="23"/>
  <c r="AA196" i="23"/>
  <c r="AB196" i="23"/>
  <c r="B195" i="23" a="1"/>
  <c r="B195" i="23"/>
  <c r="C195" i="23"/>
  <c r="D195" i="23"/>
  <c r="E195" i="23"/>
  <c r="F195" i="23"/>
  <c r="G195" i="23"/>
  <c r="H195" i="23"/>
  <c r="I195" i="23"/>
  <c r="J195" i="23"/>
  <c r="K195" i="23"/>
  <c r="L195" i="23"/>
  <c r="M207" i="37" s="1"/>
  <c r="M195" i="23"/>
  <c r="N207" i="37" s="1"/>
  <c r="N195" i="23"/>
  <c r="O207" i="37" s="1"/>
  <c r="O195" i="23"/>
  <c r="P207" i="37" s="1"/>
  <c r="P195" i="23"/>
  <c r="Q207" i="37" s="1"/>
  <c r="Q195" i="23"/>
  <c r="R207" i="37" s="1"/>
  <c r="R195" i="23"/>
  <c r="S207" i="37" s="1"/>
  <c r="S195" i="23"/>
  <c r="T207" i="37" s="1"/>
  <c r="T195" i="23"/>
  <c r="L207" i="37" s="1"/>
  <c r="U195" i="23"/>
  <c r="V195" i="23"/>
  <c r="W195" i="23"/>
  <c r="X195" i="23"/>
  <c r="Y195" i="23"/>
  <c r="Z195" i="23"/>
  <c r="AA195" i="23"/>
  <c r="AB195" i="23"/>
  <c r="B194" i="23" a="1"/>
  <c r="B194" i="23"/>
  <c r="C194" i="23"/>
  <c r="D194" i="23"/>
  <c r="E194" i="23"/>
  <c r="F194" i="23"/>
  <c r="G194" i="23"/>
  <c r="H194" i="23"/>
  <c r="I194" i="23"/>
  <c r="J194" i="23"/>
  <c r="K194" i="23"/>
  <c r="L194" i="23"/>
  <c r="M206" i="37" s="1"/>
  <c r="M194" i="23"/>
  <c r="N206" i="37" s="1"/>
  <c r="N194" i="23"/>
  <c r="O206" i="37" s="1"/>
  <c r="O194" i="23"/>
  <c r="P206" i="37" s="1"/>
  <c r="P194" i="23"/>
  <c r="Q206" i="37" s="1"/>
  <c r="Q194" i="23"/>
  <c r="R206" i="37" s="1"/>
  <c r="R194" i="23"/>
  <c r="S206" i="37" s="1"/>
  <c r="S194" i="23"/>
  <c r="T206" i="37" s="1"/>
  <c r="T194" i="23"/>
  <c r="L206" i="37" s="1"/>
  <c r="U194" i="23"/>
  <c r="V194" i="23"/>
  <c r="W194" i="23"/>
  <c r="X194" i="23"/>
  <c r="Y194" i="23"/>
  <c r="Z194" i="23"/>
  <c r="AA194" i="23"/>
  <c r="AB194" i="23"/>
  <c r="B193" i="23" a="1"/>
  <c r="B193" i="23"/>
  <c r="C193" i="23"/>
  <c r="D193" i="23"/>
  <c r="E193" i="23"/>
  <c r="F193" i="23"/>
  <c r="G193" i="23"/>
  <c r="H193" i="23"/>
  <c r="I193" i="23"/>
  <c r="J193" i="23"/>
  <c r="K193" i="23"/>
  <c r="L193" i="23"/>
  <c r="M205" i="37" s="1"/>
  <c r="M193" i="23"/>
  <c r="N205" i="37" s="1"/>
  <c r="N193" i="23"/>
  <c r="O205" i="37" s="1"/>
  <c r="O193" i="23"/>
  <c r="P205" i="37" s="1"/>
  <c r="P193" i="23"/>
  <c r="Q205" i="37" s="1"/>
  <c r="Q193" i="23"/>
  <c r="R205" i="37" s="1"/>
  <c r="R193" i="23"/>
  <c r="S205" i="37" s="1"/>
  <c r="S193" i="23"/>
  <c r="T205" i="37" s="1"/>
  <c r="T193" i="23"/>
  <c r="L205" i="37" s="1"/>
  <c r="U193" i="23"/>
  <c r="V193" i="23"/>
  <c r="W193" i="23"/>
  <c r="X193" i="23"/>
  <c r="Y193" i="23"/>
  <c r="Z193" i="23"/>
  <c r="AA193" i="23"/>
  <c r="AB193" i="23"/>
  <c r="B192" i="23" a="1"/>
  <c r="B192" i="23"/>
  <c r="C192" i="23"/>
  <c r="D192" i="23"/>
  <c r="E192" i="23"/>
  <c r="F192" i="23"/>
  <c r="G192" i="23"/>
  <c r="H192" i="23"/>
  <c r="I192" i="23"/>
  <c r="J192" i="23"/>
  <c r="K192" i="23"/>
  <c r="L192" i="23"/>
  <c r="M204" i="37" s="1"/>
  <c r="M192" i="23"/>
  <c r="N204" i="37" s="1"/>
  <c r="N192" i="23"/>
  <c r="O204" i="37" s="1"/>
  <c r="O192" i="23"/>
  <c r="P204" i="37" s="1"/>
  <c r="P192" i="23"/>
  <c r="Q204" i="37" s="1"/>
  <c r="Q192" i="23"/>
  <c r="R204" i="37" s="1"/>
  <c r="R192" i="23"/>
  <c r="S204" i="37" s="1"/>
  <c r="S192" i="23"/>
  <c r="T204" i="37" s="1"/>
  <c r="T192" i="23"/>
  <c r="L204" i="37" s="1"/>
  <c r="U192" i="23"/>
  <c r="V192" i="23"/>
  <c r="W192" i="23"/>
  <c r="X192" i="23"/>
  <c r="Y192" i="23"/>
  <c r="Z192" i="23"/>
  <c r="AA192" i="23"/>
  <c r="AB192" i="23"/>
  <c r="B191" i="23" a="1"/>
  <c r="B191" i="23"/>
  <c r="C191" i="23"/>
  <c r="D191" i="23"/>
  <c r="E191" i="23"/>
  <c r="F191" i="23"/>
  <c r="G191" i="23"/>
  <c r="H191" i="23"/>
  <c r="I191" i="23"/>
  <c r="J191" i="23"/>
  <c r="K191" i="23"/>
  <c r="L191" i="23"/>
  <c r="M203" i="37" s="1"/>
  <c r="M191" i="23"/>
  <c r="N203" i="37" s="1"/>
  <c r="N191" i="23"/>
  <c r="O203" i="37" s="1"/>
  <c r="O191" i="23"/>
  <c r="P203" i="37" s="1"/>
  <c r="P191" i="23"/>
  <c r="Q203" i="37" s="1"/>
  <c r="Q191" i="23"/>
  <c r="R203" i="37" s="1"/>
  <c r="R191" i="23"/>
  <c r="S203" i="37" s="1"/>
  <c r="S191" i="23"/>
  <c r="T203" i="37" s="1"/>
  <c r="T191" i="23"/>
  <c r="L203" i="37" s="1"/>
  <c r="U191" i="23"/>
  <c r="V191" i="23"/>
  <c r="W191" i="23"/>
  <c r="X191" i="23"/>
  <c r="Y191" i="23"/>
  <c r="Z191" i="23"/>
  <c r="AA191" i="23"/>
  <c r="AB191" i="23"/>
  <c r="B190" i="23" a="1"/>
  <c r="B190" i="23"/>
  <c r="C190" i="23"/>
  <c r="D190" i="23"/>
  <c r="E190" i="23"/>
  <c r="F190" i="23"/>
  <c r="G190" i="23"/>
  <c r="H190" i="23"/>
  <c r="I190" i="23"/>
  <c r="J190" i="23"/>
  <c r="K190" i="23"/>
  <c r="L190" i="23"/>
  <c r="M202" i="37" s="1"/>
  <c r="M190" i="23"/>
  <c r="N202" i="37" s="1"/>
  <c r="N190" i="23"/>
  <c r="O202" i="37" s="1"/>
  <c r="O190" i="23"/>
  <c r="P202" i="37" s="1"/>
  <c r="P190" i="23"/>
  <c r="Q202" i="37" s="1"/>
  <c r="Q190" i="23"/>
  <c r="R202" i="37" s="1"/>
  <c r="R190" i="23"/>
  <c r="S202" i="37" s="1"/>
  <c r="S190" i="23"/>
  <c r="T202" i="37" s="1"/>
  <c r="T190" i="23"/>
  <c r="L202" i="37" s="1"/>
  <c r="U190" i="23"/>
  <c r="V190" i="23"/>
  <c r="W190" i="23"/>
  <c r="X190" i="23"/>
  <c r="Y190" i="23"/>
  <c r="Z190" i="23"/>
  <c r="AA190" i="23"/>
  <c r="AB190" i="23"/>
  <c r="B189" i="23" a="1"/>
  <c r="B189" i="23"/>
  <c r="C189" i="23"/>
  <c r="D189" i="23"/>
  <c r="E189" i="23"/>
  <c r="F189" i="23"/>
  <c r="G189" i="23"/>
  <c r="H189" i="23"/>
  <c r="I189" i="23"/>
  <c r="J189" i="23"/>
  <c r="K189" i="23"/>
  <c r="L189" i="23"/>
  <c r="M201" i="37" s="1"/>
  <c r="M189" i="23"/>
  <c r="N201" i="37" s="1"/>
  <c r="N189" i="23"/>
  <c r="O201" i="37" s="1"/>
  <c r="O189" i="23"/>
  <c r="P201" i="37" s="1"/>
  <c r="P189" i="23"/>
  <c r="Q201" i="37" s="1"/>
  <c r="Q189" i="23"/>
  <c r="R201" i="37" s="1"/>
  <c r="R189" i="23"/>
  <c r="S201" i="37" s="1"/>
  <c r="S189" i="23"/>
  <c r="T201" i="37" s="1"/>
  <c r="T189" i="23"/>
  <c r="L201" i="37" s="1"/>
  <c r="U189" i="23"/>
  <c r="V189" i="23"/>
  <c r="W189" i="23"/>
  <c r="X189" i="23"/>
  <c r="Y189" i="23"/>
  <c r="Z189" i="23"/>
  <c r="AA189" i="23"/>
  <c r="AB189" i="23"/>
  <c r="B188" i="23" a="1"/>
  <c r="B188" i="23"/>
  <c r="C188" i="23"/>
  <c r="D188" i="23"/>
  <c r="E188" i="23"/>
  <c r="F188" i="23"/>
  <c r="G188" i="23"/>
  <c r="H188" i="23"/>
  <c r="I188" i="23"/>
  <c r="J188" i="23"/>
  <c r="K188" i="23"/>
  <c r="L188" i="23"/>
  <c r="M200" i="37" s="1"/>
  <c r="M188" i="23"/>
  <c r="N200" i="37" s="1"/>
  <c r="N188" i="23"/>
  <c r="O200" i="37" s="1"/>
  <c r="O188" i="23"/>
  <c r="P200" i="37" s="1"/>
  <c r="P188" i="23"/>
  <c r="Q200" i="37" s="1"/>
  <c r="Q188" i="23"/>
  <c r="R200" i="37" s="1"/>
  <c r="R188" i="23"/>
  <c r="S200" i="37" s="1"/>
  <c r="S188" i="23"/>
  <c r="T200" i="37" s="1"/>
  <c r="T188" i="23"/>
  <c r="L200" i="37" s="1"/>
  <c r="U188" i="23"/>
  <c r="V188" i="23"/>
  <c r="W188" i="23"/>
  <c r="X188" i="23"/>
  <c r="Y188" i="23"/>
  <c r="Z188" i="23"/>
  <c r="AA188" i="23"/>
  <c r="AB188" i="23"/>
  <c r="B187" i="23" a="1"/>
  <c r="B187" i="23"/>
  <c r="C187" i="23"/>
  <c r="D187" i="23"/>
  <c r="E187" i="23"/>
  <c r="F187" i="23"/>
  <c r="G187" i="23"/>
  <c r="H187" i="23"/>
  <c r="I187" i="23"/>
  <c r="J187" i="23"/>
  <c r="K187" i="23"/>
  <c r="L187" i="23"/>
  <c r="M199" i="37" s="1"/>
  <c r="M187" i="23"/>
  <c r="N199" i="37" s="1"/>
  <c r="N187" i="23"/>
  <c r="O199" i="37" s="1"/>
  <c r="O187" i="23"/>
  <c r="P199" i="37" s="1"/>
  <c r="P187" i="23"/>
  <c r="Q199" i="37" s="1"/>
  <c r="Q187" i="23"/>
  <c r="R199" i="37" s="1"/>
  <c r="R187" i="23"/>
  <c r="S199" i="37" s="1"/>
  <c r="S187" i="23"/>
  <c r="T199" i="37" s="1"/>
  <c r="T187" i="23"/>
  <c r="L199" i="37" s="1"/>
  <c r="U187" i="23"/>
  <c r="V187" i="23"/>
  <c r="W187" i="23"/>
  <c r="X187" i="23"/>
  <c r="Y187" i="23"/>
  <c r="Z187" i="23"/>
  <c r="AA187" i="23"/>
  <c r="AB187" i="23"/>
  <c r="B186" i="23" a="1"/>
  <c r="B186" i="23"/>
  <c r="C186" i="23"/>
  <c r="D186" i="23"/>
  <c r="E186" i="23"/>
  <c r="F186" i="23"/>
  <c r="G186" i="23"/>
  <c r="H186" i="23"/>
  <c r="I186" i="23"/>
  <c r="J186" i="23"/>
  <c r="K186" i="23"/>
  <c r="L186" i="23"/>
  <c r="M198" i="37" s="1"/>
  <c r="M186" i="23"/>
  <c r="N198" i="37" s="1"/>
  <c r="N186" i="23"/>
  <c r="O198" i="37" s="1"/>
  <c r="O186" i="23"/>
  <c r="P198" i="37" s="1"/>
  <c r="P186" i="23"/>
  <c r="Q198" i="37" s="1"/>
  <c r="Q186" i="23"/>
  <c r="R198" i="37" s="1"/>
  <c r="R186" i="23"/>
  <c r="S198" i="37" s="1"/>
  <c r="S186" i="23"/>
  <c r="T198" i="37" s="1"/>
  <c r="T186" i="23"/>
  <c r="L198" i="37" s="1"/>
  <c r="U186" i="23"/>
  <c r="V186" i="23"/>
  <c r="W186" i="23"/>
  <c r="X186" i="23"/>
  <c r="Y186" i="23"/>
  <c r="Z186" i="23"/>
  <c r="AA186" i="23"/>
  <c r="AB186" i="23"/>
  <c r="B185" i="23" a="1"/>
  <c r="B185" i="23"/>
  <c r="C185" i="23"/>
  <c r="D185" i="23"/>
  <c r="E185" i="23"/>
  <c r="F185" i="23"/>
  <c r="G185" i="23"/>
  <c r="H185" i="23"/>
  <c r="I185" i="23"/>
  <c r="J185" i="23"/>
  <c r="K185" i="23"/>
  <c r="L185" i="23"/>
  <c r="M197" i="37" s="1"/>
  <c r="M185" i="23"/>
  <c r="N197" i="37" s="1"/>
  <c r="N185" i="23"/>
  <c r="O197" i="37" s="1"/>
  <c r="O185" i="23"/>
  <c r="P197" i="37" s="1"/>
  <c r="P185" i="23"/>
  <c r="Q197" i="37" s="1"/>
  <c r="Q185" i="23"/>
  <c r="R197" i="37" s="1"/>
  <c r="R185" i="23"/>
  <c r="S197" i="37" s="1"/>
  <c r="S185" i="23"/>
  <c r="T197" i="37" s="1"/>
  <c r="T185" i="23"/>
  <c r="L197" i="37" s="1"/>
  <c r="U185" i="23"/>
  <c r="V185" i="23"/>
  <c r="W185" i="23"/>
  <c r="X185" i="23"/>
  <c r="Y185" i="23"/>
  <c r="Z185" i="23"/>
  <c r="AA185" i="23"/>
  <c r="AB185" i="23"/>
  <c r="B184" i="23" a="1"/>
  <c r="B184" i="23"/>
  <c r="C184" i="23"/>
  <c r="D184" i="23"/>
  <c r="E184" i="23"/>
  <c r="F184" i="23"/>
  <c r="G184" i="23"/>
  <c r="H184" i="23"/>
  <c r="I184" i="23"/>
  <c r="J184" i="23"/>
  <c r="K184" i="23"/>
  <c r="L184" i="23"/>
  <c r="M196" i="37" s="1"/>
  <c r="M184" i="23"/>
  <c r="N196" i="37" s="1"/>
  <c r="N184" i="23"/>
  <c r="O196" i="37" s="1"/>
  <c r="O184" i="23"/>
  <c r="P196" i="37" s="1"/>
  <c r="P184" i="23"/>
  <c r="Q196" i="37" s="1"/>
  <c r="Q184" i="23"/>
  <c r="R196" i="37" s="1"/>
  <c r="R184" i="23"/>
  <c r="S196" i="37" s="1"/>
  <c r="S184" i="23"/>
  <c r="T196" i="37" s="1"/>
  <c r="T184" i="23"/>
  <c r="L196" i="37" s="1"/>
  <c r="U184" i="23"/>
  <c r="V184" i="23"/>
  <c r="W184" i="23"/>
  <c r="X184" i="23"/>
  <c r="Y184" i="23"/>
  <c r="Z184" i="23"/>
  <c r="AA184" i="23"/>
  <c r="AB184" i="23"/>
  <c r="B183" i="23" a="1"/>
  <c r="B183" i="23"/>
  <c r="C183" i="23"/>
  <c r="D183" i="23"/>
  <c r="E183" i="23"/>
  <c r="F183" i="23"/>
  <c r="G183" i="23"/>
  <c r="H183" i="23"/>
  <c r="I183" i="23"/>
  <c r="J183" i="23"/>
  <c r="K183" i="23"/>
  <c r="L183" i="23"/>
  <c r="M195" i="37" s="1"/>
  <c r="M183" i="23"/>
  <c r="N195" i="37" s="1"/>
  <c r="N183" i="23"/>
  <c r="O195" i="37" s="1"/>
  <c r="O183" i="23"/>
  <c r="P195" i="37" s="1"/>
  <c r="P183" i="23"/>
  <c r="Q195" i="37" s="1"/>
  <c r="Q183" i="23"/>
  <c r="R195" i="37" s="1"/>
  <c r="R183" i="23"/>
  <c r="S195" i="37" s="1"/>
  <c r="S183" i="23"/>
  <c r="T195" i="37" s="1"/>
  <c r="T183" i="23"/>
  <c r="L195" i="37" s="1"/>
  <c r="U183" i="23"/>
  <c r="V183" i="23"/>
  <c r="W183" i="23"/>
  <c r="X183" i="23"/>
  <c r="Y183" i="23"/>
  <c r="Z183" i="23"/>
  <c r="AA183" i="23"/>
  <c r="AB183" i="23"/>
  <c r="A109" i="40"/>
  <c r="A110" i="40"/>
  <c r="A111" i="40"/>
  <c r="A112" i="40"/>
  <c r="A113" i="40"/>
  <c r="A114" i="40"/>
  <c r="A115" i="40"/>
  <c r="A116" i="40"/>
  <c r="A117" i="40"/>
  <c r="A118" i="40"/>
  <c r="A119" i="40"/>
  <c r="A120" i="40"/>
  <c r="A121" i="40"/>
  <c r="A122" i="40"/>
  <c r="A123" i="40"/>
  <c r="A124" i="40"/>
  <c r="A125" i="40"/>
  <c r="A126" i="40"/>
  <c r="A127" i="40"/>
  <c r="A128" i="40"/>
  <c r="A129" i="40"/>
  <c r="A130" i="40"/>
  <c r="A131" i="40"/>
  <c r="A132" i="40"/>
  <c r="A133" i="40"/>
  <c r="A134" i="40"/>
  <c r="A135" i="40"/>
  <c r="A136" i="40"/>
  <c r="A137" i="40"/>
  <c r="A138" i="40"/>
  <c r="A139" i="40"/>
  <c r="A140" i="40"/>
  <c r="A141" i="40"/>
  <c r="A142" i="40"/>
  <c r="B143" i="41" a="1"/>
  <c r="B143" i="41"/>
  <c r="C143" i="41"/>
  <c r="D143" i="41"/>
  <c r="E143" i="41"/>
  <c r="F143" i="41"/>
  <c r="G143" i="41"/>
  <c r="H143" i="41"/>
  <c r="I143" i="41"/>
  <c r="J143" i="41"/>
  <c r="K143" i="41"/>
  <c r="L143" i="41"/>
  <c r="M143" i="41"/>
  <c r="N143" i="41"/>
  <c r="O143" i="41"/>
  <c r="P143" i="41"/>
  <c r="Q143" i="41"/>
  <c r="R143" i="41"/>
  <c r="S143" i="41"/>
  <c r="T143" i="41"/>
  <c r="U143" i="41"/>
  <c r="V143" i="41"/>
  <c r="W143" i="41"/>
  <c r="X143" i="41"/>
  <c r="Y143" i="41"/>
  <c r="Z143" i="41"/>
  <c r="AA143" i="41"/>
  <c r="AB143" i="41"/>
  <c r="A165" i="46"/>
  <c r="A166" i="46"/>
  <c r="A167" i="46"/>
  <c r="A168" i="46"/>
  <c r="A152" i="48"/>
  <c r="A153" i="48"/>
  <c r="A154" i="48"/>
  <c r="A155" i="48"/>
  <c r="B155" i="49" a="1"/>
  <c r="B155" i="49"/>
  <c r="C155" i="49"/>
  <c r="D155" i="49"/>
  <c r="E155" i="49"/>
  <c r="F155" i="49"/>
  <c r="G155" i="49"/>
  <c r="H155" i="49"/>
  <c r="I155" i="49"/>
  <c r="J155" i="49"/>
  <c r="K155" i="49"/>
  <c r="L155" i="49"/>
  <c r="M155" i="49"/>
  <c r="N155" i="49"/>
  <c r="O155" i="49"/>
  <c r="P155" i="49"/>
  <c r="Q155" i="49"/>
  <c r="R155" i="49"/>
  <c r="S155" i="49"/>
  <c r="T155" i="49"/>
  <c r="U155" i="49"/>
  <c r="V155" i="49"/>
  <c r="W155" i="49"/>
  <c r="X155" i="49"/>
  <c r="Y155" i="49"/>
  <c r="Z155" i="49"/>
  <c r="AA155" i="49"/>
  <c r="AB155" i="49"/>
  <c r="B154" i="49" a="1"/>
  <c r="B154" i="49"/>
  <c r="C154" i="49"/>
  <c r="D154" i="49"/>
  <c r="E154" i="49"/>
  <c r="F154" i="49"/>
  <c r="G154" i="49"/>
  <c r="H154" i="49"/>
  <c r="I154" i="49"/>
  <c r="J154" i="49"/>
  <c r="K154" i="49"/>
  <c r="L154" i="49"/>
  <c r="M154" i="49"/>
  <c r="N154" i="49"/>
  <c r="O154" i="49"/>
  <c r="P154" i="49"/>
  <c r="Q154" i="49"/>
  <c r="R154" i="49"/>
  <c r="S154" i="49"/>
  <c r="T154" i="49"/>
  <c r="U154" i="49"/>
  <c r="V154" i="49"/>
  <c r="W154" i="49"/>
  <c r="X154" i="49"/>
  <c r="Y154" i="49"/>
  <c r="Z154" i="49"/>
  <c r="AA154" i="49"/>
  <c r="AB154" i="49"/>
  <c r="B153" i="49" a="1"/>
  <c r="B153" i="49"/>
  <c r="C153" i="49"/>
  <c r="D153" i="49"/>
  <c r="E153" i="49"/>
  <c r="F153" i="49"/>
  <c r="G153" i="49"/>
  <c r="H153" i="49"/>
  <c r="I153" i="49"/>
  <c r="J153" i="49"/>
  <c r="K153" i="49"/>
  <c r="L153" i="49"/>
  <c r="M153" i="49"/>
  <c r="N153" i="49"/>
  <c r="O153" i="49"/>
  <c r="P153" i="49"/>
  <c r="Q153" i="49"/>
  <c r="R153" i="49"/>
  <c r="S153" i="49"/>
  <c r="T153" i="49"/>
  <c r="U153" i="49"/>
  <c r="V153" i="49"/>
  <c r="W153" i="49"/>
  <c r="X153" i="49"/>
  <c r="Y153" i="49"/>
  <c r="Z153" i="49"/>
  <c r="AA153" i="49"/>
  <c r="AB153" i="49"/>
  <c r="B152" i="49" a="1"/>
  <c r="B152" i="49"/>
  <c r="C152" i="49"/>
  <c r="D152" i="49"/>
  <c r="E152" i="49"/>
  <c r="F152" i="49"/>
  <c r="G152" i="49"/>
  <c r="H152" i="49"/>
  <c r="I152" i="49"/>
  <c r="J152" i="49"/>
  <c r="K152" i="49"/>
  <c r="L152" i="49"/>
  <c r="M152" i="49"/>
  <c r="N152" i="49"/>
  <c r="O152" i="49"/>
  <c r="P152" i="49"/>
  <c r="Q152" i="49"/>
  <c r="R152" i="49"/>
  <c r="S152" i="49"/>
  <c r="T152" i="49"/>
  <c r="U152" i="49"/>
  <c r="V152" i="49"/>
  <c r="W152" i="49"/>
  <c r="X152" i="49"/>
  <c r="Y152" i="49"/>
  <c r="Z152" i="49"/>
  <c r="AA152" i="49"/>
  <c r="AB152" i="49"/>
  <c r="A139" i="42"/>
  <c r="A140" i="42"/>
  <c r="A141" i="42"/>
  <c r="A142" i="42"/>
  <c r="A143" i="42"/>
  <c r="A144" i="42"/>
  <c r="A145" i="42"/>
  <c r="A126" i="44"/>
  <c r="A127" i="44"/>
  <c r="A128" i="44"/>
  <c r="A129" i="44"/>
  <c r="A130" i="44"/>
  <c r="A131" i="44"/>
  <c r="A132" i="44"/>
  <c r="B133" i="45" a="1"/>
  <c r="B133" i="45"/>
  <c r="C133" i="45"/>
  <c r="D133" i="45"/>
  <c r="E133" i="45"/>
  <c r="F133" i="45"/>
  <c r="G133" i="45"/>
  <c r="H133" i="45"/>
  <c r="I133" i="45"/>
  <c r="J133" i="45"/>
  <c r="K133" i="45"/>
  <c r="L133" i="45"/>
  <c r="M145" i="42" s="1"/>
  <c r="M133" i="45"/>
  <c r="N145" i="42" s="1"/>
  <c r="N133" i="45"/>
  <c r="O145" i="42" s="1"/>
  <c r="O133" i="45"/>
  <c r="P145" i="42" s="1"/>
  <c r="P133" i="45"/>
  <c r="Q145" i="42" s="1"/>
  <c r="Q133" i="45"/>
  <c r="R145" i="42" s="1"/>
  <c r="R133" i="45"/>
  <c r="S145" i="42" s="1"/>
  <c r="S133" i="45"/>
  <c r="T145" i="42" s="1"/>
  <c r="T133" i="45"/>
  <c r="L145" i="42" s="1"/>
  <c r="U133" i="45"/>
  <c r="V133" i="45"/>
  <c r="W133" i="45"/>
  <c r="X133" i="45"/>
  <c r="Y133" i="45"/>
  <c r="Z133" i="45"/>
  <c r="AA133" i="45"/>
  <c r="AB133" i="45"/>
  <c r="B132" i="45" a="1"/>
  <c r="B132" i="45"/>
  <c r="C132" i="45"/>
  <c r="D132" i="45"/>
  <c r="E132" i="45"/>
  <c r="F132" i="45"/>
  <c r="G132" i="45"/>
  <c r="H132" i="45"/>
  <c r="I132" i="45"/>
  <c r="J132" i="45"/>
  <c r="K132" i="45"/>
  <c r="L132" i="45"/>
  <c r="M144" i="42" s="1"/>
  <c r="M132" i="45"/>
  <c r="N144" i="42" s="1"/>
  <c r="N132" i="45"/>
  <c r="O144" i="42" s="1"/>
  <c r="O132" i="45"/>
  <c r="P144" i="42" s="1"/>
  <c r="P132" i="45"/>
  <c r="Q144" i="42" s="1"/>
  <c r="Q132" i="45"/>
  <c r="R144" i="42" s="1"/>
  <c r="R132" i="45"/>
  <c r="S144" i="42" s="1"/>
  <c r="S132" i="45"/>
  <c r="T144" i="42" s="1"/>
  <c r="T132" i="45"/>
  <c r="L144" i="42" s="1"/>
  <c r="U132" i="45"/>
  <c r="V132" i="45"/>
  <c r="W132" i="45"/>
  <c r="X132" i="45"/>
  <c r="Y132" i="45"/>
  <c r="Z132" i="45"/>
  <c r="AA132" i="45"/>
  <c r="AB132" i="45"/>
  <c r="B131" i="45" a="1"/>
  <c r="B131" i="45"/>
  <c r="C131" i="45"/>
  <c r="D131" i="45"/>
  <c r="E131" i="45"/>
  <c r="F131" i="45"/>
  <c r="G131" i="45"/>
  <c r="H131" i="45"/>
  <c r="I131" i="45"/>
  <c r="J131" i="45"/>
  <c r="K131" i="45"/>
  <c r="L131" i="45"/>
  <c r="M143" i="42" s="1"/>
  <c r="M131" i="45"/>
  <c r="N143" i="42" s="1"/>
  <c r="N131" i="45"/>
  <c r="O143" i="42" s="1"/>
  <c r="O131" i="45"/>
  <c r="P143" i="42" s="1"/>
  <c r="P131" i="45"/>
  <c r="Q143" i="42" s="1"/>
  <c r="Q131" i="45"/>
  <c r="R143" i="42" s="1"/>
  <c r="R131" i="45"/>
  <c r="S143" i="42" s="1"/>
  <c r="S131" i="45"/>
  <c r="T143" i="42" s="1"/>
  <c r="T131" i="45"/>
  <c r="L143" i="42" s="1"/>
  <c r="U131" i="45"/>
  <c r="V131" i="45"/>
  <c r="W131" i="45"/>
  <c r="X131" i="45"/>
  <c r="Y131" i="45"/>
  <c r="Z131" i="45"/>
  <c r="AA131" i="45"/>
  <c r="AB131" i="45"/>
  <c r="B130" i="45" a="1"/>
  <c r="B130" i="45"/>
  <c r="C130" i="45"/>
  <c r="D130" i="45"/>
  <c r="E130" i="45"/>
  <c r="F130" i="45"/>
  <c r="G130" i="45"/>
  <c r="H130" i="45"/>
  <c r="I130" i="45"/>
  <c r="J130" i="45"/>
  <c r="K130" i="45"/>
  <c r="L130" i="45"/>
  <c r="M142" i="42" s="1"/>
  <c r="M130" i="45"/>
  <c r="N142" i="42" s="1"/>
  <c r="N130" i="45"/>
  <c r="O142" i="42" s="1"/>
  <c r="O130" i="45"/>
  <c r="P142" i="42" s="1"/>
  <c r="P130" i="45"/>
  <c r="Q142" i="42" s="1"/>
  <c r="Q130" i="45"/>
  <c r="R142" i="42" s="1"/>
  <c r="R130" i="45"/>
  <c r="S142" i="42" s="1"/>
  <c r="S130" i="45"/>
  <c r="T142" i="42" s="1"/>
  <c r="T130" i="45"/>
  <c r="L142" i="42" s="1"/>
  <c r="U130" i="45"/>
  <c r="V130" i="45"/>
  <c r="W130" i="45"/>
  <c r="X130" i="45"/>
  <c r="Y130" i="45"/>
  <c r="Z130" i="45"/>
  <c r="AA130" i="45"/>
  <c r="AB130" i="45"/>
  <c r="B129" i="45" a="1"/>
  <c r="B129" i="45"/>
  <c r="C129" i="45"/>
  <c r="D129" i="45"/>
  <c r="E129" i="45"/>
  <c r="F129" i="45"/>
  <c r="G129" i="45"/>
  <c r="H129" i="45"/>
  <c r="I129" i="45"/>
  <c r="J129" i="45"/>
  <c r="K129" i="45"/>
  <c r="L129" i="45"/>
  <c r="M141" i="42" s="1"/>
  <c r="M129" i="45"/>
  <c r="N141" i="42" s="1"/>
  <c r="N129" i="45"/>
  <c r="O141" i="42" s="1"/>
  <c r="O129" i="45"/>
  <c r="P141" i="42" s="1"/>
  <c r="P129" i="45"/>
  <c r="Q141" i="42" s="1"/>
  <c r="Q129" i="45"/>
  <c r="R141" i="42" s="1"/>
  <c r="R129" i="45"/>
  <c r="S141" i="42" s="1"/>
  <c r="S129" i="45"/>
  <c r="T141" i="42" s="1"/>
  <c r="T129" i="45"/>
  <c r="L141" i="42" s="1"/>
  <c r="U129" i="45"/>
  <c r="V129" i="45"/>
  <c r="W129" i="45"/>
  <c r="X129" i="45"/>
  <c r="Y129" i="45"/>
  <c r="Z129" i="45"/>
  <c r="AA129" i="45"/>
  <c r="AB129" i="45"/>
  <c r="B128" i="45" a="1"/>
  <c r="B128" i="45"/>
  <c r="C128" i="45"/>
  <c r="D128" i="45"/>
  <c r="E128" i="45"/>
  <c r="F128" i="45"/>
  <c r="G128" i="45"/>
  <c r="H128" i="45"/>
  <c r="I128" i="45"/>
  <c r="J128" i="45"/>
  <c r="K128" i="45"/>
  <c r="L128" i="45"/>
  <c r="M140" i="42" s="1"/>
  <c r="M128" i="45"/>
  <c r="N140" i="42" s="1"/>
  <c r="N128" i="45"/>
  <c r="O140" i="42" s="1"/>
  <c r="O128" i="45"/>
  <c r="P140" i="42" s="1"/>
  <c r="P128" i="45"/>
  <c r="Q140" i="42" s="1"/>
  <c r="Q128" i="45"/>
  <c r="R140" i="42" s="1"/>
  <c r="R128" i="45"/>
  <c r="S140" i="42" s="1"/>
  <c r="S128" i="45"/>
  <c r="T140" i="42" s="1"/>
  <c r="T128" i="45"/>
  <c r="L140" i="42" s="1"/>
  <c r="U128" i="45"/>
  <c r="V128" i="45"/>
  <c r="W128" i="45"/>
  <c r="X128" i="45"/>
  <c r="Y128" i="45"/>
  <c r="Z128" i="45"/>
  <c r="AA128" i="45"/>
  <c r="AB128" i="45"/>
  <c r="A122" i="38"/>
  <c r="A123" i="38"/>
  <c r="A124" i="38"/>
  <c r="A125" i="38"/>
  <c r="A126" i="38"/>
  <c r="A127" i="38"/>
  <c r="A128" i="38"/>
  <c r="A129" i="38"/>
  <c r="A130" i="38"/>
  <c r="A131" i="38"/>
  <c r="A132" i="38"/>
  <c r="A133" i="38"/>
  <c r="A134" i="38"/>
  <c r="A135" i="38"/>
  <c r="A136" i="38"/>
  <c r="A137" i="38"/>
  <c r="A138" i="38"/>
  <c r="A139" i="38"/>
  <c r="A140" i="38"/>
  <c r="A141" i="38"/>
  <c r="A142" i="38"/>
  <c r="A143" i="38"/>
  <c r="A144" i="38"/>
  <c r="A145" i="38"/>
  <c r="A146" i="38"/>
  <c r="A147" i="38"/>
  <c r="A148" i="38"/>
  <c r="A149" i="38"/>
  <c r="A150" i="38"/>
  <c r="A151" i="38"/>
  <c r="A152" i="38"/>
  <c r="A153" i="38"/>
  <c r="A154" i="38"/>
  <c r="A155" i="38"/>
  <c r="B144" i="41" a="1"/>
  <c r="B144" i="41"/>
  <c r="C144" i="41"/>
  <c r="D144" i="41"/>
  <c r="E144" i="41"/>
  <c r="F144" i="41"/>
  <c r="G144" i="41"/>
  <c r="H144" i="41"/>
  <c r="I144" i="41"/>
  <c r="J144" i="41"/>
  <c r="K144" i="41"/>
  <c r="L144" i="41"/>
  <c r="M156" i="38" s="1"/>
  <c r="M144" i="41"/>
  <c r="N156" i="38" s="1"/>
  <c r="N144" i="41"/>
  <c r="O156" i="38" s="1"/>
  <c r="O144" i="41"/>
  <c r="P156" i="38" s="1"/>
  <c r="P144" i="41"/>
  <c r="Q156" i="38" s="1"/>
  <c r="Q144" i="41"/>
  <c r="R156" i="38" s="1"/>
  <c r="R144" i="41"/>
  <c r="S156" i="38" s="1"/>
  <c r="S144" i="41"/>
  <c r="T156" i="38" s="1"/>
  <c r="T144" i="41"/>
  <c r="L156" i="38" s="1"/>
  <c r="U144" i="41"/>
  <c r="V144" i="41"/>
  <c r="W144" i="41"/>
  <c r="X144" i="41"/>
  <c r="Y144" i="41"/>
  <c r="Z144" i="41"/>
  <c r="AA144" i="41"/>
  <c r="AB144" i="41"/>
  <c r="M155" i="38"/>
  <c r="N155" i="38"/>
  <c r="O155" i="38"/>
  <c r="P155" i="38"/>
  <c r="Q155" i="38"/>
  <c r="R155" i="38"/>
  <c r="S155" i="38"/>
  <c r="T155" i="38"/>
  <c r="L155" i="38"/>
  <c r="B142" i="41" a="1"/>
  <c r="B142" i="41"/>
  <c r="C142" i="41"/>
  <c r="D142" i="41"/>
  <c r="E142" i="41"/>
  <c r="F142" i="41"/>
  <c r="G142" i="41"/>
  <c r="H142" i="41"/>
  <c r="I142" i="41"/>
  <c r="J142" i="41"/>
  <c r="K142" i="41"/>
  <c r="L142" i="41"/>
  <c r="M154" i="38" s="1"/>
  <c r="M142" i="41"/>
  <c r="N154" i="38" s="1"/>
  <c r="N142" i="41"/>
  <c r="O154" i="38" s="1"/>
  <c r="O142" i="41"/>
  <c r="P154" i="38" s="1"/>
  <c r="P142" i="41"/>
  <c r="Q154" i="38" s="1"/>
  <c r="Q142" i="41"/>
  <c r="R154" i="38" s="1"/>
  <c r="R142" i="41"/>
  <c r="S154" i="38" s="1"/>
  <c r="S142" i="41"/>
  <c r="T154" i="38" s="1"/>
  <c r="T142" i="41"/>
  <c r="L154" i="38" s="1"/>
  <c r="U142" i="41"/>
  <c r="V142" i="41"/>
  <c r="W142" i="41"/>
  <c r="X142" i="41"/>
  <c r="Y142" i="41"/>
  <c r="Z142" i="41"/>
  <c r="AA142" i="41"/>
  <c r="AB142" i="41"/>
  <c r="B141" i="41" a="1"/>
  <c r="B141" i="41"/>
  <c r="C141" i="41"/>
  <c r="D141" i="41"/>
  <c r="E141" i="41"/>
  <c r="F141" i="41"/>
  <c r="G141" i="41"/>
  <c r="H141" i="41"/>
  <c r="I141" i="41"/>
  <c r="J141" i="41"/>
  <c r="K141" i="41"/>
  <c r="L141" i="41"/>
  <c r="M153" i="38" s="1"/>
  <c r="M141" i="41"/>
  <c r="N153" i="38" s="1"/>
  <c r="N141" i="41"/>
  <c r="O153" i="38" s="1"/>
  <c r="O141" i="41"/>
  <c r="P153" i="38" s="1"/>
  <c r="P141" i="41"/>
  <c r="Q153" i="38" s="1"/>
  <c r="Q141" i="41"/>
  <c r="R153" i="38" s="1"/>
  <c r="R141" i="41"/>
  <c r="S153" i="38" s="1"/>
  <c r="S141" i="41"/>
  <c r="T153" i="38" s="1"/>
  <c r="T141" i="41"/>
  <c r="L153" i="38" s="1"/>
  <c r="U141" i="41"/>
  <c r="V141" i="41"/>
  <c r="W141" i="41"/>
  <c r="X141" i="41"/>
  <c r="Y141" i="41"/>
  <c r="Z141" i="41"/>
  <c r="AA141" i="41"/>
  <c r="AB141" i="41"/>
  <c r="B140" i="41" a="1"/>
  <c r="B140" i="41"/>
  <c r="C140" i="41"/>
  <c r="D140" i="41"/>
  <c r="E140" i="41"/>
  <c r="F140" i="41"/>
  <c r="G140" i="41"/>
  <c r="H140" i="41"/>
  <c r="I140" i="41"/>
  <c r="J140" i="41"/>
  <c r="K140" i="41"/>
  <c r="L140" i="41"/>
  <c r="M152" i="38" s="1"/>
  <c r="M140" i="41"/>
  <c r="N152" i="38" s="1"/>
  <c r="N140" i="41"/>
  <c r="O152" i="38" s="1"/>
  <c r="O140" i="41"/>
  <c r="P152" i="38" s="1"/>
  <c r="P140" i="41"/>
  <c r="Q152" i="38" s="1"/>
  <c r="Q140" i="41"/>
  <c r="R152" i="38" s="1"/>
  <c r="R140" i="41"/>
  <c r="S152" i="38" s="1"/>
  <c r="S140" i="41"/>
  <c r="T152" i="38" s="1"/>
  <c r="T140" i="41"/>
  <c r="L152" i="38" s="1"/>
  <c r="U140" i="41"/>
  <c r="V140" i="41"/>
  <c r="W140" i="41"/>
  <c r="X140" i="41"/>
  <c r="Y140" i="41"/>
  <c r="Z140" i="41"/>
  <c r="AA140" i="41"/>
  <c r="AB140" i="41"/>
  <c r="B139" i="41" a="1"/>
  <c r="B139" i="41"/>
  <c r="C139" i="41"/>
  <c r="D139" i="41"/>
  <c r="E139" i="41"/>
  <c r="F139" i="41"/>
  <c r="G139" i="41"/>
  <c r="H139" i="41"/>
  <c r="I139" i="41"/>
  <c r="J139" i="41"/>
  <c r="K139" i="41"/>
  <c r="L139" i="41"/>
  <c r="M151" i="38" s="1"/>
  <c r="M139" i="41"/>
  <c r="N151" i="38" s="1"/>
  <c r="N139" i="41"/>
  <c r="O151" i="38" s="1"/>
  <c r="O139" i="41"/>
  <c r="P151" i="38" s="1"/>
  <c r="P139" i="41"/>
  <c r="Q151" i="38" s="1"/>
  <c r="Q139" i="41"/>
  <c r="R151" i="38" s="1"/>
  <c r="R139" i="41"/>
  <c r="S151" i="38" s="1"/>
  <c r="S139" i="41"/>
  <c r="T151" i="38" s="1"/>
  <c r="T139" i="41"/>
  <c r="L151" i="38" s="1"/>
  <c r="U139" i="41"/>
  <c r="V139" i="41"/>
  <c r="W139" i="41"/>
  <c r="X139" i="41"/>
  <c r="Y139" i="41"/>
  <c r="Z139" i="41"/>
  <c r="AA139" i="41"/>
  <c r="AB139" i="41"/>
  <c r="B138" i="41" a="1"/>
  <c r="B138" i="41"/>
  <c r="C138" i="41"/>
  <c r="D138" i="41"/>
  <c r="E138" i="41"/>
  <c r="F138" i="41"/>
  <c r="G138" i="41"/>
  <c r="H138" i="41"/>
  <c r="I138" i="41"/>
  <c r="J138" i="41"/>
  <c r="K138" i="41"/>
  <c r="L138" i="41"/>
  <c r="M150" i="38" s="1"/>
  <c r="M138" i="41"/>
  <c r="N150" i="38" s="1"/>
  <c r="N138" i="41"/>
  <c r="O150" i="38" s="1"/>
  <c r="O138" i="41"/>
  <c r="P150" i="38" s="1"/>
  <c r="P138" i="41"/>
  <c r="Q150" i="38" s="1"/>
  <c r="Q138" i="41"/>
  <c r="R150" i="38" s="1"/>
  <c r="R138" i="41"/>
  <c r="S150" i="38" s="1"/>
  <c r="S138" i="41"/>
  <c r="T150" i="38" s="1"/>
  <c r="T138" i="41"/>
  <c r="L150" i="38" s="1"/>
  <c r="U138" i="41"/>
  <c r="V138" i="41"/>
  <c r="W138" i="41"/>
  <c r="X138" i="41"/>
  <c r="Y138" i="41"/>
  <c r="Z138" i="41"/>
  <c r="AA138" i="41"/>
  <c r="AB138" i="41"/>
  <c r="B137" i="41" a="1"/>
  <c r="B137" i="41"/>
  <c r="C137" i="41"/>
  <c r="D137" i="41"/>
  <c r="E137" i="41"/>
  <c r="F137" i="41"/>
  <c r="G137" i="41"/>
  <c r="H137" i="41"/>
  <c r="I137" i="41"/>
  <c r="J137" i="41"/>
  <c r="K137" i="41"/>
  <c r="L137" i="41"/>
  <c r="M149" i="38" s="1"/>
  <c r="M137" i="41"/>
  <c r="N149" i="38" s="1"/>
  <c r="N137" i="41"/>
  <c r="O149" i="38" s="1"/>
  <c r="O137" i="41"/>
  <c r="P149" i="38" s="1"/>
  <c r="P137" i="41"/>
  <c r="Q149" i="38" s="1"/>
  <c r="Q137" i="41"/>
  <c r="R149" i="38" s="1"/>
  <c r="R137" i="41"/>
  <c r="S149" i="38" s="1"/>
  <c r="S137" i="41"/>
  <c r="T149" i="38" s="1"/>
  <c r="T137" i="41"/>
  <c r="L149" i="38" s="1"/>
  <c r="U137" i="41"/>
  <c r="V137" i="41"/>
  <c r="W137" i="41"/>
  <c r="X137" i="41"/>
  <c r="Y137" i="41"/>
  <c r="Z137" i="41"/>
  <c r="AA137" i="41"/>
  <c r="AB137" i="41"/>
  <c r="B136" i="41" a="1"/>
  <c r="B136" i="41"/>
  <c r="C136" i="41"/>
  <c r="D136" i="41"/>
  <c r="E136" i="41"/>
  <c r="F136" i="41"/>
  <c r="G136" i="41"/>
  <c r="H136" i="41"/>
  <c r="I136" i="41"/>
  <c r="J136" i="41"/>
  <c r="K136" i="41"/>
  <c r="L136" i="41"/>
  <c r="M148" i="38" s="1"/>
  <c r="M136" i="41"/>
  <c r="N148" i="38" s="1"/>
  <c r="N136" i="41"/>
  <c r="O148" i="38" s="1"/>
  <c r="O136" i="41"/>
  <c r="P148" i="38" s="1"/>
  <c r="P136" i="41"/>
  <c r="Q148" i="38" s="1"/>
  <c r="Q136" i="41"/>
  <c r="R148" i="38" s="1"/>
  <c r="R136" i="41"/>
  <c r="S148" i="38" s="1"/>
  <c r="S136" i="41"/>
  <c r="T148" i="38" s="1"/>
  <c r="T136" i="41"/>
  <c r="L148" i="38" s="1"/>
  <c r="U136" i="41"/>
  <c r="V136" i="41"/>
  <c r="W136" i="41"/>
  <c r="X136" i="41"/>
  <c r="Y136" i="41"/>
  <c r="Z136" i="41"/>
  <c r="AA136" i="41"/>
  <c r="AB136" i="41"/>
  <c r="B135" i="41" a="1"/>
  <c r="B135" i="41"/>
  <c r="C135" i="41"/>
  <c r="D135" i="41"/>
  <c r="E135" i="41"/>
  <c r="F135" i="41"/>
  <c r="G135" i="41"/>
  <c r="H135" i="41"/>
  <c r="I135" i="41"/>
  <c r="J135" i="41"/>
  <c r="K135" i="41"/>
  <c r="L135" i="41"/>
  <c r="M147" i="38" s="1"/>
  <c r="M135" i="41"/>
  <c r="N147" i="38" s="1"/>
  <c r="N135" i="41"/>
  <c r="O147" i="38" s="1"/>
  <c r="O135" i="41"/>
  <c r="P147" i="38" s="1"/>
  <c r="P135" i="41"/>
  <c r="Q147" i="38" s="1"/>
  <c r="Q135" i="41"/>
  <c r="R147" i="38" s="1"/>
  <c r="R135" i="41"/>
  <c r="S147" i="38" s="1"/>
  <c r="S135" i="41"/>
  <c r="T147" i="38" s="1"/>
  <c r="T135" i="41"/>
  <c r="L147" i="38" s="1"/>
  <c r="U135" i="41"/>
  <c r="V135" i="41"/>
  <c r="W135" i="41"/>
  <c r="X135" i="41"/>
  <c r="Y135" i="41"/>
  <c r="Z135" i="41"/>
  <c r="AA135" i="41"/>
  <c r="AB135" i="41"/>
  <c r="B134" i="41" a="1"/>
  <c r="B134" i="41"/>
  <c r="C134" i="41"/>
  <c r="D134" i="41"/>
  <c r="E134" i="41"/>
  <c r="F134" i="41"/>
  <c r="G134" i="41"/>
  <c r="H134" i="41"/>
  <c r="I134" i="41"/>
  <c r="J134" i="41"/>
  <c r="K134" i="41"/>
  <c r="L134" i="41"/>
  <c r="M146" i="38" s="1"/>
  <c r="M134" i="41"/>
  <c r="N146" i="38" s="1"/>
  <c r="N134" i="41"/>
  <c r="O146" i="38" s="1"/>
  <c r="O134" i="41"/>
  <c r="P146" i="38" s="1"/>
  <c r="P134" i="41"/>
  <c r="Q146" i="38" s="1"/>
  <c r="Q134" i="41"/>
  <c r="R146" i="38" s="1"/>
  <c r="R134" i="41"/>
  <c r="S146" i="38" s="1"/>
  <c r="S134" i="41"/>
  <c r="T146" i="38" s="1"/>
  <c r="T134" i="41"/>
  <c r="L146" i="38" s="1"/>
  <c r="U134" i="41"/>
  <c r="V134" i="41"/>
  <c r="W134" i="41"/>
  <c r="X134" i="41"/>
  <c r="Y134" i="41"/>
  <c r="Z134" i="41"/>
  <c r="AA134" i="41"/>
  <c r="AB134" i="41"/>
  <c r="B133" i="41" a="1"/>
  <c r="B133" i="41"/>
  <c r="C133" i="41"/>
  <c r="D133" i="41"/>
  <c r="E133" i="41"/>
  <c r="F133" i="41"/>
  <c r="G133" i="41"/>
  <c r="H133" i="41"/>
  <c r="I133" i="41"/>
  <c r="J133" i="41"/>
  <c r="K133" i="41"/>
  <c r="L133" i="41"/>
  <c r="M145" i="38" s="1"/>
  <c r="M133" i="41"/>
  <c r="N145" i="38" s="1"/>
  <c r="N133" i="41"/>
  <c r="O145" i="38" s="1"/>
  <c r="O133" i="41"/>
  <c r="P145" i="38" s="1"/>
  <c r="P133" i="41"/>
  <c r="Q145" i="38" s="1"/>
  <c r="Q133" i="41"/>
  <c r="R145" i="38" s="1"/>
  <c r="R133" i="41"/>
  <c r="S145" i="38" s="1"/>
  <c r="S133" i="41"/>
  <c r="T145" i="38" s="1"/>
  <c r="T133" i="41"/>
  <c r="L145" i="38" s="1"/>
  <c r="U133" i="41"/>
  <c r="V133" i="41"/>
  <c r="W133" i="41"/>
  <c r="X133" i="41"/>
  <c r="Y133" i="41"/>
  <c r="Z133" i="41"/>
  <c r="AA133" i="41"/>
  <c r="AB133" i="41"/>
  <c r="B132" i="41" a="1"/>
  <c r="B132" i="41"/>
  <c r="C132" i="41"/>
  <c r="D132" i="41"/>
  <c r="E132" i="41"/>
  <c r="F132" i="41"/>
  <c r="G132" i="41"/>
  <c r="H132" i="41"/>
  <c r="I132" i="41"/>
  <c r="J132" i="41"/>
  <c r="K132" i="41"/>
  <c r="L132" i="41"/>
  <c r="M144" i="38" s="1"/>
  <c r="M132" i="41"/>
  <c r="N144" i="38" s="1"/>
  <c r="N132" i="41"/>
  <c r="O144" i="38" s="1"/>
  <c r="O132" i="41"/>
  <c r="P144" i="38" s="1"/>
  <c r="P132" i="41"/>
  <c r="Q144" i="38" s="1"/>
  <c r="Q132" i="41"/>
  <c r="R144" i="38" s="1"/>
  <c r="R132" i="41"/>
  <c r="S144" i="38" s="1"/>
  <c r="S132" i="41"/>
  <c r="T144" i="38" s="1"/>
  <c r="T132" i="41"/>
  <c r="L144" i="38" s="1"/>
  <c r="U132" i="41"/>
  <c r="V132" i="41"/>
  <c r="W132" i="41"/>
  <c r="X132" i="41"/>
  <c r="Y132" i="41"/>
  <c r="Z132" i="41"/>
  <c r="AA132" i="41"/>
  <c r="AB132" i="41"/>
  <c r="B131" i="41" a="1"/>
  <c r="B131" i="41"/>
  <c r="C131" i="41"/>
  <c r="D131" i="41"/>
  <c r="E131" i="41"/>
  <c r="F131" i="41"/>
  <c r="G131" i="41"/>
  <c r="H131" i="41"/>
  <c r="I131" i="41"/>
  <c r="J131" i="41"/>
  <c r="K131" i="41"/>
  <c r="L131" i="41"/>
  <c r="M143" i="38" s="1"/>
  <c r="M131" i="41"/>
  <c r="N143" i="38" s="1"/>
  <c r="N131" i="41"/>
  <c r="O143" i="38" s="1"/>
  <c r="O131" i="41"/>
  <c r="P143" i="38" s="1"/>
  <c r="P131" i="41"/>
  <c r="Q143" i="38" s="1"/>
  <c r="Q131" i="41"/>
  <c r="R143" i="38" s="1"/>
  <c r="R131" i="41"/>
  <c r="S143" i="38" s="1"/>
  <c r="S131" i="41"/>
  <c r="T143" i="38" s="1"/>
  <c r="T131" i="41"/>
  <c r="L143" i="38" s="1"/>
  <c r="U131" i="41"/>
  <c r="V131" i="41"/>
  <c r="W131" i="41"/>
  <c r="X131" i="41"/>
  <c r="Y131" i="41"/>
  <c r="Z131" i="41"/>
  <c r="AA131" i="41"/>
  <c r="AB131" i="41"/>
  <c r="B130" i="41" a="1"/>
  <c r="B130" i="41"/>
  <c r="C130" i="41"/>
  <c r="D130" i="41"/>
  <c r="E130" i="41"/>
  <c r="F130" i="41"/>
  <c r="G130" i="41"/>
  <c r="H130" i="41"/>
  <c r="I130" i="41"/>
  <c r="J130" i="41"/>
  <c r="K130" i="41"/>
  <c r="L130" i="41"/>
  <c r="M142" i="38" s="1"/>
  <c r="M130" i="41"/>
  <c r="N142" i="38" s="1"/>
  <c r="N130" i="41"/>
  <c r="O142" i="38" s="1"/>
  <c r="O130" i="41"/>
  <c r="P142" i="38" s="1"/>
  <c r="P130" i="41"/>
  <c r="Q142" i="38" s="1"/>
  <c r="Q130" i="41"/>
  <c r="R142" i="38" s="1"/>
  <c r="R130" i="41"/>
  <c r="S142" i="38" s="1"/>
  <c r="S130" i="41"/>
  <c r="T142" i="38" s="1"/>
  <c r="T130" i="41"/>
  <c r="L142" i="38" s="1"/>
  <c r="U130" i="41"/>
  <c r="V130" i="41"/>
  <c r="W130" i="41"/>
  <c r="X130" i="41"/>
  <c r="Y130" i="41"/>
  <c r="Z130" i="41"/>
  <c r="AA130" i="41"/>
  <c r="AB130" i="41"/>
  <c r="B129" i="41" a="1"/>
  <c r="B129" i="41"/>
  <c r="C129" i="41"/>
  <c r="D129" i="41"/>
  <c r="E129" i="41"/>
  <c r="F129" i="41"/>
  <c r="G129" i="41"/>
  <c r="H129" i="41"/>
  <c r="I129" i="41"/>
  <c r="J129" i="41"/>
  <c r="K129" i="41"/>
  <c r="L129" i="41"/>
  <c r="M141" i="38" s="1"/>
  <c r="M129" i="41"/>
  <c r="N141" i="38" s="1"/>
  <c r="N129" i="41"/>
  <c r="O141" i="38" s="1"/>
  <c r="O129" i="41"/>
  <c r="P141" i="38" s="1"/>
  <c r="P129" i="41"/>
  <c r="Q141" i="38" s="1"/>
  <c r="Q129" i="41"/>
  <c r="R141" i="38" s="1"/>
  <c r="R129" i="41"/>
  <c r="S141" i="38" s="1"/>
  <c r="S129" i="41"/>
  <c r="T141" i="38" s="1"/>
  <c r="T129" i="41"/>
  <c r="L141" i="38" s="1"/>
  <c r="U129" i="41"/>
  <c r="V129" i="41"/>
  <c r="W129" i="41"/>
  <c r="X129" i="41"/>
  <c r="Y129" i="41"/>
  <c r="Z129" i="41"/>
  <c r="AA129" i="41"/>
  <c r="AB129" i="41"/>
  <c r="B128" i="41" a="1"/>
  <c r="B128" i="41"/>
  <c r="C128" i="41"/>
  <c r="D128" i="41"/>
  <c r="E128" i="41"/>
  <c r="F128" i="41"/>
  <c r="G128" i="41"/>
  <c r="H128" i="41"/>
  <c r="I128" i="41"/>
  <c r="J128" i="41"/>
  <c r="K128" i="41"/>
  <c r="L128" i="41"/>
  <c r="M140" i="38" s="1"/>
  <c r="M128" i="41"/>
  <c r="N140" i="38" s="1"/>
  <c r="N128" i="41"/>
  <c r="O140" i="38" s="1"/>
  <c r="O128" i="41"/>
  <c r="P140" i="38" s="1"/>
  <c r="P128" i="41"/>
  <c r="Q140" i="38" s="1"/>
  <c r="Q128" i="41"/>
  <c r="R140" i="38" s="1"/>
  <c r="R128" i="41"/>
  <c r="S140" i="38" s="1"/>
  <c r="S128" i="41"/>
  <c r="T140" i="38" s="1"/>
  <c r="T128" i="41"/>
  <c r="L140" i="38" s="1"/>
  <c r="U128" i="41"/>
  <c r="V128" i="41"/>
  <c r="W128" i="41"/>
  <c r="X128" i="41"/>
  <c r="Y128" i="41"/>
  <c r="Z128" i="41"/>
  <c r="AA128" i="41"/>
  <c r="AB128" i="41"/>
  <c r="B127" i="41" a="1"/>
  <c r="B127" i="41"/>
  <c r="C127" i="41"/>
  <c r="D127" i="41"/>
  <c r="E127" i="41"/>
  <c r="F127" i="41"/>
  <c r="G127" i="41"/>
  <c r="H127" i="41"/>
  <c r="I127" i="41"/>
  <c r="J127" i="41"/>
  <c r="K127" i="41"/>
  <c r="L127" i="41"/>
  <c r="M139" i="38" s="1"/>
  <c r="M127" i="41"/>
  <c r="N139" i="38" s="1"/>
  <c r="N127" i="41"/>
  <c r="O139" i="38" s="1"/>
  <c r="O127" i="41"/>
  <c r="P139" i="38" s="1"/>
  <c r="P127" i="41"/>
  <c r="Q139" i="38" s="1"/>
  <c r="Q127" i="41"/>
  <c r="R139" i="38" s="1"/>
  <c r="R127" i="41"/>
  <c r="S139" i="38" s="1"/>
  <c r="S127" i="41"/>
  <c r="T139" i="38" s="1"/>
  <c r="T127" i="41"/>
  <c r="L139" i="38" s="1"/>
  <c r="U127" i="41"/>
  <c r="V127" i="41"/>
  <c r="W127" i="41"/>
  <c r="X127" i="41"/>
  <c r="Y127" i="41"/>
  <c r="Z127" i="41"/>
  <c r="AA127" i="41"/>
  <c r="AB127" i="41"/>
  <c r="B126" i="41" a="1"/>
  <c r="B126" i="41"/>
  <c r="C126" i="41"/>
  <c r="D126" i="41"/>
  <c r="E126" i="41"/>
  <c r="F126" i="41"/>
  <c r="G126" i="41"/>
  <c r="H126" i="41"/>
  <c r="I126" i="41"/>
  <c r="J126" i="41"/>
  <c r="K126" i="41"/>
  <c r="L126" i="41"/>
  <c r="M138" i="38" s="1"/>
  <c r="M126" i="41"/>
  <c r="N138" i="38" s="1"/>
  <c r="N126" i="41"/>
  <c r="O138" i="38" s="1"/>
  <c r="O126" i="41"/>
  <c r="P138" i="38" s="1"/>
  <c r="P126" i="41"/>
  <c r="Q138" i="38" s="1"/>
  <c r="Q126" i="41"/>
  <c r="R138" i="38" s="1"/>
  <c r="R126" i="41"/>
  <c r="S138" i="38" s="1"/>
  <c r="S126" i="41"/>
  <c r="T138" i="38" s="1"/>
  <c r="T126" i="41"/>
  <c r="L138" i="38" s="1"/>
  <c r="U126" i="41"/>
  <c r="V126" i="41"/>
  <c r="W126" i="41"/>
  <c r="X126" i="41"/>
  <c r="Y126" i="41"/>
  <c r="Z126" i="41"/>
  <c r="AA126" i="41"/>
  <c r="AB126" i="41"/>
  <c r="B125" i="41" a="1"/>
  <c r="B125" i="41"/>
  <c r="C125" i="41"/>
  <c r="D125" i="41"/>
  <c r="E125" i="41"/>
  <c r="F125" i="41"/>
  <c r="G125" i="41"/>
  <c r="H125" i="41"/>
  <c r="I125" i="41"/>
  <c r="J125" i="41"/>
  <c r="K125" i="41"/>
  <c r="L125" i="41"/>
  <c r="M137" i="38" s="1"/>
  <c r="M125" i="41"/>
  <c r="N137" i="38" s="1"/>
  <c r="N125" i="41"/>
  <c r="O137" i="38" s="1"/>
  <c r="O125" i="41"/>
  <c r="P137" i="38" s="1"/>
  <c r="P125" i="41"/>
  <c r="Q137" i="38" s="1"/>
  <c r="Q125" i="41"/>
  <c r="R137" i="38" s="1"/>
  <c r="R125" i="41"/>
  <c r="S137" i="38" s="1"/>
  <c r="S125" i="41"/>
  <c r="T137" i="38" s="1"/>
  <c r="T125" i="41"/>
  <c r="L137" i="38" s="1"/>
  <c r="U125" i="41"/>
  <c r="V125" i="41"/>
  <c r="W125" i="41"/>
  <c r="X125" i="41"/>
  <c r="Y125" i="41"/>
  <c r="Z125" i="41"/>
  <c r="AA125" i="41"/>
  <c r="AB125" i="41"/>
  <c r="B124" i="41" a="1"/>
  <c r="B124" i="41"/>
  <c r="C124" i="41"/>
  <c r="D124" i="41"/>
  <c r="E124" i="41"/>
  <c r="F124" i="41"/>
  <c r="G124" i="41"/>
  <c r="H124" i="41"/>
  <c r="I124" i="41"/>
  <c r="J124" i="41"/>
  <c r="K124" i="41"/>
  <c r="L124" i="41"/>
  <c r="M136" i="38" s="1"/>
  <c r="M124" i="41"/>
  <c r="N136" i="38" s="1"/>
  <c r="N124" i="41"/>
  <c r="O136" i="38" s="1"/>
  <c r="O124" i="41"/>
  <c r="P136" i="38" s="1"/>
  <c r="P124" i="41"/>
  <c r="Q136" i="38" s="1"/>
  <c r="Q124" i="41"/>
  <c r="R136" i="38" s="1"/>
  <c r="R124" i="41"/>
  <c r="S136" i="38" s="1"/>
  <c r="S124" i="41"/>
  <c r="T136" i="38" s="1"/>
  <c r="T124" i="41"/>
  <c r="L136" i="38" s="1"/>
  <c r="U124" i="41"/>
  <c r="V124" i="41"/>
  <c r="W124" i="41"/>
  <c r="X124" i="41"/>
  <c r="Y124" i="41"/>
  <c r="Z124" i="41"/>
  <c r="AA124" i="41"/>
  <c r="AB124" i="41"/>
  <c r="B123" i="41" a="1"/>
  <c r="B123" i="41"/>
  <c r="C123" i="41"/>
  <c r="D123" i="41"/>
  <c r="E123" i="41"/>
  <c r="F123" i="41"/>
  <c r="G123" i="41"/>
  <c r="H123" i="41"/>
  <c r="I123" i="41"/>
  <c r="J123" i="41"/>
  <c r="K123" i="41"/>
  <c r="L123" i="41"/>
  <c r="M135" i="38" s="1"/>
  <c r="M123" i="41"/>
  <c r="N135" i="38" s="1"/>
  <c r="N123" i="41"/>
  <c r="O135" i="38" s="1"/>
  <c r="O123" i="41"/>
  <c r="P135" i="38" s="1"/>
  <c r="P123" i="41"/>
  <c r="Q135" i="38" s="1"/>
  <c r="Q123" i="41"/>
  <c r="R135" i="38" s="1"/>
  <c r="R123" i="41"/>
  <c r="S135" i="38" s="1"/>
  <c r="S123" i="41"/>
  <c r="T135" i="38" s="1"/>
  <c r="T123" i="41"/>
  <c r="L135" i="38" s="1"/>
  <c r="U123" i="41"/>
  <c r="V123" i="41"/>
  <c r="W123" i="41"/>
  <c r="X123" i="41"/>
  <c r="Y123" i="41"/>
  <c r="Z123" i="41"/>
  <c r="AA123" i="41"/>
  <c r="AB123" i="41"/>
  <c r="B122" i="41" a="1"/>
  <c r="B122" i="41"/>
  <c r="C122" i="41"/>
  <c r="D122" i="41"/>
  <c r="E122" i="41"/>
  <c r="F122" i="41"/>
  <c r="G122" i="41"/>
  <c r="H122" i="41"/>
  <c r="I122" i="41"/>
  <c r="J122" i="41"/>
  <c r="K122" i="41"/>
  <c r="L122" i="41"/>
  <c r="M134" i="38" s="1"/>
  <c r="M122" i="41"/>
  <c r="N134" i="38" s="1"/>
  <c r="N122" i="41"/>
  <c r="O134" i="38" s="1"/>
  <c r="O122" i="41"/>
  <c r="P134" i="38" s="1"/>
  <c r="P122" i="41"/>
  <c r="Q134" i="38" s="1"/>
  <c r="Q122" i="41"/>
  <c r="R134" i="38" s="1"/>
  <c r="R122" i="41"/>
  <c r="S134" i="38" s="1"/>
  <c r="S122" i="41"/>
  <c r="T134" i="38" s="1"/>
  <c r="T122" i="41"/>
  <c r="L134" i="38" s="1"/>
  <c r="U122" i="41"/>
  <c r="V122" i="41"/>
  <c r="W122" i="41"/>
  <c r="X122" i="41"/>
  <c r="Y122" i="41"/>
  <c r="Z122" i="41"/>
  <c r="AA122" i="41"/>
  <c r="AB122" i="41"/>
  <c r="B121" i="41" a="1"/>
  <c r="B121" i="41"/>
  <c r="C121" i="41"/>
  <c r="D121" i="41"/>
  <c r="E121" i="41"/>
  <c r="F121" i="41"/>
  <c r="G121" i="41"/>
  <c r="H121" i="41"/>
  <c r="I121" i="41"/>
  <c r="J121" i="41"/>
  <c r="K121" i="41"/>
  <c r="L121" i="41"/>
  <c r="M133" i="38" s="1"/>
  <c r="M121" i="41"/>
  <c r="N133" i="38" s="1"/>
  <c r="N121" i="41"/>
  <c r="O133" i="38" s="1"/>
  <c r="O121" i="41"/>
  <c r="P133" i="38" s="1"/>
  <c r="P121" i="41"/>
  <c r="Q133" i="38" s="1"/>
  <c r="Q121" i="41"/>
  <c r="R133" i="38" s="1"/>
  <c r="R121" i="41"/>
  <c r="S133" i="38" s="1"/>
  <c r="S121" i="41"/>
  <c r="T133" i="38" s="1"/>
  <c r="T121" i="41"/>
  <c r="L133" i="38" s="1"/>
  <c r="U121" i="41"/>
  <c r="V121" i="41"/>
  <c r="W121" i="41"/>
  <c r="X121" i="41"/>
  <c r="Y121" i="41"/>
  <c r="Z121" i="41"/>
  <c r="AA121" i="41"/>
  <c r="AB121" i="41"/>
  <c r="B120" i="41" a="1"/>
  <c r="B120" i="41"/>
  <c r="C120" i="41"/>
  <c r="D120" i="41"/>
  <c r="E120" i="41"/>
  <c r="F120" i="41"/>
  <c r="G120" i="41"/>
  <c r="H120" i="41"/>
  <c r="I120" i="41"/>
  <c r="J120" i="41"/>
  <c r="K120" i="41"/>
  <c r="L120" i="41"/>
  <c r="M132" i="38" s="1"/>
  <c r="M120" i="41"/>
  <c r="N132" i="38" s="1"/>
  <c r="N120" i="41"/>
  <c r="O132" i="38" s="1"/>
  <c r="O120" i="41"/>
  <c r="P132" i="38" s="1"/>
  <c r="P120" i="41"/>
  <c r="Q132" i="38" s="1"/>
  <c r="Q120" i="41"/>
  <c r="R132" i="38" s="1"/>
  <c r="R120" i="41"/>
  <c r="S132" i="38" s="1"/>
  <c r="S120" i="41"/>
  <c r="T132" i="38" s="1"/>
  <c r="T120" i="41"/>
  <c r="L132" i="38" s="1"/>
  <c r="U120" i="41"/>
  <c r="V120" i="41"/>
  <c r="W120" i="41"/>
  <c r="X120" i="41"/>
  <c r="Y120" i="41"/>
  <c r="Z120" i="41"/>
  <c r="AA120" i="41"/>
  <c r="AB120" i="41"/>
  <c r="B119" i="41" a="1"/>
  <c r="B119" i="41"/>
  <c r="C119" i="41"/>
  <c r="D119" i="41"/>
  <c r="E119" i="41"/>
  <c r="F119" i="41"/>
  <c r="G119" i="41"/>
  <c r="H119" i="41"/>
  <c r="I119" i="41"/>
  <c r="J119" i="41"/>
  <c r="K119" i="41"/>
  <c r="L119" i="41"/>
  <c r="M131" i="38" s="1"/>
  <c r="M119" i="41"/>
  <c r="N131" i="38" s="1"/>
  <c r="N119" i="41"/>
  <c r="O131" i="38" s="1"/>
  <c r="O119" i="41"/>
  <c r="P131" i="38" s="1"/>
  <c r="P119" i="41"/>
  <c r="Q131" i="38" s="1"/>
  <c r="Q119" i="41"/>
  <c r="R131" i="38" s="1"/>
  <c r="R119" i="41"/>
  <c r="S131" i="38" s="1"/>
  <c r="S119" i="41"/>
  <c r="T131" i="38" s="1"/>
  <c r="T119" i="41"/>
  <c r="L131" i="38" s="1"/>
  <c r="U119" i="41"/>
  <c r="V119" i="41"/>
  <c r="W119" i="41"/>
  <c r="X119" i="41"/>
  <c r="Y119" i="41"/>
  <c r="Z119" i="41"/>
  <c r="AA119" i="41"/>
  <c r="AB119" i="41"/>
  <c r="B118" i="41" a="1"/>
  <c r="B118" i="41"/>
  <c r="C118" i="41"/>
  <c r="D118" i="41"/>
  <c r="E118" i="41"/>
  <c r="F118" i="41"/>
  <c r="G118" i="41"/>
  <c r="H118" i="41"/>
  <c r="I118" i="41"/>
  <c r="J118" i="41"/>
  <c r="K118" i="41"/>
  <c r="L118" i="41"/>
  <c r="M130" i="38" s="1"/>
  <c r="M118" i="41"/>
  <c r="N130" i="38" s="1"/>
  <c r="N118" i="41"/>
  <c r="O130" i="38" s="1"/>
  <c r="O118" i="41"/>
  <c r="P130" i="38" s="1"/>
  <c r="P118" i="41"/>
  <c r="Q130" i="38" s="1"/>
  <c r="Q118" i="41"/>
  <c r="R130" i="38" s="1"/>
  <c r="R118" i="41"/>
  <c r="S130" i="38" s="1"/>
  <c r="S118" i="41"/>
  <c r="T130" i="38" s="1"/>
  <c r="T118" i="41"/>
  <c r="L130" i="38" s="1"/>
  <c r="U118" i="41"/>
  <c r="V118" i="41"/>
  <c r="W118" i="41"/>
  <c r="X118" i="41"/>
  <c r="Y118" i="41"/>
  <c r="Z118" i="41"/>
  <c r="AA118" i="41"/>
  <c r="AB118" i="41"/>
  <c r="A180" i="37"/>
  <c r="A181" i="37"/>
  <c r="A182" i="37"/>
  <c r="A183" i="37"/>
  <c r="A184" i="37"/>
  <c r="A185" i="37"/>
  <c r="A186" i="37"/>
  <c r="A187" i="37"/>
  <c r="A188" i="37"/>
  <c r="A189" i="37"/>
  <c r="A190" i="37"/>
  <c r="A191" i="37"/>
  <c r="A192" i="37"/>
  <c r="A193" i="37"/>
  <c r="A194" i="37"/>
  <c r="A176" i="19"/>
  <c r="A177" i="19"/>
  <c r="A178" i="19"/>
  <c r="A179" i="19"/>
  <c r="A180" i="19"/>
  <c r="A181" i="19"/>
  <c r="A167" i="19"/>
  <c r="A168" i="19"/>
  <c r="A169" i="19"/>
  <c r="A170" i="19"/>
  <c r="A171" i="19"/>
  <c r="A172" i="19"/>
  <c r="A173" i="19"/>
  <c r="A174" i="19"/>
  <c r="A175" i="19"/>
  <c r="B182" i="23" a="1"/>
  <c r="B182" i="23"/>
  <c r="C182" i="23"/>
  <c r="D182" i="23"/>
  <c r="E182" i="23"/>
  <c r="F182" i="23"/>
  <c r="G182" i="23"/>
  <c r="H182" i="23"/>
  <c r="I182" i="23"/>
  <c r="J182" i="23"/>
  <c r="K182" i="23"/>
  <c r="L182" i="23"/>
  <c r="M194" i="37" s="1"/>
  <c r="M182" i="23"/>
  <c r="N194" i="37" s="1"/>
  <c r="N182" i="23"/>
  <c r="O194" i="37" s="1"/>
  <c r="O182" i="23"/>
  <c r="P194" i="37" s="1"/>
  <c r="P182" i="23"/>
  <c r="Q194" i="37" s="1"/>
  <c r="Q182" i="23"/>
  <c r="R194" i="37" s="1"/>
  <c r="R182" i="23"/>
  <c r="S194" i="37" s="1"/>
  <c r="S182" i="23"/>
  <c r="T194" i="37" s="1"/>
  <c r="T182" i="23"/>
  <c r="L194" i="37" s="1"/>
  <c r="U182" i="23"/>
  <c r="V182" i="23"/>
  <c r="W182" i="23"/>
  <c r="X182" i="23"/>
  <c r="Y182" i="23"/>
  <c r="Z182" i="23"/>
  <c r="AA182" i="23"/>
  <c r="AB182" i="23"/>
  <c r="B181" i="23" a="1"/>
  <c r="B181" i="23"/>
  <c r="C181" i="23"/>
  <c r="D181" i="23"/>
  <c r="E181" i="23"/>
  <c r="F181" i="23"/>
  <c r="G181" i="23"/>
  <c r="H181" i="23"/>
  <c r="I181" i="23"/>
  <c r="J181" i="23"/>
  <c r="K181" i="23"/>
  <c r="L181" i="23"/>
  <c r="M193" i="37" s="1"/>
  <c r="M181" i="23"/>
  <c r="N193" i="37" s="1"/>
  <c r="N181" i="23"/>
  <c r="O193" i="37" s="1"/>
  <c r="O181" i="23"/>
  <c r="P193" i="37" s="1"/>
  <c r="P181" i="23"/>
  <c r="Q193" i="37" s="1"/>
  <c r="Q181" i="23"/>
  <c r="R193" i="37" s="1"/>
  <c r="R181" i="23"/>
  <c r="S193" i="37" s="1"/>
  <c r="S181" i="23"/>
  <c r="T193" i="37" s="1"/>
  <c r="T181" i="23"/>
  <c r="L193" i="37" s="1"/>
  <c r="U181" i="23"/>
  <c r="V181" i="23"/>
  <c r="W181" i="23"/>
  <c r="X181" i="23"/>
  <c r="Y181" i="23"/>
  <c r="Z181" i="23"/>
  <c r="AA181" i="23"/>
  <c r="AB181" i="23"/>
  <c r="B180" i="23" a="1"/>
  <c r="B180" i="23"/>
  <c r="C180" i="23"/>
  <c r="D180" i="23"/>
  <c r="E180" i="23"/>
  <c r="F180" i="23"/>
  <c r="G180" i="23"/>
  <c r="H180" i="23"/>
  <c r="I180" i="23"/>
  <c r="J180" i="23"/>
  <c r="K180" i="23"/>
  <c r="L180" i="23"/>
  <c r="M192" i="37" s="1"/>
  <c r="M180" i="23"/>
  <c r="N192" i="37" s="1"/>
  <c r="N180" i="23"/>
  <c r="O192" i="37" s="1"/>
  <c r="O180" i="23"/>
  <c r="P192" i="37" s="1"/>
  <c r="P180" i="23"/>
  <c r="Q192" i="37" s="1"/>
  <c r="Q180" i="23"/>
  <c r="R192" i="37" s="1"/>
  <c r="R180" i="23"/>
  <c r="S192" i="37" s="1"/>
  <c r="S180" i="23"/>
  <c r="T192" i="37" s="1"/>
  <c r="T180" i="23"/>
  <c r="L192" i="37" s="1"/>
  <c r="U180" i="23"/>
  <c r="V180" i="23"/>
  <c r="W180" i="23"/>
  <c r="X180" i="23"/>
  <c r="Y180" i="23"/>
  <c r="Z180" i="23"/>
  <c r="AA180" i="23"/>
  <c r="AB180" i="23"/>
  <c r="B179" i="23" a="1"/>
  <c r="B179" i="23"/>
  <c r="C179" i="23"/>
  <c r="D179" i="23"/>
  <c r="E179" i="23"/>
  <c r="F179" i="23"/>
  <c r="G179" i="23"/>
  <c r="H179" i="23"/>
  <c r="I179" i="23"/>
  <c r="J179" i="23"/>
  <c r="K179" i="23"/>
  <c r="L179" i="23"/>
  <c r="M191" i="37" s="1"/>
  <c r="M179" i="23"/>
  <c r="N191" i="37" s="1"/>
  <c r="N179" i="23"/>
  <c r="O191" i="37" s="1"/>
  <c r="O179" i="23"/>
  <c r="P191" i="37" s="1"/>
  <c r="P179" i="23"/>
  <c r="Q191" i="37" s="1"/>
  <c r="Q179" i="23"/>
  <c r="R191" i="37" s="1"/>
  <c r="R179" i="23"/>
  <c r="S191" i="37" s="1"/>
  <c r="S179" i="23"/>
  <c r="T191" i="37" s="1"/>
  <c r="T179" i="23"/>
  <c r="L191" i="37" s="1"/>
  <c r="U179" i="23"/>
  <c r="V179" i="23"/>
  <c r="W179" i="23"/>
  <c r="X179" i="23"/>
  <c r="Y179" i="23"/>
  <c r="Z179" i="23"/>
  <c r="AA179" i="23"/>
  <c r="AB179" i="23"/>
  <c r="B178" i="23" a="1"/>
  <c r="B178" i="23"/>
  <c r="C178" i="23"/>
  <c r="D178" i="23"/>
  <c r="E178" i="23"/>
  <c r="F178" i="23"/>
  <c r="G178" i="23"/>
  <c r="H178" i="23"/>
  <c r="I178" i="23"/>
  <c r="J178" i="23"/>
  <c r="K178" i="23"/>
  <c r="L178" i="23"/>
  <c r="M190" i="37" s="1"/>
  <c r="M178" i="23"/>
  <c r="N190" i="37" s="1"/>
  <c r="N178" i="23"/>
  <c r="O190" i="37" s="1"/>
  <c r="O178" i="23"/>
  <c r="P190" i="37" s="1"/>
  <c r="P178" i="23"/>
  <c r="Q190" i="37" s="1"/>
  <c r="Q178" i="23"/>
  <c r="R190" i="37" s="1"/>
  <c r="R178" i="23"/>
  <c r="S190" i="37" s="1"/>
  <c r="S178" i="23"/>
  <c r="T190" i="37" s="1"/>
  <c r="T178" i="23"/>
  <c r="L190" i="37" s="1"/>
  <c r="U178" i="23"/>
  <c r="V178" i="23"/>
  <c r="W178" i="23"/>
  <c r="X178" i="23"/>
  <c r="Y178" i="23"/>
  <c r="Z178" i="23"/>
  <c r="AA178" i="23"/>
  <c r="AB178" i="23"/>
  <c r="B177" i="23" a="1"/>
  <c r="B177" i="23"/>
  <c r="C177" i="23"/>
  <c r="D177" i="23"/>
  <c r="E177" i="23"/>
  <c r="F177" i="23"/>
  <c r="G177" i="23"/>
  <c r="H177" i="23"/>
  <c r="I177" i="23"/>
  <c r="J177" i="23"/>
  <c r="K177" i="23"/>
  <c r="L177" i="23"/>
  <c r="M189" i="37" s="1"/>
  <c r="M177" i="23"/>
  <c r="N189" i="37" s="1"/>
  <c r="N177" i="23"/>
  <c r="O189" i="37" s="1"/>
  <c r="O177" i="23"/>
  <c r="P189" i="37" s="1"/>
  <c r="P177" i="23"/>
  <c r="Q189" i="37" s="1"/>
  <c r="Q177" i="23"/>
  <c r="R189" i="37" s="1"/>
  <c r="R177" i="23"/>
  <c r="S189" i="37" s="1"/>
  <c r="S177" i="23"/>
  <c r="T189" i="37" s="1"/>
  <c r="T177" i="23"/>
  <c r="L189" i="37" s="1"/>
  <c r="U177" i="23"/>
  <c r="V177" i="23"/>
  <c r="W177" i="23"/>
  <c r="X177" i="23"/>
  <c r="Y177" i="23"/>
  <c r="Z177" i="23"/>
  <c r="AA177" i="23"/>
  <c r="AB177" i="23"/>
  <c r="B176" i="23" a="1"/>
  <c r="B176" i="23"/>
  <c r="C176" i="23"/>
  <c r="D176" i="23"/>
  <c r="E176" i="23"/>
  <c r="F176" i="23"/>
  <c r="G176" i="23"/>
  <c r="H176" i="23"/>
  <c r="I176" i="23"/>
  <c r="J176" i="23"/>
  <c r="K176" i="23"/>
  <c r="L176" i="23"/>
  <c r="M188" i="37" s="1"/>
  <c r="M176" i="23"/>
  <c r="N188" i="37" s="1"/>
  <c r="N176" i="23"/>
  <c r="O188" i="37" s="1"/>
  <c r="O176" i="23"/>
  <c r="P188" i="37" s="1"/>
  <c r="P176" i="23"/>
  <c r="Q188" i="37" s="1"/>
  <c r="Q176" i="23"/>
  <c r="R188" i="37" s="1"/>
  <c r="R176" i="23"/>
  <c r="S188" i="37" s="1"/>
  <c r="S176" i="23"/>
  <c r="T188" i="37" s="1"/>
  <c r="T176" i="23"/>
  <c r="L188" i="37" s="1"/>
  <c r="U176" i="23"/>
  <c r="V176" i="23"/>
  <c r="W176" i="23"/>
  <c r="X176" i="23"/>
  <c r="Y176" i="23"/>
  <c r="Z176" i="23"/>
  <c r="AA176" i="23"/>
  <c r="AB176" i="23"/>
  <c r="B175" i="23" a="1"/>
  <c r="B175" i="23"/>
  <c r="C175" i="23"/>
  <c r="D175" i="23"/>
  <c r="E175" i="23"/>
  <c r="F175" i="23"/>
  <c r="G175" i="23"/>
  <c r="H175" i="23"/>
  <c r="I175" i="23"/>
  <c r="J175" i="23"/>
  <c r="K175" i="23"/>
  <c r="L175" i="23"/>
  <c r="M187" i="37" s="1"/>
  <c r="M175" i="23"/>
  <c r="N187" i="37" s="1"/>
  <c r="N175" i="23"/>
  <c r="O187" i="37" s="1"/>
  <c r="O175" i="23"/>
  <c r="P187" i="37" s="1"/>
  <c r="P175" i="23"/>
  <c r="Q187" i="37" s="1"/>
  <c r="Q175" i="23"/>
  <c r="R187" i="37" s="1"/>
  <c r="R175" i="23"/>
  <c r="S187" i="37" s="1"/>
  <c r="S175" i="23"/>
  <c r="T187" i="37" s="1"/>
  <c r="T175" i="23"/>
  <c r="L187" i="37" s="1"/>
  <c r="U175" i="23"/>
  <c r="V175" i="23"/>
  <c r="W175" i="23"/>
  <c r="X175" i="23"/>
  <c r="Y175" i="23"/>
  <c r="Z175" i="23"/>
  <c r="AA175" i="23"/>
  <c r="AB175" i="23"/>
  <c r="B174" i="23" a="1"/>
  <c r="B174" i="23"/>
  <c r="C174" i="23"/>
  <c r="D174" i="23"/>
  <c r="E174" i="23"/>
  <c r="F174" i="23"/>
  <c r="G174" i="23"/>
  <c r="H174" i="23"/>
  <c r="I174" i="23"/>
  <c r="J174" i="23"/>
  <c r="K174" i="23"/>
  <c r="L174" i="23"/>
  <c r="M186" i="37" s="1"/>
  <c r="M174" i="23"/>
  <c r="N186" i="37" s="1"/>
  <c r="N174" i="23"/>
  <c r="O186" i="37" s="1"/>
  <c r="O174" i="23"/>
  <c r="P186" i="37" s="1"/>
  <c r="P174" i="23"/>
  <c r="Q186" i="37" s="1"/>
  <c r="Q174" i="23"/>
  <c r="R186" i="37" s="1"/>
  <c r="R174" i="23"/>
  <c r="S186" i="37" s="1"/>
  <c r="S174" i="23"/>
  <c r="T186" i="37" s="1"/>
  <c r="T174" i="23"/>
  <c r="L186" i="37" s="1"/>
  <c r="U174" i="23"/>
  <c r="V174" i="23"/>
  <c r="W174" i="23"/>
  <c r="X174" i="23"/>
  <c r="Y174" i="23"/>
  <c r="Z174" i="23"/>
  <c r="AA174" i="23"/>
  <c r="AB174" i="23"/>
  <c r="B173" i="23" a="1"/>
  <c r="B173" i="23"/>
  <c r="C173" i="23"/>
  <c r="D173" i="23"/>
  <c r="E173" i="23"/>
  <c r="F173" i="23"/>
  <c r="G173" i="23"/>
  <c r="H173" i="23"/>
  <c r="I173" i="23"/>
  <c r="J173" i="23"/>
  <c r="K173" i="23"/>
  <c r="L173" i="23"/>
  <c r="M185" i="37" s="1"/>
  <c r="M173" i="23"/>
  <c r="N185" i="37" s="1"/>
  <c r="N173" i="23"/>
  <c r="O185" i="37" s="1"/>
  <c r="O173" i="23"/>
  <c r="P185" i="37" s="1"/>
  <c r="P173" i="23"/>
  <c r="Q185" i="37" s="1"/>
  <c r="Q173" i="23"/>
  <c r="R185" i="37" s="1"/>
  <c r="R173" i="23"/>
  <c r="S185" i="37" s="1"/>
  <c r="S173" i="23"/>
  <c r="T185" i="37" s="1"/>
  <c r="T173" i="23"/>
  <c r="L185" i="37" s="1"/>
  <c r="U173" i="23"/>
  <c r="V173" i="23"/>
  <c r="W173" i="23"/>
  <c r="X173" i="23"/>
  <c r="Y173" i="23"/>
  <c r="Z173" i="23"/>
  <c r="AA173" i="23"/>
  <c r="AB173" i="23"/>
  <c r="B172" i="23" a="1"/>
  <c r="B172" i="23"/>
  <c r="C172" i="23"/>
  <c r="D172" i="23"/>
  <c r="E172" i="23"/>
  <c r="F172" i="23"/>
  <c r="G172" i="23"/>
  <c r="H172" i="23"/>
  <c r="I172" i="23"/>
  <c r="J172" i="23"/>
  <c r="K172" i="23"/>
  <c r="L172" i="23"/>
  <c r="M184" i="37" s="1"/>
  <c r="M172" i="23"/>
  <c r="N184" i="37" s="1"/>
  <c r="N172" i="23"/>
  <c r="O184" i="37" s="1"/>
  <c r="O172" i="23"/>
  <c r="P184" i="37" s="1"/>
  <c r="P172" i="23"/>
  <c r="Q184" i="37" s="1"/>
  <c r="Q172" i="23"/>
  <c r="R184" i="37" s="1"/>
  <c r="R172" i="23"/>
  <c r="S184" i="37" s="1"/>
  <c r="S172" i="23"/>
  <c r="T184" i="37" s="1"/>
  <c r="T172" i="23"/>
  <c r="L184" i="37" s="1"/>
  <c r="U172" i="23"/>
  <c r="V172" i="23"/>
  <c r="W172" i="23"/>
  <c r="X172" i="23"/>
  <c r="Y172" i="23"/>
  <c r="Z172" i="23"/>
  <c r="AA172" i="23"/>
  <c r="AB172" i="23"/>
  <c r="B171" i="23" a="1"/>
  <c r="B171" i="23"/>
  <c r="C171" i="23"/>
  <c r="D171" i="23"/>
  <c r="E171" i="23"/>
  <c r="F171" i="23"/>
  <c r="G171" i="23"/>
  <c r="H171" i="23"/>
  <c r="I171" i="23"/>
  <c r="J171" i="23"/>
  <c r="K171" i="23"/>
  <c r="L171" i="23"/>
  <c r="M183" i="37" s="1"/>
  <c r="M171" i="23"/>
  <c r="N183" i="37" s="1"/>
  <c r="N171" i="23"/>
  <c r="O183" i="37" s="1"/>
  <c r="O171" i="23"/>
  <c r="P183" i="37" s="1"/>
  <c r="P171" i="23"/>
  <c r="Q183" i="37" s="1"/>
  <c r="Q171" i="23"/>
  <c r="R183" i="37" s="1"/>
  <c r="R171" i="23"/>
  <c r="S183" i="37" s="1"/>
  <c r="S171" i="23"/>
  <c r="T183" i="37" s="1"/>
  <c r="T171" i="23"/>
  <c r="L183" i="37" s="1"/>
  <c r="U171" i="23"/>
  <c r="V171" i="23"/>
  <c r="W171" i="23"/>
  <c r="X171" i="23"/>
  <c r="Y171" i="23"/>
  <c r="Z171" i="23"/>
  <c r="AA171" i="23"/>
  <c r="AB171" i="23"/>
  <c r="B170" i="23" a="1"/>
  <c r="B170" i="23"/>
  <c r="C170" i="23"/>
  <c r="D170" i="23"/>
  <c r="E170" i="23"/>
  <c r="F170" i="23"/>
  <c r="G170" i="23"/>
  <c r="H170" i="23"/>
  <c r="I170" i="23"/>
  <c r="J170" i="23"/>
  <c r="K170" i="23"/>
  <c r="L170" i="23"/>
  <c r="M182" i="37" s="1"/>
  <c r="M170" i="23"/>
  <c r="N182" i="37" s="1"/>
  <c r="N170" i="23"/>
  <c r="O182" i="37" s="1"/>
  <c r="O170" i="23"/>
  <c r="P182" i="37" s="1"/>
  <c r="P170" i="23"/>
  <c r="Q182" i="37" s="1"/>
  <c r="Q170" i="23"/>
  <c r="R182" i="37" s="1"/>
  <c r="R170" i="23"/>
  <c r="S182" i="37" s="1"/>
  <c r="S170" i="23"/>
  <c r="T182" i="37" s="1"/>
  <c r="T170" i="23"/>
  <c r="L182" i="37" s="1"/>
  <c r="U170" i="23"/>
  <c r="V170" i="23"/>
  <c r="W170" i="23"/>
  <c r="X170" i="23"/>
  <c r="Y170" i="23"/>
  <c r="Z170" i="23"/>
  <c r="AA170" i="23"/>
  <c r="AB170" i="23"/>
  <c r="B169" i="23" a="1"/>
  <c r="B169" i="23"/>
  <c r="C169" i="23"/>
  <c r="D169" i="23"/>
  <c r="E169" i="23"/>
  <c r="F169" i="23"/>
  <c r="G169" i="23"/>
  <c r="H169" i="23"/>
  <c r="I169" i="23"/>
  <c r="J169" i="23"/>
  <c r="K169" i="23"/>
  <c r="L169" i="23"/>
  <c r="M181" i="37" s="1"/>
  <c r="M169" i="23"/>
  <c r="N181" i="37" s="1"/>
  <c r="N169" i="23"/>
  <c r="O181" i="37" s="1"/>
  <c r="O169" i="23"/>
  <c r="P181" i="37" s="1"/>
  <c r="P169" i="23"/>
  <c r="Q181" i="37" s="1"/>
  <c r="Q169" i="23"/>
  <c r="R181" i="37" s="1"/>
  <c r="R169" i="23"/>
  <c r="S181" i="37" s="1"/>
  <c r="S169" i="23"/>
  <c r="T181" i="37" s="1"/>
  <c r="T169" i="23"/>
  <c r="L181" i="37" s="1"/>
  <c r="U169" i="23"/>
  <c r="V169" i="23"/>
  <c r="W169" i="23"/>
  <c r="X169" i="23"/>
  <c r="Y169" i="23"/>
  <c r="Z169" i="23"/>
  <c r="AA169" i="23"/>
  <c r="AB169" i="23"/>
  <c r="B168" i="23" a="1"/>
  <c r="B168" i="23"/>
  <c r="C168" i="23"/>
  <c r="D168" i="23"/>
  <c r="E168" i="23"/>
  <c r="F168" i="23"/>
  <c r="G168" i="23"/>
  <c r="H168" i="23"/>
  <c r="I168" i="23"/>
  <c r="J168" i="23"/>
  <c r="K168" i="23"/>
  <c r="L168" i="23"/>
  <c r="M180" i="37" s="1"/>
  <c r="M168" i="23"/>
  <c r="N180" i="37" s="1"/>
  <c r="N168" i="23"/>
  <c r="O180" i="37" s="1"/>
  <c r="O168" i="23"/>
  <c r="P180" i="37" s="1"/>
  <c r="P168" i="23"/>
  <c r="Q180" i="37" s="1"/>
  <c r="Q168" i="23"/>
  <c r="R180" i="37" s="1"/>
  <c r="R168" i="23"/>
  <c r="S180" i="37" s="1"/>
  <c r="S168" i="23"/>
  <c r="T180" i="37" s="1"/>
  <c r="T168" i="23"/>
  <c r="L180" i="37" s="1"/>
  <c r="U168" i="23"/>
  <c r="V168" i="23"/>
  <c r="W168" i="23"/>
  <c r="X168" i="23"/>
  <c r="Y168" i="23"/>
  <c r="Z168" i="23"/>
  <c r="AA168" i="23"/>
  <c r="AB168" i="23"/>
  <c r="K66" i="57" l="1"/>
  <c r="J66" i="57"/>
  <c r="I53" i="55"/>
  <c r="I66" i="57"/>
  <c r="H53" i="55"/>
  <c r="H66" i="57"/>
  <c r="G53" i="55"/>
  <c r="G66" i="57"/>
  <c r="F53" i="55"/>
  <c r="F66" i="57"/>
  <c r="E53" i="55"/>
  <c r="E66" i="57"/>
  <c r="D53" i="55"/>
  <c r="D66" i="57"/>
  <c r="C53" i="55"/>
  <c r="C66" i="57"/>
  <c r="B53" i="55"/>
  <c r="B66" i="57"/>
  <c r="V66" i="57"/>
  <c r="U66" i="57"/>
  <c r="K197" i="46"/>
  <c r="J197" i="46"/>
  <c r="I184" i="48"/>
  <c r="I197" i="46"/>
  <c r="H184" i="48"/>
  <c r="H197" i="46"/>
  <c r="G184" i="48"/>
  <c r="G197" i="46"/>
  <c r="F184" i="48"/>
  <c r="F197" i="46"/>
  <c r="E184" i="48"/>
  <c r="E197" i="46"/>
  <c r="D184" i="48"/>
  <c r="D197" i="46"/>
  <c r="C184" i="48"/>
  <c r="C197" i="46"/>
  <c r="B184" i="48"/>
  <c r="B197" i="46"/>
  <c r="K199" i="46"/>
  <c r="J199" i="46"/>
  <c r="I186" i="48"/>
  <c r="I199" i="46"/>
  <c r="H186" i="48"/>
  <c r="H199" i="46"/>
  <c r="G186" i="48"/>
  <c r="G199" i="46"/>
  <c r="F186" i="48"/>
  <c r="F199" i="46"/>
  <c r="E186" i="48"/>
  <c r="E199" i="46"/>
  <c r="D186" i="48"/>
  <c r="D199" i="46"/>
  <c r="C186" i="48"/>
  <c r="C199" i="46"/>
  <c r="B186" i="48"/>
  <c r="B199" i="46"/>
  <c r="K198" i="46"/>
  <c r="J198" i="46"/>
  <c r="I185" i="48"/>
  <c r="I198" i="46"/>
  <c r="H185" i="48"/>
  <c r="H198" i="46"/>
  <c r="G185" i="48"/>
  <c r="G198" i="46"/>
  <c r="F185" i="48"/>
  <c r="F198" i="46"/>
  <c r="E185" i="48"/>
  <c r="E198" i="46"/>
  <c r="D185" i="48"/>
  <c r="D198" i="46"/>
  <c r="C185" i="48"/>
  <c r="C198" i="46"/>
  <c r="B185" i="48"/>
  <c r="B198" i="46"/>
  <c r="J184" i="48"/>
  <c r="K184" i="48"/>
  <c r="L184" i="48"/>
  <c r="M184" i="48"/>
  <c r="N184" i="48"/>
  <c r="O184" i="48"/>
  <c r="Q184" i="48"/>
  <c r="J186" i="48"/>
  <c r="K186" i="48"/>
  <c r="L186" i="48"/>
  <c r="M186" i="48"/>
  <c r="N186" i="48"/>
  <c r="O186" i="48"/>
  <c r="Q186" i="48"/>
  <c r="J185" i="48"/>
  <c r="K185" i="48"/>
  <c r="L185" i="48"/>
  <c r="M185" i="48"/>
  <c r="N185" i="48"/>
  <c r="O185" i="48"/>
  <c r="Q185" i="48"/>
  <c r="U197" i="46"/>
  <c r="U199" i="46"/>
  <c r="U198" i="46"/>
  <c r="K162" i="42"/>
  <c r="J162" i="42"/>
  <c r="I149" i="44"/>
  <c r="I162" i="42"/>
  <c r="H149" i="44"/>
  <c r="H162" i="42"/>
  <c r="G149" i="44"/>
  <c r="G162" i="42"/>
  <c r="F149" i="44"/>
  <c r="F162" i="42"/>
  <c r="E149" i="44"/>
  <c r="E162" i="42"/>
  <c r="D149" i="44"/>
  <c r="D162" i="42"/>
  <c r="C149" i="44"/>
  <c r="C162" i="42"/>
  <c r="B149" i="44"/>
  <c r="B162" i="42"/>
  <c r="K163" i="42"/>
  <c r="J163" i="42"/>
  <c r="I150" i="44"/>
  <c r="I163" i="42"/>
  <c r="H150" i="44"/>
  <c r="H163" i="42"/>
  <c r="G150" i="44"/>
  <c r="G163" i="42"/>
  <c r="F150" i="44"/>
  <c r="F163" i="42"/>
  <c r="E150" i="44"/>
  <c r="E163" i="42"/>
  <c r="D150" i="44"/>
  <c r="D163" i="42"/>
  <c r="C150" i="44"/>
  <c r="C163" i="42"/>
  <c r="B150" i="44"/>
  <c r="B163" i="42"/>
  <c r="K164" i="42"/>
  <c r="J164" i="42"/>
  <c r="I151" i="44"/>
  <c r="I164" i="42"/>
  <c r="H151" i="44"/>
  <c r="H164" i="42"/>
  <c r="G151" i="44"/>
  <c r="G164" i="42"/>
  <c r="F151" i="44"/>
  <c r="F164" i="42"/>
  <c r="E151" i="44"/>
  <c r="E164" i="42"/>
  <c r="D151" i="44"/>
  <c r="D164" i="42"/>
  <c r="C151" i="44"/>
  <c r="C164" i="42"/>
  <c r="B151" i="44"/>
  <c r="B164" i="42"/>
  <c r="K165" i="42"/>
  <c r="J165" i="42"/>
  <c r="I152" i="44"/>
  <c r="I165" i="42"/>
  <c r="H152" i="44"/>
  <c r="H165" i="42"/>
  <c r="G152" i="44"/>
  <c r="G165" i="42"/>
  <c r="F152" i="44"/>
  <c r="F165" i="42"/>
  <c r="E152" i="44"/>
  <c r="E165" i="42"/>
  <c r="D152" i="44"/>
  <c r="D165" i="42"/>
  <c r="C152" i="44"/>
  <c r="C165" i="42"/>
  <c r="B152" i="44"/>
  <c r="B165" i="42"/>
  <c r="V162" i="42"/>
  <c r="U162" i="42"/>
  <c r="V163" i="42"/>
  <c r="U163" i="42"/>
  <c r="V164" i="42"/>
  <c r="U164" i="42"/>
  <c r="V165" i="42"/>
  <c r="U165" i="42"/>
  <c r="K285" i="38"/>
  <c r="J285" i="38"/>
  <c r="I272" i="40"/>
  <c r="I285" i="38"/>
  <c r="H272" i="40"/>
  <c r="H285" i="38"/>
  <c r="G272" i="40"/>
  <c r="G285" i="38"/>
  <c r="F272" i="40"/>
  <c r="F285" i="38"/>
  <c r="E272" i="40"/>
  <c r="E285" i="38"/>
  <c r="D272" i="40"/>
  <c r="D285" i="38"/>
  <c r="C272" i="40"/>
  <c r="C285" i="38"/>
  <c r="B272" i="40"/>
  <c r="B285" i="38"/>
  <c r="K286" i="38"/>
  <c r="J286" i="38"/>
  <c r="I273" i="40"/>
  <c r="I286" i="38"/>
  <c r="H273" i="40"/>
  <c r="H286" i="38"/>
  <c r="G273" i="40"/>
  <c r="G286" i="38"/>
  <c r="F273" i="40"/>
  <c r="F286" i="38"/>
  <c r="E273" i="40"/>
  <c r="E286" i="38"/>
  <c r="D273" i="40"/>
  <c r="D286" i="38"/>
  <c r="C273" i="40"/>
  <c r="C286" i="38"/>
  <c r="B273" i="40"/>
  <c r="B286" i="38"/>
  <c r="K287" i="38"/>
  <c r="J287" i="38"/>
  <c r="I274" i="40"/>
  <c r="I287" i="38"/>
  <c r="H274" i="40"/>
  <c r="H287" i="38"/>
  <c r="G274" i="40"/>
  <c r="G287" i="38"/>
  <c r="F274" i="40"/>
  <c r="F287" i="38"/>
  <c r="E274" i="40"/>
  <c r="E287" i="38"/>
  <c r="D274" i="40"/>
  <c r="D287" i="38"/>
  <c r="C274" i="40"/>
  <c r="C287" i="38"/>
  <c r="B274" i="40"/>
  <c r="B287" i="38"/>
  <c r="K288" i="38"/>
  <c r="J288" i="38"/>
  <c r="I275" i="40"/>
  <c r="I288" i="38"/>
  <c r="H275" i="40"/>
  <c r="H288" i="38"/>
  <c r="G275" i="40"/>
  <c r="G288" i="38"/>
  <c r="F275" i="40"/>
  <c r="F288" i="38"/>
  <c r="E275" i="40"/>
  <c r="E288" i="38"/>
  <c r="D275" i="40"/>
  <c r="D288" i="38"/>
  <c r="C275" i="40"/>
  <c r="C288" i="38"/>
  <c r="B275" i="40"/>
  <c r="B288" i="38"/>
  <c r="K289" i="38"/>
  <c r="J289" i="38"/>
  <c r="I276" i="40"/>
  <c r="I289" i="38"/>
  <c r="H276" i="40"/>
  <c r="H289" i="38"/>
  <c r="G276" i="40"/>
  <c r="G289" i="38"/>
  <c r="F276" i="40"/>
  <c r="F289" i="38"/>
  <c r="E276" i="40"/>
  <c r="E289" i="38"/>
  <c r="D276" i="40"/>
  <c r="D289" i="38"/>
  <c r="C276" i="40"/>
  <c r="C289" i="38"/>
  <c r="B276" i="40"/>
  <c r="B289" i="38"/>
  <c r="K290" i="38"/>
  <c r="J290" i="38"/>
  <c r="I277" i="40"/>
  <c r="I290" i="38"/>
  <c r="H277" i="40"/>
  <c r="H290" i="38"/>
  <c r="G277" i="40"/>
  <c r="G290" i="38"/>
  <c r="F277" i="40"/>
  <c r="F290" i="38"/>
  <c r="E277" i="40"/>
  <c r="E290" i="38"/>
  <c r="D277" i="40"/>
  <c r="D290" i="38"/>
  <c r="C277" i="40"/>
  <c r="C290" i="38"/>
  <c r="B277" i="40"/>
  <c r="B290" i="38"/>
  <c r="K291" i="38"/>
  <c r="J291" i="38"/>
  <c r="I278" i="40"/>
  <c r="I291" i="38"/>
  <c r="H278" i="40"/>
  <c r="H291" i="38"/>
  <c r="G278" i="40"/>
  <c r="G291" i="38"/>
  <c r="F278" i="40"/>
  <c r="F291" i="38"/>
  <c r="E278" i="40"/>
  <c r="E291" i="38"/>
  <c r="D278" i="40"/>
  <c r="D291" i="38"/>
  <c r="C278" i="40"/>
  <c r="C291" i="38"/>
  <c r="B278" i="40"/>
  <c r="B291" i="38"/>
  <c r="K292" i="38"/>
  <c r="J292" i="38"/>
  <c r="I279" i="40"/>
  <c r="I292" i="38"/>
  <c r="H279" i="40"/>
  <c r="H292" i="38"/>
  <c r="G279" i="40"/>
  <c r="G292" i="38"/>
  <c r="F279" i="40"/>
  <c r="F292" i="38"/>
  <c r="E279" i="40"/>
  <c r="E292" i="38"/>
  <c r="D279" i="40"/>
  <c r="D292" i="38"/>
  <c r="C279" i="40"/>
  <c r="C292" i="38"/>
  <c r="B279" i="40"/>
  <c r="B292" i="38"/>
  <c r="K293" i="38"/>
  <c r="J293" i="38"/>
  <c r="I280" i="40"/>
  <c r="I293" i="38"/>
  <c r="H280" i="40"/>
  <c r="H293" i="38"/>
  <c r="G280" i="40"/>
  <c r="G293" i="38"/>
  <c r="F280" i="40"/>
  <c r="F293" i="38"/>
  <c r="E280" i="40"/>
  <c r="E293" i="38"/>
  <c r="D280" i="40"/>
  <c r="D293" i="38"/>
  <c r="C280" i="40"/>
  <c r="C293" i="38"/>
  <c r="B280" i="40"/>
  <c r="B293" i="38"/>
  <c r="K294" i="38"/>
  <c r="J294" i="38"/>
  <c r="I281" i="40"/>
  <c r="I294" i="38"/>
  <c r="H281" i="40"/>
  <c r="H294" i="38"/>
  <c r="G281" i="40"/>
  <c r="G294" i="38"/>
  <c r="F281" i="40"/>
  <c r="F294" i="38"/>
  <c r="E281" i="40"/>
  <c r="E294" i="38"/>
  <c r="D281" i="40"/>
  <c r="D294" i="38"/>
  <c r="C281" i="40"/>
  <c r="C294" i="38"/>
  <c r="B281" i="40"/>
  <c r="B294" i="38"/>
  <c r="K295" i="38"/>
  <c r="J295" i="38"/>
  <c r="I282" i="40"/>
  <c r="I295" i="38"/>
  <c r="H282" i="40"/>
  <c r="H295" i="38"/>
  <c r="G282" i="40"/>
  <c r="G295" i="38"/>
  <c r="F282" i="40"/>
  <c r="F295" i="38"/>
  <c r="E282" i="40"/>
  <c r="E295" i="38"/>
  <c r="D282" i="40"/>
  <c r="D295" i="38"/>
  <c r="C282" i="40"/>
  <c r="C295" i="38"/>
  <c r="B282" i="40"/>
  <c r="B295" i="38"/>
  <c r="K296" i="38"/>
  <c r="J296" i="38"/>
  <c r="I283" i="40"/>
  <c r="I296" i="38"/>
  <c r="H283" i="40"/>
  <c r="H296" i="38"/>
  <c r="G283" i="40"/>
  <c r="G296" i="38"/>
  <c r="F283" i="40"/>
  <c r="F296" i="38"/>
  <c r="E283" i="40"/>
  <c r="E296" i="38"/>
  <c r="D283" i="40"/>
  <c r="D296" i="38"/>
  <c r="C283" i="40"/>
  <c r="C296" i="38"/>
  <c r="B283" i="40"/>
  <c r="B296" i="38"/>
  <c r="V285" i="38"/>
  <c r="U285" i="38"/>
  <c r="V286" i="38"/>
  <c r="U286" i="38"/>
  <c r="V287" i="38"/>
  <c r="U287" i="38"/>
  <c r="V288" i="38"/>
  <c r="U288" i="38"/>
  <c r="V289" i="38"/>
  <c r="U289" i="38"/>
  <c r="V290" i="38"/>
  <c r="U290" i="38"/>
  <c r="V291" i="38"/>
  <c r="U291" i="38"/>
  <c r="V292" i="38"/>
  <c r="U292" i="38"/>
  <c r="V293" i="38"/>
  <c r="U293" i="38"/>
  <c r="V294" i="38"/>
  <c r="U294" i="38"/>
  <c r="V295" i="38"/>
  <c r="U295" i="38"/>
  <c r="V296" i="38"/>
  <c r="U296" i="38"/>
  <c r="K229" i="37"/>
  <c r="J229" i="37"/>
  <c r="I216" i="19"/>
  <c r="I229" i="37"/>
  <c r="H216" i="19"/>
  <c r="H229" i="37"/>
  <c r="G216" i="19"/>
  <c r="G229" i="37"/>
  <c r="F216" i="19"/>
  <c r="F229" i="37"/>
  <c r="E216" i="19"/>
  <c r="E229" i="37"/>
  <c r="D216" i="19"/>
  <c r="D229" i="37"/>
  <c r="C216" i="19"/>
  <c r="C229" i="37"/>
  <c r="B216" i="19"/>
  <c r="B229" i="37"/>
  <c r="K227" i="37"/>
  <c r="J227" i="37"/>
  <c r="I214" i="19"/>
  <c r="I227" i="37"/>
  <c r="H214" i="19"/>
  <c r="H227" i="37"/>
  <c r="G214" i="19"/>
  <c r="G227" i="37"/>
  <c r="F214" i="19"/>
  <c r="F227" i="37"/>
  <c r="E214" i="19"/>
  <c r="E227" i="37"/>
  <c r="D214" i="19"/>
  <c r="D227" i="37"/>
  <c r="C214" i="19"/>
  <c r="C227" i="37"/>
  <c r="B214" i="19"/>
  <c r="B227" i="37"/>
  <c r="K228" i="37"/>
  <c r="J228" i="37"/>
  <c r="I215" i="19"/>
  <c r="I228" i="37"/>
  <c r="H215" i="19"/>
  <c r="H228" i="37"/>
  <c r="G215" i="19"/>
  <c r="G228" i="37"/>
  <c r="F215" i="19"/>
  <c r="F228" i="37"/>
  <c r="E215" i="19"/>
  <c r="E228" i="37"/>
  <c r="D215" i="19"/>
  <c r="D228" i="37"/>
  <c r="C215" i="19"/>
  <c r="C228" i="37"/>
  <c r="B215" i="19"/>
  <c r="B228" i="37"/>
  <c r="K230" i="37"/>
  <c r="J230" i="37"/>
  <c r="I217" i="19"/>
  <c r="I230" i="37"/>
  <c r="H217" i="19"/>
  <c r="H230" i="37"/>
  <c r="G217" i="19"/>
  <c r="G230" i="37"/>
  <c r="F217" i="19"/>
  <c r="F230" i="37"/>
  <c r="E217" i="19"/>
  <c r="E230" i="37"/>
  <c r="D217" i="19"/>
  <c r="D230" i="37"/>
  <c r="C217" i="19"/>
  <c r="C230" i="37"/>
  <c r="B217" i="19"/>
  <c r="B230" i="37"/>
  <c r="K231" i="37"/>
  <c r="J231" i="37"/>
  <c r="I218" i="19"/>
  <c r="I231" i="37"/>
  <c r="H218" i="19"/>
  <c r="H231" i="37"/>
  <c r="G218" i="19"/>
  <c r="G231" i="37"/>
  <c r="F218" i="19"/>
  <c r="F231" i="37"/>
  <c r="E218" i="19"/>
  <c r="E231" i="37"/>
  <c r="D218" i="19"/>
  <c r="D231" i="37"/>
  <c r="C218" i="19"/>
  <c r="C231" i="37"/>
  <c r="B218" i="19"/>
  <c r="B231" i="37"/>
  <c r="K232" i="37"/>
  <c r="J232" i="37"/>
  <c r="I219" i="19"/>
  <c r="I232" i="37"/>
  <c r="H219" i="19"/>
  <c r="H232" i="37"/>
  <c r="G219" i="19"/>
  <c r="G232" i="37"/>
  <c r="F219" i="19"/>
  <c r="F232" i="37"/>
  <c r="E219" i="19"/>
  <c r="E232" i="37"/>
  <c r="D219" i="19"/>
  <c r="D232" i="37"/>
  <c r="C219" i="19"/>
  <c r="C232" i="37"/>
  <c r="B219" i="19"/>
  <c r="B232" i="37"/>
  <c r="V229" i="37"/>
  <c r="U229" i="37"/>
  <c r="V227" i="37"/>
  <c r="U227" i="37"/>
  <c r="V228" i="37"/>
  <c r="U228" i="37"/>
  <c r="V230" i="37"/>
  <c r="U230" i="37"/>
  <c r="V231" i="37"/>
  <c r="U231" i="37"/>
  <c r="V232" i="37"/>
  <c r="U232" i="37"/>
  <c r="L165" i="46"/>
  <c r="S165" i="46"/>
  <c r="R165" i="46"/>
  <c r="Q165" i="46"/>
  <c r="P165" i="46"/>
  <c r="O165" i="46"/>
  <c r="M165" i="46"/>
  <c r="L166" i="46"/>
  <c r="S166" i="46"/>
  <c r="R166" i="46"/>
  <c r="Q166" i="46"/>
  <c r="P166" i="46"/>
  <c r="O166" i="46"/>
  <c r="M166" i="46"/>
  <c r="L167" i="46"/>
  <c r="S167" i="46"/>
  <c r="R167" i="46"/>
  <c r="Q167" i="46"/>
  <c r="P167" i="46"/>
  <c r="O167" i="46"/>
  <c r="M167" i="46"/>
  <c r="L168" i="46"/>
  <c r="S168" i="46"/>
  <c r="R168" i="46"/>
  <c r="Q168" i="46"/>
  <c r="P168" i="46"/>
  <c r="O168" i="46"/>
  <c r="M168" i="46"/>
  <c r="L169" i="46"/>
  <c r="S169" i="46"/>
  <c r="R169" i="46"/>
  <c r="Q169" i="46"/>
  <c r="P169" i="46"/>
  <c r="O169" i="46"/>
  <c r="M169" i="46"/>
  <c r="L170" i="46"/>
  <c r="S170" i="46"/>
  <c r="R170" i="46"/>
  <c r="Q170" i="46"/>
  <c r="P170" i="46"/>
  <c r="O170" i="46"/>
  <c r="M170" i="46"/>
  <c r="L171" i="46"/>
  <c r="S171" i="46"/>
  <c r="R171" i="46"/>
  <c r="Q171" i="46"/>
  <c r="P171" i="46"/>
  <c r="O171" i="46"/>
  <c r="M171" i="46"/>
  <c r="V173" i="46"/>
  <c r="L173" i="46"/>
  <c r="L172" i="46"/>
  <c r="T173" i="46"/>
  <c r="S173" i="46"/>
  <c r="S172" i="46"/>
  <c r="R173" i="46"/>
  <c r="R172" i="46"/>
  <c r="Q173" i="46"/>
  <c r="Q172" i="46"/>
  <c r="P173" i="46"/>
  <c r="P172" i="46"/>
  <c r="O173" i="46"/>
  <c r="O172" i="46"/>
  <c r="N173" i="46"/>
  <c r="M173" i="46"/>
  <c r="M172" i="46"/>
  <c r="U174" i="46"/>
  <c r="U175" i="46"/>
  <c r="U176" i="46"/>
  <c r="U177" i="46"/>
  <c r="U178" i="46"/>
  <c r="U179" i="46"/>
  <c r="U180" i="46"/>
  <c r="L181" i="46"/>
  <c r="S181" i="46"/>
  <c r="R181" i="46"/>
  <c r="Q181" i="46"/>
  <c r="P181" i="46"/>
  <c r="O181" i="46"/>
  <c r="M181" i="46"/>
  <c r="L182" i="46"/>
  <c r="S182" i="46"/>
  <c r="R182" i="46"/>
  <c r="Q182" i="46"/>
  <c r="P182" i="46"/>
  <c r="O182" i="46"/>
  <c r="M182" i="46"/>
  <c r="L183" i="46"/>
  <c r="S183" i="46"/>
  <c r="R183" i="46"/>
  <c r="Q183" i="46"/>
  <c r="P183" i="46"/>
  <c r="O183" i="46"/>
  <c r="M183" i="46"/>
  <c r="L184" i="46"/>
  <c r="S184" i="46"/>
  <c r="R184" i="46"/>
  <c r="Q184" i="46"/>
  <c r="P184" i="46"/>
  <c r="O184" i="46"/>
  <c r="M184" i="46"/>
  <c r="L185" i="46"/>
  <c r="S185" i="46"/>
  <c r="R185" i="46"/>
  <c r="Q185" i="46"/>
  <c r="P185" i="46"/>
  <c r="O185" i="46"/>
  <c r="M185" i="46"/>
  <c r="L186" i="46"/>
  <c r="S186" i="46"/>
  <c r="R186" i="46"/>
  <c r="Q186" i="46"/>
  <c r="P186" i="46"/>
  <c r="O186" i="46"/>
  <c r="M186" i="46"/>
  <c r="L187" i="46"/>
  <c r="S187" i="46"/>
  <c r="R187" i="46"/>
  <c r="Q187" i="46"/>
  <c r="P187" i="46"/>
  <c r="O187" i="46"/>
  <c r="M187" i="46"/>
  <c r="L188" i="46"/>
  <c r="S188" i="46"/>
  <c r="R188" i="46"/>
  <c r="Q188" i="46"/>
  <c r="P188" i="46"/>
  <c r="O188" i="46"/>
  <c r="M188" i="46"/>
  <c r="L189" i="46"/>
  <c r="S189" i="46"/>
  <c r="R189" i="46"/>
  <c r="Q189" i="46"/>
  <c r="P189" i="46"/>
  <c r="O189" i="46"/>
  <c r="M189" i="46"/>
  <c r="L190" i="46"/>
  <c r="S190" i="46"/>
  <c r="R190" i="46"/>
  <c r="Q190" i="46"/>
  <c r="P190" i="46"/>
  <c r="O190" i="46"/>
  <c r="M190" i="46"/>
  <c r="L191" i="46"/>
  <c r="S191" i="46"/>
  <c r="R191" i="46"/>
  <c r="Q191" i="46"/>
  <c r="P191" i="46"/>
  <c r="O191" i="46"/>
  <c r="M191" i="46"/>
  <c r="L192" i="46"/>
  <c r="S192" i="46"/>
  <c r="R192" i="46"/>
  <c r="Q192" i="46"/>
  <c r="P192" i="46"/>
  <c r="O192" i="46"/>
  <c r="M192" i="46"/>
  <c r="L193" i="46"/>
  <c r="S193" i="46"/>
  <c r="R193" i="46"/>
  <c r="Q193" i="46"/>
  <c r="P193" i="46"/>
  <c r="O193" i="46"/>
  <c r="M193" i="46"/>
  <c r="L194" i="46"/>
  <c r="S194" i="46"/>
  <c r="R194" i="46"/>
  <c r="Q194" i="46"/>
  <c r="P194" i="46"/>
  <c r="O194" i="46"/>
  <c r="M194" i="46"/>
  <c r="L195" i="46"/>
  <c r="S195" i="46"/>
  <c r="R195" i="46"/>
  <c r="Q195" i="46"/>
  <c r="P195" i="46"/>
  <c r="O195" i="46"/>
  <c r="M195" i="46"/>
  <c r="L196" i="46"/>
  <c r="S196" i="46"/>
  <c r="R196" i="46"/>
  <c r="Q196" i="46"/>
  <c r="P196" i="46"/>
  <c r="O196" i="46"/>
  <c r="M196" i="46"/>
  <c r="K62" i="57"/>
  <c r="J62" i="57"/>
  <c r="I49" i="55"/>
  <c r="I62" i="57"/>
  <c r="H49" i="55"/>
  <c r="H62" i="57"/>
  <c r="G49" i="55"/>
  <c r="G62" i="57"/>
  <c r="F49" i="55"/>
  <c r="F62" i="57"/>
  <c r="E49" i="55"/>
  <c r="E62" i="57"/>
  <c r="D49" i="55"/>
  <c r="D62" i="57"/>
  <c r="C49" i="55"/>
  <c r="C62" i="57"/>
  <c r="B49" i="55"/>
  <c r="B62" i="57"/>
  <c r="V62" i="57"/>
  <c r="U62" i="57"/>
  <c r="K190" i="46"/>
  <c r="J190" i="46"/>
  <c r="I177" i="48"/>
  <c r="I190" i="46"/>
  <c r="H177" i="48"/>
  <c r="H190" i="46"/>
  <c r="G177" i="48"/>
  <c r="G190" i="46"/>
  <c r="F177" i="48"/>
  <c r="F190" i="46"/>
  <c r="E177" i="48"/>
  <c r="E190" i="46"/>
  <c r="D177" i="48"/>
  <c r="D190" i="46"/>
  <c r="C177" i="48"/>
  <c r="C190" i="46"/>
  <c r="B177" i="48"/>
  <c r="B190" i="46"/>
  <c r="K191" i="46"/>
  <c r="J191" i="46"/>
  <c r="I178" i="48"/>
  <c r="I191" i="46"/>
  <c r="H178" i="48"/>
  <c r="H191" i="46"/>
  <c r="G178" i="48"/>
  <c r="G191" i="46"/>
  <c r="F178" i="48"/>
  <c r="F191" i="46"/>
  <c r="E178" i="48"/>
  <c r="E191" i="46"/>
  <c r="D178" i="48"/>
  <c r="D191" i="46"/>
  <c r="C178" i="48"/>
  <c r="C191" i="46"/>
  <c r="B178" i="48"/>
  <c r="B191" i="46"/>
  <c r="K192" i="46"/>
  <c r="J192" i="46"/>
  <c r="I179" i="48"/>
  <c r="I192" i="46"/>
  <c r="H179" i="48"/>
  <c r="H192" i="46"/>
  <c r="G179" i="48"/>
  <c r="G192" i="46"/>
  <c r="F179" i="48"/>
  <c r="F192" i="46"/>
  <c r="E179" i="48"/>
  <c r="E192" i="46"/>
  <c r="D179" i="48"/>
  <c r="D192" i="46"/>
  <c r="C179" i="48"/>
  <c r="C192" i="46"/>
  <c r="B179" i="48"/>
  <c r="B192" i="46"/>
  <c r="K193" i="46"/>
  <c r="J193" i="46"/>
  <c r="I180" i="48"/>
  <c r="I193" i="46"/>
  <c r="H180" i="48"/>
  <c r="H193" i="46"/>
  <c r="G180" i="48"/>
  <c r="G193" i="46"/>
  <c r="F180" i="48"/>
  <c r="F193" i="46"/>
  <c r="E180" i="48"/>
  <c r="E193" i="46"/>
  <c r="D180" i="48"/>
  <c r="D193" i="46"/>
  <c r="C180" i="48"/>
  <c r="C193" i="46"/>
  <c r="B180" i="48"/>
  <c r="B193" i="46"/>
  <c r="K194" i="46"/>
  <c r="J194" i="46"/>
  <c r="I181" i="48"/>
  <c r="I194" i="46"/>
  <c r="H181" i="48"/>
  <c r="H194" i="46"/>
  <c r="G181" i="48"/>
  <c r="G194" i="46"/>
  <c r="F181" i="48"/>
  <c r="F194" i="46"/>
  <c r="E181" i="48"/>
  <c r="E194" i="46"/>
  <c r="D181" i="48"/>
  <c r="D194" i="46"/>
  <c r="C181" i="48"/>
  <c r="C194" i="46"/>
  <c r="B181" i="48"/>
  <c r="B194" i="46"/>
  <c r="K195" i="46"/>
  <c r="J195" i="46"/>
  <c r="I182" i="48"/>
  <c r="I195" i="46"/>
  <c r="H182" i="48"/>
  <c r="H195" i="46"/>
  <c r="G182" i="48"/>
  <c r="G195" i="46"/>
  <c r="F182" i="48"/>
  <c r="F195" i="46"/>
  <c r="E182" i="48"/>
  <c r="E195" i="46"/>
  <c r="D182" i="48"/>
  <c r="D195" i="46"/>
  <c r="C182" i="48"/>
  <c r="C195" i="46"/>
  <c r="B182" i="48"/>
  <c r="B195" i="46"/>
  <c r="K196" i="46"/>
  <c r="J196" i="46"/>
  <c r="I183" i="48"/>
  <c r="I196" i="46"/>
  <c r="H183" i="48"/>
  <c r="H196" i="46"/>
  <c r="G183" i="48"/>
  <c r="G196" i="46"/>
  <c r="F183" i="48"/>
  <c r="F196" i="46"/>
  <c r="E183" i="48"/>
  <c r="E196" i="46"/>
  <c r="D183" i="48"/>
  <c r="D196" i="46"/>
  <c r="C183" i="48"/>
  <c r="C196" i="46"/>
  <c r="B183" i="48"/>
  <c r="B196" i="46"/>
  <c r="K160" i="42"/>
  <c r="J160" i="42"/>
  <c r="I147" i="44"/>
  <c r="I160" i="42"/>
  <c r="H147" i="44"/>
  <c r="H160" i="42"/>
  <c r="G147" i="44"/>
  <c r="G160" i="42"/>
  <c r="F147" i="44"/>
  <c r="F160" i="42"/>
  <c r="E147" i="44"/>
  <c r="E160" i="42"/>
  <c r="D147" i="44"/>
  <c r="D160" i="42"/>
  <c r="C147" i="44"/>
  <c r="C160" i="42"/>
  <c r="B147" i="44"/>
  <c r="B160" i="42"/>
  <c r="K161" i="42"/>
  <c r="J161" i="42"/>
  <c r="I148" i="44"/>
  <c r="I161" i="42"/>
  <c r="H148" i="44"/>
  <c r="H161" i="42"/>
  <c r="G148" i="44"/>
  <c r="G161" i="42"/>
  <c r="F148" i="44"/>
  <c r="F161" i="42"/>
  <c r="E148" i="44"/>
  <c r="E161" i="42"/>
  <c r="D148" i="44"/>
  <c r="D161" i="42"/>
  <c r="C148" i="44"/>
  <c r="C161" i="42"/>
  <c r="B148" i="44"/>
  <c r="B161" i="42"/>
  <c r="V160" i="42"/>
  <c r="U160" i="42"/>
  <c r="V161" i="42"/>
  <c r="U161" i="42"/>
  <c r="K251" i="38"/>
  <c r="J251" i="38"/>
  <c r="I238" i="40"/>
  <c r="I251" i="38"/>
  <c r="H238" i="40"/>
  <c r="H251" i="38"/>
  <c r="G238" i="40"/>
  <c r="G251" i="38"/>
  <c r="F238" i="40"/>
  <c r="F251" i="38"/>
  <c r="E238" i="40"/>
  <c r="E251" i="38"/>
  <c r="D238" i="40"/>
  <c r="D251" i="38"/>
  <c r="C238" i="40"/>
  <c r="C251" i="38"/>
  <c r="B238" i="40"/>
  <c r="B251" i="38"/>
  <c r="K252" i="38"/>
  <c r="J252" i="38"/>
  <c r="I239" i="40"/>
  <c r="I252" i="38"/>
  <c r="H239" i="40"/>
  <c r="H252" i="38"/>
  <c r="G239" i="40"/>
  <c r="G252" i="38"/>
  <c r="F239" i="40"/>
  <c r="F252" i="38"/>
  <c r="E239" i="40"/>
  <c r="E252" i="38"/>
  <c r="D239" i="40"/>
  <c r="D252" i="38"/>
  <c r="C239" i="40"/>
  <c r="C252" i="38"/>
  <c r="B239" i="40"/>
  <c r="B252" i="38"/>
  <c r="K253" i="38"/>
  <c r="J253" i="38"/>
  <c r="I240" i="40"/>
  <c r="I253" i="38"/>
  <c r="H240" i="40"/>
  <c r="H253" i="38"/>
  <c r="G240" i="40"/>
  <c r="G253" i="38"/>
  <c r="F240" i="40"/>
  <c r="F253" i="38"/>
  <c r="E240" i="40"/>
  <c r="E253" i="38"/>
  <c r="D240" i="40"/>
  <c r="D253" i="38"/>
  <c r="C240" i="40"/>
  <c r="C253" i="38"/>
  <c r="B240" i="40"/>
  <c r="B253" i="38"/>
  <c r="K254" i="38"/>
  <c r="J254" i="38"/>
  <c r="I241" i="40"/>
  <c r="I254" i="38"/>
  <c r="H241" i="40"/>
  <c r="H254" i="38"/>
  <c r="G241" i="40"/>
  <c r="G254" i="38"/>
  <c r="F241" i="40"/>
  <c r="F254" i="38"/>
  <c r="E241" i="40"/>
  <c r="E254" i="38"/>
  <c r="D241" i="40"/>
  <c r="D254" i="38"/>
  <c r="C241" i="40"/>
  <c r="C254" i="38"/>
  <c r="B241" i="40"/>
  <c r="B254" i="38"/>
  <c r="K256" i="38"/>
  <c r="J256" i="38"/>
  <c r="I243" i="40"/>
  <c r="I256" i="38"/>
  <c r="H243" i="40"/>
  <c r="H256" i="38"/>
  <c r="G243" i="40"/>
  <c r="G256" i="38"/>
  <c r="F243" i="40"/>
  <c r="F256" i="38"/>
  <c r="E243" i="40"/>
  <c r="E256" i="38"/>
  <c r="D243" i="40"/>
  <c r="D256" i="38"/>
  <c r="C243" i="40"/>
  <c r="C256" i="38"/>
  <c r="B243" i="40"/>
  <c r="B256" i="38"/>
  <c r="K257" i="38"/>
  <c r="J257" i="38"/>
  <c r="I244" i="40"/>
  <c r="I257" i="38"/>
  <c r="H244" i="40"/>
  <c r="H257" i="38"/>
  <c r="G244" i="40"/>
  <c r="G257" i="38"/>
  <c r="F244" i="40"/>
  <c r="F257" i="38"/>
  <c r="E244" i="40"/>
  <c r="E257" i="38"/>
  <c r="D244" i="40"/>
  <c r="D257" i="38"/>
  <c r="C244" i="40"/>
  <c r="C257" i="38"/>
  <c r="B244" i="40"/>
  <c r="B257" i="38"/>
  <c r="K255" i="38"/>
  <c r="J255" i="38"/>
  <c r="I242" i="40"/>
  <c r="I255" i="38"/>
  <c r="H242" i="40"/>
  <c r="H255" i="38"/>
  <c r="G242" i="40"/>
  <c r="G255" i="38"/>
  <c r="F242" i="40"/>
  <c r="F255" i="38"/>
  <c r="E242" i="40"/>
  <c r="E255" i="38"/>
  <c r="D242" i="40"/>
  <c r="D255" i="38"/>
  <c r="C242" i="40"/>
  <c r="C255" i="38"/>
  <c r="B242" i="40"/>
  <c r="B255" i="38"/>
  <c r="K258" i="38"/>
  <c r="J258" i="38"/>
  <c r="I245" i="40"/>
  <c r="I258" i="38"/>
  <c r="H245" i="40"/>
  <c r="H258" i="38"/>
  <c r="G245" i="40"/>
  <c r="G258" i="38"/>
  <c r="F245" i="40"/>
  <c r="F258" i="38"/>
  <c r="E245" i="40"/>
  <c r="E258" i="38"/>
  <c r="D245" i="40"/>
  <c r="D258" i="38"/>
  <c r="C245" i="40"/>
  <c r="C258" i="38"/>
  <c r="B245" i="40"/>
  <c r="B258" i="38"/>
  <c r="K259" i="38"/>
  <c r="J259" i="38"/>
  <c r="I246" i="40"/>
  <c r="I259" i="38"/>
  <c r="H246" i="40"/>
  <c r="H259" i="38"/>
  <c r="G246" i="40"/>
  <c r="G259" i="38"/>
  <c r="F246" i="40"/>
  <c r="F259" i="38"/>
  <c r="E246" i="40"/>
  <c r="E259" i="38"/>
  <c r="D246" i="40"/>
  <c r="D259" i="38"/>
  <c r="C246" i="40"/>
  <c r="C259" i="38"/>
  <c r="B246" i="40"/>
  <c r="B259" i="38"/>
  <c r="K260" i="38"/>
  <c r="J260" i="38"/>
  <c r="I247" i="40"/>
  <c r="I260" i="38"/>
  <c r="H247" i="40"/>
  <c r="H260" i="38"/>
  <c r="G247" i="40"/>
  <c r="G260" i="38"/>
  <c r="F247" i="40"/>
  <c r="F260" i="38"/>
  <c r="E247" i="40"/>
  <c r="E260" i="38"/>
  <c r="D247" i="40"/>
  <c r="D260" i="38"/>
  <c r="C247" i="40"/>
  <c r="C260" i="38"/>
  <c r="B247" i="40"/>
  <c r="B260" i="38"/>
  <c r="K261" i="38"/>
  <c r="J261" i="38"/>
  <c r="I248" i="40"/>
  <c r="I261" i="38"/>
  <c r="H248" i="40"/>
  <c r="H261" i="38"/>
  <c r="G248" i="40"/>
  <c r="G261" i="38"/>
  <c r="F248" i="40"/>
  <c r="F261" i="38"/>
  <c r="E248" i="40"/>
  <c r="E261" i="38"/>
  <c r="D248" i="40"/>
  <c r="D261" i="38"/>
  <c r="C248" i="40"/>
  <c r="C261" i="38"/>
  <c r="B248" i="40"/>
  <c r="B261" i="38"/>
  <c r="K262" i="38"/>
  <c r="J262" i="38"/>
  <c r="I249" i="40"/>
  <c r="I262" i="38"/>
  <c r="H249" i="40"/>
  <c r="H262" i="38"/>
  <c r="G249" i="40"/>
  <c r="G262" i="38"/>
  <c r="F249" i="40"/>
  <c r="F262" i="38"/>
  <c r="E249" i="40"/>
  <c r="E262" i="38"/>
  <c r="D249" i="40"/>
  <c r="D262" i="38"/>
  <c r="C249" i="40"/>
  <c r="C262" i="38"/>
  <c r="B249" i="40"/>
  <c r="B262" i="38"/>
  <c r="K263" i="38"/>
  <c r="J263" i="38"/>
  <c r="I250" i="40"/>
  <c r="I263" i="38"/>
  <c r="H250" i="40"/>
  <c r="H263" i="38"/>
  <c r="G250" i="40"/>
  <c r="G263" i="38"/>
  <c r="F250" i="40"/>
  <c r="F263" i="38"/>
  <c r="E250" i="40"/>
  <c r="E263" i="38"/>
  <c r="D250" i="40"/>
  <c r="D263" i="38"/>
  <c r="C250" i="40"/>
  <c r="C263" i="38"/>
  <c r="B250" i="40"/>
  <c r="B263" i="38"/>
  <c r="K264" i="38"/>
  <c r="J264" i="38"/>
  <c r="I251" i="40"/>
  <c r="I264" i="38"/>
  <c r="H251" i="40"/>
  <c r="H264" i="38"/>
  <c r="G251" i="40"/>
  <c r="G264" i="38"/>
  <c r="F251" i="40"/>
  <c r="F264" i="38"/>
  <c r="E251" i="40"/>
  <c r="E264" i="38"/>
  <c r="D251" i="40"/>
  <c r="D264" i="38"/>
  <c r="C251" i="40"/>
  <c r="C264" i="38"/>
  <c r="B251" i="40"/>
  <c r="B264" i="38"/>
  <c r="K265" i="38"/>
  <c r="J265" i="38"/>
  <c r="I252" i="40"/>
  <c r="I265" i="38"/>
  <c r="H252" i="40"/>
  <c r="H265" i="38"/>
  <c r="G252" i="40"/>
  <c r="G265" i="38"/>
  <c r="F252" i="40"/>
  <c r="F265" i="38"/>
  <c r="E252" i="40"/>
  <c r="E265" i="38"/>
  <c r="D252" i="40"/>
  <c r="D265" i="38"/>
  <c r="C252" i="40"/>
  <c r="C265" i="38"/>
  <c r="B252" i="40"/>
  <c r="B265" i="38"/>
  <c r="K266" i="38"/>
  <c r="J266" i="38"/>
  <c r="I253" i="40"/>
  <c r="I266" i="38"/>
  <c r="H253" i="40"/>
  <c r="H266" i="38"/>
  <c r="G253" i="40"/>
  <c r="G266" i="38"/>
  <c r="F253" i="40"/>
  <c r="F266" i="38"/>
  <c r="E253" i="40"/>
  <c r="E266" i="38"/>
  <c r="D253" i="40"/>
  <c r="D266" i="38"/>
  <c r="C253" i="40"/>
  <c r="C266" i="38"/>
  <c r="B253" i="40"/>
  <c r="B266" i="38"/>
  <c r="K267" i="38"/>
  <c r="J267" i="38"/>
  <c r="I254" i="40"/>
  <c r="I267" i="38"/>
  <c r="H254" i="40"/>
  <c r="H267" i="38"/>
  <c r="G254" i="40"/>
  <c r="G267" i="38"/>
  <c r="F254" i="40"/>
  <c r="F267" i="38"/>
  <c r="E254" i="40"/>
  <c r="E267" i="38"/>
  <c r="D254" i="40"/>
  <c r="D267" i="38"/>
  <c r="C254" i="40"/>
  <c r="C267" i="38"/>
  <c r="B254" i="40"/>
  <c r="B267" i="38"/>
  <c r="K268" i="38"/>
  <c r="J268" i="38"/>
  <c r="I255" i="40"/>
  <c r="I268" i="38"/>
  <c r="H255" i="40"/>
  <c r="H268" i="38"/>
  <c r="G255" i="40"/>
  <c r="G268" i="38"/>
  <c r="F255" i="40"/>
  <c r="F268" i="38"/>
  <c r="E255" i="40"/>
  <c r="E268" i="38"/>
  <c r="D255" i="40"/>
  <c r="D268" i="38"/>
  <c r="C255" i="40"/>
  <c r="C268" i="38"/>
  <c r="B255" i="40"/>
  <c r="B268" i="38"/>
  <c r="K269" i="38"/>
  <c r="J269" i="38"/>
  <c r="I256" i="40"/>
  <c r="I269" i="38"/>
  <c r="H256" i="40"/>
  <c r="H269" i="38"/>
  <c r="G256" i="40"/>
  <c r="G269" i="38"/>
  <c r="F256" i="40"/>
  <c r="F269" i="38"/>
  <c r="E256" i="40"/>
  <c r="E269" i="38"/>
  <c r="D256" i="40"/>
  <c r="D269" i="38"/>
  <c r="C256" i="40"/>
  <c r="C269" i="38"/>
  <c r="B256" i="40"/>
  <c r="B269" i="38"/>
  <c r="K270" i="38"/>
  <c r="J270" i="38"/>
  <c r="I257" i="40"/>
  <c r="I270" i="38"/>
  <c r="H257" i="40"/>
  <c r="H270" i="38"/>
  <c r="G257" i="40"/>
  <c r="G270" i="38"/>
  <c r="F257" i="40"/>
  <c r="F270" i="38"/>
  <c r="E257" i="40"/>
  <c r="E270" i="38"/>
  <c r="D257" i="40"/>
  <c r="D270" i="38"/>
  <c r="C257" i="40"/>
  <c r="C270" i="38"/>
  <c r="B257" i="40"/>
  <c r="B270" i="38"/>
  <c r="K271" i="38"/>
  <c r="J271" i="38"/>
  <c r="I258" i="40"/>
  <c r="I271" i="38"/>
  <c r="H258" i="40"/>
  <c r="H271" i="38"/>
  <c r="G258" i="40"/>
  <c r="G271" i="38"/>
  <c r="F258" i="40"/>
  <c r="F271" i="38"/>
  <c r="E258" i="40"/>
  <c r="E271" i="38"/>
  <c r="D258" i="40"/>
  <c r="D271" i="38"/>
  <c r="C258" i="40"/>
  <c r="C271" i="38"/>
  <c r="B258" i="40"/>
  <c r="B271" i="38"/>
  <c r="K272" i="38"/>
  <c r="J272" i="38"/>
  <c r="I259" i="40"/>
  <c r="I272" i="38"/>
  <c r="H259" i="40"/>
  <c r="H272" i="38"/>
  <c r="G259" i="40"/>
  <c r="G272" i="38"/>
  <c r="F259" i="40"/>
  <c r="F272" i="38"/>
  <c r="E259" i="40"/>
  <c r="E272" i="38"/>
  <c r="D259" i="40"/>
  <c r="D272" i="38"/>
  <c r="C259" i="40"/>
  <c r="C272" i="38"/>
  <c r="B259" i="40"/>
  <c r="B272" i="38"/>
  <c r="K273" i="38"/>
  <c r="J273" i="38"/>
  <c r="I260" i="40"/>
  <c r="I273" i="38"/>
  <c r="H260" i="40"/>
  <c r="H273" i="38"/>
  <c r="G260" i="40"/>
  <c r="G273" i="38"/>
  <c r="F260" i="40"/>
  <c r="F273" i="38"/>
  <c r="E260" i="40"/>
  <c r="E273" i="38"/>
  <c r="D260" i="40"/>
  <c r="D273" i="38"/>
  <c r="C260" i="40"/>
  <c r="C273" i="38"/>
  <c r="B260" i="40"/>
  <c r="B273" i="38"/>
  <c r="K274" i="38"/>
  <c r="J274" i="38"/>
  <c r="I261" i="40"/>
  <c r="I274" i="38"/>
  <c r="H261" i="40"/>
  <c r="H274" i="38"/>
  <c r="G261" i="40"/>
  <c r="G274" i="38"/>
  <c r="F261" i="40"/>
  <c r="F274" i="38"/>
  <c r="E261" i="40"/>
  <c r="E274" i="38"/>
  <c r="D261" i="40"/>
  <c r="D274" i="38"/>
  <c r="C261" i="40"/>
  <c r="C274" i="38"/>
  <c r="B261" i="40"/>
  <c r="B274" i="38"/>
  <c r="K275" i="38"/>
  <c r="J275" i="38"/>
  <c r="I262" i="40"/>
  <c r="I275" i="38"/>
  <c r="H262" i="40"/>
  <c r="H275" i="38"/>
  <c r="G262" i="40"/>
  <c r="G275" i="38"/>
  <c r="F262" i="40"/>
  <c r="F275" i="38"/>
  <c r="E262" i="40"/>
  <c r="E275" i="38"/>
  <c r="D262" i="40"/>
  <c r="D275" i="38"/>
  <c r="C262" i="40"/>
  <c r="C275" i="38"/>
  <c r="B262" i="40"/>
  <c r="B275" i="38"/>
  <c r="K276" i="38"/>
  <c r="J276" i="38"/>
  <c r="I263" i="40"/>
  <c r="I276" i="38"/>
  <c r="H263" i="40"/>
  <c r="H276" i="38"/>
  <c r="G263" i="40"/>
  <c r="G276" i="38"/>
  <c r="F263" i="40"/>
  <c r="F276" i="38"/>
  <c r="E263" i="40"/>
  <c r="E276" i="38"/>
  <c r="D263" i="40"/>
  <c r="D276" i="38"/>
  <c r="C263" i="40"/>
  <c r="C276" i="38"/>
  <c r="B263" i="40"/>
  <c r="B276" i="38"/>
  <c r="K277" i="38"/>
  <c r="J277" i="38"/>
  <c r="I264" i="40"/>
  <c r="I277" i="38"/>
  <c r="H264" i="40"/>
  <c r="H277" i="38"/>
  <c r="G264" i="40"/>
  <c r="G277" i="38"/>
  <c r="F264" i="40"/>
  <c r="F277" i="38"/>
  <c r="E264" i="40"/>
  <c r="E277" i="38"/>
  <c r="D264" i="40"/>
  <c r="D277" i="38"/>
  <c r="C264" i="40"/>
  <c r="C277" i="38"/>
  <c r="B264" i="40"/>
  <c r="B277" i="38"/>
  <c r="K278" i="38"/>
  <c r="J278" i="38"/>
  <c r="I265" i="40"/>
  <c r="I278" i="38"/>
  <c r="H265" i="40"/>
  <c r="H278" i="38"/>
  <c r="G265" i="40"/>
  <c r="G278" i="38"/>
  <c r="F265" i="40"/>
  <c r="F278" i="38"/>
  <c r="E265" i="40"/>
  <c r="E278" i="38"/>
  <c r="D265" i="40"/>
  <c r="D278" i="38"/>
  <c r="C265" i="40"/>
  <c r="C278" i="38"/>
  <c r="B265" i="40"/>
  <c r="B278" i="38"/>
  <c r="K279" i="38"/>
  <c r="J279" i="38"/>
  <c r="I266" i="40"/>
  <c r="I279" i="38"/>
  <c r="H266" i="40"/>
  <c r="H279" i="38"/>
  <c r="G266" i="40"/>
  <c r="G279" i="38"/>
  <c r="F266" i="40"/>
  <c r="F279" i="38"/>
  <c r="E266" i="40"/>
  <c r="E279" i="38"/>
  <c r="D266" i="40"/>
  <c r="D279" i="38"/>
  <c r="C266" i="40"/>
  <c r="C279" i="38"/>
  <c r="B266" i="40"/>
  <c r="B279" i="38"/>
  <c r="K280" i="38"/>
  <c r="J280" i="38"/>
  <c r="I267" i="40"/>
  <c r="I280" i="38"/>
  <c r="H267" i="40"/>
  <c r="H280" i="38"/>
  <c r="G267" i="40"/>
  <c r="G280" i="38"/>
  <c r="F267" i="40"/>
  <c r="F280" i="38"/>
  <c r="E267" i="40"/>
  <c r="E280" i="38"/>
  <c r="D267" i="40"/>
  <c r="D280" i="38"/>
  <c r="C267" i="40"/>
  <c r="C280" i="38"/>
  <c r="B267" i="40"/>
  <c r="B280" i="38"/>
  <c r="K281" i="38"/>
  <c r="J281" i="38"/>
  <c r="I268" i="40"/>
  <c r="I281" i="38"/>
  <c r="H268" i="40"/>
  <c r="H281" i="38"/>
  <c r="G268" i="40"/>
  <c r="G281" i="38"/>
  <c r="F268" i="40"/>
  <c r="F281" i="38"/>
  <c r="E268" i="40"/>
  <c r="E281" i="38"/>
  <c r="D268" i="40"/>
  <c r="D281" i="38"/>
  <c r="C268" i="40"/>
  <c r="C281" i="38"/>
  <c r="B268" i="40"/>
  <c r="B281" i="38"/>
  <c r="K282" i="38"/>
  <c r="J282" i="38"/>
  <c r="I269" i="40"/>
  <c r="I282" i="38"/>
  <c r="H269" i="40"/>
  <c r="H282" i="38"/>
  <c r="G269" i="40"/>
  <c r="G282" i="38"/>
  <c r="F269" i="40"/>
  <c r="F282" i="38"/>
  <c r="E269" i="40"/>
  <c r="E282" i="38"/>
  <c r="D269" i="40"/>
  <c r="D282" i="38"/>
  <c r="C269" i="40"/>
  <c r="C282" i="38"/>
  <c r="B269" i="40"/>
  <c r="B282" i="38"/>
  <c r="K283" i="38"/>
  <c r="J283" i="38"/>
  <c r="I270" i="40"/>
  <c r="I283" i="38"/>
  <c r="H270" i="40"/>
  <c r="H283" i="38"/>
  <c r="G270" i="40"/>
  <c r="G283" i="38"/>
  <c r="F270" i="40"/>
  <c r="F283" i="38"/>
  <c r="E270" i="40"/>
  <c r="E283" i="38"/>
  <c r="D270" i="40"/>
  <c r="D283" i="38"/>
  <c r="C270" i="40"/>
  <c r="C283" i="38"/>
  <c r="B270" i="40"/>
  <c r="B283" i="38"/>
  <c r="K284" i="38"/>
  <c r="J284" i="38"/>
  <c r="I271" i="40"/>
  <c r="I284" i="38"/>
  <c r="H271" i="40"/>
  <c r="H284" i="38"/>
  <c r="G271" i="40"/>
  <c r="G284" i="38"/>
  <c r="F271" i="40"/>
  <c r="F284" i="38"/>
  <c r="E271" i="40"/>
  <c r="E284" i="38"/>
  <c r="D271" i="40"/>
  <c r="D284" i="38"/>
  <c r="C271" i="40"/>
  <c r="C284" i="38"/>
  <c r="B271" i="40"/>
  <c r="B284" i="38"/>
  <c r="V251" i="38"/>
  <c r="U251" i="38"/>
  <c r="V252" i="38"/>
  <c r="U252" i="38"/>
  <c r="V253" i="38"/>
  <c r="U253" i="38"/>
  <c r="V254" i="38"/>
  <c r="U254" i="38"/>
  <c r="V256" i="38"/>
  <c r="U256" i="38"/>
  <c r="V257" i="38"/>
  <c r="U257" i="38"/>
  <c r="V255" i="38"/>
  <c r="U255" i="38"/>
  <c r="V258" i="38"/>
  <c r="U258" i="38"/>
  <c r="V259" i="38"/>
  <c r="U259" i="38"/>
  <c r="V260" i="38"/>
  <c r="U260" i="38"/>
  <c r="V261" i="38"/>
  <c r="U261" i="38"/>
  <c r="V262" i="38"/>
  <c r="U262" i="38"/>
  <c r="V263" i="38"/>
  <c r="U263" i="38"/>
  <c r="V264" i="38"/>
  <c r="U264" i="38"/>
  <c r="V265" i="38"/>
  <c r="U265" i="38"/>
  <c r="V266" i="38"/>
  <c r="U266" i="38"/>
  <c r="V267" i="38"/>
  <c r="U267" i="38"/>
  <c r="V268" i="38"/>
  <c r="U268" i="38"/>
  <c r="V269" i="38"/>
  <c r="U269" i="38"/>
  <c r="V270" i="38"/>
  <c r="U270" i="38"/>
  <c r="V271" i="38"/>
  <c r="U271" i="38"/>
  <c r="V272" i="38"/>
  <c r="U272" i="38"/>
  <c r="V273" i="38"/>
  <c r="U273" i="38"/>
  <c r="V274" i="38"/>
  <c r="U274" i="38"/>
  <c r="V275" i="38"/>
  <c r="U275" i="38"/>
  <c r="V276" i="38"/>
  <c r="U276" i="38"/>
  <c r="V277" i="38"/>
  <c r="U277" i="38"/>
  <c r="V278" i="38"/>
  <c r="U278" i="38"/>
  <c r="V279" i="38"/>
  <c r="U279" i="38"/>
  <c r="V280" i="38"/>
  <c r="U280" i="38"/>
  <c r="V281" i="38"/>
  <c r="U281" i="38"/>
  <c r="V282" i="38"/>
  <c r="U282" i="38"/>
  <c r="V283" i="38"/>
  <c r="U283" i="38"/>
  <c r="V284" i="38"/>
  <c r="U284" i="38"/>
  <c r="I241" i="38"/>
  <c r="I228" i="40"/>
  <c r="H241" i="38"/>
  <c r="H228" i="40"/>
  <c r="G241" i="38"/>
  <c r="G228" i="40"/>
  <c r="F241" i="38"/>
  <c r="F228" i="40"/>
  <c r="E241" i="38"/>
  <c r="E228" i="40"/>
  <c r="D241" i="38"/>
  <c r="D228" i="40"/>
  <c r="C241" i="38"/>
  <c r="C228" i="40"/>
  <c r="B241" i="38"/>
  <c r="B228" i="40"/>
  <c r="I242" i="38"/>
  <c r="I229" i="40"/>
  <c r="H242" i="38"/>
  <c r="H229" i="40"/>
  <c r="G242" i="38"/>
  <c r="G229" i="40"/>
  <c r="F242" i="38"/>
  <c r="F229" i="40"/>
  <c r="E242" i="38"/>
  <c r="E229" i="40"/>
  <c r="D242" i="38"/>
  <c r="D229" i="40"/>
  <c r="C242" i="38"/>
  <c r="C229" i="40"/>
  <c r="B242" i="38"/>
  <c r="B229" i="40"/>
  <c r="I243" i="38"/>
  <c r="I230" i="40"/>
  <c r="H243" i="38"/>
  <c r="H230" i="40"/>
  <c r="G243" i="38"/>
  <c r="G230" i="40"/>
  <c r="F243" i="38"/>
  <c r="F230" i="40"/>
  <c r="E243" i="38"/>
  <c r="E230" i="40"/>
  <c r="D243" i="38"/>
  <c r="D230" i="40"/>
  <c r="C243" i="38"/>
  <c r="C230" i="40"/>
  <c r="B243" i="38"/>
  <c r="B230" i="40"/>
  <c r="I244" i="38"/>
  <c r="I231" i="40"/>
  <c r="H244" i="38"/>
  <c r="H231" i="40"/>
  <c r="G244" i="38"/>
  <c r="G231" i="40"/>
  <c r="F244" i="38"/>
  <c r="F231" i="40"/>
  <c r="E244" i="38"/>
  <c r="E231" i="40"/>
  <c r="D244" i="38"/>
  <c r="D231" i="40"/>
  <c r="C244" i="38"/>
  <c r="C231" i="40"/>
  <c r="B244" i="38"/>
  <c r="B231" i="40"/>
  <c r="I245" i="38"/>
  <c r="I232" i="40"/>
  <c r="H245" i="38"/>
  <c r="H232" i="40"/>
  <c r="G245" i="38"/>
  <c r="G232" i="40"/>
  <c r="F245" i="38"/>
  <c r="F232" i="40"/>
  <c r="E245" i="38"/>
  <c r="E232" i="40"/>
  <c r="D245" i="38"/>
  <c r="D232" i="40"/>
  <c r="C245" i="38"/>
  <c r="C232" i="40"/>
  <c r="B245" i="38"/>
  <c r="B232" i="40"/>
  <c r="I246" i="38"/>
  <c r="I233" i="40"/>
  <c r="H246" i="38"/>
  <c r="H233" i="40"/>
  <c r="G246" i="38"/>
  <c r="G233" i="40"/>
  <c r="F246" i="38"/>
  <c r="F233" i="40"/>
  <c r="E246" i="38"/>
  <c r="E233" i="40"/>
  <c r="D246" i="38"/>
  <c r="D233" i="40"/>
  <c r="C246" i="38"/>
  <c r="C233" i="40"/>
  <c r="B246" i="38"/>
  <c r="B233" i="40"/>
  <c r="I247" i="38"/>
  <c r="I234" i="40"/>
  <c r="H247" i="38"/>
  <c r="H234" i="40"/>
  <c r="G247" i="38"/>
  <c r="G234" i="40"/>
  <c r="F247" i="38"/>
  <c r="F234" i="40"/>
  <c r="E247" i="38"/>
  <c r="E234" i="40"/>
  <c r="D247" i="38"/>
  <c r="D234" i="40"/>
  <c r="C247" i="38"/>
  <c r="C234" i="40"/>
  <c r="B247" i="38"/>
  <c r="B234" i="40"/>
  <c r="I248" i="38"/>
  <c r="I235" i="40"/>
  <c r="H248" i="38"/>
  <c r="H235" i="40"/>
  <c r="G248" i="38"/>
  <c r="G235" i="40"/>
  <c r="F248" i="38"/>
  <c r="F235" i="40"/>
  <c r="E248" i="38"/>
  <c r="E235" i="40"/>
  <c r="D248" i="38"/>
  <c r="D235" i="40"/>
  <c r="C248" i="38"/>
  <c r="C235" i="40"/>
  <c r="B248" i="38"/>
  <c r="B235" i="40"/>
  <c r="I249" i="38"/>
  <c r="I236" i="40"/>
  <c r="H249" i="38"/>
  <c r="H236" i="40"/>
  <c r="G249" i="38"/>
  <c r="G236" i="40"/>
  <c r="F249" i="38"/>
  <c r="F236" i="40"/>
  <c r="E249" i="38"/>
  <c r="E236" i="40"/>
  <c r="D249" i="38"/>
  <c r="D236" i="40"/>
  <c r="C249" i="38"/>
  <c r="C236" i="40"/>
  <c r="B249" i="38"/>
  <c r="B236" i="40"/>
  <c r="I250" i="38"/>
  <c r="I237" i="40"/>
  <c r="H250" i="38"/>
  <c r="H237" i="40"/>
  <c r="G250" i="38"/>
  <c r="G237" i="40"/>
  <c r="F250" i="38"/>
  <c r="F237" i="40"/>
  <c r="E250" i="38"/>
  <c r="E237" i="40"/>
  <c r="D250" i="38"/>
  <c r="D237" i="40"/>
  <c r="C250" i="38"/>
  <c r="C237" i="40"/>
  <c r="B250" i="38"/>
  <c r="B237" i="40"/>
  <c r="I217" i="38"/>
  <c r="I204" i="40"/>
  <c r="H217" i="38"/>
  <c r="H204" i="40"/>
  <c r="G217" i="38"/>
  <c r="G204" i="40"/>
  <c r="F217" i="38"/>
  <c r="F204" i="40"/>
  <c r="E217" i="38"/>
  <c r="E204" i="40"/>
  <c r="D217" i="38"/>
  <c r="D204" i="40"/>
  <c r="C217" i="38"/>
  <c r="C204" i="40"/>
  <c r="B217" i="38"/>
  <c r="B204" i="40"/>
  <c r="I218" i="38"/>
  <c r="I205" i="40"/>
  <c r="H218" i="38"/>
  <c r="H205" i="40"/>
  <c r="G218" i="38"/>
  <c r="G205" i="40"/>
  <c r="F218" i="38"/>
  <c r="F205" i="40"/>
  <c r="E218" i="38"/>
  <c r="E205" i="40"/>
  <c r="D218" i="38"/>
  <c r="D205" i="40"/>
  <c r="C218" i="38"/>
  <c r="C205" i="40"/>
  <c r="B218" i="38"/>
  <c r="B205" i="40"/>
  <c r="I219" i="38"/>
  <c r="I206" i="40"/>
  <c r="H219" i="38"/>
  <c r="H206" i="40"/>
  <c r="G219" i="38"/>
  <c r="G206" i="40"/>
  <c r="F219" i="38"/>
  <c r="F206" i="40"/>
  <c r="E219" i="38"/>
  <c r="E206" i="40"/>
  <c r="D219" i="38"/>
  <c r="D206" i="40"/>
  <c r="C219" i="38"/>
  <c r="C206" i="40"/>
  <c r="B219" i="38"/>
  <c r="B206" i="40"/>
  <c r="I220" i="38"/>
  <c r="I207" i="40"/>
  <c r="H220" i="38"/>
  <c r="H207" i="40"/>
  <c r="G220" i="38"/>
  <c r="G207" i="40"/>
  <c r="F220" i="38"/>
  <c r="F207" i="40"/>
  <c r="E220" i="38"/>
  <c r="E207" i="40"/>
  <c r="D220" i="38"/>
  <c r="D207" i="40"/>
  <c r="C220" i="38"/>
  <c r="C207" i="40"/>
  <c r="B220" i="38"/>
  <c r="B207" i="40"/>
  <c r="I221" i="38"/>
  <c r="I208" i="40"/>
  <c r="H221" i="38"/>
  <c r="H208" i="40"/>
  <c r="G221" i="38"/>
  <c r="G208" i="40"/>
  <c r="F221" i="38"/>
  <c r="F208" i="40"/>
  <c r="E221" i="38"/>
  <c r="E208" i="40"/>
  <c r="D221" i="38"/>
  <c r="D208" i="40"/>
  <c r="C221" i="38"/>
  <c r="C208" i="40"/>
  <c r="B221" i="38"/>
  <c r="B208" i="40"/>
  <c r="I222" i="38"/>
  <c r="I209" i="40"/>
  <c r="H222" i="38"/>
  <c r="H209" i="40"/>
  <c r="G222" i="38"/>
  <c r="G209" i="40"/>
  <c r="F222" i="38"/>
  <c r="F209" i="40"/>
  <c r="E222" i="38"/>
  <c r="E209" i="40"/>
  <c r="D222" i="38"/>
  <c r="D209" i="40"/>
  <c r="C222" i="38"/>
  <c r="C209" i="40"/>
  <c r="B222" i="38"/>
  <c r="B209" i="40"/>
  <c r="I223" i="38"/>
  <c r="I210" i="40"/>
  <c r="H223" i="38"/>
  <c r="H210" i="40"/>
  <c r="G223" i="38"/>
  <c r="G210" i="40"/>
  <c r="F223" i="38"/>
  <c r="F210" i="40"/>
  <c r="E223" i="38"/>
  <c r="E210" i="40"/>
  <c r="D223" i="38"/>
  <c r="D210" i="40"/>
  <c r="C223" i="38"/>
  <c r="C210" i="40"/>
  <c r="B223" i="38"/>
  <c r="B210" i="40"/>
  <c r="I224" i="38"/>
  <c r="I211" i="40"/>
  <c r="H224" i="38"/>
  <c r="H211" i="40"/>
  <c r="G224" i="38"/>
  <c r="G211" i="40"/>
  <c r="F224" i="38"/>
  <c r="F211" i="40"/>
  <c r="E224" i="38"/>
  <c r="E211" i="40"/>
  <c r="D224" i="38"/>
  <c r="D211" i="40"/>
  <c r="C224" i="38"/>
  <c r="C211" i="40"/>
  <c r="B224" i="38"/>
  <c r="B211" i="40"/>
  <c r="I225" i="38"/>
  <c r="I212" i="40"/>
  <c r="H225" i="38"/>
  <c r="H212" i="40"/>
  <c r="G225" i="38"/>
  <c r="G212" i="40"/>
  <c r="F225" i="38"/>
  <c r="F212" i="40"/>
  <c r="E225" i="38"/>
  <c r="E212" i="40"/>
  <c r="D225" i="38"/>
  <c r="D212" i="40"/>
  <c r="C225" i="38"/>
  <c r="C212" i="40"/>
  <c r="B225" i="38"/>
  <c r="B212" i="40"/>
  <c r="I226" i="38"/>
  <c r="I213" i="40"/>
  <c r="H226" i="38"/>
  <c r="H213" i="40"/>
  <c r="G226" i="38"/>
  <c r="G213" i="40"/>
  <c r="F226" i="38"/>
  <c r="F213" i="40"/>
  <c r="E226" i="38"/>
  <c r="E213" i="40"/>
  <c r="D226" i="38"/>
  <c r="D213" i="40"/>
  <c r="C226" i="38"/>
  <c r="C213" i="40"/>
  <c r="B226" i="38"/>
  <c r="B213" i="40"/>
  <c r="I227" i="38"/>
  <c r="I214" i="40"/>
  <c r="H227" i="38"/>
  <c r="H214" i="40"/>
  <c r="G227" i="38"/>
  <c r="G214" i="40"/>
  <c r="F227" i="38"/>
  <c r="F214" i="40"/>
  <c r="E227" i="38"/>
  <c r="E214" i="40"/>
  <c r="D227" i="38"/>
  <c r="D214" i="40"/>
  <c r="C227" i="38"/>
  <c r="C214" i="40"/>
  <c r="B227" i="38"/>
  <c r="B214" i="40"/>
  <c r="I228" i="38"/>
  <c r="I215" i="40"/>
  <c r="H228" i="38"/>
  <c r="H215" i="40"/>
  <c r="G228" i="38"/>
  <c r="G215" i="40"/>
  <c r="F228" i="38"/>
  <c r="F215" i="40"/>
  <c r="E228" i="38"/>
  <c r="E215" i="40"/>
  <c r="D228" i="38"/>
  <c r="D215" i="40"/>
  <c r="C228" i="38"/>
  <c r="C215" i="40"/>
  <c r="B228" i="38"/>
  <c r="B215" i="40"/>
  <c r="I229" i="38"/>
  <c r="I216" i="40"/>
  <c r="H229" i="38"/>
  <c r="H216" i="40"/>
  <c r="G229" i="38"/>
  <c r="G216" i="40"/>
  <c r="F229" i="38"/>
  <c r="F216" i="40"/>
  <c r="E229" i="38"/>
  <c r="E216" i="40"/>
  <c r="D229" i="38"/>
  <c r="D216" i="40"/>
  <c r="C229" i="38"/>
  <c r="C216" i="40"/>
  <c r="B229" i="38"/>
  <c r="B216" i="40"/>
  <c r="I230" i="38"/>
  <c r="I217" i="40"/>
  <c r="H230" i="38"/>
  <c r="H217" i="40"/>
  <c r="G230" i="38"/>
  <c r="G217" i="40"/>
  <c r="F230" i="38"/>
  <c r="F217" i="40"/>
  <c r="E230" i="38"/>
  <c r="E217" i="40"/>
  <c r="D230" i="38"/>
  <c r="D217" i="40"/>
  <c r="C230" i="38"/>
  <c r="C217" i="40"/>
  <c r="B230" i="38"/>
  <c r="B217" i="40"/>
  <c r="I231" i="38"/>
  <c r="I218" i="40"/>
  <c r="H231" i="38"/>
  <c r="H218" i="40"/>
  <c r="G231" i="38"/>
  <c r="G218" i="40"/>
  <c r="F231" i="38"/>
  <c r="F218" i="40"/>
  <c r="E231" i="38"/>
  <c r="E218" i="40"/>
  <c r="D231" i="38"/>
  <c r="D218" i="40"/>
  <c r="C231" i="38"/>
  <c r="C218" i="40"/>
  <c r="B231" i="38"/>
  <c r="B218" i="40"/>
  <c r="I232" i="38"/>
  <c r="I219" i="40"/>
  <c r="H232" i="38"/>
  <c r="H219" i="40"/>
  <c r="G232" i="38"/>
  <c r="G219" i="40"/>
  <c r="F232" i="38"/>
  <c r="F219" i="40"/>
  <c r="E232" i="38"/>
  <c r="E219" i="40"/>
  <c r="D232" i="38"/>
  <c r="D219" i="40"/>
  <c r="C232" i="38"/>
  <c r="C219" i="40"/>
  <c r="B232" i="38"/>
  <c r="B219" i="40"/>
  <c r="I233" i="38"/>
  <c r="I220" i="40"/>
  <c r="H233" i="38"/>
  <c r="H220" i="40"/>
  <c r="G233" i="38"/>
  <c r="G220" i="40"/>
  <c r="F233" i="38"/>
  <c r="F220" i="40"/>
  <c r="E233" i="38"/>
  <c r="E220" i="40"/>
  <c r="D233" i="38"/>
  <c r="D220" i="40"/>
  <c r="C233" i="38"/>
  <c r="C220" i="40"/>
  <c r="B233" i="38"/>
  <c r="B220" i="40"/>
  <c r="I234" i="38"/>
  <c r="I221" i="40"/>
  <c r="H234" i="38"/>
  <c r="H221" i="40"/>
  <c r="G234" i="38"/>
  <c r="G221" i="40"/>
  <c r="F234" i="38"/>
  <c r="F221" i="40"/>
  <c r="E234" i="38"/>
  <c r="E221" i="40"/>
  <c r="D234" i="38"/>
  <c r="D221" i="40"/>
  <c r="C234" i="38"/>
  <c r="C221" i="40"/>
  <c r="B234" i="38"/>
  <c r="B221" i="40"/>
  <c r="I235" i="38"/>
  <c r="I222" i="40"/>
  <c r="H235" i="38"/>
  <c r="H222" i="40"/>
  <c r="G235" i="38"/>
  <c r="G222" i="40"/>
  <c r="F235" i="38"/>
  <c r="F222" i="40"/>
  <c r="E235" i="38"/>
  <c r="E222" i="40"/>
  <c r="D235" i="38"/>
  <c r="D222" i="40"/>
  <c r="C235" i="38"/>
  <c r="C222" i="40"/>
  <c r="B235" i="38"/>
  <c r="B222" i="40"/>
  <c r="I236" i="38"/>
  <c r="I223" i="40"/>
  <c r="H236" i="38"/>
  <c r="H223" i="40"/>
  <c r="G236" i="38"/>
  <c r="G223" i="40"/>
  <c r="F236" i="38"/>
  <c r="F223" i="40"/>
  <c r="E236" i="38"/>
  <c r="E223" i="40"/>
  <c r="D236" i="38"/>
  <c r="D223" i="40"/>
  <c r="C236" i="38"/>
  <c r="C223" i="40"/>
  <c r="B236" i="38"/>
  <c r="B223" i="40"/>
  <c r="I237" i="38"/>
  <c r="I224" i="40"/>
  <c r="H237" i="38"/>
  <c r="H224" i="40"/>
  <c r="G237" i="38"/>
  <c r="G224" i="40"/>
  <c r="F237" i="38"/>
  <c r="F224" i="40"/>
  <c r="E237" i="38"/>
  <c r="E224" i="40"/>
  <c r="D237" i="38"/>
  <c r="D224" i="40"/>
  <c r="C237" i="38"/>
  <c r="C224" i="40"/>
  <c r="B237" i="38"/>
  <c r="B224" i="40"/>
  <c r="I238" i="38"/>
  <c r="I225" i="40"/>
  <c r="H238" i="38"/>
  <c r="H225" i="40"/>
  <c r="G238" i="38"/>
  <c r="G225" i="40"/>
  <c r="F238" i="38"/>
  <c r="F225" i="40"/>
  <c r="E238" i="38"/>
  <c r="E225" i="40"/>
  <c r="D238" i="38"/>
  <c r="D225" i="40"/>
  <c r="C238" i="38"/>
  <c r="C225" i="40"/>
  <c r="B238" i="38"/>
  <c r="B225" i="40"/>
  <c r="I239" i="38"/>
  <c r="I226" i="40"/>
  <c r="H239" i="38"/>
  <c r="H226" i="40"/>
  <c r="G239" i="38"/>
  <c r="G226" i="40"/>
  <c r="F239" i="38"/>
  <c r="F226" i="40"/>
  <c r="E239" i="38"/>
  <c r="E226" i="40"/>
  <c r="D239" i="38"/>
  <c r="D226" i="40"/>
  <c r="C239" i="38"/>
  <c r="C226" i="40"/>
  <c r="B239" i="38"/>
  <c r="B226" i="40"/>
  <c r="I240" i="38"/>
  <c r="I227" i="40"/>
  <c r="H240" i="38"/>
  <c r="H227" i="40"/>
  <c r="G240" i="38"/>
  <c r="G227" i="40"/>
  <c r="F240" i="38"/>
  <c r="F227" i="40"/>
  <c r="E240" i="38"/>
  <c r="E227" i="40"/>
  <c r="D240" i="38"/>
  <c r="D227" i="40"/>
  <c r="C240" i="38"/>
  <c r="C227" i="40"/>
  <c r="B240" i="38"/>
  <c r="B227" i="40"/>
  <c r="I203" i="38"/>
  <c r="I190" i="40"/>
  <c r="H203" i="38"/>
  <c r="H190" i="40"/>
  <c r="G203" i="38"/>
  <c r="G190" i="40"/>
  <c r="F203" i="38"/>
  <c r="F190" i="40"/>
  <c r="E203" i="38"/>
  <c r="E190" i="40"/>
  <c r="D203" i="38"/>
  <c r="D190" i="40"/>
  <c r="C203" i="38"/>
  <c r="C190" i="40"/>
  <c r="B203" i="38"/>
  <c r="B190" i="40"/>
  <c r="I204" i="38"/>
  <c r="I191" i="40"/>
  <c r="H204" i="38"/>
  <c r="H191" i="40"/>
  <c r="G204" i="38"/>
  <c r="G191" i="40"/>
  <c r="F204" i="38"/>
  <c r="F191" i="40"/>
  <c r="E204" i="38"/>
  <c r="E191" i="40"/>
  <c r="D204" i="38"/>
  <c r="D191" i="40"/>
  <c r="C204" i="38"/>
  <c r="C191" i="40"/>
  <c r="B204" i="38"/>
  <c r="B191" i="40"/>
  <c r="I205" i="38"/>
  <c r="I192" i="40"/>
  <c r="H205" i="38"/>
  <c r="H192" i="40"/>
  <c r="G205" i="38"/>
  <c r="G192" i="40"/>
  <c r="F205" i="38"/>
  <c r="F192" i="40"/>
  <c r="E205" i="38"/>
  <c r="E192" i="40"/>
  <c r="D205" i="38"/>
  <c r="D192" i="40"/>
  <c r="C205" i="38"/>
  <c r="C192" i="40"/>
  <c r="B205" i="38"/>
  <c r="B192" i="40"/>
  <c r="I206" i="38"/>
  <c r="I193" i="40"/>
  <c r="H206" i="38"/>
  <c r="H193" i="40"/>
  <c r="G206" i="38"/>
  <c r="G193" i="40"/>
  <c r="F206" i="38"/>
  <c r="F193" i="40"/>
  <c r="E206" i="38"/>
  <c r="E193" i="40"/>
  <c r="D206" i="38"/>
  <c r="D193" i="40"/>
  <c r="C206" i="38"/>
  <c r="C193" i="40"/>
  <c r="B206" i="38"/>
  <c r="B193" i="40"/>
  <c r="I207" i="38"/>
  <c r="I194" i="40"/>
  <c r="H207" i="38"/>
  <c r="H194" i="40"/>
  <c r="G207" i="38"/>
  <c r="G194" i="40"/>
  <c r="F207" i="38"/>
  <c r="F194" i="40"/>
  <c r="E207" i="38"/>
  <c r="E194" i="40"/>
  <c r="D207" i="38"/>
  <c r="D194" i="40"/>
  <c r="C207" i="38"/>
  <c r="C194" i="40"/>
  <c r="B207" i="38"/>
  <c r="B194" i="40"/>
  <c r="I208" i="38"/>
  <c r="I195" i="40"/>
  <c r="H208" i="38"/>
  <c r="H195" i="40"/>
  <c r="G208" i="38"/>
  <c r="G195" i="40"/>
  <c r="F208" i="38"/>
  <c r="F195" i="40"/>
  <c r="E208" i="38"/>
  <c r="E195" i="40"/>
  <c r="D208" i="38"/>
  <c r="D195" i="40"/>
  <c r="C208" i="38"/>
  <c r="C195" i="40"/>
  <c r="B208" i="38"/>
  <c r="B195" i="40"/>
  <c r="I209" i="38"/>
  <c r="I196" i="40"/>
  <c r="H209" i="38"/>
  <c r="H196" i="40"/>
  <c r="G209" i="38"/>
  <c r="G196" i="40"/>
  <c r="F209" i="38"/>
  <c r="F196" i="40"/>
  <c r="E209" i="38"/>
  <c r="E196" i="40"/>
  <c r="D209" i="38"/>
  <c r="D196" i="40"/>
  <c r="C209" i="38"/>
  <c r="C196" i="40"/>
  <c r="B209" i="38"/>
  <c r="B196" i="40"/>
  <c r="I210" i="38"/>
  <c r="I197" i="40"/>
  <c r="H210" i="38"/>
  <c r="H197" i="40"/>
  <c r="G210" i="38"/>
  <c r="G197" i="40"/>
  <c r="F210" i="38"/>
  <c r="F197" i="40"/>
  <c r="E210" i="38"/>
  <c r="E197" i="40"/>
  <c r="D210" i="38"/>
  <c r="D197" i="40"/>
  <c r="C210" i="38"/>
  <c r="C197" i="40"/>
  <c r="B210" i="38"/>
  <c r="B197" i="40"/>
  <c r="I211" i="38"/>
  <c r="I198" i="40"/>
  <c r="H211" i="38"/>
  <c r="H198" i="40"/>
  <c r="G211" i="38"/>
  <c r="G198" i="40"/>
  <c r="F211" i="38"/>
  <c r="F198" i="40"/>
  <c r="E211" i="38"/>
  <c r="E198" i="40"/>
  <c r="D211" i="38"/>
  <c r="D198" i="40"/>
  <c r="C211" i="38"/>
  <c r="C198" i="40"/>
  <c r="B211" i="38"/>
  <c r="B198" i="40"/>
  <c r="I212" i="38"/>
  <c r="I199" i="40"/>
  <c r="H212" i="38"/>
  <c r="H199" i="40"/>
  <c r="G212" i="38"/>
  <c r="G199" i="40"/>
  <c r="F212" i="38"/>
  <c r="F199" i="40"/>
  <c r="E212" i="38"/>
  <c r="E199" i="40"/>
  <c r="D212" i="38"/>
  <c r="D199" i="40"/>
  <c r="C212" i="38"/>
  <c r="C199" i="40"/>
  <c r="B212" i="38"/>
  <c r="B199" i="40"/>
  <c r="I213" i="38"/>
  <c r="I200" i="40"/>
  <c r="H213" i="38"/>
  <c r="H200" i="40"/>
  <c r="G213" i="38"/>
  <c r="G200" i="40"/>
  <c r="F213" i="38"/>
  <c r="F200" i="40"/>
  <c r="E213" i="38"/>
  <c r="E200" i="40"/>
  <c r="D213" i="38"/>
  <c r="D200" i="40"/>
  <c r="C213" i="38"/>
  <c r="C200" i="40"/>
  <c r="B213" i="38"/>
  <c r="B200" i="40"/>
  <c r="I214" i="38"/>
  <c r="I201" i="40"/>
  <c r="H214" i="38"/>
  <c r="H201" i="40"/>
  <c r="G214" i="38"/>
  <c r="G201" i="40"/>
  <c r="F214" i="38"/>
  <c r="F201" i="40"/>
  <c r="E214" i="38"/>
  <c r="E201" i="40"/>
  <c r="D214" i="38"/>
  <c r="D201" i="40"/>
  <c r="C214" i="38"/>
  <c r="C201" i="40"/>
  <c r="B214" i="38"/>
  <c r="B201" i="40"/>
  <c r="I215" i="38"/>
  <c r="I202" i="40"/>
  <c r="H215" i="38"/>
  <c r="H202" i="40"/>
  <c r="G215" i="38"/>
  <c r="G202" i="40"/>
  <c r="F215" i="38"/>
  <c r="F202" i="40"/>
  <c r="E215" i="38"/>
  <c r="E202" i="40"/>
  <c r="D215" i="38"/>
  <c r="D202" i="40"/>
  <c r="C215" i="38"/>
  <c r="C202" i="40"/>
  <c r="B215" i="38"/>
  <c r="B202" i="40"/>
  <c r="I216" i="38"/>
  <c r="I203" i="40"/>
  <c r="H216" i="38"/>
  <c r="H203" i="40"/>
  <c r="G216" i="38"/>
  <c r="G203" i="40"/>
  <c r="F216" i="38"/>
  <c r="F203" i="40"/>
  <c r="E216" i="38"/>
  <c r="E203" i="40"/>
  <c r="D216" i="38"/>
  <c r="D203" i="40"/>
  <c r="C216" i="38"/>
  <c r="C203" i="40"/>
  <c r="B216" i="38"/>
  <c r="B203" i="40"/>
  <c r="K159" i="42"/>
  <c r="J159" i="42"/>
  <c r="I146" i="44"/>
  <c r="I159" i="42"/>
  <c r="H146" i="44"/>
  <c r="H159" i="42"/>
  <c r="G146" i="44"/>
  <c r="G159" i="42"/>
  <c r="F146" i="44"/>
  <c r="F159" i="42"/>
  <c r="E146" i="44"/>
  <c r="E159" i="42"/>
  <c r="D146" i="44"/>
  <c r="D159" i="42"/>
  <c r="C146" i="44"/>
  <c r="C159" i="42"/>
  <c r="B146" i="44"/>
  <c r="B159" i="42"/>
  <c r="V159" i="42"/>
  <c r="U159" i="42"/>
  <c r="I168" i="48"/>
  <c r="I181" i="46"/>
  <c r="H168" i="48"/>
  <c r="H181" i="46"/>
  <c r="G168" i="48"/>
  <c r="G181" i="46"/>
  <c r="F168" i="48"/>
  <c r="F181" i="46"/>
  <c r="E168" i="48"/>
  <c r="E181" i="46"/>
  <c r="D168" i="48"/>
  <c r="D181" i="46"/>
  <c r="C168" i="48"/>
  <c r="C181" i="46"/>
  <c r="B168" i="48"/>
  <c r="B181" i="46"/>
  <c r="I167" i="48"/>
  <c r="I180" i="46"/>
  <c r="H167" i="48"/>
  <c r="H180" i="46"/>
  <c r="G167" i="48"/>
  <c r="G180" i="46"/>
  <c r="F167" i="48"/>
  <c r="F180" i="46"/>
  <c r="E167" i="48"/>
  <c r="E180" i="46"/>
  <c r="D167" i="48"/>
  <c r="D180" i="46"/>
  <c r="C167" i="48"/>
  <c r="C180" i="46"/>
  <c r="B167" i="48"/>
  <c r="B180" i="46"/>
  <c r="I166" i="48"/>
  <c r="I179" i="46"/>
  <c r="H166" i="48"/>
  <c r="H179" i="46"/>
  <c r="G166" i="48"/>
  <c r="G179" i="46"/>
  <c r="F166" i="48"/>
  <c r="F179" i="46"/>
  <c r="E166" i="48"/>
  <c r="E179" i="46"/>
  <c r="D166" i="48"/>
  <c r="D179" i="46"/>
  <c r="C166" i="48"/>
  <c r="C179" i="46"/>
  <c r="B166" i="48"/>
  <c r="B179" i="46"/>
  <c r="I165" i="48"/>
  <c r="I178" i="46"/>
  <c r="H165" i="48"/>
  <c r="H178" i="46"/>
  <c r="G165" i="48"/>
  <c r="G178" i="46"/>
  <c r="F165" i="48"/>
  <c r="F178" i="46"/>
  <c r="E165" i="48"/>
  <c r="E178" i="46"/>
  <c r="D165" i="48"/>
  <c r="D178" i="46"/>
  <c r="C165" i="48"/>
  <c r="C178" i="46"/>
  <c r="B165" i="48"/>
  <c r="B178" i="46"/>
  <c r="I164" i="48"/>
  <c r="I177" i="46"/>
  <c r="H164" i="48"/>
  <c r="H177" i="46"/>
  <c r="G164" i="48"/>
  <c r="G177" i="46"/>
  <c r="F164" i="48"/>
  <c r="F177" i="46"/>
  <c r="E164" i="48"/>
  <c r="E177" i="46"/>
  <c r="D164" i="48"/>
  <c r="D177" i="46"/>
  <c r="C164" i="48"/>
  <c r="C177" i="46"/>
  <c r="B164" i="48"/>
  <c r="B177" i="46"/>
  <c r="I163" i="48"/>
  <c r="I176" i="46"/>
  <c r="H163" i="48"/>
  <c r="H176" i="46"/>
  <c r="G163" i="48"/>
  <c r="G176" i="46"/>
  <c r="F163" i="48"/>
  <c r="F176" i="46"/>
  <c r="E163" i="48"/>
  <c r="E176" i="46"/>
  <c r="D163" i="48"/>
  <c r="D176" i="46"/>
  <c r="C163" i="48"/>
  <c r="C176" i="46"/>
  <c r="B163" i="48"/>
  <c r="B176" i="46"/>
  <c r="I162" i="48"/>
  <c r="I175" i="46"/>
  <c r="H162" i="48"/>
  <c r="H175" i="46"/>
  <c r="G162" i="48"/>
  <c r="G175" i="46"/>
  <c r="F162" i="48"/>
  <c r="F175" i="46"/>
  <c r="E162" i="48"/>
  <c r="E175" i="46"/>
  <c r="D162" i="48"/>
  <c r="D175" i="46"/>
  <c r="C162" i="48"/>
  <c r="C175" i="46"/>
  <c r="B162" i="48"/>
  <c r="B175" i="46"/>
  <c r="I161" i="48"/>
  <c r="I174" i="46"/>
  <c r="H161" i="48"/>
  <c r="H174" i="46"/>
  <c r="G161" i="48"/>
  <c r="G174" i="46"/>
  <c r="F161" i="48"/>
  <c r="F174" i="46"/>
  <c r="E161" i="48"/>
  <c r="E174" i="46"/>
  <c r="D161" i="48"/>
  <c r="D174" i="46"/>
  <c r="C161" i="48"/>
  <c r="C174" i="46"/>
  <c r="B161" i="48"/>
  <c r="B174" i="46"/>
  <c r="K182" i="46"/>
  <c r="J182" i="46"/>
  <c r="I169" i="48"/>
  <c r="I182" i="46"/>
  <c r="H169" i="48"/>
  <c r="H182" i="46"/>
  <c r="G169" i="48"/>
  <c r="G182" i="46"/>
  <c r="F169" i="48"/>
  <c r="F182" i="46"/>
  <c r="E169" i="48"/>
  <c r="E182" i="46"/>
  <c r="D169" i="48"/>
  <c r="D182" i="46"/>
  <c r="C169" i="48"/>
  <c r="C182" i="46"/>
  <c r="B169" i="48"/>
  <c r="B182" i="46"/>
  <c r="K183" i="46"/>
  <c r="J183" i="46"/>
  <c r="I170" i="48"/>
  <c r="I183" i="46"/>
  <c r="H170" i="48"/>
  <c r="H183" i="46"/>
  <c r="G170" i="48"/>
  <c r="G183" i="46"/>
  <c r="F170" i="48"/>
  <c r="F183" i="46"/>
  <c r="E170" i="48"/>
  <c r="E183" i="46"/>
  <c r="D170" i="48"/>
  <c r="D183" i="46"/>
  <c r="C170" i="48"/>
  <c r="C183" i="46"/>
  <c r="B170" i="48"/>
  <c r="B183" i="46"/>
  <c r="K184" i="46"/>
  <c r="J184" i="46"/>
  <c r="I171" i="48"/>
  <c r="I184" i="46"/>
  <c r="H171" i="48"/>
  <c r="H184" i="46"/>
  <c r="G171" i="48"/>
  <c r="G184" i="46"/>
  <c r="F171" i="48"/>
  <c r="F184" i="46"/>
  <c r="E171" i="48"/>
  <c r="E184" i="46"/>
  <c r="D171" i="48"/>
  <c r="D184" i="46"/>
  <c r="C171" i="48"/>
  <c r="C184" i="46"/>
  <c r="B171" i="48"/>
  <c r="B184" i="46"/>
  <c r="K185" i="46"/>
  <c r="J185" i="46"/>
  <c r="I172" i="48"/>
  <c r="I185" i="46"/>
  <c r="H172" i="48"/>
  <c r="H185" i="46"/>
  <c r="G172" i="48"/>
  <c r="G185" i="46"/>
  <c r="F172" i="48"/>
  <c r="F185" i="46"/>
  <c r="E172" i="48"/>
  <c r="E185" i="46"/>
  <c r="D172" i="48"/>
  <c r="D185" i="46"/>
  <c r="C172" i="48"/>
  <c r="C185" i="46"/>
  <c r="B172" i="48"/>
  <c r="B185" i="46"/>
  <c r="K186" i="46"/>
  <c r="J186" i="46"/>
  <c r="I173" i="48"/>
  <c r="I186" i="46"/>
  <c r="H173" i="48"/>
  <c r="H186" i="46"/>
  <c r="G173" i="48"/>
  <c r="G186" i="46"/>
  <c r="F173" i="48"/>
  <c r="F186" i="46"/>
  <c r="E173" i="48"/>
  <c r="E186" i="46"/>
  <c r="D173" i="48"/>
  <c r="D186" i="46"/>
  <c r="C173" i="48"/>
  <c r="C186" i="46"/>
  <c r="B173" i="48"/>
  <c r="B186" i="46"/>
  <c r="K187" i="46"/>
  <c r="J187" i="46"/>
  <c r="I174" i="48"/>
  <c r="I187" i="46"/>
  <c r="H174" i="48"/>
  <c r="H187" i="46"/>
  <c r="G174" i="48"/>
  <c r="G187" i="46"/>
  <c r="F174" i="48"/>
  <c r="F187" i="46"/>
  <c r="E174" i="48"/>
  <c r="E187" i="46"/>
  <c r="D174" i="48"/>
  <c r="D187" i="46"/>
  <c r="C174" i="48"/>
  <c r="C187" i="46"/>
  <c r="B174" i="48"/>
  <c r="B187" i="46"/>
  <c r="K188" i="46"/>
  <c r="J188" i="46"/>
  <c r="I175" i="48"/>
  <c r="I188" i="46"/>
  <c r="H175" i="48"/>
  <c r="H188" i="46"/>
  <c r="G175" i="48"/>
  <c r="G188" i="46"/>
  <c r="F175" i="48"/>
  <c r="F188" i="46"/>
  <c r="E175" i="48"/>
  <c r="E188" i="46"/>
  <c r="D175" i="48"/>
  <c r="D188" i="46"/>
  <c r="C175" i="48"/>
  <c r="C188" i="46"/>
  <c r="B175" i="48"/>
  <c r="B188" i="46"/>
  <c r="K189" i="46"/>
  <c r="J189" i="46"/>
  <c r="I176" i="48"/>
  <c r="I189" i="46"/>
  <c r="H176" i="48"/>
  <c r="H189" i="46"/>
  <c r="G176" i="48"/>
  <c r="G189" i="46"/>
  <c r="F176" i="48"/>
  <c r="F189" i="46"/>
  <c r="E176" i="48"/>
  <c r="E189" i="46"/>
  <c r="D176" i="48"/>
  <c r="D189" i="46"/>
  <c r="C176" i="48"/>
  <c r="C189" i="46"/>
  <c r="B176" i="48"/>
  <c r="B189" i="46"/>
  <c r="J167" i="48"/>
  <c r="K167" i="48"/>
  <c r="L167" i="48"/>
  <c r="M167" i="48"/>
  <c r="N167" i="48"/>
  <c r="O167" i="48"/>
  <c r="Q167" i="48"/>
  <c r="J166" i="48"/>
  <c r="K166" i="48"/>
  <c r="L166" i="48"/>
  <c r="M166" i="48"/>
  <c r="N166" i="48"/>
  <c r="O166" i="48"/>
  <c r="Q166" i="48"/>
  <c r="J165" i="48"/>
  <c r="K165" i="48"/>
  <c r="L165" i="48"/>
  <c r="M165" i="48"/>
  <c r="N165" i="48"/>
  <c r="O165" i="48"/>
  <c r="Q165" i="48"/>
  <c r="J164" i="48"/>
  <c r="K164" i="48"/>
  <c r="L164" i="48"/>
  <c r="M164" i="48"/>
  <c r="N164" i="48"/>
  <c r="O164" i="48"/>
  <c r="Q164" i="48"/>
  <c r="J163" i="48"/>
  <c r="K163" i="48"/>
  <c r="L163" i="48"/>
  <c r="M163" i="48"/>
  <c r="N163" i="48"/>
  <c r="O163" i="48"/>
  <c r="Q163" i="48"/>
  <c r="J162" i="48"/>
  <c r="K162" i="48"/>
  <c r="L162" i="48"/>
  <c r="M162" i="48"/>
  <c r="N162" i="48"/>
  <c r="O162" i="48"/>
  <c r="Q162" i="48"/>
  <c r="J161" i="48"/>
  <c r="K161" i="48"/>
  <c r="L161" i="48"/>
  <c r="M161" i="48"/>
  <c r="N161" i="48"/>
  <c r="O161" i="48"/>
  <c r="Q161" i="48"/>
  <c r="K242" i="38"/>
  <c r="J242" i="38"/>
  <c r="K243" i="38"/>
  <c r="J243" i="38"/>
  <c r="K244" i="38"/>
  <c r="J244" i="38"/>
  <c r="K245" i="38"/>
  <c r="J245" i="38"/>
  <c r="K246" i="38"/>
  <c r="J246" i="38"/>
  <c r="K247" i="38"/>
  <c r="J247" i="38"/>
  <c r="K248" i="38"/>
  <c r="J248" i="38"/>
  <c r="K249" i="38"/>
  <c r="J249" i="38"/>
  <c r="K250" i="38"/>
  <c r="J250" i="38"/>
  <c r="K229" i="38"/>
  <c r="J229" i="38"/>
  <c r="K230" i="38"/>
  <c r="J230" i="38"/>
  <c r="K231" i="38"/>
  <c r="J231" i="38"/>
  <c r="K232" i="38"/>
  <c r="J232" i="38"/>
  <c r="K233" i="38"/>
  <c r="J233" i="38"/>
  <c r="K234" i="38"/>
  <c r="J234" i="38"/>
  <c r="K235" i="38"/>
  <c r="J235" i="38"/>
  <c r="K236" i="38"/>
  <c r="J236" i="38"/>
  <c r="K237" i="38"/>
  <c r="J237" i="38"/>
  <c r="K238" i="38"/>
  <c r="J238" i="38"/>
  <c r="K239" i="38"/>
  <c r="J239" i="38"/>
  <c r="K240" i="38"/>
  <c r="J240" i="38"/>
  <c r="K241" i="38"/>
  <c r="J241" i="38"/>
  <c r="K178" i="38"/>
  <c r="J178" i="38"/>
  <c r="I165" i="40"/>
  <c r="I178" i="38"/>
  <c r="H165" i="40"/>
  <c r="H178" i="38"/>
  <c r="G165" i="40"/>
  <c r="G178" i="38"/>
  <c r="F165" i="40"/>
  <c r="F178" i="38"/>
  <c r="E165" i="40"/>
  <c r="E178" i="38"/>
  <c r="D165" i="40"/>
  <c r="D178" i="38"/>
  <c r="C165" i="40"/>
  <c r="C178" i="38"/>
  <c r="B165" i="40"/>
  <c r="B178" i="38"/>
  <c r="K179" i="38"/>
  <c r="J179" i="38"/>
  <c r="I166" i="40"/>
  <c r="I179" i="38"/>
  <c r="H166" i="40"/>
  <c r="H179" i="38"/>
  <c r="G166" i="40"/>
  <c r="G179" i="38"/>
  <c r="F166" i="40"/>
  <c r="F179" i="38"/>
  <c r="E166" i="40"/>
  <c r="E179" i="38"/>
  <c r="D166" i="40"/>
  <c r="D179" i="38"/>
  <c r="C166" i="40"/>
  <c r="C179" i="38"/>
  <c r="B166" i="40"/>
  <c r="B179" i="38"/>
  <c r="K180" i="38"/>
  <c r="J180" i="38"/>
  <c r="I167" i="40"/>
  <c r="I180" i="38"/>
  <c r="H167" i="40"/>
  <c r="H180" i="38"/>
  <c r="G167" i="40"/>
  <c r="G180" i="38"/>
  <c r="F167" i="40"/>
  <c r="F180" i="38"/>
  <c r="E167" i="40"/>
  <c r="E180" i="38"/>
  <c r="D167" i="40"/>
  <c r="D180" i="38"/>
  <c r="C167" i="40"/>
  <c r="C180" i="38"/>
  <c r="B167" i="40"/>
  <c r="B180" i="38"/>
  <c r="K181" i="38"/>
  <c r="J181" i="38"/>
  <c r="I168" i="40"/>
  <c r="I181" i="38"/>
  <c r="H168" i="40"/>
  <c r="H181" i="38"/>
  <c r="G168" i="40"/>
  <c r="G181" i="38"/>
  <c r="F168" i="40"/>
  <c r="F181" i="38"/>
  <c r="E168" i="40"/>
  <c r="E181" i="38"/>
  <c r="D168" i="40"/>
  <c r="D181" i="38"/>
  <c r="C168" i="40"/>
  <c r="C181" i="38"/>
  <c r="B168" i="40"/>
  <c r="B181" i="38"/>
  <c r="K182" i="38"/>
  <c r="J182" i="38"/>
  <c r="I169" i="40"/>
  <c r="I182" i="38"/>
  <c r="H169" i="40"/>
  <c r="H182" i="38"/>
  <c r="G169" i="40"/>
  <c r="G182" i="38"/>
  <c r="F169" i="40"/>
  <c r="F182" i="38"/>
  <c r="E169" i="40"/>
  <c r="E182" i="38"/>
  <c r="D169" i="40"/>
  <c r="D182" i="38"/>
  <c r="C169" i="40"/>
  <c r="C182" i="38"/>
  <c r="B169" i="40"/>
  <c r="B182" i="38"/>
  <c r="K183" i="38"/>
  <c r="J183" i="38"/>
  <c r="I170" i="40"/>
  <c r="I183" i="38"/>
  <c r="H170" i="40"/>
  <c r="H183" i="38"/>
  <c r="G170" i="40"/>
  <c r="G183" i="38"/>
  <c r="F170" i="40"/>
  <c r="F183" i="38"/>
  <c r="E170" i="40"/>
  <c r="E183" i="38"/>
  <c r="D170" i="40"/>
  <c r="D183" i="38"/>
  <c r="C170" i="40"/>
  <c r="C183" i="38"/>
  <c r="B170" i="40"/>
  <c r="B183" i="38"/>
  <c r="K184" i="38"/>
  <c r="J184" i="38"/>
  <c r="I171" i="40"/>
  <c r="I184" i="38"/>
  <c r="H171" i="40"/>
  <c r="H184" i="38"/>
  <c r="G171" i="40"/>
  <c r="G184" i="38"/>
  <c r="F171" i="40"/>
  <c r="F184" i="38"/>
  <c r="E171" i="40"/>
  <c r="E184" i="38"/>
  <c r="D171" i="40"/>
  <c r="D184" i="38"/>
  <c r="C171" i="40"/>
  <c r="C184" i="38"/>
  <c r="B171" i="40"/>
  <c r="B184" i="38"/>
  <c r="K185" i="38"/>
  <c r="J185" i="38"/>
  <c r="I172" i="40"/>
  <c r="I185" i="38"/>
  <c r="H172" i="40"/>
  <c r="H185" i="38"/>
  <c r="G172" i="40"/>
  <c r="G185" i="38"/>
  <c r="F172" i="40"/>
  <c r="F185" i="38"/>
  <c r="E172" i="40"/>
  <c r="E185" i="38"/>
  <c r="D172" i="40"/>
  <c r="D185" i="38"/>
  <c r="C172" i="40"/>
  <c r="C185" i="38"/>
  <c r="B172" i="40"/>
  <c r="B185" i="38"/>
  <c r="K186" i="38"/>
  <c r="J186" i="38"/>
  <c r="I173" i="40"/>
  <c r="I186" i="38"/>
  <c r="H173" i="40"/>
  <c r="H186" i="38"/>
  <c r="G173" i="40"/>
  <c r="G186" i="38"/>
  <c r="F173" i="40"/>
  <c r="F186" i="38"/>
  <c r="E173" i="40"/>
  <c r="E186" i="38"/>
  <c r="D173" i="40"/>
  <c r="D186" i="38"/>
  <c r="C173" i="40"/>
  <c r="C186" i="38"/>
  <c r="B173" i="40"/>
  <c r="B186" i="38"/>
  <c r="K187" i="38"/>
  <c r="J187" i="38"/>
  <c r="I174" i="40"/>
  <c r="I187" i="38"/>
  <c r="H174" i="40"/>
  <c r="H187" i="38"/>
  <c r="G174" i="40"/>
  <c r="G187" i="38"/>
  <c r="F174" i="40"/>
  <c r="F187" i="38"/>
  <c r="E174" i="40"/>
  <c r="E187" i="38"/>
  <c r="D174" i="40"/>
  <c r="D187" i="38"/>
  <c r="C174" i="40"/>
  <c r="C187" i="38"/>
  <c r="B174" i="40"/>
  <c r="B187" i="38"/>
  <c r="K188" i="38"/>
  <c r="J188" i="38"/>
  <c r="I175" i="40"/>
  <c r="I188" i="38"/>
  <c r="H175" i="40"/>
  <c r="H188" i="38"/>
  <c r="G175" i="40"/>
  <c r="G188" i="38"/>
  <c r="F175" i="40"/>
  <c r="F188" i="38"/>
  <c r="E175" i="40"/>
  <c r="E188" i="38"/>
  <c r="D175" i="40"/>
  <c r="D188" i="38"/>
  <c r="C175" i="40"/>
  <c r="C188" i="38"/>
  <c r="B175" i="40"/>
  <c r="B188" i="38"/>
  <c r="K189" i="38"/>
  <c r="J189" i="38"/>
  <c r="I176" i="40"/>
  <c r="I189" i="38"/>
  <c r="H176" i="40"/>
  <c r="H189" i="38"/>
  <c r="G176" i="40"/>
  <c r="G189" i="38"/>
  <c r="F176" i="40"/>
  <c r="F189" i="38"/>
  <c r="E176" i="40"/>
  <c r="E189" i="38"/>
  <c r="D176" i="40"/>
  <c r="D189" i="38"/>
  <c r="C176" i="40"/>
  <c r="C189" i="38"/>
  <c r="B176" i="40"/>
  <c r="B189" i="38"/>
  <c r="K190" i="38"/>
  <c r="J190" i="38"/>
  <c r="I177" i="40"/>
  <c r="I190" i="38"/>
  <c r="H177" i="40"/>
  <c r="H190" i="38"/>
  <c r="G177" i="40"/>
  <c r="G190" i="38"/>
  <c r="F177" i="40"/>
  <c r="F190" i="38"/>
  <c r="E177" i="40"/>
  <c r="E190" i="38"/>
  <c r="D177" i="40"/>
  <c r="D190" i="38"/>
  <c r="C177" i="40"/>
  <c r="C190" i="38"/>
  <c r="B177" i="40"/>
  <c r="B190" i="38"/>
  <c r="K191" i="38"/>
  <c r="J191" i="38"/>
  <c r="I178" i="40"/>
  <c r="I191" i="38"/>
  <c r="H178" i="40"/>
  <c r="H191" i="38"/>
  <c r="G178" i="40"/>
  <c r="G191" i="38"/>
  <c r="F178" i="40"/>
  <c r="F191" i="38"/>
  <c r="E178" i="40"/>
  <c r="E191" i="38"/>
  <c r="D178" i="40"/>
  <c r="D191" i="38"/>
  <c r="C178" i="40"/>
  <c r="C191" i="38"/>
  <c r="B178" i="40"/>
  <c r="B191" i="38"/>
  <c r="K192" i="38"/>
  <c r="J192" i="38"/>
  <c r="I179" i="40"/>
  <c r="I192" i="38"/>
  <c r="H179" i="40"/>
  <c r="H192" i="38"/>
  <c r="G179" i="40"/>
  <c r="G192" i="38"/>
  <c r="F179" i="40"/>
  <c r="F192" i="38"/>
  <c r="E179" i="40"/>
  <c r="E192" i="38"/>
  <c r="D179" i="40"/>
  <c r="D192" i="38"/>
  <c r="C179" i="40"/>
  <c r="C192" i="38"/>
  <c r="B179" i="40"/>
  <c r="B192" i="38"/>
  <c r="K193" i="38"/>
  <c r="J193" i="38"/>
  <c r="I180" i="40"/>
  <c r="I193" i="38"/>
  <c r="H180" i="40"/>
  <c r="H193" i="38"/>
  <c r="G180" i="40"/>
  <c r="G193" i="38"/>
  <c r="F180" i="40"/>
  <c r="F193" i="38"/>
  <c r="E180" i="40"/>
  <c r="E193" i="38"/>
  <c r="D180" i="40"/>
  <c r="D193" i="38"/>
  <c r="C180" i="40"/>
  <c r="C193" i="38"/>
  <c r="B180" i="40"/>
  <c r="B193" i="38"/>
  <c r="K194" i="38"/>
  <c r="J194" i="38"/>
  <c r="I181" i="40"/>
  <c r="I194" i="38"/>
  <c r="H181" i="40"/>
  <c r="H194" i="38"/>
  <c r="G181" i="40"/>
  <c r="G194" i="38"/>
  <c r="F181" i="40"/>
  <c r="F194" i="38"/>
  <c r="E181" i="40"/>
  <c r="E194" i="38"/>
  <c r="D181" i="40"/>
  <c r="D194" i="38"/>
  <c r="C181" i="40"/>
  <c r="C194" i="38"/>
  <c r="B181" i="40"/>
  <c r="B194" i="38"/>
  <c r="K196" i="38"/>
  <c r="J196" i="38"/>
  <c r="I183" i="40"/>
  <c r="I196" i="38"/>
  <c r="H183" i="40"/>
  <c r="H196" i="38"/>
  <c r="G183" i="40"/>
  <c r="G196" i="38"/>
  <c r="F183" i="40"/>
  <c r="F196" i="38"/>
  <c r="E183" i="40"/>
  <c r="E196" i="38"/>
  <c r="D183" i="40"/>
  <c r="D196" i="38"/>
  <c r="C183" i="40"/>
  <c r="C196" i="38"/>
  <c r="B183" i="40"/>
  <c r="B196" i="38"/>
  <c r="K195" i="38"/>
  <c r="J195" i="38"/>
  <c r="I182" i="40"/>
  <c r="I195" i="38"/>
  <c r="H182" i="40"/>
  <c r="H195" i="38"/>
  <c r="G182" i="40"/>
  <c r="G195" i="38"/>
  <c r="F182" i="40"/>
  <c r="F195" i="38"/>
  <c r="E182" i="40"/>
  <c r="E195" i="38"/>
  <c r="D182" i="40"/>
  <c r="D195" i="38"/>
  <c r="C182" i="40"/>
  <c r="C195" i="38"/>
  <c r="B182" i="40"/>
  <c r="B195" i="38"/>
  <c r="K197" i="38"/>
  <c r="J197" i="38"/>
  <c r="I184" i="40"/>
  <c r="I197" i="38"/>
  <c r="H184" i="40"/>
  <c r="H197" i="38"/>
  <c r="G184" i="40"/>
  <c r="G197" i="38"/>
  <c r="F184" i="40"/>
  <c r="F197" i="38"/>
  <c r="E184" i="40"/>
  <c r="E197" i="38"/>
  <c r="D184" i="40"/>
  <c r="D197" i="38"/>
  <c r="C184" i="40"/>
  <c r="C197" i="38"/>
  <c r="B184" i="40"/>
  <c r="B197" i="38"/>
  <c r="K198" i="38"/>
  <c r="J198" i="38"/>
  <c r="I185" i="40"/>
  <c r="I198" i="38"/>
  <c r="H185" i="40"/>
  <c r="H198" i="38"/>
  <c r="G185" i="40"/>
  <c r="G198" i="38"/>
  <c r="F185" i="40"/>
  <c r="F198" i="38"/>
  <c r="E185" i="40"/>
  <c r="E198" i="38"/>
  <c r="D185" i="40"/>
  <c r="D198" i="38"/>
  <c r="C185" i="40"/>
  <c r="C198" i="38"/>
  <c r="B185" i="40"/>
  <c r="B198" i="38"/>
  <c r="K199" i="38"/>
  <c r="J199" i="38"/>
  <c r="I186" i="40"/>
  <c r="I199" i="38"/>
  <c r="H186" i="40"/>
  <c r="H199" i="38"/>
  <c r="G186" i="40"/>
  <c r="G199" i="38"/>
  <c r="F186" i="40"/>
  <c r="F199" i="38"/>
  <c r="E186" i="40"/>
  <c r="E199" i="38"/>
  <c r="D186" i="40"/>
  <c r="D199" i="38"/>
  <c r="C186" i="40"/>
  <c r="C199" i="38"/>
  <c r="B186" i="40"/>
  <c r="B199" i="38"/>
  <c r="K200" i="38"/>
  <c r="J200" i="38"/>
  <c r="I187" i="40"/>
  <c r="I200" i="38"/>
  <c r="H187" i="40"/>
  <c r="H200" i="38"/>
  <c r="G187" i="40"/>
  <c r="G200" i="38"/>
  <c r="F187" i="40"/>
  <c r="F200" i="38"/>
  <c r="E187" i="40"/>
  <c r="E200" i="38"/>
  <c r="D187" i="40"/>
  <c r="D200" i="38"/>
  <c r="C187" i="40"/>
  <c r="C200" i="38"/>
  <c r="B187" i="40"/>
  <c r="B200" i="38"/>
  <c r="K201" i="38"/>
  <c r="J201" i="38"/>
  <c r="I188" i="40"/>
  <c r="I201" i="38"/>
  <c r="H188" i="40"/>
  <c r="H201" i="38"/>
  <c r="G188" i="40"/>
  <c r="G201" i="38"/>
  <c r="F188" i="40"/>
  <c r="F201" i="38"/>
  <c r="E188" i="40"/>
  <c r="E201" i="38"/>
  <c r="D188" i="40"/>
  <c r="D201" i="38"/>
  <c r="C188" i="40"/>
  <c r="C201" i="38"/>
  <c r="B188" i="40"/>
  <c r="B201" i="38"/>
  <c r="K202" i="38"/>
  <c r="J202" i="38"/>
  <c r="I189" i="40"/>
  <c r="I202" i="38"/>
  <c r="H189" i="40"/>
  <c r="H202" i="38"/>
  <c r="G189" i="40"/>
  <c r="G202" i="38"/>
  <c r="F189" i="40"/>
  <c r="F202" i="38"/>
  <c r="E189" i="40"/>
  <c r="E202" i="38"/>
  <c r="D189" i="40"/>
  <c r="D202" i="38"/>
  <c r="C189" i="40"/>
  <c r="C202" i="38"/>
  <c r="B189" i="40"/>
  <c r="B202" i="38"/>
  <c r="K203" i="38"/>
  <c r="J203" i="38"/>
  <c r="K204" i="38"/>
  <c r="J204" i="38"/>
  <c r="K205" i="38"/>
  <c r="J205" i="38"/>
  <c r="K206" i="38"/>
  <c r="J206" i="38"/>
  <c r="K207" i="38"/>
  <c r="J207" i="38"/>
  <c r="K208" i="38"/>
  <c r="J208" i="38"/>
  <c r="K209" i="38"/>
  <c r="J209" i="38"/>
  <c r="K210" i="38"/>
  <c r="J210" i="38"/>
  <c r="K211" i="38"/>
  <c r="J211" i="38"/>
  <c r="K212" i="38"/>
  <c r="J212" i="38"/>
  <c r="K213" i="38"/>
  <c r="J213" i="38"/>
  <c r="K214" i="38"/>
  <c r="J214" i="38"/>
  <c r="K215" i="38"/>
  <c r="J215" i="38"/>
  <c r="K216" i="38"/>
  <c r="J216" i="38"/>
  <c r="K217" i="38"/>
  <c r="J217" i="38"/>
  <c r="K218" i="38"/>
  <c r="J218" i="38"/>
  <c r="K219" i="38"/>
  <c r="J219" i="38"/>
  <c r="K220" i="38"/>
  <c r="J220" i="38"/>
  <c r="K221" i="38"/>
  <c r="J221" i="38"/>
  <c r="K222" i="38"/>
  <c r="J222" i="38"/>
  <c r="K223" i="38"/>
  <c r="J223" i="38"/>
  <c r="K224" i="38"/>
  <c r="J224" i="38"/>
  <c r="K225" i="38"/>
  <c r="J225" i="38"/>
  <c r="K226" i="38"/>
  <c r="J226" i="38"/>
  <c r="K227" i="38"/>
  <c r="J227" i="38"/>
  <c r="K228" i="38"/>
  <c r="J228" i="38"/>
  <c r="V178" i="38"/>
  <c r="U178" i="38"/>
  <c r="V179" i="38"/>
  <c r="U179" i="38"/>
  <c r="V180" i="38"/>
  <c r="U180" i="38"/>
  <c r="V181" i="38"/>
  <c r="U181" i="38"/>
  <c r="V182" i="38"/>
  <c r="U182" i="38"/>
  <c r="V183" i="38"/>
  <c r="U183" i="38"/>
  <c r="V184" i="38"/>
  <c r="U184" i="38"/>
  <c r="V185" i="38"/>
  <c r="U185" i="38"/>
  <c r="V186" i="38"/>
  <c r="U186" i="38"/>
  <c r="V187" i="38"/>
  <c r="U187" i="38"/>
  <c r="V188" i="38"/>
  <c r="U188" i="38"/>
  <c r="V189" i="38"/>
  <c r="U189" i="38"/>
  <c r="V190" i="38"/>
  <c r="U190" i="38"/>
  <c r="V191" i="38"/>
  <c r="U191" i="38"/>
  <c r="V192" i="38"/>
  <c r="U192" i="38"/>
  <c r="V193" i="38"/>
  <c r="U193" i="38"/>
  <c r="V194" i="38"/>
  <c r="U194" i="38"/>
  <c r="V196" i="38"/>
  <c r="U196" i="38"/>
  <c r="V195" i="38"/>
  <c r="U195" i="38"/>
  <c r="V197" i="38"/>
  <c r="U197" i="38"/>
  <c r="V198" i="38"/>
  <c r="U198" i="38"/>
  <c r="V199" i="38"/>
  <c r="U199" i="38"/>
  <c r="V200" i="38"/>
  <c r="U200" i="38"/>
  <c r="V201" i="38"/>
  <c r="U201" i="38"/>
  <c r="V202" i="38"/>
  <c r="U202" i="38"/>
  <c r="U203" i="38"/>
  <c r="U204" i="38"/>
  <c r="U205" i="38"/>
  <c r="U206" i="38"/>
  <c r="U207" i="38"/>
  <c r="U208" i="38"/>
  <c r="U209" i="38"/>
  <c r="U210" i="38"/>
  <c r="U211" i="38"/>
  <c r="U212" i="38"/>
  <c r="U213" i="38"/>
  <c r="U214" i="38"/>
  <c r="U215" i="38"/>
  <c r="U216" i="38"/>
  <c r="U217" i="38"/>
  <c r="U218" i="38"/>
  <c r="U219" i="38"/>
  <c r="U220" i="38"/>
  <c r="U221" i="38"/>
  <c r="U222" i="38"/>
  <c r="U223" i="38"/>
  <c r="U224" i="38"/>
  <c r="U225" i="38"/>
  <c r="U226" i="38"/>
  <c r="U227" i="38"/>
  <c r="U228" i="38"/>
  <c r="U229" i="38"/>
  <c r="U230" i="38"/>
  <c r="U231" i="38"/>
  <c r="U232" i="38"/>
  <c r="U233" i="38"/>
  <c r="U234" i="38"/>
  <c r="U235" i="38"/>
  <c r="U236" i="38"/>
  <c r="U237" i="38"/>
  <c r="U238" i="38"/>
  <c r="U239" i="38"/>
  <c r="U240" i="38"/>
  <c r="U241" i="38"/>
  <c r="U242" i="38"/>
  <c r="U243" i="38"/>
  <c r="U244" i="38"/>
  <c r="U245" i="38"/>
  <c r="U246" i="38"/>
  <c r="U247" i="38"/>
  <c r="U248" i="38"/>
  <c r="U249" i="38"/>
  <c r="U250" i="38"/>
  <c r="K182" i="50"/>
  <c r="J182" i="50"/>
  <c r="I169" i="52"/>
  <c r="I182" i="50"/>
  <c r="H169" i="52"/>
  <c r="H182" i="50"/>
  <c r="G169" i="52"/>
  <c r="G182" i="50"/>
  <c r="F169" i="52"/>
  <c r="F182" i="50"/>
  <c r="E169" i="52"/>
  <c r="E182" i="50"/>
  <c r="D169" i="52"/>
  <c r="D182" i="50"/>
  <c r="C169" i="52"/>
  <c r="C182" i="50"/>
  <c r="B169" i="52"/>
  <c r="B182" i="50"/>
  <c r="K183" i="50"/>
  <c r="J183" i="50"/>
  <c r="I170" i="52"/>
  <c r="I183" i="50"/>
  <c r="H170" i="52"/>
  <c r="H183" i="50"/>
  <c r="G170" i="52"/>
  <c r="G183" i="50"/>
  <c r="F170" i="52"/>
  <c r="F183" i="50"/>
  <c r="E170" i="52"/>
  <c r="E183" i="50"/>
  <c r="D170" i="52"/>
  <c r="D183" i="50"/>
  <c r="C170" i="52"/>
  <c r="C183" i="50"/>
  <c r="B170" i="52"/>
  <c r="B183" i="50"/>
  <c r="K184" i="50"/>
  <c r="J184" i="50"/>
  <c r="I171" i="52"/>
  <c r="I184" i="50"/>
  <c r="H171" i="52"/>
  <c r="H184" i="50"/>
  <c r="G171" i="52"/>
  <c r="G184" i="50"/>
  <c r="F171" i="52"/>
  <c r="F184" i="50"/>
  <c r="E171" i="52"/>
  <c r="E184" i="50"/>
  <c r="D171" i="52"/>
  <c r="D184" i="50"/>
  <c r="C171" i="52"/>
  <c r="C184" i="50"/>
  <c r="B171" i="52"/>
  <c r="B184" i="50"/>
  <c r="K185" i="50"/>
  <c r="J185" i="50"/>
  <c r="I172" i="52"/>
  <c r="I185" i="50"/>
  <c r="H172" i="52"/>
  <c r="H185" i="50"/>
  <c r="G172" i="52"/>
  <c r="G185" i="50"/>
  <c r="F172" i="52"/>
  <c r="F185" i="50"/>
  <c r="E172" i="52"/>
  <c r="E185" i="50"/>
  <c r="D172" i="52"/>
  <c r="D185" i="50"/>
  <c r="C172" i="52"/>
  <c r="C185" i="50"/>
  <c r="B172" i="52"/>
  <c r="B185" i="50"/>
  <c r="K186" i="50"/>
  <c r="J186" i="50"/>
  <c r="I173" i="52"/>
  <c r="I186" i="50"/>
  <c r="H173" i="52"/>
  <c r="H186" i="50"/>
  <c r="G173" i="52"/>
  <c r="G186" i="50"/>
  <c r="F173" i="52"/>
  <c r="F186" i="50"/>
  <c r="E173" i="52"/>
  <c r="E186" i="50"/>
  <c r="D173" i="52"/>
  <c r="D186" i="50"/>
  <c r="C173" i="52"/>
  <c r="C186" i="50"/>
  <c r="B173" i="52"/>
  <c r="B186" i="50"/>
  <c r="K187" i="50"/>
  <c r="J187" i="50"/>
  <c r="I174" i="52"/>
  <c r="I187" i="50"/>
  <c r="H174" i="52"/>
  <c r="H187" i="50"/>
  <c r="G174" i="52"/>
  <c r="G187" i="50"/>
  <c r="F174" i="52"/>
  <c r="F187" i="50"/>
  <c r="E174" i="52"/>
  <c r="E187" i="50"/>
  <c r="D174" i="52"/>
  <c r="D187" i="50"/>
  <c r="C174" i="52"/>
  <c r="C187" i="50"/>
  <c r="B174" i="52"/>
  <c r="B187" i="50"/>
  <c r="K188" i="50"/>
  <c r="J188" i="50"/>
  <c r="I175" i="52"/>
  <c r="I188" i="50"/>
  <c r="H175" i="52"/>
  <c r="H188" i="50"/>
  <c r="G175" i="52"/>
  <c r="G188" i="50"/>
  <c r="F175" i="52"/>
  <c r="F188" i="50"/>
  <c r="E175" i="52"/>
  <c r="E188" i="50"/>
  <c r="D175" i="52"/>
  <c r="D188" i="50"/>
  <c r="C175" i="52"/>
  <c r="C188" i="50"/>
  <c r="B175" i="52"/>
  <c r="B188" i="50"/>
  <c r="K189" i="50"/>
  <c r="J189" i="50"/>
  <c r="I176" i="52"/>
  <c r="I189" i="50"/>
  <c r="H176" i="52"/>
  <c r="H189" i="50"/>
  <c r="G176" i="52"/>
  <c r="G189" i="50"/>
  <c r="F176" i="52"/>
  <c r="F189" i="50"/>
  <c r="E176" i="52"/>
  <c r="E189" i="50"/>
  <c r="D176" i="52"/>
  <c r="D189" i="50"/>
  <c r="C176" i="52"/>
  <c r="C189" i="50"/>
  <c r="B176" i="52"/>
  <c r="B189" i="50"/>
  <c r="K190" i="50"/>
  <c r="J190" i="50"/>
  <c r="I177" i="52"/>
  <c r="I190" i="50"/>
  <c r="H177" i="52"/>
  <c r="H190" i="50"/>
  <c r="G177" i="52"/>
  <c r="G190" i="50"/>
  <c r="F177" i="52"/>
  <c r="F190" i="50"/>
  <c r="E177" i="52"/>
  <c r="E190" i="50"/>
  <c r="D177" i="52"/>
  <c r="D190" i="50"/>
  <c r="C177" i="52"/>
  <c r="C190" i="50"/>
  <c r="B177" i="52"/>
  <c r="B190" i="50"/>
  <c r="K191" i="50"/>
  <c r="J191" i="50"/>
  <c r="I178" i="52"/>
  <c r="I191" i="50"/>
  <c r="H178" i="52"/>
  <c r="H191" i="50"/>
  <c r="G178" i="52"/>
  <c r="G191" i="50"/>
  <c r="F178" i="52"/>
  <c r="F191" i="50"/>
  <c r="E178" i="52"/>
  <c r="E191" i="50"/>
  <c r="D178" i="52"/>
  <c r="D191" i="50"/>
  <c r="C178" i="52"/>
  <c r="C191" i="50"/>
  <c r="B178" i="52"/>
  <c r="B191" i="50"/>
  <c r="K192" i="50"/>
  <c r="J192" i="50"/>
  <c r="I179" i="52"/>
  <c r="I192" i="50"/>
  <c r="H179" i="52"/>
  <c r="H192" i="50"/>
  <c r="G179" i="52"/>
  <c r="G192" i="50"/>
  <c r="F179" i="52"/>
  <c r="F192" i="50"/>
  <c r="E179" i="52"/>
  <c r="E192" i="50"/>
  <c r="D179" i="52"/>
  <c r="D192" i="50"/>
  <c r="C179" i="52"/>
  <c r="C192" i="50"/>
  <c r="B179" i="52"/>
  <c r="B192" i="50"/>
  <c r="K193" i="50"/>
  <c r="J193" i="50"/>
  <c r="I180" i="52"/>
  <c r="I193" i="50"/>
  <c r="H180" i="52"/>
  <c r="H193" i="50"/>
  <c r="G180" i="52"/>
  <c r="G193" i="50"/>
  <c r="F180" i="52"/>
  <c r="F193" i="50"/>
  <c r="E180" i="52"/>
  <c r="E193" i="50"/>
  <c r="D180" i="52"/>
  <c r="D193" i="50"/>
  <c r="C180" i="52"/>
  <c r="C193" i="50"/>
  <c r="B180" i="52"/>
  <c r="B193" i="50"/>
  <c r="K194" i="50"/>
  <c r="J194" i="50"/>
  <c r="I181" i="52"/>
  <c r="I194" i="50"/>
  <c r="H181" i="52"/>
  <c r="H194" i="50"/>
  <c r="G181" i="52"/>
  <c r="G194" i="50"/>
  <c r="F181" i="52"/>
  <c r="F194" i="50"/>
  <c r="E181" i="52"/>
  <c r="E194" i="50"/>
  <c r="D181" i="52"/>
  <c r="D194" i="50"/>
  <c r="C181" i="52"/>
  <c r="C194" i="50"/>
  <c r="B181" i="52"/>
  <c r="B194" i="50"/>
  <c r="K195" i="50"/>
  <c r="J195" i="50"/>
  <c r="I182" i="52"/>
  <c r="I195" i="50"/>
  <c r="H182" i="52"/>
  <c r="H195" i="50"/>
  <c r="G182" i="52"/>
  <c r="G195" i="50"/>
  <c r="F182" i="52"/>
  <c r="F195" i="50"/>
  <c r="E182" i="52"/>
  <c r="E195" i="50"/>
  <c r="D182" i="52"/>
  <c r="D195" i="50"/>
  <c r="C182" i="52"/>
  <c r="C195" i="50"/>
  <c r="B182" i="52"/>
  <c r="B195" i="50"/>
  <c r="V182" i="50"/>
  <c r="U182" i="50"/>
  <c r="V183" i="50"/>
  <c r="U183" i="50"/>
  <c r="V184" i="50"/>
  <c r="U184" i="50"/>
  <c r="V185" i="50"/>
  <c r="U185" i="50"/>
  <c r="V186" i="50"/>
  <c r="U186" i="50"/>
  <c r="V187" i="50"/>
  <c r="U187" i="50"/>
  <c r="V188" i="50"/>
  <c r="U188" i="50"/>
  <c r="V189" i="50"/>
  <c r="U189" i="50"/>
  <c r="V190" i="50"/>
  <c r="U190" i="50"/>
  <c r="V191" i="50"/>
  <c r="U191" i="50"/>
  <c r="V192" i="50"/>
  <c r="U192" i="50"/>
  <c r="V193" i="50"/>
  <c r="U193" i="50"/>
  <c r="V194" i="50"/>
  <c r="U194" i="50"/>
  <c r="V195" i="50"/>
  <c r="U195" i="50"/>
  <c r="K158" i="42"/>
  <c r="J158" i="42"/>
  <c r="I145" i="44"/>
  <c r="I158" i="42"/>
  <c r="H145" i="44"/>
  <c r="H158" i="42"/>
  <c r="G145" i="44"/>
  <c r="G158" i="42"/>
  <c r="F145" i="44"/>
  <c r="F158" i="42"/>
  <c r="E145" i="44"/>
  <c r="E158" i="42"/>
  <c r="D145" i="44"/>
  <c r="D158" i="42"/>
  <c r="C145" i="44"/>
  <c r="C158" i="42"/>
  <c r="B145" i="44"/>
  <c r="B158" i="42"/>
  <c r="K153" i="42"/>
  <c r="J153" i="42"/>
  <c r="I140" i="44"/>
  <c r="I153" i="42"/>
  <c r="H140" i="44"/>
  <c r="H153" i="42"/>
  <c r="G140" i="44"/>
  <c r="G153" i="42"/>
  <c r="F140" i="44"/>
  <c r="F153" i="42"/>
  <c r="E140" i="44"/>
  <c r="E153" i="42"/>
  <c r="D140" i="44"/>
  <c r="D153" i="42"/>
  <c r="C140" i="44"/>
  <c r="C153" i="42"/>
  <c r="B140" i="44"/>
  <c r="B153" i="42"/>
  <c r="K154" i="42"/>
  <c r="J154" i="42"/>
  <c r="I141" i="44"/>
  <c r="I154" i="42"/>
  <c r="H141" i="44"/>
  <c r="H154" i="42"/>
  <c r="G141" i="44"/>
  <c r="G154" i="42"/>
  <c r="F141" i="44"/>
  <c r="F154" i="42"/>
  <c r="E141" i="44"/>
  <c r="E154" i="42"/>
  <c r="D141" i="44"/>
  <c r="D154" i="42"/>
  <c r="C141" i="44"/>
  <c r="C154" i="42"/>
  <c r="B141" i="44"/>
  <c r="B154" i="42"/>
  <c r="K155" i="42"/>
  <c r="J155" i="42"/>
  <c r="I142" i="44"/>
  <c r="I155" i="42"/>
  <c r="H142" i="44"/>
  <c r="H155" i="42"/>
  <c r="G142" i="44"/>
  <c r="G155" i="42"/>
  <c r="F142" i="44"/>
  <c r="F155" i="42"/>
  <c r="E142" i="44"/>
  <c r="E155" i="42"/>
  <c r="D142" i="44"/>
  <c r="D155" i="42"/>
  <c r="C142" i="44"/>
  <c r="C155" i="42"/>
  <c r="B142" i="44"/>
  <c r="B155" i="42"/>
  <c r="K156" i="42"/>
  <c r="J156" i="42"/>
  <c r="I143" i="44"/>
  <c r="I156" i="42"/>
  <c r="H143" i="44"/>
  <c r="H156" i="42"/>
  <c r="G143" i="44"/>
  <c r="G156" i="42"/>
  <c r="F143" i="44"/>
  <c r="F156" i="42"/>
  <c r="E143" i="44"/>
  <c r="E156" i="42"/>
  <c r="D143" i="44"/>
  <c r="D156" i="42"/>
  <c r="C143" i="44"/>
  <c r="C156" i="42"/>
  <c r="B143" i="44"/>
  <c r="B156" i="42"/>
  <c r="K157" i="42"/>
  <c r="J157" i="42"/>
  <c r="I144" i="44"/>
  <c r="I157" i="42"/>
  <c r="H144" i="44"/>
  <c r="H157" i="42"/>
  <c r="G144" i="44"/>
  <c r="G157" i="42"/>
  <c r="F144" i="44"/>
  <c r="F157" i="42"/>
  <c r="E144" i="44"/>
  <c r="E157" i="42"/>
  <c r="D144" i="44"/>
  <c r="D157" i="42"/>
  <c r="C144" i="44"/>
  <c r="C157" i="42"/>
  <c r="B144" i="44"/>
  <c r="B157" i="42"/>
  <c r="V153" i="42"/>
  <c r="U153" i="42"/>
  <c r="V154" i="42"/>
  <c r="U154" i="42"/>
  <c r="V155" i="42"/>
  <c r="U155" i="42"/>
  <c r="V156" i="42"/>
  <c r="U156" i="42"/>
  <c r="V157" i="42"/>
  <c r="U157" i="42"/>
  <c r="V158" i="42"/>
  <c r="U158" i="42"/>
  <c r="K219" i="37"/>
  <c r="J219" i="37"/>
  <c r="I206" i="19"/>
  <c r="I219" i="37"/>
  <c r="H206" i="19"/>
  <c r="H219" i="37"/>
  <c r="G206" i="19"/>
  <c r="G219" i="37"/>
  <c r="F206" i="19"/>
  <c r="F219" i="37"/>
  <c r="E206" i="19"/>
  <c r="E219" i="37"/>
  <c r="D206" i="19"/>
  <c r="D219" i="37"/>
  <c r="C206" i="19"/>
  <c r="C219" i="37"/>
  <c r="B206" i="19"/>
  <c r="B219" i="37"/>
  <c r="K220" i="37"/>
  <c r="J220" i="37"/>
  <c r="I207" i="19"/>
  <c r="I220" i="37"/>
  <c r="H207" i="19"/>
  <c r="H220" i="37"/>
  <c r="G207" i="19"/>
  <c r="G220" i="37"/>
  <c r="F207" i="19"/>
  <c r="F220" i="37"/>
  <c r="E207" i="19"/>
  <c r="E220" i="37"/>
  <c r="D207" i="19"/>
  <c r="D220" i="37"/>
  <c r="C207" i="19"/>
  <c r="C220" i="37"/>
  <c r="B207" i="19"/>
  <c r="B220" i="37"/>
  <c r="K221" i="37"/>
  <c r="J221" i="37"/>
  <c r="I208" i="19"/>
  <c r="I221" i="37"/>
  <c r="H208" i="19"/>
  <c r="H221" i="37"/>
  <c r="G208" i="19"/>
  <c r="G221" i="37"/>
  <c r="F208" i="19"/>
  <c r="F221" i="37"/>
  <c r="E208" i="19"/>
  <c r="E221" i="37"/>
  <c r="D208" i="19"/>
  <c r="D221" i="37"/>
  <c r="C208" i="19"/>
  <c r="C221" i="37"/>
  <c r="B208" i="19"/>
  <c r="B221" i="37"/>
  <c r="K222" i="37"/>
  <c r="J222" i="37"/>
  <c r="I209" i="19"/>
  <c r="I222" i="37"/>
  <c r="H209" i="19"/>
  <c r="H222" i="37"/>
  <c r="G209" i="19"/>
  <c r="G222" i="37"/>
  <c r="F209" i="19"/>
  <c r="F222" i="37"/>
  <c r="E209" i="19"/>
  <c r="E222" i="37"/>
  <c r="D209" i="19"/>
  <c r="D222" i="37"/>
  <c r="C209" i="19"/>
  <c r="C222" i="37"/>
  <c r="B209" i="19"/>
  <c r="B222" i="37"/>
  <c r="K223" i="37"/>
  <c r="J223" i="37"/>
  <c r="I210" i="19"/>
  <c r="I223" i="37"/>
  <c r="H210" i="19"/>
  <c r="H223" i="37"/>
  <c r="G210" i="19"/>
  <c r="G223" i="37"/>
  <c r="F210" i="19"/>
  <c r="F223" i="37"/>
  <c r="E210" i="19"/>
  <c r="E223" i="37"/>
  <c r="D210" i="19"/>
  <c r="D223" i="37"/>
  <c r="C210" i="19"/>
  <c r="C223" i="37"/>
  <c r="B210" i="19"/>
  <c r="B223" i="37"/>
  <c r="K224" i="37"/>
  <c r="J224" i="37"/>
  <c r="I211" i="19"/>
  <c r="I224" i="37"/>
  <c r="H211" i="19"/>
  <c r="H224" i="37"/>
  <c r="G211" i="19"/>
  <c r="G224" i="37"/>
  <c r="F211" i="19"/>
  <c r="F224" i="37"/>
  <c r="E211" i="19"/>
  <c r="E224" i="37"/>
  <c r="D211" i="19"/>
  <c r="D224" i="37"/>
  <c r="C211" i="19"/>
  <c r="C224" i="37"/>
  <c r="B211" i="19"/>
  <c r="B224" i="37"/>
  <c r="K225" i="37"/>
  <c r="J225" i="37"/>
  <c r="I212" i="19"/>
  <c r="I225" i="37"/>
  <c r="H212" i="19"/>
  <c r="H225" i="37"/>
  <c r="G212" i="19"/>
  <c r="G225" i="37"/>
  <c r="F212" i="19"/>
  <c r="F225" i="37"/>
  <c r="E212" i="19"/>
  <c r="E225" i="37"/>
  <c r="D212" i="19"/>
  <c r="D225" i="37"/>
  <c r="C212" i="19"/>
  <c r="C225" i="37"/>
  <c r="B212" i="19"/>
  <c r="B225" i="37"/>
  <c r="K226" i="37"/>
  <c r="J226" i="37"/>
  <c r="I213" i="19"/>
  <c r="I226" i="37"/>
  <c r="H213" i="19"/>
  <c r="H226" i="37"/>
  <c r="G213" i="19"/>
  <c r="G226" i="37"/>
  <c r="F213" i="19"/>
  <c r="F226" i="37"/>
  <c r="E213" i="19"/>
  <c r="E226" i="37"/>
  <c r="D213" i="19"/>
  <c r="D226" i="37"/>
  <c r="C213" i="19"/>
  <c r="C226" i="37"/>
  <c r="B213" i="19"/>
  <c r="B226" i="37"/>
  <c r="V219" i="37"/>
  <c r="U219" i="37"/>
  <c r="V220" i="37"/>
  <c r="U220" i="37"/>
  <c r="V221" i="37"/>
  <c r="U221" i="37"/>
  <c r="V222" i="37"/>
  <c r="U222" i="37"/>
  <c r="V223" i="37"/>
  <c r="U223" i="37"/>
  <c r="V224" i="37"/>
  <c r="U224" i="37"/>
  <c r="V225" i="37"/>
  <c r="U225" i="37"/>
  <c r="V226" i="37"/>
  <c r="U226" i="37"/>
  <c r="K169" i="46"/>
  <c r="J169" i="46"/>
  <c r="I156" i="48"/>
  <c r="I169" i="46"/>
  <c r="H156" i="48"/>
  <c r="H169" i="46"/>
  <c r="G156" i="48"/>
  <c r="G169" i="46"/>
  <c r="F156" i="48"/>
  <c r="F169" i="46"/>
  <c r="E156" i="48"/>
  <c r="E169" i="46"/>
  <c r="D156" i="48"/>
  <c r="D169" i="46"/>
  <c r="C156" i="48"/>
  <c r="C169" i="46"/>
  <c r="B156" i="48"/>
  <c r="B169" i="46"/>
  <c r="K170" i="46"/>
  <c r="J170" i="46"/>
  <c r="I157" i="48"/>
  <c r="I170" i="46"/>
  <c r="H157" i="48"/>
  <c r="H170" i="46"/>
  <c r="G157" i="48"/>
  <c r="G170" i="46"/>
  <c r="F157" i="48"/>
  <c r="F170" i="46"/>
  <c r="E157" i="48"/>
  <c r="E170" i="46"/>
  <c r="D157" i="48"/>
  <c r="D170" i="46"/>
  <c r="C157" i="48"/>
  <c r="C170" i="46"/>
  <c r="B157" i="48"/>
  <c r="B170" i="46"/>
  <c r="K171" i="46"/>
  <c r="J171" i="46"/>
  <c r="I158" i="48"/>
  <c r="I171" i="46"/>
  <c r="H158" i="48"/>
  <c r="H171" i="46"/>
  <c r="G158" i="48"/>
  <c r="G171" i="46"/>
  <c r="F158" i="48"/>
  <c r="F171" i="46"/>
  <c r="E158" i="48"/>
  <c r="E171" i="46"/>
  <c r="D158" i="48"/>
  <c r="D171" i="46"/>
  <c r="C158" i="48"/>
  <c r="C171" i="46"/>
  <c r="B158" i="48"/>
  <c r="B171" i="46"/>
  <c r="K172" i="46"/>
  <c r="J172" i="46"/>
  <c r="I159" i="48"/>
  <c r="I172" i="46"/>
  <c r="H159" i="48"/>
  <c r="H172" i="46"/>
  <c r="G159" i="48"/>
  <c r="G172" i="46"/>
  <c r="F159" i="48"/>
  <c r="F172" i="46"/>
  <c r="E159" i="48"/>
  <c r="E172" i="46"/>
  <c r="D159" i="48"/>
  <c r="D172" i="46"/>
  <c r="C159" i="48"/>
  <c r="C172" i="46"/>
  <c r="B159" i="48"/>
  <c r="B172" i="46"/>
  <c r="K173" i="46"/>
  <c r="J173" i="46"/>
  <c r="I160" i="48"/>
  <c r="I173" i="46"/>
  <c r="H160" i="48"/>
  <c r="H173" i="46"/>
  <c r="G160" i="48"/>
  <c r="G173" i="46"/>
  <c r="F160" i="48"/>
  <c r="F173" i="46"/>
  <c r="E160" i="48"/>
  <c r="E173" i="46"/>
  <c r="D160" i="48"/>
  <c r="D173" i="46"/>
  <c r="C160" i="48"/>
  <c r="C173" i="46"/>
  <c r="B160" i="48"/>
  <c r="B173" i="46"/>
  <c r="J160" i="48"/>
  <c r="K160" i="48"/>
  <c r="L160" i="48"/>
  <c r="M160" i="48"/>
  <c r="N160" i="48"/>
  <c r="O160" i="48"/>
  <c r="Q160" i="48"/>
  <c r="U173" i="46"/>
  <c r="K146" i="42"/>
  <c r="J146" i="42"/>
  <c r="I133" i="44"/>
  <c r="I146" i="42"/>
  <c r="H133" i="44"/>
  <c r="H146" i="42"/>
  <c r="G133" i="44"/>
  <c r="G146" i="42"/>
  <c r="F133" i="44"/>
  <c r="F146" i="42"/>
  <c r="E133" i="44"/>
  <c r="E146" i="42"/>
  <c r="D133" i="44"/>
  <c r="D146" i="42"/>
  <c r="C133" i="44"/>
  <c r="C146" i="42"/>
  <c r="B133" i="44"/>
  <c r="B146" i="42"/>
  <c r="K147" i="42"/>
  <c r="J147" i="42"/>
  <c r="I134" i="44"/>
  <c r="I147" i="42"/>
  <c r="H134" i="44"/>
  <c r="H147" i="42"/>
  <c r="G134" i="44"/>
  <c r="G147" i="42"/>
  <c r="F134" i="44"/>
  <c r="F147" i="42"/>
  <c r="E134" i="44"/>
  <c r="E147" i="42"/>
  <c r="D134" i="44"/>
  <c r="D147" i="42"/>
  <c r="C134" i="44"/>
  <c r="C147" i="42"/>
  <c r="B134" i="44"/>
  <c r="B147" i="42"/>
  <c r="K148" i="42"/>
  <c r="J148" i="42"/>
  <c r="I135" i="44"/>
  <c r="I148" i="42"/>
  <c r="H135" i="44"/>
  <c r="H148" i="42"/>
  <c r="G135" i="44"/>
  <c r="G148" i="42"/>
  <c r="F135" i="44"/>
  <c r="F148" i="42"/>
  <c r="E135" i="44"/>
  <c r="E148" i="42"/>
  <c r="D135" i="44"/>
  <c r="D148" i="42"/>
  <c r="C135" i="44"/>
  <c r="C148" i="42"/>
  <c r="B135" i="44"/>
  <c r="B148" i="42"/>
  <c r="K149" i="42"/>
  <c r="J149" i="42"/>
  <c r="I136" i="44"/>
  <c r="I149" i="42"/>
  <c r="H136" i="44"/>
  <c r="H149" i="42"/>
  <c r="G136" i="44"/>
  <c r="G149" i="42"/>
  <c r="F136" i="44"/>
  <c r="F149" i="42"/>
  <c r="E136" i="44"/>
  <c r="E149" i="42"/>
  <c r="D136" i="44"/>
  <c r="D149" i="42"/>
  <c r="C136" i="44"/>
  <c r="C149" i="42"/>
  <c r="B136" i="44"/>
  <c r="B149" i="42"/>
  <c r="K150" i="42"/>
  <c r="J150" i="42"/>
  <c r="I137" i="44"/>
  <c r="I150" i="42"/>
  <c r="H137" i="44"/>
  <c r="H150" i="42"/>
  <c r="G137" i="44"/>
  <c r="G150" i="42"/>
  <c r="F137" i="44"/>
  <c r="F150" i="42"/>
  <c r="E137" i="44"/>
  <c r="E150" i="42"/>
  <c r="D137" i="44"/>
  <c r="D150" i="42"/>
  <c r="C137" i="44"/>
  <c r="C150" i="42"/>
  <c r="B137" i="44"/>
  <c r="B150" i="42"/>
  <c r="K151" i="42"/>
  <c r="J151" i="42"/>
  <c r="I138" i="44"/>
  <c r="I151" i="42"/>
  <c r="H138" i="44"/>
  <c r="H151" i="42"/>
  <c r="G138" i="44"/>
  <c r="G151" i="42"/>
  <c r="F138" i="44"/>
  <c r="F151" i="42"/>
  <c r="E138" i="44"/>
  <c r="E151" i="42"/>
  <c r="D138" i="44"/>
  <c r="D151" i="42"/>
  <c r="C138" i="44"/>
  <c r="C151" i="42"/>
  <c r="B138" i="44"/>
  <c r="B151" i="42"/>
  <c r="K152" i="42"/>
  <c r="J152" i="42"/>
  <c r="I139" i="44"/>
  <c r="I152" i="42"/>
  <c r="H139" i="44"/>
  <c r="H152" i="42"/>
  <c r="G139" i="44"/>
  <c r="G152" i="42"/>
  <c r="F139" i="44"/>
  <c r="F152" i="42"/>
  <c r="E139" i="44"/>
  <c r="E152" i="42"/>
  <c r="D139" i="44"/>
  <c r="D152" i="42"/>
  <c r="C139" i="44"/>
  <c r="C152" i="42"/>
  <c r="B139" i="44"/>
  <c r="B152" i="42"/>
  <c r="V146" i="42"/>
  <c r="U146" i="42"/>
  <c r="V147" i="42"/>
  <c r="U147" i="42"/>
  <c r="V148" i="42"/>
  <c r="U148" i="42"/>
  <c r="V149" i="42"/>
  <c r="U149" i="42"/>
  <c r="V150" i="42"/>
  <c r="U150" i="42"/>
  <c r="V151" i="42"/>
  <c r="U151" i="42"/>
  <c r="V152" i="42"/>
  <c r="U152" i="42"/>
  <c r="I176" i="38"/>
  <c r="I163" i="40"/>
  <c r="H176" i="38"/>
  <c r="H163" i="40"/>
  <c r="G176" i="38"/>
  <c r="G163" i="40"/>
  <c r="F176" i="38"/>
  <c r="F163" i="40"/>
  <c r="E176" i="38"/>
  <c r="E163" i="40"/>
  <c r="D176" i="38"/>
  <c r="D163" i="40"/>
  <c r="C176" i="38"/>
  <c r="C163" i="40"/>
  <c r="B176" i="38"/>
  <c r="B163" i="40"/>
  <c r="I177" i="38"/>
  <c r="I164" i="40"/>
  <c r="H177" i="38"/>
  <c r="H164" i="40"/>
  <c r="G177" i="38"/>
  <c r="G164" i="40"/>
  <c r="F177" i="38"/>
  <c r="F164" i="40"/>
  <c r="E177" i="38"/>
  <c r="E164" i="40"/>
  <c r="D177" i="38"/>
  <c r="D164" i="40"/>
  <c r="C177" i="38"/>
  <c r="C164" i="40"/>
  <c r="B177" i="38"/>
  <c r="B164" i="40"/>
  <c r="I156" i="38"/>
  <c r="I143" i="40"/>
  <c r="H156" i="38"/>
  <c r="H143" i="40"/>
  <c r="G156" i="38"/>
  <c r="G143" i="40"/>
  <c r="F156" i="38"/>
  <c r="F143" i="40"/>
  <c r="E156" i="38"/>
  <c r="E143" i="40"/>
  <c r="D156" i="38"/>
  <c r="D143" i="40"/>
  <c r="C156" i="38"/>
  <c r="C143" i="40"/>
  <c r="B156" i="38"/>
  <c r="B143" i="40"/>
  <c r="I157" i="38"/>
  <c r="I144" i="40"/>
  <c r="H157" i="38"/>
  <c r="H144" i="40"/>
  <c r="G157" i="38"/>
  <c r="G144" i="40"/>
  <c r="F157" i="38"/>
  <c r="F144" i="40"/>
  <c r="E157" i="38"/>
  <c r="E144" i="40"/>
  <c r="D157" i="38"/>
  <c r="D144" i="40"/>
  <c r="C157" i="38"/>
  <c r="C144" i="40"/>
  <c r="B157" i="38"/>
  <c r="B144" i="40"/>
  <c r="I158" i="38"/>
  <c r="I145" i="40"/>
  <c r="H158" i="38"/>
  <c r="H145" i="40"/>
  <c r="G158" i="38"/>
  <c r="G145" i="40"/>
  <c r="F158" i="38"/>
  <c r="F145" i="40"/>
  <c r="E158" i="38"/>
  <c r="E145" i="40"/>
  <c r="D158" i="38"/>
  <c r="D145" i="40"/>
  <c r="C158" i="38"/>
  <c r="C145" i="40"/>
  <c r="B158" i="38"/>
  <c r="B145" i="40"/>
  <c r="I159" i="38"/>
  <c r="I146" i="40"/>
  <c r="H159" i="38"/>
  <c r="H146" i="40"/>
  <c r="G159" i="38"/>
  <c r="G146" i="40"/>
  <c r="F159" i="38"/>
  <c r="F146" i="40"/>
  <c r="E159" i="38"/>
  <c r="E146" i="40"/>
  <c r="D159" i="38"/>
  <c r="D146" i="40"/>
  <c r="C159" i="38"/>
  <c r="C146" i="40"/>
  <c r="B159" i="38"/>
  <c r="B146" i="40"/>
  <c r="I160" i="38"/>
  <c r="I147" i="40"/>
  <c r="H160" i="38"/>
  <c r="H147" i="40"/>
  <c r="G160" i="38"/>
  <c r="G147" i="40"/>
  <c r="F160" i="38"/>
  <c r="F147" i="40"/>
  <c r="E160" i="38"/>
  <c r="E147" i="40"/>
  <c r="D160" i="38"/>
  <c r="D147" i="40"/>
  <c r="C160" i="38"/>
  <c r="C147" i="40"/>
  <c r="B160" i="38"/>
  <c r="B147" i="40"/>
  <c r="I161" i="38"/>
  <c r="I148" i="40"/>
  <c r="H161" i="38"/>
  <c r="H148" i="40"/>
  <c r="G161" i="38"/>
  <c r="G148" i="40"/>
  <c r="F161" i="38"/>
  <c r="F148" i="40"/>
  <c r="E161" i="38"/>
  <c r="E148" i="40"/>
  <c r="D161" i="38"/>
  <c r="D148" i="40"/>
  <c r="C161" i="38"/>
  <c r="C148" i="40"/>
  <c r="B161" i="38"/>
  <c r="B148" i="40"/>
  <c r="I162" i="38"/>
  <c r="I149" i="40"/>
  <c r="H162" i="38"/>
  <c r="H149" i="40"/>
  <c r="G162" i="38"/>
  <c r="G149" i="40"/>
  <c r="F162" i="38"/>
  <c r="F149" i="40"/>
  <c r="E162" i="38"/>
  <c r="E149" i="40"/>
  <c r="D162" i="38"/>
  <c r="D149" i="40"/>
  <c r="C162" i="38"/>
  <c r="C149" i="40"/>
  <c r="B162" i="38"/>
  <c r="B149" i="40"/>
  <c r="I163" i="38"/>
  <c r="I150" i="40"/>
  <c r="H163" i="38"/>
  <c r="H150" i="40"/>
  <c r="G163" i="38"/>
  <c r="G150" i="40"/>
  <c r="F163" i="38"/>
  <c r="F150" i="40"/>
  <c r="E163" i="38"/>
  <c r="E150" i="40"/>
  <c r="D163" i="38"/>
  <c r="D150" i="40"/>
  <c r="C163" i="38"/>
  <c r="C150" i="40"/>
  <c r="B163" i="38"/>
  <c r="B150" i="40"/>
  <c r="I164" i="38"/>
  <c r="I151" i="40"/>
  <c r="H164" i="38"/>
  <c r="H151" i="40"/>
  <c r="G164" i="38"/>
  <c r="G151" i="40"/>
  <c r="F164" i="38"/>
  <c r="F151" i="40"/>
  <c r="E164" i="38"/>
  <c r="E151" i="40"/>
  <c r="D164" i="38"/>
  <c r="D151" i="40"/>
  <c r="C164" i="38"/>
  <c r="C151" i="40"/>
  <c r="B164" i="38"/>
  <c r="B151" i="40"/>
  <c r="I165" i="38"/>
  <c r="I152" i="40"/>
  <c r="H165" i="38"/>
  <c r="H152" i="40"/>
  <c r="G165" i="38"/>
  <c r="G152" i="40"/>
  <c r="F165" i="38"/>
  <c r="F152" i="40"/>
  <c r="E165" i="38"/>
  <c r="E152" i="40"/>
  <c r="D165" i="38"/>
  <c r="D152" i="40"/>
  <c r="C165" i="38"/>
  <c r="C152" i="40"/>
  <c r="B165" i="38"/>
  <c r="B152" i="40"/>
  <c r="I166" i="38"/>
  <c r="I153" i="40"/>
  <c r="H166" i="38"/>
  <c r="H153" i="40"/>
  <c r="G166" i="38"/>
  <c r="G153" i="40"/>
  <c r="F166" i="38"/>
  <c r="F153" i="40"/>
  <c r="E166" i="38"/>
  <c r="E153" i="40"/>
  <c r="D166" i="38"/>
  <c r="D153" i="40"/>
  <c r="C166" i="38"/>
  <c r="C153" i="40"/>
  <c r="B166" i="38"/>
  <c r="B153" i="40"/>
  <c r="I167" i="38"/>
  <c r="I154" i="40"/>
  <c r="H167" i="38"/>
  <c r="H154" i="40"/>
  <c r="G167" i="38"/>
  <c r="G154" i="40"/>
  <c r="F167" i="38"/>
  <c r="F154" i="40"/>
  <c r="E167" i="38"/>
  <c r="E154" i="40"/>
  <c r="D167" i="38"/>
  <c r="D154" i="40"/>
  <c r="C167" i="38"/>
  <c r="C154" i="40"/>
  <c r="B167" i="38"/>
  <c r="B154" i="40"/>
  <c r="I168" i="38"/>
  <c r="I155" i="40"/>
  <c r="H168" i="38"/>
  <c r="H155" i="40"/>
  <c r="G168" i="38"/>
  <c r="G155" i="40"/>
  <c r="F168" i="38"/>
  <c r="F155" i="40"/>
  <c r="E168" i="38"/>
  <c r="E155" i="40"/>
  <c r="D168" i="38"/>
  <c r="D155" i="40"/>
  <c r="C168" i="38"/>
  <c r="C155" i="40"/>
  <c r="B168" i="38"/>
  <c r="B155" i="40"/>
  <c r="I169" i="38"/>
  <c r="I156" i="40"/>
  <c r="H169" i="38"/>
  <c r="H156" i="40"/>
  <c r="G169" i="38"/>
  <c r="G156" i="40"/>
  <c r="F169" i="38"/>
  <c r="F156" i="40"/>
  <c r="E169" i="38"/>
  <c r="E156" i="40"/>
  <c r="D169" i="38"/>
  <c r="D156" i="40"/>
  <c r="C169" i="38"/>
  <c r="C156" i="40"/>
  <c r="B169" i="38"/>
  <c r="B156" i="40"/>
  <c r="I170" i="38"/>
  <c r="I157" i="40"/>
  <c r="H170" i="38"/>
  <c r="H157" i="40"/>
  <c r="G170" i="38"/>
  <c r="G157" i="40"/>
  <c r="F170" i="38"/>
  <c r="F157" i="40"/>
  <c r="E170" i="38"/>
  <c r="E157" i="40"/>
  <c r="D170" i="38"/>
  <c r="D157" i="40"/>
  <c r="C170" i="38"/>
  <c r="C157" i="40"/>
  <c r="B170" i="38"/>
  <c r="B157" i="40"/>
  <c r="I171" i="38"/>
  <c r="I158" i="40"/>
  <c r="H171" i="38"/>
  <c r="H158" i="40"/>
  <c r="G171" i="38"/>
  <c r="G158" i="40"/>
  <c r="F171" i="38"/>
  <c r="F158" i="40"/>
  <c r="E171" i="38"/>
  <c r="E158" i="40"/>
  <c r="D171" i="38"/>
  <c r="D158" i="40"/>
  <c r="C171" i="38"/>
  <c r="C158" i="40"/>
  <c r="B171" i="38"/>
  <c r="B158" i="40"/>
  <c r="I172" i="38"/>
  <c r="I159" i="40"/>
  <c r="H172" i="38"/>
  <c r="H159" i="40"/>
  <c r="G172" i="38"/>
  <c r="G159" i="40"/>
  <c r="F172" i="38"/>
  <c r="F159" i="40"/>
  <c r="E172" i="38"/>
  <c r="E159" i="40"/>
  <c r="D172" i="38"/>
  <c r="D159" i="40"/>
  <c r="C172" i="38"/>
  <c r="C159" i="40"/>
  <c r="B172" i="38"/>
  <c r="B159" i="40"/>
  <c r="I173" i="38"/>
  <c r="I160" i="40"/>
  <c r="H173" i="38"/>
  <c r="H160" i="40"/>
  <c r="G173" i="38"/>
  <c r="G160" i="40"/>
  <c r="F173" i="38"/>
  <c r="F160" i="40"/>
  <c r="E173" i="38"/>
  <c r="E160" i="40"/>
  <c r="D173" i="38"/>
  <c r="D160" i="40"/>
  <c r="C173" i="38"/>
  <c r="C160" i="40"/>
  <c r="B173" i="38"/>
  <c r="B160" i="40"/>
  <c r="I174" i="38"/>
  <c r="I161" i="40"/>
  <c r="H174" i="38"/>
  <c r="H161" i="40"/>
  <c r="G174" i="38"/>
  <c r="G161" i="40"/>
  <c r="F174" i="38"/>
  <c r="F161" i="40"/>
  <c r="E174" i="38"/>
  <c r="E161" i="40"/>
  <c r="D174" i="38"/>
  <c r="D161" i="40"/>
  <c r="C174" i="38"/>
  <c r="C161" i="40"/>
  <c r="B174" i="38"/>
  <c r="B161" i="40"/>
  <c r="I175" i="38"/>
  <c r="I162" i="40"/>
  <c r="H175" i="38"/>
  <c r="H162" i="40"/>
  <c r="G175" i="38"/>
  <c r="G162" i="40"/>
  <c r="F175" i="38"/>
  <c r="F162" i="40"/>
  <c r="E175" i="38"/>
  <c r="E162" i="40"/>
  <c r="D175" i="38"/>
  <c r="D162" i="40"/>
  <c r="C175" i="38"/>
  <c r="C162" i="40"/>
  <c r="B175" i="38"/>
  <c r="B162" i="40"/>
  <c r="K156" i="38"/>
  <c r="J156" i="38"/>
  <c r="K157" i="38"/>
  <c r="J157" i="38"/>
  <c r="K158" i="38"/>
  <c r="J158" i="38"/>
  <c r="K159" i="38"/>
  <c r="J159" i="38"/>
  <c r="K160" i="38"/>
  <c r="J160" i="38"/>
  <c r="K161" i="38"/>
  <c r="J161" i="38"/>
  <c r="K162" i="38"/>
  <c r="J162" i="38"/>
  <c r="K163" i="38"/>
  <c r="J163" i="38"/>
  <c r="K164" i="38"/>
  <c r="J164" i="38"/>
  <c r="K165" i="38"/>
  <c r="J165" i="38"/>
  <c r="K166" i="38"/>
  <c r="J166" i="38"/>
  <c r="K167" i="38"/>
  <c r="J167" i="38"/>
  <c r="K168" i="38"/>
  <c r="J168" i="38"/>
  <c r="K169" i="38"/>
  <c r="J169" i="38"/>
  <c r="K170" i="38"/>
  <c r="J170" i="38"/>
  <c r="K171" i="38"/>
  <c r="J171" i="38"/>
  <c r="K172" i="38"/>
  <c r="J172" i="38"/>
  <c r="K173" i="38"/>
  <c r="J173" i="38"/>
  <c r="K174" i="38"/>
  <c r="J174" i="38"/>
  <c r="K175" i="38"/>
  <c r="J175" i="38"/>
  <c r="K176" i="38"/>
  <c r="J176" i="38"/>
  <c r="K177" i="38"/>
  <c r="J177" i="38"/>
  <c r="U177" i="38"/>
  <c r="U156" i="38"/>
  <c r="U157" i="38"/>
  <c r="U158" i="38"/>
  <c r="U159" i="38"/>
  <c r="U160" i="38"/>
  <c r="U161" i="38"/>
  <c r="U162" i="38"/>
  <c r="U163" i="38"/>
  <c r="U164" i="38"/>
  <c r="U165" i="38"/>
  <c r="U166" i="38"/>
  <c r="U167" i="38"/>
  <c r="U168" i="38"/>
  <c r="U169" i="38"/>
  <c r="U170" i="38"/>
  <c r="U171" i="38"/>
  <c r="U172" i="38"/>
  <c r="U173" i="38"/>
  <c r="U174" i="38"/>
  <c r="U175" i="38"/>
  <c r="U176" i="38"/>
  <c r="K195" i="37"/>
  <c r="J195" i="37"/>
  <c r="I182" i="19"/>
  <c r="I195" i="37"/>
  <c r="H182" i="19"/>
  <c r="H195" i="37"/>
  <c r="G182" i="19"/>
  <c r="G195" i="37"/>
  <c r="F182" i="19"/>
  <c r="F195" i="37"/>
  <c r="E182" i="19"/>
  <c r="E195" i="37"/>
  <c r="D182" i="19"/>
  <c r="D195" i="37"/>
  <c r="C182" i="19"/>
  <c r="C195" i="37"/>
  <c r="B182" i="19"/>
  <c r="B195" i="37"/>
  <c r="K196" i="37"/>
  <c r="J196" i="37"/>
  <c r="I183" i="19"/>
  <c r="I196" i="37"/>
  <c r="H183" i="19"/>
  <c r="H196" i="37"/>
  <c r="G183" i="19"/>
  <c r="G196" i="37"/>
  <c r="F183" i="19"/>
  <c r="F196" i="37"/>
  <c r="E183" i="19"/>
  <c r="E196" i="37"/>
  <c r="D183" i="19"/>
  <c r="D196" i="37"/>
  <c r="C183" i="19"/>
  <c r="C196" i="37"/>
  <c r="B183" i="19"/>
  <c r="B196" i="37"/>
  <c r="K197" i="37"/>
  <c r="J197" i="37"/>
  <c r="I184" i="19"/>
  <c r="I197" i="37"/>
  <c r="H184" i="19"/>
  <c r="H197" i="37"/>
  <c r="G184" i="19"/>
  <c r="G197" i="37"/>
  <c r="F184" i="19"/>
  <c r="F197" i="37"/>
  <c r="E184" i="19"/>
  <c r="E197" i="37"/>
  <c r="D184" i="19"/>
  <c r="D197" i="37"/>
  <c r="C184" i="19"/>
  <c r="C197" i="37"/>
  <c r="B184" i="19"/>
  <c r="B197" i="37"/>
  <c r="K198" i="37"/>
  <c r="J198" i="37"/>
  <c r="I185" i="19"/>
  <c r="I198" i="37"/>
  <c r="H185" i="19"/>
  <c r="H198" i="37"/>
  <c r="G185" i="19"/>
  <c r="G198" i="37"/>
  <c r="F185" i="19"/>
  <c r="F198" i="37"/>
  <c r="E185" i="19"/>
  <c r="E198" i="37"/>
  <c r="D185" i="19"/>
  <c r="D198" i="37"/>
  <c r="C185" i="19"/>
  <c r="C198" i="37"/>
  <c r="B185" i="19"/>
  <c r="B198" i="37"/>
  <c r="K199" i="37"/>
  <c r="J199" i="37"/>
  <c r="I186" i="19"/>
  <c r="I199" i="37"/>
  <c r="H186" i="19"/>
  <c r="H199" i="37"/>
  <c r="G186" i="19"/>
  <c r="G199" i="37"/>
  <c r="F186" i="19"/>
  <c r="F199" i="37"/>
  <c r="E186" i="19"/>
  <c r="E199" i="37"/>
  <c r="D186" i="19"/>
  <c r="D199" i="37"/>
  <c r="C186" i="19"/>
  <c r="C199" i="37"/>
  <c r="B186" i="19"/>
  <c r="B199" i="37"/>
  <c r="K200" i="37"/>
  <c r="J200" i="37"/>
  <c r="I187" i="19"/>
  <c r="I200" i="37"/>
  <c r="H187" i="19"/>
  <c r="H200" i="37"/>
  <c r="G187" i="19"/>
  <c r="G200" i="37"/>
  <c r="F187" i="19"/>
  <c r="F200" i="37"/>
  <c r="E187" i="19"/>
  <c r="E200" i="37"/>
  <c r="D187" i="19"/>
  <c r="D200" i="37"/>
  <c r="C187" i="19"/>
  <c r="C200" i="37"/>
  <c r="B187" i="19"/>
  <c r="B200" i="37"/>
  <c r="K201" i="37"/>
  <c r="J201" i="37"/>
  <c r="I188" i="19"/>
  <c r="I201" i="37"/>
  <c r="H188" i="19"/>
  <c r="H201" i="37"/>
  <c r="G188" i="19"/>
  <c r="G201" i="37"/>
  <c r="F188" i="19"/>
  <c r="F201" i="37"/>
  <c r="E188" i="19"/>
  <c r="E201" i="37"/>
  <c r="D188" i="19"/>
  <c r="D201" i="37"/>
  <c r="C188" i="19"/>
  <c r="C201" i="37"/>
  <c r="B188" i="19"/>
  <c r="B201" i="37"/>
  <c r="K202" i="37"/>
  <c r="J202" i="37"/>
  <c r="I189" i="19"/>
  <c r="I202" i="37"/>
  <c r="H189" i="19"/>
  <c r="H202" i="37"/>
  <c r="G189" i="19"/>
  <c r="G202" i="37"/>
  <c r="F189" i="19"/>
  <c r="F202" i="37"/>
  <c r="E189" i="19"/>
  <c r="E202" i="37"/>
  <c r="D189" i="19"/>
  <c r="D202" i="37"/>
  <c r="C189" i="19"/>
  <c r="C202" i="37"/>
  <c r="B189" i="19"/>
  <c r="B202" i="37"/>
  <c r="K203" i="37"/>
  <c r="J203" i="37"/>
  <c r="I190" i="19"/>
  <c r="I203" i="37"/>
  <c r="H190" i="19"/>
  <c r="H203" i="37"/>
  <c r="G190" i="19"/>
  <c r="G203" i="37"/>
  <c r="F190" i="19"/>
  <c r="F203" i="37"/>
  <c r="E190" i="19"/>
  <c r="E203" i="37"/>
  <c r="D190" i="19"/>
  <c r="D203" i="37"/>
  <c r="C190" i="19"/>
  <c r="C203" i="37"/>
  <c r="B190" i="19"/>
  <c r="B203" i="37"/>
  <c r="K204" i="37"/>
  <c r="J204" i="37"/>
  <c r="I191" i="19"/>
  <c r="I204" i="37"/>
  <c r="H191" i="19"/>
  <c r="H204" i="37"/>
  <c r="G191" i="19"/>
  <c r="G204" i="37"/>
  <c r="F191" i="19"/>
  <c r="F204" i="37"/>
  <c r="E191" i="19"/>
  <c r="E204" i="37"/>
  <c r="D191" i="19"/>
  <c r="D204" i="37"/>
  <c r="C191" i="19"/>
  <c r="C204" i="37"/>
  <c r="B191" i="19"/>
  <c r="B204" i="37"/>
  <c r="K205" i="37"/>
  <c r="J205" i="37"/>
  <c r="I192" i="19"/>
  <c r="I205" i="37"/>
  <c r="H192" i="19"/>
  <c r="H205" i="37"/>
  <c r="G192" i="19"/>
  <c r="G205" i="37"/>
  <c r="F192" i="19"/>
  <c r="F205" i="37"/>
  <c r="E192" i="19"/>
  <c r="E205" i="37"/>
  <c r="D192" i="19"/>
  <c r="D205" i="37"/>
  <c r="C192" i="19"/>
  <c r="C205" i="37"/>
  <c r="B192" i="19"/>
  <c r="B205" i="37"/>
  <c r="K206" i="37"/>
  <c r="J206" i="37"/>
  <c r="I193" i="19"/>
  <c r="I206" i="37"/>
  <c r="H193" i="19"/>
  <c r="H206" i="37"/>
  <c r="G193" i="19"/>
  <c r="G206" i="37"/>
  <c r="F193" i="19"/>
  <c r="F206" i="37"/>
  <c r="E193" i="19"/>
  <c r="E206" i="37"/>
  <c r="D193" i="19"/>
  <c r="D206" i="37"/>
  <c r="C193" i="19"/>
  <c r="C206" i="37"/>
  <c r="B193" i="19"/>
  <c r="B206" i="37"/>
  <c r="K207" i="37"/>
  <c r="J207" i="37"/>
  <c r="I194" i="19"/>
  <c r="I207" i="37"/>
  <c r="H194" i="19"/>
  <c r="H207" i="37"/>
  <c r="G194" i="19"/>
  <c r="G207" i="37"/>
  <c r="F194" i="19"/>
  <c r="F207" i="37"/>
  <c r="E194" i="19"/>
  <c r="E207" i="37"/>
  <c r="D194" i="19"/>
  <c r="D207" i="37"/>
  <c r="C194" i="19"/>
  <c r="C207" i="37"/>
  <c r="B194" i="19"/>
  <c r="B207" i="37"/>
  <c r="K208" i="37"/>
  <c r="J208" i="37"/>
  <c r="I195" i="19"/>
  <c r="I208" i="37"/>
  <c r="H195" i="19"/>
  <c r="H208" i="37"/>
  <c r="G195" i="19"/>
  <c r="G208" i="37"/>
  <c r="F195" i="19"/>
  <c r="F208" i="37"/>
  <c r="E195" i="19"/>
  <c r="E208" i="37"/>
  <c r="D195" i="19"/>
  <c r="D208" i="37"/>
  <c r="C195" i="19"/>
  <c r="C208" i="37"/>
  <c r="B195" i="19"/>
  <c r="B208" i="37"/>
  <c r="K209" i="37"/>
  <c r="J209" i="37"/>
  <c r="I196" i="19"/>
  <c r="I209" i="37"/>
  <c r="H196" i="19"/>
  <c r="H209" i="37"/>
  <c r="G196" i="19"/>
  <c r="G209" i="37"/>
  <c r="F196" i="19"/>
  <c r="F209" i="37"/>
  <c r="E196" i="19"/>
  <c r="E209" i="37"/>
  <c r="D196" i="19"/>
  <c r="D209" i="37"/>
  <c r="C196" i="19"/>
  <c r="C209" i="37"/>
  <c r="B196" i="19"/>
  <c r="B209" i="37"/>
  <c r="K210" i="37"/>
  <c r="J210" i="37"/>
  <c r="I197" i="19"/>
  <c r="I210" i="37"/>
  <c r="H197" i="19"/>
  <c r="H210" i="37"/>
  <c r="G197" i="19"/>
  <c r="G210" i="37"/>
  <c r="F197" i="19"/>
  <c r="F210" i="37"/>
  <c r="E197" i="19"/>
  <c r="E210" i="37"/>
  <c r="D197" i="19"/>
  <c r="D210" i="37"/>
  <c r="C197" i="19"/>
  <c r="C210" i="37"/>
  <c r="B197" i="19"/>
  <c r="B210" i="37"/>
  <c r="K211" i="37"/>
  <c r="J211" i="37"/>
  <c r="I198" i="19"/>
  <c r="I211" i="37"/>
  <c r="H198" i="19"/>
  <c r="H211" i="37"/>
  <c r="G198" i="19"/>
  <c r="G211" i="37"/>
  <c r="F198" i="19"/>
  <c r="F211" i="37"/>
  <c r="E198" i="19"/>
  <c r="E211" i="37"/>
  <c r="D198" i="19"/>
  <c r="D211" i="37"/>
  <c r="C198" i="19"/>
  <c r="C211" i="37"/>
  <c r="B198" i="19"/>
  <c r="B211" i="37"/>
  <c r="K212" i="37"/>
  <c r="J212" i="37"/>
  <c r="I199" i="19"/>
  <c r="I212" i="37"/>
  <c r="H199" i="19"/>
  <c r="H212" i="37"/>
  <c r="G199" i="19"/>
  <c r="G212" i="37"/>
  <c r="F199" i="19"/>
  <c r="F212" i="37"/>
  <c r="E199" i="19"/>
  <c r="E212" i="37"/>
  <c r="D199" i="19"/>
  <c r="D212" i="37"/>
  <c r="C199" i="19"/>
  <c r="C212" i="37"/>
  <c r="B199" i="19"/>
  <c r="B212" i="37"/>
  <c r="K213" i="37"/>
  <c r="J213" i="37"/>
  <c r="I200" i="19"/>
  <c r="I213" i="37"/>
  <c r="H200" i="19"/>
  <c r="H213" i="37"/>
  <c r="G200" i="19"/>
  <c r="G213" i="37"/>
  <c r="F200" i="19"/>
  <c r="F213" i="37"/>
  <c r="E200" i="19"/>
  <c r="E213" i="37"/>
  <c r="D200" i="19"/>
  <c r="D213" i="37"/>
  <c r="C200" i="19"/>
  <c r="C213" i="37"/>
  <c r="B200" i="19"/>
  <c r="B213" i="37"/>
  <c r="K214" i="37"/>
  <c r="J214" i="37"/>
  <c r="I201" i="19"/>
  <c r="I214" i="37"/>
  <c r="H201" i="19"/>
  <c r="H214" i="37"/>
  <c r="G201" i="19"/>
  <c r="G214" i="37"/>
  <c r="F201" i="19"/>
  <c r="F214" i="37"/>
  <c r="E201" i="19"/>
  <c r="E214" i="37"/>
  <c r="D201" i="19"/>
  <c r="D214" i="37"/>
  <c r="C201" i="19"/>
  <c r="C214" i="37"/>
  <c r="B201" i="19"/>
  <c r="B214" i="37"/>
  <c r="K215" i="37"/>
  <c r="J215" i="37"/>
  <c r="I202" i="19"/>
  <c r="I215" i="37"/>
  <c r="H202" i="19"/>
  <c r="H215" i="37"/>
  <c r="G202" i="19"/>
  <c r="G215" i="37"/>
  <c r="F202" i="19"/>
  <c r="F215" i="37"/>
  <c r="E202" i="19"/>
  <c r="E215" i="37"/>
  <c r="D202" i="19"/>
  <c r="D215" i="37"/>
  <c r="C202" i="19"/>
  <c r="C215" i="37"/>
  <c r="B202" i="19"/>
  <c r="B215" i="37"/>
  <c r="K216" i="37"/>
  <c r="J216" i="37"/>
  <c r="I203" i="19"/>
  <c r="I216" i="37"/>
  <c r="H203" i="19"/>
  <c r="H216" i="37"/>
  <c r="G203" i="19"/>
  <c r="G216" i="37"/>
  <c r="F203" i="19"/>
  <c r="F216" i="37"/>
  <c r="E203" i="19"/>
  <c r="E216" i="37"/>
  <c r="D203" i="19"/>
  <c r="D216" i="37"/>
  <c r="C203" i="19"/>
  <c r="C216" i="37"/>
  <c r="B203" i="19"/>
  <c r="B216" i="37"/>
  <c r="K217" i="37"/>
  <c r="J217" i="37"/>
  <c r="I204" i="19"/>
  <c r="I217" i="37"/>
  <c r="H204" i="19"/>
  <c r="H217" i="37"/>
  <c r="G204" i="19"/>
  <c r="G217" i="37"/>
  <c r="F204" i="19"/>
  <c r="F217" i="37"/>
  <c r="E204" i="19"/>
  <c r="E217" i="37"/>
  <c r="D204" i="19"/>
  <c r="D217" i="37"/>
  <c r="C204" i="19"/>
  <c r="C217" i="37"/>
  <c r="B204" i="19"/>
  <c r="B217" i="37"/>
  <c r="K218" i="37"/>
  <c r="J218" i="37"/>
  <c r="I205" i="19"/>
  <c r="I218" i="37"/>
  <c r="H205" i="19"/>
  <c r="H218" i="37"/>
  <c r="G205" i="19"/>
  <c r="G218" i="37"/>
  <c r="F205" i="19"/>
  <c r="F218" i="37"/>
  <c r="E205" i="19"/>
  <c r="E218" i="37"/>
  <c r="D205" i="19"/>
  <c r="D218" i="37"/>
  <c r="C205" i="19"/>
  <c r="C218" i="37"/>
  <c r="B205" i="19"/>
  <c r="B218" i="37"/>
  <c r="V195" i="37"/>
  <c r="U195" i="37"/>
  <c r="V196" i="37"/>
  <c r="U196" i="37"/>
  <c r="V197" i="37"/>
  <c r="U197" i="37"/>
  <c r="V198" i="37"/>
  <c r="U198" i="37"/>
  <c r="V199" i="37"/>
  <c r="U199" i="37"/>
  <c r="V200" i="37"/>
  <c r="U200" i="37"/>
  <c r="V201" i="37"/>
  <c r="U201" i="37"/>
  <c r="V202" i="37"/>
  <c r="U202" i="37"/>
  <c r="V203" i="37"/>
  <c r="U203" i="37"/>
  <c r="V204" i="37"/>
  <c r="U204" i="37"/>
  <c r="V205" i="37"/>
  <c r="U205" i="37"/>
  <c r="V206" i="37"/>
  <c r="U206" i="37"/>
  <c r="V207" i="37"/>
  <c r="U207" i="37"/>
  <c r="V208" i="37"/>
  <c r="U208" i="37"/>
  <c r="V209" i="37"/>
  <c r="U209" i="37"/>
  <c r="V210" i="37"/>
  <c r="U210" i="37"/>
  <c r="V211" i="37"/>
  <c r="U211" i="37"/>
  <c r="V212" i="37"/>
  <c r="U212" i="37"/>
  <c r="V213" i="37"/>
  <c r="U213" i="37"/>
  <c r="V214" i="37"/>
  <c r="U214" i="37"/>
  <c r="V215" i="37"/>
  <c r="U215" i="37"/>
  <c r="V216" i="37"/>
  <c r="U216" i="37"/>
  <c r="V217" i="37"/>
  <c r="U217" i="37"/>
  <c r="V218" i="37"/>
  <c r="U218" i="37"/>
  <c r="I130" i="38"/>
  <c r="I117" i="40"/>
  <c r="H130" i="38"/>
  <c r="H117" i="40"/>
  <c r="G130" i="38"/>
  <c r="G117" i="40"/>
  <c r="F130" i="38"/>
  <c r="F117" i="40"/>
  <c r="E130" i="38"/>
  <c r="E117" i="40"/>
  <c r="D130" i="38"/>
  <c r="D117" i="40"/>
  <c r="C130" i="38"/>
  <c r="C117" i="40"/>
  <c r="B130" i="38"/>
  <c r="B117" i="40"/>
  <c r="I131" i="38"/>
  <c r="I118" i="40"/>
  <c r="H131" i="38"/>
  <c r="H118" i="40"/>
  <c r="G131" i="38"/>
  <c r="G118" i="40"/>
  <c r="F131" i="38"/>
  <c r="F118" i="40"/>
  <c r="E131" i="38"/>
  <c r="E118" i="40"/>
  <c r="D131" i="38"/>
  <c r="D118" i="40"/>
  <c r="C131" i="38"/>
  <c r="C118" i="40"/>
  <c r="B131" i="38"/>
  <c r="B118" i="40"/>
  <c r="I132" i="38"/>
  <c r="I119" i="40"/>
  <c r="H132" i="38"/>
  <c r="H119" i="40"/>
  <c r="G132" i="38"/>
  <c r="G119" i="40"/>
  <c r="F132" i="38"/>
  <c r="F119" i="40"/>
  <c r="E132" i="38"/>
  <c r="E119" i="40"/>
  <c r="D132" i="38"/>
  <c r="D119" i="40"/>
  <c r="C132" i="38"/>
  <c r="C119" i="40"/>
  <c r="B132" i="38"/>
  <c r="B119" i="40"/>
  <c r="I133" i="38"/>
  <c r="I120" i="40"/>
  <c r="H133" i="38"/>
  <c r="H120" i="40"/>
  <c r="G133" i="38"/>
  <c r="G120" i="40"/>
  <c r="F133" i="38"/>
  <c r="F120" i="40"/>
  <c r="E133" i="38"/>
  <c r="E120" i="40"/>
  <c r="D133" i="38"/>
  <c r="D120" i="40"/>
  <c r="C133" i="38"/>
  <c r="C120" i="40"/>
  <c r="B133" i="38"/>
  <c r="B120" i="40"/>
  <c r="I134" i="38"/>
  <c r="I121" i="40"/>
  <c r="H134" i="38"/>
  <c r="H121" i="40"/>
  <c r="G134" i="38"/>
  <c r="G121" i="40"/>
  <c r="F134" i="38"/>
  <c r="F121" i="40"/>
  <c r="E134" i="38"/>
  <c r="E121" i="40"/>
  <c r="D134" i="38"/>
  <c r="D121" i="40"/>
  <c r="C134" i="38"/>
  <c r="C121" i="40"/>
  <c r="B134" i="38"/>
  <c r="B121" i="40"/>
  <c r="I135" i="38"/>
  <c r="I122" i="40"/>
  <c r="H135" i="38"/>
  <c r="H122" i="40"/>
  <c r="G135" i="38"/>
  <c r="G122" i="40"/>
  <c r="F135" i="38"/>
  <c r="F122" i="40"/>
  <c r="E135" i="38"/>
  <c r="E122" i="40"/>
  <c r="D135" i="38"/>
  <c r="D122" i="40"/>
  <c r="C135" i="38"/>
  <c r="C122" i="40"/>
  <c r="B135" i="38"/>
  <c r="B122" i="40"/>
  <c r="I136" i="38"/>
  <c r="I123" i="40"/>
  <c r="H136" i="38"/>
  <c r="H123" i="40"/>
  <c r="G136" i="38"/>
  <c r="G123" i="40"/>
  <c r="F136" i="38"/>
  <c r="F123" i="40"/>
  <c r="E136" i="38"/>
  <c r="E123" i="40"/>
  <c r="D136" i="38"/>
  <c r="D123" i="40"/>
  <c r="C136" i="38"/>
  <c r="C123" i="40"/>
  <c r="B136" i="38"/>
  <c r="B123" i="40"/>
  <c r="I137" i="38"/>
  <c r="I124" i="40"/>
  <c r="H137" i="38"/>
  <c r="H124" i="40"/>
  <c r="G137" i="38"/>
  <c r="G124" i="40"/>
  <c r="F137" i="38"/>
  <c r="F124" i="40"/>
  <c r="E137" i="38"/>
  <c r="E124" i="40"/>
  <c r="D137" i="38"/>
  <c r="D124" i="40"/>
  <c r="C137" i="38"/>
  <c r="C124" i="40"/>
  <c r="B137" i="38"/>
  <c r="B124" i="40"/>
  <c r="I138" i="38"/>
  <c r="I125" i="40"/>
  <c r="H138" i="38"/>
  <c r="H125" i="40"/>
  <c r="G138" i="38"/>
  <c r="G125" i="40"/>
  <c r="F138" i="38"/>
  <c r="F125" i="40"/>
  <c r="E138" i="38"/>
  <c r="E125" i="40"/>
  <c r="D138" i="38"/>
  <c r="D125" i="40"/>
  <c r="C138" i="38"/>
  <c r="C125" i="40"/>
  <c r="B138" i="38"/>
  <c r="B125" i="40"/>
  <c r="I139" i="38"/>
  <c r="I126" i="40"/>
  <c r="H139" i="38"/>
  <c r="H126" i="40"/>
  <c r="G139" i="38"/>
  <c r="G126" i="40"/>
  <c r="F139" i="38"/>
  <c r="F126" i="40"/>
  <c r="E139" i="38"/>
  <c r="E126" i="40"/>
  <c r="D139" i="38"/>
  <c r="D126" i="40"/>
  <c r="C139" i="38"/>
  <c r="C126" i="40"/>
  <c r="B139" i="38"/>
  <c r="B126" i="40"/>
  <c r="I140" i="38"/>
  <c r="I127" i="40"/>
  <c r="H140" i="38"/>
  <c r="H127" i="40"/>
  <c r="G140" i="38"/>
  <c r="G127" i="40"/>
  <c r="F140" i="38"/>
  <c r="F127" i="40"/>
  <c r="E140" i="38"/>
  <c r="E127" i="40"/>
  <c r="D140" i="38"/>
  <c r="D127" i="40"/>
  <c r="C140" i="38"/>
  <c r="C127" i="40"/>
  <c r="B140" i="38"/>
  <c r="B127" i="40"/>
  <c r="I141" i="38"/>
  <c r="I128" i="40"/>
  <c r="H141" i="38"/>
  <c r="H128" i="40"/>
  <c r="G141" i="38"/>
  <c r="G128" i="40"/>
  <c r="F141" i="38"/>
  <c r="F128" i="40"/>
  <c r="E141" i="38"/>
  <c r="E128" i="40"/>
  <c r="D141" i="38"/>
  <c r="D128" i="40"/>
  <c r="C141" i="38"/>
  <c r="C128" i="40"/>
  <c r="B141" i="38"/>
  <c r="B128" i="40"/>
  <c r="I142" i="38"/>
  <c r="I129" i="40"/>
  <c r="H142" i="38"/>
  <c r="H129" i="40"/>
  <c r="G142" i="38"/>
  <c r="G129" i="40"/>
  <c r="F142" i="38"/>
  <c r="F129" i="40"/>
  <c r="E142" i="38"/>
  <c r="E129" i="40"/>
  <c r="D142" i="38"/>
  <c r="D129" i="40"/>
  <c r="C142" i="38"/>
  <c r="C129" i="40"/>
  <c r="B142" i="38"/>
  <c r="B129" i="40"/>
  <c r="I143" i="38"/>
  <c r="I130" i="40"/>
  <c r="H143" i="38"/>
  <c r="H130" i="40"/>
  <c r="G143" i="38"/>
  <c r="G130" i="40"/>
  <c r="F143" i="38"/>
  <c r="F130" i="40"/>
  <c r="E143" i="38"/>
  <c r="E130" i="40"/>
  <c r="D143" i="38"/>
  <c r="D130" i="40"/>
  <c r="C143" i="38"/>
  <c r="C130" i="40"/>
  <c r="B143" i="38"/>
  <c r="B130" i="40"/>
  <c r="I144" i="38"/>
  <c r="I131" i="40"/>
  <c r="H144" i="38"/>
  <c r="H131" i="40"/>
  <c r="G144" i="38"/>
  <c r="G131" i="40"/>
  <c r="F144" i="38"/>
  <c r="F131" i="40"/>
  <c r="E144" i="38"/>
  <c r="E131" i="40"/>
  <c r="D144" i="38"/>
  <c r="D131" i="40"/>
  <c r="C144" i="38"/>
  <c r="C131" i="40"/>
  <c r="B144" i="38"/>
  <c r="B131" i="40"/>
  <c r="I145" i="38"/>
  <c r="I132" i="40"/>
  <c r="H145" i="38"/>
  <c r="H132" i="40"/>
  <c r="G145" i="38"/>
  <c r="G132" i="40"/>
  <c r="F145" i="38"/>
  <c r="F132" i="40"/>
  <c r="E145" i="38"/>
  <c r="E132" i="40"/>
  <c r="D145" i="38"/>
  <c r="D132" i="40"/>
  <c r="C145" i="38"/>
  <c r="C132" i="40"/>
  <c r="B145" i="38"/>
  <c r="B132" i="40"/>
  <c r="I146" i="38"/>
  <c r="I133" i="40"/>
  <c r="H146" i="38"/>
  <c r="H133" i="40"/>
  <c r="G146" i="38"/>
  <c r="G133" i="40"/>
  <c r="F146" i="38"/>
  <c r="F133" i="40"/>
  <c r="E146" i="38"/>
  <c r="E133" i="40"/>
  <c r="D146" i="38"/>
  <c r="D133" i="40"/>
  <c r="C146" i="38"/>
  <c r="C133" i="40"/>
  <c r="B146" i="38"/>
  <c r="B133" i="40"/>
  <c r="I147" i="38"/>
  <c r="I134" i="40"/>
  <c r="H147" i="38"/>
  <c r="H134" i="40"/>
  <c r="G147" i="38"/>
  <c r="G134" i="40"/>
  <c r="F147" i="38"/>
  <c r="F134" i="40"/>
  <c r="E147" i="38"/>
  <c r="E134" i="40"/>
  <c r="D147" i="38"/>
  <c r="D134" i="40"/>
  <c r="C147" i="38"/>
  <c r="C134" i="40"/>
  <c r="B147" i="38"/>
  <c r="B134" i="40"/>
  <c r="I148" i="38"/>
  <c r="I135" i="40"/>
  <c r="H148" i="38"/>
  <c r="H135" i="40"/>
  <c r="G148" i="38"/>
  <c r="G135" i="40"/>
  <c r="F148" i="38"/>
  <c r="F135" i="40"/>
  <c r="E148" i="38"/>
  <c r="E135" i="40"/>
  <c r="D148" i="38"/>
  <c r="D135" i="40"/>
  <c r="C148" i="38"/>
  <c r="C135" i="40"/>
  <c r="B148" i="38"/>
  <c r="B135" i="40"/>
  <c r="I149" i="38"/>
  <c r="I136" i="40"/>
  <c r="H149" i="38"/>
  <c r="H136" i="40"/>
  <c r="G149" i="38"/>
  <c r="G136" i="40"/>
  <c r="F149" i="38"/>
  <c r="F136" i="40"/>
  <c r="E149" i="38"/>
  <c r="E136" i="40"/>
  <c r="D149" i="38"/>
  <c r="D136" i="40"/>
  <c r="C149" i="38"/>
  <c r="C136" i="40"/>
  <c r="B149" i="38"/>
  <c r="B136" i="40"/>
  <c r="I150" i="38"/>
  <c r="I137" i="40"/>
  <c r="H150" i="38"/>
  <c r="H137" i="40"/>
  <c r="G150" i="38"/>
  <c r="G137" i="40"/>
  <c r="F150" i="38"/>
  <c r="F137" i="40"/>
  <c r="E150" i="38"/>
  <c r="E137" i="40"/>
  <c r="D150" i="38"/>
  <c r="D137" i="40"/>
  <c r="C150" i="38"/>
  <c r="C137" i="40"/>
  <c r="B150" i="38"/>
  <c r="B137" i="40"/>
  <c r="I151" i="38"/>
  <c r="I138" i="40"/>
  <c r="H151" i="38"/>
  <c r="H138" i="40"/>
  <c r="G151" i="38"/>
  <c r="G138" i="40"/>
  <c r="F151" i="38"/>
  <c r="F138" i="40"/>
  <c r="E151" i="38"/>
  <c r="E138" i="40"/>
  <c r="D151" i="38"/>
  <c r="D138" i="40"/>
  <c r="C151" i="38"/>
  <c r="C138" i="40"/>
  <c r="B151" i="38"/>
  <c r="B138" i="40"/>
  <c r="I152" i="38"/>
  <c r="I139" i="40"/>
  <c r="H152" i="38"/>
  <c r="H139" i="40"/>
  <c r="G152" i="38"/>
  <c r="G139" i="40"/>
  <c r="F152" i="38"/>
  <c r="F139" i="40"/>
  <c r="E152" i="38"/>
  <c r="E139" i="40"/>
  <c r="D152" i="38"/>
  <c r="D139" i="40"/>
  <c r="C152" i="38"/>
  <c r="C139" i="40"/>
  <c r="B152" i="38"/>
  <c r="B139" i="40"/>
  <c r="I153" i="38"/>
  <c r="I140" i="40"/>
  <c r="H153" i="38"/>
  <c r="H140" i="40"/>
  <c r="G153" i="38"/>
  <c r="G140" i="40"/>
  <c r="F153" i="38"/>
  <c r="F140" i="40"/>
  <c r="E153" i="38"/>
  <c r="E140" i="40"/>
  <c r="D153" i="38"/>
  <c r="D140" i="40"/>
  <c r="C153" i="38"/>
  <c r="C140" i="40"/>
  <c r="B153" i="38"/>
  <c r="B140" i="40"/>
  <c r="I154" i="38"/>
  <c r="I141" i="40"/>
  <c r="H154" i="38"/>
  <c r="H141" i="40"/>
  <c r="G154" i="38"/>
  <c r="G141" i="40"/>
  <c r="F154" i="38"/>
  <c r="F141" i="40"/>
  <c r="E154" i="38"/>
  <c r="E141" i="40"/>
  <c r="D154" i="38"/>
  <c r="D141" i="40"/>
  <c r="C154" i="38"/>
  <c r="C141" i="40"/>
  <c r="B154" i="38"/>
  <c r="B141" i="40"/>
  <c r="I155" i="38"/>
  <c r="I142" i="40"/>
  <c r="H155" i="38"/>
  <c r="H142" i="40"/>
  <c r="G155" i="38"/>
  <c r="G142" i="40"/>
  <c r="F155" i="38"/>
  <c r="F142" i="40"/>
  <c r="E155" i="38"/>
  <c r="E142" i="40"/>
  <c r="D155" i="38"/>
  <c r="D142" i="40"/>
  <c r="C155" i="38"/>
  <c r="C142" i="40"/>
  <c r="B155" i="38"/>
  <c r="B142" i="40"/>
  <c r="K165" i="46"/>
  <c r="J165" i="46"/>
  <c r="I152" i="48"/>
  <c r="I165" i="46"/>
  <c r="H152" i="48"/>
  <c r="H165" i="46"/>
  <c r="G152" i="48"/>
  <c r="G165" i="46"/>
  <c r="F152" i="48"/>
  <c r="F165" i="46"/>
  <c r="E152" i="48"/>
  <c r="E165" i="46"/>
  <c r="D152" i="48"/>
  <c r="D165" i="46"/>
  <c r="C152" i="48"/>
  <c r="C165" i="46"/>
  <c r="B152" i="48"/>
  <c r="B165" i="46"/>
  <c r="K166" i="46"/>
  <c r="J166" i="46"/>
  <c r="I153" i="48"/>
  <c r="I166" i="46"/>
  <c r="H153" i="48"/>
  <c r="H166" i="46"/>
  <c r="G153" i="48"/>
  <c r="G166" i="46"/>
  <c r="F153" i="48"/>
  <c r="F166" i="46"/>
  <c r="E153" i="48"/>
  <c r="E166" i="46"/>
  <c r="D153" i="48"/>
  <c r="D166" i="46"/>
  <c r="C153" i="48"/>
  <c r="C166" i="46"/>
  <c r="B153" i="48"/>
  <c r="B166" i="46"/>
  <c r="K167" i="46"/>
  <c r="J167" i="46"/>
  <c r="I154" i="48"/>
  <c r="I167" i="46"/>
  <c r="H154" i="48"/>
  <c r="H167" i="46"/>
  <c r="G154" i="48"/>
  <c r="G167" i="46"/>
  <c r="F154" i="48"/>
  <c r="F167" i="46"/>
  <c r="E154" i="48"/>
  <c r="E167" i="46"/>
  <c r="D154" i="48"/>
  <c r="D167" i="46"/>
  <c r="C154" i="48"/>
  <c r="C167" i="46"/>
  <c r="B154" i="48"/>
  <c r="B167" i="46"/>
  <c r="K168" i="46"/>
  <c r="J168" i="46"/>
  <c r="I155" i="48"/>
  <c r="I168" i="46"/>
  <c r="H155" i="48"/>
  <c r="H168" i="46"/>
  <c r="G155" i="48"/>
  <c r="G168" i="46"/>
  <c r="F155" i="48"/>
  <c r="F168" i="46"/>
  <c r="E155" i="48"/>
  <c r="E168" i="46"/>
  <c r="D155" i="48"/>
  <c r="D168" i="46"/>
  <c r="C155" i="48"/>
  <c r="C168" i="46"/>
  <c r="B155" i="48"/>
  <c r="B168" i="46"/>
  <c r="K140" i="42"/>
  <c r="J140" i="42"/>
  <c r="I127" i="44"/>
  <c r="I140" i="42"/>
  <c r="H127" i="44"/>
  <c r="H140" i="42"/>
  <c r="G127" i="44"/>
  <c r="G140" i="42"/>
  <c r="F127" i="44"/>
  <c r="F140" i="42"/>
  <c r="E127" i="44"/>
  <c r="E140" i="42"/>
  <c r="D127" i="44"/>
  <c r="D140" i="42"/>
  <c r="C127" i="44"/>
  <c r="C140" i="42"/>
  <c r="B127" i="44"/>
  <c r="B140" i="42"/>
  <c r="K141" i="42"/>
  <c r="J141" i="42"/>
  <c r="I128" i="44"/>
  <c r="I141" i="42"/>
  <c r="H128" i="44"/>
  <c r="H141" i="42"/>
  <c r="G128" i="44"/>
  <c r="G141" i="42"/>
  <c r="F128" i="44"/>
  <c r="F141" i="42"/>
  <c r="E128" i="44"/>
  <c r="E141" i="42"/>
  <c r="D128" i="44"/>
  <c r="D141" i="42"/>
  <c r="C128" i="44"/>
  <c r="C141" i="42"/>
  <c r="B128" i="44"/>
  <c r="B141" i="42"/>
  <c r="K142" i="42"/>
  <c r="J142" i="42"/>
  <c r="I129" i="44"/>
  <c r="I142" i="42"/>
  <c r="H129" i="44"/>
  <c r="H142" i="42"/>
  <c r="G129" i="44"/>
  <c r="G142" i="42"/>
  <c r="F129" i="44"/>
  <c r="F142" i="42"/>
  <c r="E129" i="44"/>
  <c r="E142" i="42"/>
  <c r="D129" i="44"/>
  <c r="D142" i="42"/>
  <c r="C129" i="44"/>
  <c r="C142" i="42"/>
  <c r="B129" i="44"/>
  <c r="B142" i="42"/>
  <c r="K143" i="42"/>
  <c r="J143" i="42"/>
  <c r="I130" i="44"/>
  <c r="I143" i="42"/>
  <c r="H130" i="44"/>
  <c r="H143" i="42"/>
  <c r="G130" i="44"/>
  <c r="G143" i="42"/>
  <c r="F130" i="44"/>
  <c r="F143" i="42"/>
  <c r="E130" i="44"/>
  <c r="E143" i="42"/>
  <c r="D130" i="44"/>
  <c r="D143" i="42"/>
  <c r="C130" i="44"/>
  <c r="C143" i="42"/>
  <c r="B130" i="44"/>
  <c r="B143" i="42"/>
  <c r="K144" i="42"/>
  <c r="J144" i="42"/>
  <c r="I131" i="44"/>
  <c r="I144" i="42"/>
  <c r="H131" i="44"/>
  <c r="H144" i="42"/>
  <c r="G131" i="44"/>
  <c r="G144" i="42"/>
  <c r="F131" i="44"/>
  <c r="F144" i="42"/>
  <c r="E131" i="44"/>
  <c r="E144" i="42"/>
  <c r="D131" i="44"/>
  <c r="D144" i="42"/>
  <c r="C131" i="44"/>
  <c r="C144" i="42"/>
  <c r="B131" i="44"/>
  <c r="B144" i="42"/>
  <c r="K145" i="42"/>
  <c r="J145" i="42"/>
  <c r="I132" i="44"/>
  <c r="I145" i="42"/>
  <c r="H132" i="44"/>
  <c r="H145" i="42"/>
  <c r="G132" i="44"/>
  <c r="G145" i="42"/>
  <c r="F132" i="44"/>
  <c r="F145" i="42"/>
  <c r="E132" i="44"/>
  <c r="E145" i="42"/>
  <c r="D132" i="44"/>
  <c r="D145" i="42"/>
  <c r="C132" i="44"/>
  <c r="C145" i="42"/>
  <c r="B132" i="44"/>
  <c r="B145" i="42"/>
  <c r="V140" i="42"/>
  <c r="U140" i="42"/>
  <c r="V141" i="42"/>
  <c r="U141" i="42"/>
  <c r="V142" i="42"/>
  <c r="U142" i="42"/>
  <c r="V143" i="42"/>
  <c r="U143" i="42"/>
  <c r="V144" i="42"/>
  <c r="U144" i="42"/>
  <c r="V145" i="42"/>
  <c r="U145" i="42"/>
  <c r="K130" i="38"/>
  <c r="J130" i="38"/>
  <c r="K131" i="38"/>
  <c r="J131" i="38"/>
  <c r="K132" i="38"/>
  <c r="J132" i="38"/>
  <c r="K133" i="38"/>
  <c r="J133" i="38"/>
  <c r="K134" i="38"/>
  <c r="J134" i="38"/>
  <c r="K135" i="38"/>
  <c r="J135" i="38"/>
  <c r="K136" i="38"/>
  <c r="J136" i="38"/>
  <c r="K137" i="38"/>
  <c r="J137" i="38"/>
  <c r="K138" i="38"/>
  <c r="J138" i="38"/>
  <c r="K139" i="38"/>
  <c r="J139" i="38"/>
  <c r="K140" i="38"/>
  <c r="J140" i="38"/>
  <c r="K141" i="38"/>
  <c r="J141" i="38"/>
  <c r="K142" i="38"/>
  <c r="J142" i="38"/>
  <c r="K143" i="38"/>
  <c r="J143" i="38"/>
  <c r="K144" i="38"/>
  <c r="J144" i="38"/>
  <c r="K145" i="38"/>
  <c r="J145" i="38"/>
  <c r="K146" i="38"/>
  <c r="J146" i="38"/>
  <c r="K147" i="38"/>
  <c r="J147" i="38"/>
  <c r="K148" i="38"/>
  <c r="J148" i="38"/>
  <c r="K149" i="38"/>
  <c r="J149" i="38"/>
  <c r="K150" i="38"/>
  <c r="J150" i="38"/>
  <c r="K151" i="38"/>
  <c r="J151" i="38"/>
  <c r="K152" i="38"/>
  <c r="J152" i="38"/>
  <c r="K153" i="38"/>
  <c r="J153" i="38"/>
  <c r="K154" i="38"/>
  <c r="J154" i="38"/>
  <c r="K155" i="38"/>
  <c r="J155" i="38"/>
  <c r="U155" i="38"/>
  <c r="U143" i="38"/>
  <c r="U144" i="38"/>
  <c r="U145" i="38"/>
  <c r="U146" i="38"/>
  <c r="U147" i="38"/>
  <c r="U148" i="38"/>
  <c r="U149" i="38"/>
  <c r="U150" i="38"/>
  <c r="U151" i="38"/>
  <c r="U152" i="38"/>
  <c r="U153" i="38"/>
  <c r="U154" i="38"/>
  <c r="U130" i="38"/>
  <c r="U131" i="38"/>
  <c r="U132" i="38"/>
  <c r="U133" i="38"/>
  <c r="U134" i="38"/>
  <c r="U135" i="38"/>
  <c r="U136" i="38"/>
  <c r="U137" i="38"/>
  <c r="U138" i="38"/>
  <c r="U139" i="38"/>
  <c r="U140" i="38"/>
  <c r="U141" i="38"/>
  <c r="U142" i="38"/>
  <c r="K180" i="37"/>
  <c r="J180" i="37"/>
  <c r="I167" i="19"/>
  <c r="I180" i="37"/>
  <c r="H167" i="19"/>
  <c r="H180" i="37"/>
  <c r="G167" i="19"/>
  <c r="G180" i="37"/>
  <c r="F167" i="19"/>
  <c r="F180" i="37"/>
  <c r="E167" i="19"/>
  <c r="E180" i="37"/>
  <c r="D167" i="19"/>
  <c r="D180" i="37"/>
  <c r="C167" i="19"/>
  <c r="C180" i="37"/>
  <c r="B167" i="19"/>
  <c r="B180" i="37"/>
  <c r="K181" i="37"/>
  <c r="J181" i="37"/>
  <c r="I168" i="19"/>
  <c r="I181" i="37"/>
  <c r="H168" i="19"/>
  <c r="H181" i="37"/>
  <c r="G168" i="19"/>
  <c r="G181" i="37"/>
  <c r="F168" i="19"/>
  <c r="F181" i="37"/>
  <c r="E168" i="19"/>
  <c r="E181" i="37"/>
  <c r="D168" i="19"/>
  <c r="D181" i="37"/>
  <c r="C168" i="19"/>
  <c r="C181" i="37"/>
  <c r="B168" i="19"/>
  <c r="B181" i="37"/>
  <c r="K182" i="37"/>
  <c r="J182" i="37"/>
  <c r="I169" i="19"/>
  <c r="I182" i="37"/>
  <c r="H169" i="19"/>
  <c r="H182" i="37"/>
  <c r="G169" i="19"/>
  <c r="G182" i="37"/>
  <c r="F169" i="19"/>
  <c r="F182" i="37"/>
  <c r="E169" i="19"/>
  <c r="E182" i="37"/>
  <c r="D169" i="19"/>
  <c r="D182" i="37"/>
  <c r="C169" i="19"/>
  <c r="C182" i="37"/>
  <c r="B169" i="19"/>
  <c r="B182" i="37"/>
  <c r="K183" i="37"/>
  <c r="J183" i="37"/>
  <c r="I170" i="19"/>
  <c r="I183" i="37"/>
  <c r="H170" i="19"/>
  <c r="H183" i="37"/>
  <c r="G170" i="19"/>
  <c r="G183" i="37"/>
  <c r="F170" i="19"/>
  <c r="F183" i="37"/>
  <c r="E170" i="19"/>
  <c r="E183" i="37"/>
  <c r="D170" i="19"/>
  <c r="D183" i="37"/>
  <c r="C170" i="19"/>
  <c r="C183" i="37"/>
  <c r="B170" i="19"/>
  <c r="B183" i="37"/>
  <c r="K184" i="37"/>
  <c r="J184" i="37"/>
  <c r="I171" i="19"/>
  <c r="I184" i="37"/>
  <c r="H171" i="19"/>
  <c r="H184" i="37"/>
  <c r="G171" i="19"/>
  <c r="G184" i="37"/>
  <c r="F171" i="19"/>
  <c r="F184" i="37"/>
  <c r="E171" i="19"/>
  <c r="E184" i="37"/>
  <c r="D171" i="19"/>
  <c r="D184" i="37"/>
  <c r="C171" i="19"/>
  <c r="C184" i="37"/>
  <c r="B171" i="19"/>
  <c r="B184" i="37"/>
  <c r="K185" i="37"/>
  <c r="J185" i="37"/>
  <c r="I172" i="19"/>
  <c r="I185" i="37"/>
  <c r="H172" i="19"/>
  <c r="H185" i="37"/>
  <c r="G172" i="19"/>
  <c r="G185" i="37"/>
  <c r="F172" i="19"/>
  <c r="F185" i="37"/>
  <c r="E172" i="19"/>
  <c r="E185" i="37"/>
  <c r="D172" i="19"/>
  <c r="D185" i="37"/>
  <c r="C172" i="19"/>
  <c r="C185" i="37"/>
  <c r="B172" i="19"/>
  <c r="B185" i="37"/>
  <c r="K186" i="37"/>
  <c r="J186" i="37"/>
  <c r="I173" i="19"/>
  <c r="I186" i="37"/>
  <c r="H173" i="19"/>
  <c r="H186" i="37"/>
  <c r="G173" i="19"/>
  <c r="G186" i="37"/>
  <c r="F173" i="19"/>
  <c r="F186" i="37"/>
  <c r="E173" i="19"/>
  <c r="E186" i="37"/>
  <c r="D173" i="19"/>
  <c r="D186" i="37"/>
  <c r="C173" i="19"/>
  <c r="C186" i="37"/>
  <c r="B173" i="19"/>
  <c r="B186" i="37"/>
  <c r="K187" i="37"/>
  <c r="J187" i="37"/>
  <c r="I174" i="19"/>
  <c r="I187" i="37"/>
  <c r="H174" i="19"/>
  <c r="H187" i="37"/>
  <c r="G174" i="19"/>
  <c r="G187" i="37"/>
  <c r="F174" i="19"/>
  <c r="F187" i="37"/>
  <c r="E174" i="19"/>
  <c r="E187" i="37"/>
  <c r="D174" i="19"/>
  <c r="D187" i="37"/>
  <c r="C174" i="19"/>
  <c r="C187" i="37"/>
  <c r="B174" i="19"/>
  <c r="B187" i="37"/>
  <c r="K188" i="37"/>
  <c r="J188" i="37"/>
  <c r="I175" i="19"/>
  <c r="I188" i="37"/>
  <c r="H175" i="19"/>
  <c r="H188" i="37"/>
  <c r="G175" i="19"/>
  <c r="G188" i="37"/>
  <c r="F175" i="19"/>
  <c r="F188" i="37"/>
  <c r="E175" i="19"/>
  <c r="E188" i="37"/>
  <c r="D175" i="19"/>
  <c r="D188" i="37"/>
  <c r="C175" i="19"/>
  <c r="C188" i="37"/>
  <c r="B175" i="19"/>
  <c r="B188" i="37"/>
  <c r="K189" i="37"/>
  <c r="J189" i="37"/>
  <c r="I176" i="19"/>
  <c r="I189" i="37"/>
  <c r="H176" i="19"/>
  <c r="H189" i="37"/>
  <c r="G176" i="19"/>
  <c r="G189" i="37"/>
  <c r="F176" i="19"/>
  <c r="F189" i="37"/>
  <c r="E176" i="19"/>
  <c r="E189" i="37"/>
  <c r="D176" i="19"/>
  <c r="D189" i="37"/>
  <c r="C176" i="19"/>
  <c r="C189" i="37"/>
  <c r="B176" i="19"/>
  <c r="B189" i="37"/>
  <c r="K190" i="37"/>
  <c r="J190" i="37"/>
  <c r="I177" i="19"/>
  <c r="I190" i="37"/>
  <c r="H177" i="19"/>
  <c r="H190" i="37"/>
  <c r="G177" i="19"/>
  <c r="G190" i="37"/>
  <c r="F177" i="19"/>
  <c r="F190" i="37"/>
  <c r="E177" i="19"/>
  <c r="E190" i="37"/>
  <c r="D177" i="19"/>
  <c r="D190" i="37"/>
  <c r="C177" i="19"/>
  <c r="C190" i="37"/>
  <c r="B177" i="19"/>
  <c r="B190" i="37"/>
  <c r="K191" i="37"/>
  <c r="J191" i="37"/>
  <c r="I178" i="19"/>
  <c r="I191" i="37"/>
  <c r="H178" i="19"/>
  <c r="H191" i="37"/>
  <c r="G178" i="19"/>
  <c r="G191" i="37"/>
  <c r="F178" i="19"/>
  <c r="F191" i="37"/>
  <c r="E178" i="19"/>
  <c r="E191" i="37"/>
  <c r="D178" i="19"/>
  <c r="D191" i="37"/>
  <c r="C178" i="19"/>
  <c r="C191" i="37"/>
  <c r="B178" i="19"/>
  <c r="B191" i="37"/>
  <c r="K192" i="37"/>
  <c r="J192" i="37"/>
  <c r="I179" i="19"/>
  <c r="I192" i="37"/>
  <c r="H179" i="19"/>
  <c r="H192" i="37"/>
  <c r="G179" i="19"/>
  <c r="G192" i="37"/>
  <c r="F179" i="19"/>
  <c r="F192" i="37"/>
  <c r="E179" i="19"/>
  <c r="E192" i="37"/>
  <c r="D179" i="19"/>
  <c r="D192" i="37"/>
  <c r="C179" i="19"/>
  <c r="C192" i="37"/>
  <c r="B179" i="19"/>
  <c r="B192" i="37"/>
  <c r="K193" i="37"/>
  <c r="J193" i="37"/>
  <c r="I180" i="19"/>
  <c r="I193" i="37"/>
  <c r="H180" i="19"/>
  <c r="H193" i="37"/>
  <c r="G180" i="19"/>
  <c r="G193" i="37"/>
  <c r="F180" i="19"/>
  <c r="F193" i="37"/>
  <c r="E180" i="19"/>
  <c r="E193" i="37"/>
  <c r="D180" i="19"/>
  <c r="D193" i="37"/>
  <c r="C180" i="19"/>
  <c r="C193" i="37"/>
  <c r="B180" i="19"/>
  <c r="B193" i="37"/>
  <c r="K194" i="37"/>
  <c r="J194" i="37"/>
  <c r="I181" i="19"/>
  <c r="I194" i="37"/>
  <c r="H181" i="19"/>
  <c r="H194" i="37"/>
  <c r="G181" i="19"/>
  <c r="G194" i="37"/>
  <c r="F181" i="19"/>
  <c r="F194" i="37"/>
  <c r="E181" i="19"/>
  <c r="E194" i="37"/>
  <c r="D181" i="19"/>
  <c r="D194" i="37"/>
  <c r="C181" i="19"/>
  <c r="C194" i="37"/>
  <c r="B181" i="19"/>
  <c r="B194" i="37"/>
  <c r="V193" i="37"/>
  <c r="U193" i="37"/>
  <c r="V194" i="37"/>
  <c r="U194" i="37"/>
  <c r="V180" i="37"/>
  <c r="U180" i="37"/>
  <c r="V181" i="37"/>
  <c r="U181" i="37"/>
  <c r="V182" i="37"/>
  <c r="U182" i="37"/>
  <c r="V183" i="37"/>
  <c r="U183" i="37"/>
  <c r="V184" i="37"/>
  <c r="U184" i="37"/>
  <c r="V185" i="37"/>
  <c r="U185" i="37"/>
  <c r="V186" i="37"/>
  <c r="U186" i="37"/>
  <c r="V187" i="37"/>
  <c r="U187" i="37"/>
  <c r="V188" i="37"/>
  <c r="U188" i="37"/>
  <c r="V189" i="37"/>
  <c r="U189" i="37"/>
  <c r="V190" i="37"/>
  <c r="U190" i="37"/>
  <c r="V191" i="37"/>
  <c r="U191" i="37"/>
  <c r="V192" i="37"/>
  <c r="U192" i="37"/>
  <c r="J53" i="55" l="1"/>
  <c r="K53" i="55"/>
  <c r="L53" i="55"/>
  <c r="M53" i="55"/>
  <c r="N53" i="55"/>
  <c r="O53" i="55"/>
  <c r="Q53" i="55"/>
  <c r="P185" i="48"/>
  <c r="P186" i="48"/>
  <c r="P184" i="48"/>
  <c r="T195" i="46"/>
  <c r="J152" i="44"/>
  <c r="K152" i="44"/>
  <c r="L152" i="44"/>
  <c r="M152" i="44"/>
  <c r="N152" i="44"/>
  <c r="O152" i="44"/>
  <c r="Q152" i="44"/>
  <c r="J151" i="44"/>
  <c r="K151" i="44"/>
  <c r="L151" i="44"/>
  <c r="M151" i="44"/>
  <c r="N151" i="44"/>
  <c r="O151" i="44"/>
  <c r="Q151" i="44"/>
  <c r="J150" i="44"/>
  <c r="K150" i="44"/>
  <c r="L150" i="44"/>
  <c r="M150" i="44"/>
  <c r="N150" i="44"/>
  <c r="O150" i="44"/>
  <c r="Q150" i="44"/>
  <c r="J149" i="44"/>
  <c r="K149" i="44"/>
  <c r="L149" i="44"/>
  <c r="M149" i="44"/>
  <c r="N149" i="44"/>
  <c r="O149" i="44"/>
  <c r="Q149" i="44"/>
  <c r="J283" i="40"/>
  <c r="K283" i="40"/>
  <c r="L283" i="40"/>
  <c r="M283" i="40"/>
  <c r="N283" i="40"/>
  <c r="O283" i="40"/>
  <c r="Q283" i="40"/>
  <c r="J282" i="40"/>
  <c r="K282" i="40"/>
  <c r="L282" i="40"/>
  <c r="M282" i="40"/>
  <c r="N282" i="40"/>
  <c r="O282" i="40"/>
  <c r="Q282" i="40"/>
  <c r="J281" i="40"/>
  <c r="K281" i="40"/>
  <c r="L281" i="40"/>
  <c r="M281" i="40"/>
  <c r="N281" i="40"/>
  <c r="O281" i="40"/>
  <c r="Q281" i="40"/>
  <c r="J280" i="40"/>
  <c r="K280" i="40"/>
  <c r="L280" i="40"/>
  <c r="M280" i="40"/>
  <c r="N280" i="40"/>
  <c r="O280" i="40"/>
  <c r="Q280" i="40"/>
  <c r="J279" i="40"/>
  <c r="K279" i="40"/>
  <c r="L279" i="40"/>
  <c r="M279" i="40"/>
  <c r="N279" i="40"/>
  <c r="O279" i="40"/>
  <c r="Q279" i="40"/>
  <c r="J278" i="40"/>
  <c r="K278" i="40"/>
  <c r="L278" i="40"/>
  <c r="M278" i="40"/>
  <c r="N278" i="40"/>
  <c r="O278" i="40"/>
  <c r="Q278" i="40"/>
  <c r="J277" i="40"/>
  <c r="K277" i="40"/>
  <c r="L277" i="40"/>
  <c r="M277" i="40"/>
  <c r="N277" i="40"/>
  <c r="O277" i="40"/>
  <c r="Q277" i="40"/>
  <c r="J276" i="40"/>
  <c r="K276" i="40"/>
  <c r="L276" i="40"/>
  <c r="M276" i="40"/>
  <c r="N276" i="40"/>
  <c r="O276" i="40"/>
  <c r="Q276" i="40"/>
  <c r="J275" i="40"/>
  <c r="K275" i="40"/>
  <c r="L275" i="40"/>
  <c r="M275" i="40"/>
  <c r="N275" i="40"/>
  <c r="O275" i="40"/>
  <c r="Q275" i="40"/>
  <c r="J274" i="40"/>
  <c r="K274" i="40"/>
  <c r="L274" i="40"/>
  <c r="M274" i="40"/>
  <c r="N274" i="40"/>
  <c r="O274" i="40"/>
  <c r="Q274" i="40"/>
  <c r="J273" i="40"/>
  <c r="K273" i="40"/>
  <c r="L273" i="40"/>
  <c r="M273" i="40"/>
  <c r="N273" i="40"/>
  <c r="O273" i="40"/>
  <c r="Q273" i="40"/>
  <c r="J272" i="40"/>
  <c r="K272" i="40"/>
  <c r="L272" i="40"/>
  <c r="M272" i="40"/>
  <c r="N272" i="40"/>
  <c r="O272" i="40"/>
  <c r="Q272" i="40"/>
  <c r="J219" i="19"/>
  <c r="K219" i="19"/>
  <c r="L219" i="19"/>
  <c r="M219" i="19"/>
  <c r="N219" i="19"/>
  <c r="O219" i="19"/>
  <c r="Q219" i="19"/>
  <c r="J218" i="19"/>
  <c r="K218" i="19"/>
  <c r="L218" i="19"/>
  <c r="M218" i="19"/>
  <c r="N218" i="19"/>
  <c r="O218" i="19"/>
  <c r="Q218" i="19"/>
  <c r="J217" i="19"/>
  <c r="K217" i="19"/>
  <c r="L217" i="19"/>
  <c r="M217" i="19"/>
  <c r="N217" i="19"/>
  <c r="O217" i="19"/>
  <c r="Q217" i="19"/>
  <c r="J215" i="19"/>
  <c r="K215" i="19"/>
  <c r="L215" i="19"/>
  <c r="M215" i="19"/>
  <c r="N215" i="19"/>
  <c r="O215" i="19"/>
  <c r="Q215" i="19"/>
  <c r="J214" i="19"/>
  <c r="K214" i="19"/>
  <c r="L214" i="19"/>
  <c r="M214" i="19"/>
  <c r="N214" i="19"/>
  <c r="O214" i="19"/>
  <c r="Q214" i="19"/>
  <c r="J216" i="19"/>
  <c r="K216" i="19"/>
  <c r="L216" i="19"/>
  <c r="M216" i="19"/>
  <c r="N216" i="19"/>
  <c r="O216" i="19"/>
  <c r="Q216" i="19"/>
  <c r="U196" i="46"/>
  <c r="N196" i="46"/>
  <c r="T196" i="46"/>
  <c r="U195" i="46"/>
  <c r="N195" i="46"/>
  <c r="U194" i="46"/>
  <c r="N194" i="46"/>
  <c r="T194" i="46"/>
  <c r="U193" i="46"/>
  <c r="N193" i="46"/>
  <c r="T193" i="46"/>
  <c r="U192" i="46"/>
  <c r="N192" i="46"/>
  <c r="T192" i="46"/>
  <c r="U191" i="46"/>
  <c r="N191" i="46"/>
  <c r="T191" i="46"/>
  <c r="U190" i="46"/>
  <c r="N190" i="46"/>
  <c r="T190" i="46"/>
  <c r="U189" i="46"/>
  <c r="N189" i="46"/>
  <c r="T189" i="46"/>
  <c r="U188" i="46"/>
  <c r="N188" i="46"/>
  <c r="T188" i="46"/>
  <c r="U187" i="46"/>
  <c r="N187" i="46"/>
  <c r="T187" i="46"/>
  <c r="U186" i="46"/>
  <c r="N186" i="46"/>
  <c r="T186" i="46"/>
  <c r="U185" i="46"/>
  <c r="N185" i="46"/>
  <c r="T185" i="46"/>
  <c r="U184" i="46"/>
  <c r="N184" i="46"/>
  <c r="T184" i="46"/>
  <c r="U183" i="46"/>
  <c r="N183" i="46"/>
  <c r="T183" i="46"/>
  <c r="U182" i="46"/>
  <c r="N182" i="46"/>
  <c r="T182" i="46"/>
  <c r="U181" i="46"/>
  <c r="N181" i="46"/>
  <c r="T181" i="46"/>
  <c r="U172" i="46"/>
  <c r="N172" i="46"/>
  <c r="T172" i="46"/>
  <c r="U171" i="46"/>
  <c r="N171" i="46"/>
  <c r="T171" i="46"/>
  <c r="U170" i="46"/>
  <c r="N170" i="46"/>
  <c r="T170" i="46"/>
  <c r="U169" i="46"/>
  <c r="N169" i="46"/>
  <c r="T169" i="46"/>
  <c r="U168" i="46"/>
  <c r="N168" i="46"/>
  <c r="T168" i="46"/>
  <c r="U167" i="46"/>
  <c r="N167" i="46"/>
  <c r="T167" i="46"/>
  <c r="U166" i="46"/>
  <c r="N166" i="46"/>
  <c r="T166" i="46"/>
  <c r="U165" i="46"/>
  <c r="N165" i="46"/>
  <c r="T165" i="46"/>
  <c r="J49" i="55"/>
  <c r="K49" i="55"/>
  <c r="L49" i="55"/>
  <c r="M49" i="55"/>
  <c r="N49" i="55"/>
  <c r="O49" i="55"/>
  <c r="Q49" i="55"/>
  <c r="J148" i="44"/>
  <c r="K148" i="44"/>
  <c r="L148" i="44"/>
  <c r="M148" i="44"/>
  <c r="N148" i="44"/>
  <c r="O148" i="44"/>
  <c r="Q148" i="44"/>
  <c r="J147" i="44"/>
  <c r="K147" i="44"/>
  <c r="L147" i="44"/>
  <c r="M147" i="44"/>
  <c r="N147" i="44"/>
  <c r="O147" i="44"/>
  <c r="Q147" i="44"/>
  <c r="J271" i="40"/>
  <c r="K271" i="40"/>
  <c r="L271" i="40"/>
  <c r="M271" i="40"/>
  <c r="N271" i="40"/>
  <c r="O271" i="40"/>
  <c r="Q271" i="40"/>
  <c r="J270" i="40"/>
  <c r="K270" i="40"/>
  <c r="L270" i="40"/>
  <c r="M270" i="40"/>
  <c r="N270" i="40"/>
  <c r="O270" i="40"/>
  <c r="Q270" i="40"/>
  <c r="J269" i="40"/>
  <c r="K269" i="40"/>
  <c r="L269" i="40"/>
  <c r="M269" i="40"/>
  <c r="N269" i="40"/>
  <c r="O269" i="40"/>
  <c r="Q269" i="40"/>
  <c r="J268" i="40"/>
  <c r="K268" i="40"/>
  <c r="L268" i="40"/>
  <c r="M268" i="40"/>
  <c r="N268" i="40"/>
  <c r="O268" i="40"/>
  <c r="Q268" i="40"/>
  <c r="J267" i="40"/>
  <c r="K267" i="40"/>
  <c r="L267" i="40"/>
  <c r="M267" i="40"/>
  <c r="N267" i="40"/>
  <c r="O267" i="40"/>
  <c r="Q267" i="40"/>
  <c r="J266" i="40"/>
  <c r="K266" i="40"/>
  <c r="L266" i="40"/>
  <c r="M266" i="40"/>
  <c r="N266" i="40"/>
  <c r="O266" i="40"/>
  <c r="Q266" i="40"/>
  <c r="J265" i="40"/>
  <c r="K265" i="40"/>
  <c r="L265" i="40"/>
  <c r="M265" i="40"/>
  <c r="N265" i="40"/>
  <c r="O265" i="40"/>
  <c r="Q265" i="40"/>
  <c r="J264" i="40"/>
  <c r="K264" i="40"/>
  <c r="L264" i="40"/>
  <c r="M264" i="40"/>
  <c r="N264" i="40"/>
  <c r="O264" i="40"/>
  <c r="Q264" i="40"/>
  <c r="J263" i="40"/>
  <c r="K263" i="40"/>
  <c r="L263" i="40"/>
  <c r="M263" i="40"/>
  <c r="N263" i="40"/>
  <c r="O263" i="40"/>
  <c r="Q263" i="40"/>
  <c r="J262" i="40"/>
  <c r="K262" i="40"/>
  <c r="L262" i="40"/>
  <c r="M262" i="40"/>
  <c r="N262" i="40"/>
  <c r="O262" i="40"/>
  <c r="Q262" i="40"/>
  <c r="J261" i="40"/>
  <c r="K261" i="40"/>
  <c r="L261" i="40"/>
  <c r="M261" i="40"/>
  <c r="N261" i="40"/>
  <c r="O261" i="40"/>
  <c r="Q261" i="40"/>
  <c r="J260" i="40"/>
  <c r="K260" i="40"/>
  <c r="L260" i="40"/>
  <c r="M260" i="40"/>
  <c r="N260" i="40"/>
  <c r="O260" i="40"/>
  <c r="Q260" i="40"/>
  <c r="J259" i="40"/>
  <c r="K259" i="40"/>
  <c r="L259" i="40"/>
  <c r="M259" i="40"/>
  <c r="N259" i="40"/>
  <c r="O259" i="40"/>
  <c r="Q259" i="40"/>
  <c r="J258" i="40"/>
  <c r="K258" i="40"/>
  <c r="L258" i="40"/>
  <c r="M258" i="40"/>
  <c r="N258" i="40"/>
  <c r="O258" i="40"/>
  <c r="Q258" i="40"/>
  <c r="J257" i="40"/>
  <c r="K257" i="40"/>
  <c r="L257" i="40"/>
  <c r="M257" i="40"/>
  <c r="N257" i="40"/>
  <c r="O257" i="40"/>
  <c r="Q257" i="40"/>
  <c r="J256" i="40"/>
  <c r="K256" i="40"/>
  <c r="L256" i="40"/>
  <c r="M256" i="40"/>
  <c r="N256" i="40"/>
  <c r="O256" i="40"/>
  <c r="Q256" i="40"/>
  <c r="J255" i="40"/>
  <c r="K255" i="40"/>
  <c r="L255" i="40"/>
  <c r="M255" i="40"/>
  <c r="N255" i="40"/>
  <c r="O255" i="40"/>
  <c r="Q255" i="40"/>
  <c r="J254" i="40"/>
  <c r="K254" i="40"/>
  <c r="L254" i="40"/>
  <c r="M254" i="40"/>
  <c r="N254" i="40"/>
  <c r="O254" i="40"/>
  <c r="Q254" i="40"/>
  <c r="J253" i="40"/>
  <c r="K253" i="40"/>
  <c r="L253" i="40"/>
  <c r="M253" i="40"/>
  <c r="N253" i="40"/>
  <c r="O253" i="40"/>
  <c r="Q253" i="40"/>
  <c r="J252" i="40"/>
  <c r="K252" i="40"/>
  <c r="L252" i="40"/>
  <c r="M252" i="40"/>
  <c r="N252" i="40"/>
  <c r="O252" i="40"/>
  <c r="Q252" i="40"/>
  <c r="J251" i="40"/>
  <c r="K251" i="40"/>
  <c r="L251" i="40"/>
  <c r="M251" i="40"/>
  <c r="N251" i="40"/>
  <c r="O251" i="40"/>
  <c r="Q251" i="40"/>
  <c r="J250" i="40"/>
  <c r="K250" i="40"/>
  <c r="L250" i="40"/>
  <c r="M250" i="40"/>
  <c r="N250" i="40"/>
  <c r="O250" i="40"/>
  <c r="Q250" i="40"/>
  <c r="J249" i="40"/>
  <c r="K249" i="40"/>
  <c r="L249" i="40"/>
  <c r="M249" i="40"/>
  <c r="N249" i="40"/>
  <c r="O249" i="40"/>
  <c r="Q249" i="40"/>
  <c r="J248" i="40"/>
  <c r="K248" i="40"/>
  <c r="L248" i="40"/>
  <c r="M248" i="40"/>
  <c r="N248" i="40"/>
  <c r="O248" i="40"/>
  <c r="Q248" i="40"/>
  <c r="J247" i="40"/>
  <c r="K247" i="40"/>
  <c r="L247" i="40"/>
  <c r="M247" i="40"/>
  <c r="N247" i="40"/>
  <c r="O247" i="40"/>
  <c r="Q247" i="40"/>
  <c r="J246" i="40"/>
  <c r="K246" i="40"/>
  <c r="L246" i="40"/>
  <c r="M246" i="40"/>
  <c r="N246" i="40"/>
  <c r="O246" i="40"/>
  <c r="Q246" i="40"/>
  <c r="J245" i="40"/>
  <c r="K245" i="40"/>
  <c r="L245" i="40"/>
  <c r="M245" i="40"/>
  <c r="N245" i="40"/>
  <c r="O245" i="40"/>
  <c r="Q245" i="40"/>
  <c r="J242" i="40"/>
  <c r="K242" i="40"/>
  <c r="L242" i="40"/>
  <c r="M242" i="40"/>
  <c r="N242" i="40"/>
  <c r="O242" i="40"/>
  <c r="Q242" i="40"/>
  <c r="J244" i="40"/>
  <c r="K244" i="40"/>
  <c r="L244" i="40"/>
  <c r="M244" i="40"/>
  <c r="N244" i="40"/>
  <c r="O244" i="40"/>
  <c r="Q244" i="40"/>
  <c r="J243" i="40"/>
  <c r="K243" i="40"/>
  <c r="L243" i="40"/>
  <c r="M243" i="40"/>
  <c r="N243" i="40"/>
  <c r="O243" i="40"/>
  <c r="Q243" i="40"/>
  <c r="J241" i="40"/>
  <c r="K241" i="40"/>
  <c r="L241" i="40"/>
  <c r="M241" i="40"/>
  <c r="N241" i="40"/>
  <c r="O241" i="40"/>
  <c r="Q241" i="40"/>
  <c r="J240" i="40"/>
  <c r="K240" i="40"/>
  <c r="L240" i="40"/>
  <c r="M240" i="40"/>
  <c r="N240" i="40"/>
  <c r="O240" i="40"/>
  <c r="Q240" i="40"/>
  <c r="J239" i="40"/>
  <c r="K239" i="40"/>
  <c r="L239" i="40"/>
  <c r="M239" i="40"/>
  <c r="N239" i="40"/>
  <c r="O239" i="40"/>
  <c r="Q239" i="40"/>
  <c r="J238" i="40"/>
  <c r="K238" i="40"/>
  <c r="L238" i="40"/>
  <c r="M238" i="40"/>
  <c r="N238" i="40"/>
  <c r="O238" i="40"/>
  <c r="Q238" i="40"/>
  <c r="V250" i="38"/>
  <c r="J237" i="40"/>
  <c r="K237" i="40"/>
  <c r="L237" i="40"/>
  <c r="M237" i="40"/>
  <c r="N237" i="40"/>
  <c r="O237" i="40"/>
  <c r="Q237" i="40"/>
  <c r="V249" i="38"/>
  <c r="J236" i="40"/>
  <c r="K236" i="40"/>
  <c r="L236" i="40"/>
  <c r="M236" i="40"/>
  <c r="N236" i="40"/>
  <c r="O236" i="40"/>
  <c r="Q236" i="40"/>
  <c r="V248" i="38"/>
  <c r="J235" i="40"/>
  <c r="K235" i="40"/>
  <c r="L235" i="40"/>
  <c r="M235" i="40"/>
  <c r="N235" i="40"/>
  <c r="O235" i="40"/>
  <c r="Q235" i="40"/>
  <c r="V247" i="38"/>
  <c r="J234" i="40"/>
  <c r="K234" i="40"/>
  <c r="L234" i="40"/>
  <c r="M234" i="40"/>
  <c r="N234" i="40"/>
  <c r="O234" i="40"/>
  <c r="Q234" i="40"/>
  <c r="V246" i="38"/>
  <c r="J233" i="40"/>
  <c r="K233" i="40"/>
  <c r="L233" i="40"/>
  <c r="M233" i="40"/>
  <c r="N233" i="40"/>
  <c r="O233" i="40"/>
  <c r="Q233" i="40"/>
  <c r="V245" i="38"/>
  <c r="J232" i="40"/>
  <c r="K232" i="40"/>
  <c r="L232" i="40"/>
  <c r="M232" i="40"/>
  <c r="N232" i="40"/>
  <c r="O232" i="40"/>
  <c r="Q232" i="40"/>
  <c r="V244" i="38"/>
  <c r="J231" i="40"/>
  <c r="K231" i="40"/>
  <c r="L231" i="40"/>
  <c r="M231" i="40"/>
  <c r="N231" i="40"/>
  <c r="O231" i="40"/>
  <c r="Q231" i="40"/>
  <c r="V243" i="38"/>
  <c r="J230" i="40"/>
  <c r="K230" i="40"/>
  <c r="L230" i="40"/>
  <c r="M230" i="40"/>
  <c r="N230" i="40"/>
  <c r="O230" i="40"/>
  <c r="Q230" i="40"/>
  <c r="V242" i="38"/>
  <c r="J229" i="40"/>
  <c r="K229" i="40"/>
  <c r="L229" i="40"/>
  <c r="M229" i="40"/>
  <c r="N229" i="40"/>
  <c r="O229" i="40"/>
  <c r="Q229" i="40"/>
  <c r="V241" i="38"/>
  <c r="J228" i="40"/>
  <c r="K228" i="40"/>
  <c r="L228" i="40"/>
  <c r="M228" i="40"/>
  <c r="N228" i="40"/>
  <c r="O228" i="40"/>
  <c r="Q228" i="40"/>
  <c r="V240" i="38"/>
  <c r="J227" i="40"/>
  <c r="K227" i="40"/>
  <c r="L227" i="40"/>
  <c r="M227" i="40"/>
  <c r="N227" i="40"/>
  <c r="O227" i="40"/>
  <c r="Q227" i="40"/>
  <c r="V239" i="38"/>
  <c r="J226" i="40"/>
  <c r="K226" i="40"/>
  <c r="L226" i="40"/>
  <c r="M226" i="40"/>
  <c r="N226" i="40"/>
  <c r="O226" i="40"/>
  <c r="Q226" i="40"/>
  <c r="V238" i="38"/>
  <c r="J225" i="40"/>
  <c r="K225" i="40"/>
  <c r="L225" i="40"/>
  <c r="M225" i="40"/>
  <c r="N225" i="40"/>
  <c r="O225" i="40"/>
  <c r="Q225" i="40"/>
  <c r="V237" i="38"/>
  <c r="J224" i="40"/>
  <c r="K224" i="40"/>
  <c r="L224" i="40"/>
  <c r="M224" i="40"/>
  <c r="N224" i="40"/>
  <c r="O224" i="40"/>
  <c r="Q224" i="40"/>
  <c r="V236" i="38"/>
  <c r="J223" i="40"/>
  <c r="K223" i="40"/>
  <c r="L223" i="40"/>
  <c r="M223" i="40"/>
  <c r="N223" i="40"/>
  <c r="O223" i="40"/>
  <c r="Q223" i="40"/>
  <c r="V235" i="38"/>
  <c r="J222" i="40"/>
  <c r="K222" i="40"/>
  <c r="L222" i="40"/>
  <c r="M222" i="40"/>
  <c r="N222" i="40"/>
  <c r="O222" i="40"/>
  <c r="Q222" i="40"/>
  <c r="V234" i="38"/>
  <c r="J221" i="40"/>
  <c r="K221" i="40"/>
  <c r="L221" i="40"/>
  <c r="M221" i="40"/>
  <c r="N221" i="40"/>
  <c r="O221" i="40"/>
  <c r="Q221" i="40"/>
  <c r="V233" i="38"/>
  <c r="J220" i="40"/>
  <c r="K220" i="40"/>
  <c r="L220" i="40"/>
  <c r="M220" i="40"/>
  <c r="N220" i="40"/>
  <c r="O220" i="40"/>
  <c r="Q220" i="40"/>
  <c r="V232" i="38"/>
  <c r="J219" i="40"/>
  <c r="K219" i="40"/>
  <c r="L219" i="40"/>
  <c r="M219" i="40"/>
  <c r="N219" i="40"/>
  <c r="O219" i="40"/>
  <c r="Q219" i="40"/>
  <c r="V231" i="38"/>
  <c r="J218" i="40"/>
  <c r="K218" i="40"/>
  <c r="L218" i="40"/>
  <c r="M218" i="40"/>
  <c r="N218" i="40"/>
  <c r="O218" i="40"/>
  <c r="Q218" i="40"/>
  <c r="V230" i="38"/>
  <c r="J217" i="40"/>
  <c r="K217" i="40"/>
  <c r="L217" i="40"/>
  <c r="M217" i="40"/>
  <c r="N217" i="40"/>
  <c r="O217" i="40"/>
  <c r="Q217" i="40"/>
  <c r="V229" i="38"/>
  <c r="J216" i="40"/>
  <c r="K216" i="40"/>
  <c r="L216" i="40"/>
  <c r="M216" i="40"/>
  <c r="N216" i="40"/>
  <c r="O216" i="40"/>
  <c r="Q216" i="40"/>
  <c r="V228" i="38"/>
  <c r="J215" i="40"/>
  <c r="K215" i="40"/>
  <c r="L215" i="40"/>
  <c r="M215" i="40"/>
  <c r="N215" i="40"/>
  <c r="O215" i="40"/>
  <c r="Q215" i="40"/>
  <c r="V227" i="38"/>
  <c r="J214" i="40"/>
  <c r="K214" i="40"/>
  <c r="L214" i="40"/>
  <c r="M214" i="40"/>
  <c r="N214" i="40"/>
  <c r="O214" i="40"/>
  <c r="Q214" i="40"/>
  <c r="V226" i="38"/>
  <c r="J213" i="40"/>
  <c r="K213" i="40"/>
  <c r="L213" i="40"/>
  <c r="M213" i="40"/>
  <c r="N213" i="40"/>
  <c r="O213" i="40"/>
  <c r="Q213" i="40"/>
  <c r="V225" i="38"/>
  <c r="J212" i="40"/>
  <c r="K212" i="40"/>
  <c r="L212" i="40"/>
  <c r="M212" i="40"/>
  <c r="N212" i="40"/>
  <c r="O212" i="40"/>
  <c r="Q212" i="40"/>
  <c r="V224" i="38"/>
  <c r="J211" i="40"/>
  <c r="K211" i="40"/>
  <c r="L211" i="40"/>
  <c r="M211" i="40"/>
  <c r="N211" i="40"/>
  <c r="O211" i="40"/>
  <c r="Q211" i="40"/>
  <c r="V223" i="38"/>
  <c r="J210" i="40"/>
  <c r="K210" i="40"/>
  <c r="L210" i="40"/>
  <c r="M210" i="40"/>
  <c r="N210" i="40"/>
  <c r="O210" i="40"/>
  <c r="Q210" i="40"/>
  <c r="V222" i="38"/>
  <c r="J209" i="40"/>
  <c r="K209" i="40"/>
  <c r="L209" i="40"/>
  <c r="M209" i="40"/>
  <c r="N209" i="40"/>
  <c r="O209" i="40"/>
  <c r="Q209" i="40"/>
  <c r="V221" i="38"/>
  <c r="J208" i="40"/>
  <c r="K208" i="40"/>
  <c r="L208" i="40"/>
  <c r="M208" i="40"/>
  <c r="N208" i="40"/>
  <c r="O208" i="40"/>
  <c r="Q208" i="40"/>
  <c r="V220" i="38"/>
  <c r="J207" i="40"/>
  <c r="K207" i="40"/>
  <c r="L207" i="40"/>
  <c r="M207" i="40"/>
  <c r="N207" i="40"/>
  <c r="O207" i="40"/>
  <c r="Q207" i="40"/>
  <c r="V219" i="38"/>
  <c r="J206" i="40"/>
  <c r="K206" i="40"/>
  <c r="L206" i="40"/>
  <c r="M206" i="40"/>
  <c r="N206" i="40"/>
  <c r="O206" i="40"/>
  <c r="Q206" i="40"/>
  <c r="V218" i="38"/>
  <c r="J205" i="40"/>
  <c r="K205" i="40"/>
  <c r="L205" i="40"/>
  <c r="M205" i="40"/>
  <c r="N205" i="40"/>
  <c r="O205" i="40"/>
  <c r="Q205" i="40"/>
  <c r="V217" i="38"/>
  <c r="J204" i="40"/>
  <c r="K204" i="40"/>
  <c r="L204" i="40"/>
  <c r="M204" i="40"/>
  <c r="N204" i="40"/>
  <c r="O204" i="40"/>
  <c r="Q204" i="40"/>
  <c r="V216" i="38"/>
  <c r="J203" i="40"/>
  <c r="K203" i="40"/>
  <c r="L203" i="40"/>
  <c r="M203" i="40"/>
  <c r="N203" i="40"/>
  <c r="O203" i="40"/>
  <c r="Q203" i="40"/>
  <c r="V215" i="38"/>
  <c r="J202" i="40"/>
  <c r="K202" i="40"/>
  <c r="L202" i="40"/>
  <c r="M202" i="40"/>
  <c r="N202" i="40"/>
  <c r="O202" i="40"/>
  <c r="Q202" i="40"/>
  <c r="V214" i="38"/>
  <c r="J201" i="40"/>
  <c r="K201" i="40"/>
  <c r="L201" i="40"/>
  <c r="M201" i="40"/>
  <c r="N201" i="40"/>
  <c r="O201" i="40"/>
  <c r="Q201" i="40"/>
  <c r="V213" i="38"/>
  <c r="J200" i="40"/>
  <c r="K200" i="40"/>
  <c r="L200" i="40"/>
  <c r="M200" i="40"/>
  <c r="N200" i="40"/>
  <c r="O200" i="40"/>
  <c r="Q200" i="40"/>
  <c r="V212" i="38"/>
  <c r="J199" i="40"/>
  <c r="K199" i="40"/>
  <c r="L199" i="40"/>
  <c r="M199" i="40"/>
  <c r="N199" i="40"/>
  <c r="O199" i="40"/>
  <c r="Q199" i="40"/>
  <c r="V211" i="38"/>
  <c r="J198" i="40"/>
  <c r="K198" i="40"/>
  <c r="L198" i="40"/>
  <c r="M198" i="40"/>
  <c r="N198" i="40"/>
  <c r="O198" i="40"/>
  <c r="Q198" i="40"/>
  <c r="V210" i="38"/>
  <c r="J197" i="40"/>
  <c r="K197" i="40"/>
  <c r="L197" i="40"/>
  <c r="M197" i="40"/>
  <c r="N197" i="40"/>
  <c r="O197" i="40"/>
  <c r="Q197" i="40"/>
  <c r="V209" i="38"/>
  <c r="J196" i="40"/>
  <c r="K196" i="40"/>
  <c r="L196" i="40"/>
  <c r="M196" i="40"/>
  <c r="N196" i="40"/>
  <c r="O196" i="40"/>
  <c r="Q196" i="40"/>
  <c r="V208" i="38"/>
  <c r="J195" i="40"/>
  <c r="K195" i="40"/>
  <c r="L195" i="40"/>
  <c r="M195" i="40"/>
  <c r="N195" i="40"/>
  <c r="O195" i="40"/>
  <c r="Q195" i="40"/>
  <c r="V207" i="38"/>
  <c r="J194" i="40"/>
  <c r="K194" i="40"/>
  <c r="L194" i="40"/>
  <c r="M194" i="40"/>
  <c r="N194" i="40"/>
  <c r="O194" i="40"/>
  <c r="Q194" i="40"/>
  <c r="V206" i="38"/>
  <c r="J193" i="40"/>
  <c r="K193" i="40"/>
  <c r="L193" i="40"/>
  <c r="M193" i="40"/>
  <c r="N193" i="40"/>
  <c r="O193" i="40"/>
  <c r="Q193" i="40"/>
  <c r="V205" i="38"/>
  <c r="J192" i="40"/>
  <c r="K192" i="40"/>
  <c r="L192" i="40"/>
  <c r="M192" i="40"/>
  <c r="N192" i="40"/>
  <c r="O192" i="40"/>
  <c r="Q192" i="40"/>
  <c r="V204" i="38"/>
  <c r="J191" i="40"/>
  <c r="K191" i="40"/>
  <c r="L191" i="40"/>
  <c r="M191" i="40"/>
  <c r="N191" i="40"/>
  <c r="O191" i="40"/>
  <c r="Q191" i="40"/>
  <c r="V203" i="38"/>
  <c r="J190" i="40"/>
  <c r="K190" i="40"/>
  <c r="L190" i="40"/>
  <c r="M190" i="40"/>
  <c r="N190" i="40"/>
  <c r="O190" i="40"/>
  <c r="Q190" i="40"/>
  <c r="J146" i="44"/>
  <c r="K146" i="44"/>
  <c r="L146" i="44"/>
  <c r="M146" i="44"/>
  <c r="N146" i="44"/>
  <c r="O146" i="44"/>
  <c r="Q146" i="44"/>
  <c r="P161" i="48"/>
  <c r="P162" i="48"/>
  <c r="P163" i="48"/>
  <c r="P164" i="48"/>
  <c r="P165" i="48"/>
  <c r="P166" i="48"/>
  <c r="P167" i="48"/>
  <c r="J189" i="40"/>
  <c r="K189" i="40"/>
  <c r="L189" i="40"/>
  <c r="M189" i="40"/>
  <c r="N189" i="40"/>
  <c r="O189" i="40"/>
  <c r="Q189" i="40"/>
  <c r="J188" i="40"/>
  <c r="K188" i="40"/>
  <c r="L188" i="40"/>
  <c r="M188" i="40"/>
  <c r="N188" i="40"/>
  <c r="O188" i="40"/>
  <c r="Q188" i="40"/>
  <c r="J187" i="40"/>
  <c r="K187" i="40"/>
  <c r="L187" i="40"/>
  <c r="M187" i="40"/>
  <c r="N187" i="40"/>
  <c r="O187" i="40"/>
  <c r="Q187" i="40"/>
  <c r="J186" i="40"/>
  <c r="K186" i="40"/>
  <c r="L186" i="40"/>
  <c r="M186" i="40"/>
  <c r="N186" i="40"/>
  <c r="O186" i="40"/>
  <c r="Q186" i="40"/>
  <c r="J185" i="40"/>
  <c r="K185" i="40"/>
  <c r="L185" i="40"/>
  <c r="M185" i="40"/>
  <c r="N185" i="40"/>
  <c r="O185" i="40"/>
  <c r="Q185" i="40"/>
  <c r="J184" i="40"/>
  <c r="K184" i="40"/>
  <c r="L184" i="40"/>
  <c r="M184" i="40"/>
  <c r="N184" i="40"/>
  <c r="O184" i="40"/>
  <c r="Q184" i="40"/>
  <c r="J182" i="40"/>
  <c r="K182" i="40"/>
  <c r="L182" i="40"/>
  <c r="M182" i="40"/>
  <c r="N182" i="40"/>
  <c r="O182" i="40"/>
  <c r="Q182" i="40"/>
  <c r="J183" i="40"/>
  <c r="K183" i="40"/>
  <c r="L183" i="40"/>
  <c r="M183" i="40"/>
  <c r="N183" i="40"/>
  <c r="O183" i="40"/>
  <c r="Q183" i="40"/>
  <c r="J181" i="40"/>
  <c r="K181" i="40"/>
  <c r="L181" i="40"/>
  <c r="M181" i="40"/>
  <c r="N181" i="40"/>
  <c r="O181" i="40"/>
  <c r="Q181" i="40"/>
  <c r="J180" i="40"/>
  <c r="K180" i="40"/>
  <c r="L180" i="40"/>
  <c r="M180" i="40"/>
  <c r="N180" i="40"/>
  <c r="O180" i="40"/>
  <c r="Q180" i="40"/>
  <c r="J179" i="40"/>
  <c r="K179" i="40"/>
  <c r="L179" i="40"/>
  <c r="M179" i="40"/>
  <c r="N179" i="40"/>
  <c r="O179" i="40"/>
  <c r="Q179" i="40"/>
  <c r="J178" i="40"/>
  <c r="K178" i="40"/>
  <c r="L178" i="40"/>
  <c r="M178" i="40"/>
  <c r="N178" i="40"/>
  <c r="O178" i="40"/>
  <c r="Q178" i="40"/>
  <c r="J177" i="40"/>
  <c r="K177" i="40"/>
  <c r="L177" i="40"/>
  <c r="M177" i="40"/>
  <c r="N177" i="40"/>
  <c r="O177" i="40"/>
  <c r="Q177" i="40"/>
  <c r="J176" i="40"/>
  <c r="K176" i="40"/>
  <c r="L176" i="40"/>
  <c r="M176" i="40"/>
  <c r="N176" i="40"/>
  <c r="O176" i="40"/>
  <c r="Q176" i="40"/>
  <c r="J175" i="40"/>
  <c r="K175" i="40"/>
  <c r="L175" i="40"/>
  <c r="M175" i="40"/>
  <c r="N175" i="40"/>
  <c r="O175" i="40"/>
  <c r="Q175" i="40"/>
  <c r="J174" i="40"/>
  <c r="K174" i="40"/>
  <c r="L174" i="40"/>
  <c r="M174" i="40"/>
  <c r="N174" i="40"/>
  <c r="O174" i="40"/>
  <c r="Q174" i="40"/>
  <c r="J173" i="40"/>
  <c r="K173" i="40"/>
  <c r="L173" i="40"/>
  <c r="M173" i="40"/>
  <c r="N173" i="40"/>
  <c r="O173" i="40"/>
  <c r="Q173" i="40"/>
  <c r="J172" i="40"/>
  <c r="K172" i="40"/>
  <c r="L172" i="40"/>
  <c r="M172" i="40"/>
  <c r="N172" i="40"/>
  <c r="O172" i="40"/>
  <c r="Q172" i="40"/>
  <c r="J171" i="40"/>
  <c r="K171" i="40"/>
  <c r="L171" i="40"/>
  <c r="M171" i="40"/>
  <c r="N171" i="40"/>
  <c r="O171" i="40"/>
  <c r="Q171" i="40"/>
  <c r="J170" i="40"/>
  <c r="K170" i="40"/>
  <c r="L170" i="40"/>
  <c r="M170" i="40"/>
  <c r="N170" i="40"/>
  <c r="O170" i="40"/>
  <c r="Q170" i="40"/>
  <c r="J169" i="40"/>
  <c r="K169" i="40"/>
  <c r="L169" i="40"/>
  <c r="M169" i="40"/>
  <c r="N169" i="40"/>
  <c r="O169" i="40"/>
  <c r="Q169" i="40"/>
  <c r="J168" i="40"/>
  <c r="K168" i="40"/>
  <c r="L168" i="40"/>
  <c r="M168" i="40"/>
  <c r="N168" i="40"/>
  <c r="O168" i="40"/>
  <c r="Q168" i="40"/>
  <c r="J167" i="40"/>
  <c r="K167" i="40"/>
  <c r="L167" i="40"/>
  <c r="M167" i="40"/>
  <c r="N167" i="40"/>
  <c r="O167" i="40"/>
  <c r="Q167" i="40"/>
  <c r="J166" i="40"/>
  <c r="K166" i="40"/>
  <c r="L166" i="40"/>
  <c r="M166" i="40"/>
  <c r="N166" i="40"/>
  <c r="O166" i="40"/>
  <c r="Q166" i="40"/>
  <c r="J165" i="40"/>
  <c r="K165" i="40"/>
  <c r="L165" i="40"/>
  <c r="M165" i="40"/>
  <c r="N165" i="40"/>
  <c r="O165" i="40"/>
  <c r="Q165" i="40"/>
  <c r="J182" i="52"/>
  <c r="K182" i="52"/>
  <c r="L182" i="52"/>
  <c r="M182" i="52"/>
  <c r="N182" i="52"/>
  <c r="O182" i="52"/>
  <c r="Q182" i="52"/>
  <c r="J181" i="52"/>
  <c r="K181" i="52"/>
  <c r="L181" i="52"/>
  <c r="M181" i="52"/>
  <c r="N181" i="52"/>
  <c r="O181" i="52"/>
  <c r="Q181" i="52"/>
  <c r="J180" i="52"/>
  <c r="K180" i="52"/>
  <c r="L180" i="52"/>
  <c r="M180" i="52"/>
  <c r="N180" i="52"/>
  <c r="O180" i="52"/>
  <c r="Q180" i="52"/>
  <c r="J179" i="52"/>
  <c r="K179" i="52"/>
  <c r="L179" i="52"/>
  <c r="M179" i="52"/>
  <c r="N179" i="52"/>
  <c r="O179" i="52"/>
  <c r="Q179" i="52"/>
  <c r="J178" i="52"/>
  <c r="K178" i="52"/>
  <c r="L178" i="52"/>
  <c r="M178" i="52"/>
  <c r="N178" i="52"/>
  <c r="O178" i="52"/>
  <c r="Q178" i="52"/>
  <c r="J177" i="52"/>
  <c r="K177" i="52"/>
  <c r="L177" i="52"/>
  <c r="M177" i="52"/>
  <c r="N177" i="52"/>
  <c r="O177" i="52"/>
  <c r="Q177" i="52"/>
  <c r="J176" i="52"/>
  <c r="K176" i="52"/>
  <c r="L176" i="52"/>
  <c r="M176" i="52"/>
  <c r="N176" i="52"/>
  <c r="O176" i="52"/>
  <c r="Q176" i="52"/>
  <c r="J175" i="52"/>
  <c r="K175" i="52"/>
  <c r="L175" i="52"/>
  <c r="M175" i="52"/>
  <c r="N175" i="52"/>
  <c r="O175" i="52"/>
  <c r="Q175" i="52"/>
  <c r="J174" i="52"/>
  <c r="K174" i="52"/>
  <c r="L174" i="52"/>
  <c r="M174" i="52"/>
  <c r="N174" i="52"/>
  <c r="O174" i="52"/>
  <c r="Q174" i="52"/>
  <c r="J173" i="52"/>
  <c r="K173" i="52"/>
  <c r="L173" i="52"/>
  <c r="M173" i="52"/>
  <c r="N173" i="52"/>
  <c r="O173" i="52"/>
  <c r="Q173" i="52"/>
  <c r="J172" i="52"/>
  <c r="K172" i="52"/>
  <c r="L172" i="52"/>
  <c r="M172" i="52"/>
  <c r="N172" i="52"/>
  <c r="O172" i="52"/>
  <c r="Q172" i="52"/>
  <c r="J171" i="52"/>
  <c r="K171" i="52"/>
  <c r="L171" i="52"/>
  <c r="M171" i="52"/>
  <c r="N171" i="52"/>
  <c r="O171" i="52"/>
  <c r="Q171" i="52"/>
  <c r="J170" i="52"/>
  <c r="K170" i="52"/>
  <c r="L170" i="52"/>
  <c r="M170" i="52"/>
  <c r="N170" i="52"/>
  <c r="O170" i="52"/>
  <c r="Q170" i="52"/>
  <c r="J169" i="52"/>
  <c r="K169" i="52"/>
  <c r="L169" i="52"/>
  <c r="M169" i="52"/>
  <c r="N169" i="52"/>
  <c r="O169" i="52"/>
  <c r="Q169" i="52"/>
  <c r="J145" i="44"/>
  <c r="K145" i="44"/>
  <c r="L145" i="44"/>
  <c r="M145" i="44"/>
  <c r="N145" i="44"/>
  <c r="O145" i="44"/>
  <c r="Q145" i="44"/>
  <c r="J144" i="44"/>
  <c r="K144" i="44"/>
  <c r="L144" i="44"/>
  <c r="M144" i="44"/>
  <c r="N144" i="44"/>
  <c r="O144" i="44"/>
  <c r="Q144" i="44"/>
  <c r="J143" i="44"/>
  <c r="K143" i="44"/>
  <c r="L143" i="44"/>
  <c r="M143" i="44"/>
  <c r="N143" i="44"/>
  <c r="O143" i="44"/>
  <c r="Q143" i="44"/>
  <c r="J142" i="44"/>
  <c r="K142" i="44"/>
  <c r="L142" i="44"/>
  <c r="M142" i="44"/>
  <c r="N142" i="44"/>
  <c r="O142" i="44"/>
  <c r="Q142" i="44"/>
  <c r="J141" i="44"/>
  <c r="K141" i="44"/>
  <c r="L141" i="44"/>
  <c r="M141" i="44"/>
  <c r="N141" i="44"/>
  <c r="O141" i="44"/>
  <c r="Q141" i="44"/>
  <c r="J140" i="44"/>
  <c r="K140" i="44"/>
  <c r="L140" i="44"/>
  <c r="M140" i="44"/>
  <c r="N140" i="44"/>
  <c r="O140" i="44"/>
  <c r="Q140" i="44"/>
  <c r="J213" i="19"/>
  <c r="K213" i="19"/>
  <c r="L213" i="19"/>
  <c r="M213" i="19"/>
  <c r="N213" i="19"/>
  <c r="O213" i="19"/>
  <c r="Q213" i="19"/>
  <c r="J212" i="19"/>
  <c r="K212" i="19"/>
  <c r="L212" i="19"/>
  <c r="M212" i="19"/>
  <c r="N212" i="19"/>
  <c r="O212" i="19"/>
  <c r="Q212" i="19"/>
  <c r="J211" i="19"/>
  <c r="K211" i="19"/>
  <c r="L211" i="19"/>
  <c r="M211" i="19"/>
  <c r="N211" i="19"/>
  <c r="O211" i="19"/>
  <c r="Q211" i="19"/>
  <c r="J210" i="19"/>
  <c r="K210" i="19"/>
  <c r="L210" i="19"/>
  <c r="M210" i="19"/>
  <c r="N210" i="19"/>
  <c r="O210" i="19"/>
  <c r="Q210" i="19"/>
  <c r="J209" i="19"/>
  <c r="K209" i="19"/>
  <c r="L209" i="19"/>
  <c r="M209" i="19"/>
  <c r="N209" i="19"/>
  <c r="O209" i="19"/>
  <c r="Q209" i="19"/>
  <c r="J208" i="19"/>
  <c r="K208" i="19"/>
  <c r="L208" i="19"/>
  <c r="M208" i="19"/>
  <c r="N208" i="19"/>
  <c r="O208" i="19"/>
  <c r="Q208" i="19"/>
  <c r="J207" i="19"/>
  <c r="K207" i="19"/>
  <c r="L207" i="19"/>
  <c r="M207" i="19"/>
  <c r="N207" i="19"/>
  <c r="O207" i="19"/>
  <c r="Q207" i="19"/>
  <c r="J206" i="19"/>
  <c r="K206" i="19"/>
  <c r="L206" i="19"/>
  <c r="M206" i="19"/>
  <c r="N206" i="19"/>
  <c r="O206" i="19"/>
  <c r="Q206" i="19"/>
  <c r="P160" i="48"/>
  <c r="J139" i="44"/>
  <c r="K139" i="44"/>
  <c r="L139" i="44"/>
  <c r="M139" i="44"/>
  <c r="N139" i="44"/>
  <c r="O139" i="44"/>
  <c r="Q139" i="44"/>
  <c r="J138" i="44"/>
  <c r="K138" i="44"/>
  <c r="L138" i="44"/>
  <c r="M138" i="44"/>
  <c r="N138" i="44"/>
  <c r="O138" i="44"/>
  <c r="Q138" i="44"/>
  <c r="J137" i="44"/>
  <c r="K137" i="44"/>
  <c r="L137" i="44"/>
  <c r="M137" i="44"/>
  <c r="N137" i="44"/>
  <c r="O137" i="44"/>
  <c r="Q137" i="44"/>
  <c r="J136" i="44"/>
  <c r="K136" i="44"/>
  <c r="L136" i="44"/>
  <c r="M136" i="44"/>
  <c r="N136" i="44"/>
  <c r="O136" i="44"/>
  <c r="Q136" i="44"/>
  <c r="J135" i="44"/>
  <c r="K135" i="44"/>
  <c r="L135" i="44"/>
  <c r="M135" i="44"/>
  <c r="N135" i="44"/>
  <c r="O135" i="44"/>
  <c r="Q135" i="44"/>
  <c r="J134" i="44"/>
  <c r="K134" i="44"/>
  <c r="L134" i="44"/>
  <c r="M134" i="44"/>
  <c r="N134" i="44"/>
  <c r="O134" i="44"/>
  <c r="Q134" i="44"/>
  <c r="J133" i="44"/>
  <c r="K133" i="44"/>
  <c r="L133" i="44"/>
  <c r="M133" i="44"/>
  <c r="N133" i="44"/>
  <c r="O133" i="44"/>
  <c r="Q133" i="44"/>
  <c r="V176" i="38"/>
  <c r="J163" i="40"/>
  <c r="K163" i="40"/>
  <c r="L163" i="40"/>
  <c r="M163" i="40"/>
  <c r="N163" i="40"/>
  <c r="O163" i="40"/>
  <c r="Q163" i="40"/>
  <c r="V177" i="38"/>
  <c r="J164" i="40"/>
  <c r="K164" i="40"/>
  <c r="L164" i="40"/>
  <c r="M164" i="40"/>
  <c r="N164" i="40"/>
  <c r="O164" i="40"/>
  <c r="Q164" i="40"/>
  <c r="V175" i="38"/>
  <c r="J162" i="40"/>
  <c r="K162" i="40"/>
  <c r="L162" i="40"/>
  <c r="M162" i="40"/>
  <c r="N162" i="40"/>
  <c r="O162" i="40"/>
  <c r="Q162" i="40"/>
  <c r="V174" i="38"/>
  <c r="J161" i="40"/>
  <c r="K161" i="40"/>
  <c r="L161" i="40"/>
  <c r="M161" i="40"/>
  <c r="N161" i="40"/>
  <c r="O161" i="40"/>
  <c r="Q161" i="40"/>
  <c r="V173" i="38"/>
  <c r="J160" i="40"/>
  <c r="K160" i="40"/>
  <c r="L160" i="40"/>
  <c r="M160" i="40"/>
  <c r="N160" i="40"/>
  <c r="O160" i="40"/>
  <c r="Q160" i="40"/>
  <c r="V172" i="38"/>
  <c r="J159" i="40"/>
  <c r="K159" i="40"/>
  <c r="L159" i="40"/>
  <c r="M159" i="40"/>
  <c r="N159" i="40"/>
  <c r="O159" i="40"/>
  <c r="Q159" i="40"/>
  <c r="V171" i="38"/>
  <c r="J158" i="40"/>
  <c r="K158" i="40"/>
  <c r="L158" i="40"/>
  <c r="M158" i="40"/>
  <c r="N158" i="40"/>
  <c r="O158" i="40"/>
  <c r="Q158" i="40"/>
  <c r="V170" i="38"/>
  <c r="J157" i="40"/>
  <c r="K157" i="40"/>
  <c r="L157" i="40"/>
  <c r="M157" i="40"/>
  <c r="N157" i="40"/>
  <c r="O157" i="40"/>
  <c r="Q157" i="40"/>
  <c r="V169" i="38"/>
  <c r="J156" i="40"/>
  <c r="K156" i="40"/>
  <c r="L156" i="40"/>
  <c r="M156" i="40"/>
  <c r="N156" i="40"/>
  <c r="O156" i="40"/>
  <c r="Q156" i="40"/>
  <c r="V168" i="38"/>
  <c r="J155" i="40"/>
  <c r="K155" i="40"/>
  <c r="L155" i="40"/>
  <c r="M155" i="40"/>
  <c r="N155" i="40"/>
  <c r="O155" i="40"/>
  <c r="Q155" i="40"/>
  <c r="V167" i="38"/>
  <c r="J154" i="40"/>
  <c r="K154" i="40"/>
  <c r="L154" i="40"/>
  <c r="M154" i="40"/>
  <c r="N154" i="40"/>
  <c r="O154" i="40"/>
  <c r="Q154" i="40"/>
  <c r="V166" i="38"/>
  <c r="J153" i="40"/>
  <c r="K153" i="40"/>
  <c r="L153" i="40"/>
  <c r="M153" i="40"/>
  <c r="N153" i="40"/>
  <c r="O153" i="40"/>
  <c r="Q153" i="40"/>
  <c r="V165" i="38"/>
  <c r="J152" i="40"/>
  <c r="K152" i="40"/>
  <c r="L152" i="40"/>
  <c r="M152" i="40"/>
  <c r="N152" i="40"/>
  <c r="O152" i="40"/>
  <c r="Q152" i="40"/>
  <c r="V164" i="38"/>
  <c r="J151" i="40"/>
  <c r="K151" i="40"/>
  <c r="L151" i="40"/>
  <c r="M151" i="40"/>
  <c r="N151" i="40"/>
  <c r="O151" i="40"/>
  <c r="Q151" i="40"/>
  <c r="V163" i="38"/>
  <c r="J150" i="40"/>
  <c r="K150" i="40"/>
  <c r="L150" i="40"/>
  <c r="M150" i="40"/>
  <c r="N150" i="40"/>
  <c r="O150" i="40"/>
  <c r="Q150" i="40"/>
  <c r="V162" i="38"/>
  <c r="J149" i="40"/>
  <c r="K149" i="40"/>
  <c r="L149" i="40"/>
  <c r="M149" i="40"/>
  <c r="N149" i="40"/>
  <c r="O149" i="40"/>
  <c r="Q149" i="40"/>
  <c r="V161" i="38"/>
  <c r="J148" i="40"/>
  <c r="K148" i="40"/>
  <c r="L148" i="40"/>
  <c r="M148" i="40"/>
  <c r="N148" i="40"/>
  <c r="O148" i="40"/>
  <c r="Q148" i="40"/>
  <c r="V160" i="38"/>
  <c r="J147" i="40"/>
  <c r="K147" i="40"/>
  <c r="L147" i="40"/>
  <c r="M147" i="40"/>
  <c r="N147" i="40"/>
  <c r="O147" i="40"/>
  <c r="Q147" i="40"/>
  <c r="V159" i="38"/>
  <c r="J146" i="40"/>
  <c r="K146" i="40"/>
  <c r="L146" i="40"/>
  <c r="M146" i="40"/>
  <c r="N146" i="40"/>
  <c r="O146" i="40"/>
  <c r="Q146" i="40"/>
  <c r="V158" i="38"/>
  <c r="J145" i="40"/>
  <c r="K145" i="40"/>
  <c r="L145" i="40"/>
  <c r="M145" i="40"/>
  <c r="N145" i="40"/>
  <c r="O145" i="40"/>
  <c r="Q145" i="40"/>
  <c r="V157" i="38"/>
  <c r="J144" i="40"/>
  <c r="K144" i="40"/>
  <c r="L144" i="40"/>
  <c r="M144" i="40"/>
  <c r="N144" i="40"/>
  <c r="O144" i="40"/>
  <c r="Q144" i="40"/>
  <c r="V156" i="38"/>
  <c r="J143" i="40"/>
  <c r="K143" i="40"/>
  <c r="L143" i="40"/>
  <c r="M143" i="40"/>
  <c r="N143" i="40"/>
  <c r="O143" i="40"/>
  <c r="Q143" i="40"/>
  <c r="J205" i="19"/>
  <c r="K205" i="19"/>
  <c r="L205" i="19"/>
  <c r="M205" i="19"/>
  <c r="N205" i="19"/>
  <c r="O205" i="19"/>
  <c r="Q205" i="19"/>
  <c r="J204" i="19"/>
  <c r="K204" i="19"/>
  <c r="L204" i="19"/>
  <c r="M204" i="19"/>
  <c r="N204" i="19"/>
  <c r="O204" i="19"/>
  <c r="Q204" i="19"/>
  <c r="J203" i="19"/>
  <c r="K203" i="19"/>
  <c r="L203" i="19"/>
  <c r="M203" i="19"/>
  <c r="N203" i="19"/>
  <c r="O203" i="19"/>
  <c r="Q203" i="19"/>
  <c r="J202" i="19"/>
  <c r="K202" i="19"/>
  <c r="L202" i="19"/>
  <c r="M202" i="19"/>
  <c r="N202" i="19"/>
  <c r="O202" i="19"/>
  <c r="Q202" i="19"/>
  <c r="J201" i="19"/>
  <c r="K201" i="19"/>
  <c r="L201" i="19"/>
  <c r="M201" i="19"/>
  <c r="N201" i="19"/>
  <c r="O201" i="19"/>
  <c r="Q201" i="19"/>
  <c r="J200" i="19"/>
  <c r="K200" i="19"/>
  <c r="L200" i="19"/>
  <c r="M200" i="19"/>
  <c r="N200" i="19"/>
  <c r="O200" i="19"/>
  <c r="Q200" i="19"/>
  <c r="J199" i="19"/>
  <c r="K199" i="19"/>
  <c r="L199" i="19"/>
  <c r="M199" i="19"/>
  <c r="N199" i="19"/>
  <c r="O199" i="19"/>
  <c r="Q199" i="19"/>
  <c r="J198" i="19"/>
  <c r="K198" i="19"/>
  <c r="L198" i="19"/>
  <c r="M198" i="19"/>
  <c r="N198" i="19"/>
  <c r="O198" i="19"/>
  <c r="Q198" i="19"/>
  <c r="J197" i="19"/>
  <c r="K197" i="19"/>
  <c r="L197" i="19"/>
  <c r="M197" i="19"/>
  <c r="N197" i="19"/>
  <c r="O197" i="19"/>
  <c r="Q197" i="19"/>
  <c r="J196" i="19"/>
  <c r="K196" i="19"/>
  <c r="L196" i="19"/>
  <c r="M196" i="19"/>
  <c r="N196" i="19"/>
  <c r="O196" i="19"/>
  <c r="Q196" i="19"/>
  <c r="J195" i="19"/>
  <c r="K195" i="19"/>
  <c r="L195" i="19"/>
  <c r="M195" i="19"/>
  <c r="N195" i="19"/>
  <c r="O195" i="19"/>
  <c r="Q195" i="19"/>
  <c r="J194" i="19"/>
  <c r="K194" i="19"/>
  <c r="L194" i="19"/>
  <c r="M194" i="19"/>
  <c r="N194" i="19"/>
  <c r="O194" i="19"/>
  <c r="Q194" i="19"/>
  <c r="J193" i="19"/>
  <c r="K193" i="19"/>
  <c r="L193" i="19"/>
  <c r="M193" i="19"/>
  <c r="N193" i="19"/>
  <c r="O193" i="19"/>
  <c r="Q193" i="19"/>
  <c r="J192" i="19"/>
  <c r="K192" i="19"/>
  <c r="L192" i="19"/>
  <c r="M192" i="19"/>
  <c r="N192" i="19"/>
  <c r="O192" i="19"/>
  <c r="Q192" i="19"/>
  <c r="J191" i="19"/>
  <c r="K191" i="19"/>
  <c r="L191" i="19"/>
  <c r="M191" i="19"/>
  <c r="N191" i="19"/>
  <c r="O191" i="19"/>
  <c r="Q191" i="19"/>
  <c r="J190" i="19"/>
  <c r="K190" i="19"/>
  <c r="L190" i="19"/>
  <c r="M190" i="19"/>
  <c r="N190" i="19"/>
  <c r="O190" i="19"/>
  <c r="Q190" i="19"/>
  <c r="J189" i="19"/>
  <c r="K189" i="19"/>
  <c r="L189" i="19"/>
  <c r="M189" i="19"/>
  <c r="N189" i="19"/>
  <c r="O189" i="19"/>
  <c r="Q189" i="19"/>
  <c r="J188" i="19"/>
  <c r="K188" i="19"/>
  <c r="L188" i="19"/>
  <c r="M188" i="19"/>
  <c r="N188" i="19"/>
  <c r="O188" i="19"/>
  <c r="Q188" i="19"/>
  <c r="J187" i="19"/>
  <c r="K187" i="19"/>
  <c r="L187" i="19"/>
  <c r="M187" i="19"/>
  <c r="N187" i="19"/>
  <c r="O187" i="19"/>
  <c r="Q187" i="19"/>
  <c r="J186" i="19"/>
  <c r="K186" i="19"/>
  <c r="L186" i="19"/>
  <c r="M186" i="19"/>
  <c r="N186" i="19"/>
  <c r="O186" i="19"/>
  <c r="Q186" i="19"/>
  <c r="J185" i="19"/>
  <c r="K185" i="19"/>
  <c r="L185" i="19"/>
  <c r="M185" i="19"/>
  <c r="N185" i="19"/>
  <c r="O185" i="19"/>
  <c r="Q185" i="19"/>
  <c r="J184" i="19"/>
  <c r="K184" i="19"/>
  <c r="L184" i="19"/>
  <c r="M184" i="19"/>
  <c r="N184" i="19"/>
  <c r="O184" i="19"/>
  <c r="Q184" i="19"/>
  <c r="J183" i="19"/>
  <c r="K183" i="19"/>
  <c r="L183" i="19"/>
  <c r="M183" i="19"/>
  <c r="N183" i="19"/>
  <c r="O183" i="19"/>
  <c r="Q183" i="19"/>
  <c r="J182" i="19"/>
  <c r="K182" i="19"/>
  <c r="L182" i="19"/>
  <c r="M182" i="19"/>
  <c r="N182" i="19"/>
  <c r="O182" i="19"/>
  <c r="Q182" i="19"/>
  <c r="V142" i="38"/>
  <c r="J129" i="40"/>
  <c r="K129" i="40"/>
  <c r="L129" i="40"/>
  <c r="M129" i="40"/>
  <c r="N129" i="40"/>
  <c r="O129" i="40"/>
  <c r="Q129" i="40"/>
  <c r="V141" i="38"/>
  <c r="J128" i="40"/>
  <c r="K128" i="40"/>
  <c r="L128" i="40"/>
  <c r="M128" i="40"/>
  <c r="N128" i="40"/>
  <c r="O128" i="40"/>
  <c r="Q128" i="40"/>
  <c r="V140" i="38"/>
  <c r="J127" i="40"/>
  <c r="K127" i="40"/>
  <c r="L127" i="40"/>
  <c r="M127" i="40"/>
  <c r="N127" i="40"/>
  <c r="O127" i="40"/>
  <c r="Q127" i="40"/>
  <c r="V139" i="38"/>
  <c r="J126" i="40"/>
  <c r="K126" i="40"/>
  <c r="L126" i="40"/>
  <c r="M126" i="40"/>
  <c r="N126" i="40"/>
  <c r="O126" i="40"/>
  <c r="Q126" i="40"/>
  <c r="V138" i="38"/>
  <c r="J125" i="40"/>
  <c r="K125" i="40"/>
  <c r="L125" i="40"/>
  <c r="M125" i="40"/>
  <c r="N125" i="40"/>
  <c r="O125" i="40"/>
  <c r="Q125" i="40"/>
  <c r="V137" i="38"/>
  <c r="J124" i="40"/>
  <c r="K124" i="40"/>
  <c r="L124" i="40"/>
  <c r="M124" i="40"/>
  <c r="N124" i="40"/>
  <c r="O124" i="40"/>
  <c r="Q124" i="40"/>
  <c r="V136" i="38"/>
  <c r="J123" i="40"/>
  <c r="K123" i="40"/>
  <c r="L123" i="40"/>
  <c r="M123" i="40"/>
  <c r="N123" i="40"/>
  <c r="O123" i="40"/>
  <c r="Q123" i="40"/>
  <c r="V135" i="38"/>
  <c r="J122" i="40"/>
  <c r="K122" i="40"/>
  <c r="L122" i="40"/>
  <c r="M122" i="40"/>
  <c r="N122" i="40"/>
  <c r="O122" i="40"/>
  <c r="Q122" i="40"/>
  <c r="V134" i="38"/>
  <c r="J121" i="40"/>
  <c r="K121" i="40"/>
  <c r="L121" i="40"/>
  <c r="M121" i="40"/>
  <c r="N121" i="40"/>
  <c r="O121" i="40"/>
  <c r="Q121" i="40"/>
  <c r="V133" i="38"/>
  <c r="J120" i="40"/>
  <c r="K120" i="40"/>
  <c r="L120" i="40"/>
  <c r="M120" i="40"/>
  <c r="N120" i="40"/>
  <c r="O120" i="40"/>
  <c r="Q120" i="40"/>
  <c r="V132" i="38"/>
  <c r="J119" i="40"/>
  <c r="K119" i="40"/>
  <c r="L119" i="40"/>
  <c r="M119" i="40"/>
  <c r="N119" i="40"/>
  <c r="O119" i="40"/>
  <c r="Q119" i="40"/>
  <c r="V131" i="38"/>
  <c r="J118" i="40"/>
  <c r="K118" i="40"/>
  <c r="L118" i="40"/>
  <c r="M118" i="40"/>
  <c r="N118" i="40"/>
  <c r="O118" i="40"/>
  <c r="Q118" i="40"/>
  <c r="V130" i="38"/>
  <c r="J117" i="40"/>
  <c r="K117" i="40"/>
  <c r="L117" i="40"/>
  <c r="M117" i="40"/>
  <c r="N117" i="40"/>
  <c r="O117" i="40"/>
  <c r="Q117" i="40"/>
  <c r="V154" i="38"/>
  <c r="J141" i="40"/>
  <c r="K141" i="40"/>
  <c r="L141" i="40"/>
  <c r="M141" i="40"/>
  <c r="N141" i="40"/>
  <c r="O141" i="40"/>
  <c r="Q141" i="40"/>
  <c r="V153" i="38"/>
  <c r="J140" i="40"/>
  <c r="K140" i="40"/>
  <c r="L140" i="40"/>
  <c r="M140" i="40"/>
  <c r="N140" i="40"/>
  <c r="O140" i="40"/>
  <c r="Q140" i="40"/>
  <c r="V152" i="38"/>
  <c r="J139" i="40"/>
  <c r="K139" i="40"/>
  <c r="L139" i="40"/>
  <c r="M139" i="40"/>
  <c r="N139" i="40"/>
  <c r="O139" i="40"/>
  <c r="Q139" i="40"/>
  <c r="V151" i="38"/>
  <c r="J138" i="40"/>
  <c r="K138" i="40"/>
  <c r="L138" i="40"/>
  <c r="M138" i="40"/>
  <c r="N138" i="40"/>
  <c r="O138" i="40"/>
  <c r="Q138" i="40"/>
  <c r="V150" i="38"/>
  <c r="J137" i="40"/>
  <c r="K137" i="40"/>
  <c r="L137" i="40"/>
  <c r="M137" i="40"/>
  <c r="N137" i="40"/>
  <c r="O137" i="40"/>
  <c r="Q137" i="40"/>
  <c r="V149" i="38"/>
  <c r="J136" i="40"/>
  <c r="K136" i="40"/>
  <c r="L136" i="40"/>
  <c r="M136" i="40"/>
  <c r="N136" i="40"/>
  <c r="O136" i="40"/>
  <c r="Q136" i="40"/>
  <c r="V148" i="38"/>
  <c r="J135" i="40"/>
  <c r="K135" i="40"/>
  <c r="L135" i="40"/>
  <c r="M135" i="40"/>
  <c r="N135" i="40"/>
  <c r="O135" i="40"/>
  <c r="Q135" i="40"/>
  <c r="V147" i="38"/>
  <c r="J134" i="40"/>
  <c r="K134" i="40"/>
  <c r="L134" i="40"/>
  <c r="M134" i="40"/>
  <c r="N134" i="40"/>
  <c r="O134" i="40"/>
  <c r="Q134" i="40"/>
  <c r="V146" i="38"/>
  <c r="J133" i="40"/>
  <c r="K133" i="40"/>
  <c r="L133" i="40"/>
  <c r="M133" i="40"/>
  <c r="N133" i="40"/>
  <c r="O133" i="40"/>
  <c r="Q133" i="40"/>
  <c r="V145" i="38"/>
  <c r="J132" i="40"/>
  <c r="K132" i="40"/>
  <c r="L132" i="40"/>
  <c r="M132" i="40"/>
  <c r="N132" i="40"/>
  <c r="O132" i="40"/>
  <c r="Q132" i="40"/>
  <c r="V144" i="38"/>
  <c r="J131" i="40"/>
  <c r="K131" i="40"/>
  <c r="L131" i="40"/>
  <c r="M131" i="40"/>
  <c r="N131" i="40"/>
  <c r="O131" i="40"/>
  <c r="Q131" i="40"/>
  <c r="V143" i="38"/>
  <c r="J130" i="40"/>
  <c r="K130" i="40"/>
  <c r="L130" i="40"/>
  <c r="M130" i="40"/>
  <c r="N130" i="40"/>
  <c r="O130" i="40"/>
  <c r="Q130" i="40"/>
  <c r="V155" i="38"/>
  <c r="J142" i="40"/>
  <c r="K142" i="40"/>
  <c r="L142" i="40"/>
  <c r="M142" i="40"/>
  <c r="N142" i="40"/>
  <c r="O142" i="40"/>
  <c r="Q142" i="40"/>
  <c r="J132" i="44"/>
  <c r="K132" i="44"/>
  <c r="L132" i="44"/>
  <c r="M132" i="44"/>
  <c r="N132" i="44"/>
  <c r="O132" i="44"/>
  <c r="Q132" i="44"/>
  <c r="J131" i="44"/>
  <c r="K131" i="44"/>
  <c r="L131" i="44"/>
  <c r="M131" i="44"/>
  <c r="N131" i="44"/>
  <c r="O131" i="44"/>
  <c r="Q131" i="44"/>
  <c r="J130" i="44"/>
  <c r="K130" i="44"/>
  <c r="L130" i="44"/>
  <c r="M130" i="44"/>
  <c r="N130" i="44"/>
  <c r="O130" i="44"/>
  <c r="Q130" i="44"/>
  <c r="J129" i="44"/>
  <c r="K129" i="44"/>
  <c r="L129" i="44"/>
  <c r="M129" i="44"/>
  <c r="N129" i="44"/>
  <c r="O129" i="44"/>
  <c r="Q129" i="44"/>
  <c r="J128" i="44"/>
  <c r="K128" i="44"/>
  <c r="L128" i="44"/>
  <c r="M128" i="44"/>
  <c r="N128" i="44"/>
  <c r="O128" i="44"/>
  <c r="Q128" i="44"/>
  <c r="J127" i="44"/>
  <c r="K127" i="44"/>
  <c r="L127" i="44"/>
  <c r="M127" i="44"/>
  <c r="N127" i="44"/>
  <c r="O127" i="44"/>
  <c r="Q127" i="44"/>
  <c r="J179" i="19"/>
  <c r="K179" i="19"/>
  <c r="L179" i="19"/>
  <c r="M179" i="19"/>
  <c r="N179" i="19"/>
  <c r="O179" i="19"/>
  <c r="Q179" i="19"/>
  <c r="J178" i="19"/>
  <c r="K178" i="19"/>
  <c r="L178" i="19"/>
  <c r="M178" i="19"/>
  <c r="N178" i="19"/>
  <c r="O178" i="19"/>
  <c r="Q178" i="19"/>
  <c r="J177" i="19"/>
  <c r="K177" i="19"/>
  <c r="L177" i="19"/>
  <c r="M177" i="19"/>
  <c r="N177" i="19"/>
  <c r="O177" i="19"/>
  <c r="Q177" i="19"/>
  <c r="J176" i="19"/>
  <c r="K176" i="19"/>
  <c r="L176" i="19"/>
  <c r="M176" i="19"/>
  <c r="N176" i="19"/>
  <c r="O176" i="19"/>
  <c r="Q176" i="19"/>
  <c r="J181" i="19"/>
  <c r="K181" i="19"/>
  <c r="L181" i="19"/>
  <c r="M181" i="19"/>
  <c r="N181" i="19"/>
  <c r="O181" i="19"/>
  <c r="Q181" i="19"/>
  <c r="J180" i="19"/>
  <c r="K180" i="19"/>
  <c r="L180" i="19"/>
  <c r="M180" i="19"/>
  <c r="N180" i="19"/>
  <c r="O180" i="19"/>
  <c r="Q180" i="19"/>
  <c r="J175" i="19"/>
  <c r="K175" i="19"/>
  <c r="L175" i="19"/>
  <c r="M175" i="19"/>
  <c r="N175" i="19"/>
  <c r="O175" i="19"/>
  <c r="Q175" i="19"/>
  <c r="J174" i="19"/>
  <c r="K174" i="19"/>
  <c r="L174" i="19"/>
  <c r="M174" i="19"/>
  <c r="N174" i="19"/>
  <c r="O174" i="19"/>
  <c r="Q174" i="19"/>
  <c r="J173" i="19"/>
  <c r="K173" i="19"/>
  <c r="L173" i="19"/>
  <c r="M173" i="19"/>
  <c r="N173" i="19"/>
  <c r="O173" i="19"/>
  <c r="Q173" i="19"/>
  <c r="J172" i="19"/>
  <c r="K172" i="19"/>
  <c r="L172" i="19"/>
  <c r="M172" i="19"/>
  <c r="N172" i="19"/>
  <c r="O172" i="19"/>
  <c r="Q172" i="19"/>
  <c r="J171" i="19"/>
  <c r="K171" i="19"/>
  <c r="L171" i="19"/>
  <c r="M171" i="19"/>
  <c r="N171" i="19"/>
  <c r="O171" i="19"/>
  <c r="Q171" i="19"/>
  <c r="J170" i="19"/>
  <c r="K170" i="19"/>
  <c r="L170" i="19"/>
  <c r="M170" i="19"/>
  <c r="N170" i="19"/>
  <c r="O170" i="19"/>
  <c r="Q170" i="19"/>
  <c r="J169" i="19"/>
  <c r="K169" i="19"/>
  <c r="L169" i="19"/>
  <c r="M169" i="19"/>
  <c r="N169" i="19"/>
  <c r="O169" i="19"/>
  <c r="Q169" i="19"/>
  <c r="J168" i="19"/>
  <c r="K168" i="19"/>
  <c r="L168" i="19"/>
  <c r="M168" i="19"/>
  <c r="N168" i="19"/>
  <c r="O168" i="19"/>
  <c r="Q168" i="19"/>
  <c r="J167" i="19"/>
  <c r="K167" i="19"/>
  <c r="L167" i="19"/>
  <c r="M167" i="19"/>
  <c r="N167" i="19"/>
  <c r="O167" i="19"/>
  <c r="Q167" i="19"/>
  <c r="P53" i="55" l="1"/>
  <c r="V195" i="46"/>
  <c r="J182" i="48"/>
  <c r="K182" i="48"/>
  <c r="L182" i="48"/>
  <c r="M182" i="48"/>
  <c r="N182" i="48"/>
  <c r="O182" i="48"/>
  <c r="Q182" i="48"/>
  <c r="P149" i="44"/>
  <c r="P150" i="44"/>
  <c r="P151" i="44"/>
  <c r="P152" i="44"/>
  <c r="P272" i="40"/>
  <c r="P273" i="40"/>
  <c r="P274" i="40"/>
  <c r="P275" i="40"/>
  <c r="P276" i="40"/>
  <c r="P277" i="40"/>
  <c r="P278" i="40"/>
  <c r="P279" i="40"/>
  <c r="P280" i="40"/>
  <c r="P281" i="40"/>
  <c r="P282" i="40"/>
  <c r="P283" i="40"/>
  <c r="P216" i="19"/>
  <c r="P214" i="19"/>
  <c r="P215" i="19"/>
  <c r="P217" i="19"/>
  <c r="P218" i="19"/>
  <c r="P219" i="19"/>
  <c r="V165" i="46"/>
  <c r="J152" i="48"/>
  <c r="K152" i="48"/>
  <c r="L152" i="48"/>
  <c r="M152" i="48"/>
  <c r="N152" i="48"/>
  <c r="O152" i="48"/>
  <c r="Q152" i="48"/>
  <c r="V166" i="46"/>
  <c r="J153" i="48"/>
  <c r="K153" i="48"/>
  <c r="L153" i="48"/>
  <c r="M153" i="48"/>
  <c r="N153" i="48"/>
  <c r="O153" i="48"/>
  <c r="Q153" i="48"/>
  <c r="V167" i="46"/>
  <c r="J154" i="48"/>
  <c r="K154" i="48"/>
  <c r="L154" i="48"/>
  <c r="M154" i="48"/>
  <c r="N154" i="48"/>
  <c r="O154" i="48"/>
  <c r="Q154" i="48"/>
  <c r="V168" i="46"/>
  <c r="J155" i="48"/>
  <c r="K155" i="48"/>
  <c r="L155" i="48"/>
  <c r="M155" i="48"/>
  <c r="N155" i="48"/>
  <c r="O155" i="48"/>
  <c r="Q155" i="48"/>
  <c r="V169" i="46"/>
  <c r="J156" i="48"/>
  <c r="K156" i="48"/>
  <c r="L156" i="48"/>
  <c r="M156" i="48"/>
  <c r="N156" i="48"/>
  <c r="O156" i="48"/>
  <c r="Q156" i="48"/>
  <c r="V170" i="46"/>
  <c r="J157" i="48"/>
  <c r="K157" i="48"/>
  <c r="L157" i="48"/>
  <c r="M157" i="48"/>
  <c r="N157" i="48"/>
  <c r="O157" i="48"/>
  <c r="Q157" i="48"/>
  <c r="V171" i="46"/>
  <c r="J158" i="48"/>
  <c r="K158" i="48"/>
  <c r="L158" i="48"/>
  <c r="M158" i="48"/>
  <c r="N158" i="48"/>
  <c r="O158" i="48"/>
  <c r="Q158" i="48"/>
  <c r="V172" i="46"/>
  <c r="J159" i="48"/>
  <c r="K159" i="48"/>
  <c r="L159" i="48"/>
  <c r="M159" i="48"/>
  <c r="N159" i="48"/>
  <c r="O159" i="48"/>
  <c r="Q159" i="48"/>
  <c r="V181" i="46"/>
  <c r="J168" i="48"/>
  <c r="K168" i="48"/>
  <c r="L168" i="48"/>
  <c r="M168" i="48"/>
  <c r="N168" i="48"/>
  <c r="O168" i="48"/>
  <c r="Q168" i="48"/>
  <c r="V182" i="46"/>
  <c r="J169" i="48"/>
  <c r="K169" i="48"/>
  <c r="L169" i="48"/>
  <c r="M169" i="48"/>
  <c r="N169" i="48"/>
  <c r="O169" i="48"/>
  <c r="Q169" i="48"/>
  <c r="V183" i="46"/>
  <c r="J170" i="48"/>
  <c r="K170" i="48"/>
  <c r="L170" i="48"/>
  <c r="M170" i="48"/>
  <c r="N170" i="48"/>
  <c r="O170" i="48"/>
  <c r="Q170" i="48"/>
  <c r="V184" i="46"/>
  <c r="J171" i="48"/>
  <c r="K171" i="48"/>
  <c r="L171" i="48"/>
  <c r="M171" i="48"/>
  <c r="N171" i="48"/>
  <c r="O171" i="48"/>
  <c r="Q171" i="48"/>
  <c r="V185" i="46"/>
  <c r="J172" i="48"/>
  <c r="K172" i="48"/>
  <c r="L172" i="48"/>
  <c r="M172" i="48"/>
  <c r="N172" i="48"/>
  <c r="O172" i="48"/>
  <c r="Q172" i="48"/>
  <c r="V186" i="46"/>
  <c r="J173" i="48"/>
  <c r="K173" i="48"/>
  <c r="L173" i="48"/>
  <c r="M173" i="48"/>
  <c r="N173" i="48"/>
  <c r="O173" i="48"/>
  <c r="Q173" i="48"/>
  <c r="V187" i="46"/>
  <c r="J174" i="48"/>
  <c r="K174" i="48"/>
  <c r="L174" i="48"/>
  <c r="M174" i="48"/>
  <c r="N174" i="48"/>
  <c r="O174" i="48"/>
  <c r="Q174" i="48"/>
  <c r="V188" i="46"/>
  <c r="J175" i="48"/>
  <c r="K175" i="48"/>
  <c r="L175" i="48"/>
  <c r="M175" i="48"/>
  <c r="N175" i="48"/>
  <c r="O175" i="48"/>
  <c r="Q175" i="48"/>
  <c r="V189" i="46"/>
  <c r="J176" i="48"/>
  <c r="K176" i="48"/>
  <c r="L176" i="48"/>
  <c r="M176" i="48"/>
  <c r="N176" i="48"/>
  <c r="O176" i="48"/>
  <c r="Q176" i="48"/>
  <c r="V190" i="46"/>
  <c r="J177" i="48"/>
  <c r="K177" i="48"/>
  <c r="L177" i="48"/>
  <c r="M177" i="48"/>
  <c r="N177" i="48"/>
  <c r="O177" i="48"/>
  <c r="Q177" i="48"/>
  <c r="V191" i="46"/>
  <c r="J178" i="48"/>
  <c r="K178" i="48"/>
  <c r="L178" i="48"/>
  <c r="M178" i="48"/>
  <c r="N178" i="48"/>
  <c r="O178" i="48"/>
  <c r="Q178" i="48"/>
  <c r="V192" i="46"/>
  <c r="J179" i="48"/>
  <c r="K179" i="48"/>
  <c r="L179" i="48"/>
  <c r="M179" i="48"/>
  <c r="N179" i="48"/>
  <c r="O179" i="48"/>
  <c r="Q179" i="48"/>
  <c r="V193" i="46"/>
  <c r="J180" i="48"/>
  <c r="K180" i="48"/>
  <c r="L180" i="48"/>
  <c r="M180" i="48"/>
  <c r="N180" i="48"/>
  <c r="O180" i="48"/>
  <c r="Q180" i="48"/>
  <c r="V194" i="46"/>
  <c r="J181" i="48"/>
  <c r="K181" i="48"/>
  <c r="L181" i="48"/>
  <c r="M181" i="48"/>
  <c r="N181" i="48"/>
  <c r="O181" i="48"/>
  <c r="Q181" i="48"/>
  <c r="V196" i="46"/>
  <c r="J183" i="48"/>
  <c r="K183" i="48"/>
  <c r="L183" i="48"/>
  <c r="M183" i="48"/>
  <c r="N183" i="48"/>
  <c r="O183" i="48"/>
  <c r="Q183" i="48"/>
  <c r="P49" i="55"/>
  <c r="P147" i="44"/>
  <c r="P148" i="44"/>
  <c r="P238" i="40"/>
  <c r="P239" i="40"/>
  <c r="P240" i="40"/>
  <c r="P241" i="40"/>
  <c r="P243" i="40"/>
  <c r="P244" i="40"/>
  <c r="P242" i="40"/>
  <c r="P245" i="40"/>
  <c r="P246" i="40"/>
  <c r="P247" i="40"/>
  <c r="P248" i="40"/>
  <c r="P249" i="40"/>
  <c r="P250" i="40"/>
  <c r="P251" i="40"/>
  <c r="P252" i="40"/>
  <c r="P253" i="40"/>
  <c r="P254" i="40"/>
  <c r="P255" i="40"/>
  <c r="P256" i="40"/>
  <c r="P257" i="40"/>
  <c r="P258" i="40"/>
  <c r="P259" i="40"/>
  <c r="P260" i="40"/>
  <c r="P261" i="40"/>
  <c r="P262" i="40"/>
  <c r="P263" i="40"/>
  <c r="P264" i="40"/>
  <c r="P265" i="40"/>
  <c r="P266" i="40"/>
  <c r="P267" i="40"/>
  <c r="P268" i="40"/>
  <c r="P269" i="40"/>
  <c r="P270" i="40"/>
  <c r="P271" i="40"/>
  <c r="P190" i="40"/>
  <c r="P191" i="40"/>
  <c r="P192" i="40"/>
  <c r="P193" i="40"/>
  <c r="P194" i="40"/>
  <c r="P195" i="40"/>
  <c r="P196" i="40"/>
  <c r="P197" i="40"/>
  <c r="P198" i="40"/>
  <c r="P199" i="40"/>
  <c r="P200" i="40"/>
  <c r="P201" i="40"/>
  <c r="P202" i="40"/>
  <c r="P203" i="40"/>
  <c r="P204" i="40"/>
  <c r="P205" i="40"/>
  <c r="P206" i="40"/>
  <c r="P207" i="40"/>
  <c r="P208" i="40"/>
  <c r="P209" i="40"/>
  <c r="P210" i="40"/>
  <c r="P211" i="40"/>
  <c r="P212" i="40"/>
  <c r="P213" i="40"/>
  <c r="P214" i="40"/>
  <c r="P215" i="40"/>
  <c r="P216" i="40"/>
  <c r="P217" i="40"/>
  <c r="P218" i="40"/>
  <c r="P219" i="40"/>
  <c r="P220" i="40"/>
  <c r="P221" i="40"/>
  <c r="P222" i="40"/>
  <c r="P223" i="40"/>
  <c r="P224" i="40"/>
  <c r="P225" i="40"/>
  <c r="P226" i="40"/>
  <c r="P227" i="40"/>
  <c r="P228" i="40"/>
  <c r="P229" i="40"/>
  <c r="P230" i="40"/>
  <c r="P231" i="40"/>
  <c r="P232" i="40"/>
  <c r="P233" i="40"/>
  <c r="P234" i="40"/>
  <c r="P235" i="40"/>
  <c r="P236" i="40"/>
  <c r="P237" i="40"/>
  <c r="P146" i="44"/>
  <c r="P165" i="40"/>
  <c r="P166" i="40"/>
  <c r="P167" i="40"/>
  <c r="P168" i="40"/>
  <c r="P169" i="40"/>
  <c r="P170" i="40"/>
  <c r="P171" i="40"/>
  <c r="P172" i="40"/>
  <c r="P173" i="40"/>
  <c r="P174" i="40"/>
  <c r="P175" i="40"/>
  <c r="P176" i="40"/>
  <c r="P177" i="40"/>
  <c r="P178" i="40"/>
  <c r="P179" i="40"/>
  <c r="P180" i="40"/>
  <c r="P181" i="40"/>
  <c r="P183" i="40"/>
  <c r="P182" i="40"/>
  <c r="P184" i="40"/>
  <c r="P185" i="40"/>
  <c r="P186" i="40"/>
  <c r="P187" i="40"/>
  <c r="P188" i="40"/>
  <c r="P189" i="40"/>
  <c r="P169" i="52"/>
  <c r="P170" i="52"/>
  <c r="P171" i="52"/>
  <c r="P172" i="52"/>
  <c r="P173" i="52"/>
  <c r="P174" i="52"/>
  <c r="P175" i="52"/>
  <c r="P176" i="52"/>
  <c r="P177" i="52"/>
  <c r="P178" i="52"/>
  <c r="P179" i="52"/>
  <c r="P180" i="52"/>
  <c r="P181" i="52"/>
  <c r="P182" i="52"/>
  <c r="P140" i="44"/>
  <c r="P141" i="44"/>
  <c r="P142" i="44"/>
  <c r="P143" i="44"/>
  <c r="P144" i="44"/>
  <c r="P145" i="44"/>
  <c r="P206" i="19"/>
  <c r="P207" i="19"/>
  <c r="P208" i="19"/>
  <c r="P209" i="19"/>
  <c r="P210" i="19"/>
  <c r="P211" i="19"/>
  <c r="P212" i="19"/>
  <c r="P213" i="19"/>
  <c r="P133" i="44"/>
  <c r="P134" i="44"/>
  <c r="P135" i="44"/>
  <c r="P136" i="44"/>
  <c r="P137" i="44"/>
  <c r="P138" i="44"/>
  <c r="P139" i="44"/>
  <c r="P164" i="40"/>
  <c r="P163" i="40"/>
  <c r="P143" i="40"/>
  <c r="P144" i="40"/>
  <c r="P145" i="40"/>
  <c r="P146" i="40"/>
  <c r="P147" i="40"/>
  <c r="P148" i="40"/>
  <c r="P149" i="40"/>
  <c r="P150" i="40"/>
  <c r="P151" i="40"/>
  <c r="P152" i="40"/>
  <c r="P153" i="40"/>
  <c r="P154" i="40"/>
  <c r="P155" i="40"/>
  <c r="P156" i="40"/>
  <c r="P157" i="40"/>
  <c r="P158" i="40"/>
  <c r="P159" i="40"/>
  <c r="P160" i="40"/>
  <c r="P161" i="40"/>
  <c r="P162" i="40"/>
  <c r="P182" i="19"/>
  <c r="P183" i="19"/>
  <c r="P184" i="19"/>
  <c r="P185" i="19"/>
  <c r="P186" i="19"/>
  <c r="P187" i="19"/>
  <c r="P188" i="19"/>
  <c r="P189" i="19"/>
  <c r="P190" i="19"/>
  <c r="P191" i="19"/>
  <c r="P192" i="19"/>
  <c r="P193" i="19"/>
  <c r="P194" i="19"/>
  <c r="P195" i="19"/>
  <c r="P196" i="19"/>
  <c r="P197" i="19"/>
  <c r="P198" i="19"/>
  <c r="P199" i="19"/>
  <c r="P200" i="19"/>
  <c r="P201" i="19"/>
  <c r="P202" i="19"/>
  <c r="P203" i="19"/>
  <c r="P204" i="19"/>
  <c r="P205" i="19"/>
  <c r="P142" i="40"/>
  <c r="P130" i="40"/>
  <c r="P131" i="40"/>
  <c r="P132" i="40"/>
  <c r="P133" i="40"/>
  <c r="P134" i="40"/>
  <c r="P135" i="40"/>
  <c r="P136" i="40"/>
  <c r="P137" i="40"/>
  <c r="P138" i="40"/>
  <c r="P139" i="40"/>
  <c r="P140" i="40"/>
  <c r="P141" i="40"/>
  <c r="P117" i="40"/>
  <c r="P118" i="40"/>
  <c r="P119" i="40"/>
  <c r="P120" i="40"/>
  <c r="P121" i="40"/>
  <c r="P122" i="40"/>
  <c r="P123" i="40"/>
  <c r="P124" i="40"/>
  <c r="P125" i="40"/>
  <c r="P126" i="40"/>
  <c r="P127" i="40"/>
  <c r="P128" i="40"/>
  <c r="P129" i="40"/>
  <c r="P127" i="44"/>
  <c r="P128" i="44"/>
  <c r="P129" i="44"/>
  <c r="P130" i="44"/>
  <c r="P131" i="44"/>
  <c r="P132" i="44"/>
  <c r="P180" i="19"/>
  <c r="P181" i="19"/>
  <c r="P176" i="19"/>
  <c r="P177" i="19"/>
  <c r="P178" i="19"/>
  <c r="P179" i="19"/>
  <c r="P167" i="19"/>
  <c r="P168" i="19"/>
  <c r="P169" i="19"/>
  <c r="P170" i="19"/>
  <c r="P171" i="19"/>
  <c r="P172" i="19"/>
  <c r="P173" i="19"/>
  <c r="P174" i="19"/>
  <c r="P175" i="19"/>
  <c r="P182" i="48" l="1"/>
  <c r="P183" i="48"/>
  <c r="P181" i="48"/>
  <c r="P180" i="48"/>
  <c r="P179" i="48"/>
  <c r="P178" i="48"/>
  <c r="P177" i="48"/>
  <c r="P176" i="48"/>
  <c r="P175" i="48"/>
  <c r="P174" i="48"/>
  <c r="P173" i="48"/>
  <c r="P172" i="48"/>
  <c r="P171" i="48"/>
  <c r="P170" i="48"/>
  <c r="P169" i="48"/>
  <c r="P168" i="48"/>
  <c r="P159" i="48"/>
  <c r="P158" i="48"/>
  <c r="P157" i="48"/>
  <c r="P156" i="48"/>
  <c r="P155" i="48"/>
  <c r="P154" i="48"/>
  <c r="P153" i="48"/>
  <c r="P152" i="48"/>
  <c r="B5" i="45" a="1"/>
  <c r="B5" i="45"/>
  <c r="C5" i="45"/>
  <c r="D5" i="45"/>
  <c r="E5" i="45"/>
  <c r="F5" i="45"/>
  <c r="G5" i="45"/>
  <c r="H5" i="45"/>
  <c r="I5" i="45"/>
  <c r="J5" i="45"/>
  <c r="K5" i="45"/>
  <c r="L5" i="45"/>
  <c r="M5" i="45"/>
  <c r="N5" i="45"/>
  <c r="O5" i="45"/>
  <c r="P5" i="45"/>
  <c r="Q5" i="45"/>
  <c r="R5" i="45"/>
  <c r="S5" i="45"/>
  <c r="T5" i="45"/>
  <c r="U5" i="45"/>
  <c r="V5" i="45"/>
  <c r="W5" i="45"/>
  <c r="X5" i="45"/>
  <c r="Y5" i="45"/>
  <c r="Z5" i="45"/>
  <c r="AA5" i="45"/>
  <c r="AB5" i="45"/>
  <c r="A26" i="57"/>
  <c r="A13" i="55"/>
  <c r="B14" i="56" a="1"/>
  <c r="B14" i="56"/>
  <c r="C14" i="56"/>
  <c r="D14" i="56"/>
  <c r="E14" i="56"/>
  <c r="F14" i="56"/>
  <c r="G14" i="56"/>
  <c r="H14" i="56"/>
  <c r="I14" i="56"/>
  <c r="J14" i="56"/>
  <c r="K14" i="56"/>
  <c r="L14" i="56"/>
  <c r="M26" i="57" s="1"/>
  <c r="M14" i="56"/>
  <c r="N26" i="57" s="1"/>
  <c r="N14" i="56"/>
  <c r="O26" i="57" s="1"/>
  <c r="O14" i="56"/>
  <c r="P26" i="57" s="1"/>
  <c r="P14" i="56"/>
  <c r="Q26" i="57" s="1"/>
  <c r="Q14" i="56"/>
  <c r="R26" i="57" s="1"/>
  <c r="R14" i="56"/>
  <c r="S26" i="57" s="1"/>
  <c r="S14" i="56"/>
  <c r="T26" i="57" s="1"/>
  <c r="T14" i="56"/>
  <c r="L26" i="57" s="1"/>
  <c r="U14" i="56"/>
  <c r="V14" i="56"/>
  <c r="W14" i="56"/>
  <c r="X14" i="56"/>
  <c r="Y14" i="56"/>
  <c r="Z14" i="56"/>
  <c r="AA14" i="56"/>
  <c r="AB14" i="56"/>
  <c r="A112" i="50"/>
  <c r="A113" i="50"/>
  <c r="A114" i="50"/>
  <c r="A115" i="50"/>
  <c r="A116" i="50"/>
  <c r="A117" i="50"/>
  <c r="A118" i="50"/>
  <c r="A119" i="50"/>
  <c r="A120" i="50"/>
  <c r="A121" i="50"/>
  <c r="A122" i="50"/>
  <c r="A123" i="50"/>
  <c r="A124" i="50"/>
  <c r="A125" i="50"/>
  <c r="A126" i="50"/>
  <c r="A127" i="50"/>
  <c r="A128" i="50"/>
  <c r="A129" i="50"/>
  <c r="A130" i="50"/>
  <c r="A131" i="50"/>
  <c r="A132" i="50"/>
  <c r="A133" i="50"/>
  <c r="A134" i="50"/>
  <c r="A135" i="50"/>
  <c r="A136" i="50"/>
  <c r="A137" i="50"/>
  <c r="A138" i="50"/>
  <c r="A139" i="50"/>
  <c r="A140" i="50"/>
  <c r="A141" i="50"/>
  <c r="A142" i="50"/>
  <c r="A143" i="50"/>
  <c r="A144" i="50"/>
  <c r="A145" i="50"/>
  <c r="A146" i="50"/>
  <c r="A147" i="50"/>
  <c r="A148" i="50"/>
  <c r="A149" i="50"/>
  <c r="A150" i="50"/>
  <c r="A151" i="50"/>
  <c r="A152" i="50"/>
  <c r="A153" i="50"/>
  <c r="A154" i="50"/>
  <c r="A155" i="50"/>
  <c r="A156" i="50"/>
  <c r="A157" i="50"/>
  <c r="A158" i="50"/>
  <c r="A159" i="50"/>
  <c r="A160" i="50"/>
  <c r="A161" i="50"/>
  <c r="A162" i="50"/>
  <c r="A163" i="50"/>
  <c r="A164" i="50"/>
  <c r="A165" i="50"/>
  <c r="A166" i="50"/>
  <c r="A167" i="50"/>
  <c r="A168" i="50"/>
  <c r="A169" i="50"/>
  <c r="A170" i="50"/>
  <c r="A171" i="50"/>
  <c r="A172" i="50"/>
  <c r="A173" i="50"/>
  <c r="A174" i="50"/>
  <c r="A175" i="50"/>
  <c r="A176" i="50"/>
  <c r="A177" i="50"/>
  <c r="A178" i="50"/>
  <c r="A179" i="50"/>
  <c r="A180" i="50"/>
  <c r="A181" i="50"/>
  <c r="A99" i="52"/>
  <c r="A100" i="52"/>
  <c r="A101" i="52"/>
  <c r="A102" i="52"/>
  <c r="A103" i="52"/>
  <c r="A104" i="52"/>
  <c r="A105" i="52"/>
  <c r="A106" i="52"/>
  <c r="A107" i="52"/>
  <c r="A108" i="52"/>
  <c r="A109" i="52"/>
  <c r="A110" i="52"/>
  <c r="A111" i="52"/>
  <c r="A112" i="52"/>
  <c r="A113" i="52"/>
  <c r="A114" i="52"/>
  <c r="A115" i="52"/>
  <c r="A116" i="52"/>
  <c r="A117" i="52"/>
  <c r="A118" i="52"/>
  <c r="A119" i="52"/>
  <c r="A120" i="52"/>
  <c r="A121" i="52"/>
  <c r="A122" i="52"/>
  <c r="A123" i="52"/>
  <c r="A124" i="52"/>
  <c r="A125" i="52"/>
  <c r="A126" i="52"/>
  <c r="A127" i="52"/>
  <c r="A128" i="52"/>
  <c r="A129" i="52"/>
  <c r="A130" i="52"/>
  <c r="A131" i="52"/>
  <c r="A132" i="52"/>
  <c r="A133" i="52"/>
  <c r="A134" i="52"/>
  <c r="A135" i="52"/>
  <c r="A136" i="52"/>
  <c r="A137" i="52"/>
  <c r="A138" i="52"/>
  <c r="A139" i="52"/>
  <c r="A140" i="52"/>
  <c r="A141" i="52"/>
  <c r="A142" i="52"/>
  <c r="A143" i="52"/>
  <c r="A144" i="52"/>
  <c r="A145" i="52"/>
  <c r="A146" i="52"/>
  <c r="A147" i="52"/>
  <c r="A148" i="52"/>
  <c r="A149" i="52"/>
  <c r="A150" i="52"/>
  <c r="A151" i="52"/>
  <c r="A152" i="52"/>
  <c r="A153" i="52"/>
  <c r="A154" i="52"/>
  <c r="A155" i="52"/>
  <c r="A156" i="52"/>
  <c r="A157" i="52"/>
  <c r="A158" i="52"/>
  <c r="A159" i="52"/>
  <c r="A160" i="52"/>
  <c r="A161" i="52"/>
  <c r="A162" i="52"/>
  <c r="A163" i="52"/>
  <c r="A164" i="52"/>
  <c r="A165" i="52"/>
  <c r="A166" i="52"/>
  <c r="A167" i="52"/>
  <c r="A168" i="52"/>
  <c r="B169" i="53" a="1"/>
  <c r="B169" i="53"/>
  <c r="C169" i="53"/>
  <c r="D169" i="53"/>
  <c r="E169" i="53"/>
  <c r="F169" i="53"/>
  <c r="G169" i="53"/>
  <c r="H169" i="53"/>
  <c r="I169" i="53"/>
  <c r="J169" i="53"/>
  <c r="K169" i="53"/>
  <c r="L169" i="53"/>
  <c r="M181" i="50" s="1"/>
  <c r="M169" i="53"/>
  <c r="N181" i="50" s="1"/>
  <c r="N169" i="53"/>
  <c r="O181" i="50" s="1"/>
  <c r="O169" i="53"/>
  <c r="P181" i="50" s="1"/>
  <c r="P169" i="53"/>
  <c r="Q181" i="50" s="1"/>
  <c r="Q169" i="53"/>
  <c r="R181" i="50" s="1"/>
  <c r="R169" i="53"/>
  <c r="S181" i="50" s="1"/>
  <c r="S169" i="53"/>
  <c r="T181" i="50" s="1"/>
  <c r="T169" i="53"/>
  <c r="L181" i="50" s="1"/>
  <c r="U169" i="53"/>
  <c r="V169" i="53"/>
  <c r="W169" i="53"/>
  <c r="X169" i="53"/>
  <c r="Y169" i="53"/>
  <c r="Z169" i="53"/>
  <c r="AA169" i="53"/>
  <c r="AB169" i="53"/>
  <c r="B168" i="53" a="1"/>
  <c r="B168" i="53"/>
  <c r="C168" i="53"/>
  <c r="D168" i="53"/>
  <c r="E168" i="53"/>
  <c r="F168" i="53"/>
  <c r="G168" i="53"/>
  <c r="H168" i="53"/>
  <c r="I168" i="53"/>
  <c r="J168" i="53"/>
  <c r="K168" i="53"/>
  <c r="L168" i="53"/>
  <c r="M180" i="50" s="1"/>
  <c r="M168" i="53"/>
  <c r="N180" i="50" s="1"/>
  <c r="N168" i="53"/>
  <c r="O180" i="50" s="1"/>
  <c r="O168" i="53"/>
  <c r="P180" i="50" s="1"/>
  <c r="P168" i="53"/>
  <c r="Q180" i="50" s="1"/>
  <c r="Q168" i="53"/>
  <c r="R180" i="50" s="1"/>
  <c r="R168" i="53"/>
  <c r="S180" i="50" s="1"/>
  <c r="S168" i="53"/>
  <c r="T180" i="50" s="1"/>
  <c r="T168" i="53"/>
  <c r="L180" i="50" s="1"/>
  <c r="U168" i="53"/>
  <c r="V168" i="53"/>
  <c r="W168" i="53"/>
  <c r="X168" i="53"/>
  <c r="Y168" i="53"/>
  <c r="Z168" i="53"/>
  <c r="AA168" i="53"/>
  <c r="AB168" i="53"/>
  <c r="B167" i="53" a="1"/>
  <c r="B167" i="53"/>
  <c r="C167" i="53"/>
  <c r="D167" i="53"/>
  <c r="E167" i="53"/>
  <c r="F167" i="53"/>
  <c r="G167" i="53"/>
  <c r="H167" i="53"/>
  <c r="I167" i="53"/>
  <c r="J167" i="53"/>
  <c r="K167" i="53"/>
  <c r="L167" i="53"/>
  <c r="M179" i="50" s="1"/>
  <c r="M167" i="53"/>
  <c r="N179" i="50" s="1"/>
  <c r="N167" i="53"/>
  <c r="O179" i="50" s="1"/>
  <c r="O167" i="53"/>
  <c r="P179" i="50" s="1"/>
  <c r="P167" i="53"/>
  <c r="Q179" i="50" s="1"/>
  <c r="Q167" i="53"/>
  <c r="R179" i="50" s="1"/>
  <c r="R167" i="53"/>
  <c r="S179" i="50" s="1"/>
  <c r="S167" i="53"/>
  <c r="T179" i="50" s="1"/>
  <c r="T167" i="53"/>
  <c r="L179" i="50" s="1"/>
  <c r="U167" i="53"/>
  <c r="V167" i="53"/>
  <c r="W167" i="53"/>
  <c r="X167" i="53"/>
  <c r="Y167" i="53"/>
  <c r="Z167" i="53"/>
  <c r="AA167" i="53"/>
  <c r="AB167" i="53"/>
  <c r="B166" i="53" a="1"/>
  <c r="B166" i="53"/>
  <c r="C166" i="53"/>
  <c r="D166" i="53"/>
  <c r="E166" i="53"/>
  <c r="F166" i="53"/>
  <c r="G166" i="53"/>
  <c r="H166" i="53"/>
  <c r="I166" i="53"/>
  <c r="J166" i="53"/>
  <c r="K166" i="53"/>
  <c r="L166" i="53"/>
  <c r="M178" i="50" s="1"/>
  <c r="M166" i="53"/>
  <c r="N178" i="50" s="1"/>
  <c r="N166" i="53"/>
  <c r="O178" i="50" s="1"/>
  <c r="O166" i="53"/>
  <c r="P178" i="50" s="1"/>
  <c r="P166" i="53"/>
  <c r="Q178" i="50" s="1"/>
  <c r="Q166" i="53"/>
  <c r="R178" i="50" s="1"/>
  <c r="R166" i="53"/>
  <c r="S178" i="50" s="1"/>
  <c r="S166" i="53"/>
  <c r="T178" i="50" s="1"/>
  <c r="T166" i="53"/>
  <c r="L178" i="50" s="1"/>
  <c r="U166" i="53"/>
  <c r="V166" i="53"/>
  <c r="W166" i="53"/>
  <c r="X166" i="53"/>
  <c r="Y166" i="53"/>
  <c r="Z166" i="53"/>
  <c r="AA166" i="53"/>
  <c r="AB166" i="53"/>
  <c r="B165" i="53" a="1"/>
  <c r="B165" i="53"/>
  <c r="C165" i="53"/>
  <c r="D165" i="53"/>
  <c r="E165" i="53"/>
  <c r="F165" i="53"/>
  <c r="G165" i="53"/>
  <c r="H165" i="53"/>
  <c r="I165" i="53"/>
  <c r="J165" i="53"/>
  <c r="K165" i="53"/>
  <c r="L165" i="53"/>
  <c r="M177" i="50" s="1"/>
  <c r="M165" i="53"/>
  <c r="N177" i="50" s="1"/>
  <c r="N165" i="53"/>
  <c r="O177" i="50" s="1"/>
  <c r="O165" i="53"/>
  <c r="P177" i="50" s="1"/>
  <c r="P165" i="53"/>
  <c r="Q177" i="50" s="1"/>
  <c r="Q165" i="53"/>
  <c r="R177" i="50" s="1"/>
  <c r="R165" i="53"/>
  <c r="S177" i="50" s="1"/>
  <c r="S165" i="53"/>
  <c r="T177" i="50" s="1"/>
  <c r="T165" i="53"/>
  <c r="L177" i="50" s="1"/>
  <c r="U165" i="53"/>
  <c r="V165" i="53"/>
  <c r="W165" i="53"/>
  <c r="X165" i="53"/>
  <c r="Y165" i="53"/>
  <c r="Z165" i="53"/>
  <c r="AA165" i="53"/>
  <c r="AB165" i="53"/>
  <c r="B164" i="53" a="1"/>
  <c r="B164" i="53"/>
  <c r="C164" i="53"/>
  <c r="D164" i="53"/>
  <c r="E164" i="53"/>
  <c r="F164" i="53"/>
  <c r="G164" i="53"/>
  <c r="H164" i="53"/>
  <c r="I164" i="53"/>
  <c r="J164" i="53"/>
  <c r="K164" i="53"/>
  <c r="L164" i="53"/>
  <c r="M176" i="50" s="1"/>
  <c r="M164" i="53"/>
  <c r="N176" i="50" s="1"/>
  <c r="N164" i="53"/>
  <c r="O176" i="50" s="1"/>
  <c r="O164" i="53"/>
  <c r="P176" i="50" s="1"/>
  <c r="P164" i="53"/>
  <c r="Q176" i="50" s="1"/>
  <c r="Q164" i="53"/>
  <c r="R176" i="50" s="1"/>
  <c r="R164" i="53"/>
  <c r="S176" i="50" s="1"/>
  <c r="S164" i="53"/>
  <c r="T176" i="50" s="1"/>
  <c r="T164" i="53"/>
  <c r="L176" i="50" s="1"/>
  <c r="U164" i="53"/>
  <c r="V164" i="53"/>
  <c r="W164" i="53"/>
  <c r="X164" i="53"/>
  <c r="Y164" i="53"/>
  <c r="Z164" i="53"/>
  <c r="AA164" i="53"/>
  <c r="AB164" i="53"/>
  <c r="B163" i="53" a="1"/>
  <c r="B163" i="53"/>
  <c r="C163" i="53"/>
  <c r="D163" i="53"/>
  <c r="E163" i="53"/>
  <c r="F163" i="53"/>
  <c r="G163" i="53"/>
  <c r="H163" i="53"/>
  <c r="I163" i="53"/>
  <c r="J163" i="53"/>
  <c r="K163" i="53"/>
  <c r="L163" i="53"/>
  <c r="M175" i="50" s="1"/>
  <c r="M163" i="53"/>
  <c r="N175" i="50" s="1"/>
  <c r="N163" i="53"/>
  <c r="O175" i="50" s="1"/>
  <c r="O163" i="53"/>
  <c r="P175" i="50" s="1"/>
  <c r="P163" i="53"/>
  <c r="Q175" i="50" s="1"/>
  <c r="Q163" i="53"/>
  <c r="R175" i="50" s="1"/>
  <c r="R163" i="53"/>
  <c r="S175" i="50" s="1"/>
  <c r="S163" i="53"/>
  <c r="T175" i="50" s="1"/>
  <c r="T163" i="53"/>
  <c r="L175" i="50" s="1"/>
  <c r="U163" i="53"/>
  <c r="V163" i="53"/>
  <c r="W163" i="53"/>
  <c r="X163" i="53"/>
  <c r="Y163" i="53"/>
  <c r="Z163" i="53"/>
  <c r="AA163" i="53"/>
  <c r="AB163" i="53"/>
  <c r="B162" i="53" a="1"/>
  <c r="B162" i="53"/>
  <c r="C162" i="53"/>
  <c r="D162" i="53"/>
  <c r="E162" i="53"/>
  <c r="F162" i="53"/>
  <c r="G162" i="53"/>
  <c r="H162" i="53"/>
  <c r="I162" i="53"/>
  <c r="J162" i="53"/>
  <c r="K162" i="53"/>
  <c r="L162" i="53"/>
  <c r="M174" i="50" s="1"/>
  <c r="M162" i="53"/>
  <c r="N174" i="50" s="1"/>
  <c r="N162" i="53"/>
  <c r="O174" i="50" s="1"/>
  <c r="O162" i="53"/>
  <c r="P174" i="50" s="1"/>
  <c r="P162" i="53"/>
  <c r="Q174" i="50" s="1"/>
  <c r="Q162" i="53"/>
  <c r="R174" i="50" s="1"/>
  <c r="R162" i="53"/>
  <c r="S174" i="50" s="1"/>
  <c r="S162" i="53"/>
  <c r="T174" i="50" s="1"/>
  <c r="T162" i="53"/>
  <c r="L174" i="50" s="1"/>
  <c r="U162" i="53"/>
  <c r="V162" i="53"/>
  <c r="W162" i="53"/>
  <c r="X162" i="53"/>
  <c r="Y162" i="53"/>
  <c r="Z162" i="53"/>
  <c r="AA162" i="53"/>
  <c r="AB162" i="53"/>
  <c r="B161" i="53" a="1"/>
  <c r="B161" i="53"/>
  <c r="C161" i="53"/>
  <c r="D161" i="53"/>
  <c r="E161" i="53"/>
  <c r="F161" i="53"/>
  <c r="G161" i="53"/>
  <c r="H161" i="53"/>
  <c r="I161" i="53"/>
  <c r="J161" i="53"/>
  <c r="K161" i="53"/>
  <c r="L161" i="53"/>
  <c r="M173" i="50" s="1"/>
  <c r="M161" i="53"/>
  <c r="N173" i="50" s="1"/>
  <c r="N161" i="53"/>
  <c r="O173" i="50" s="1"/>
  <c r="O161" i="53"/>
  <c r="P173" i="50" s="1"/>
  <c r="P161" i="53"/>
  <c r="Q173" i="50" s="1"/>
  <c r="Q161" i="53"/>
  <c r="R173" i="50" s="1"/>
  <c r="R161" i="53"/>
  <c r="S173" i="50" s="1"/>
  <c r="S161" i="53"/>
  <c r="T173" i="50" s="1"/>
  <c r="T161" i="53"/>
  <c r="L173" i="50" s="1"/>
  <c r="U161" i="53"/>
  <c r="V161" i="53"/>
  <c r="W161" i="53"/>
  <c r="X161" i="53"/>
  <c r="Y161" i="53"/>
  <c r="Z161" i="53"/>
  <c r="AA161" i="53"/>
  <c r="AB161" i="53"/>
  <c r="B160" i="53" a="1"/>
  <c r="B160" i="53"/>
  <c r="C160" i="53"/>
  <c r="D160" i="53"/>
  <c r="E160" i="53"/>
  <c r="F160" i="53"/>
  <c r="G160" i="53"/>
  <c r="H160" i="53"/>
  <c r="I160" i="53"/>
  <c r="J160" i="53"/>
  <c r="K160" i="53"/>
  <c r="L160" i="53"/>
  <c r="M172" i="50" s="1"/>
  <c r="M160" i="53"/>
  <c r="N172" i="50" s="1"/>
  <c r="N160" i="53"/>
  <c r="O172" i="50" s="1"/>
  <c r="O160" i="53"/>
  <c r="P172" i="50" s="1"/>
  <c r="P160" i="53"/>
  <c r="Q172" i="50" s="1"/>
  <c r="Q160" i="53"/>
  <c r="R172" i="50" s="1"/>
  <c r="R160" i="53"/>
  <c r="S172" i="50" s="1"/>
  <c r="S160" i="53"/>
  <c r="T172" i="50" s="1"/>
  <c r="T160" i="53"/>
  <c r="L172" i="50" s="1"/>
  <c r="U160" i="53"/>
  <c r="V160" i="53"/>
  <c r="W160" i="53"/>
  <c r="X160" i="53"/>
  <c r="Y160" i="53"/>
  <c r="Z160" i="53"/>
  <c r="AA160" i="53"/>
  <c r="AB160" i="53"/>
  <c r="B159" i="53" a="1"/>
  <c r="B159" i="53"/>
  <c r="C159" i="53"/>
  <c r="D159" i="53"/>
  <c r="E159" i="53"/>
  <c r="F159" i="53"/>
  <c r="G159" i="53"/>
  <c r="H159" i="53"/>
  <c r="I159" i="53"/>
  <c r="J159" i="53"/>
  <c r="K159" i="53"/>
  <c r="L159" i="53"/>
  <c r="M171" i="50" s="1"/>
  <c r="M159" i="53"/>
  <c r="N171" i="50" s="1"/>
  <c r="N159" i="53"/>
  <c r="O171" i="50" s="1"/>
  <c r="O159" i="53"/>
  <c r="P171" i="50" s="1"/>
  <c r="P159" i="53"/>
  <c r="Q171" i="50" s="1"/>
  <c r="Q159" i="53"/>
  <c r="R171" i="50" s="1"/>
  <c r="R159" i="53"/>
  <c r="S171" i="50" s="1"/>
  <c r="S159" i="53"/>
  <c r="T171" i="50" s="1"/>
  <c r="T159" i="53"/>
  <c r="L171" i="50" s="1"/>
  <c r="U159" i="53"/>
  <c r="V159" i="53"/>
  <c r="W159" i="53"/>
  <c r="X159" i="53"/>
  <c r="Y159" i="53"/>
  <c r="Z159" i="53"/>
  <c r="AA159" i="53"/>
  <c r="AB159" i="53"/>
  <c r="B158" i="53" a="1"/>
  <c r="B158" i="53"/>
  <c r="C158" i="53"/>
  <c r="D158" i="53"/>
  <c r="E158" i="53"/>
  <c r="F158" i="53"/>
  <c r="G158" i="53"/>
  <c r="H158" i="53"/>
  <c r="I158" i="53"/>
  <c r="J158" i="53"/>
  <c r="K158" i="53"/>
  <c r="L158" i="53"/>
  <c r="M170" i="50" s="1"/>
  <c r="M158" i="53"/>
  <c r="N170" i="50" s="1"/>
  <c r="N158" i="53"/>
  <c r="O170" i="50" s="1"/>
  <c r="O158" i="53"/>
  <c r="P170" i="50" s="1"/>
  <c r="P158" i="53"/>
  <c r="Q170" i="50" s="1"/>
  <c r="Q158" i="53"/>
  <c r="R170" i="50" s="1"/>
  <c r="R158" i="53"/>
  <c r="S170" i="50" s="1"/>
  <c r="S158" i="53"/>
  <c r="T170" i="50" s="1"/>
  <c r="T158" i="53"/>
  <c r="L170" i="50" s="1"/>
  <c r="U158" i="53"/>
  <c r="V158" i="53"/>
  <c r="W158" i="53"/>
  <c r="X158" i="53"/>
  <c r="Y158" i="53"/>
  <c r="Z158" i="53"/>
  <c r="AA158" i="53"/>
  <c r="AB158" i="53"/>
  <c r="B157" i="53" a="1"/>
  <c r="B157" i="53"/>
  <c r="C157" i="53"/>
  <c r="D157" i="53"/>
  <c r="E157" i="53"/>
  <c r="F157" i="53"/>
  <c r="G157" i="53"/>
  <c r="H157" i="53"/>
  <c r="I157" i="53"/>
  <c r="J157" i="53"/>
  <c r="K157" i="53"/>
  <c r="L157" i="53"/>
  <c r="M169" i="50" s="1"/>
  <c r="M157" i="53"/>
  <c r="N169" i="50" s="1"/>
  <c r="N157" i="53"/>
  <c r="O169" i="50" s="1"/>
  <c r="O157" i="53"/>
  <c r="P169" i="50" s="1"/>
  <c r="P157" i="53"/>
  <c r="Q169" i="50" s="1"/>
  <c r="Q157" i="53"/>
  <c r="R169" i="50" s="1"/>
  <c r="R157" i="53"/>
  <c r="S169" i="50" s="1"/>
  <c r="S157" i="53"/>
  <c r="T169" i="50" s="1"/>
  <c r="T157" i="53"/>
  <c r="L169" i="50" s="1"/>
  <c r="U157" i="53"/>
  <c r="V157" i="53"/>
  <c r="W157" i="53"/>
  <c r="X157" i="53"/>
  <c r="Y157" i="53"/>
  <c r="Z157" i="53"/>
  <c r="AA157" i="53"/>
  <c r="AB157" i="53"/>
  <c r="B156" i="53" a="1"/>
  <c r="B156" i="53"/>
  <c r="C156" i="53"/>
  <c r="D156" i="53"/>
  <c r="E156" i="53"/>
  <c r="F156" i="53"/>
  <c r="G156" i="53"/>
  <c r="H156" i="53"/>
  <c r="I156" i="53"/>
  <c r="J156" i="53"/>
  <c r="K156" i="53"/>
  <c r="L156" i="53"/>
  <c r="M168" i="50" s="1"/>
  <c r="M156" i="53"/>
  <c r="N168" i="50" s="1"/>
  <c r="N156" i="53"/>
  <c r="O168" i="50" s="1"/>
  <c r="O156" i="53"/>
  <c r="P168" i="50" s="1"/>
  <c r="P156" i="53"/>
  <c r="Q168" i="50" s="1"/>
  <c r="Q156" i="53"/>
  <c r="R168" i="50" s="1"/>
  <c r="R156" i="53"/>
  <c r="S168" i="50" s="1"/>
  <c r="S156" i="53"/>
  <c r="T168" i="50" s="1"/>
  <c r="T156" i="53"/>
  <c r="L168" i="50" s="1"/>
  <c r="U156" i="53"/>
  <c r="V156" i="53"/>
  <c r="W156" i="53"/>
  <c r="X156" i="53"/>
  <c r="Y156" i="53"/>
  <c r="Z156" i="53"/>
  <c r="AA156" i="53"/>
  <c r="AB156" i="53"/>
  <c r="B155" i="53" a="1"/>
  <c r="B155" i="53"/>
  <c r="C155" i="53"/>
  <c r="D155" i="53"/>
  <c r="E155" i="53"/>
  <c r="F155" i="53"/>
  <c r="G155" i="53"/>
  <c r="H155" i="53"/>
  <c r="I155" i="53"/>
  <c r="J155" i="53"/>
  <c r="K155" i="53"/>
  <c r="L155" i="53"/>
  <c r="M167" i="50" s="1"/>
  <c r="M155" i="53"/>
  <c r="N167" i="50" s="1"/>
  <c r="N155" i="53"/>
  <c r="O167" i="50" s="1"/>
  <c r="O155" i="53"/>
  <c r="P167" i="50" s="1"/>
  <c r="P155" i="53"/>
  <c r="Q167" i="50" s="1"/>
  <c r="Q155" i="53"/>
  <c r="R167" i="50" s="1"/>
  <c r="R155" i="53"/>
  <c r="S167" i="50" s="1"/>
  <c r="S155" i="53"/>
  <c r="T167" i="50" s="1"/>
  <c r="T155" i="53"/>
  <c r="L167" i="50" s="1"/>
  <c r="U155" i="53"/>
  <c r="V155" i="53"/>
  <c r="W155" i="53"/>
  <c r="X155" i="53"/>
  <c r="Y155" i="53"/>
  <c r="Z155" i="53"/>
  <c r="AA155" i="53"/>
  <c r="AB155" i="53"/>
  <c r="B154" i="53" a="1"/>
  <c r="B154" i="53"/>
  <c r="C154" i="53"/>
  <c r="D154" i="53"/>
  <c r="E154" i="53"/>
  <c r="F154" i="53"/>
  <c r="G154" i="53"/>
  <c r="H154" i="53"/>
  <c r="I154" i="53"/>
  <c r="J154" i="53"/>
  <c r="K154" i="53"/>
  <c r="L154" i="53"/>
  <c r="M166" i="50" s="1"/>
  <c r="M154" i="53"/>
  <c r="N166" i="50" s="1"/>
  <c r="N154" i="53"/>
  <c r="O166" i="50" s="1"/>
  <c r="O154" i="53"/>
  <c r="P166" i="50" s="1"/>
  <c r="P154" i="53"/>
  <c r="Q166" i="50" s="1"/>
  <c r="Q154" i="53"/>
  <c r="R166" i="50" s="1"/>
  <c r="R154" i="53"/>
  <c r="S166" i="50" s="1"/>
  <c r="S154" i="53"/>
  <c r="T166" i="50" s="1"/>
  <c r="T154" i="53"/>
  <c r="L166" i="50" s="1"/>
  <c r="U154" i="53"/>
  <c r="V154" i="53"/>
  <c r="W154" i="53"/>
  <c r="X154" i="53"/>
  <c r="Y154" i="53"/>
  <c r="Z154" i="53"/>
  <c r="AA154" i="53"/>
  <c r="AB154" i="53"/>
  <c r="B153" i="53" a="1"/>
  <c r="B153" i="53"/>
  <c r="C153" i="53"/>
  <c r="D153" i="53"/>
  <c r="E153" i="53"/>
  <c r="F153" i="53"/>
  <c r="G153" i="53"/>
  <c r="H153" i="53"/>
  <c r="I153" i="53"/>
  <c r="J153" i="53"/>
  <c r="K153" i="53"/>
  <c r="L153" i="53"/>
  <c r="M165" i="50" s="1"/>
  <c r="M153" i="53"/>
  <c r="N165" i="50" s="1"/>
  <c r="N153" i="53"/>
  <c r="O165" i="50" s="1"/>
  <c r="O153" i="53"/>
  <c r="P165" i="50" s="1"/>
  <c r="P153" i="53"/>
  <c r="Q165" i="50" s="1"/>
  <c r="Q153" i="53"/>
  <c r="R165" i="50" s="1"/>
  <c r="R153" i="53"/>
  <c r="S165" i="50" s="1"/>
  <c r="S153" i="53"/>
  <c r="T165" i="50" s="1"/>
  <c r="T153" i="53"/>
  <c r="L165" i="50" s="1"/>
  <c r="U153" i="53"/>
  <c r="V153" i="53"/>
  <c r="W153" i="53"/>
  <c r="X153" i="53"/>
  <c r="Y153" i="53"/>
  <c r="Z153" i="53"/>
  <c r="AA153" i="53"/>
  <c r="AB153" i="53"/>
  <c r="B152" i="53" a="1"/>
  <c r="B152" i="53"/>
  <c r="C152" i="53"/>
  <c r="D152" i="53"/>
  <c r="E152" i="53"/>
  <c r="F152" i="53"/>
  <c r="G152" i="53"/>
  <c r="H152" i="53"/>
  <c r="I152" i="53"/>
  <c r="J152" i="53"/>
  <c r="K152" i="53"/>
  <c r="L152" i="53"/>
  <c r="M164" i="50" s="1"/>
  <c r="M152" i="53"/>
  <c r="N164" i="50" s="1"/>
  <c r="N152" i="53"/>
  <c r="O164" i="50" s="1"/>
  <c r="O152" i="53"/>
  <c r="P164" i="50" s="1"/>
  <c r="P152" i="53"/>
  <c r="Q164" i="50" s="1"/>
  <c r="Q152" i="53"/>
  <c r="R164" i="50" s="1"/>
  <c r="R152" i="53"/>
  <c r="S164" i="50" s="1"/>
  <c r="S152" i="53"/>
  <c r="T164" i="50" s="1"/>
  <c r="T152" i="53"/>
  <c r="L164" i="50" s="1"/>
  <c r="U152" i="53"/>
  <c r="V152" i="53"/>
  <c r="W152" i="53"/>
  <c r="X152" i="53"/>
  <c r="Y152" i="53"/>
  <c r="Z152" i="53"/>
  <c r="AA152" i="53"/>
  <c r="AB152" i="53"/>
  <c r="M163" i="50"/>
  <c r="N163" i="50"/>
  <c r="O163" i="50"/>
  <c r="P163" i="50"/>
  <c r="Q163" i="50"/>
  <c r="R163" i="50"/>
  <c r="S163" i="50"/>
  <c r="T163" i="50"/>
  <c r="L163" i="50"/>
  <c r="B150" i="53" a="1"/>
  <c r="B150" i="53"/>
  <c r="C150" i="53"/>
  <c r="D150" i="53"/>
  <c r="E150" i="53"/>
  <c r="F150" i="53"/>
  <c r="G150" i="53"/>
  <c r="H150" i="53"/>
  <c r="I150" i="53"/>
  <c r="J150" i="53"/>
  <c r="K150" i="53"/>
  <c r="L150" i="53"/>
  <c r="M162" i="50" s="1"/>
  <c r="M150" i="53"/>
  <c r="N162" i="50" s="1"/>
  <c r="N150" i="53"/>
  <c r="O162" i="50" s="1"/>
  <c r="O150" i="53"/>
  <c r="P162" i="50" s="1"/>
  <c r="P150" i="53"/>
  <c r="Q162" i="50" s="1"/>
  <c r="Q150" i="53"/>
  <c r="R162" i="50" s="1"/>
  <c r="R150" i="53"/>
  <c r="S162" i="50" s="1"/>
  <c r="S150" i="53"/>
  <c r="T162" i="50" s="1"/>
  <c r="T150" i="53"/>
  <c r="L162" i="50" s="1"/>
  <c r="U150" i="53"/>
  <c r="V150" i="53"/>
  <c r="W150" i="53"/>
  <c r="X150" i="53"/>
  <c r="Y150" i="53"/>
  <c r="Z150" i="53"/>
  <c r="AA150" i="53"/>
  <c r="AB150" i="53"/>
  <c r="B149" i="53" a="1"/>
  <c r="B149" i="53"/>
  <c r="C149" i="53"/>
  <c r="D149" i="53"/>
  <c r="E149" i="53"/>
  <c r="F149" i="53"/>
  <c r="G149" i="53"/>
  <c r="H149" i="53"/>
  <c r="I149" i="53"/>
  <c r="J149" i="53"/>
  <c r="K149" i="53"/>
  <c r="L149" i="53"/>
  <c r="M161" i="50" s="1"/>
  <c r="M149" i="53"/>
  <c r="N161" i="50" s="1"/>
  <c r="N149" i="53"/>
  <c r="O161" i="50" s="1"/>
  <c r="O149" i="53"/>
  <c r="P161" i="50" s="1"/>
  <c r="P149" i="53"/>
  <c r="Q161" i="50" s="1"/>
  <c r="Q149" i="53"/>
  <c r="R161" i="50" s="1"/>
  <c r="R149" i="53"/>
  <c r="S161" i="50" s="1"/>
  <c r="S149" i="53"/>
  <c r="T161" i="50" s="1"/>
  <c r="T149" i="53"/>
  <c r="L161" i="50" s="1"/>
  <c r="U149" i="53"/>
  <c r="V149" i="53"/>
  <c r="W149" i="53"/>
  <c r="X149" i="53"/>
  <c r="Y149" i="53"/>
  <c r="Z149" i="53"/>
  <c r="AA149" i="53"/>
  <c r="AB149" i="53"/>
  <c r="B148" i="53" a="1"/>
  <c r="B148" i="53"/>
  <c r="C148" i="53"/>
  <c r="D148" i="53"/>
  <c r="E148" i="53"/>
  <c r="F148" i="53"/>
  <c r="G148" i="53"/>
  <c r="H148" i="53"/>
  <c r="I148" i="53"/>
  <c r="J148" i="53"/>
  <c r="K148" i="53"/>
  <c r="L148" i="53"/>
  <c r="M160" i="50" s="1"/>
  <c r="M148" i="53"/>
  <c r="N160" i="50" s="1"/>
  <c r="N148" i="53"/>
  <c r="O160" i="50" s="1"/>
  <c r="O148" i="53"/>
  <c r="P160" i="50" s="1"/>
  <c r="P148" i="53"/>
  <c r="Q160" i="50" s="1"/>
  <c r="Q148" i="53"/>
  <c r="R160" i="50" s="1"/>
  <c r="R148" i="53"/>
  <c r="S160" i="50" s="1"/>
  <c r="S148" i="53"/>
  <c r="T160" i="50" s="1"/>
  <c r="T148" i="53"/>
  <c r="L160" i="50" s="1"/>
  <c r="U148" i="53"/>
  <c r="V148" i="53"/>
  <c r="W148" i="53"/>
  <c r="X148" i="53"/>
  <c r="Y148" i="53"/>
  <c r="Z148" i="53"/>
  <c r="AA148" i="53"/>
  <c r="AB148" i="53"/>
  <c r="B147" i="53" a="1"/>
  <c r="B147" i="53"/>
  <c r="C147" i="53"/>
  <c r="D147" i="53"/>
  <c r="E147" i="53"/>
  <c r="F147" i="53"/>
  <c r="G147" i="53"/>
  <c r="H147" i="53"/>
  <c r="I147" i="53"/>
  <c r="J147" i="53"/>
  <c r="K147" i="53"/>
  <c r="L147" i="53"/>
  <c r="M159" i="50" s="1"/>
  <c r="M147" i="53"/>
  <c r="N159" i="50" s="1"/>
  <c r="N147" i="53"/>
  <c r="O159" i="50" s="1"/>
  <c r="O147" i="53"/>
  <c r="P159" i="50" s="1"/>
  <c r="P147" i="53"/>
  <c r="Q159" i="50" s="1"/>
  <c r="Q147" i="53"/>
  <c r="R159" i="50" s="1"/>
  <c r="R147" i="53"/>
  <c r="S159" i="50" s="1"/>
  <c r="S147" i="53"/>
  <c r="T159" i="50" s="1"/>
  <c r="T147" i="53"/>
  <c r="L159" i="50" s="1"/>
  <c r="U147" i="53"/>
  <c r="V147" i="53"/>
  <c r="W147" i="53"/>
  <c r="X147" i="53"/>
  <c r="Y147" i="53"/>
  <c r="Z147" i="53"/>
  <c r="AA147" i="53"/>
  <c r="AB147" i="53"/>
  <c r="B146" i="53" a="1"/>
  <c r="B146" i="53"/>
  <c r="C146" i="53"/>
  <c r="D146" i="53"/>
  <c r="E146" i="53"/>
  <c r="F146" i="53"/>
  <c r="G146" i="53"/>
  <c r="H146" i="53"/>
  <c r="I146" i="53"/>
  <c r="J146" i="53"/>
  <c r="K146" i="53"/>
  <c r="L146" i="53"/>
  <c r="M158" i="50" s="1"/>
  <c r="M146" i="53"/>
  <c r="N158" i="50" s="1"/>
  <c r="N146" i="53"/>
  <c r="O158" i="50" s="1"/>
  <c r="O146" i="53"/>
  <c r="P158" i="50" s="1"/>
  <c r="P146" i="53"/>
  <c r="Q158" i="50" s="1"/>
  <c r="Q146" i="53"/>
  <c r="R158" i="50" s="1"/>
  <c r="R146" i="53"/>
  <c r="S158" i="50" s="1"/>
  <c r="S146" i="53"/>
  <c r="T158" i="50" s="1"/>
  <c r="T146" i="53"/>
  <c r="L158" i="50" s="1"/>
  <c r="U146" i="53"/>
  <c r="V146" i="53"/>
  <c r="W146" i="53"/>
  <c r="X146" i="53"/>
  <c r="Y146" i="53"/>
  <c r="Z146" i="53"/>
  <c r="AA146" i="53"/>
  <c r="AB146" i="53"/>
  <c r="B145" i="53" a="1"/>
  <c r="B145" i="53"/>
  <c r="C145" i="53"/>
  <c r="D145" i="53"/>
  <c r="E145" i="53"/>
  <c r="F145" i="53"/>
  <c r="G145" i="53"/>
  <c r="H145" i="53"/>
  <c r="I145" i="53"/>
  <c r="J145" i="53"/>
  <c r="K145" i="53"/>
  <c r="L145" i="53"/>
  <c r="M157" i="50" s="1"/>
  <c r="M145" i="53"/>
  <c r="N157" i="50" s="1"/>
  <c r="N145" i="53"/>
  <c r="O157" i="50" s="1"/>
  <c r="O145" i="53"/>
  <c r="P157" i="50" s="1"/>
  <c r="P145" i="53"/>
  <c r="Q157" i="50" s="1"/>
  <c r="Q145" i="53"/>
  <c r="R157" i="50" s="1"/>
  <c r="R145" i="53"/>
  <c r="S157" i="50" s="1"/>
  <c r="S145" i="53"/>
  <c r="T157" i="50" s="1"/>
  <c r="T145" i="53"/>
  <c r="L157" i="50" s="1"/>
  <c r="U145" i="53"/>
  <c r="V145" i="53"/>
  <c r="W145" i="53"/>
  <c r="X145" i="53"/>
  <c r="Y145" i="53"/>
  <c r="Z145" i="53"/>
  <c r="AA145" i="53"/>
  <c r="AB145" i="53"/>
  <c r="B144" i="53" a="1"/>
  <c r="B144" i="53"/>
  <c r="C144" i="53"/>
  <c r="D144" i="53"/>
  <c r="E144" i="53"/>
  <c r="F144" i="53"/>
  <c r="G144" i="53"/>
  <c r="H144" i="53"/>
  <c r="I144" i="53"/>
  <c r="J144" i="53"/>
  <c r="K144" i="53"/>
  <c r="L144" i="53"/>
  <c r="M156" i="50" s="1"/>
  <c r="M144" i="53"/>
  <c r="N156" i="50" s="1"/>
  <c r="N144" i="53"/>
  <c r="O156" i="50" s="1"/>
  <c r="O144" i="53"/>
  <c r="P156" i="50" s="1"/>
  <c r="P144" i="53"/>
  <c r="Q156" i="50" s="1"/>
  <c r="Q144" i="53"/>
  <c r="R156" i="50" s="1"/>
  <c r="R144" i="53"/>
  <c r="S156" i="50" s="1"/>
  <c r="S144" i="53"/>
  <c r="T156" i="50" s="1"/>
  <c r="T144" i="53"/>
  <c r="L156" i="50" s="1"/>
  <c r="U144" i="53"/>
  <c r="V144" i="53"/>
  <c r="W144" i="53"/>
  <c r="X144" i="53"/>
  <c r="Y144" i="53"/>
  <c r="Z144" i="53"/>
  <c r="AA144" i="53"/>
  <c r="AB144" i="53"/>
  <c r="B143" i="53" a="1"/>
  <c r="B143" i="53"/>
  <c r="C143" i="53"/>
  <c r="D143" i="53"/>
  <c r="E143" i="53"/>
  <c r="F143" i="53"/>
  <c r="G143" i="53"/>
  <c r="H143" i="53"/>
  <c r="I143" i="53"/>
  <c r="J143" i="53"/>
  <c r="K143" i="53"/>
  <c r="L143" i="53"/>
  <c r="M155" i="50" s="1"/>
  <c r="M143" i="53"/>
  <c r="N155" i="50" s="1"/>
  <c r="N143" i="53"/>
  <c r="O155" i="50" s="1"/>
  <c r="O143" i="53"/>
  <c r="P155" i="50" s="1"/>
  <c r="P143" i="53"/>
  <c r="Q155" i="50" s="1"/>
  <c r="Q143" i="53"/>
  <c r="R155" i="50" s="1"/>
  <c r="R143" i="53"/>
  <c r="S155" i="50" s="1"/>
  <c r="S143" i="53"/>
  <c r="T155" i="50" s="1"/>
  <c r="T143" i="53"/>
  <c r="L155" i="50" s="1"/>
  <c r="U143" i="53"/>
  <c r="V143" i="53"/>
  <c r="W143" i="53"/>
  <c r="X143" i="53"/>
  <c r="Y143" i="53"/>
  <c r="Z143" i="53"/>
  <c r="AA143" i="53"/>
  <c r="AB143" i="53"/>
  <c r="B142" i="53" a="1"/>
  <c r="B142" i="53"/>
  <c r="C142" i="53"/>
  <c r="D142" i="53"/>
  <c r="E142" i="53"/>
  <c r="F142" i="53"/>
  <c r="G142" i="53"/>
  <c r="H142" i="53"/>
  <c r="I142" i="53"/>
  <c r="J142" i="53"/>
  <c r="K142" i="53"/>
  <c r="L142" i="53"/>
  <c r="M154" i="50" s="1"/>
  <c r="M142" i="53"/>
  <c r="N154" i="50" s="1"/>
  <c r="N142" i="53"/>
  <c r="O154" i="50" s="1"/>
  <c r="O142" i="53"/>
  <c r="P154" i="50" s="1"/>
  <c r="P142" i="53"/>
  <c r="Q154" i="50" s="1"/>
  <c r="Q142" i="53"/>
  <c r="R154" i="50" s="1"/>
  <c r="R142" i="53"/>
  <c r="S154" i="50" s="1"/>
  <c r="S142" i="53"/>
  <c r="T154" i="50" s="1"/>
  <c r="T142" i="53"/>
  <c r="L154" i="50" s="1"/>
  <c r="U142" i="53"/>
  <c r="V142" i="53"/>
  <c r="W142" i="53"/>
  <c r="X142" i="53"/>
  <c r="Y142" i="53"/>
  <c r="Z142" i="53"/>
  <c r="AA142" i="53"/>
  <c r="AB142" i="53"/>
  <c r="B141" i="53" a="1"/>
  <c r="B141" i="53"/>
  <c r="C141" i="53"/>
  <c r="D141" i="53"/>
  <c r="E141" i="53"/>
  <c r="F141" i="53"/>
  <c r="G141" i="53"/>
  <c r="H141" i="53"/>
  <c r="I141" i="53"/>
  <c r="J141" i="53"/>
  <c r="K141" i="53"/>
  <c r="L141" i="53"/>
  <c r="M153" i="50" s="1"/>
  <c r="M141" i="53"/>
  <c r="N153" i="50" s="1"/>
  <c r="N141" i="53"/>
  <c r="O153" i="50" s="1"/>
  <c r="O141" i="53"/>
  <c r="P153" i="50" s="1"/>
  <c r="P141" i="53"/>
  <c r="Q153" i="50" s="1"/>
  <c r="Q141" i="53"/>
  <c r="R153" i="50" s="1"/>
  <c r="R141" i="53"/>
  <c r="S153" i="50" s="1"/>
  <c r="S141" i="53"/>
  <c r="T153" i="50" s="1"/>
  <c r="T141" i="53"/>
  <c r="L153" i="50" s="1"/>
  <c r="U141" i="53"/>
  <c r="V141" i="53"/>
  <c r="W141" i="53"/>
  <c r="X141" i="53"/>
  <c r="Y141" i="53"/>
  <c r="Z141" i="53"/>
  <c r="AA141" i="53"/>
  <c r="AB141" i="53"/>
  <c r="B140" i="53" a="1"/>
  <c r="B140" i="53"/>
  <c r="C140" i="53"/>
  <c r="D140" i="53"/>
  <c r="E140" i="53"/>
  <c r="F140" i="53"/>
  <c r="G140" i="53"/>
  <c r="H140" i="53"/>
  <c r="I140" i="53"/>
  <c r="J140" i="53"/>
  <c r="K140" i="53"/>
  <c r="L140" i="53"/>
  <c r="M152" i="50" s="1"/>
  <c r="M140" i="53"/>
  <c r="N152" i="50" s="1"/>
  <c r="N140" i="53"/>
  <c r="O152" i="50" s="1"/>
  <c r="O140" i="53"/>
  <c r="P152" i="50" s="1"/>
  <c r="P140" i="53"/>
  <c r="Q152" i="50" s="1"/>
  <c r="Q140" i="53"/>
  <c r="R152" i="50" s="1"/>
  <c r="R140" i="53"/>
  <c r="S152" i="50" s="1"/>
  <c r="S140" i="53"/>
  <c r="T152" i="50" s="1"/>
  <c r="T140" i="53"/>
  <c r="L152" i="50" s="1"/>
  <c r="U140" i="53"/>
  <c r="V140" i="53"/>
  <c r="W140" i="53"/>
  <c r="X140" i="53"/>
  <c r="Y140" i="53"/>
  <c r="Z140" i="53"/>
  <c r="AA140" i="53"/>
  <c r="AB140" i="53"/>
  <c r="B139" i="53" a="1"/>
  <c r="B139" i="53"/>
  <c r="C139" i="53"/>
  <c r="D139" i="53"/>
  <c r="E139" i="53"/>
  <c r="F139" i="53"/>
  <c r="G139" i="53"/>
  <c r="H139" i="53"/>
  <c r="I139" i="53"/>
  <c r="J139" i="53"/>
  <c r="K139" i="53"/>
  <c r="L139" i="53"/>
  <c r="M151" i="50" s="1"/>
  <c r="M139" i="53"/>
  <c r="N151" i="50" s="1"/>
  <c r="N139" i="53"/>
  <c r="O151" i="50" s="1"/>
  <c r="O139" i="53"/>
  <c r="P151" i="50" s="1"/>
  <c r="P139" i="53"/>
  <c r="Q151" i="50" s="1"/>
  <c r="Q139" i="53"/>
  <c r="R151" i="50" s="1"/>
  <c r="R139" i="53"/>
  <c r="S151" i="50" s="1"/>
  <c r="S139" i="53"/>
  <c r="T151" i="50" s="1"/>
  <c r="T139" i="53"/>
  <c r="L151" i="50" s="1"/>
  <c r="U139" i="53"/>
  <c r="V139" i="53"/>
  <c r="W139" i="53"/>
  <c r="X139" i="53"/>
  <c r="Y139" i="53"/>
  <c r="Z139" i="53"/>
  <c r="AA139" i="53"/>
  <c r="AB139" i="53"/>
  <c r="B138" i="53" a="1"/>
  <c r="B138" i="53"/>
  <c r="C138" i="53"/>
  <c r="D138" i="53"/>
  <c r="E138" i="53"/>
  <c r="F138" i="53"/>
  <c r="G138" i="53"/>
  <c r="H138" i="53"/>
  <c r="I138" i="53"/>
  <c r="J138" i="53"/>
  <c r="K138" i="53"/>
  <c r="L138" i="53"/>
  <c r="M150" i="50" s="1"/>
  <c r="M138" i="53"/>
  <c r="N150" i="50" s="1"/>
  <c r="N138" i="53"/>
  <c r="O150" i="50" s="1"/>
  <c r="O138" i="53"/>
  <c r="P150" i="50" s="1"/>
  <c r="P138" i="53"/>
  <c r="Q150" i="50" s="1"/>
  <c r="Q138" i="53"/>
  <c r="R150" i="50" s="1"/>
  <c r="R138" i="53"/>
  <c r="S150" i="50" s="1"/>
  <c r="S138" i="53"/>
  <c r="T150" i="50" s="1"/>
  <c r="T138" i="53"/>
  <c r="L150" i="50" s="1"/>
  <c r="U138" i="53"/>
  <c r="V138" i="53"/>
  <c r="W138" i="53"/>
  <c r="X138" i="53"/>
  <c r="Y138" i="53"/>
  <c r="Z138" i="53"/>
  <c r="AA138" i="53"/>
  <c r="AB138" i="53"/>
  <c r="B137" i="53" a="1"/>
  <c r="B137" i="53"/>
  <c r="C137" i="53"/>
  <c r="D137" i="53"/>
  <c r="E137" i="53"/>
  <c r="F137" i="53"/>
  <c r="G137" i="53"/>
  <c r="H137" i="53"/>
  <c r="I137" i="53"/>
  <c r="J137" i="53"/>
  <c r="K137" i="53"/>
  <c r="L137" i="53"/>
  <c r="M149" i="50" s="1"/>
  <c r="M137" i="53"/>
  <c r="N149" i="50" s="1"/>
  <c r="N137" i="53"/>
  <c r="O149" i="50" s="1"/>
  <c r="O137" i="53"/>
  <c r="P149" i="50" s="1"/>
  <c r="P137" i="53"/>
  <c r="Q149" i="50" s="1"/>
  <c r="Q137" i="53"/>
  <c r="R149" i="50" s="1"/>
  <c r="R137" i="53"/>
  <c r="S149" i="50" s="1"/>
  <c r="S137" i="53"/>
  <c r="T149" i="50" s="1"/>
  <c r="T137" i="53"/>
  <c r="L149" i="50" s="1"/>
  <c r="U137" i="53"/>
  <c r="V137" i="53"/>
  <c r="W137" i="53"/>
  <c r="X137" i="53"/>
  <c r="Y137" i="53"/>
  <c r="Z137" i="53"/>
  <c r="AA137" i="53"/>
  <c r="AB137" i="53"/>
  <c r="B136" i="53" a="1"/>
  <c r="B136" i="53"/>
  <c r="C136" i="53"/>
  <c r="D136" i="53"/>
  <c r="E136" i="53"/>
  <c r="F136" i="53"/>
  <c r="G136" i="53"/>
  <c r="H136" i="53"/>
  <c r="I136" i="53"/>
  <c r="J136" i="53"/>
  <c r="K136" i="53"/>
  <c r="L136" i="53"/>
  <c r="M148" i="50" s="1"/>
  <c r="M136" i="53"/>
  <c r="N148" i="50" s="1"/>
  <c r="N136" i="53"/>
  <c r="O148" i="50" s="1"/>
  <c r="O136" i="53"/>
  <c r="P148" i="50" s="1"/>
  <c r="P136" i="53"/>
  <c r="Q148" i="50" s="1"/>
  <c r="Q136" i="53"/>
  <c r="R148" i="50" s="1"/>
  <c r="R136" i="53"/>
  <c r="S148" i="50" s="1"/>
  <c r="S136" i="53"/>
  <c r="T148" i="50" s="1"/>
  <c r="T136" i="53"/>
  <c r="L148" i="50" s="1"/>
  <c r="U136" i="53"/>
  <c r="V136" i="53"/>
  <c r="W136" i="53"/>
  <c r="X136" i="53"/>
  <c r="Y136" i="53"/>
  <c r="Z136" i="53"/>
  <c r="AA136" i="53"/>
  <c r="AB136" i="53"/>
  <c r="B135" i="53" a="1"/>
  <c r="B135" i="53"/>
  <c r="C135" i="53"/>
  <c r="D135" i="53"/>
  <c r="E135" i="53"/>
  <c r="F135" i="53"/>
  <c r="G135" i="53"/>
  <c r="H135" i="53"/>
  <c r="I135" i="53"/>
  <c r="J135" i="53"/>
  <c r="K135" i="53"/>
  <c r="L135" i="53"/>
  <c r="M147" i="50" s="1"/>
  <c r="M135" i="53"/>
  <c r="N147" i="50" s="1"/>
  <c r="N135" i="53"/>
  <c r="O147" i="50" s="1"/>
  <c r="O135" i="53"/>
  <c r="P147" i="50" s="1"/>
  <c r="P135" i="53"/>
  <c r="Q147" i="50" s="1"/>
  <c r="Q135" i="53"/>
  <c r="R147" i="50" s="1"/>
  <c r="R135" i="53"/>
  <c r="S147" i="50" s="1"/>
  <c r="S135" i="53"/>
  <c r="T147" i="50" s="1"/>
  <c r="T135" i="53"/>
  <c r="L147" i="50" s="1"/>
  <c r="U135" i="53"/>
  <c r="V135" i="53"/>
  <c r="W135" i="53"/>
  <c r="X135" i="53"/>
  <c r="Y135" i="53"/>
  <c r="Z135" i="53"/>
  <c r="AA135" i="53"/>
  <c r="AB135" i="53"/>
  <c r="B134" i="53" a="1"/>
  <c r="B134" i="53"/>
  <c r="C134" i="53"/>
  <c r="D134" i="53"/>
  <c r="E134" i="53"/>
  <c r="F134" i="53"/>
  <c r="G134" i="53"/>
  <c r="H134" i="53"/>
  <c r="I134" i="53"/>
  <c r="J134" i="53"/>
  <c r="K134" i="53"/>
  <c r="L134" i="53"/>
  <c r="M146" i="50" s="1"/>
  <c r="M134" i="53"/>
  <c r="N146" i="50" s="1"/>
  <c r="N134" i="53"/>
  <c r="O146" i="50" s="1"/>
  <c r="O134" i="53"/>
  <c r="P146" i="50" s="1"/>
  <c r="P134" i="53"/>
  <c r="Q146" i="50" s="1"/>
  <c r="Q134" i="53"/>
  <c r="R146" i="50" s="1"/>
  <c r="R134" i="53"/>
  <c r="S146" i="50" s="1"/>
  <c r="S134" i="53"/>
  <c r="T146" i="50" s="1"/>
  <c r="T134" i="53"/>
  <c r="L146" i="50" s="1"/>
  <c r="U134" i="53"/>
  <c r="V134" i="53"/>
  <c r="W134" i="53"/>
  <c r="X134" i="53"/>
  <c r="Y134" i="53"/>
  <c r="Z134" i="53"/>
  <c r="AA134" i="53"/>
  <c r="AB134" i="53"/>
  <c r="B133" i="53" a="1"/>
  <c r="B133" i="53"/>
  <c r="C133" i="53"/>
  <c r="D133" i="53"/>
  <c r="E133" i="53"/>
  <c r="F133" i="53"/>
  <c r="G133" i="53"/>
  <c r="H133" i="53"/>
  <c r="I133" i="53"/>
  <c r="J133" i="53"/>
  <c r="K133" i="53"/>
  <c r="L133" i="53"/>
  <c r="M145" i="50" s="1"/>
  <c r="M133" i="53"/>
  <c r="N145" i="50" s="1"/>
  <c r="N133" i="53"/>
  <c r="O145" i="50" s="1"/>
  <c r="O133" i="53"/>
  <c r="P145" i="50" s="1"/>
  <c r="P133" i="53"/>
  <c r="Q145" i="50" s="1"/>
  <c r="Q133" i="53"/>
  <c r="R145" i="50" s="1"/>
  <c r="R133" i="53"/>
  <c r="S145" i="50" s="1"/>
  <c r="S133" i="53"/>
  <c r="T145" i="50" s="1"/>
  <c r="T133" i="53"/>
  <c r="L145" i="50" s="1"/>
  <c r="U133" i="53"/>
  <c r="V133" i="53"/>
  <c r="W133" i="53"/>
  <c r="X133" i="53"/>
  <c r="Y133" i="53"/>
  <c r="Z133" i="53"/>
  <c r="AA133" i="53"/>
  <c r="AB133" i="53"/>
  <c r="B132" i="53" a="1"/>
  <c r="B132" i="53"/>
  <c r="C132" i="53"/>
  <c r="D132" i="53"/>
  <c r="E132" i="53"/>
  <c r="F132" i="53"/>
  <c r="G132" i="53"/>
  <c r="H132" i="53"/>
  <c r="I132" i="53"/>
  <c r="J132" i="53"/>
  <c r="K132" i="53"/>
  <c r="L132" i="53"/>
  <c r="M144" i="50" s="1"/>
  <c r="M132" i="53"/>
  <c r="N144" i="50" s="1"/>
  <c r="N132" i="53"/>
  <c r="O144" i="50" s="1"/>
  <c r="O132" i="53"/>
  <c r="P144" i="50" s="1"/>
  <c r="P132" i="53"/>
  <c r="Q144" i="50" s="1"/>
  <c r="Q132" i="53"/>
  <c r="R144" i="50" s="1"/>
  <c r="R132" i="53"/>
  <c r="S144" i="50" s="1"/>
  <c r="S132" i="53"/>
  <c r="T144" i="50" s="1"/>
  <c r="T132" i="53"/>
  <c r="L144" i="50" s="1"/>
  <c r="U132" i="53"/>
  <c r="V132" i="53"/>
  <c r="W132" i="53"/>
  <c r="X132" i="53"/>
  <c r="Y132" i="53"/>
  <c r="Z132" i="53"/>
  <c r="AA132" i="53"/>
  <c r="AB132" i="53"/>
  <c r="B131" i="53" a="1"/>
  <c r="B131" i="53"/>
  <c r="C131" i="53"/>
  <c r="D131" i="53"/>
  <c r="E131" i="53"/>
  <c r="F131" i="53"/>
  <c r="G131" i="53"/>
  <c r="H131" i="53"/>
  <c r="I131" i="53"/>
  <c r="J131" i="53"/>
  <c r="K131" i="53"/>
  <c r="L131" i="53"/>
  <c r="M143" i="50" s="1"/>
  <c r="M131" i="53"/>
  <c r="N143" i="50" s="1"/>
  <c r="N131" i="53"/>
  <c r="O143" i="50" s="1"/>
  <c r="O131" i="53"/>
  <c r="P143" i="50" s="1"/>
  <c r="P131" i="53"/>
  <c r="Q143" i="50" s="1"/>
  <c r="Q131" i="53"/>
  <c r="R143" i="50" s="1"/>
  <c r="R131" i="53"/>
  <c r="S143" i="50" s="1"/>
  <c r="S131" i="53"/>
  <c r="T143" i="50" s="1"/>
  <c r="T131" i="53"/>
  <c r="L143" i="50" s="1"/>
  <c r="U131" i="53"/>
  <c r="V131" i="53"/>
  <c r="W131" i="53"/>
  <c r="X131" i="53"/>
  <c r="Y131" i="53"/>
  <c r="Z131" i="53"/>
  <c r="AA131" i="53"/>
  <c r="AB131" i="53"/>
  <c r="B130" i="53" a="1"/>
  <c r="B130" i="53"/>
  <c r="C130" i="53"/>
  <c r="D130" i="53"/>
  <c r="E130" i="53"/>
  <c r="F130" i="53"/>
  <c r="G130" i="53"/>
  <c r="H130" i="53"/>
  <c r="I130" i="53"/>
  <c r="J130" i="53"/>
  <c r="K130" i="53"/>
  <c r="L130" i="53"/>
  <c r="M142" i="50" s="1"/>
  <c r="M130" i="53"/>
  <c r="N142" i="50" s="1"/>
  <c r="N130" i="53"/>
  <c r="O142" i="50" s="1"/>
  <c r="O130" i="53"/>
  <c r="P142" i="50" s="1"/>
  <c r="P130" i="53"/>
  <c r="Q142" i="50" s="1"/>
  <c r="Q130" i="53"/>
  <c r="R142" i="50" s="1"/>
  <c r="R130" i="53"/>
  <c r="S142" i="50" s="1"/>
  <c r="S130" i="53"/>
  <c r="T142" i="50" s="1"/>
  <c r="T130" i="53"/>
  <c r="L142" i="50" s="1"/>
  <c r="U130" i="53"/>
  <c r="V130" i="53"/>
  <c r="W130" i="53"/>
  <c r="X130" i="53"/>
  <c r="Y130" i="53"/>
  <c r="Z130" i="53"/>
  <c r="AA130" i="53"/>
  <c r="AB130" i="53"/>
  <c r="B129" i="53" a="1"/>
  <c r="B129" i="53"/>
  <c r="C129" i="53"/>
  <c r="D129" i="53"/>
  <c r="E129" i="53"/>
  <c r="F129" i="53"/>
  <c r="G129" i="53"/>
  <c r="H129" i="53"/>
  <c r="I129" i="53"/>
  <c r="J129" i="53"/>
  <c r="K129" i="53"/>
  <c r="L129" i="53"/>
  <c r="M141" i="50" s="1"/>
  <c r="M129" i="53"/>
  <c r="N141" i="50" s="1"/>
  <c r="N129" i="53"/>
  <c r="O141" i="50" s="1"/>
  <c r="O129" i="53"/>
  <c r="P141" i="50" s="1"/>
  <c r="P129" i="53"/>
  <c r="Q141" i="50" s="1"/>
  <c r="Q129" i="53"/>
  <c r="R141" i="50" s="1"/>
  <c r="R129" i="53"/>
  <c r="S141" i="50" s="1"/>
  <c r="S129" i="53"/>
  <c r="T141" i="50" s="1"/>
  <c r="T129" i="53"/>
  <c r="L141" i="50" s="1"/>
  <c r="U129" i="53"/>
  <c r="V129" i="53"/>
  <c r="W129" i="53"/>
  <c r="X129" i="53"/>
  <c r="Y129" i="53"/>
  <c r="Z129" i="53"/>
  <c r="AA129" i="53"/>
  <c r="AB129" i="53"/>
  <c r="B128" i="53" a="1"/>
  <c r="B128" i="53"/>
  <c r="C128" i="53"/>
  <c r="D128" i="53"/>
  <c r="E128" i="53"/>
  <c r="F128" i="53"/>
  <c r="G128" i="53"/>
  <c r="H128" i="53"/>
  <c r="I128" i="53"/>
  <c r="J128" i="53"/>
  <c r="K128" i="53"/>
  <c r="L128" i="53"/>
  <c r="M140" i="50" s="1"/>
  <c r="M128" i="53"/>
  <c r="N140" i="50" s="1"/>
  <c r="N128" i="53"/>
  <c r="O140" i="50" s="1"/>
  <c r="O128" i="53"/>
  <c r="P140" i="50" s="1"/>
  <c r="P128" i="53"/>
  <c r="Q140" i="50" s="1"/>
  <c r="Q128" i="53"/>
  <c r="R140" i="50" s="1"/>
  <c r="R128" i="53"/>
  <c r="S140" i="50" s="1"/>
  <c r="S128" i="53"/>
  <c r="T140" i="50" s="1"/>
  <c r="T128" i="53"/>
  <c r="L140" i="50" s="1"/>
  <c r="U128" i="53"/>
  <c r="V128" i="53"/>
  <c r="W128" i="53"/>
  <c r="X128" i="53"/>
  <c r="Y128" i="53"/>
  <c r="Z128" i="53"/>
  <c r="AA128" i="53"/>
  <c r="AB128" i="53"/>
  <c r="B127" i="53" a="1"/>
  <c r="B127" i="53"/>
  <c r="C127" i="53"/>
  <c r="D127" i="53"/>
  <c r="E127" i="53"/>
  <c r="F127" i="53"/>
  <c r="G127" i="53"/>
  <c r="H127" i="53"/>
  <c r="I127" i="53"/>
  <c r="J127" i="53"/>
  <c r="K127" i="53"/>
  <c r="L127" i="53"/>
  <c r="M139" i="50" s="1"/>
  <c r="M127" i="53"/>
  <c r="N139" i="50" s="1"/>
  <c r="N127" i="53"/>
  <c r="O139" i="50" s="1"/>
  <c r="O127" i="53"/>
  <c r="P139" i="50" s="1"/>
  <c r="P127" i="53"/>
  <c r="Q139" i="50" s="1"/>
  <c r="Q127" i="53"/>
  <c r="R139" i="50" s="1"/>
  <c r="R127" i="53"/>
  <c r="S139" i="50" s="1"/>
  <c r="S127" i="53"/>
  <c r="T139" i="50" s="1"/>
  <c r="T127" i="53"/>
  <c r="L139" i="50" s="1"/>
  <c r="U127" i="53"/>
  <c r="V127" i="53"/>
  <c r="W127" i="53"/>
  <c r="X127" i="53"/>
  <c r="Y127" i="53"/>
  <c r="Z127" i="53"/>
  <c r="AA127" i="53"/>
  <c r="AB127" i="53"/>
  <c r="B126" i="53" a="1"/>
  <c r="B126" i="53"/>
  <c r="C126" i="53"/>
  <c r="D126" i="53"/>
  <c r="E126" i="53"/>
  <c r="F126" i="53"/>
  <c r="G126" i="53"/>
  <c r="H126" i="53"/>
  <c r="I126" i="53"/>
  <c r="J126" i="53"/>
  <c r="K126" i="53"/>
  <c r="L126" i="53"/>
  <c r="M138" i="50" s="1"/>
  <c r="M126" i="53"/>
  <c r="N138" i="50" s="1"/>
  <c r="N126" i="53"/>
  <c r="O138" i="50" s="1"/>
  <c r="O126" i="53"/>
  <c r="P138" i="50" s="1"/>
  <c r="P126" i="53"/>
  <c r="Q138" i="50" s="1"/>
  <c r="Q126" i="53"/>
  <c r="R138" i="50" s="1"/>
  <c r="R126" i="53"/>
  <c r="S138" i="50" s="1"/>
  <c r="S126" i="53"/>
  <c r="T138" i="50" s="1"/>
  <c r="T126" i="53"/>
  <c r="L138" i="50" s="1"/>
  <c r="U126" i="53"/>
  <c r="V126" i="53"/>
  <c r="W126" i="53"/>
  <c r="X126" i="53"/>
  <c r="Y126" i="53"/>
  <c r="Z126" i="53"/>
  <c r="AA126" i="53"/>
  <c r="AB126" i="53"/>
  <c r="B125" i="53" a="1"/>
  <c r="B125" i="53"/>
  <c r="C125" i="53"/>
  <c r="D125" i="53"/>
  <c r="E125" i="53"/>
  <c r="F125" i="53"/>
  <c r="G125" i="53"/>
  <c r="H125" i="53"/>
  <c r="I125" i="53"/>
  <c r="J125" i="53"/>
  <c r="K125" i="53"/>
  <c r="L125" i="53"/>
  <c r="M137" i="50" s="1"/>
  <c r="M125" i="53"/>
  <c r="N137" i="50" s="1"/>
  <c r="N125" i="53"/>
  <c r="O137" i="50" s="1"/>
  <c r="O125" i="53"/>
  <c r="P137" i="50" s="1"/>
  <c r="P125" i="53"/>
  <c r="Q137" i="50" s="1"/>
  <c r="Q125" i="53"/>
  <c r="R137" i="50" s="1"/>
  <c r="R125" i="53"/>
  <c r="S137" i="50" s="1"/>
  <c r="S125" i="53"/>
  <c r="T137" i="50" s="1"/>
  <c r="T125" i="53"/>
  <c r="L137" i="50" s="1"/>
  <c r="U125" i="53"/>
  <c r="V125" i="53"/>
  <c r="W125" i="53"/>
  <c r="X125" i="53"/>
  <c r="Y125" i="53"/>
  <c r="Z125" i="53"/>
  <c r="AA125" i="53"/>
  <c r="AB125" i="53"/>
  <c r="B124" i="53" a="1"/>
  <c r="B124" i="53"/>
  <c r="C124" i="53"/>
  <c r="D124" i="53"/>
  <c r="E124" i="53"/>
  <c r="F124" i="53"/>
  <c r="G124" i="53"/>
  <c r="H124" i="53"/>
  <c r="I124" i="53"/>
  <c r="J124" i="53"/>
  <c r="K124" i="53"/>
  <c r="L124" i="53"/>
  <c r="M136" i="50" s="1"/>
  <c r="M124" i="53"/>
  <c r="N136" i="50" s="1"/>
  <c r="N124" i="53"/>
  <c r="O136" i="50" s="1"/>
  <c r="O124" i="53"/>
  <c r="P136" i="50" s="1"/>
  <c r="P124" i="53"/>
  <c r="Q136" i="50" s="1"/>
  <c r="Q124" i="53"/>
  <c r="R136" i="50" s="1"/>
  <c r="R124" i="53"/>
  <c r="S136" i="50" s="1"/>
  <c r="S124" i="53"/>
  <c r="T136" i="50" s="1"/>
  <c r="T124" i="53"/>
  <c r="L136" i="50" s="1"/>
  <c r="U124" i="53"/>
  <c r="V124" i="53"/>
  <c r="W124" i="53"/>
  <c r="X124" i="53"/>
  <c r="Y124" i="53"/>
  <c r="Z124" i="53"/>
  <c r="AA124" i="53"/>
  <c r="AB124" i="53"/>
  <c r="B123" i="53" a="1"/>
  <c r="B123" i="53"/>
  <c r="C123" i="53"/>
  <c r="D123" i="53"/>
  <c r="E123" i="53"/>
  <c r="F123" i="53"/>
  <c r="G123" i="53"/>
  <c r="H123" i="53"/>
  <c r="I123" i="53"/>
  <c r="J123" i="53"/>
  <c r="K123" i="53"/>
  <c r="L123" i="53"/>
  <c r="M135" i="50" s="1"/>
  <c r="M123" i="53"/>
  <c r="N135" i="50" s="1"/>
  <c r="N123" i="53"/>
  <c r="O135" i="50" s="1"/>
  <c r="O123" i="53"/>
  <c r="P135" i="50" s="1"/>
  <c r="P123" i="53"/>
  <c r="Q135" i="50" s="1"/>
  <c r="Q123" i="53"/>
  <c r="R135" i="50" s="1"/>
  <c r="R123" i="53"/>
  <c r="S135" i="50" s="1"/>
  <c r="S123" i="53"/>
  <c r="T135" i="50" s="1"/>
  <c r="T123" i="53"/>
  <c r="L135" i="50" s="1"/>
  <c r="U123" i="53"/>
  <c r="V123" i="53"/>
  <c r="W123" i="53"/>
  <c r="X123" i="53"/>
  <c r="Y123" i="53"/>
  <c r="Z123" i="53"/>
  <c r="AA123" i="53"/>
  <c r="AB123" i="53"/>
  <c r="B122" i="53" a="1"/>
  <c r="B122" i="53"/>
  <c r="C122" i="53"/>
  <c r="D122" i="53"/>
  <c r="E122" i="53"/>
  <c r="F122" i="53"/>
  <c r="G122" i="53"/>
  <c r="H122" i="53"/>
  <c r="I122" i="53"/>
  <c r="J122" i="53"/>
  <c r="K122" i="53"/>
  <c r="L122" i="53"/>
  <c r="M134" i="50" s="1"/>
  <c r="M122" i="53"/>
  <c r="N134" i="50" s="1"/>
  <c r="N122" i="53"/>
  <c r="O134" i="50" s="1"/>
  <c r="O122" i="53"/>
  <c r="P134" i="50" s="1"/>
  <c r="P122" i="53"/>
  <c r="Q134" i="50" s="1"/>
  <c r="Q122" i="53"/>
  <c r="R134" i="50" s="1"/>
  <c r="R122" i="53"/>
  <c r="S134" i="50" s="1"/>
  <c r="S122" i="53"/>
  <c r="T134" i="50" s="1"/>
  <c r="T122" i="53"/>
  <c r="L134" i="50" s="1"/>
  <c r="U122" i="53"/>
  <c r="V122" i="53"/>
  <c r="W122" i="53"/>
  <c r="X122" i="53"/>
  <c r="Y122" i="53"/>
  <c r="Z122" i="53"/>
  <c r="AA122" i="53"/>
  <c r="AB122" i="53"/>
  <c r="B121" i="53" a="1"/>
  <c r="B121" i="53"/>
  <c r="C121" i="53"/>
  <c r="D121" i="53"/>
  <c r="E121" i="53"/>
  <c r="F121" i="53"/>
  <c r="G121" i="53"/>
  <c r="H121" i="53"/>
  <c r="I121" i="53"/>
  <c r="J121" i="53"/>
  <c r="K121" i="53"/>
  <c r="L121" i="53"/>
  <c r="M133" i="50" s="1"/>
  <c r="M121" i="53"/>
  <c r="N133" i="50" s="1"/>
  <c r="N121" i="53"/>
  <c r="O133" i="50" s="1"/>
  <c r="O121" i="53"/>
  <c r="P133" i="50" s="1"/>
  <c r="P121" i="53"/>
  <c r="Q133" i="50" s="1"/>
  <c r="Q121" i="53"/>
  <c r="R133" i="50" s="1"/>
  <c r="R121" i="53"/>
  <c r="S133" i="50" s="1"/>
  <c r="S121" i="53"/>
  <c r="T133" i="50" s="1"/>
  <c r="T121" i="53"/>
  <c r="L133" i="50" s="1"/>
  <c r="U121" i="53"/>
  <c r="V121" i="53"/>
  <c r="W121" i="53"/>
  <c r="X121" i="53"/>
  <c r="Y121" i="53"/>
  <c r="Z121" i="53"/>
  <c r="AA121" i="53"/>
  <c r="AB121" i="53"/>
  <c r="B120" i="53" a="1"/>
  <c r="B120" i="53"/>
  <c r="C120" i="53"/>
  <c r="D120" i="53"/>
  <c r="E120" i="53"/>
  <c r="F120" i="53"/>
  <c r="G120" i="53"/>
  <c r="H120" i="53"/>
  <c r="I120" i="53"/>
  <c r="J120" i="53"/>
  <c r="K120" i="53"/>
  <c r="L120" i="53"/>
  <c r="M132" i="50" s="1"/>
  <c r="M120" i="53"/>
  <c r="N132" i="50" s="1"/>
  <c r="N120" i="53"/>
  <c r="O132" i="50" s="1"/>
  <c r="O120" i="53"/>
  <c r="P132" i="50" s="1"/>
  <c r="P120" i="53"/>
  <c r="Q132" i="50" s="1"/>
  <c r="Q120" i="53"/>
  <c r="R132" i="50" s="1"/>
  <c r="R120" i="53"/>
  <c r="S132" i="50" s="1"/>
  <c r="S120" i="53"/>
  <c r="T132" i="50" s="1"/>
  <c r="T120" i="53"/>
  <c r="L132" i="50" s="1"/>
  <c r="U120" i="53"/>
  <c r="V120" i="53"/>
  <c r="W120" i="53"/>
  <c r="X120" i="53"/>
  <c r="Y120" i="53"/>
  <c r="Z120" i="53"/>
  <c r="AA120" i="53"/>
  <c r="AB120" i="53"/>
  <c r="B119" i="53" a="1"/>
  <c r="B119" i="53"/>
  <c r="C119" i="53"/>
  <c r="D119" i="53"/>
  <c r="E119" i="53"/>
  <c r="F119" i="53"/>
  <c r="G119" i="53"/>
  <c r="H119" i="53"/>
  <c r="I119" i="53"/>
  <c r="J119" i="53"/>
  <c r="K119" i="53"/>
  <c r="L119" i="53"/>
  <c r="M131" i="50" s="1"/>
  <c r="M119" i="53"/>
  <c r="N131" i="50" s="1"/>
  <c r="N119" i="53"/>
  <c r="O131" i="50" s="1"/>
  <c r="O119" i="53"/>
  <c r="P131" i="50" s="1"/>
  <c r="P119" i="53"/>
  <c r="Q131" i="50" s="1"/>
  <c r="Q119" i="53"/>
  <c r="R131" i="50" s="1"/>
  <c r="R119" i="53"/>
  <c r="S131" i="50" s="1"/>
  <c r="S119" i="53"/>
  <c r="T131" i="50" s="1"/>
  <c r="T119" i="53"/>
  <c r="L131" i="50" s="1"/>
  <c r="U119" i="53"/>
  <c r="V119" i="53"/>
  <c r="W119" i="53"/>
  <c r="X119" i="53"/>
  <c r="Y119" i="53"/>
  <c r="Z119" i="53"/>
  <c r="AA119" i="53"/>
  <c r="AB119" i="53"/>
  <c r="B118" i="53" a="1"/>
  <c r="B118" i="53"/>
  <c r="C118" i="53"/>
  <c r="D118" i="53"/>
  <c r="E118" i="53"/>
  <c r="F118" i="53"/>
  <c r="G118" i="53"/>
  <c r="H118" i="53"/>
  <c r="I118" i="53"/>
  <c r="J118" i="53"/>
  <c r="K118" i="53"/>
  <c r="L118" i="53"/>
  <c r="M130" i="50" s="1"/>
  <c r="M118" i="53"/>
  <c r="N130" i="50" s="1"/>
  <c r="N118" i="53"/>
  <c r="O130" i="50" s="1"/>
  <c r="O118" i="53"/>
  <c r="P130" i="50" s="1"/>
  <c r="P118" i="53"/>
  <c r="Q130" i="50" s="1"/>
  <c r="Q118" i="53"/>
  <c r="R130" i="50" s="1"/>
  <c r="R118" i="53"/>
  <c r="S130" i="50" s="1"/>
  <c r="S118" i="53"/>
  <c r="T130" i="50" s="1"/>
  <c r="T118" i="53"/>
  <c r="L130" i="50" s="1"/>
  <c r="U118" i="53"/>
  <c r="V118" i="53"/>
  <c r="W118" i="53"/>
  <c r="X118" i="53"/>
  <c r="Y118" i="53"/>
  <c r="Z118" i="53"/>
  <c r="AA118" i="53"/>
  <c r="AB118" i="53"/>
  <c r="B117" i="53" a="1"/>
  <c r="B117" i="53"/>
  <c r="C117" i="53"/>
  <c r="D117" i="53"/>
  <c r="E117" i="53"/>
  <c r="F117" i="53"/>
  <c r="G117" i="53"/>
  <c r="H117" i="53"/>
  <c r="I117" i="53"/>
  <c r="J117" i="53"/>
  <c r="K117" i="53"/>
  <c r="L117" i="53"/>
  <c r="M129" i="50" s="1"/>
  <c r="M117" i="53"/>
  <c r="N129" i="50" s="1"/>
  <c r="N117" i="53"/>
  <c r="O129" i="50" s="1"/>
  <c r="O117" i="53"/>
  <c r="P129" i="50" s="1"/>
  <c r="P117" i="53"/>
  <c r="Q129" i="50" s="1"/>
  <c r="Q117" i="53"/>
  <c r="R129" i="50" s="1"/>
  <c r="R117" i="53"/>
  <c r="S129" i="50" s="1"/>
  <c r="S117" i="53"/>
  <c r="T129" i="50" s="1"/>
  <c r="T117" i="53"/>
  <c r="L129" i="50" s="1"/>
  <c r="U117" i="53"/>
  <c r="V117" i="53"/>
  <c r="W117" i="53"/>
  <c r="X117" i="53"/>
  <c r="Y117" i="53"/>
  <c r="Z117" i="53"/>
  <c r="AA117" i="53"/>
  <c r="AB117" i="53"/>
  <c r="B116" i="53" a="1"/>
  <c r="B116" i="53"/>
  <c r="C116" i="53"/>
  <c r="D116" i="53"/>
  <c r="E116" i="53"/>
  <c r="F116" i="53"/>
  <c r="G116" i="53"/>
  <c r="H116" i="53"/>
  <c r="I116" i="53"/>
  <c r="J116" i="53"/>
  <c r="K116" i="53"/>
  <c r="L116" i="53"/>
  <c r="M128" i="50" s="1"/>
  <c r="M116" i="53"/>
  <c r="N128" i="50" s="1"/>
  <c r="N116" i="53"/>
  <c r="O128" i="50" s="1"/>
  <c r="O116" i="53"/>
  <c r="P128" i="50" s="1"/>
  <c r="P116" i="53"/>
  <c r="Q128" i="50" s="1"/>
  <c r="Q116" i="53"/>
  <c r="R128" i="50" s="1"/>
  <c r="R116" i="53"/>
  <c r="S128" i="50" s="1"/>
  <c r="S116" i="53"/>
  <c r="T128" i="50" s="1"/>
  <c r="T116" i="53"/>
  <c r="L128" i="50" s="1"/>
  <c r="U116" i="53"/>
  <c r="V116" i="53"/>
  <c r="W116" i="53"/>
  <c r="X116" i="53"/>
  <c r="Y116" i="53"/>
  <c r="Z116" i="53"/>
  <c r="AA116" i="53"/>
  <c r="AB116" i="53"/>
  <c r="B115" i="53" a="1"/>
  <c r="B115" i="53"/>
  <c r="C115" i="53"/>
  <c r="D115" i="53"/>
  <c r="E115" i="53"/>
  <c r="F115" i="53"/>
  <c r="G115" i="53"/>
  <c r="H115" i="53"/>
  <c r="I115" i="53"/>
  <c r="J115" i="53"/>
  <c r="K115" i="53"/>
  <c r="L115" i="53"/>
  <c r="M127" i="50" s="1"/>
  <c r="M115" i="53"/>
  <c r="N127" i="50" s="1"/>
  <c r="N115" i="53"/>
  <c r="O127" i="50" s="1"/>
  <c r="O115" i="53"/>
  <c r="P127" i="50" s="1"/>
  <c r="P115" i="53"/>
  <c r="Q127" i="50" s="1"/>
  <c r="Q115" i="53"/>
  <c r="R127" i="50" s="1"/>
  <c r="R115" i="53"/>
  <c r="S127" i="50" s="1"/>
  <c r="S115" i="53"/>
  <c r="T127" i="50" s="1"/>
  <c r="T115" i="53"/>
  <c r="L127" i="50" s="1"/>
  <c r="U115" i="53"/>
  <c r="V115" i="53"/>
  <c r="W115" i="53"/>
  <c r="X115" i="53"/>
  <c r="Y115" i="53"/>
  <c r="Z115" i="53"/>
  <c r="AA115" i="53"/>
  <c r="AB115" i="53"/>
  <c r="B114" i="53" a="1"/>
  <c r="B114" i="53"/>
  <c r="C114" i="53"/>
  <c r="D114" i="53"/>
  <c r="E114" i="53"/>
  <c r="F114" i="53"/>
  <c r="G114" i="53"/>
  <c r="H114" i="53"/>
  <c r="I114" i="53"/>
  <c r="J114" i="53"/>
  <c r="K114" i="53"/>
  <c r="L114" i="53"/>
  <c r="M126" i="50" s="1"/>
  <c r="M114" i="53"/>
  <c r="N126" i="50" s="1"/>
  <c r="N114" i="53"/>
  <c r="O126" i="50" s="1"/>
  <c r="O114" i="53"/>
  <c r="P126" i="50" s="1"/>
  <c r="P114" i="53"/>
  <c r="Q126" i="50" s="1"/>
  <c r="Q114" i="53"/>
  <c r="R126" i="50" s="1"/>
  <c r="R114" i="53"/>
  <c r="S126" i="50" s="1"/>
  <c r="S114" i="53"/>
  <c r="T126" i="50" s="1"/>
  <c r="T114" i="53"/>
  <c r="L126" i="50" s="1"/>
  <c r="U114" i="53"/>
  <c r="V114" i="53"/>
  <c r="W114" i="53"/>
  <c r="X114" i="53"/>
  <c r="Y114" i="53"/>
  <c r="Z114" i="53"/>
  <c r="AA114" i="53"/>
  <c r="AB114" i="53"/>
  <c r="B113" i="53" a="1"/>
  <c r="B113" i="53"/>
  <c r="C113" i="53"/>
  <c r="D113" i="53"/>
  <c r="E113" i="53"/>
  <c r="F113" i="53"/>
  <c r="G113" i="53"/>
  <c r="H113" i="53"/>
  <c r="I113" i="53"/>
  <c r="J113" i="53"/>
  <c r="K113" i="53"/>
  <c r="L113" i="53"/>
  <c r="M125" i="50" s="1"/>
  <c r="M113" i="53"/>
  <c r="N125" i="50" s="1"/>
  <c r="N113" i="53"/>
  <c r="O125" i="50" s="1"/>
  <c r="O113" i="53"/>
  <c r="P125" i="50" s="1"/>
  <c r="P113" i="53"/>
  <c r="Q125" i="50" s="1"/>
  <c r="Q113" i="53"/>
  <c r="R125" i="50" s="1"/>
  <c r="R113" i="53"/>
  <c r="S125" i="50" s="1"/>
  <c r="S113" i="53"/>
  <c r="T125" i="50" s="1"/>
  <c r="T113" i="53"/>
  <c r="L125" i="50" s="1"/>
  <c r="U113" i="53"/>
  <c r="V113" i="53"/>
  <c r="W113" i="53"/>
  <c r="X113" i="53"/>
  <c r="Y113" i="53"/>
  <c r="Z113" i="53"/>
  <c r="AA113" i="53"/>
  <c r="AB113" i="53"/>
  <c r="B112" i="53" a="1"/>
  <c r="B112" i="53"/>
  <c r="C112" i="53"/>
  <c r="D112" i="53"/>
  <c r="E112" i="53"/>
  <c r="F112" i="53"/>
  <c r="G112" i="53"/>
  <c r="H112" i="53"/>
  <c r="I112" i="53"/>
  <c r="J112" i="53"/>
  <c r="K112" i="53"/>
  <c r="L112" i="53"/>
  <c r="M124" i="50" s="1"/>
  <c r="M112" i="53"/>
  <c r="N124" i="50" s="1"/>
  <c r="N112" i="53"/>
  <c r="O124" i="50" s="1"/>
  <c r="O112" i="53"/>
  <c r="P124" i="50" s="1"/>
  <c r="P112" i="53"/>
  <c r="Q124" i="50" s="1"/>
  <c r="Q112" i="53"/>
  <c r="R124" i="50" s="1"/>
  <c r="R112" i="53"/>
  <c r="S124" i="50" s="1"/>
  <c r="S112" i="53"/>
  <c r="T124" i="50" s="1"/>
  <c r="T112" i="53"/>
  <c r="L124" i="50" s="1"/>
  <c r="U112" i="53"/>
  <c r="V112" i="53"/>
  <c r="W112" i="53"/>
  <c r="X112" i="53"/>
  <c r="Y112" i="53"/>
  <c r="Z112" i="53"/>
  <c r="AA112" i="53"/>
  <c r="AB112" i="53"/>
  <c r="B109" i="53" a="1"/>
  <c r="B109" i="53"/>
  <c r="C109" i="53"/>
  <c r="D109" i="53"/>
  <c r="E109" i="53"/>
  <c r="F109" i="53"/>
  <c r="G109" i="53"/>
  <c r="H109" i="53"/>
  <c r="I109" i="53"/>
  <c r="J109" i="53"/>
  <c r="K109" i="53"/>
  <c r="L109" i="53"/>
  <c r="M121" i="50" s="1"/>
  <c r="M109" i="53"/>
  <c r="N121" i="50" s="1"/>
  <c r="N109" i="53"/>
  <c r="O121" i="50" s="1"/>
  <c r="O109" i="53"/>
  <c r="P121" i="50" s="1"/>
  <c r="P109" i="53"/>
  <c r="Q121" i="50" s="1"/>
  <c r="Q109" i="53"/>
  <c r="R121" i="50" s="1"/>
  <c r="R109" i="53"/>
  <c r="S121" i="50" s="1"/>
  <c r="S109" i="53"/>
  <c r="T121" i="50" s="1"/>
  <c r="T109" i="53"/>
  <c r="L121" i="50" s="1"/>
  <c r="U109" i="53"/>
  <c r="V109" i="53"/>
  <c r="W109" i="53"/>
  <c r="X109" i="53"/>
  <c r="Y109" i="53"/>
  <c r="Z109" i="53"/>
  <c r="AA109" i="53"/>
  <c r="AB109" i="53"/>
  <c r="B110" i="53" a="1"/>
  <c r="B110" i="53"/>
  <c r="C110" i="53"/>
  <c r="D110" i="53"/>
  <c r="E110" i="53"/>
  <c r="F110" i="53"/>
  <c r="G110" i="53"/>
  <c r="H110" i="53"/>
  <c r="I110" i="53"/>
  <c r="J110" i="53"/>
  <c r="K110" i="53"/>
  <c r="L110" i="53"/>
  <c r="M122" i="50" s="1"/>
  <c r="M110" i="53"/>
  <c r="N122" i="50" s="1"/>
  <c r="N110" i="53"/>
  <c r="O122" i="50" s="1"/>
  <c r="O110" i="53"/>
  <c r="P122" i="50" s="1"/>
  <c r="P110" i="53"/>
  <c r="Q122" i="50" s="1"/>
  <c r="Q110" i="53"/>
  <c r="R122" i="50" s="1"/>
  <c r="R110" i="53"/>
  <c r="S122" i="50" s="1"/>
  <c r="S110" i="53"/>
  <c r="T122" i="50" s="1"/>
  <c r="T110" i="53"/>
  <c r="L122" i="50" s="1"/>
  <c r="U110" i="53"/>
  <c r="V110" i="53"/>
  <c r="W110" i="53"/>
  <c r="X110" i="53"/>
  <c r="Y110" i="53"/>
  <c r="Z110" i="53"/>
  <c r="AA110" i="53"/>
  <c r="AB110" i="53"/>
  <c r="B111" i="53" a="1"/>
  <c r="B111" i="53"/>
  <c r="C111" i="53"/>
  <c r="D111" i="53"/>
  <c r="E111" i="53"/>
  <c r="F111" i="53"/>
  <c r="G111" i="53"/>
  <c r="H111" i="53"/>
  <c r="I111" i="53"/>
  <c r="J111" i="53"/>
  <c r="K111" i="53"/>
  <c r="L111" i="53"/>
  <c r="M123" i="50" s="1"/>
  <c r="M111" i="53"/>
  <c r="N123" i="50" s="1"/>
  <c r="N111" i="53"/>
  <c r="O123" i="50" s="1"/>
  <c r="O111" i="53"/>
  <c r="P123" i="50" s="1"/>
  <c r="P111" i="53"/>
  <c r="Q123" i="50" s="1"/>
  <c r="Q111" i="53"/>
  <c r="R123" i="50" s="1"/>
  <c r="R111" i="53"/>
  <c r="S123" i="50" s="1"/>
  <c r="S111" i="53"/>
  <c r="T123" i="50" s="1"/>
  <c r="T111" i="53"/>
  <c r="L123" i="50" s="1"/>
  <c r="U111" i="53"/>
  <c r="V111" i="53"/>
  <c r="W111" i="53"/>
  <c r="X111" i="53"/>
  <c r="Y111" i="53"/>
  <c r="Z111" i="53"/>
  <c r="AA111" i="53"/>
  <c r="AB111" i="53"/>
  <c r="A157" i="46"/>
  <c r="A158" i="46"/>
  <c r="A159" i="46"/>
  <c r="A160" i="46"/>
  <c r="A161" i="46"/>
  <c r="A162" i="46"/>
  <c r="A163" i="46"/>
  <c r="A164" i="46"/>
  <c r="A149" i="48"/>
  <c r="A150" i="48"/>
  <c r="A151" i="48"/>
  <c r="B151" i="49" a="1"/>
  <c r="B151" i="49"/>
  <c r="C151" i="49"/>
  <c r="D151" i="49"/>
  <c r="E151" i="49"/>
  <c r="F151" i="49"/>
  <c r="G151" i="49"/>
  <c r="H151" i="49"/>
  <c r="I151" i="49"/>
  <c r="J151" i="49"/>
  <c r="K151" i="49"/>
  <c r="L151" i="49"/>
  <c r="M151" i="49"/>
  <c r="N151" i="49"/>
  <c r="O151" i="49"/>
  <c r="P151" i="49"/>
  <c r="Q151" i="49"/>
  <c r="R151" i="49"/>
  <c r="S151" i="49"/>
  <c r="T151" i="49"/>
  <c r="U151" i="49"/>
  <c r="V151" i="49"/>
  <c r="W151" i="49"/>
  <c r="X151" i="49"/>
  <c r="Y151" i="49"/>
  <c r="Z151" i="49"/>
  <c r="AA151" i="49"/>
  <c r="AB151" i="49"/>
  <c r="B150" i="49" a="1"/>
  <c r="B150" i="49"/>
  <c r="C150" i="49"/>
  <c r="D150" i="49"/>
  <c r="E150" i="49"/>
  <c r="F150" i="49"/>
  <c r="G150" i="49"/>
  <c r="H150" i="49"/>
  <c r="I150" i="49"/>
  <c r="J150" i="49"/>
  <c r="K150" i="49"/>
  <c r="L150" i="49"/>
  <c r="M150" i="49"/>
  <c r="N150" i="49"/>
  <c r="O150" i="49"/>
  <c r="P150" i="49"/>
  <c r="Q150" i="49"/>
  <c r="R150" i="49"/>
  <c r="S150" i="49"/>
  <c r="T150" i="49"/>
  <c r="U150" i="49"/>
  <c r="V150" i="49"/>
  <c r="W150" i="49"/>
  <c r="X150" i="49"/>
  <c r="Y150" i="49"/>
  <c r="Z150" i="49"/>
  <c r="AA150" i="49"/>
  <c r="AB150" i="49"/>
  <c r="B149" i="49" a="1"/>
  <c r="B149" i="49"/>
  <c r="C149" i="49"/>
  <c r="D149" i="49"/>
  <c r="E149" i="49"/>
  <c r="F149" i="49"/>
  <c r="G149" i="49"/>
  <c r="H149" i="49"/>
  <c r="I149" i="49"/>
  <c r="J149" i="49"/>
  <c r="K149" i="49"/>
  <c r="L149" i="49"/>
  <c r="M149" i="49"/>
  <c r="N149" i="49"/>
  <c r="O149" i="49"/>
  <c r="P149" i="49"/>
  <c r="Q149" i="49"/>
  <c r="R149" i="49"/>
  <c r="S149" i="49"/>
  <c r="T149" i="49"/>
  <c r="U149" i="49"/>
  <c r="V149" i="49"/>
  <c r="W149" i="49"/>
  <c r="X149" i="49"/>
  <c r="Y149" i="49"/>
  <c r="Z149" i="49"/>
  <c r="AA149" i="49"/>
  <c r="AB149" i="49"/>
  <c r="A137" i="42"/>
  <c r="A138" i="42"/>
  <c r="A131" i="42"/>
  <c r="A132" i="42"/>
  <c r="A133" i="42"/>
  <c r="A134" i="42"/>
  <c r="A135" i="42"/>
  <c r="A136" i="42"/>
  <c r="A118" i="44"/>
  <c r="A119" i="44"/>
  <c r="A120" i="44"/>
  <c r="A121" i="44"/>
  <c r="A122" i="44"/>
  <c r="A123" i="44"/>
  <c r="A124" i="44"/>
  <c r="A125" i="44"/>
  <c r="B127" i="45" a="1"/>
  <c r="B127" i="45"/>
  <c r="C127" i="45"/>
  <c r="D127" i="45"/>
  <c r="E127" i="45"/>
  <c r="F127" i="45"/>
  <c r="G127" i="45"/>
  <c r="H127" i="45"/>
  <c r="I127" i="45"/>
  <c r="J127" i="45"/>
  <c r="K127" i="45"/>
  <c r="L127" i="45"/>
  <c r="M139" i="42" s="1"/>
  <c r="M127" i="45"/>
  <c r="N127" i="45"/>
  <c r="O139" i="42" s="1"/>
  <c r="O127" i="45"/>
  <c r="P139" i="42" s="1"/>
  <c r="P127" i="45"/>
  <c r="Q139" i="42" s="1"/>
  <c r="Q127" i="45"/>
  <c r="R139" i="42" s="1"/>
  <c r="R127" i="45"/>
  <c r="S139" i="42" s="1"/>
  <c r="S127" i="45"/>
  <c r="T127" i="45"/>
  <c r="L139" i="42" s="1"/>
  <c r="U127" i="45"/>
  <c r="V127" i="45"/>
  <c r="W127" i="45"/>
  <c r="X127" i="45"/>
  <c r="Y127" i="45"/>
  <c r="Z127" i="45"/>
  <c r="AA127" i="45"/>
  <c r="AB127" i="45"/>
  <c r="B126" i="45" a="1"/>
  <c r="B126" i="45"/>
  <c r="C126" i="45"/>
  <c r="D126" i="45"/>
  <c r="E126" i="45"/>
  <c r="F126" i="45"/>
  <c r="G126" i="45"/>
  <c r="H126" i="45"/>
  <c r="I126" i="45"/>
  <c r="J126" i="45"/>
  <c r="K126" i="45"/>
  <c r="L126" i="45"/>
  <c r="M138" i="42" s="1"/>
  <c r="M126" i="45"/>
  <c r="N138" i="42" s="1"/>
  <c r="N126" i="45"/>
  <c r="O138" i="42" s="1"/>
  <c r="O126" i="45"/>
  <c r="P138" i="42" s="1"/>
  <c r="P126" i="45"/>
  <c r="Q138" i="42" s="1"/>
  <c r="Q126" i="45"/>
  <c r="R138" i="42" s="1"/>
  <c r="R126" i="45"/>
  <c r="S138" i="42" s="1"/>
  <c r="S126" i="45"/>
  <c r="T138" i="42" s="1"/>
  <c r="T126" i="45"/>
  <c r="L138" i="42" s="1"/>
  <c r="U126" i="45"/>
  <c r="V126" i="45"/>
  <c r="W126" i="45"/>
  <c r="X126" i="45"/>
  <c r="Y126" i="45"/>
  <c r="Z126" i="45"/>
  <c r="AA126" i="45"/>
  <c r="AB126" i="45"/>
  <c r="B125" i="45" a="1"/>
  <c r="B125" i="45"/>
  <c r="C125" i="45"/>
  <c r="D125" i="45"/>
  <c r="E125" i="45"/>
  <c r="F125" i="45"/>
  <c r="G125" i="45"/>
  <c r="H125" i="45"/>
  <c r="I125" i="45"/>
  <c r="J125" i="45"/>
  <c r="K125" i="45"/>
  <c r="L125" i="45"/>
  <c r="M137" i="42" s="1"/>
  <c r="M125" i="45"/>
  <c r="N137" i="42" s="1"/>
  <c r="N125" i="45"/>
  <c r="O137" i="42" s="1"/>
  <c r="O125" i="45"/>
  <c r="P137" i="42" s="1"/>
  <c r="P125" i="45"/>
  <c r="Q137" i="42" s="1"/>
  <c r="Q125" i="45"/>
  <c r="R137" i="42" s="1"/>
  <c r="R125" i="45"/>
  <c r="S137" i="42" s="1"/>
  <c r="S125" i="45"/>
  <c r="T137" i="42" s="1"/>
  <c r="T125" i="45"/>
  <c r="L137" i="42" s="1"/>
  <c r="U125" i="45"/>
  <c r="V125" i="45"/>
  <c r="W125" i="45"/>
  <c r="X125" i="45"/>
  <c r="Y125" i="45"/>
  <c r="Z125" i="45"/>
  <c r="AA125" i="45"/>
  <c r="AB125" i="45"/>
  <c r="B124" i="45" a="1"/>
  <c r="B124" i="45"/>
  <c r="C124" i="45"/>
  <c r="D124" i="45"/>
  <c r="E124" i="45"/>
  <c r="F124" i="45"/>
  <c r="G124" i="45"/>
  <c r="H124" i="45"/>
  <c r="I124" i="45"/>
  <c r="J124" i="45"/>
  <c r="K124" i="45"/>
  <c r="L124" i="45"/>
  <c r="M136" i="42" s="1"/>
  <c r="M124" i="45"/>
  <c r="N136" i="42" s="1"/>
  <c r="N124" i="45"/>
  <c r="O136" i="42" s="1"/>
  <c r="O124" i="45"/>
  <c r="P136" i="42" s="1"/>
  <c r="P124" i="45"/>
  <c r="Q136" i="42" s="1"/>
  <c r="Q124" i="45"/>
  <c r="R136" i="42" s="1"/>
  <c r="R124" i="45"/>
  <c r="S136" i="42" s="1"/>
  <c r="S124" i="45"/>
  <c r="T136" i="42" s="1"/>
  <c r="T124" i="45"/>
  <c r="L136" i="42" s="1"/>
  <c r="U124" i="45"/>
  <c r="V124" i="45"/>
  <c r="W124" i="45"/>
  <c r="X124" i="45"/>
  <c r="Y124" i="45"/>
  <c r="Z124" i="45"/>
  <c r="AA124" i="45"/>
  <c r="AB124" i="45"/>
  <c r="B123" i="45" a="1"/>
  <c r="B123" i="45"/>
  <c r="C123" i="45"/>
  <c r="D123" i="45"/>
  <c r="E123" i="45"/>
  <c r="F123" i="45"/>
  <c r="G123" i="45"/>
  <c r="H123" i="45"/>
  <c r="I123" i="45"/>
  <c r="J123" i="45"/>
  <c r="K123" i="45"/>
  <c r="L123" i="45"/>
  <c r="M135" i="42" s="1"/>
  <c r="M123" i="45"/>
  <c r="N135" i="42" s="1"/>
  <c r="N123" i="45"/>
  <c r="O135" i="42" s="1"/>
  <c r="O123" i="45"/>
  <c r="P135" i="42" s="1"/>
  <c r="P123" i="45"/>
  <c r="Q135" i="42" s="1"/>
  <c r="Q123" i="45"/>
  <c r="R135" i="42" s="1"/>
  <c r="R123" i="45"/>
  <c r="S135" i="42" s="1"/>
  <c r="S123" i="45"/>
  <c r="T135" i="42" s="1"/>
  <c r="T123" i="45"/>
  <c r="L135" i="42" s="1"/>
  <c r="U123" i="45"/>
  <c r="V123" i="45"/>
  <c r="W123" i="45"/>
  <c r="X123" i="45"/>
  <c r="Y123" i="45"/>
  <c r="Z123" i="45"/>
  <c r="AA123" i="45"/>
  <c r="AB123" i="45"/>
  <c r="B122" i="45" a="1"/>
  <c r="B122" i="45"/>
  <c r="C122" i="45"/>
  <c r="D122" i="45"/>
  <c r="E122" i="45"/>
  <c r="F122" i="45"/>
  <c r="G122" i="45"/>
  <c r="H122" i="45"/>
  <c r="I122" i="45"/>
  <c r="J122" i="45"/>
  <c r="K122" i="45"/>
  <c r="L122" i="45"/>
  <c r="M134" i="42" s="1"/>
  <c r="M122" i="45"/>
  <c r="N134" i="42" s="1"/>
  <c r="N122" i="45"/>
  <c r="O134" i="42" s="1"/>
  <c r="O122" i="45"/>
  <c r="P134" i="42" s="1"/>
  <c r="P122" i="45"/>
  <c r="Q134" i="42" s="1"/>
  <c r="Q122" i="45"/>
  <c r="R134" i="42" s="1"/>
  <c r="R122" i="45"/>
  <c r="S134" i="42" s="1"/>
  <c r="S122" i="45"/>
  <c r="T134" i="42" s="1"/>
  <c r="T122" i="45"/>
  <c r="L134" i="42" s="1"/>
  <c r="U122" i="45"/>
  <c r="V122" i="45"/>
  <c r="W122" i="45"/>
  <c r="X122" i="45"/>
  <c r="Y122" i="45"/>
  <c r="Z122" i="45"/>
  <c r="AA122" i="45"/>
  <c r="AB122" i="45"/>
  <c r="B121" i="45" a="1"/>
  <c r="B121" i="45"/>
  <c r="C121" i="45"/>
  <c r="D121" i="45"/>
  <c r="E121" i="45"/>
  <c r="F121" i="45"/>
  <c r="G121" i="45"/>
  <c r="H121" i="45"/>
  <c r="I121" i="45"/>
  <c r="J121" i="45"/>
  <c r="K121" i="45"/>
  <c r="L121" i="45"/>
  <c r="M133" i="42" s="1"/>
  <c r="M121" i="45"/>
  <c r="N133" i="42" s="1"/>
  <c r="N121" i="45"/>
  <c r="O133" i="42" s="1"/>
  <c r="O121" i="45"/>
  <c r="P133" i="42" s="1"/>
  <c r="P121" i="45"/>
  <c r="Q133" i="42" s="1"/>
  <c r="Q121" i="45"/>
  <c r="R133" i="42" s="1"/>
  <c r="R121" i="45"/>
  <c r="S133" i="42" s="1"/>
  <c r="S121" i="45"/>
  <c r="T133" i="42" s="1"/>
  <c r="T121" i="45"/>
  <c r="L133" i="42" s="1"/>
  <c r="U121" i="45"/>
  <c r="V121" i="45"/>
  <c r="W121" i="45"/>
  <c r="X121" i="45"/>
  <c r="Y121" i="45"/>
  <c r="Z121" i="45"/>
  <c r="AA121" i="45"/>
  <c r="AB121" i="45"/>
  <c r="B120" i="45" a="1"/>
  <c r="B120" i="45"/>
  <c r="C120" i="45"/>
  <c r="D120" i="45"/>
  <c r="E120" i="45"/>
  <c r="F120" i="45"/>
  <c r="G120" i="45"/>
  <c r="H120" i="45"/>
  <c r="I120" i="45"/>
  <c r="J120" i="45"/>
  <c r="K120" i="45"/>
  <c r="L120" i="45"/>
  <c r="M132" i="42" s="1"/>
  <c r="M120" i="45"/>
  <c r="N132" i="42" s="1"/>
  <c r="N120" i="45"/>
  <c r="O132" i="42" s="1"/>
  <c r="O120" i="45"/>
  <c r="P132" i="42" s="1"/>
  <c r="P120" i="45"/>
  <c r="Q132" i="42" s="1"/>
  <c r="Q120" i="45"/>
  <c r="R132" i="42" s="1"/>
  <c r="R120" i="45"/>
  <c r="S132" i="42" s="1"/>
  <c r="S120" i="45"/>
  <c r="T132" i="42" s="1"/>
  <c r="T120" i="45"/>
  <c r="L132" i="42" s="1"/>
  <c r="U120" i="45"/>
  <c r="V120" i="45"/>
  <c r="W120" i="45"/>
  <c r="X120" i="45"/>
  <c r="Y120" i="45"/>
  <c r="Z120" i="45"/>
  <c r="AA120" i="45"/>
  <c r="AB120" i="45"/>
  <c r="B119" i="45" a="1"/>
  <c r="B119" i="45"/>
  <c r="C119" i="45"/>
  <c r="D119" i="45"/>
  <c r="E119" i="45"/>
  <c r="F119" i="45"/>
  <c r="G119" i="45"/>
  <c r="H119" i="45"/>
  <c r="I119" i="45"/>
  <c r="J119" i="45"/>
  <c r="K119" i="45"/>
  <c r="L119" i="45"/>
  <c r="M131" i="42" s="1"/>
  <c r="M119" i="45"/>
  <c r="N131" i="42" s="1"/>
  <c r="N119" i="45"/>
  <c r="O131" i="42" s="1"/>
  <c r="O119" i="45"/>
  <c r="P131" i="42" s="1"/>
  <c r="P119" i="45"/>
  <c r="Q131" i="42" s="1"/>
  <c r="Q119" i="45"/>
  <c r="R131" i="42" s="1"/>
  <c r="R119" i="45"/>
  <c r="S131" i="42" s="1"/>
  <c r="S119" i="45"/>
  <c r="T131" i="42" s="1"/>
  <c r="T119" i="45"/>
  <c r="L131" i="42" s="1"/>
  <c r="U119" i="45"/>
  <c r="V119" i="45"/>
  <c r="W119" i="45"/>
  <c r="X119" i="45"/>
  <c r="Y119" i="45"/>
  <c r="Z119" i="45"/>
  <c r="AA119" i="45"/>
  <c r="AB119" i="45"/>
  <c r="B117" i="41" a="1"/>
  <c r="B117" i="41"/>
  <c r="C117" i="41"/>
  <c r="D117" i="41"/>
  <c r="E117" i="41"/>
  <c r="F117" i="41"/>
  <c r="G117" i="41"/>
  <c r="H117" i="41"/>
  <c r="I117" i="41"/>
  <c r="J117" i="41"/>
  <c r="K117" i="41"/>
  <c r="L117" i="41"/>
  <c r="M129" i="38" s="1"/>
  <c r="M117" i="41"/>
  <c r="N117" i="41"/>
  <c r="O129" i="38" s="1"/>
  <c r="O117" i="41"/>
  <c r="P129" i="38" s="1"/>
  <c r="P117" i="41"/>
  <c r="Q129" i="38" s="1"/>
  <c r="Q117" i="41"/>
  <c r="R129" i="38" s="1"/>
  <c r="R117" i="41"/>
  <c r="S129" i="38" s="1"/>
  <c r="S117" i="41"/>
  <c r="T117" i="41"/>
  <c r="L129" i="38" s="1"/>
  <c r="U117" i="41"/>
  <c r="V117" i="41"/>
  <c r="W117" i="41"/>
  <c r="X117" i="41"/>
  <c r="Y117" i="41"/>
  <c r="Z117" i="41"/>
  <c r="AA117" i="41"/>
  <c r="AB117" i="41"/>
  <c r="B116" i="41" a="1"/>
  <c r="B116" i="41"/>
  <c r="C116" i="41"/>
  <c r="D116" i="41"/>
  <c r="E116" i="41"/>
  <c r="F116" i="41"/>
  <c r="G116" i="41"/>
  <c r="H116" i="41"/>
  <c r="I116" i="41"/>
  <c r="J116" i="41"/>
  <c r="K116" i="41"/>
  <c r="L116" i="41"/>
  <c r="M128" i="38" s="1"/>
  <c r="M116" i="41"/>
  <c r="N116" i="41"/>
  <c r="O128" i="38" s="1"/>
  <c r="O116" i="41"/>
  <c r="P128" i="38" s="1"/>
  <c r="P116" i="41"/>
  <c r="Q128" i="38" s="1"/>
  <c r="Q116" i="41"/>
  <c r="R128" i="38" s="1"/>
  <c r="R116" i="41"/>
  <c r="S128" i="38" s="1"/>
  <c r="S116" i="41"/>
  <c r="T116" i="41"/>
  <c r="L128" i="38" s="1"/>
  <c r="U116" i="41"/>
  <c r="V116" i="41"/>
  <c r="W116" i="41"/>
  <c r="X116" i="41"/>
  <c r="Y116" i="41"/>
  <c r="Z116" i="41"/>
  <c r="AA116" i="41"/>
  <c r="AB116" i="41"/>
  <c r="A175" i="37"/>
  <c r="A176" i="37"/>
  <c r="A177" i="37"/>
  <c r="A178" i="37"/>
  <c r="A179" i="37"/>
  <c r="A164" i="37"/>
  <c r="A165" i="37"/>
  <c r="A166" i="37"/>
  <c r="A167" i="37"/>
  <c r="A168" i="37"/>
  <c r="A169" i="37"/>
  <c r="A170" i="37"/>
  <c r="A171" i="37"/>
  <c r="A172" i="37"/>
  <c r="A173" i="37"/>
  <c r="A174" i="37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B167" i="23" a="1"/>
  <c r="B167" i="23"/>
  <c r="C167" i="23"/>
  <c r="D167" i="23"/>
  <c r="E167" i="23"/>
  <c r="F167" i="23"/>
  <c r="G167" i="23"/>
  <c r="H167" i="23"/>
  <c r="I167" i="23"/>
  <c r="J167" i="23"/>
  <c r="K167" i="23"/>
  <c r="L167" i="23"/>
  <c r="M179" i="37" s="1"/>
  <c r="M167" i="23"/>
  <c r="N179" i="37" s="1"/>
  <c r="N167" i="23"/>
  <c r="O179" i="37" s="1"/>
  <c r="O167" i="23"/>
  <c r="P179" i="37" s="1"/>
  <c r="P167" i="23"/>
  <c r="Q179" i="37" s="1"/>
  <c r="Q167" i="23"/>
  <c r="R179" i="37" s="1"/>
  <c r="R167" i="23"/>
  <c r="S179" i="37" s="1"/>
  <c r="S167" i="23"/>
  <c r="T179" i="37" s="1"/>
  <c r="T167" i="23"/>
  <c r="L179" i="37" s="1"/>
  <c r="U167" i="23"/>
  <c r="V167" i="23"/>
  <c r="W167" i="23"/>
  <c r="X167" i="23"/>
  <c r="Y167" i="23"/>
  <c r="Z167" i="23"/>
  <c r="AA167" i="23"/>
  <c r="AB167" i="23"/>
  <c r="B166" i="23" a="1"/>
  <c r="B166" i="23"/>
  <c r="C166" i="23"/>
  <c r="D166" i="23"/>
  <c r="E166" i="23"/>
  <c r="F166" i="23"/>
  <c r="G166" i="23"/>
  <c r="H166" i="23"/>
  <c r="I166" i="23"/>
  <c r="J166" i="23"/>
  <c r="K166" i="23"/>
  <c r="L166" i="23"/>
  <c r="M178" i="37" s="1"/>
  <c r="M166" i="23"/>
  <c r="N178" i="37" s="1"/>
  <c r="N166" i="23"/>
  <c r="O178" i="37" s="1"/>
  <c r="O166" i="23"/>
  <c r="P178" i="37" s="1"/>
  <c r="P166" i="23"/>
  <c r="Q178" i="37" s="1"/>
  <c r="Q166" i="23"/>
  <c r="R178" i="37" s="1"/>
  <c r="R166" i="23"/>
  <c r="S178" i="37" s="1"/>
  <c r="S166" i="23"/>
  <c r="T178" i="37" s="1"/>
  <c r="T166" i="23"/>
  <c r="L178" i="37" s="1"/>
  <c r="U166" i="23"/>
  <c r="V166" i="23"/>
  <c r="W166" i="23"/>
  <c r="X166" i="23"/>
  <c r="Y166" i="23"/>
  <c r="Z166" i="23"/>
  <c r="AA166" i="23"/>
  <c r="AB166" i="23"/>
  <c r="B165" i="23" a="1"/>
  <c r="B165" i="23"/>
  <c r="C165" i="23"/>
  <c r="D165" i="23"/>
  <c r="E165" i="23"/>
  <c r="F165" i="23"/>
  <c r="G165" i="23"/>
  <c r="H165" i="23"/>
  <c r="I165" i="23"/>
  <c r="J165" i="23"/>
  <c r="K165" i="23"/>
  <c r="L165" i="23"/>
  <c r="M177" i="37" s="1"/>
  <c r="M165" i="23"/>
  <c r="N177" i="37" s="1"/>
  <c r="N165" i="23"/>
  <c r="O177" i="37" s="1"/>
  <c r="O165" i="23"/>
  <c r="P177" i="37" s="1"/>
  <c r="P165" i="23"/>
  <c r="Q177" i="37" s="1"/>
  <c r="Q165" i="23"/>
  <c r="R177" i="37" s="1"/>
  <c r="R165" i="23"/>
  <c r="S177" i="37" s="1"/>
  <c r="S165" i="23"/>
  <c r="T177" i="37" s="1"/>
  <c r="T165" i="23"/>
  <c r="L177" i="37" s="1"/>
  <c r="U165" i="23"/>
  <c r="V165" i="23"/>
  <c r="W165" i="23"/>
  <c r="X165" i="23"/>
  <c r="Y165" i="23"/>
  <c r="Z165" i="23"/>
  <c r="AA165" i="23"/>
  <c r="AB165" i="23"/>
  <c r="B164" i="23" a="1"/>
  <c r="B164" i="23"/>
  <c r="C164" i="23"/>
  <c r="D164" i="23"/>
  <c r="E164" i="23"/>
  <c r="F164" i="23"/>
  <c r="G164" i="23"/>
  <c r="H164" i="23"/>
  <c r="I164" i="23"/>
  <c r="J164" i="23"/>
  <c r="K164" i="23"/>
  <c r="L164" i="23"/>
  <c r="M176" i="37" s="1"/>
  <c r="M164" i="23"/>
  <c r="N176" i="37" s="1"/>
  <c r="N164" i="23"/>
  <c r="O176" i="37" s="1"/>
  <c r="O164" i="23"/>
  <c r="P176" i="37" s="1"/>
  <c r="P164" i="23"/>
  <c r="Q176" i="37" s="1"/>
  <c r="Q164" i="23"/>
  <c r="R176" i="37" s="1"/>
  <c r="R164" i="23"/>
  <c r="S176" i="37" s="1"/>
  <c r="S164" i="23"/>
  <c r="T176" i="37" s="1"/>
  <c r="T164" i="23"/>
  <c r="L176" i="37" s="1"/>
  <c r="U164" i="23"/>
  <c r="V164" i="23"/>
  <c r="W164" i="23"/>
  <c r="X164" i="23"/>
  <c r="Y164" i="23"/>
  <c r="Z164" i="23"/>
  <c r="AA164" i="23"/>
  <c r="AB164" i="23"/>
  <c r="B163" i="23" a="1"/>
  <c r="B163" i="23"/>
  <c r="C163" i="23"/>
  <c r="D163" i="23"/>
  <c r="E163" i="23"/>
  <c r="F163" i="23"/>
  <c r="G163" i="23"/>
  <c r="H163" i="23"/>
  <c r="I163" i="23"/>
  <c r="J163" i="23"/>
  <c r="K163" i="23"/>
  <c r="L163" i="23"/>
  <c r="M175" i="37" s="1"/>
  <c r="M163" i="23"/>
  <c r="N175" i="37" s="1"/>
  <c r="N163" i="23"/>
  <c r="O175" i="37" s="1"/>
  <c r="O163" i="23"/>
  <c r="P175" i="37" s="1"/>
  <c r="P163" i="23"/>
  <c r="Q175" i="37" s="1"/>
  <c r="Q163" i="23"/>
  <c r="R175" i="37" s="1"/>
  <c r="R163" i="23"/>
  <c r="S175" i="37" s="1"/>
  <c r="S163" i="23"/>
  <c r="T175" i="37" s="1"/>
  <c r="T163" i="23"/>
  <c r="L175" i="37" s="1"/>
  <c r="U163" i="23"/>
  <c r="V163" i="23"/>
  <c r="W163" i="23"/>
  <c r="X163" i="23"/>
  <c r="Y163" i="23"/>
  <c r="Z163" i="23"/>
  <c r="AA163" i="23"/>
  <c r="AB163" i="23"/>
  <c r="B162" i="23" a="1"/>
  <c r="B162" i="23"/>
  <c r="C162" i="23"/>
  <c r="D162" i="23"/>
  <c r="E162" i="23"/>
  <c r="F162" i="23"/>
  <c r="G162" i="23"/>
  <c r="H162" i="23"/>
  <c r="I162" i="23"/>
  <c r="J162" i="23"/>
  <c r="K162" i="23"/>
  <c r="L162" i="23"/>
  <c r="M174" i="37" s="1"/>
  <c r="M162" i="23"/>
  <c r="N174" i="37" s="1"/>
  <c r="N162" i="23"/>
  <c r="O174" i="37" s="1"/>
  <c r="O162" i="23"/>
  <c r="P174" i="37" s="1"/>
  <c r="P162" i="23"/>
  <c r="Q174" i="37" s="1"/>
  <c r="Q162" i="23"/>
  <c r="R174" i="37" s="1"/>
  <c r="R162" i="23"/>
  <c r="S174" i="37" s="1"/>
  <c r="S162" i="23"/>
  <c r="T174" i="37" s="1"/>
  <c r="T162" i="23"/>
  <c r="L174" i="37" s="1"/>
  <c r="U162" i="23"/>
  <c r="V162" i="23"/>
  <c r="W162" i="23"/>
  <c r="X162" i="23"/>
  <c r="Y162" i="23"/>
  <c r="Z162" i="23"/>
  <c r="AA162" i="23"/>
  <c r="AB162" i="23"/>
  <c r="B161" i="23" a="1"/>
  <c r="B161" i="23"/>
  <c r="C161" i="23"/>
  <c r="D161" i="23"/>
  <c r="E161" i="23"/>
  <c r="F161" i="23"/>
  <c r="G161" i="23"/>
  <c r="H161" i="23"/>
  <c r="I161" i="23"/>
  <c r="J161" i="23"/>
  <c r="K161" i="23"/>
  <c r="L161" i="23"/>
  <c r="M173" i="37" s="1"/>
  <c r="M161" i="23"/>
  <c r="N173" i="37" s="1"/>
  <c r="N161" i="23"/>
  <c r="O173" i="37" s="1"/>
  <c r="O161" i="23"/>
  <c r="P173" i="37" s="1"/>
  <c r="P161" i="23"/>
  <c r="Q173" i="37" s="1"/>
  <c r="Q161" i="23"/>
  <c r="R173" i="37" s="1"/>
  <c r="R161" i="23"/>
  <c r="S173" i="37" s="1"/>
  <c r="S161" i="23"/>
  <c r="T173" i="37" s="1"/>
  <c r="T161" i="23"/>
  <c r="L173" i="37" s="1"/>
  <c r="U161" i="23"/>
  <c r="V161" i="23"/>
  <c r="W161" i="23"/>
  <c r="X161" i="23"/>
  <c r="Y161" i="23"/>
  <c r="Z161" i="23"/>
  <c r="AA161" i="23"/>
  <c r="AB161" i="23"/>
  <c r="B160" i="23" a="1"/>
  <c r="B160" i="23"/>
  <c r="C160" i="23"/>
  <c r="D160" i="23"/>
  <c r="E160" i="23"/>
  <c r="F160" i="23"/>
  <c r="G160" i="23"/>
  <c r="H160" i="23"/>
  <c r="I160" i="23"/>
  <c r="J160" i="23"/>
  <c r="K160" i="23"/>
  <c r="L160" i="23"/>
  <c r="M172" i="37" s="1"/>
  <c r="M160" i="23"/>
  <c r="N172" i="37" s="1"/>
  <c r="N160" i="23"/>
  <c r="O172" i="37" s="1"/>
  <c r="O160" i="23"/>
  <c r="P172" i="37" s="1"/>
  <c r="P160" i="23"/>
  <c r="Q172" i="37" s="1"/>
  <c r="Q160" i="23"/>
  <c r="R172" i="37" s="1"/>
  <c r="R160" i="23"/>
  <c r="S172" i="37" s="1"/>
  <c r="S160" i="23"/>
  <c r="T172" i="37" s="1"/>
  <c r="T160" i="23"/>
  <c r="L172" i="37" s="1"/>
  <c r="U160" i="23"/>
  <c r="V160" i="23"/>
  <c r="W160" i="23"/>
  <c r="X160" i="23"/>
  <c r="Y160" i="23"/>
  <c r="Z160" i="23"/>
  <c r="AA160" i="23"/>
  <c r="AB160" i="23"/>
  <c r="B159" i="23" a="1"/>
  <c r="B159" i="23"/>
  <c r="C159" i="23"/>
  <c r="D159" i="23"/>
  <c r="E159" i="23"/>
  <c r="F159" i="23"/>
  <c r="G159" i="23"/>
  <c r="H159" i="23"/>
  <c r="I159" i="23"/>
  <c r="J159" i="23"/>
  <c r="K159" i="23"/>
  <c r="L159" i="23"/>
  <c r="M171" i="37" s="1"/>
  <c r="M159" i="23"/>
  <c r="N171" i="37" s="1"/>
  <c r="N159" i="23"/>
  <c r="O171" i="37" s="1"/>
  <c r="O159" i="23"/>
  <c r="P171" i="37" s="1"/>
  <c r="P159" i="23"/>
  <c r="Q171" i="37" s="1"/>
  <c r="Q159" i="23"/>
  <c r="R171" i="37" s="1"/>
  <c r="R159" i="23"/>
  <c r="S171" i="37" s="1"/>
  <c r="S159" i="23"/>
  <c r="T171" i="37" s="1"/>
  <c r="T159" i="23"/>
  <c r="L171" i="37" s="1"/>
  <c r="U159" i="23"/>
  <c r="V159" i="23"/>
  <c r="W159" i="23"/>
  <c r="X159" i="23"/>
  <c r="Y159" i="23"/>
  <c r="Z159" i="23"/>
  <c r="AA159" i="23"/>
  <c r="AB159" i="23"/>
  <c r="B158" i="23" a="1"/>
  <c r="B158" i="23"/>
  <c r="C158" i="23"/>
  <c r="D158" i="23"/>
  <c r="E158" i="23"/>
  <c r="F158" i="23"/>
  <c r="G158" i="23"/>
  <c r="H158" i="23"/>
  <c r="I158" i="23"/>
  <c r="J158" i="23"/>
  <c r="K158" i="23"/>
  <c r="L158" i="23"/>
  <c r="M170" i="37" s="1"/>
  <c r="M158" i="23"/>
  <c r="N170" i="37" s="1"/>
  <c r="N158" i="23"/>
  <c r="O170" i="37" s="1"/>
  <c r="O158" i="23"/>
  <c r="P170" i="37" s="1"/>
  <c r="P158" i="23"/>
  <c r="Q170" i="37" s="1"/>
  <c r="Q158" i="23"/>
  <c r="R170" i="37" s="1"/>
  <c r="R158" i="23"/>
  <c r="S170" i="37" s="1"/>
  <c r="S158" i="23"/>
  <c r="T170" i="37" s="1"/>
  <c r="T158" i="23"/>
  <c r="L170" i="37" s="1"/>
  <c r="U158" i="23"/>
  <c r="V158" i="23"/>
  <c r="W158" i="23"/>
  <c r="X158" i="23"/>
  <c r="Y158" i="23"/>
  <c r="Z158" i="23"/>
  <c r="AA158" i="23"/>
  <c r="AB158" i="23"/>
  <c r="B156" i="23" a="1"/>
  <c r="B156" i="23"/>
  <c r="C156" i="23"/>
  <c r="D156" i="23"/>
  <c r="E156" i="23"/>
  <c r="F156" i="23"/>
  <c r="G156" i="23"/>
  <c r="H156" i="23"/>
  <c r="I156" i="23"/>
  <c r="J156" i="23"/>
  <c r="K156" i="23"/>
  <c r="L156" i="23"/>
  <c r="M168" i="37" s="1"/>
  <c r="M156" i="23"/>
  <c r="N168" i="37" s="1"/>
  <c r="N156" i="23"/>
  <c r="O168" i="37" s="1"/>
  <c r="O156" i="23"/>
  <c r="P168" i="37" s="1"/>
  <c r="P156" i="23"/>
  <c r="Q168" i="37" s="1"/>
  <c r="Q156" i="23"/>
  <c r="R168" i="37" s="1"/>
  <c r="R156" i="23"/>
  <c r="S168" i="37" s="1"/>
  <c r="S156" i="23"/>
  <c r="T168" i="37" s="1"/>
  <c r="T156" i="23"/>
  <c r="L168" i="37" s="1"/>
  <c r="U156" i="23"/>
  <c r="V156" i="23"/>
  <c r="W156" i="23"/>
  <c r="X156" i="23"/>
  <c r="Y156" i="23"/>
  <c r="Z156" i="23"/>
  <c r="AA156" i="23"/>
  <c r="AB156" i="23"/>
  <c r="B157" i="23" a="1"/>
  <c r="B157" i="23"/>
  <c r="C157" i="23"/>
  <c r="D157" i="23"/>
  <c r="E157" i="23"/>
  <c r="F157" i="23"/>
  <c r="G157" i="23"/>
  <c r="H157" i="23"/>
  <c r="I157" i="23"/>
  <c r="J157" i="23"/>
  <c r="K157" i="23"/>
  <c r="L157" i="23"/>
  <c r="M169" i="37" s="1"/>
  <c r="M157" i="23"/>
  <c r="N169" i="37" s="1"/>
  <c r="N157" i="23"/>
  <c r="O169" i="37" s="1"/>
  <c r="O157" i="23"/>
  <c r="P169" i="37" s="1"/>
  <c r="P157" i="23"/>
  <c r="Q169" i="37" s="1"/>
  <c r="Q157" i="23"/>
  <c r="R169" i="37" s="1"/>
  <c r="R157" i="23"/>
  <c r="S169" i="37" s="1"/>
  <c r="S157" i="23"/>
  <c r="T169" i="37" s="1"/>
  <c r="T157" i="23"/>
  <c r="L169" i="37" s="1"/>
  <c r="U157" i="23"/>
  <c r="V157" i="23"/>
  <c r="W157" i="23"/>
  <c r="X157" i="23"/>
  <c r="Y157" i="23"/>
  <c r="Z157" i="23"/>
  <c r="AA157" i="23"/>
  <c r="AB157" i="23"/>
  <c r="B155" i="23" a="1"/>
  <c r="B155" i="23"/>
  <c r="C155" i="23"/>
  <c r="D155" i="23"/>
  <c r="E155" i="23"/>
  <c r="F155" i="23"/>
  <c r="G155" i="23"/>
  <c r="H155" i="23"/>
  <c r="I155" i="23"/>
  <c r="J155" i="23"/>
  <c r="K155" i="23"/>
  <c r="L155" i="23"/>
  <c r="M167" i="37" s="1"/>
  <c r="M155" i="23"/>
  <c r="N167" i="37" s="1"/>
  <c r="N155" i="23"/>
  <c r="O167" i="37" s="1"/>
  <c r="O155" i="23"/>
  <c r="P167" i="37" s="1"/>
  <c r="P155" i="23"/>
  <c r="Q167" i="37" s="1"/>
  <c r="Q155" i="23"/>
  <c r="R167" i="37" s="1"/>
  <c r="R155" i="23"/>
  <c r="S167" i="37" s="1"/>
  <c r="S155" i="23"/>
  <c r="T167" i="37" s="1"/>
  <c r="T155" i="23"/>
  <c r="L167" i="37" s="1"/>
  <c r="U155" i="23"/>
  <c r="V155" i="23"/>
  <c r="W155" i="23"/>
  <c r="X155" i="23"/>
  <c r="Y155" i="23"/>
  <c r="Z155" i="23"/>
  <c r="AA155" i="23"/>
  <c r="AB155" i="23"/>
  <c r="B154" i="23" a="1"/>
  <c r="B154" i="23"/>
  <c r="C154" i="23"/>
  <c r="D154" i="23"/>
  <c r="E154" i="23"/>
  <c r="F154" i="23"/>
  <c r="G154" i="23"/>
  <c r="H154" i="23"/>
  <c r="I154" i="23"/>
  <c r="J154" i="23"/>
  <c r="K154" i="23"/>
  <c r="L154" i="23"/>
  <c r="M166" i="37" s="1"/>
  <c r="M154" i="23"/>
  <c r="N166" i="37" s="1"/>
  <c r="N154" i="23"/>
  <c r="O166" i="37" s="1"/>
  <c r="O154" i="23"/>
  <c r="P166" i="37" s="1"/>
  <c r="P154" i="23"/>
  <c r="Q166" i="37" s="1"/>
  <c r="Q154" i="23"/>
  <c r="R166" i="37" s="1"/>
  <c r="R154" i="23"/>
  <c r="S166" i="37" s="1"/>
  <c r="S154" i="23"/>
  <c r="T166" i="37" s="1"/>
  <c r="T154" i="23"/>
  <c r="L166" i="37" s="1"/>
  <c r="U154" i="23"/>
  <c r="V154" i="23"/>
  <c r="W154" i="23"/>
  <c r="X154" i="23"/>
  <c r="Y154" i="23"/>
  <c r="Z154" i="23"/>
  <c r="AA154" i="23"/>
  <c r="AB154" i="23"/>
  <c r="B153" i="23" a="1"/>
  <c r="B153" i="23"/>
  <c r="C153" i="23"/>
  <c r="D153" i="23"/>
  <c r="E153" i="23"/>
  <c r="F153" i="23"/>
  <c r="G153" i="23"/>
  <c r="H153" i="23"/>
  <c r="I153" i="23"/>
  <c r="J153" i="23"/>
  <c r="K153" i="23"/>
  <c r="L153" i="23"/>
  <c r="M165" i="37" s="1"/>
  <c r="M153" i="23"/>
  <c r="N165" i="37" s="1"/>
  <c r="N153" i="23"/>
  <c r="O165" i="37" s="1"/>
  <c r="O153" i="23"/>
  <c r="P165" i="37" s="1"/>
  <c r="P153" i="23"/>
  <c r="Q165" i="37" s="1"/>
  <c r="Q153" i="23"/>
  <c r="R165" i="37" s="1"/>
  <c r="R153" i="23"/>
  <c r="S165" i="37" s="1"/>
  <c r="S153" i="23"/>
  <c r="T165" i="37" s="1"/>
  <c r="T153" i="23"/>
  <c r="L165" i="37" s="1"/>
  <c r="U153" i="23"/>
  <c r="V153" i="23"/>
  <c r="W153" i="23"/>
  <c r="X153" i="23"/>
  <c r="Y153" i="23"/>
  <c r="Z153" i="23"/>
  <c r="AA153" i="23"/>
  <c r="AB153" i="23"/>
  <c r="B152" i="23" a="1"/>
  <c r="B152" i="23"/>
  <c r="C152" i="23"/>
  <c r="D152" i="23"/>
  <c r="E152" i="23"/>
  <c r="F152" i="23"/>
  <c r="G152" i="23"/>
  <c r="H152" i="23"/>
  <c r="I152" i="23"/>
  <c r="J152" i="23"/>
  <c r="K152" i="23"/>
  <c r="L152" i="23"/>
  <c r="M164" i="37" s="1"/>
  <c r="M152" i="23"/>
  <c r="N164" i="37" s="1"/>
  <c r="N152" i="23"/>
  <c r="O164" i="37" s="1"/>
  <c r="O152" i="23"/>
  <c r="P164" i="37" s="1"/>
  <c r="P152" i="23"/>
  <c r="Q164" i="37" s="1"/>
  <c r="Q152" i="23"/>
  <c r="R164" i="37" s="1"/>
  <c r="R152" i="23"/>
  <c r="S164" i="37" s="1"/>
  <c r="S152" i="23"/>
  <c r="T164" i="37" s="1"/>
  <c r="T152" i="23"/>
  <c r="L164" i="37" s="1"/>
  <c r="U152" i="23"/>
  <c r="V152" i="23"/>
  <c r="W152" i="23"/>
  <c r="X152" i="23"/>
  <c r="Y152" i="23"/>
  <c r="Z152" i="23"/>
  <c r="AA152" i="23"/>
  <c r="AB152" i="23"/>
  <c r="L162" i="46" l="1"/>
  <c r="S162" i="46"/>
  <c r="R162" i="46"/>
  <c r="Q162" i="46"/>
  <c r="P162" i="46"/>
  <c r="O162" i="46"/>
  <c r="M162" i="46"/>
  <c r="V164" i="46"/>
  <c r="L164" i="46"/>
  <c r="L163" i="46"/>
  <c r="T164" i="46"/>
  <c r="S164" i="46"/>
  <c r="S163" i="46"/>
  <c r="R164" i="46"/>
  <c r="R163" i="46"/>
  <c r="Q164" i="46"/>
  <c r="Q163" i="46"/>
  <c r="P164" i="46"/>
  <c r="P163" i="46"/>
  <c r="O164" i="46"/>
  <c r="O163" i="46"/>
  <c r="N164" i="46"/>
  <c r="M164" i="46"/>
  <c r="M163" i="46"/>
  <c r="I128" i="38"/>
  <c r="I115" i="40"/>
  <c r="H128" i="38"/>
  <c r="H115" i="40"/>
  <c r="G128" i="38"/>
  <c r="G115" i="40"/>
  <c r="F128" i="38"/>
  <c r="F115" i="40"/>
  <c r="E128" i="38"/>
  <c r="E115" i="40"/>
  <c r="D128" i="38"/>
  <c r="D115" i="40"/>
  <c r="C128" i="38"/>
  <c r="C115" i="40"/>
  <c r="B128" i="38"/>
  <c r="B115" i="40"/>
  <c r="I129" i="38"/>
  <c r="I116" i="40"/>
  <c r="H129" i="38"/>
  <c r="H116" i="40"/>
  <c r="G129" i="38"/>
  <c r="G116" i="40"/>
  <c r="F129" i="38"/>
  <c r="F116" i="40"/>
  <c r="E129" i="38"/>
  <c r="E116" i="40"/>
  <c r="D129" i="38"/>
  <c r="D116" i="40"/>
  <c r="C129" i="38"/>
  <c r="C116" i="40"/>
  <c r="B129" i="38"/>
  <c r="B116" i="40"/>
  <c r="V139" i="42"/>
  <c r="T139" i="42"/>
  <c r="U139" i="42"/>
  <c r="N139" i="42"/>
  <c r="K139" i="42"/>
  <c r="J139" i="42"/>
  <c r="I126" i="44"/>
  <c r="I139" i="42"/>
  <c r="H126" i="44"/>
  <c r="H139" i="42"/>
  <c r="G126" i="44"/>
  <c r="G139" i="42"/>
  <c r="F126" i="44"/>
  <c r="F139" i="42"/>
  <c r="E126" i="44"/>
  <c r="E139" i="42"/>
  <c r="D126" i="44"/>
  <c r="D139" i="42"/>
  <c r="C126" i="44"/>
  <c r="C139" i="42"/>
  <c r="B126" i="44"/>
  <c r="B139" i="42"/>
  <c r="J126" i="44"/>
  <c r="K126" i="44"/>
  <c r="L126" i="44"/>
  <c r="M126" i="44"/>
  <c r="N126" i="44"/>
  <c r="O126" i="44"/>
  <c r="Q126" i="44"/>
  <c r="T128" i="38"/>
  <c r="U128" i="38"/>
  <c r="N128" i="38"/>
  <c r="K128" i="38"/>
  <c r="J128" i="38"/>
  <c r="T129" i="38"/>
  <c r="U129" i="38"/>
  <c r="N129" i="38"/>
  <c r="K129" i="38"/>
  <c r="J129" i="38"/>
  <c r="K26" i="57"/>
  <c r="J26" i="57"/>
  <c r="I13" i="55"/>
  <c r="I26" i="57"/>
  <c r="H13" i="55"/>
  <c r="H26" i="57"/>
  <c r="G13" i="55"/>
  <c r="G26" i="57"/>
  <c r="F13" i="55"/>
  <c r="F26" i="57"/>
  <c r="E13" i="55"/>
  <c r="E26" i="57"/>
  <c r="D13" i="55"/>
  <c r="D26" i="57"/>
  <c r="C13" i="55"/>
  <c r="C26" i="57"/>
  <c r="B13" i="55"/>
  <c r="B26" i="57"/>
  <c r="V26" i="57"/>
  <c r="U26" i="57"/>
  <c r="K123" i="50"/>
  <c r="J123" i="50"/>
  <c r="I110" i="52"/>
  <c r="I123" i="50"/>
  <c r="H110" i="52"/>
  <c r="H123" i="50"/>
  <c r="G110" i="52"/>
  <c r="G123" i="50"/>
  <c r="F110" i="52"/>
  <c r="F123" i="50"/>
  <c r="E110" i="52"/>
  <c r="E123" i="50"/>
  <c r="D110" i="52"/>
  <c r="D123" i="50"/>
  <c r="C110" i="52"/>
  <c r="C123" i="50"/>
  <c r="B110" i="52"/>
  <c r="B123" i="50"/>
  <c r="K122" i="50"/>
  <c r="J122" i="50"/>
  <c r="I109" i="52"/>
  <c r="I122" i="50"/>
  <c r="H109" i="52"/>
  <c r="H122" i="50"/>
  <c r="G109" i="52"/>
  <c r="G122" i="50"/>
  <c r="F109" i="52"/>
  <c r="F122" i="50"/>
  <c r="E109" i="52"/>
  <c r="E122" i="50"/>
  <c r="D109" i="52"/>
  <c r="D122" i="50"/>
  <c r="C109" i="52"/>
  <c r="C122" i="50"/>
  <c r="B109" i="52"/>
  <c r="B122" i="50"/>
  <c r="K121" i="50"/>
  <c r="J121" i="50"/>
  <c r="I108" i="52"/>
  <c r="I121" i="50"/>
  <c r="H108" i="52"/>
  <c r="H121" i="50"/>
  <c r="G108" i="52"/>
  <c r="G121" i="50"/>
  <c r="F108" i="52"/>
  <c r="F121" i="50"/>
  <c r="E108" i="52"/>
  <c r="E121" i="50"/>
  <c r="D108" i="52"/>
  <c r="D121" i="50"/>
  <c r="C108" i="52"/>
  <c r="C121" i="50"/>
  <c r="B108" i="52"/>
  <c r="B121" i="50"/>
  <c r="K124" i="50"/>
  <c r="J124" i="50"/>
  <c r="I111" i="52"/>
  <c r="I124" i="50"/>
  <c r="H111" i="52"/>
  <c r="H124" i="50"/>
  <c r="G111" i="52"/>
  <c r="G124" i="50"/>
  <c r="F111" i="52"/>
  <c r="F124" i="50"/>
  <c r="E111" i="52"/>
  <c r="E124" i="50"/>
  <c r="D111" i="52"/>
  <c r="D124" i="50"/>
  <c r="C111" i="52"/>
  <c r="C124" i="50"/>
  <c r="B111" i="52"/>
  <c r="B124" i="50"/>
  <c r="K125" i="50"/>
  <c r="J125" i="50"/>
  <c r="I112" i="52"/>
  <c r="I125" i="50"/>
  <c r="H112" i="52"/>
  <c r="H125" i="50"/>
  <c r="G112" i="52"/>
  <c r="G125" i="50"/>
  <c r="F112" i="52"/>
  <c r="F125" i="50"/>
  <c r="E112" i="52"/>
  <c r="E125" i="50"/>
  <c r="D112" i="52"/>
  <c r="D125" i="50"/>
  <c r="C112" i="52"/>
  <c r="C125" i="50"/>
  <c r="B112" i="52"/>
  <c r="B125" i="50"/>
  <c r="K126" i="50"/>
  <c r="J126" i="50"/>
  <c r="I113" i="52"/>
  <c r="I126" i="50"/>
  <c r="H113" i="52"/>
  <c r="H126" i="50"/>
  <c r="G113" i="52"/>
  <c r="G126" i="50"/>
  <c r="F113" i="52"/>
  <c r="F126" i="50"/>
  <c r="E113" i="52"/>
  <c r="E126" i="50"/>
  <c r="D113" i="52"/>
  <c r="D126" i="50"/>
  <c r="C113" i="52"/>
  <c r="C126" i="50"/>
  <c r="B113" i="52"/>
  <c r="B126" i="50"/>
  <c r="K127" i="50"/>
  <c r="J127" i="50"/>
  <c r="I114" i="52"/>
  <c r="I127" i="50"/>
  <c r="H114" i="52"/>
  <c r="H127" i="50"/>
  <c r="G114" i="52"/>
  <c r="G127" i="50"/>
  <c r="F114" i="52"/>
  <c r="F127" i="50"/>
  <c r="E114" i="52"/>
  <c r="E127" i="50"/>
  <c r="D114" i="52"/>
  <c r="D127" i="50"/>
  <c r="C114" i="52"/>
  <c r="C127" i="50"/>
  <c r="B114" i="52"/>
  <c r="B127" i="50"/>
  <c r="K128" i="50"/>
  <c r="J128" i="50"/>
  <c r="I115" i="52"/>
  <c r="I128" i="50"/>
  <c r="H115" i="52"/>
  <c r="H128" i="50"/>
  <c r="G115" i="52"/>
  <c r="G128" i="50"/>
  <c r="F115" i="52"/>
  <c r="F128" i="50"/>
  <c r="E115" i="52"/>
  <c r="E128" i="50"/>
  <c r="D115" i="52"/>
  <c r="D128" i="50"/>
  <c r="C115" i="52"/>
  <c r="C128" i="50"/>
  <c r="B115" i="52"/>
  <c r="B128" i="50"/>
  <c r="K129" i="50"/>
  <c r="J129" i="50"/>
  <c r="I116" i="52"/>
  <c r="I129" i="50"/>
  <c r="H116" i="52"/>
  <c r="H129" i="50"/>
  <c r="G116" i="52"/>
  <c r="G129" i="50"/>
  <c r="F116" i="52"/>
  <c r="F129" i="50"/>
  <c r="E116" i="52"/>
  <c r="E129" i="50"/>
  <c r="D116" i="52"/>
  <c r="D129" i="50"/>
  <c r="C116" i="52"/>
  <c r="C129" i="50"/>
  <c r="B116" i="52"/>
  <c r="B129" i="50"/>
  <c r="K130" i="50"/>
  <c r="J130" i="50"/>
  <c r="I117" i="52"/>
  <c r="I130" i="50"/>
  <c r="H117" i="52"/>
  <c r="H130" i="50"/>
  <c r="G117" i="52"/>
  <c r="G130" i="50"/>
  <c r="F117" i="52"/>
  <c r="F130" i="50"/>
  <c r="E117" i="52"/>
  <c r="E130" i="50"/>
  <c r="D117" i="52"/>
  <c r="D130" i="50"/>
  <c r="C117" i="52"/>
  <c r="C130" i="50"/>
  <c r="B117" i="52"/>
  <c r="B130" i="50"/>
  <c r="K131" i="50"/>
  <c r="J131" i="50"/>
  <c r="I118" i="52"/>
  <c r="I131" i="50"/>
  <c r="H118" i="52"/>
  <c r="H131" i="50"/>
  <c r="G118" i="52"/>
  <c r="G131" i="50"/>
  <c r="F118" i="52"/>
  <c r="F131" i="50"/>
  <c r="E118" i="52"/>
  <c r="E131" i="50"/>
  <c r="D118" i="52"/>
  <c r="D131" i="50"/>
  <c r="C118" i="52"/>
  <c r="C131" i="50"/>
  <c r="B118" i="52"/>
  <c r="B131" i="50"/>
  <c r="K132" i="50"/>
  <c r="J132" i="50"/>
  <c r="I119" i="52"/>
  <c r="I132" i="50"/>
  <c r="H119" i="52"/>
  <c r="H132" i="50"/>
  <c r="G119" i="52"/>
  <c r="G132" i="50"/>
  <c r="F119" i="52"/>
  <c r="F132" i="50"/>
  <c r="E119" i="52"/>
  <c r="E132" i="50"/>
  <c r="D119" i="52"/>
  <c r="D132" i="50"/>
  <c r="C119" i="52"/>
  <c r="C132" i="50"/>
  <c r="B119" i="52"/>
  <c r="B132" i="50"/>
  <c r="K133" i="50"/>
  <c r="J133" i="50"/>
  <c r="I120" i="52"/>
  <c r="I133" i="50"/>
  <c r="H120" i="52"/>
  <c r="H133" i="50"/>
  <c r="G120" i="52"/>
  <c r="G133" i="50"/>
  <c r="F120" i="52"/>
  <c r="F133" i="50"/>
  <c r="E120" i="52"/>
  <c r="E133" i="50"/>
  <c r="D120" i="52"/>
  <c r="D133" i="50"/>
  <c r="C120" i="52"/>
  <c r="C133" i="50"/>
  <c r="B120" i="52"/>
  <c r="B133" i="50"/>
  <c r="K134" i="50"/>
  <c r="J134" i="50"/>
  <c r="I121" i="52"/>
  <c r="I134" i="50"/>
  <c r="H121" i="52"/>
  <c r="H134" i="50"/>
  <c r="G121" i="52"/>
  <c r="G134" i="50"/>
  <c r="F121" i="52"/>
  <c r="F134" i="50"/>
  <c r="E121" i="52"/>
  <c r="E134" i="50"/>
  <c r="D121" i="52"/>
  <c r="D134" i="50"/>
  <c r="C121" i="52"/>
  <c r="C134" i="50"/>
  <c r="B121" i="52"/>
  <c r="B134" i="50"/>
  <c r="K135" i="50"/>
  <c r="J135" i="50"/>
  <c r="I122" i="52"/>
  <c r="I135" i="50"/>
  <c r="H122" i="52"/>
  <c r="H135" i="50"/>
  <c r="G122" i="52"/>
  <c r="G135" i="50"/>
  <c r="F122" i="52"/>
  <c r="F135" i="50"/>
  <c r="E122" i="52"/>
  <c r="E135" i="50"/>
  <c r="D122" i="52"/>
  <c r="D135" i="50"/>
  <c r="C122" i="52"/>
  <c r="C135" i="50"/>
  <c r="B122" i="52"/>
  <c r="B135" i="50"/>
  <c r="K136" i="50"/>
  <c r="J136" i="50"/>
  <c r="I123" i="52"/>
  <c r="I136" i="50"/>
  <c r="H123" i="52"/>
  <c r="H136" i="50"/>
  <c r="G123" i="52"/>
  <c r="G136" i="50"/>
  <c r="F123" i="52"/>
  <c r="F136" i="50"/>
  <c r="E123" i="52"/>
  <c r="E136" i="50"/>
  <c r="D123" i="52"/>
  <c r="D136" i="50"/>
  <c r="C123" i="52"/>
  <c r="C136" i="50"/>
  <c r="B123" i="52"/>
  <c r="B136" i="50"/>
  <c r="K137" i="50"/>
  <c r="J137" i="50"/>
  <c r="I124" i="52"/>
  <c r="I137" i="50"/>
  <c r="H124" i="52"/>
  <c r="H137" i="50"/>
  <c r="G124" i="52"/>
  <c r="G137" i="50"/>
  <c r="F124" i="52"/>
  <c r="F137" i="50"/>
  <c r="E124" i="52"/>
  <c r="E137" i="50"/>
  <c r="D124" i="52"/>
  <c r="D137" i="50"/>
  <c r="C124" i="52"/>
  <c r="C137" i="50"/>
  <c r="B124" i="52"/>
  <c r="B137" i="50"/>
  <c r="K138" i="50"/>
  <c r="J138" i="50"/>
  <c r="I125" i="52"/>
  <c r="I138" i="50"/>
  <c r="H125" i="52"/>
  <c r="H138" i="50"/>
  <c r="G125" i="52"/>
  <c r="G138" i="50"/>
  <c r="F125" i="52"/>
  <c r="F138" i="50"/>
  <c r="E125" i="52"/>
  <c r="E138" i="50"/>
  <c r="D125" i="52"/>
  <c r="D138" i="50"/>
  <c r="C125" i="52"/>
  <c r="C138" i="50"/>
  <c r="B125" i="52"/>
  <c r="B138" i="50"/>
  <c r="K139" i="50"/>
  <c r="J139" i="50"/>
  <c r="I126" i="52"/>
  <c r="I139" i="50"/>
  <c r="H126" i="52"/>
  <c r="H139" i="50"/>
  <c r="G126" i="52"/>
  <c r="G139" i="50"/>
  <c r="F126" i="52"/>
  <c r="F139" i="50"/>
  <c r="E126" i="52"/>
  <c r="E139" i="50"/>
  <c r="D126" i="52"/>
  <c r="D139" i="50"/>
  <c r="C126" i="52"/>
  <c r="C139" i="50"/>
  <c r="B126" i="52"/>
  <c r="B139" i="50"/>
  <c r="K140" i="50"/>
  <c r="J140" i="50"/>
  <c r="I127" i="52"/>
  <c r="I140" i="50"/>
  <c r="H127" i="52"/>
  <c r="H140" i="50"/>
  <c r="G127" i="52"/>
  <c r="G140" i="50"/>
  <c r="F127" i="52"/>
  <c r="F140" i="50"/>
  <c r="E127" i="52"/>
  <c r="E140" i="50"/>
  <c r="D127" i="52"/>
  <c r="D140" i="50"/>
  <c r="C127" i="52"/>
  <c r="C140" i="50"/>
  <c r="B127" i="52"/>
  <c r="B140" i="50"/>
  <c r="K141" i="50"/>
  <c r="J141" i="50"/>
  <c r="I128" i="52"/>
  <c r="I141" i="50"/>
  <c r="H128" i="52"/>
  <c r="H141" i="50"/>
  <c r="G128" i="52"/>
  <c r="G141" i="50"/>
  <c r="F128" i="52"/>
  <c r="F141" i="50"/>
  <c r="E128" i="52"/>
  <c r="E141" i="50"/>
  <c r="D128" i="52"/>
  <c r="D141" i="50"/>
  <c r="C128" i="52"/>
  <c r="C141" i="50"/>
  <c r="B128" i="52"/>
  <c r="B141" i="50"/>
  <c r="K142" i="50"/>
  <c r="J142" i="50"/>
  <c r="I129" i="52"/>
  <c r="I142" i="50"/>
  <c r="H129" i="52"/>
  <c r="H142" i="50"/>
  <c r="G129" i="52"/>
  <c r="G142" i="50"/>
  <c r="F129" i="52"/>
  <c r="F142" i="50"/>
  <c r="E129" i="52"/>
  <c r="E142" i="50"/>
  <c r="D129" i="52"/>
  <c r="D142" i="50"/>
  <c r="C129" i="52"/>
  <c r="C142" i="50"/>
  <c r="B129" i="52"/>
  <c r="B142" i="50"/>
  <c r="K143" i="50"/>
  <c r="J143" i="50"/>
  <c r="I130" i="52"/>
  <c r="I143" i="50"/>
  <c r="H130" i="52"/>
  <c r="H143" i="50"/>
  <c r="G130" i="52"/>
  <c r="G143" i="50"/>
  <c r="F130" i="52"/>
  <c r="F143" i="50"/>
  <c r="E130" i="52"/>
  <c r="E143" i="50"/>
  <c r="D130" i="52"/>
  <c r="D143" i="50"/>
  <c r="C130" i="52"/>
  <c r="C143" i="50"/>
  <c r="B130" i="52"/>
  <c r="B143" i="50"/>
  <c r="K144" i="50"/>
  <c r="J144" i="50"/>
  <c r="I131" i="52"/>
  <c r="I144" i="50"/>
  <c r="H131" i="52"/>
  <c r="H144" i="50"/>
  <c r="G131" i="52"/>
  <c r="G144" i="50"/>
  <c r="F131" i="52"/>
  <c r="F144" i="50"/>
  <c r="E131" i="52"/>
  <c r="E144" i="50"/>
  <c r="D131" i="52"/>
  <c r="D144" i="50"/>
  <c r="C131" i="52"/>
  <c r="C144" i="50"/>
  <c r="B131" i="52"/>
  <c r="B144" i="50"/>
  <c r="K145" i="50"/>
  <c r="J145" i="50"/>
  <c r="I132" i="52"/>
  <c r="I145" i="50"/>
  <c r="H132" i="52"/>
  <c r="H145" i="50"/>
  <c r="G132" i="52"/>
  <c r="G145" i="50"/>
  <c r="F132" i="52"/>
  <c r="F145" i="50"/>
  <c r="E132" i="52"/>
  <c r="E145" i="50"/>
  <c r="D132" i="52"/>
  <c r="D145" i="50"/>
  <c r="C132" i="52"/>
  <c r="C145" i="50"/>
  <c r="B132" i="52"/>
  <c r="B145" i="50"/>
  <c r="K146" i="50"/>
  <c r="J146" i="50"/>
  <c r="I133" i="52"/>
  <c r="I146" i="50"/>
  <c r="H133" i="52"/>
  <c r="H146" i="50"/>
  <c r="G133" i="52"/>
  <c r="G146" i="50"/>
  <c r="F133" i="52"/>
  <c r="F146" i="50"/>
  <c r="E133" i="52"/>
  <c r="E146" i="50"/>
  <c r="D133" i="52"/>
  <c r="D146" i="50"/>
  <c r="C133" i="52"/>
  <c r="C146" i="50"/>
  <c r="B133" i="52"/>
  <c r="B146" i="50"/>
  <c r="K147" i="50"/>
  <c r="J147" i="50"/>
  <c r="I134" i="52"/>
  <c r="I147" i="50"/>
  <c r="H134" i="52"/>
  <c r="H147" i="50"/>
  <c r="G134" i="52"/>
  <c r="G147" i="50"/>
  <c r="F134" i="52"/>
  <c r="F147" i="50"/>
  <c r="E134" i="52"/>
  <c r="E147" i="50"/>
  <c r="D134" i="52"/>
  <c r="D147" i="50"/>
  <c r="C134" i="52"/>
  <c r="C147" i="50"/>
  <c r="B134" i="52"/>
  <c r="B147" i="50"/>
  <c r="K148" i="50"/>
  <c r="J148" i="50"/>
  <c r="I135" i="52"/>
  <c r="I148" i="50"/>
  <c r="H135" i="52"/>
  <c r="H148" i="50"/>
  <c r="G135" i="52"/>
  <c r="G148" i="50"/>
  <c r="F135" i="52"/>
  <c r="F148" i="50"/>
  <c r="E135" i="52"/>
  <c r="E148" i="50"/>
  <c r="D135" i="52"/>
  <c r="D148" i="50"/>
  <c r="C135" i="52"/>
  <c r="C148" i="50"/>
  <c r="B135" i="52"/>
  <c r="B148" i="50"/>
  <c r="K149" i="50"/>
  <c r="J149" i="50"/>
  <c r="I136" i="52"/>
  <c r="I149" i="50"/>
  <c r="H136" i="52"/>
  <c r="H149" i="50"/>
  <c r="G136" i="52"/>
  <c r="G149" i="50"/>
  <c r="F136" i="52"/>
  <c r="F149" i="50"/>
  <c r="E136" i="52"/>
  <c r="E149" i="50"/>
  <c r="D136" i="52"/>
  <c r="D149" i="50"/>
  <c r="C136" i="52"/>
  <c r="C149" i="50"/>
  <c r="B136" i="52"/>
  <c r="B149" i="50"/>
  <c r="K150" i="50"/>
  <c r="J150" i="50"/>
  <c r="I137" i="52"/>
  <c r="I150" i="50"/>
  <c r="H137" i="52"/>
  <c r="H150" i="50"/>
  <c r="G137" i="52"/>
  <c r="G150" i="50"/>
  <c r="F137" i="52"/>
  <c r="F150" i="50"/>
  <c r="E137" i="52"/>
  <c r="E150" i="50"/>
  <c r="D137" i="52"/>
  <c r="D150" i="50"/>
  <c r="C137" i="52"/>
  <c r="C150" i="50"/>
  <c r="B137" i="52"/>
  <c r="B150" i="50"/>
  <c r="K151" i="50"/>
  <c r="J151" i="50"/>
  <c r="I138" i="52"/>
  <c r="I151" i="50"/>
  <c r="H138" i="52"/>
  <c r="H151" i="50"/>
  <c r="G138" i="52"/>
  <c r="G151" i="50"/>
  <c r="F138" i="52"/>
  <c r="F151" i="50"/>
  <c r="E138" i="52"/>
  <c r="E151" i="50"/>
  <c r="D138" i="52"/>
  <c r="D151" i="50"/>
  <c r="C138" i="52"/>
  <c r="C151" i="50"/>
  <c r="B138" i="52"/>
  <c r="B151" i="50"/>
  <c r="K152" i="50"/>
  <c r="J152" i="50"/>
  <c r="I139" i="52"/>
  <c r="I152" i="50"/>
  <c r="H139" i="52"/>
  <c r="H152" i="50"/>
  <c r="G139" i="52"/>
  <c r="G152" i="50"/>
  <c r="F139" i="52"/>
  <c r="F152" i="50"/>
  <c r="E139" i="52"/>
  <c r="E152" i="50"/>
  <c r="D139" i="52"/>
  <c r="D152" i="50"/>
  <c r="C139" i="52"/>
  <c r="C152" i="50"/>
  <c r="B139" i="52"/>
  <c r="B152" i="50"/>
  <c r="K153" i="50"/>
  <c r="J153" i="50"/>
  <c r="I140" i="52"/>
  <c r="I153" i="50"/>
  <c r="H140" i="52"/>
  <c r="H153" i="50"/>
  <c r="G140" i="52"/>
  <c r="G153" i="50"/>
  <c r="F140" i="52"/>
  <c r="F153" i="50"/>
  <c r="E140" i="52"/>
  <c r="E153" i="50"/>
  <c r="D140" i="52"/>
  <c r="D153" i="50"/>
  <c r="C140" i="52"/>
  <c r="C153" i="50"/>
  <c r="B140" i="52"/>
  <c r="B153" i="50"/>
  <c r="K154" i="50"/>
  <c r="J154" i="50"/>
  <c r="I141" i="52"/>
  <c r="I154" i="50"/>
  <c r="H141" i="52"/>
  <c r="H154" i="50"/>
  <c r="G141" i="52"/>
  <c r="G154" i="50"/>
  <c r="F141" i="52"/>
  <c r="F154" i="50"/>
  <c r="E141" i="52"/>
  <c r="E154" i="50"/>
  <c r="D141" i="52"/>
  <c r="D154" i="50"/>
  <c r="C141" i="52"/>
  <c r="C154" i="50"/>
  <c r="B141" i="52"/>
  <c r="B154" i="50"/>
  <c r="K155" i="50"/>
  <c r="J155" i="50"/>
  <c r="I142" i="52"/>
  <c r="I155" i="50"/>
  <c r="H142" i="52"/>
  <c r="H155" i="50"/>
  <c r="G142" i="52"/>
  <c r="G155" i="50"/>
  <c r="F142" i="52"/>
  <c r="F155" i="50"/>
  <c r="E142" i="52"/>
  <c r="E155" i="50"/>
  <c r="D142" i="52"/>
  <c r="D155" i="50"/>
  <c r="C142" i="52"/>
  <c r="C155" i="50"/>
  <c r="B142" i="52"/>
  <c r="B155" i="50"/>
  <c r="K156" i="50"/>
  <c r="J156" i="50"/>
  <c r="I143" i="52"/>
  <c r="I156" i="50"/>
  <c r="H143" i="52"/>
  <c r="H156" i="50"/>
  <c r="G143" i="52"/>
  <c r="G156" i="50"/>
  <c r="F143" i="52"/>
  <c r="F156" i="50"/>
  <c r="E143" i="52"/>
  <c r="E156" i="50"/>
  <c r="D143" i="52"/>
  <c r="D156" i="50"/>
  <c r="C143" i="52"/>
  <c r="C156" i="50"/>
  <c r="B143" i="52"/>
  <c r="B156" i="50"/>
  <c r="K157" i="50"/>
  <c r="J157" i="50"/>
  <c r="I144" i="52"/>
  <c r="I157" i="50"/>
  <c r="H144" i="52"/>
  <c r="H157" i="50"/>
  <c r="G144" i="52"/>
  <c r="G157" i="50"/>
  <c r="F144" i="52"/>
  <c r="F157" i="50"/>
  <c r="E144" i="52"/>
  <c r="E157" i="50"/>
  <c r="D144" i="52"/>
  <c r="D157" i="50"/>
  <c r="C144" i="52"/>
  <c r="C157" i="50"/>
  <c r="B144" i="52"/>
  <c r="B157" i="50"/>
  <c r="K158" i="50"/>
  <c r="J158" i="50"/>
  <c r="I145" i="52"/>
  <c r="I158" i="50"/>
  <c r="H145" i="52"/>
  <c r="H158" i="50"/>
  <c r="G145" i="52"/>
  <c r="G158" i="50"/>
  <c r="F145" i="52"/>
  <c r="F158" i="50"/>
  <c r="E145" i="52"/>
  <c r="E158" i="50"/>
  <c r="D145" i="52"/>
  <c r="D158" i="50"/>
  <c r="C145" i="52"/>
  <c r="C158" i="50"/>
  <c r="B145" i="52"/>
  <c r="B158" i="50"/>
  <c r="K159" i="50"/>
  <c r="J159" i="50"/>
  <c r="I146" i="52"/>
  <c r="I159" i="50"/>
  <c r="H146" i="52"/>
  <c r="H159" i="50"/>
  <c r="G146" i="52"/>
  <c r="G159" i="50"/>
  <c r="F146" i="52"/>
  <c r="F159" i="50"/>
  <c r="E146" i="52"/>
  <c r="E159" i="50"/>
  <c r="D146" i="52"/>
  <c r="D159" i="50"/>
  <c r="C146" i="52"/>
  <c r="C159" i="50"/>
  <c r="B146" i="52"/>
  <c r="B159" i="50"/>
  <c r="K160" i="50"/>
  <c r="J160" i="50"/>
  <c r="I147" i="52"/>
  <c r="I160" i="50"/>
  <c r="H147" i="52"/>
  <c r="H160" i="50"/>
  <c r="G147" i="52"/>
  <c r="G160" i="50"/>
  <c r="F147" i="52"/>
  <c r="F160" i="50"/>
  <c r="E147" i="52"/>
  <c r="E160" i="50"/>
  <c r="D147" i="52"/>
  <c r="D160" i="50"/>
  <c r="C147" i="52"/>
  <c r="C160" i="50"/>
  <c r="B147" i="52"/>
  <c r="B160" i="50"/>
  <c r="K161" i="50"/>
  <c r="J161" i="50"/>
  <c r="I148" i="52"/>
  <c r="I161" i="50"/>
  <c r="H148" i="52"/>
  <c r="H161" i="50"/>
  <c r="G148" i="52"/>
  <c r="G161" i="50"/>
  <c r="F148" i="52"/>
  <c r="F161" i="50"/>
  <c r="E148" i="52"/>
  <c r="E161" i="50"/>
  <c r="D148" i="52"/>
  <c r="D161" i="50"/>
  <c r="C148" i="52"/>
  <c r="C161" i="50"/>
  <c r="B148" i="52"/>
  <c r="B161" i="50"/>
  <c r="K162" i="50"/>
  <c r="J162" i="50"/>
  <c r="I149" i="52"/>
  <c r="I162" i="50"/>
  <c r="H149" i="52"/>
  <c r="H162" i="50"/>
  <c r="G149" i="52"/>
  <c r="G162" i="50"/>
  <c r="F149" i="52"/>
  <c r="F162" i="50"/>
  <c r="E149" i="52"/>
  <c r="E162" i="50"/>
  <c r="D149" i="52"/>
  <c r="D162" i="50"/>
  <c r="C149" i="52"/>
  <c r="C162" i="50"/>
  <c r="B149" i="52"/>
  <c r="B162" i="50"/>
  <c r="K163" i="50"/>
  <c r="J163" i="50"/>
  <c r="I150" i="52"/>
  <c r="I163" i="50"/>
  <c r="H150" i="52"/>
  <c r="H163" i="50"/>
  <c r="G150" i="52"/>
  <c r="G163" i="50"/>
  <c r="F150" i="52"/>
  <c r="F163" i="50"/>
  <c r="E150" i="52"/>
  <c r="E163" i="50"/>
  <c r="D150" i="52"/>
  <c r="D163" i="50"/>
  <c r="C150" i="52"/>
  <c r="C163" i="50"/>
  <c r="B150" i="52"/>
  <c r="B163" i="50"/>
  <c r="K164" i="50"/>
  <c r="J164" i="50"/>
  <c r="I151" i="52"/>
  <c r="I164" i="50"/>
  <c r="H151" i="52"/>
  <c r="H164" i="50"/>
  <c r="G151" i="52"/>
  <c r="G164" i="50"/>
  <c r="F151" i="52"/>
  <c r="F164" i="50"/>
  <c r="E151" i="52"/>
  <c r="E164" i="50"/>
  <c r="D151" i="52"/>
  <c r="D164" i="50"/>
  <c r="C151" i="52"/>
  <c r="C164" i="50"/>
  <c r="B151" i="52"/>
  <c r="B164" i="50"/>
  <c r="K165" i="50"/>
  <c r="J165" i="50"/>
  <c r="I152" i="52"/>
  <c r="I165" i="50"/>
  <c r="H152" i="52"/>
  <c r="H165" i="50"/>
  <c r="G152" i="52"/>
  <c r="G165" i="50"/>
  <c r="F152" i="52"/>
  <c r="F165" i="50"/>
  <c r="E152" i="52"/>
  <c r="E165" i="50"/>
  <c r="D152" i="52"/>
  <c r="D165" i="50"/>
  <c r="C152" i="52"/>
  <c r="C165" i="50"/>
  <c r="B152" i="52"/>
  <c r="B165" i="50"/>
  <c r="K166" i="50"/>
  <c r="J166" i="50"/>
  <c r="I153" i="52"/>
  <c r="I166" i="50"/>
  <c r="H153" i="52"/>
  <c r="H166" i="50"/>
  <c r="G153" i="52"/>
  <c r="G166" i="50"/>
  <c r="F153" i="52"/>
  <c r="F166" i="50"/>
  <c r="E153" i="52"/>
  <c r="E166" i="50"/>
  <c r="D153" i="52"/>
  <c r="D166" i="50"/>
  <c r="C153" i="52"/>
  <c r="C166" i="50"/>
  <c r="B153" i="52"/>
  <c r="B166" i="50"/>
  <c r="K167" i="50"/>
  <c r="J167" i="50"/>
  <c r="I154" i="52"/>
  <c r="I167" i="50"/>
  <c r="H154" i="52"/>
  <c r="H167" i="50"/>
  <c r="G154" i="52"/>
  <c r="G167" i="50"/>
  <c r="F154" i="52"/>
  <c r="F167" i="50"/>
  <c r="E154" i="52"/>
  <c r="E167" i="50"/>
  <c r="D154" i="52"/>
  <c r="D167" i="50"/>
  <c r="C154" i="52"/>
  <c r="C167" i="50"/>
  <c r="B154" i="52"/>
  <c r="B167" i="50"/>
  <c r="K168" i="50"/>
  <c r="J168" i="50"/>
  <c r="I155" i="52"/>
  <c r="I168" i="50"/>
  <c r="H155" i="52"/>
  <c r="H168" i="50"/>
  <c r="G155" i="52"/>
  <c r="G168" i="50"/>
  <c r="F155" i="52"/>
  <c r="F168" i="50"/>
  <c r="E155" i="52"/>
  <c r="E168" i="50"/>
  <c r="D155" i="52"/>
  <c r="D168" i="50"/>
  <c r="C155" i="52"/>
  <c r="C168" i="50"/>
  <c r="B155" i="52"/>
  <c r="B168" i="50"/>
  <c r="K169" i="50"/>
  <c r="J169" i="50"/>
  <c r="I156" i="52"/>
  <c r="I169" i="50"/>
  <c r="H156" i="52"/>
  <c r="H169" i="50"/>
  <c r="G156" i="52"/>
  <c r="G169" i="50"/>
  <c r="F156" i="52"/>
  <c r="F169" i="50"/>
  <c r="E156" i="52"/>
  <c r="E169" i="50"/>
  <c r="D156" i="52"/>
  <c r="D169" i="50"/>
  <c r="C156" i="52"/>
  <c r="C169" i="50"/>
  <c r="B156" i="52"/>
  <c r="B169" i="50"/>
  <c r="K170" i="50"/>
  <c r="J170" i="50"/>
  <c r="I157" i="52"/>
  <c r="I170" i="50"/>
  <c r="H157" i="52"/>
  <c r="H170" i="50"/>
  <c r="G157" i="52"/>
  <c r="G170" i="50"/>
  <c r="F157" i="52"/>
  <c r="F170" i="50"/>
  <c r="E157" i="52"/>
  <c r="E170" i="50"/>
  <c r="D157" i="52"/>
  <c r="D170" i="50"/>
  <c r="C157" i="52"/>
  <c r="C170" i="50"/>
  <c r="B157" i="52"/>
  <c r="B170" i="50"/>
  <c r="K171" i="50"/>
  <c r="J171" i="50"/>
  <c r="I158" i="52"/>
  <c r="I171" i="50"/>
  <c r="H158" i="52"/>
  <c r="H171" i="50"/>
  <c r="G158" i="52"/>
  <c r="G171" i="50"/>
  <c r="F158" i="52"/>
  <c r="F171" i="50"/>
  <c r="E158" i="52"/>
  <c r="E171" i="50"/>
  <c r="D158" i="52"/>
  <c r="D171" i="50"/>
  <c r="C158" i="52"/>
  <c r="C171" i="50"/>
  <c r="B158" i="52"/>
  <c r="B171" i="50"/>
  <c r="K172" i="50"/>
  <c r="J172" i="50"/>
  <c r="I159" i="52"/>
  <c r="I172" i="50"/>
  <c r="H159" i="52"/>
  <c r="H172" i="50"/>
  <c r="G159" i="52"/>
  <c r="G172" i="50"/>
  <c r="F159" i="52"/>
  <c r="F172" i="50"/>
  <c r="E159" i="52"/>
  <c r="E172" i="50"/>
  <c r="D159" i="52"/>
  <c r="D172" i="50"/>
  <c r="C159" i="52"/>
  <c r="C172" i="50"/>
  <c r="B159" i="52"/>
  <c r="B172" i="50"/>
  <c r="K173" i="50"/>
  <c r="J173" i="50"/>
  <c r="I160" i="52"/>
  <c r="I173" i="50"/>
  <c r="H160" i="52"/>
  <c r="H173" i="50"/>
  <c r="G160" i="52"/>
  <c r="G173" i="50"/>
  <c r="F160" i="52"/>
  <c r="F173" i="50"/>
  <c r="E160" i="52"/>
  <c r="E173" i="50"/>
  <c r="D160" i="52"/>
  <c r="D173" i="50"/>
  <c r="C160" i="52"/>
  <c r="C173" i="50"/>
  <c r="B160" i="52"/>
  <c r="B173" i="50"/>
  <c r="K174" i="50"/>
  <c r="J174" i="50"/>
  <c r="I161" i="52"/>
  <c r="I174" i="50"/>
  <c r="H161" i="52"/>
  <c r="H174" i="50"/>
  <c r="G161" i="52"/>
  <c r="G174" i="50"/>
  <c r="F161" i="52"/>
  <c r="F174" i="50"/>
  <c r="E161" i="52"/>
  <c r="E174" i="50"/>
  <c r="D161" i="52"/>
  <c r="D174" i="50"/>
  <c r="C161" i="52"/>
  <c r="C174" i="50"/>
  <c r="B161" i="52"/>
  <c r="B174" i="50"/>
  <c r="K175" i="50"/>
  <c r="J175" i="50"/>
  <c r="I162" i="52"/>
  <c r="I175" i="50"/>
  <c r="H162" i="52"/>
  <c r="H175" i="50"/>
  <c r="G162" i="52"/>
  <c r="G175" i="50"/>
  <c r="F162" i="52"/>
  <c r="F175" i="50"/>
  <c r="E162" i="52"/>
  <c r="E175" i="50"/>
  <c r="D162" i="52"/>
  <c r="D175" i="50"/>
  <c r="C162" i="52"/>
  <c r="C175" i="50"/>
  <c r="B162" i="52"/>
  <c r="B175" i="50"/>
  <c r="K176" i="50"/>
  <c r="J176" i="50"/>
  <c r="I163" i="52"/>
  <c r="I176" i="50"/>
  <c r="H163" i="52"/>
  <c r="H176" i="50"/>
  <c r="G163" i="52"/>
  <c r="G176" i="50"/>
  <c r="F163" i="52"/>
  <c r="F176" i="50"/>
  <c r="E163" i="52"/>
  <c r="E176" i="50"/>
  <c r="D163" i="52"/>
  <c r="D176" i="50"/>
  <c r="C163" i="52"/>
  <c r="C176" i="50"/>
  <c r="B163" i="52"/>
  <c r="B176" i="50"/>
  <c r="K177" i="50"/>
  <c r="J177" i="50"/>
  <c r="I164" i="52"/>
  <c r="I177" i="50"/>
  <c r="H164" i="52"/>
  <c r="H177" i="50"/>
  <c r="G164" i="52"/>
  <c r="G177" i="50"/>
  <c r="F164" i="52"/>
  <c r="F177" i="50"/>
  <c r="E164" i="52"/>
  <c r="E177" i="50"/>
  <c r="D164" i="52"/>
  <c r="D177" i="50"/>
  <c r="C164" i="52"/>
  <c r="C177" i="50"/>
  <c r="B164" i="52"/>
  <c r="B177" i="50"/>
  <c r="K178" i="50"/>
  <c r="J178" i="50"/>
  <c r="I165" i="52"/>
  <c r="I178" i="50"/>
  <c r="H165" i="52"/>
  <c r="H178" i="50"/>
  <c r="G165" i="52"/>
  <c r="G178" i="50"/>
  <c r="F165" i="52"/>
  <c r="F178" i="50"/>
  <c r="E165" i="52"/>
  <c r="E178" i="50"/>
  <c r="D165" i="52"/>
  <c r="D178" i="50"/>
  <c r="C165" i="52"/>
  <c r="C178" i="50"/>
  <c r="B165" i="52"/>
  <c r="B178" i="50"/>
  <c r="K179" i="50"/>
  <c r="J179" i="50"/>
  <c r="I166" i="52"/>
  <c r="I179" i="50"/>
  <c r="H166" i="52"/>
  <c r="H179" i="50"/>
  <c r="G166" i="52"/>
  <c r="G179" i="50"/>
  <c r="F166" i="52"/>
  <c r="F179" i="50"/>
  <c r="E166" i="52"/>
  <c r="E179" i="50"/>
  <c r="D166" i="52"/>
  <c r="D179" i="50"/>
  <c r="C166" i="52"/>
  <c r="C179" i="50"/>
  <c r="B166" i="52"/>
  <c r="B179" i="50"/>
  <c r="K180" i="50"/>
  <c r="J180" i="50"/>
  <c r="I167" i="52"/>
  <c r="I180" i="50"/>
  <c r="H167" i="52"/>
  <c r="H180" i="50"/>
  <c r="G167" i="52"/>
  <c r="G180" i="50"/>
  <c r="F167" i="52"/>
  <c r="F180" i="50"/>
  <c r="E167" i="52"/>
  <c r="E180" i="50"/>
  <c r="D167" i="52"/>
  <c r="D180" i="50"/>
  <c r="C167" i="52"/>
  <c r="C180" i="50"/>
  <c r="B167" i="52"/>
  <c r="B180" i="50"/>
  <c r="K181" i="50"/>
  <c r="J181" i="50"/>
  <c r="I168" i="52"/>
  <c r="I181" i="50"/>
  <c r="H168" i="52"/>
  <c r="H181" i="50"/>
  <c r="G168" i="52"/>
  <c r="G181" i="50"/>
  <c r="F168" i="52"/>
  <c r="F181" i="50"/>
  <c r="E168" i="52"/>
  <c r="E181" i="50"/>
  <c r="D168" i="52"/>
  <c r="D181" i="50"/>
  <c r="C168" i="52"/>
  <c r="C181" i="50"/>
  <c r="B168" i="52"/>
  <c r="B181" i="50"/>
  <c r="V123" i="50"/>
  <c r="U123" i="50"/>
  <c r="V122" i="50"/>
  <c r="U122" i="50"/>
  <c r="V121" i="50"/>
  <c r="U121" i="50"/>
  <c r="V124" i="50"/>
  <c r="U124" i="50"/>
  <c r="V125" i="50"/>
  <c r="U125" i="50"/>
  <c r="V126" i="50"/>
  <c r="U126" i="50"/>
  <c r="V127" i="50"/>
  <c r="U127" i="50"/>
  <c r="V128" i="50"/>
  <c r="U128" i="50"/>
  <c r="V129" i="50"/>
  <c r="U129" i="50"/>
  <c r="V130" i="50"/>
  <c r="U130" i="50"/>
  <c r="V131" i="50"/>
  <c r="U131" i="50"/>
  <c r="V132" i="50"/>
  <c r="U132" i="50"/>
  <c r="V133" i="50"/>
  <c r="U133" i="50"/>
  <c r="V134" i="50"/>
  <c r="U134" i="50"/>
  <c r="V135" i="50"/>
  <c r="U135" i="50"/>
  <c r="V136" i="50"/>
  <c r="U136" i="50"/>
  <c r="V137" i="50"/>
  <c r="U137" i="50"/>
  <c r="V138" i="50"/>
  <c r="U138" i="50"/>
  <c r="V139" i="50"/>
  <c r="U139" i="50"/>
  <c r="V140" i="50"/>
  <c r="U140" i="50"/>
  <c r="V141" i="50"/>
  <c r="U141" i="50"/>
  <c r="V142" i="50"/>
  <c r="U142" i="50"/>
  <c r="V143" i="50"/>
  <c r="U143" i="50"/>
  <c r="V144" i="50"/>
  <c r="U144" i="50"/>
  <c r="V145" i="50"/>
  <c r="U145" i="50"/>
  <c r="V146" i="50"/>
  <c r="U146" i="50"/>
  <c r="V147" i="50"/>
  <c r="U147" i="50"/>
  <c r="V148" i="50"/>
  <c r="U148" i="50"/>
  <c r="V149" i="50"/>
  <c r="U149" i="50"/>
  <c r="V150" i="50"/>
  <c r="U150" i="50"/>
  <c r="V151" i="50"/>
  <c r="U151" i="50"/>
  <c r="V152" i="50"/>
  <c r="U152" i="50"/>
  <c r="V153" i="50"/>
  <c r="U153" i="50"/>
  <c r="V154" i="50"/>
  <c r="U154" i="50"/>
  <c r="V155" i="50"/>
  <c r="U155" i="50"/>
  <c r="V156" i="50"/>
  <c r="U156" i="50"/>
  <c r="V157" i="50"/>
  <c r="U157" i="50"/>
  <c r="V158" i="50"/>
  <c r="U158" i="50"/>
  <c r="V159" i="50"/>
  <c r="U159" i="50"/>
  <c r="V160" i="50"/>
  <c r="U160" i="50"/>
  <c r="V161" i="50"/>
  <c r="U161" i="50"/>
  <c r="V162" i="50"/>
  <c r="U162" i="50"/>
  <c r="V163" i="50"/>
  <c r="U163" i="50"/>
  <c r="V164" i="50"/>
  <c r="U164" i="50"/>
  <c r="V165" i="50"/>
  <c r="U165" i="50"/>
  <c r="V166" i="50"/>
  <c r="U166" i="50"/>
  <c r="V167" i="50"/>
  <c r="U167" i="50"/>
  <c r="V168" i="50"/>
  <c r="U168" i="50"/>
  <c r="V169" i="50"/>
  <c r="U169" i="50"/>
  <c r="V170" i="50"/>
  <c r="U170" i="50"/>
  <c r="V171" i="50"/>
  <c r="U171" i="50"/>
  <c r="V172" i="50"/>
  <c r="U172" i="50"/>
  <c r="V173" i="50"/>
  <c r="U173" i="50"/>
  <c r="V174" i="50"/>
  <c r="U174" i="50"/>
  <c r="V175" i="50"/>
  <c r="U175" i="50"/>
  <c r="V176" i="50"/>
  <c r="U176" i="50"/>
  <c r="V177" i="50"/>
  <c r="U177" i="50"/>
  <c r="V178" i="50"/>
  <c r="U178" i="50"/>
  <c r="V179" i="50"/>
  <c r="U179" i="50"/>
  <c r="V180" i="50"/>
  <c r="U180" i="50"/>
  <c r="V181" i="50"/>
  <c r="U181" i="50"/>
  <c r="K162" i="46"/>
  <c r="J162" i="46"/>
  <c r="I149" i="48"/>
  <c r="I162" i="46"/>
  <c r="H149" i="48"/>
  <c r="H162" i="46"/>
  <c r="G149" i="48"/>
  <c r="G162" i="46"/>
  <c r="F149" i="48"/>
  <c r="F162" i="46"/>
  <c r="E149" i="48"/>
  <c r="E162" i="46"/>
  <c r="D149" i="48"/>
  <c r="D162" i="46"/>
  <c r="C149" i="48"/>
  <c r="C162" i="46"/>
  <c r="B149" i="48"/>
  <c r="B162" i="46"/>
  <c r="K163" i="46"/>
  <c r="J163" i="46"/>
  <c r="I150" i="48"/>
  <c r="I163" i="46"/>
  <c r="H150" i="48"/>
  <c r="H163" i="46"/>
  <c r="G150" i="48"/>
  <c r="G163" i="46"/>
  <c r="F150" i="48"/>
  <c r="F163" i="46"/>
  <c r="E150" i="48"/>
  <c r="E163" i="46"/>
  <c r="D150" i="48"/>
  <c r="D163" i="46"/>
  <c r="C150" i="48"/>
  <c r="C163" i="46"/>
  <c r="B150" i="48"/>
  <c r="B163" i="46"/>
  <c r="K164" i="46"/>
  <c r="J164" i="46"/>
  <c r="I151" i="48"/>
  <c r="I164" i="46"/>
  <c r="H151" i="48"/>
  <c r="H164" i="46"/>
  <c r="G151" i="48"/>
  <c r="G164" i="46"/>
  <c r="F151" i="48"/>
  <c r="F164" i="46"/>
  <c r="E151" i="48"/>
  <c r="E164" i="46"/>
  <c r="D151" i="48"/>
  <c r="D164" i="46"/>
  <c r="C151" i="48"/>
  <c r="C164" i="46"/>
  <c r="B151" i="48"/>
  <c r="B164" i="46"/>
  <c r="J151" i="48"/>
  <c r="K151" i="48"/>
  <c r="L151" i="48"/>
  <c r="M151" i="48"/>
  <c r="N151" i="48"/>
  <c r="O151" i="48"/>
  <c r="Q151" i="48"/>
  <c r="U164" i="46"/>
  <c r="K137" i="42"/>
  <c r="J137" i="42"/>
  <c r="I124" i="44"/>
  <c r="I137" i="42"/>
  <c r="H124" i="44"/>
  <c r="H137" i="42"/>
  <c r="G124" i="44"/>
  <c r="G137" i="42"/>
  <c r="F124" i="44"/>
  <c r="F137" i="42"/>
  <c r="E124" i="44"/>
  <c r="E137" i="42"/>
  <c r="D124" i="44"/>
  <c r="D137" i="42"/>
  <c r="C124" i="44"/>
  <c r="C137" i="42"/>
  <c r="B124" i="44"/>
  <c r="B137" i="42"/>
  <c r="K138" i="42"/>
  <c r="J138" i="42"/>
  <c r="I125" i="44"/>
  <c r="I138" i="42"/>
  <c r="H125" i="44"/>
  <c r="H138" i="42"/>
  <c r="G125" i="44"/>
  <c r="G138" i="42"/>
  <c r="F125" i="44"/>
  <c r="F138" i="42"/>
  <c r="E125" i="44"/>
  <c r="E138" i="42"/>
  <c r="D125" i="44"/>
  <c r="D138" i="42"/>
  <c r="C125" i="44"/>
  <c r="C138" i="42"/>
  <c r="B125" i="44"/>
  <c r="B138" i="42"/>
  <c r="K131" i="42"/>
  <c r="J131" i="42"/>
  <c r="I118" i="44"/>
  <c r="I131" i="42"/>
  <c r="H118" i="44"/>
  <c r="H131" i="42"/>
  <c r="G118" i="44"/>
  <c r="G131" i="42"/>
  <c r="F118" i="44"/>
  <c r="F131" i="42"/>
  <c r="E118" i="44"/>
  <c r="E131" i="42"/>
  <c r="D118" i="44"/>
  <c r="D131" i="42"/>
  <c r="C118" i="44"/>
  <c r="C131" i="42"/>
  <c r="B118" i="44"/>
  <c r="B131" i="42"/>
  <c r="K132" i="42"/>
  <c r="J132" i="42"/>
  <c r="I119" i="44"/>
  <c r="I132" i="42"/>
  <c r="H119" i="44"/>
  <c r="H132" i="42"/>
  <c r="G119" i="44"/>
  <c r="G132" i="42"/>
  <c r="F119" i="44"/>
  <c r="F132" i="42"/>
  <c r="E119" i="44"/>
  <c r="E132" i="42"/>
  <c r="D119" i="44"/>
  <c r="D132" i="42"/>
  <c r="C119" i="44"/>
  <c r="C132" i="42"/>
  <c r="B119" i="44"/>
  <c r="B132" i="42"/>
  <c r="K133" i="42"/>
  <c r="J133" i="42"/>
  <c r="I120" i="44"/>
  <c r="I133" i="42"/>
  <c r="H120" i="44"/>
  <c r="H133" i="42"/>
  <c r="G120" i="44"/>
  <c r="G133" i="42"/>
  <c r="F120" i="44"/>
  <c r="F133" i="42"/>
  <c r="E120" i="44"/>
  <c r="E133" i="42"/>
  <c r="D120" i="44"/>
  <c r="D133" i="42"/>
  <c r="C120" i="44"/>
  <c r="C133" i="42"/>
  <c r="B120" i="44"/>
  <c r="B133" i="42"/>
  <c r="K134" i="42"/>
  <c r="J134" i="42"/>
  <c r="I121" i="44"/>
  <c r="I134" i="42"/>
  <c r="H121" i="44"/>
  <c r="H134" i="42"/>
  <c r="G121" i="44"/>
  <c r="G134" i="42"/>
  <c r="F121" i="44"/>
  <c r="F134" i="42"/>
  <c r="E121" i="44"/>
  <c r="E134" i="42"/>
  <c r="D121" i="44"/>
  <c r="D134" i="42"/>
  <c r="C121" i="44"/>
  <c r="C134" i="42"/>
  <c r="B121" i="44"/>
  <c r="B134" i="42"/>
  <c r="K135" i="42"/>
  <c r="J135" i="42"/>
  <c r="I122" i="44"/>
  <c r="I135" i="42"/>
  <c r="H122" i="44"/>
  <c r="H135" i="42"/>
  <c r="G122" i="44"/>
  <c r="G135" i="42"/>
  <c r="F122" i="44"/>
  <c r="F135" i="42"/>
  <c r="E122" i="44"/>
  <c r="E135" i="42"/>
  <c r="D122" i="44"/>
  <c r="D135" i="42"/>
  <c r="C122" i="44"/>
  <c r="C135" i="42"/>
  <c r="B122" i="44"/>
  <c r="B135" i="42"/>
  <c r="K136" i="42"/>
  <c r="J136" i="42"/>
  <c r="I123" i="44"/>
  <c r="I136" i="42"/>
  <c r="H123" i="44"/>
  <c r="H136" i="42"/>
  <c r="G123" i="44"/>
  <c r="G136" i="42"/>
  <c r="F123" i="44"/>
  <c r="F136" i="42"/>
  <c r="E123" i="44"/>
  <c r="E136" i="42"/>
  <c r="D123" i="44"/>
  <c r="D136" i="42"/>
  <c r="C123" i="44"/>
  <c r="C136" i="42"/>
  <c r="B123" i="44"/>
  <c r="B136" i="42"/>
  <c r="V131" i="42"/>
  <c r="U131" i="42"/>
  <c r="V132" i="42"/>
  <c r="U132" i="42"/>
  <c r="V133" i="42"/>
  <c r="U133" i="42"/>
  <c r="V134" i="42"/>
  <c r="U134" i="42"/>
  <c r="V135" i="42"/>
  <c r="U135" i="42"/>
  <c r="V136" i="42"/>
  <c r="U136" i="42"/>
  <c r="V137" i="42"/>
  <c r="U137" i="42"/>
  <c r="V138" i="42"/>
  <c r="U138" i="42"/>
  <c r="K175" i="37"/>
  <c r="J175" i="37"/>
  <c r="I162" i="19"/>
  <c r="I175" i="37"/>
  <c r="H162" i="19"/>
  <c r="H175" i="37"/>
  <c r="G162" i="19"/>
  <c r="G175" i="37"/>
  <c r="F162" i="19"/>
  <c r="F175" i="37"/>
  <c r="E162" i="19"/>
  <c r="E175" i="37"/>
  <c r="D162" i="19"/>
  <c r="D175" i="37"/>
  <c r="C162" i="19"/>
  <c r="C175" i="37"/>
  <c r="B162" i="19"/>
  <c r="B175" i="37"/>
  <c r="K176" i="37"/>
  <c r="J176" i="37"/>
  <c r="I163" i="19"/>
  <c r="I176" i="37"/>
  <c r="H163" i="19"/>
  <c r="H176" i="37"/>
  <c r="G163" i="19"/>
  <c r="G176" i="37"/>
  <c r="F163" i="19"/>
  <c r="F176" i="37"/>
  <c r="E163" i="19"/>
  <c r="E176" i="37"/>
  <c r="D163" i="19"/>
  <c r="D176" i="37"/>
  <c r="C163" i="19"/>
  <c r="C176" i="37"/>
  <c r="B163" i="19"/>
  <c r="B176" i="37"/>
  <c r="K177" i="37"/>
  <c r="J177" i="37"/>
  <c r="I164" i="19"/>
  <c r="I177" i="37"/>
  <c r="H164" i="19"/>
  <c r="H177" i="37"/>
  <c r="G164" i="19"/>
  <c r="G177" i="37"/>
  <c r="F164" i="19"/>
  <c r="F177" i="37"/>
  <c r="E164" i="19"/>
  <c r="E177" i="37"/>
  <c r="D164" i="19"/>
  <c r="D177" i="37"/>
  <c r="C164" i="19"/>
  <c r="C177" i="37"/>
  <c r="B164" i="19"/>
  <c r="B177" i="37"/>
  <c r="K178" i="37"/>
  <c r="J178" i="37"/>
  <c r="I165" i="19"/>
  <c r="I178" i="37"/>
  <c r="H165" i="19"/>
  <c r="H178" i="37"/>
  <c r="G165" i="19"/>
  <c r="G178" i="37"/>
  <c r="F165" i="19"/>
  <c r="F178" i="37"/>
  <c r="E165" i="19"/>
  <c r="E178" i="37"/>
  <c r="D165" i="19"/>
  <c r="D178" i="37"/>
  <c r="C165" i="19"/>
  <c r="C178" i="37"/>
  <c r="B165" i="19"/>
  <c r="B178" i="37"/>
  <c r="K179" i="37"/>
  <c r="J179" i="37"/>
  <c r="I166" i="19"/>
  <c r="I179" i="37"/>
  <c r="H166" i="19"/>
  <c r="H179" i="37"/>
  <c r="G166" i="19"/>
  <c r="G179" i="37"/>
  <c r="F166" i="19"/>
  <c r="F179" i="37"/>
  <c r="E166" i="19"/>
  <c r="E179" i="37"/>
  <c r="D166" i="19"/>
  <c r="D179" i="37"/>
  <c r="C166" i="19"/>
  <c r="C179" i="37"/>
  <c r="B166" i="19"/>
  <c r="B179" i="37"/>
  <c r="K164" i="37"/>
  <c r="J164" i="37"/>
  <c r="I151" i="19"/>
  <c r="I164" i="37"/>
  <c r="H151" i="19"/>
  <c r="H164" i="37"/>
  <c r="G151" i="19"/>
  <c r="G164" i="37"/>
  <c r="F151" i="19"/>
  <c r="F164" i="37"/>
  <c r="E151" i="19"/>
  <c r="E164" i="37"/>
  <c r="D151" i="19"/>
  <c r="D164" i="37"/>
  <c r="C151" i="19"/>
  <c r="C164" i="37"/>
  <c r="B151" i="19"/>
  <c r="B164" i="37"/>
  <c r="K165" i="37"/>
  <c r="J165" i="37"/>
  <c r="I152" i="19"/>
  <c r="I165" i="37"/>
  <c r="H152" i="19"/>
  <c r="H165" i="37"/>
  <c r="G152" i="19"/>
  <c r="G165" i="37"/>
  <c r="F152" i="19"/>
  <c r="F165" i="37"/>
  <c r="E152" i="19"/>
  <c r="E165" i="37"/>
  <c r="D152" i="19"/>
  <c r="D165" i="37"/>
  <c r="C152" i="19"/>
  <c r="C165" i="37"/>
  <c r="B152" i="19"/>
  <c r="B165" i="37"/>
  <c r="K166" i="37"/>
  <c r="J166" i="37"/>
  <c r="I153" i="19"/>
  <c r="I166" i="37"/>
  <c r="H153" i="19"/>
  <c r="H166" i="37"/>
  <c r="G153" i="19"/>
  <c r="G166" i="37"/>
  <c r="F153" i="19"/>
  <c r="F166" i="37"/>
  <c r="E153" i="19"/>
  <c r="E166" i="37"/>
  <c r="D153" i="19"/>
  <c r="D166" i="37"/>
  <c r="C153" i="19"/>
  <c r="C166" i="37"/>
  <c r="B153" i="19"/>
  <c r="B166" i="37"/>
  <c r="K167" i="37"/>
  <c r="J167" i="37"/>
  <c r="I154" i="19"/>
  <c r="I167" i="37"/>
  <c r="H154" i="19"/>
  <c r="H167" i="37"/>
  <c r="G154" i="19"/>
  <c r="G167" i="37"/>
  <c r="F154" i="19"/>
  <c r="F167" i="37"/>
  <c r="E154" i="19"/>
  <c r="E167" i="37"/>
  <c r="D154" i="19"/>
  <c r="D167" i="37"/>
  <c r="C154" i="19"/>
  <c r="C167" i="37"/>
  <c r="B154" i="19"/>
  <c r="B167" i="37"/>
  <c r="K169" i="37"/>
  <c r="J169" i="37"/>
  <c r="I156" i="19"/>
  <c r="I169" i="37"/>
  <c r="H156" i="19"/>
  <c r="H169" i="37"/>
  <c r="G156" i="19"/>
  <c r="G169" i="37"/>
  <c r="F156" i="19"/>
  <c r="F169" i="37"/>
  <c r="E156" i="19"/>
  <c r="E169" i="37"/>
  <c r="D156" i="19"/>
  <c r="D169" i="37"/>
  <c r="C156" i="19"/>
  <c r="C169" i="37"/>
  <c r="B156" i="19"/>
  <c r="B169" i="37"/>
  <c r="K168" i="37"/>
  <c r="J168" i="37"/>
  <c r="I155" i="19"/>
  <c r="I168" i="37"/>
  <c r="H155" i="19"/>
  <c r="H168" i="37"/>
  <c r="G155" i="19"/>
  <c r="G168" i="37"/>
  <c r="F155" i="19"/>
  <c r="F168" i="37"/>
  <c r="E155" i="19"/>
  <c r="E168" i="37"/>
  <c r="D155" i="19"/>
  <c r="D168" i="37"/>
  <c r="C155" i="19"/>
  <c r="C168" i="37"/>
  <c r="B155" i="19"/>
  <c r="B168" i="37"/>
  <c r="K170" i="37"/>
  <c r="J170" i="37"/>
  <c r="I157" i="19"/>
  <c r="I170" i="37"/>
  <c r="H157" i="19"/>
  <c r="H170" i="37"/>
  <c r="G157" i="19"/>
  <c r="G170" i="37"/>
  <c r="F157" i="19"/>
  <c r="F170" i="37"/>
  <c r="E157" i="19"/>
  <c r="E170" i="37"/>
  <c r="D157" i="19"/>
  <c r="D170" i="37"/>
  <c r="C157" i="19"/>
  <c r="C170" i="37"/>
  <c r="B157" i="19"/>
  <c r="B170" i="37"/>
  <c r="K171" i="37"/>
  <c r="J171" i="37"/>
  <c r="I158" i="19"/>
  <c r="I171" i="37"/>
  <c r="H158" i="19"/>
  <c r="H171" i="37"/>
  <c r="G158" i="19"/>
  <c r="G171" i="37"/>
  <c r="F158" i="19"/>
  <c r="F171" i="37"/>
  <c r="E158" i="19"/>
  <c r="E171" i="37"/>
  <c r="D158" i="19"/>
  <c r="D171" i="37"/>
  <c r="C158" i="19"/>
  <c r="C171" i="37"/>
  <c r="B158" i="19"/>
  <c r="B171" i="37"/>
  <c r="K172" i="37"/>
  <c r="J172" i="37"/>
  <c r="I159" i="19"/>
  <c r="I172" i="37"/>
  <c r="H159" i="19"/>
  <c r="H172" i="37"/>
  <c r="G159" i="19"/>
  <c r="G172" i="37"/>
  <c r="F159" i="19"/>
  <c r="F172" i="37"/>
  <c r="E159" i="19"/>
  <c r="E172" i="37"/>
  <c r="D159" i="19"/>
  <c r="D172" i="37"/>
  <c r="C159" i="19"/>
  <c r="C172" i="37"/>
  <c r="B159" i="19"/>
  <c r="B172" i="37"/>
  <c r="K173" i="37"/>
  <c r="J173" i="37"/>
  <c r="I160" i="19"/>
  <c r="I173" i="37"/>
  <c r="H160" i="19"/>
  <c r="H173" i="37"/>
  <c r="G160" i="19"/>
  <c r="G173" i="37"/>
  <c r="F160" i="19"/>
  <c r="F173" i="37"/>
  <c r="E160" i="19"/>
  <c r="E173" i="37"/>
  <c r="D160" i="19"/>
  <c r="D173" i="37"/>
  <c r="C160" i="19"/>
  <c r="C173" i="37"/>
  <c r="B160" i="19"/>
  <c r="B173" i="37"/>
  <c r="K174" i="37"/>
  <c r="J174" i="37"/>
  <c r="I161" i="19"/>
  <c r="I174" i="37"/>
  <c r="H161" i="19"/>
  <c r="H174" i="37"/>
  <c r="G161" i="19"/>
  <c r="G174" i="37"/>
  <c r="F161" i="19"/>
  <c r="F174" i="37"/>
  <c r="E161" i="19"/>
  <c r="E174" i="37"/>
  <c r="D161" i="19"/>
  <c r="D174" i="37"/>
  <c r="C161" i="19"/>
  <c r="C174" i="37"/>
  <c r="B161" i="19"/>
  <c r="B174" i="37"/>
  <c r="V164" i="37"/>
  <c r="U164" i="37"/>
  <c r="V165" i="37"/>
  <c r="U165" i="37"/>
  <c r="V166" i="37"/>
  <c r="U166" i="37"/>
  <c r="V167" i="37"/>
  <c r="U167" i="37"/>
  <c r="V169" i="37"/>
  <c r="U169" i="37"/>
  <c r="V168" i="37"/>
  <c r="U168" i="37"/>
  <c r="V170" i="37"/>
  <c r="U170" i="37"/>
  <c r="V171" i="37"/>
  <c r="U171" i="37"/>
  <c r="V172" i="37"/>
  <c r="U172" i="37"/>
  <c r="V173" i="37"/>
  <c r="U173" i="37"/>
  <c r="V174" i="37"/>
  <c r="U174" i="37"/>
  <c r="V175" i="37"/>
  <c r="U175" i="37"/>
  <c r="V176" i="37"/>
  <c r="U176" i="37"/>
  <c r="V177" i="37"/>
  <c r="U177" i="37"/>
  <c r="V178" i="37"/>
  <c r="U178" i="37"/>
  <c r="V179" i="37"/>
  <c r="U179" i="37"/>
  <c r="U163" i="46" l="1"/>
  <c r="N163" i="46"/>
  <c r="T163" i="46"/>
  <c r="U162" i="46"/>
  <c r="N162" i="46"/>
  <c r="T162" i="46"/>
  <c r="V129" i="38"/>
  <c r="J116" i="40"/>
  <c r="K116" i="40"/>
  <c r="L116" i="40"/>
  <c r="M116" i="40"/>
  <c r="N116" i="40"/>
  <c r="O116" i="40"/>
  <c r="Q116" i="40"/>
  <c r="V128" i="38"/>
  <c r="J115" i="40"/>
  <c r="K115" i="40"/>
  <c r="L115" i="40"/>
  <c r="M115" i="40"/>
  <c r="N115" i="40"/>
  <c r="O115" i="40"/>
  <c r="Q115" i="40"/>
  <c r="P126" i="44"/>
  <c r="J13" i="55"/>
  <c r="K13" i="55"/>
  <c r="L13" i="55"/>
  <c r="M13" i="55"/>
  <c r="N13" i="55"/>
  <c r="O13" i="55"/>
  <c r="Q13" i="55"/>
  <c r="J168" i="52"/>
  <c r="K168" i="52"/>
  <c r="L168" i="52"/>
  <c r="M168" i="52"/>
  <c r="N168" i="52"/>
  <c r="O168" i="52"/>
  <c r="Q168" i="52"/>
  <c r="J167" i="52"/>
  <c r="K167" i="52"/>
  <c r="L167" i="52"/>
  <c r="M167" i="52"/>
  <c r="N167" i="52"/>
  <c r="O167" i="52"/>
  <c r="Q167" i="52"/>
  <c r="J166" i="52"/>
  <c r="K166" i="52"/>
  <c r="L166" i="52"/>
  <c r="M166" i="52"/>
  <c r="N166" i="52"/>
  <c r="O166" i="52"/>
  <c r="Q166" i="52"/>
  <c r="J165" i="52"/>
  <c r="K165" i="52"/>
  <c r="L165" i="52"/>
  <c r="M165" i="52"/>
  <c r="N165" i="52"/>
  <c r="O165" i="52"/>
  <c r="Q165" i="52"/>
  <c r="J164" i="52"/>
  <c r="K164" i="52"/>
  <c r="L164" i="52"/>
  <c r="M164" i="52"/>
  <c r="N164" i="52"/>
  <c r="O164" i="52"/>
  <c r="Q164" i="52"/>
  <c r="J163" i="52"/>
  <c r="K163" i="52"/>
  <c r="L163" i="52"/>
  <c r="M163" i="52"/>
  <c r="N163" i="52"/>
  <c r="O163" i="52"/>
  <c r="Q163" i="52"/>
  <c r="J162" i="52"/>
  <c r="K162" i="52"/>
  <c r="L162" i="52"/>
  <c r="M162" i="52"/>
  <c r="N162" i="52"/>
  <c r="O162" i="52"/>
  <c r="Q162" i="52"/>
  <c r="J161" i="52"/>
  <c r="K161" i="52"/>
  <c r="L161" i="52"/>
  <c r="M161" i="52"/>
  <c r="N161" i="52"/>
  <c r="O161" i="52"/>
  <c r="Q161" i="52"/>
  <c r="J160" i="52"/>
  <c r="K160" i="52"/>
  <c r="L160" i="52"/>
  <c r="M160" i="52"/>
  <c r="N160" i="52"/>
  <c r="O160" i="52"/>
  <c r="Q160" i="52"/>
  <c r="J159" i="52"/>
  <c r="K159" i="52"/>
  <c r="L159" i="52"/>
  <c r="M159" i="52"/>
  <c r="N159" i="52"/>
  <c r="O159" i="52"/>
  <c r="Q159" i="52"/>
  <c r="J158" i="52"/>
  <c r="K158" i="52"/>
  <c r="L158" i="52"/>
  <c r="M158" i="52"/>
  <c r="N158" i="52"/>
  <c r="O158" i="52"/>
  <c r="Q158" i="52"/>
  <c r="J157" i="52"/>
  <c r="K157" i="52"/>
  <c r="L157" i="52"/>
  <c r="M157" i="52"/>
  <c r="N157" i="52"/>
  <c r="O157" i="52"/>
  <c r="Q157" i="52"/>
  <c r="J156" i="52"/>
  <c r="K156" i="52"/>
  <c r="L156" i="52"/>
  <c r="M156" i="52"/>
  <c r="N156" i="52"/>
  <c r="O156" i="52"/>
  <c r="Q156" i="52"/>
  <c r="J155" i="52"/>
  <c r="K155" i="52"/>
  <c r="L155" i="52"/>
  <c r="M155" i="52"/>
  <c r="N155" i="52"/>
  <c r="O155" i="52"/>
  <c r="Q155" i="52"/>
  <c r="J154" i="52"/>
  <c r="K154" i="52"/>
  <c r="L154" i="52"/>
  <c r="M154" i="52"/>
  <c r="N154" i="52"/>
  <c r="O154" i="52"/>
  <c r="Q154" i="52"/>
  <c r="J153" i="52"/>
  <c r="K153" i="52"/>
  <c r="L153" i="52"/>
  <c r="M153" i="52"/>
  <c r="N153" i="52"/>
  <c r="O153" i="52"/>
  <c r="Q153" i="52"/>
  <c r="J152" i="52"/>
  <c r="K152" i="52"/>
  <c r="L152" i="52"/>
  <c r="M152" i="52"/>
  <c r="N152" i="52"/>
  <c r="O152" i="52"/>
  <c r="Q152" i="52"/>
  <c r="J151" i="52"/>
  <c r="K151" i="52"/>
  <c r="L151" i="52"/>
  <c r="M151" i="52"/>
  <c r="N151" i="52"/>
  <c r="O151" i="52"/>
  <c r="Q151" i="52"/>
  <c r="J150" i="52"/>
  <c r="K150" i="52"/>
  <c r="L150" i="52"/>
  <c r="M150" i="52"/>
  <c r="N150" i="52"/>
  <c r="O150" i="52"/>
  <c r="Q150" i="52"/>
  <c r="J149" i="52"/>
  <c r="K149" i="52"/>
  <c r="L149" i="52"/>
  <c r="M149" i="52"/>
  <c r="N149" i="52"/>
  <c r="O149" i="52"/>
  <c r="Q149" i="52"/>
  <c r="J148" i="52"/>
  <c r="K148" i="52"/>
  <c r="L148" i="52"/>
  <c r="M148" i="52"/>
  <c r="N148" i="52"/>
  <c r="O148" i="52"/>
  <c r="Q148" i="52"/>
  <c r="J147" i="52"/>
  <c r="K147" i="52"/>
  <c r="L147" i="52"/>
  <c r="M147" i="52"/>
  <c r="N147" i="52"/>
  <c r="O147" i="52"/>
  <c r="Q147" i="52"/>
  <c r="J146" i="52"/>
  <c r="K146" i="52"/>
  <c r="L146" i="52"/>
  <c r="M146" i="52"/>
  <c r="N146" i="52"/>
  <c r="O146" i="52"/>
  <c r="Q146" i="52"/>
  <c r="J145" i="52"/>
  <c r="K145" i="52"/>
  <c r="L145" i="52"/>
  <c r="M145" i="52"/>
  <c r="N145" i="52"/>
  <c r="O145" i="52"/>
  <c r="Q145" i="52"/>
  <c r="J144" i="52"/>
  <c r="K144" i="52"/>
  <c r="L144" i="52"/>
  <c r="M144" i="52"/>
  <c r="N144" i="52"/>
  <c r="O144" i="52"/>
  <c r="Q144" i="52"/>
  <c r="J143" i="52"/>
  <c r="K143" i="52"/>
  <c r="L143" i="52"/>
  <c r="M143" i="52"/>
  <c r="N143" i="52"/>
  <c r="O143" i="52"/>
  <c r="Q143" i="52"/>
  <c r="J142" i="52"/>
  <c r="K142" i="52"/>
  <c r="L142" i="52"/>
  <c r="M142" i="52"/>
  <c r="N142" i="52"/>
  <c r="O142" i="52"/>
  <c r="Q142" i="52"/>
  <c r="J141" i="52"/>
  <c r="K141" i="52"/>
  <c r="L141" i="52"/>
  <c r="M141" i="52"/>
  <c r="N141" i="52"/>
  <c r="O141" i="52"/>
  <c r="Q141" i="52"/>
  <c r="J140" i="52"/>
  <c r="K140" i="52"/>
  <c r="L140" i="52"/>
  <c r="M140" i="52"/>
  <c r="N140" i="52"/>
  <c r="O140" i="52"/>
  <c r="Q140" i="52"/>
  <c r="J139" i="52"/>
  <c r="K139" i="52"/>
  <c r="L139" i="52"/>
  <c r="M139" i="52"/>
  <c r="N139" i="52"/>
  <c r="O139" i="52"/>
  <c r="Q139" i="52"/>
  <c r="J138" i="52"/>
  <c r="K138" i="52"/>
  <c r="L138" i="52"/>
  <c r="M138" i="52"/>
  <c r="N138" i="52"/>
  <c r="O138" i="52"/>
  <c r="Q138" i="52"/>
  <c r="J137" i="52"/>
  <c r="K137" i="52"/>
  <c r="L137" i="52"/>
  <c r="M137" i="52"/>
  <c r="N137" i="52"/>
  <c r="O137" i="52"/>
  <c r="Q137" i="52"/>
  <c r="J136" i="52"/>
  <c r="K136" i="52"/>
  <c r="L136" i="52"/>
  <c r="M136" i="52"/>
  <c r="N136" i="52"/>
  <c r="O136" i="52"/>
  <c r="Q136" i="52"/>
  <c r="J135" i="52"/>
  <c r="K135" i="52"/>
  <c r="L135" i="52"/>
  <c r="M135" i="52"/>
  <c r="N135" i="52"/>
  <c r="O135" i="52"/>
  <c r="Q135" i="52"/>
  <c r="J134" i="52"/>
  <c r="K134" i="52"/>
  <c r="L134" i="52"/>
  <c r="M134" i="52"/>
  <c r="N134" i="52"/>
  <c r="O134" i="52"/>
  <c r="Q134" i="52"/>
  <c r="J133" i="52"/>
  <c r="K133" i="52"/>
  <c r="L133" i="52"/>
  <c r="M133" i="52"/>
  <c r="N133" i="52"/>
  <c r="O133" i="52"/>
  <c r="Q133" i="52"/>
  <c r="J132" i="52"/>
  <c r="K132" i="52"/>
  <c r="L132" i="52"/>
  <c r="M132" i="52"/>
  <c r="N132" i="52"/>
  <c r="O132" i="52"/>
  <c r="Q132" i="52"/>
  <c r="J131" i="52"/>
  <c r="K131" i="52"/>
  <c r="L131" i="52"/>
  <c r="M131" i="52"/>
  <c r="N131" i="52"/>
  <c r="O131" i="52"/>
  <c r="Q131" i="52"/>
  <c r="J130" i="52"/>
  <c r="K130" i="52"/>
  <c r="L130" i="52"/>
  <c r="M130" i="52"/>
  <c r="N130" i="52"/>
  <c r="O130" i="52"/>
  <c r="Q130" i="52"/>
  <c r="J129" i="52"/>
  <c r="K129" i="52"/>
  <c r="L129" i="52"/>
  <c r="M129" i="52"/>
  <c r="N129" i="52"/>
  <c r="O129" i="52"/>
  <c r="Q129" i="52"/>
  <c r="J128" i="52"/>
  <c r="K128" i="52"/>
  <c r="L128" i="52"/>
  <c r="M128" i="52"/>
  <c r="N128" i="52"/>
  <c r="O128" i="52"/>
  <c r="Q128" i="52"/>
  <c r="J127" i="52"/>
  <c r="K127" i="52"/>
  <c r="L127" i="52"/>
  <c r="M127" i="52"/>
  <c r="N127" i="52"/>
  <c r="O127" i="52"/>
  <c r="Q127" i="52"/>
  <c r="J126" i="52"/>
  <c r="K126" i="52"/>
  <c r="L126" i="52"/>
  <c r="M126" i="52"/>
  <c r="N126" i="52"/>
  <c r="O126" i="52"/>
  <c r="Q126" i="52"/>
  <c r="J125" i="52"/>
  <c r="K125" i="52"/>
  <c r="L125" i="52"/>
  <c r="M125" i="52"/>
  <c r="N125" i="52"/>
  <c r="O125" i="52"/>
  <c r="Q125" i="52"/>
  <c r="J124" i="52"/>
  <c r="K124" i="52"/>
  <c r="L124" i="52"/>
  <c r="M124" i="52"/>
  <c r="N124" i="52"/>
  <c r="O124" i="52"/>
  <c r="Q124" i="52"/>
  <c r="J123" i="52"/>
  <c r="K123" i="52"/>
  <c r="L123" i="52"/>
  <c r="M123" i="52"/>
  <c r="N123" i="52"/>
  <c r="O123" i="52"/>
  <c r="Q123" i="52"/>
  <c r="J122" i="52"/>
  <c r="K122" i="52"/>
  <c r="L122" i="52"/>
  <c r="M122" i="52"/>
  <c r="N122" i="52"/>
  <c r="O122" i="52"/>
  <c r="Q122" i="52"/>
  <c r="J121" i="52"/>
  <c r="K121" i="52"/>
  <c r="L121" i="52"/>
  <c r="M121" i="52"/>
  <c r="N121" i="52"/>
  <c r="O121" i="52"/>
  <c r="Q121" i="52"/>
  <c r="J120" i="52"/>
  <c r="K120" i="52"/>
  <c r="L120" i="52"/>
  <c r="M120" i="52"/>
  <c r="N120" i="52"/>
  <c r="O120" i="52"/>
  <c r="Q120" i="52"/>
  <c r="J119" i="52"/>
  <c r="K119" i="52"/>
  <c r="L119" i="52"/>
  <c r="M119" i="52"/>
  <c r="N119" i="52"/>
  <c r="O119" i="52"/>
  <c r="Q119" i="52"/>
  <c r="J118" i="52"/>
  <c r="K118" i="52"/>
  <c r="L118" i="52"/>
  <c r="M118" i="52"/>
  <c r="N118" i="52"/>
  <c r="O118" i="52"/>
  <c r="Q118" i="52"/>
  <c r="J117" i="52"/>
  <c r="K117" i="52"/>
  <c r="L117" i="52"/>
  <c r="M117" i="52"/>
  <c r="N117" i="52"/>
  <c r="O117" i="52"/>
  <c r="Q117" i="52"/>
  <c r="J116" i="52"/>
  <c r="K116" i="52"/>
  <c r="L116" i="52"/>
  <c r="M116" i="52"/>
  <c r="N116" i="52"/>
  <c r="O116" i="52"/>
  <c r="Q116" i="52"/>
  <c r="J115" i="52"/>
  <c r="K115" i="52"/>
  <c r="L115" i="52"/>
  <c r="M115" i="52"/>
  <c r="N115" i="52"/>
  <c r="O115" i="52"/>
  <c r="Q115" i="52"/>
  <c r="J114" i="52"/>
  <c r="K114" i="52"/>
  <c r="L114" i="52"/>
  <c r="M114" i="52"/>
  <c r="N114" i="52"/>
  <c r="O114" i="52"/>
  <c r="Q114" i="52"/>
  <c r="J113" i="52"/>
  <c r="K113" i="52"/>
  <c r="L113" i="52"/>
  <c r="M113" i="52"/>
  <c r="N113" i="52"/>
  <c r="O113" i="52"/>
  <c r="Q113" i="52"/>
  <c r="J112" i="52"/>
  <c r="K112" i="52"/>
  <c r="L112" i="52"/>
  <c r="M112" i="52"/>
  <c r="N112" i="52"/>
  <c r="O112" i="52"/>
  <c r="Q112" i="52"/>
  <c r="J111" i="52"/>
  <c r="K111" i="52"/>
  <c r="L111" i="52"/>
  <c r="M111" i="52"/>
  <c r="N111" i="52"/>
  <c r="O111" i="52"/>
  <c r="Q111" i="52"/>
  <c r="J108" i="52"/>
  <c r="K108" i="52"/>
  <c r="L108" i="52"/>
  <c r="M108" i="52"/>
  <c r="N108" i="52"/>
  <c r="O108" i="52"/>
  <c r="Q108" i="52"/>
  <c r="J109" i="52"/>
  <c r="K109" i="52"/>
  <c r="L109" i="52"/>
  <c r="M109" i="52"/>
  <c r="N109" i="52"/>
  <c r="O109" i="52"/>
  <c r="Q109" i="52"/>
  <c r="J110" i="52"/>
  <c r="K110" i="52"/>
  <c r="L110" i="52"/>
  <c r="M110" i="52"/>
  <c r="N110" i="52"/>
  <c r="O110" i="52"/>
  <c r="Q110" i="52"/>
  <c r="P151" i="48"/>
  <c r="J125" i="44"/>
  <c r="K125" i="44"/>
  <c r="L125" i="44"/>
  <c r="M125" i="44"/>
  <c r="N125" i="44"/>
  <c r="O125" i="44"/>
  <c r="Q125" i="44"/>
  <c r="J124" i="44"/>
  <c r="K124" i="44"/>
  <c r="L124" i="44"/>
  <c r="M124" i="44"/>
  <c r="N124" i="44"/>
  <c r="O124" i="44"/>
  <c r="Q124" i="44"/>
  <c r="J123" i="44"/>
  <c r="K123" i="44"/>
  <c r="L123" i="44"/>
  <c r="M123" i="44"/>
  <c r="N123" i="44"/>
  <c r="O123" i="44"/>
  <c r="Q123" i="44"/>
  <c r="J122" i="44"/>
  <c r="K122" i="44"/>
  <c r="L122" i="44"/>
  <c r="M122" i="44"/>
  <c r="N122" i="44"/>
  <c r="O122" i="44"/>
  <c r="Q122" i="44"/>
  <c r="J121" i="44"/>
  <c r="K121" i="44"/>
  <c r="L121" i="44"/>
  <c r="M121" i="44"/>
  <c r="N121" i="44"/>
  <c r="O121" i="44"/>
  <c r="Q121" i="44"/>
  <c r="J120" i="44"/>
  <c r="K120" i="44"/>
  <c r="L120" i="44"/>
  <c r="M120" i="44"/>
  <c r="N120" i="44"/>
  <c r="O120" i="44"/>
  <c r="Q120" i="44"/>
  <c r="J119" i="44"/>
  <c r="K119" i="44"/>
  <c r="L119" i="44"/>
  <c r="M119" i="44"/>
  <c r="N119" i="44"/>
  <c r="O119" i="44"/>
  <c r="Q119" i="44"/>
  <c r="J118" i="44"/>
  <c r="K118" i="44"/>
  <c r="L118" i="44"/>
  <c r="M118" i="44"/>
  <c r="N118" i="44"/>
  <c r="O118" i="44"/>
  <c r="Q118" i="44"/>
  <c r="J166" i="19"/>
  <c r="K166" i="19"/>
  <c r="L166" i="19"/>
  <c r="M166" i="19"/>
  <c r="N166" i="19"/>
  <c r="O166" i="19"/>
  <c r="Q166" i="19"/>
  <c r="J165" i="19"/>
  <c r="K165" i="19"/>
  <c r="L165" i="19"/>
  <c r="M165" i="19"/>
  <c r="N165" i="19"/>
  <c r="O165" i="19"/>
  <c r="Q165" i="19"/>
  <c r="J164" i="19"/>
  <c r="K164" i="19"/>
  <c r="L164" i="19"/>
  <c r="M164" i="19"/>
  <c r="N164" i="19"/>
  <c r="O164" i="19"/>
  <c r="Q164" i="19"/>
  <c r="J163" i="19"/>
  <c r="K163" i="19"/>
  <c r="L163" i="19"/>
  <c r="M163" i="19"/>
  <c r="N163" i="19"/>
  <c r="O163" i="19"/>
  <c r="Q163" i="19"/>
  <c r="J162" i="19"/>
  <c r="K162" i="19"/>
  <c r="L162" i="19"/>
  <c r="M162" i="19"/>
  <c r="N162" i="19"/>
  <c r="O162" i="19"/>
  <c r="Q162" i="19"/>
  <c r="J161" i="19"/>
  <c r="K161" i="19"/>
  <c r="L161" i="19"/>
  <c r="M161" i="19"/>
  <c r="N161" i="19"/>
  <c r="O161" i="19"/>
  <c r="Q161" i="19"/>
  <c r="J160" i="19"/>
  <c r="K160" i="19"/>
  <c r="L160" i="19"/>
  <c r="M160" i="19"/>
  <c r="N160" i="19"/>
  <c r="O160" i="19"/>
  <c r="Q160" i="19"/>
  <c r="J159" i="19"/>
  <c r="K159" i="19"/>
  <c r="L159" i="19"/>
  <c r="M159" i="19"/>
  <c r="N159" i="19"/>
  <c r="O159" i="19"/>
  <c r="Q159" i="19"/>
  <c r="J158" i="19"/>
  <c r="K158" i="19"/>
  <c r="L158" i="19"/>
  <c r="M158" i="19"/>
  <c r="N158" i="19"/>
  <c r="O158" i="19"/>
  <c r="Q158" i="19"/>
  <c r="J157" i="19"/>
  <c r="K157" i="19"/>
  <c r="L157" i="19"/>
  <c r="M157" i="19"/>
  <c r="N157" i="19"/>
  <c r="O157" i="19"/>
  <c r="Q157" i="19"/>
  <c r="J155" i="19"/>
  <c r="K155" i="19"/>
  <c r="L155" i="19"/>
  <c r="M155" i="19"/>
  <c r="N155" i="19"/>
  <c r="O155" i="19"/>
  <c r="Q155" i="19"/>
  <c r="J156" i="19"/>
  <c r="K156" i="19"/>
  <c r="L156" i="19"/>
  <c r="M156" i="19"/>
  <c r="N156" i="19"/>
  <c r="O156" i="19"/>
  <c r="Q156" i="19"/>
  <c r="J154" i="19"/>
  <c r="K154" i="19"/>
  <c r="L154" i="19"/>
  <c r="M154" i="19"/>
  <c r="N154" i="19"/>
  <c r="O154" i="19"/>
  <c r="Q154" i="19"/>
  <c r="J153" i="19"/>
  <c r="K153" i="19"/>
  <c r="L153" i="19"/>
  <c r="M153" i="19"/>
  <c r="N153" i="19"/>
  <c r="O153" i="19"/>
  <c r="Q153" i="19"/>
  <c r="J152" i="19"/>
  <c r="K152" i="19"/>
  <c r="L152" i="19"/>
  <c r="M152" i="19"/>
  <c r="N152" i="19"/>
  <c r="O152" i="19"/>
  <c r="Q152" i="19"/>
  <c r="J151" i="19"/>
  <c r="K151" i="19"/>
  <c r="L151" i="19"/>
  <c r="M151" i="19"/>
  <c r="N151" i="19"/>
  <c r="O151" i="19"/>
  <c r="Q151" i="19"/>
  <c r="V162" i="46" l="1"/>
  <c r="J149" i="48"/>
  <c r="K149" i="48"/>
  <c r="L149" i="48"/>
  <c r="M149" i="48"/>
  <c r="N149" i="48"/>
  <c r="O149" i="48"/>
  <c r="Q149" i="48"/>
  <c r="V163" i="46"/>
  <c r="J150" i="48"/>
  <c r="K150" i="48"/>
  <c r="L150" i="48"/>
  <c r="M150" i="48"/>
  <c r="N150" i="48"/>
  <c r="O150" i="48"/>
  <c r="Q150" i="48"/>
  <c r="P115" i="40"/>
  <c r="P116" i="40"/>
  <c r="P13" i="55"/>
  <c r="P110" i="52"/>
  <c r="P109" i="52"/>
  <c r="P108" i="52"/>
  <c r="P111" i="52"/>
  <c r="P112" i="52"/>
  <c r="P113" i="52"/>
  <c r="P114" i="52"/>
  <c r="P115" i="52"/>
  <c r="P116" i="52"/>
  <c r="P117" i="52"/>
  <c r="P118" i="52"/>
  <c r="P119" i="52"/>
  <c r="P120" i="52"/>
  <c r="P121" i="52"/>
  <c r="P122" i="52"/>
  <c r="P123" i="52"/>
  <c r="P124" i="52"/>
  <c r="P125" i="52"/>
  <c r="P126" i="52"/>
  <c r="P127" i="52"/>
  <c r="P128" i="52"/>
  <c r="P129" i="52"/>
  <c r="P130" i="52"/>
  <c r="P131" i="52"/>
  <c r="P132" i="52"/>
  <c r="P133" i="52"/>
  <c r="P134" i="52"/>
  <c r="P135" i="52"/>
  <c r="P136" i="52"/>
  <c r="P137" i="52"/>
  <c r="P138" i="52"/>
  <c r="P139" i="52"/>
  <c r="P140" i="52"/>
  <c r="P141" i="52"/>
  <c r="P142" i="52"/>
  <c r="P143" i="52"/>
  <c r="P144" i="52"/>
  <c r="P145" i="52"/>
  <c r="P146" i="52"/>
  <c r="P147" i="52"/>
  <c r="P148" i="52"/>
  <c r="P149" i="52"/>
  <c r="P150" i="52"/>
  <c r="P151" i="52"/>
  <c r="P152" i="52"/>
  <c r="P153" i="52"/>
  <c r="P154" i="52"/>
  <c r="P155" i="52"/>
  <c r="P156" i="52"/>
  <c r="P157" i="52"/>
  <c r="P158" i="52"/>
  <c r="P159" i="52"/>
  <c r="P160" i="52"/>
  <c r="P161" i="52"/>
  <c r="P162" i="52"/>
  <c r="P163" i="52"/>
  <c r="P164" i="52"/>
  <c r="P165" i="52"/>
  <c r="P166" i="52"/>
  <c r="P167" i="52"/>
  <c r="P168" i="52"/>
  <c r="P118" i="44"/>
  <c r="P119" i="44"/>
  <c r="P120" i="44"/>
  <c r="P121" i="44"/>
  <c r="P122" i="44"/>
  <c r="P123" i="44"/>
  <c r="P124" i="44"/>
  <c r="P125" i="44"/>
  <c r="P151" i="19"/>
  <c r="P152" i="19"/>
  <c r="P153" i="19"/>
  <c r="P154" i="19"/>
  <c r="P156" i="19"/>
  <c r="P155" i="19"/>
  <c r="P157" i="19"/>
  <c r="P158" i="19"/>
  <c r="P159" i="19"/>
  <c r="P160" i="19"/>
  <c r="P161" i="19"/>
  <c r="P162" i="19"/>
  <c r="P163" i="19"/>
  <c r="P164" i="19"/>
  <c r="P165" i="19"/>
  <c r="P166" i="19"/>
  <c r="P150" i="48" l="1"/>
  <c r="P149" i="48"/>
  <c r="B13" i="56" a="1"/>
  <c r="B13" i="56"/>
  <c r="C13" i="56"/>
  <c r="D13" i="56"/>
  <c r="E13" i="56"/>
  <c r="F13" i="56"/>
  <c r="G13" i="56"/>
  <c r="H13" i="56"/>
  <c r="I13" i="56"/>
  <c r="J13" i="56"/>
  <c r="K13" i="56"/>
  <c r="L13" i="56"/>
  <c r="M13" i="56"/>
  <c r="N13" i="56"/>
  <c r="O13" i="56"/>
  <c r="P13" i="56"/>
  <c r="Q13" i="56"/>
  <c r="R13" i="56"/>
  <c r="S13" i="56"/>
  <c r="T13" i="56"/>
  <c r="U13" i="56"/>
  <c r="V13" i="56"/>
  <c r="W13" i="56"/>
  <c r="X13" i="56"/>
  <c r="Y13" i="56"/>
  <c r="Z13" i="56"/>
  <c r="AA13" i="56"/>
  <c r="AB13" i="56"/>
  <c r="B61" i="49" a="1"/>
  <c r="B61" i="49"/>
  <c r="C61" i="49"/>
  <c r="D61" i="49"/>
  <c r="E61" i="49"/>
  <c r="F61" i="49"/>
  <c r="G61" i="49"/>
  <c r="H61" i="49"/>
  <c r="I61" i="49"/>
  <c r="J61" i="49"/>
  <c r="K61" i="49"/>
  <c r="L61" i="49"/>
  <c r="M61" i="49"/>
  <c r="N61" i="49"/>
  <c r="O61" i="49"/>
  <c r="P61" i="49"/>
  <c r="Q61" i="49"/>
  <c r="R61" i="49"/>
  <c r="S61" i="49"/>
  <c r="T61" i="49"/>
  <c r="U61" i="49"/>
  <c r="V61" i="49"/>
  <c r="W61" i="49"/>
  <c r="X61" i="49"/>
  <c r="Y61" i="49"/>
  <c r="Z61" i="49"/>
  <c r="AA61" i="49"/>
  <c r="AB61" i="49"/>
  <c r="A61" i="48"/>
  <c r="A62" i="48"/>
  <c r="A63" i="48"/>
  <c r="A64" i="48"/>
  <c r="A65" i="48"/>
  <c r="A66" i="48"/>
  <c r="A67" i="48"/>
  <c r="A68" i="48"/>
  <c r="A69" i="48"/>
  <c r="A70" i="48"/>
  <c r="A71" i="48"/>
  <c r="A72" i="48"/>
  <c r="A73" i="48"/>
  <c r="A74" i="48"/>
  <c r="A75" i="48"/>
  <c r="A76" i="48"/>
  <c r="A77" i="48"/>
  <c r="A78" i="48"/>
  <c r="A79" i="48"/>
  <c r="A80" i="48"/>
  <c r="A81" i="48"/>
  <c r="A82" i="48"/>
  <c r="A83" i="48"/>
  <c r="A84" i="48"/>
  <c r="A85" i="48"/>
  <c r="A86" i="48"/>
  <c r="A87" i="48"/>
  <c r="A88" i="48"/>
  <c r="A89" i="48"/>
  <c r="A90" i="48"/>
  <c r="A91" i="48"/>
  <c r="A92" i="48"/>
  <c r="A93" i="48"/>
  <c r="A94" i="48"/>
  <c r="A95" i="48"/>
  <c r="A96" i="48"/>
  <c r="A97" i="48"/>
  <c r="A98" i="48"/>
  <c r="A99" i="48"/>
  <c r="A100" i="48"/>
  <c r="A101" i="48"/>
  <c r="A102" i="48"/>
  <c r="A103" i="48"/>
  <c r="A104" i="48"/>
  <c r="A105" i="48"/>
  <c r="A106" i="48"/>
  <c r="A107" i="48"/>
  <c r="A108" i="48"/>
  <c r="A109" i="48"/>
  <c r="A110" i="48"/>
  <c r="A111" i="48"/>
  <c r="A112" i="48"/>
  <c r="A113" i="48"/>
  <c r="A114" i="48"/>
  <c r="A115" i="48"/>
  <c r="A116" i="48"/>
  <c r="A117" i="48"/>
  <c r="A118" i="48"/>
  <c r="A119" i="48"/>
  <c r="A120" i="48"/>
  <c r="A121" i="48"/>
  <c r="A122" i="48"/>
  <c r="A123" i="48"/>
  <c r="A124" i="48"/>
  <c r="A125" i="48"/>
  <c r="A126" i="48"/>
  <c r="A127" i="48"/>
  <c r="A128" i="48"/>
  <c r="A129" i="48"/>
  <c r="A130" i="48"/>
  <c r="A131" i="48"/>
  <c r="A132" i="48"/>
  <c r="A133" i="48"/>
  <c r="A134" i="48"/>
  <c r="A135" i="48"/>
  <c r="A136" i="48"/>
  <c r="A137" i="48"/>
  <c r="A138" i="48"/>
  <c r="A139" i="48"/>
  <c r="A140" i="48"/>
  <c r="A141" i="48"/>
  <c r="A142" i="48"/>
  <c r="A143" i="48"/>
  <c r="A144" i="48"/>
  <c r="A145" i="48"/>
  <c r="A146" i="48"/>
  <c r="A147" i="48"/>
  <c r="A148" i="48"/>
  <c r="B109" i="49" a="1"/>
  <c r="B109" i="49"/>
  <c r="C109" i="49"/>
  <c r="D109" i="49"/>
  <c r="E109" i="49"/>
  <c r="F109" i="49"/>
  <c r="G109" i="49"/>
  <c r="H109" i="49"/>
  <c r="I109" i="49"/>
  <c r="J109" i="49"/>
  <c r="K109" i="49"/>
  <c r="L109" i="49"/>
  <c r="M109" i="49"/>
  <c r="N109" i="49"/>
  <c r="O109" i="49"/>
  <c r="P109" i="49"/>
  <c r="Q109" i="49"/>
  <c r="R109" i="49"/>
  <c r="S109" i="49"/>
  <c r="T109" i="49"/>
  <c r="U109" i="49"/>
  <c r="V109" i="49"/>
  <c r="W109" i="49"/>
  <c r="X109" i="49"/>
  <c r="Y109" i="49"/>
  <c r="Z109" i="49"/>
  <c r="AA109" i="49"/>
  <c r="AB109" i="49"/>
  <c r="B148" i="49" a="1"/>
  <c r="B148" i="49"/>
  <c r="C148" i="49"/>
  <c r="D148" i="49"/>
  <c r="E148" i="49"/>
  <c r="F148" i="49"/>
  <c r="G148" i="49"/>
  <c r="H148" i="49"/>
  <c r="I148" i="49"/>
  <c r="J148" i="49"/>
  <c r="K148" i="49"/>
  <c r="L148" i="49"/>
  <c r="M148" i="49"/>
  <c r="N148" i="49"/>
  <c r="O148" i="49"/>
  <c r="P148" i="49"/>
  <c r="Q148" i="49"/>
  <c r="R148" i="49"/>
  <c r="S148" i="49"/>
  <c r="T148" i="49"/>
  <c r="U148" i="49"/>
  <c r="V148" i="49"/>
  <c r="W148" i="49"/>
  <c r="X148" i="49"/>
  <c r="Y148" i="49"/>
  <c r="Z148" i="49"/>
  <c r="AA148" i="49"/>
  <c r="AB148" i="49"/>
  <c r="M161" i="46"/>
  <c r="N161" i="46"/>
  <c r="O161" i="46"/>
  <c r="P161" i="46"/>
  <c r="Q161" i="46"/>
  <c r="R161" i="46"/>
  <c r="S161" i="46"/>
  <c r="T161" i="46"/>
  <c r="L161" i="46"/>
  <c r="B147" i="49" a="1"/>
  <c r="B147" i="49"/>
  <c r="C147" i="49"/>
  <c r="D147" i="49"/>
  <c r="E147" i="49"/>
  <c r="F147" i="49"/>
  <c r="G147" i="49"/>
  <c r="H147" i="49"/>
  <c r="I147" i="49"/>
  <c r="J147" i="49"/>
  <c r="K147" i="49"/>
  <c r="L147" i="49"/>
  <c r="M147" i="49"/>
  <c r="N147" i="49"/>
  <c r="O147" i="49"/>
  <c r="P147" i="49"/>
  <c r="Q147" i="49"/>
  <c r="R147" i="49"/>
  <c r="S147" i="49"/>
  <c r="T147" i="49"/>
  <c r="U147" i="49"/>
  <c r="V147" i="49"/>
  <c r="W147" i="49"/>
  <c r="X147" i="49"/>
  <c r="Y147" i="49"/>
  <c r="Z147" i="49"/>
  <c r="AA147" i="49"/>
  <c r="AB147" i="49"/>
  <c r="B146" i="49" a="1"/>
  <c r="B146" i="49"/>
  <c r="C146" i="49"/>
  <c r="D146" i="49"/>
  <c r="E146" i="49"/>
  <c r="F146" i="49"/>
  <c r="G146" i="49"/>
  <c r="H146" i="49"/>
  <c r="I146" i="49"/>
  <c r="J146" i="49"/>
  <c r="K146" i="49"/>
  <c r="L146" i="49"/>
  <c r="M146" i="49"/>
  <c r="N146" i="49"/>
  <c r="O146" i="49"/>
  <c r="P146" i="49"/>
  <c r="Q146" i="49"/>
  <c r="R146" i="49"/>
  <c r="S146" i="49"/>
  <c r="T146" i="49"/>
  <c r="U146" i="49"/>
  <c r="V146" i="49"/>
  <c r="W146" i="49"/>
  <c r="X146" i="49"/>
  <c r="Y146" i="49"/>
  <c r="Z146" i="49"/>
  <c r="AA146" i="49"/>
  <c r="AB146" i="49"/>
  <c r="B145" i="49" a="1"/>
  <c r="B145" i="49"/>
  <c r="C145" i="49"/>
  <c r="D145" i="49"/>
  <c r="E145" i="49"/>
  <c r="F145" i="49"/>
  <c r="G145" i="49"/>
  <c r="H145" i="49"/>
  <c r="I145" i="49"/>
  <c r="J145" i="49"/>
  <c r="K145" i="49"/>
  <c r="L145" i="49"/>
  <c r="M145" i="49"/>
  <c r="N145" i="49"/>
  <c r="O145" i="49"/>
  <c r="P145" i="49"/>
  <c r="Q145" i="49"/>
  <c r="R145" i="49"/>
  <c r="S145" i="49"/>
  <c r="T145" i="49"/>
  <c r="U145" i="49"/>
  <c r="V145" i="49"/>
  <c r="W145" i="49"/>
  <c r="X145" i="49"/>
  <c r="Y145" i="49"/>
  <c r="Z145" i="49"/>
  <c r="AA145" i="49"/>
  <c r="AB145" i="49"/>
  <c r="B144" i="49" a="1"/>
  <c r="B144" i="49"/>
  <c r="C144" i="49"/>
  <c r="D144" i="49"/>
  <c r="E144" i="49"/>
  <c r="F144" i="49"/>
  <c r="G144" i="49"/>
  <c r="H144" i="49"/>
  <c r="I144" i="49"/>
  <c r="J144" i="49"/>
  <c r="K144" i="49"/>
  <c r="L144" i="49"/>
  <c r="M144" i="49"/>
  <c r="N144" i="49"/>
  <c r="O144" i="49"/>
  <c r="P144" i="49"/>
  <c r="Q144" i="49"/>
  <c r="R144" i="49"/>
  <c r="S144" i="49"/>
  <c r="T144" i="49"/>
  <c r="U144" i="49"/>
  <c r="V144" i="49"/>
  <c r="W144" i="49"/>
  <c r="X144" i="49"/>
  <c r="Y144" i="49"/>
  <c r="Z144" i="49"/>
  <c r="AA144" i="49"/>
  <c r="AB144" i="49"/>
  <c r="A90" i="38"/>
  <c r="A91" i="38"/>
  <c r="A92" i="38"/>
  <c r="A93" i="38"/>
  <c r="A94" i="38"/>
  <c r="A95" i="38"/>
  <c r="A96" i="38"/>
  <c r="A97" i="38"/>
  <c r="A98" i="38"/>
  <c r="A99" i="38"/>
  <c r="A100" i="38"/>
  <c r="A101" i="38"/>
  <c r="A102" i="38"/>
  <c r="A103" i="38"/>
  <c r="A104" i="38"/>
  <c r="A105" i="38"/>
  <c r="A106" i="38"/>
  <c r="A107" i="38"/>
  <c r="A108" i="38"/>
  <c r="A109" i="38"/>
  <c r="A110" i="38"/>
  <c r="A111" i="38"/>
  <c r="A112" i="38"/>
  <c r="A113" i="38"/>
  <c r="A114" i="38"/>
  <c r="A115" i="38"/>
  <c r="A116" i="38"/>
  <c r="A117" i="38"/>
  <c r="A118" i="38"/>
  <c r="A119" i="38"/>
  <c r="A120" i="38"/>
  <c r="A121" i="38"/>
  <c r="A77" i="40"/>
  <c r="A78" i="40"/>
  <c r="A79" i="40"/>
  <c r="A80" i="40"/>
  <c r="A81" i="40"/>
  <c r="A82" i="40"/>
  <c r="A83" i="40"/>
  <c r="A84" i="40"/>
  <c r="A85" i="40"/>
  <c r="A86" i="40"/>
  <c r="A87" i="40"/>
  <c r="A88" i="40"/>
  <c r="A89" i="40"/>
  <c r="A90" i="40"/>
  <c r="A91" i="40"/>
  <c r="A92" i="40"/>
  <c r="A93" i="40"/>
  <c r="A94" i="40"/>
  <c r="A95" i="40"/>
  <c r="A96" i="40"/>
  <c r="A97" i="40"/>
  <c r="A98" i="40"/>
  <c r="A99" i="40"/>
  <c r="A100" i="40"/>
  <c r="A101" i="40"/>
  <c r="A102" i="40"/>
  <c r="A103" i="40"/>
  <c r="A104" i="40"/>
  <c r="A105" i="40"/>
  <c r="A106" i="40"/>
  <c r="A107" i="40"/>
  <c r="A108" i="40"/>
  <c r="B115" i="41" a="1"/>
  <c r="B115" i="41"/>
  <c r="C115" i="41"/>
  <c r="D115" i="41"/>
  <c r="E115" i="41"/>
  <c r="F115" i="41"/>
  <c r="G115" i="41"/>
  <c r="H115" i="41"/>
  <c r="I115" i="41"/>
  <c r="J115" i="41"/>
  <c r="K115" i="41"/>
  <c r="L115" i="41"/>
  <c r="M127" i="38" s="1"/>
  <c r="M115" i="41"/>
  <c r="N115" i="41"/>
  <c r="O127" i="38" s="1"/>
  <c r="O115" i="41"/>
  <c r="P127" i="38" s="1"/>
  <c r="P115" i="41"/>
  <c r="Q127" i="38" s="1"/>
  <c r="Q115" i="41"/>
  <c r="R127" i="38" s="1"/>
  <c r="R115" i="41"/>
  <c r="S127" i="38" s="1"/>
  <c r="S115" i="41"/>
  <c r="T115" i="41"/>
  <c r="L127" i="38" s="1"/>
  <c r="U115" i="41"/>
  <c r="V115" i="41"/>
  <c r="W115" i="41"/>
  <c r="X115" i="41"/>
  <c r="Y115" i="41"/>
  <c r="Z115" i="41"/>
  <c r="AA115" i="41"/>
  <c r="AB115" i="41"/>
  <c r="B114" i="41" a="1"/>
  <c r="B114" i="41"/>
  <c r="C114" i="41"/>
  <c r="D114" i="41"/>
  <c r="E114" i="41"/>
  <c r="F114" i="41"/>
  <c r="G114" i="41"/>
  <c r="H114" i="41"/>
  <c r="I114" i="41"/>
  <c r="J114" i="41"/>
  <c r="K114" i="41"/>
  <c r="L114" i="41"/>
  <c r="M126" i="38" s="1"/>
  <c r="M114" i="41"/>
  <c r="N114" i="41"/>
  <c r="O126" i="38" s="1"/>
  <c r="O114" i="41"/>
  <c r="P126" i="38" s="1"/>
  <c r="P114" i="41"/>
  <c r="Q126" i="38" s="1"/>
  <c r="Q114" i="41"/>
  <c r="R126" i="38" s="1"/>
  <c r="R114" i="41"/>
  <c r="S126" i="38" s="1"/>
  <c r="S114" i="41"/>
  <c r="T114" i="41"/>
  <c r="L126" i="38" s="1"/>
  <c r="U114" i="41"/>
  <c r="V114" i="41"/>
  <c r="W114" i="41"/>
  <c r="X114" i="41"/>
  <c r="Y114" i="41"/>
  <c r="Z114" i="41"/>
  <c r="AA114" i="41"/>
  <c r="AB114" i="41"/>
  <c r="B113" i="41" a="1"/>
  <c r="B113" i="41"/>
  <c r="C113" i="41"/>
  <c r="D113" i="41"/>
  <c r="E113" i="41"/>
  <c r="F113" i="41"/>
  <c r="G113" i="41"/>
  <c r="H113" i="41"/>
  <c r="I113" i="41"/>
  <c r="J113" i="41"/>
  <c r="K113" i="41"/>
  <c r="L113" i="41"/>
  <c r="M125" i="38" s="1"/>
  <c r="M113" i="41"/>
  <c r="N113" i="41"/>
  <c r="O125" i="38" s="1"/>
  <c r="O113" i="41"/>
  <c r="P125" i="38" s="1"/>
  <c r="P113" i="41"/>
  <c r="Q125" i="38" s="1"/>
  <c r="Q113" i="41"/>
  <c r="R125" i="38" s="1"/>
  <c r="R113" i="41"/>
  <c r="S125" i="38" s="1"/>
  <c r="S113" i="41"/>
  <c r="T113" i="41"/>
  <c r="L125" i="38" s="1"/>
  <c r="U113" i="41"/>
  <c r="V113" i="41"/>
  <c r="W113" i="41"/>
  <c r="X113" i="41"/>
  <c r="Y113" i="41"/>
  <c r="Z113" i="41"/>
  <c r="AA113" i="41"/>
  <c r="AB113" i="41"/>
  <c r="B111" i="41" a="1"/>
  <c r="B111" i="41"/>
  <c r="C111" i="41"/>
  <c r="D111" i="41"/>
  <c r="E111" i="41"/>
  <c r="F111" i="41"/>
  <c r="G111" i="41"/>
  <c r="H111" i="41"/>
  <c r="I111" i="41"/>
  <c r="J111" i="41"/>
  <c r="K111" i="41"/>
  <c r="L111" i="41"/>
  <c r="M123" i="38" s="1"/>
  <c r="M111" i="41"/>
  <c r="N111" i="41"/>
  <c r="O123" i="38" s="1"/>
  <c r="O111" i="41"/>
  <c r="P123" i="38" s="1"/>
  <c r="P111" i="41"/>
  <c r="Q123" i="38" s="1"/>
  <c r="Q111" i="41"/>
  <c r="R123" i="38" s="1"/>
  <c r="R111" i="41"/>
  <c r="S123" i="38" s="1"/>
  <c r="S111" i="41"/>
  <c r="T111" i="41"/>
  <c r="L123" i="38" s="1"/>
  <c r="U111" i="41"/>
  <c r="V111" i="41"/>
  <c r="W111" i="41"/>
  <c r="X111" i="41"/>
  <c r="Y111" i="41"/>
  <c r="Z111" i="41"/>
  <c r="AA111" i="41"/>
  <c r="AB111" i="41"/>
  <c r="B112" i="41" a="1"/>
  <c r="B112" i="41"/>
  <c r="C112" i="41"/>
  <c r="D112" i="41"/>
  <c r="E112" i="41"/>
  <c r="F112" i="41"/>
  <c r="G112" i="41"/>
  <c r="H112" i="41"/>
  <c r="I112" i="41"/>
  <c r="J112" i="41"/>
  <c r="K112" i="41"/>
  <c r="L112" i="41"/>
  <c r="M124" i="38" s="1"/>
  <c r="M112" i="41"/>
  <c r="N112" i="41"/>
  <c r="O124" i="38" s="1"/>
  <c r="O112" i="41"/>
  <c r="P124" i="38" s="1"/>
  <c r="P112" i="41"/>
  <c r="Q124" i="38" s="1"/>
  <c r="Q112" i="41"/>
  <c r="R124" i="38" s="1"/>
  <c r="R112" i="41"/>
  <c r="S124" i="38" s="1"/>
  <c r="S112" i="41"/>
  <c r="T112" i="41"/>
  <c r="L124" i="38" s="1"/>
  <c r="U112" i="41"/>
  <c r="V112" i="41"/>
  <c r="W112" i="41"/>
  <c r="X112" i="41"/>
  <c r="Y112" i="41"/>
  <c r="Z112" i="41"/>
  <c r="AA112" i="41"/>
  <c r="AB112" i="41"/>
  <c r="A163" i="37"/>
  <c r="A150" i="19"/>
  <c r="B151" i="23" a="1"/>
  <c r="B151" i="23"/>
  <c r="C151" i="23"/>
  <c r="D151" i="23"/>
  <c r="E151" i="23"/>
  <c r="F151" i="23"/>
  <c r="G151" i="23"/>
  <c r="H151" i="23"/>
  <c r="I151" i="23"/>
  <c r="J151" i="23"/>
  <c r="K151" i="23"/>
  <c r="L151" i="23"/>
  <c r="M163" i="37" s="1"/>
  <c r="M151" i="23"/>
  <c r="N163" i="37" s="1"/>
  <c r="N151" i="23"/>
  <c r="O163" i="37" s="1"/>
  <c r="O151" i="23"/>
  <c r="P163" i="37" s="1"/>
  <c r="P151" i="23"/>
  <c r="Q163" i="37" s="1"/>
  <c r="Q151" i="23"/>
  <c r="R163" i="37" s="1"/>
  <c r="R151" i="23"/>
  <c r="S163" i="37" s="1"/>
  <c r="S151" i="23"/>
  <c r="T163" i="37" s="1"/>
  <c r="T151" i="23"/>
  <c r="L163" i="37" s="1"/>
  <c r="U151" i="23"/>
  <c r="V151" i="23"/>
  <c r="W151" i="23"/>
  <c r="X151" i="23"/>
  <c r="Y151" i="23"/>
  <c r="Z151" i="23"/>
  <c r="AA151" i="23"/>
  <c r="AB151" i="23"/>
  <c r="B16" i="49" a="1"/>
  <c r="B16" i="49"/>
  <c r="C16" i="49"/>
  <c r="D16" i="49"/>
  <c r="E16" i="49"/>
  <c r="F16" i="49"/>
  <c r="G16" i="49"/>
  <c r="H16" i="49"/>
  <c r="I16" i="49"/>
  <c r="J16" i="49"/>
  <c r="K16" i="49"/>
  <c r="L16" i="49"/>
  <c r="M16" i="49"/>
  <c r="N16" i="49"/>
  <c r="O16" i="49"/>
  <c r="P16" i="49"/>
  <c r="Q16" i="49"/>
  <c r="R16" i="49"/>
  <c r="S16" i="49"/>
  <c r="T16" i="49"/>
  <c r="U16" i="49"/>
  <c r="V16" i="49"/>
  <c r="W16" i="49"/>
  <c r="X16" i="49"/>
  <c r="Y16" i="49"/>
  <c r="Z16" i="49"/>
  <c r="AA16" i="49"/>
  <c r="AB16" i="49"/>
  <c r="B6" i="49" a="1"/>
  <c r="B6" i="49"/>
  <c r="C6" i="49"/>
  <c r="D6" i="49"/>
  <c r="E6" i="49"/>
  <c r="F6" i="49"/>
  <c r="G6" i="49"/>
  <c r="H6" i="49"/>
  <c r="I6" i="49"/>
  <c r="J6" i="49"/>
  <c r="K6" i="49"/>
  <c r="L6" i="49"/>
  <c r="M6" i="49"/>
  <c r="N6" i="49"/>
  <c r="O6" i="49"/>
  <c r="P6" i="49"/>
  <c r="Q6" i="49"/>
  <c r="R6" i="49"/>
  <c r="S6" i="49"/>
  <c r="T6" i="49"/>
  <c r="U6" i="49"/>
  <c r="V6" i="49"/>
  <c r="W6" i="49"/>
  <c r="X6" i="49"/>
  <c r="Y6" i="49"/>
  <c r="Z6" i="49"/>
  <c r="AA6" i="49"/>
  <c r="AB6" i="49"/>
  <c r="B93" i="49" a="1"/>
  <c r="B93" i="49"/>
  <c r="C93" i="49"/>
  <c r="D93" i="49"/>
  <c r="E93" i="49"/>
  <c r="F93" i="49"/>
  <c r="G93" i="49"/>
  <c r="H93" i="49"/>
  <c r="I93" i="49"/>
  <c r="J93" i="49"/>
  <c r="K93" i="49"/>
  <c r="L93" i="49"/>
  <c r="M93" i="49"/>
  <c r="N93" i="49"/>
  <c r="O93" i="49"/>
  <c r="P93" i="49"/>
  <c r="Q93" i="49"/>
  <c r="R93" i="49"/>
  <c r="S93" i="49"/>
  <c r="T93" i="49"/>
  <c r="U93" i="49"/>
  <c r="V93" i="49"/>
  <c r="W93" i="49"/>
  <c r="X93" i="49"/>
  <c r="Y93" i="49"/>
  <c r="Z93" i="49"/>
  <c r="AA93" i="49"/>
  <c r="AB93" i="49"/>
  <c r="B78" i="49" a="1"/>
  <c r="B78" i="49"/>
  <c r="C78" i="49"/>
  <c r="D78" i="49"/>
  <c r="E78" i="49"/>
  <c r="F78" i="49"/>
  <c r="G78" i="49"/>
  <c r="H78" i="49"/>
  <c r="I78" i="49"/>
  <c r="J78" i="49"/>
  <c r="K78" i="49"/>
  <c r="L78" i="49"/>
  <c r="M78" i="49"/>
  <c r="N78" i="49"/>
  <c r="O78" i="49"/>
  <c r="P78" i="49"/>
  <c r="Q78" i="49"/>
  <c r="R78" i="49"/>
  <c r="S78" i="49"/>
  <c r="T78" i="49"/>
  <c r="U78" i="49"/>
  <c r="V78" i="49"/>
  <c r="W78" i="49"/>
  <c r="X78" i="49"/>
  <c r="Y78" i="49"/>
  <c r="Z78" i="49"/>
  <c r="AA78" i="49"/>
  <c r="AB78" i="49"/>
  <c r="B77" i="49" a="1"/>
  <c r="B77" i="49"/>
  <c r="C77" i="49"/>
  <c r="D77" i="49"/>
  <c r="E77" i="49"/>
  <c r="F77" i="49"/>
  <c r="G77" i="49"/>
  <c r="H77" i="49"/>
  <c r="I77" i="49"/>
  <c r="J77" i="49"/>
  <c r="K77" i="49"/>
  <c r="L77" i="49"/>
  <c r="M77" i="49"/>
  <c r="N77" i="49"/>
  <c r="O77" i="49"/>
  <c r="P77" i="49"/>
  <c r="Q77" i="49"/>
  <c r="R77" i="49"/>
  <c r="S77" i="49"/>
  <c r="T77" i="49"/>
  <c r="U77" i="49"/>
  <c r="V77" i="49"/>
  <c r="W77" i="49"/>
  <c r="X77" i="49"/>
  <c r="Y77" i="49"/>
  <c r="Z77" i="49"/>
  <c r="AA77" i="49"/>
  <c r="AB77" i="49"/>
  <c r="L157" i="46" l="1"/>
  <c r="S157" i="46"/>
  <c r="R157" i="46"/>
  <c r="Q157" i="46"/>
  <c r="P157" i="46"/>
  <c r="O157" i="46"/>
  <c r="M157" i="46"/>
  <c r="L158" i="46"/>
  <c r="S158" i="46"/>
  <c r="R158" i="46"/>
  <c r="Q158" i="46"/>
  <c r="P158" i="46"/>
  <c r="O158" i="46"/>
  <c r="M158" i="46"/>
  <c r="V160" i="46"/>
  <c r="L160" i="46"/>
  <c r="L159" i="46"/>
  <c r="T160" i="46"/>
  <c r="S160" i="46"/>
  <c r="S159" i="46"/>
  <c r="R160" i="46"/>
  <c r="R159" i="46"/>
  <c r="Q160" i="46"/>
  <c r="Q159" i="46"/>
  <c r="P160" i="46"/>
  <c r="P159" i="46"/>
  <c r="O160" i="46"/>
  <c r="O159" i="46"/>
  <c r="N160" i="46"/>
  <c r="M160" i="46"/>
  <c r="M159" i="46"/>
  <c r="I124" i="38"/>
  <c r="I111" i="40"/>
  <c r="H124" i="38"/>
  <c r="H111" i="40"/>
  <c r="G124" i="38"/>
  <c r="G111" i="40"/>
  <c r="F124" i="38"/>
  <c r="F111" i="40"/>
  <c r="E124" i="38"/>
  <c r="E111" i="40"/>
  <c r="D124" i="38"/>
  <c r="D111" i="40"/>
  <c r="C124" i="38"/>
  <c r="C111" i="40"/>
  <c r="B124" i="38"/>
  <c r="B111" i="40"/>
  <c r="I123" i="38"/>
  <c r="I110" i="40"/>
  <c r="H123" i="38"/>
  <c r="H110" i="40"/>
  <c r="G123" i="38"/>
  <c r="G110" i="40"/>
  <c r="F123" i="38"/>
  <c r="F110" i="40"/>
  <c r="E123" i="38"/>
  <c r="E110" i="40"/>
  <c r="D123" i="38"/>
  <c r="D110" i="40"/>
  <c r="C123" i="38"/>
  <c r="C110" i="40"/>
  <c r="B123" i="38"/>
  <c r="B110" i="40"/>
  <c r="I125" i="38"/>
  <c r="I112" i="40"/>
  <c r="H125" i="38"/>
  <c r="H112" i="40"/>
  <c r="G125" i="38"/>
  <c r="G112" i="40"/>
  <c r="F125" i="38"/>
  <c r="F112" i="40"/>
  <c r="E125" i="38"/>
  <c r="E112" i="40"/>
  <c r="D125" i="38"/>
  <c r="D112" i="40"/>
  <c r="C125" i="38"/>
  <c r="C112" i="40"/>
  <c r="B125" i="38"/>
  <c r="B112" i="40"/>
  <c r="I126" i="38"/>
  <c r="I113" i="40"/>
  <c r="H126" i="38"/>
  <c r="H113" i="40"/>
  <c r="G126" i="38"/>
  <c r="G113" i="40"/>
  <c r="F126" i="38"/>
  <c r="F113" i="40"/>
  <c r="E126" i="38"/>
  <c r="E113" i="40"/>
  <c r="D126" i="38"/>
  <c r="D113" i="40"/>
  <c r="C126" i="38"/>
  <c r="C113" i="40"/>
  <c r="B126" i="38"/>
  <c r="B113" i="40"/>
  <c r="I127" i="38"/>
  <c r="I114" i="40"/>
  <c r="H127" i="38"/>
  <c r="H114" i="40"/>
  <c r="G127" i="38"/>
  <c r="G114" i="40"/>
  <c r="F127" i="38"/>
  <c r="F114" i="40"/>
  <c r="E127" i="38"/>
  <c r="E114" i="40"/>
  <c r="D127" i="38"/>
  <c r="D114" i="40"/>
  <c r="C127" i="38"/>
  <c r="C114" i="40"/>
  <c r="B127" i="38"/>
  <c r="B114" i="40"/>
  <c r="T124" i="38"/>
  <c r="U124" i="38"/>
  <c r="N124" i="38"/>
  <c r="K124" i="38"/>
  <c r="J124" i="38"/>
  <c r="T123" i="38"/>
  <c r="U123" i="38"/>
  <c r="N123" i="38"/>
  <c r="K123" i="38"/>
  <c r="J123" i="38"/>
  <c r="T125" i="38"/>
  <c r="U125" i="38"/>
  <c r="N125" i="38"/>
  <c r="K125" i="38"/>
  <c r="J125" i="38"/>
  <c r="T126" i="38"/>
  <c r="U126" i="38"/>
  <c r="N126" i="38"/>
  <c r="K126" i="38"/>
  <c r="J126" i="38"/>
  <c r="T127" i="38"/>
  <c r="U127" i="38"/>
  <c r="N127" i="38"/>
  <c r="K127" i="38"/>
  <c r="J127" i="38"/>
  <c r="K157" i="46"/>
  <c r="J157" i="46"/>
  <c r="I144" i="48"/>
  <c r="I157" i="46"/>
  <c r="H144" i="48"/>
  <c r="H157" i="46"/>
  <c r="G144" i="48"/>
  <c r="G157" i="46"/>
  <c r="F144" i="48"/>
  <c r="F157" i="46"/>
  <c r="E144" i="48"/>
  <c r="E157" i="46"/>
  <c r="D144" i="48"/>
  <c r="D157" i="46"/>
  <c r="C144" i="48"/>
  <c r="C157" i="46"/>
  <c r="B144" i="48"/>
  <c r="B157" i="46"/>
  <c r="K158" i="46"/>
  <c r="J158" i="46"/>
  <c r="I145" i="48"/>
  <c r="I158" i="46"/>
  <c r="H145" i="48"/>
  <c r="H158" i="46"/>
  <c r="G145" i="48"/>
  <c r="G158" i="46"/>
  <c r="F145" i="48"/>
  <c r="F158" i="46"/>
  <c r="E145" i="48"/>
  <c r="E158" i="46"/>
  <c r="D145" i="48"/>
  <c r="D158" i="46"/>
  <c r="C145" i="48"/>
  <c r="C158" i="46"/>
  <c r="B145" i="48"/>
  <c r="B158" i="46"/>
  <c r="K159" i="46"/>
  <c r="J159" i="46"/>
  <c r="I146" i="48"/>
  <c r="I159" i="46"/>
  <c r="H146" i="48"/>
  <c r="H159" i="46"/>
  <c r="G146" i="48"/>
  <c r="G159" i="46"/>
  <c r="F146" i="48"/>
  <c r="F159" i="46"/>
  <c r="E146" i="48"/>
  <c r="E159" i="46"/>
  <c r="D146" i="48"/>
  <c r="D159" i="46"/>
  <c r="C146" i="48"/>
  <c r="C159" i="46"/>
  <c r="B146" i="48"/>
  <c r="B159" i="46"/>
  <c r="K160" i="46"/>
  <c r="J160" i="46"/>
  <c r="I147" i="48"/>
  <c r="I160" i="46"/>
  <c r="H147" i="48"/>
  <c r="H160" i="46"/>
  <c r="G147" i="48"/>
  <c r="G160" i="46"/>
  <c r="F147" i="48"/>
  <c r="F160" i="46"/>
  <c r="E147" i="48"/>
  <c r="E160" i="46"/>
  <c r="D147" i="48"/>
  <c r="D160" i="46"/>
  <c r="C147" i="48"/>
  <c r="C160" i="46"/>
  <c r="B147" i="48"/>
  <c r="B160" i="46"/>
  <c r="K161" i="46"/>
  <c r="J161" i="46"/>
  <c r="I148" i="48"/>
  <c r="I161" i="46"/>
  <c r="H148" i="48"/>
  <c r="H161" i="46"/>
  <c r="G148" i="48"/>
  <c r="G161" i="46"/>
  <c r="F148" i="48"/>
  <c r="F161" i="46"/>
  <c r="E148" i="48"/>
  <c r="E161" i="46"/>
  <c r="D148" i="48"/>
  <c r="D161" i="46"/>
  <c r="C148" i="48"/>
  <c r="C161" i="46"/>
  <c r="B148" i="48"/>
  <c r="B161" i="46"/>
  <c r="V161" i="46"/>
  <c r="U160" i="46"/>
  <c r="U161" i="46"/>
  <c r="K163" i="37"/>
  <c r="J163" i="37"/>
  <c r="I150" i="19"/>
  <c r="I163" i="37"/>
  <c r="H150" i="19"/>
  <c r="H163" i="37"/>
  <c r="G150" i="19"/>
  <c r="G163" i="37"/>
  <c r="F150" i="19"/>
  <c r="F163" i="37"/>
  <c r="E150" i="19"/>
  <c r="E163" i="37"/>
  <c r="D150" i="19"/>
  <c r="D163" i="37"/>
  <c r="C150" i="19"/>
  <c r="C163" i="37"/>
  <c r="B150" i="19"/>
  <c r="B163" i="37"/>
  <c r="V163" i="37"/>
  <c r="U163" i="37"/>
  <c r="A149" i="46"/>
  <c r="A150" i="46"/>
  <c r="A151" i="46"/>
  <c r="A152" i="46"/>
  <c r="A153" i="46"/>
  <c r="A154" i="46"/>
  <c r="A155" i="46"/>
  <c r="A156" i="46"/>
  <c r="B143" i="49" a="1"/>
  <c r="B143" i="49"/>
  <c r="C143" i="49"/>
  <c r="D143" i="49"/>
  <c r="E143" i="49"/>
  <c r="F143" i="49"/>
  <c r="G143" i="49"/>
  <c r="H143" i="49"/>
  <c r="I143" i="49"/>
  <c r="J143" i="49"/>
  <c r="K143" i="49"/>
  <c r="L143" i="49"/>
  <c r="M143" i="49"/>
  <c r="N143" i="49"/>
  <c r="O143" i="49"/>
  <c r="P143" i="49"/>
  <c r="Q143" i="49"/>
  <c r="R143" i="49"/>
  <c r="S143" i="49"/>
  <c r="T143" i="49"/>
  <c r="U143" i="49"/>
  <c r="V143" i="49"/>
  <c r="W143" i="49"/>
  <c r="X143" i="49"/>
  <c r="Y143" i="49"/>
  <c r="Z143" i="49"/>
  <c r="AA143" i="49"/>
  <c r="AB143" i="49"/>
  <c r="B142" i="49" a="1"/>
  <c r="B142" i="49"/>
  <c r="C142" i="49"/>
  <c r="D142" i="49"/>
  <c r="E142" i="49"/>
  <c r="F142" i="49"/>
  <c r="G142" i="49"/>
  <c r="H142" i="49"/>
  <c r="I142" i="49"/>
  <c r="J142" i="49"/>
  <c r="K142" i="49"/>
  <c r="L142" i="49"/>
  <c r="M142" i="49"/>
  <c r="N142" i="49"/>
  <c r="O142" i="49"/>
  <c r="P142" i="49"/>
  <c r="Q142" i="49"/>
  <c r="R142" i="49"/>
  <c r="S142" i="49"/>
  <c r="T142" i="49"/>
  <c r="U142" i="49"/>
  <c r="V142" i="49"/>
  <c r="W142" i="49"/>
  <c r="X142" i="49"/>
  <c r="Y142" i="49"/>
  <c r="Z142" i="49"/>
  <c r="AA142" i="49"/>
  <c r="AB142" i="49"/>
  <c r="B141" i="49" a="1"/>
  <c r="B141" i="49"/>
  <c r="C141" i="49"/>
  <c r="D141" i="49"/>
  <c r="E141" i="49"/>
  <c r="F141" i="49"/>
  <c r="G141" i="49"/>
  <c r="H141" i="49"/>
  <c r="I141" i="49"/>
  <c r="J141" i="49"/>
  <c r="K141" i="49"/>
  <c r="L141" i="49"/>
  <c r="M141" i="49"/>
  <c r="N141" i="49"/>
  <c r="O141" i="49"/>
  <c r="P141" i="49"/>
  <c r="Q141" i="49"/>
  <c r="R141" i="49"/>
  <c r="S141" i="49"/>
  <c r="T141" i="49"/>
  <c r="U141" i="49"/>
  <c r="V141" i="49"/>
  <c r="W141" i="49"/>
  <c r="X141" i="49"/>
  <c r="Y141" i="49"/>
  <c r="Z141" i="49"/>
  <c r="AA141" i="49"/>
  <c r="AB141" i="49"/>
  <c r="B140" i="49" a="1"/>
  <c r="B140" i="49"/>
  <c r="C140" i="49"/>
  <c r="D140" i="49"/>
  <c r="E140" i="49"/>
  <c r="F140" i="49"/>
  <c r="G140" i="49"/>
  <c r="H140" i="49"/>
  <c r="I140" i="49"/>
  <c r="J140" i="49"/>
  <c r="K140" i="49"/>
  <c r="L140" i="49"/>
  <c r="M140" i="49"/>
  <c r="N140" i="49"/>
  <c r="O140" i="49"/>
  <c r="P140" i="49"/>
  <c r="Q140" i="49"/>
  <c r="R140" i="49"/>
  <c r="S140" i="49"/>
  <c r="T140" i="49"/>
  <c r="U140" i="49"/>
  <c r="V140" i="49"/>
  <c r="W140" i="49"/>
  <c r="X140" i="49"/>
  <c r="Y140" i="49"/>
  <c r="Z140" i="49"/>
  <c r="AA140" i="49"/>
  <c r="AB140" i="49"/>
  <c r="B139" i="49" a="1"/>
  <c r="B139" i="49"/>
  <c r="C139" i="49"/>
  <c r="D139" i="49"/>
  <c r="E139" i="49"/>
  <c r="F139" i="49"/>
  <c r="G139" i="49"/>
  <c r="H139" i="49"/>
  <c r="I139" i="49"/>
  <c r="J139" i="49"/>
  <c r="K139" i="49"/>
  <c r="L139" i="49"/>
  <c r="M139" i="49"/>
  <c r="N139" i="49"/>
  <c r="O139" i="49"/>
  <c r="P139" i="49"/>
  <c r="Q139" i="49"/>
  <c r="R139" i="49"/>
  <c r="S139" i="49"/>
  <c r="T139" i="49"/>
  <c r="U139" i="49"/>
  <c r="V139" i="49"/>
  <c r="W139" i="49"/>
  <c r="X139" i="49"/>
  <c r="Y139" i="49"/>
  <c r="Z139" i="49"/>
  <c r="AA139" i="49"/>
  <c r="AB139" i="49"/>
  <c r="B138" i="49" a="1"/>
  <c r="B138" i="49"/>
  <c r="C138" i="49"/>
  <c r="D138" i="49"/>
  <c r="E138" i="49"/>
  <c r="F138" i="49"/>
  <c r="G138" i="49"/>
  <c r="H138" i="49"/>
  <c r="I138" i="49"/>
  <c r="J138" i="49"/>
  <c r="K138" i="49"/>
  <c r="L138" i="49"/>
  <c r="M138" i="49"/>
  <c r="N138" i="49"/>
  <c r="O138" i="49"/>
  <c r="P138" i="49"/>
  <c r="Q138" i="49"/>
  <c r="R138" i="49"/>
  <c r="S138" i="49"/>
  <c r="T138" i="49"/>
  <c r="U138" i="49"/>
  <c r="V138" i="49"/>
  <c r="W138" i="49"/>
  <c r="X138" i="49"/>
  <c r="Y138" i="49"/>
  <c r="Z138" i="49"/>
  <c r="AA138" i="49"/>
  <c r="AB138" i="49"/>
  <c r="B137" i="49" a="1"/>
  <c r="B137" i="49"/>
  <c r="C137" i="49"/>
  <c r="D137" i="49"/>
  <c r="E137" i="49"/>
  <c r="F137" i="49"/>
  <c r="G137" i="49"/>
  <c r="H137" i="49"/>
  <c r="I137" i="49"/>
  <c r="J137" i="49"/>
  <c r="K137" i="49"/>
  <c r="L137" i="49"/>
  <c r="M137" i="49"/>
  <c r="N137" i="49"/>
  <c r="O137" i="49"/>
  <c r="P137" i="49"/>
  <c r="Q137" i="49"/>
  <c r="R137" i="49"/>
  <c r="S137" i="49"/>
  <c r="T137" i="49"/>
  <c r="U137" i="49"/>
  <c r="V137" i="49"/>
  <c r="W137" i="49"/>
  <c r="X137" i="49"/>
  <c r="Y137" i="49"/>
  <c r="Z137" i="49"/>
  <c r="AA137" i="49"/>
  <c r="AB137" i="49"/>
  <c r="B136" i="49" a="1"/>
  <c r="B136" i="49"/>
  <c r="C136" i="49"/>
  <c r="D136" i="49"/>
  <c r="E136" i="49"/>
  <c r="F136" i="49"/>
  <c r="G136" i="49"/>
  <c r="H136" i="49"/>
  <c r="I136" i="49"/>
  <c r="J136" i="49"/>
  <c r="K136" i="49"/>
  <c r="L136" i="49"/>
  <c r="M136" i="49"/>
  <c r="N136" i="49"/>
  <c r="O136" i="49"/>
  <c r="P136" i="49"/>
  <c r="Q136" i="49"/>
  <c r="R136" i="49"/>
  <c r="S136" i="49"/>
  <c r="T136" i="49"/>
  <c r="U136" i="49"/>
  <c r="V136" i="49"/>
  <c r="W136" i="49"/>
  <c r="X136" i="49"/>
  <c r="Y136" i="49"/>
  <c r="Z136" i="49"/>
  <c r="AA136" i="49"/>
  <c r="AB136" i="49"/>
  <c r="A129" i="42"/>
  <c r="A130" i="42"/>
  <c r="A116" i="44"/>
  <c r="A117" i="44"/>
  <c r="B118" i="45" a="1"/>
  <c r="B118" i="45"/>
  <c r="C118" i="45"/>
  <c r="D118" i="45"/>
  <c r="E118" i="45"/>
  <c r="F118" i="45"/>
  <c r="G118" i="45"/>
  <c r="H118" i="45"/>
  <c r="I118" i="45"/>
  <c r="J118" i="45"/>
  <c r="K118" i="45"/>
  <c r="L118" i="45"/>
  <c r="M130" i="42" s="1"/>
  <c r="M118" i="45"/>
  <c r="N130" i="42" s="1"/>
  <c r="N118" i="45"/>
  <c r="O130" i="42" s="1"/>
  <c r="O118" i="45"/>
  <c r="P130" i="42" s="1"/>
  <c r="P118" i="45"/>
  <c r="Q130" i="42" s="1"/>
  <c r="Q118" i="45"/>
  <c r="R130" i="42" s="1"/>
  <c r="R118" i="45"/>
  <c r="S130" i="42" s="1"/>
  <c r="S118" i="45"/>
  <c r="T130" i="42" s="1"/>
  <c r="T118" i="45"/>
  <c r="L130" i="42" s="1"/>
  <c r="U118" i="45"/>
  <c r="V118" i="45"/>
  <c r="W118" i="45"/>
  <c r="X118" i="45"/>
  <c r="Y118" i="45"/>
  <c r="Z118" i="45"/>
  <c r="AA118" i="45"/>
  <c r="AB118" i="45"/>
  <c r="B117" i="45" a="1"/>
  <c r="B117" i="45"/>
  <c r="C117" i="45"/>
  <c r="D117" i="45"/>
  <c r="E117" i="45"/>
  <c r="F117" i="45"/>
  <c r="G117" i="45"/>
  <c r="H117" i="45"/>
  <c r="I117" i="45"/>
  <c r="J117" i="45"/>
  <c r="K117" i="45"/>
  <c r="L117" i="45"/>
  <c r="M129" i="42" s="1"/>
  <c r="M117" i="45"/>
  <c r="N129" i="42" s="1"/>
  <c r="N117" i="45"/>
  <c r="O129" i="42" s="1"/>
  <c r="O117" i="45"/>
  <c r="P129" i="42" s="1"/>
  <c r="P117" i="45"/>
  <c r="Q129" i="42" s="1"/>
  <c r="Q117" i="45"/>
  <c r="R129" i="42" s="1"/>
  <c r="R117" i="45"/>
  <c r="S129" i="42" s="1"/>
  <c r="S117" i="45"/>
  <c r="T129" i="42" s="1"/>
  <c r="T117" i="45"/>
  <c r="L129" i="42" s="1"/>
  <c r="U117" i="45"/>
  <c r="V117" i="45"/>
  <c r="W117" i="45"/>
  <c r="X117" i="45"/>
  <c r="Y117" i="45"/>
  <c r="Z117" i="45"/>
  <c r="AA117" i="45"/>
  <c r="AB117" i="45"/>
  <c r="A74" i="38"/>
  <c r="A75" i="38"/>
  <c r="A76" i="38"/>
  <c r="A77" i="38"/>
  <c r="A78" i="38"/>
  <c r="A79" i="38"/>
  <c r="A80" i="38"/>
  <c r="A81" i="38"/>
  <c r="A82" i="38"/>
  <c r="A83" i="38"/>
  <c r="A84" i="38"/>
  <c r="A85" i="38"/>
  <c r="A86" i="38"/>
  <c r="A87" i="38"/>
  <c r="A88" i="38"/>
  <c r="A89" i="38"/>
  <c r="A61" i="40"/>
  <c r="A62" i="40"/>
  <c r="A63" i="40"/>
  <c r="A64" i="40"/>
  <c r="A65" i="40"/>
  <c r="A66" i="40"/>
  <c r="A67" i="40"/>
  <c r="A68" i="40"/>
  <c r="A69" i="40"/>
  <c r="A70" i="40"/>
  <c r="A71" i="40"/>
  <c r="A72" i="40"/>
  <c r="A73" i="40"/>
  <c r="A74" i="40"/>
  <c r="A75" i="40"/>
  <c r="A76" i="40"/>
  <c r="B77" i="41" a="1"/>
  <c r="B77" i="41"/>
  <c r="C77" i="41"/>
  <c r="D77" i="41"/>
  <c r="E77" i="41"/>
  <c r="F77" i="41"/>
  <c r="G77" i="41"/>
  <c r="H77" i="41"/>
  <c r="I77" i="41"/>
  <c r="J77" i="41"/>
  <c r="K77" i="41"/>
  <c r="L77" i="41"/>
  <c r="M89" i="38" s="1"/>
  <c r="M77" i="41"/>
  <c r="N89" i="38" s="1"/>
  <c r="N77" i="41"/>
  <c r="O89" i="38" s="1"/>
  <c r="O77" i="41"/>
  <c r="P89" i="38" s="1"/>
  <c r="P77" i="41"/>
  <c r="Q89" i="38" s="1"/>
  <c r="Q77" i="41"/>
  <c r="R89" i="38" s="1"/>
  <c r="R77" i="41"/>
  <c r="S89" i="38" s="1"/>
  <c r="S77" i="41"/>
  <c r="T89" i="38" s="1"/>
  <c r="T77" i="41"/>
  <c r="L89" i="38" s="1"/>
  <c r="U77" i="41"/>
  <c r="V77" i="41"/>
  <c r="W77" i="41"/>
  <c r="X77" i="41"/>
  <c r="Y77" i="41"/>
  <c r="Z77" i="41"/>
  <c r="AA77" i="41"/>
  <c r="AB77" i="41"/>
  <c r="B14" i="41" a="1"/>
  <c r="B14" i="41"/>
  <c r="C14" i="41"/>
  <c r="D14" i="41"/>
  <c r="E14" i="41"/>
  <c r="F14" i="41"/>
  <c r="G14" i="41"/>
  <c r="H14" i="41"/>
  <c r="I14" i="41"/>
  <c r="J14" i="41"/>
  <c r="K14" i="41"/>
  <c r="L14" i="41"/>
  <c r="M14" i="41"/>
  <c r="N14" i="41"/>
  <c r="O14" i="41"/>
  <c r="P14" i="41"/>
  <c r="Q14" i="41"/>
  <c r="R14" i="41"/>
  <c r="S14" i="41"/>
  <c r="T14" i="41"/>
  <c r="U14" i="41"/>
  <c r="V14" i="41"/>
  <c r="W14" i="41"/>
  <c r="X14" i="41"/>
  <c r="Y14" i="41"/>
  <c r="Z14" i="41"/>
  <c r="AA14" i="41"/>
  <c r="AB14" i="41"/>
  <c r="A152" i="37"/>
  <c r="A153" i="37"/>
  <c r="A154" i="37"/>
  <c r="A155" i="37"/>
  <c r="A156" i="37"/>
  <c r="A157" i="37"/>
  <c r="A158" i="37"/>
  <c r="A159" i="37"/>
  <c r="A160" i="37"/>
  <c r="A161" i="37"/>
  <c r="A162" i="37"/>
  <c r="A139" i="19"/>
  <c r="A140" i="19"/>
  <c r="A141" i="19"/>
  <c r="A142" i="19"/>
  <c r="A143" i="19"/>
  <c r="A144" i="19"/>
  <c r="A145" i="19"/>
  <c r="A146" i="19"/>
  <c r="A147" i="19"/>
  <c r="A148" i="19"/>
  <c r="A149" i="19"/>
  <c r="B150" i="23" a="1"/>
  <c r="B150" i="23"/>
  <c r="C150" i="23"/>
  <c r="D150" i="23"/>
  <c r="E150" i="23"/>
  <c r="F150" i="23"/>
  <c r="G150" i="23"/>
  <c r="H150" i="23"/>
  <c r="I150" i="23"/>
  <c r="J150" i="23"/>
  <c r="K150" i="23"/>
  <c r="L150" i="23"/>
  <c r="M162" i="37" s="1"/>
  <c r="M150" i="23"/>
  <c r="N162" i="37" s="1"/>
  <c r="N150" i="23"/>
  <c r="O162" i="37" s="1"/>
  <c r="O150" i="23"/>
  <c r="P162" i="37" s="1"/>
  <c r="P150" i="23"/>
  <c r="Q162" i="37" s="1"/>
  <c r="Q150" i="23"/>
  <c r="R162" i="37" s="1"/>
  <c r="R150" i="23"/>
  <c r="S162" i="37" s="1"/>
  <c r="S150" i="23"/>
  <c r="T162" i="37" s="1"/>
  <c r="T150" i="23"/>
  <c r="L162" i="37" s="1"/>
  <c r="U150" i="23"/>
  <c r="V150" i="23"/>
  <c r="W150" i="23"/>
  <c r="X150" i="23"/>
  <c r="Y150" i="23"/>
  <c r="Z150" i="23"/>
  <c r="AA150" i="23"/>
  <c r="AB150" i="23"/>
  <c r="B149" i="23" a="1"/>
  <c r="B149" i="23"/>
  <c r="C149" i="23"/>
  <c r="D149" i="23"/>
  <c r="E149" i="23"/>
  <c r="F149" i="23"/>
  <c r="G149" i="23"/>
  <c r="H149" i="23"/>
  <c r="I149" i="23"/>
  <c r="J149" i="23"/>
  <c r="K149" i="23"/>
  <c r="L149" i="23"/>
  <c r="M161" i="37" s="1"/>
  <c r="M149" i="23"/>
  <c r="N161" i="37" s="1"/>
  <c r="N149" i="23"/>
  <c r="O161" i="37" s="1"/>
  <c r="O149" i="23"/>
  <c r="P161" i="37" s="1"/>
  <c r="P149" i="23"/>
  <c r="Q161" i="37" s="1"/>
  <c r="Q149" i="23"/>
  <c r="R161" i="37" s="1"/>
  <c r="R149" i="23"/>
  <c r="S161" i="37" s="1"/>
  <c r="S149" i="23"/>
  <c r="T161" i="37" s="1"/>
  <c r="T149" i="23"/>
  <c r="L161" i="37" s="1"/>
  <c r="U149" i="23"/>
  <c r="V149" i="23"/>
  <c r="W149" i="23"/>
  <c r="X149" i="23"/>
  <c r="Y149" i="23"/>
  <c r="Z149" i="23"/>
  <c r="AA149" i="23"/>
  <c r="AB149" i="23"/>
  <c r="B148" i="23" a="1"/>
  <c r="B148" i="23"/>
  <c r="C148" i="23"/>
  <c r="D148" i="23"/>
  <c r="E148" i="23"/>
  <c r="F148" i="23"/>
  <c r="G148" i="23"/>
  <c r="H148" i="23"/>
  <c r="I148" i="23"/>
  <c r="J148" i="23"/>
  <c r="K148" i="23"/>
  <c r="L148" i="23"/>
  <c r="M160" i="37" s="1"/>
  <c r="M148" i="23"/>
  <c r="N160" i="37" s="1"/>
  <c r="N148" i="23"/>
  <c r="O160" i="37" s="1"/>
  <c r="O148" i="23"/>
  <c r="P160" i="37" s="1"/>
  <c r="P148" i="23"/>
  <c r="Q160" i="37" s="1"/>
  <c r="Q148" i="23"/>
  <c r="R160" i="37" s="1"/>
  <c r="R148" i="23"/>
  <c r="S160" i="37" s="1"/>
  <c r="S148" i="23"/>
  <c r="T160" i="37" s="1"/>
  <c r="T148" i="23"/>
  <c r="L160" i="37" s="1"/>
  <c r="U148" i="23"/>
  <c r="V148" i="23"/>
  <c r="W148" i="23"/>
  <c r="X148" i="23"/>
  <c r="Y148" i="23"/>
  <c r="Z148" i="23"/>
  <c r="AA148" i="23"/>
  <c r="AB148" i="23"/>
  <c r="B147" i="23" a="1"/>
  <c r="B147" i="23"/>
  <c r="C147" i="23"/>
  <c r="D147" i="23"/>
  <c r="E147" i="23"/>
  <c r="F147" i="23"/>
  <c r="G147" i="23"/>
  <c r="H147" i="23"/>
  <c r="I147" i="23"/>
  <c r="J147" i="23"/>
  <c r="K147" i="23"/>
  <c r="L147" i="23"/>
  <c r="M159" i="37" s="1"/>
  <c r="M147" i="23"/>
  <c r="N159" i="37" s="1"/>
  <c r="N147" i="23"/>
  <c r="O159" i="37" s="1"/>
  <c r="O147" i="23"/>
  <c r="P159" i="37" s="1"/>
  <c r="P147" i="23"/>
  <c r="Q159" i="37" s="1"/>
  <c r="Q147" i="23"/>
  <c r="R159" i="37" s="1"/>
  <c r="R147" i="23"/>
  <c r="S159" i="37" s="1"/>
  <c r="S147" i="23"/>
  <c r="T159" i="37" s="1"/>
  <c r="T147" i="23"/>
  <c r="L159" i="37" s="1"/>
  <c r="U147" i="23"/>
  <c r="V147" i="23"/>
  <c r="W147" i="23"/>
  <c r="X147" i="23"/>
  <c r="Y147" i="23"/>
  <c r="Z147" i="23"/>
  <c r="AA147" i="23"/>
  <c r="AB147" i="23"/>
  <c r="B146" i="23" a="1"/>
  <c r="B146" i="23"/>
  <c r="C146" i="23"/>
  <c r="D146" i="23"/>
  <c r="E146" i="23"/>
  <c r="F146" i="23"/>
  <c r="G146" i="23"/>
  <c r="H146" i="23"/>
  <c r="I146" i="23"/>
  <c r="J146" i="23"/>
  <c r="K146" i="23"/>
  <c r="L146" i="23"/>
  <c r="M158" i="37" s="1"/>
  <c r="M146" i="23"/>
  <c r="N158" i="37" s="1"/>
  <c r="N146" i="23"/>
  <c r="O158" i="37" s="1"/>
  <c r="O146" i="23"/>
  <c r="P158" i="37" s="1"/>
  <c r="P146" i="23"/>
  <c r="Q158" i="37" s="1"/>
  <c r="Q146" i="23"/>
  <c r="R158" i="37" s="1"/>
  <c r="R146" i="23"/>
  <c r="S158" i="37" s="1"/>
  <c r="S146" i="23"/>
  <c r="T158" i="37" s="1"/>
  <c r="T146" i="23"/>
  <c r="L158" i="37" s="1"/>
  <c r="U146" i="23"/>
  <c r="V146" i="23"/>
  <c r="W146" i="23"/>
  <c r="X146" i="23"/>
  <c r="Y146" i="23"/>
  <c r="Z146" i="23"/>
  <c r="AA146" i="23"/>
  <c r="AB146" i="23"/>
  <c r="B145" i="23" a="1"/>
  <c r="B145" i="23"/>
  <c r="C145" i="23"/>
  <c r="D145" i="23"/>
  <c r="E145" i="23"/>
  <c r="F145" i="23"/>
  <c r="G145" i="23"/>
  <c r="H145" i="23"/>
  <c r="I145" i="23"/>
  <c r="J145" i="23"/>
  <c r="K145" i="23"/>
  <c r="L145" i="23"/>
  <c r="M157" i="37" s="1"/>
  <c r="M145" i="23"/>
  <c r="N157" i="37" s="1"/>
  <c r="N145" i="23"/>
  <c r="O157" i="37" s="1"/>
  <c r="O145" i="23"/>
  <c r="P157" i="37" s="1"/>
  <c r="P145" i="23"/>
  <c r="Q157" i="37" s="1"/>
  <c r="Q145" i="23"/>
  <c r="R157" i="37" s="1"/>
  <c r="R145" i="23"/>
  <c r="S157" i="37" s="1"/>
  <c r="S145" i="23"/>
  <c r="T157" i="37" s="1"/>
  <c r="T145" i="23"/>
  <c r="L157" i="37" s="1"/>
  <c r="U145" i="23"/>
  <c r="V145" i="23"/>
  <c r="W145" i="23"/>
  <c r="X145" i="23"/>
  <c r="Y145" i="23"/>
  <c r="Z145" i="23"/>
  <c r="AA145" i="23"/>
  <c r="AB145" i="23"/>
  <c r="B144" i="23" a="1"/>
  <c r="B144" i="23"/>
  <c r="C144" i="23"/>
  <c r="D144" i="23"/>
  <c r="E144" i="23"/>
  <c r="F144" i="23"/>
  <c r="G144" i="23"/>
  <c r="H144" i="23"/>
  <c r="I144" i="23"/>
  <c r="J144" i="23"/>
  <c r="K144" i="23"/>
  <c r="L144" i="23"/>
  <c r="M156" i="37" s="1"/>
  <c r="M144" i="23"/>
  <c r="N156" i="37" s="1"/>
  <c r="N144" i="23"/>
  <c r="O156" i="37" s="1"/>
  <c r="O144" i="23"/>
  <c r="P156" i="37" s="1"/>
  <c r="P144" i="23"/>
  <c r="Q156" i="37" s="1"/>
  <c r="Q144" i="23"/>
  <c r="R156" i="37" s="1"/>
  <c r="R144" i="23"/>
  <c r="S156" i="37" s="1"/>
  <c r="S144" i="23"/>
  <c r="T156" i="37" s="1"/>
  <c r="T144" i="23"/>
  <c r="L156" i="37" s="1"/>
  <c r="U144" i="23"/>
  <c r="V144" i="23"/>
  <c r="W144" i="23"/>
  <c r="X144" i="23"/>
  <c r="Y144" i="23"/>
  <c r="Z144" i="23"/>
  <c r="AA144" i="23"/>
  <c r="AB144" i="23"/>
  <c r="B143" i="23" a="1"/>
  <c r="B143" i="23"/>
  <c r="C143" i="23"/>
  <c r="D143" i="23"/>
  <c r="E143" i="23"/>
  <c r="F143" i="23"/>
  <c r="G143" i="23"/>
  <c r="H143" i="23"/>
  <c r="I143" i="23"/>
  <c r="J143" i="23"/>
  <c r="K143" i="23"/>
  <c r="L143" i="23"/>
  <c r="M155" i="37" s="1"/>
  <c r="M143" i="23"/>
  <c r="N155" i="37" s="1"/>
  <c r="N143" i="23"/>
  <c r="O155" i="37" s="1"/>
  <c r="O143" i="23"/>
  <c r="P155" i="37" s="1"/>
  <c r="P143" i="23"/>
  <c r="Q155" i="37" s="1"/>
  <c r="Q143" i="23"/>
  <c r="R155" i="37" s="1"/>
  <c r="R143" i="23"/>
  <c r="S155" i="37" s="1"/>
  <c r="S143" i="23"/>
  <c r="T155" i="37" s="1"/>
  <c r="T143" i="23"/>
  <c r="L155" i="37" s="1"/>
  <c r="U143" i="23"/>
  <c r="V143" i="23"/>
  <c r="W143" i="23"/>
  <c r="X143" i="23"/>
  <c r="Y143" i="23"/>
  <c r="Z143" i="23"/>
  <c r="AA143" i="23"/>
  <c r="AB143" i="23"/>
  <c r="B142" i="23" a="1"/>
  <c r="B142" i="23"/>
  <c r="C142" i="23"/>
  <c r="D142" i="23"/>
  <c r="E142" i="23"/>
  <c r="F142" i="23"/>
  <c r="G142" i="23"/>
  <c r="H142" i="23"/>
  <c r="I142" i="23"/>
  <c r="J142" i="23"/>
  <c r="K142" i="23"/>
  <c r="L142" i="23"/>
  <c r="M154" i="37" s="1"/>
  <c r="M142" i="23"/>
  <c r="N154" i="37" s="1"/>
  <c r="N142" i="23"/>
  <c r="O154" i="37" s="1"/>
  <c r="O142" i="23"/>
  <c r="P154" i="37" s="1"/>
  <c r="P142" i="23"/>
  <c r="Q154" i="37" s="1"/>
  <c r="Q142" i="23"/>
  <c r="R154" i="37" s="1"/>
  <c r="R142" i="23"/>
  <c r="S154" i="37" s="1"/>
  <c r="S142" i="23"/>
  <c r="T154" i="37" s="1"/>
  <c r="T142" i="23"/>
  <c r="L154" i="37" s="1"/>
  <c r="U142" i="23"/>
  <c r="V142" i="23"/>
  <c r="W142" i="23"/>
  <c r="X142" i="23"/>
  <c r="Y142" i="23"/>
  <c r="Z142" i="23"/>
  <c r="AA142" i="23"/>
  <c r="AB142" i="23"/>
  <c r="B141" i="23" a="1"/>
  <c r="B141" i="23"/>
  <c r="C141" i="23"/>
  <c r="D141" i="23"/>
  <c r="E141" i="23"/>
  <c r="F141" i="23"/>
  <c r="G141" i="23"/>
  <c r="H141" i="23"/>
  <c r="I141" i="23"/>
  <c r="J141" i="23"/>
  <c r="K141" i="23"/>
  <c r="L141" i="23"/>
  <c r="M153" i="37" s="1"/>
  <c r="M141" i="23"/>
  <c r="N153" i="37" s="1"/>
  <c r="N141" i="23"/>
  <c r="O153" i="37" s="1"/>
  <c r="O141" i="23"/>
  <c r="P153" i="37" s="1"/>
  <c r="P141" i="23"/>
  <c r="Q153" i="37" s="1"/>
  <c r="Q141" i="23"/>
  <c r="R153" i="37" s="1"/>
  <c r="R141" i="23"/>
  <c r="S153" i="37" s="1"/>
  <c r="S141" i="23"/>
  <c r="T153" i="37" s="1"/>
  <c r="T141" i="23"/>
  <c r="L153" i="37" s="1"/>
  <c r="U141" i="23"/>
  <c r="V141" i="23"/>
  <c r="W141" i="23"/>
  <c r="X141" i="23"/>
  <c r="Y141" i="23"/>
  <c r="Z141" i="23"/>
  <c r="AA141" i="23"/>
  <c r="AB141" i="23"/>
  <c r="B140" i="23" a="1"/>
  <c r="B140" i="23"/>
  <c r="C140" i="23"/>
  <c r="D140" i="23"/>
  <c r="E140" i="23"/>
  <c r="F140" i="23"/>
  <c r="G140" i="23"/>
  <c r="H140" i="23"/>
  <c r="I140" i="23"/>
  <c r="J140" i="23"/>
  <c r="K140" i="23"/>
  <c r="L140" i="23"/>
  <c r="M152" i="37" s="1"/>
  <c r="M140" i="23"/>
  <c r="N152" i="37" s="1"/>
  <c r="N140" i="23"/>
  <c r="O152" i="37" s="1"/>
  <c r="O140" i="23"/>
  <c r="P152" i="37" s="1"/>
  <c r="P140" i="23"/>
  <c r="Q152" i="37" s="1"/>
  <c r="Q140" i="23"/>
  <c r="R152" i="37" s="1"/>
  <c r="R140" i="23"/>
  <c r="S152" i="37" s="1"/>
  <c r="S140" i="23"/>
  <c r="T152" i="37" s="1"/>
  <c r="T140" i="23"/>
  <c r="L152" i="37" s="1"/>
  <c r="U140" i="23"/>
  <c r="V140" i="23"/>
  <c r="W140" i="23"/>
  <c r="X140" i="23"/>
  <c r="Y140" i="23"/>
  <c r="Z140" i="23"/>
  <c r="AA140" i="23"/>
  <c r="AB140" i="23"/>
  <c r="A66" i="52"/>
  <c r="A67" i="52"/>
  <c r="A68" i="52"/>
  <c r="A69" i="52"/>
  <c r="A70" i="52"/>
  <c r="A71" i="52"/>
  <c r="A72" i="52"/>
  <c r="A73" i="52"/>
  <c r="A74" i="52"/>
  <c r="A75" i="52"/>
  <c r="A76" i="52"/>
  <c r="A77" i="52"/>
  <c r="A78" i="52"/>
  <c r="A79" i="52"/>
  <c r="A80" i="52"/>
  <c r="A81" i="52"/>
  <c r="A82" i="52"/>
  <c r="A83" i="52"/>
  <c r="A84" i="52"/>
  <c r="A85" i="52"/>
  <c r="A86" i="52"/>
  <c r="A87" i="52"/>
  <c r="A88" i="52"/>
  <c r="A89" i="52"/>
  <c r="A90" i="52"/>
  <c r="A91" i="52"/>
  <c r="A92" i="52"/>
  <c r="A93" i="52"/>
  <c r="A94" i="52"/>
  <c r="A95" i="52"/>
  <c r="A96" i="52"/>
  <c r="A97" i="52"/>
  <c r="A98" i="52"/>
  <c r="A111" i="50"/>
  <c r="A100" i="50"/>
  <c r="A101" i="50"/>
  <c r="A102" i="50"/>
  <c r="A103" i="50"/>
  <c r="A104" i="50"/>
  <c r="A105" i="50"/>
  <c r="A106" i="50"/>
  <c r="A107" i="50"/>
  <c r="A108" i="50"/>
  <c r="A109" i="50"/>
  <c r="A110" i="50"/>
  <c r="A79" i="50"/>
  <c r="A80" i="50"/>
  <c r="A81" i="50"/>
  <c r="A82" i="50"/>
  <c r="A83" i="50"/>
  <c r="A84" i="50"/>
  <c r="A85" i="50"/>
  <c r="A86" i="50"/>
  <c r="A87" i="50"/>
  <c r="A88" i="50"/>
  <c r="A89" i="50"/>
  <c r="A90" i="50"/>
  <c r="A91" i="50"/>
  <c r="A92" i="50"/>
  <c r="A93" i="50"/>
  <c r="A94" i="50"/>
  <c r="A95" i="50"/>
  <c r="A96" i="50"/>
  <c r="A97" i="50"/>
  <c r="A98" i="50"/>
  <c r="A99" i="50"/>
  <c r="B96" i="53" a="1"/>
  <c r="B96" i="53"/>
  <c r="C96" i="53"/>
  <c r="D96" i="53"/>
  <c r="E96" i="53"/>
  <c r="F96" i="53"/>
  <c r="G96" i="53"/>
  <c r="H96" i="53"/>
  <c r="I96" i="53"/>
  <c r="J96" i="53"/>
  <c r="K96" i="53"/>
  <c r="L96" i="53"/>
  <c r="M108" i="50" s="1"/>
  <c r="M96" i="53"/>
  <c r="N108" i="50" s="1"/>
  <c r="N96" i="53"/>
  <c r="O108" i="50" s="1"/>
  <c r="O96" i="53"/>
  <c r="P108" i="50" s="1"/>
  <c r="P96" i="53"/>
  <c r="Q108" i="50" s="1"/>
  <c r="Q96" i="53"/>
  <c r="R108" i="50" s="1"/>
  <c r="R96" i="53"/>
  <c r="S108" i="50" s="1"/>
  <c r="S96" i="53"/>
  <c r="T108" i="50" s="1"/>
  <c r="T96" i="53"/>
  <c r="L108" i="50" s="1"/>
  <c r="U96" i="53"/>
  <c r="V96" i="53"/>
  <c r="W96" i="53"/>
  <c r="X96" i="53"/>
  <c r="Y96" i="53"/>
  <c r="Z96" i="53"/>
  <c r="AA96" i="53"/>
  <c r="AB96" i="53"/>
  <c r="A142" i="46"/>
  <c r="A143" i="46"/>
  <c r="A144" i="46"/>
  <c r="A145" i="46"/>
  <c r="A146" i="46"/>
  <c r="A147" i="46"/>
  <c r="A148" i="46"/>
  <c r="B135" i="49" a="1"/>
  <c r="B135" i="49"/>
  <c r="C135" i="49"/>
  <c r="D135" i="49"/>
  <c r="E135" i="49"/>
  <c r="F135" i="49"/>
  <c r="G135" i="49"/>
  <c r="H135" i="49"/>
  <c r="I135" i="49"/>
  <c r="J135" i="49"/>
  <c r="K135" i="49"/>
  <c r="L135" i="49"/>
  <c r="M135" i="49"/>
  <c r="N135" i="49"/>
  <c r="O135" i="49"/>
  <c r="P135" i="49"/>
  <c r="Q135" i="49"/>
  <c r="R135" i="49"/>
  <c r="S135" i="49"/>
  <c r="T135" i="49"/>
  <c r="U135" i="49"/>
  <c r="V135" i="49"/>
  <c r="W135" i="49"/>
  <c r="X135" i="49"/>
  <c r="Y135" i="49"/>
  <c r="Z135" i="49"/>
  <c r="AA135" i="49"/>
  <c r="AB135" i="49"/>
  <c r="B134" i="49" a="1"/>
  <c r="B134" i="49"/>
  <c r="C134" i="49"/>
  <c r="D134" i="49"/>
  <c r="E134" i="49"/>
  <c r="F134" i="49"/>
  <c r="G134" i="49"/>
  <c r="H134" i="49"/>
  <c r="I134" i="49"/>
  <c r="J134" i="49"/>
  <c r="K134" i="49"/>
  <c r="L134" i="49"/>
  <c r="M134" i="49"/>
  <c r="N134" i="49"/>
  <c r="O134" i="49"/>
  <c r="P134" i="49"/>
  <c r="Q134" i="49"/>
  <c r="R134" i="49"/>
  <c r="S134" i="49"/>
  <c r="T134" i="49"/>
  <c r="U134" i="49"/>
  <c r="V134" i="49"/>
  <c r="W134" i="49"/>
  <c r="X134" i="49"/>
  <c r="Y134" i="49"/>
  <c r="Z134" i="49"/>
  <c r="AA134" i="49"/>
  <c r="AB134" i="49"/>
  <c r="B133" i="49" a="1"/>
  <c r="B133" i="49"/>
  <c r="C133" i="49"/>
  <c r="D133" i="49"/>
  <c r="E133" i="49"/>
  <c r="F133" i="49"/>
  <c r="G133" i="49"/>
  <c r="H133" i="49"/>
  <c r="I133" i="49"/>
  <c r="J133" i="49"/>
  <c r="K133" i="49"/>
  <c r="L133" i="49"/>
  <c r="M133" i="49"/>
  <c r="N133" i="49"/>
  <c r="O133" i="49"/>
  <c r="P133" i="49"/>
  <c r="Q133" i="49"/>
  <c r="R133" i="49"/>
  <c r="S133" i="49"/>
  <c r="T133" i="49"/>
  <c r="U133" i="49"/>
  <c r="V133" i="49"/>
  <c r="W133" i="49"/>
  <c r="X133" i="49"/>
  <c r="Y133" i="49"/>
  <c r="Z133" i="49"/>
  <c r="AA133" i="49"/>
  <c r="AB133" i="49"/>
  <c r="B132" i="49" a="1"/>
  <c r="B132" i="49"/>
  <c r="C132" i="49"/>
  <c r="D132" i="49"/>
  <c r="E132" i="49"/>
  <c r="F132" i="49"/>
  <c r="G132" i="49"/>
  <c r="H132" i="49"/>
  <c r="I132" i="49"/>
  <c r="J132" i="49"/>
  <c r="K132" i="49"/>
  <c r="L132" i="49"/>
  <c r="M132" i="49"/>
  <c r="N132" i="49"/>
  <c r="O132" i="49"/>
  <c r="P132" i="49"/>
  <c r="Q132" i="49"/>
  <c r="R132" i="49"/>
  <c r="S132" i="49"/>
  <c r="T132" i="49"/>
  <c r="U132" i="49"/>
  <c r="V132" i="49"/>
  <c r="W132" i="49"/>
  <c r="X132" i="49"/>
  <c r="Y132" i="49"/>
  <c r="Z132" i="49"/>
  <c r="AA132" i="49"/>
  <c r="AB132" i="49"/>
  <c r="B131" i="49" a="1"/>
  <c r="B131" i="49"/>
  <c r="C131" i="49"/>
  <c r="D131" i="49"/>
  <c r="E131" i="49"/>
  <c r="F131" i="49"/>
  <c r="G131" i="49"/>
  <c r="H131" i="49"/>
  <c r="I131" i="49"/>
  <c r="J131" i="49"/>
  <c r="K131" i="49"/>
  <c r="L131" i="49"/>
  <c r="M131" i="49"/>
  <c r="N131" i="49"/>
  <c r="O131" i="49"/>
  <c r="P131" i="49"/>
  <c r="Q131" i="49"/>
  <c r="R131" i="49"/>
  <c r="S131" i="49"/>
  <c r="T131" i="49"/>
  <c r="U131" i="49"/>
  <c r="V131" i="49"/>
  <c r="W131" i="49"/>
  <c r="X131" i="49"/>
  <c r="Y131" i="49"/>
  <c r="Z131" i="49"/>
  <c r="AA131" i="49"/>
  <c r="AB131" i="49"/>
  <c r="B130" i="49" a="1"/>
  <c r="B130" i="49"/>
  <c r="C130" i="49"/>
  <c r="D130" i="49"/>
  <c r="E130" i="49"/>
  <c r="F130" i="49"/>
  <c r="G130" i="49"/>
  <c r="H130" i="49"/>
  <c r="I130" i="49"/>
  <c r="J130" i="49"/>
  <c r="K130" i="49"/>
  <c r="L130" i="49"/>
  <c r="M130" i="49"/>
  <c r="N130" i="49"/>
  <c r="O130" i="49"/>
  <c r="P130" i="49"/>
  <c r="Q130" i="49"/>
  <c r="R130" i="49"/>
  <c r="S130" i="49"/>
  <c r="T130" i="49"/>
  <c r="U130" i="49"/>
  <c r="V130" i="49"/>
  <c r="W130" i="49"/>
  <c r="X130" i="49"/>
  <c r="Y130" i="49"/>
  <c r="Z130" i="49"/>
  <c r="AA130" i="49"/>
  <c r="AB130" i="49"/>
  <c r="B129" i="49" a="1"/>
  <c r="B129" i="49"/>
  <c r="C129" i="49"/>
  <c r="D129" i="49"/>
  <c r="E129" i="49"/>
  <c r="F129" i="49"/>
  <c r="G129" i="49"/>
  <c r="H129" i="49"/>
  <c r="I129" i="49"/>
  <c r="J129" i="49"/>
  <c r="K129" i="49"/>
  <c r="L129" i="49"/>
  <c r="M129" i="49"/>
  <c r="N129" i="49"/>
  <c r="O129" i="49"/>
  <c r="P129" i="49"/>
  <c r="Q129" i="49"/>
  <c r="R129" i="49"/>
  <c r="S129" i="49"/>
  <c r="T129" i="49"/>
  <c r="U129" i="49"/>
  <c r="V129" i="49"/>
  <c r="W129" i="49"/>
  <c r="X129" i="49"/>
  <c r="Y129" i="49"/>
  <c r="Z129" i="49"/>
  <c r="AA129" i="49"/>
  <c r="AB129" i="49"/>
  <c r="A147" i="37"/>
  <c r="A148" i="37"/>
  <c r="A149" i="37"/>
  <c r="A150" i="37"/>
  <c r="A151" i="37"/>
  <c r="A134" i="19"/>
  <c r="A135" i="19"/>
  <c r="A136" i="19"/>
  <c r="A137" i="19"/>
  <c r="A138" i="19"/>
  <c r="A16" i="57"/>
  <c r="A17" i="57"/>
  <c r="A18" i="57"/>
  <c r="A19" i="57"/>
  <c r="A20" i="57"/>
  <c r="A21" i="57"/>
  <c r="A22" i="57"/>
  <c r="A23" i="57"/>
  <c r="A24" i="57"/>
  <c r="A25" i="57"/>
  <c r="A15" i="57"/>
  <c r="A74" i="50"/>
  <c r="A75" i="50"/>
  <c r="A76" i="50"/>
  <c r="A77" i="50"/>
  <c r="A78" i="50"/>
  <c r="A50" i="50"/>
  <c r="A51" i="50"/>
  <c r="A52" i="50"/>
  <c r="A53" i="50"/>
  <c r="A54" i="50"/>
  <c r="A55" i="50"/>
  <c r="A56" i="50"/>
  <c r="A57" i="50"/>
  <c r="A58" i="50"/>
  <c r="A59" i="50"/>
  <c r="A60" i="50"/>
  <c r="A61" i="50"/>
  <c r="A62" i="50"/>
  <c r="A63" i="50"/>
  <c r="A64" i="50"/>
  <c r="A65" i="50"/>
  <c r="A66" i="50"/>
  <c r="A67" i="50"/>
  <c r="A68" i="50"/>
  <c r="A69" i="50"/>
  <c r="A70" i="50"/>
  <c r="A71" i="50"/>
  <c r="A72" i="50"/>
  <c r="A73" i="50"/>
  <c r="A46" i="50"/>
  <c r="A47" i="50"/>
  <c r="A48" i="50"/>
  <c r="A49" i="50"/>
  <c r="A16" i="50"/>
  <c r="A17" i="50"/>
  <c r="A18" i="50"/>
  <c r="A19" i="50"/>
  <c r="A20" i="50"/>
  <c r="A21" i="50"/>
  <c r="A22" i="50"/>
  <c r="A23" i="50"/>
  <c r="A24" i="50"/>
  <c r="A25" i="50"/>
  <c r="A26" i="50"/>
  <c r="A27" i="50"/>
  <c r="A28" i="50"/>
  <c r="A29" i="50"/>
  <c r="A30" i="50"/>
  <c r="A31" i="50"/>
  <c r="A32" i="50"/>
  <c r="A33" i="50"/>
  <c r="A34" i="50"/>
  <c r="A35" i="50"/>
  <c r="A36" i="50"/>
  <c r="A37" i="50"/>
  <c r="A38" i="50"/>
  <c r="A39" i="50"/>
  <c r="A40" i="50"/>
  <c r="A41" i="50"/>
  <c r="A42" i="50"/>
  <c r="A43" i="50"/>
  <c r="A44" i="50"/>
  <c r="A45" i="50"/>
  <c r="A15" i="50"/>
  <c r="A106" i="46"/>
  <c r="A107" i="46"/>
  <c r="A108" i="46"/>
  <c r="A109" i="46"/>
  <c r="A110" i="46"/>
  <c r="A111" i="46"/>
  <c r="A112" i="46"/>
  <c r="A113" i="46"/>
  <c r="A114" i="46"/>
  <c r="A115" i="46"/>
  <c r="A116" i="46"/>
  <c r="A117" i="46"/>
  <c r="A118" i="46"/>
  <c r="A119" i="46"/>
  <c r="A120" i="46"/>
  <c r="A121" i="46"/>
  <c r="A122" i="46"/>
  <c r="A123" i="46"/>
  <c r="A124" i="46"/>
  <c r="A125" i="46"/>
  <c r="A126" i="46"/>
  <c r="A127" i="46"/>
  <c r="A128" i="46"/>
  <c r="A129" i="46"/>
  <c r="A130" i="46"/>
  <c r="A131" i="46"/>
  <c r="A132" i="46"/>
  <c r="A133" i="46"/>
  <c r="A134" i="46"/>
  <c r="A135" i="46"/>
  <c r="A136" i="46"/>
  <c r="A137" i="46"/>
  <c r="A138" i="46"/>
  <c r="A139" i="46"/>
  <c r="A140" i="46"/>
  <c r="A141" i="46"/>
  <c r="A46" i="46"/>
  <c r="A47" i="46"/>
  <c r="A48" i="46"/>
  <c r="A49" i="46"/>
  <c r="A50" i="46"/>
  <c r="A51" i="46"/>
  <c r="A52" i="46"/>
  <c r="A53" i="46"/>
  <c r="A54" i="46"/>
  <c r="A55" i="46"/>
  <c r="A56" i="46"/>
  <c r="A57" i="46"/>
  <c r="A58" i="46"/>
  <c r="A59" i="46"/>
  <c r="A60" i="46"/>
  <c r="A61" i="46"/>
  <c r="A62" i="46"/>
  <c r="A63" i="46"/>
  <c r="A64" i="46"/>
  <c r="A65" i="46"/>
  <c r="A66" i="46"/>
  <c r="A67" i="46"/>
  <c r="A68" i="46"/>
  <c r="A69" i="46"/>
  <c r="A70" i="46"/>
  <c r="A71" i="46"/>
  <c r="A72" i="46"/>
  <c r="A73" i="46"/>
  <c r="A74" i="46"/>
  <c r="A75" i="46"/>
  <c r="A76" i="46"/>
  <c r="A77" i="46"/>
  <c r="A78" i="46"/>
  <c r="A79" i="46"/>
  <c r="A80" i="46"/>
  <c r="A81" i="46"/>
  <c r="A82" i="46"/>
  <c r="A83" i="46"/>
  <c r="A84" i="46"/>
  <c r="A85" i="46"/>
  <c r="A86" i="46"/>
  <c r="A87" i="46"/>
  <c r="A88" i="46"/>
  <c r="A89" i="46"/>
  <c r="A90" i="46"/>
  <c r="A91" i="46"/>
  <c r="A92" i="46"/>
  <c r="A93" i="46"/>
  <c r="A94" i="46"/>
  <c r="A95" i="46"/>
  <c r="A96" i="46"/>
  <c r="A97" i="46"/>
  <c r="A98" i="46"/>
  <c r="A99" i="46"/>
  <c r="A100" i="46"/>
  <c r="A101" i="46"/>
  <c r="A102" i="46"/>
  <c r="A103" i="46"/>
  <c r="A104" i="46"/>
  <c r="A105" i="46"/>
  <c r="A16" i="46"/>
  <c r="A17" i="46"/>
  <c r="A18" i="46"/>
  <c r="A19" i="46"/>
  <c r="A20" i="46"/>
  <c r="A21" i="46"/>
  <c r="A22" i="46"/>
  <c r="A23" i="46"/>
  <c r="A24" i="46"/>
  <c r="A25" i="46"/>
  <c r="A26" i="46"/>
  <c r="A27" i="46"/>
  <c r="A28" i="46"/>
  <c r="A29" i="46"/>
  <c r="A30" i="46"/>
  <c r="A31" i="46"/>
  <c r="A32" i="46"/>
  <c r="A33" i="46"/>
  <c r="A34" i="46"/>
  <c r="A35" i="46"/>
  <c r="A36" i="46"/>
  <c r="A37" i="46"/>
  <c r="A38" i="46"/>
  <c r="A39" i="46"/>
  <c r="A40" i="46"/>
  <c r="A41" i="46"/>
  <c r="A42" i="46"/>
  <c r="A43" i="46"/>
  <c r="A44" i="46"/>
  <c r="A45" i="46"/>
  <c r="A15" i="46"/>
  <c r="A128" i="42"/>
  <c r="A104" i="44"/>
  <c r="A105" i="44"/>
  <c r="A106" i="44"/>
  <c r="A107" i="44"/>
  <c r="A108" i="44"/>
  <c r="A109" i="44"/>
  <c r="A110" i="44"/>
  <c r="A111" i="44"/>
  <c r="A112" i="44"/>
  <c r="A113" i="44"/>
  <c r="A114" i="44"/>
  <c r="A115" i="44"/>
  <c r="A117" i="42"/>
  <c r="A118" i="42"/>
  <c r="A119" i="42"/>
  <c r="A120" i="42"/>
  <c r="A121" i="42"/>
  <c r="A122" i="42"/>
  <c r="A123" i="42"/>
  <c r="A124" i="42"/>
  <c r="A125" i="42"/>
  <c r="A126" i="42"/>
  <c r="A127" i="42"/>
  <c r="A46" i="42"/>
  <c r="A47" i="42"/>
  <c r="A48" i="42"/>
  <c r="A49" i="42"/>
  <c r="A50" i="42"/>
  <c r="A51" i="42"/>
  <c r="A52" i="42"/>
  <c r="A53" i="42"/>
  <c r="A54" i="42"/>
  <c r="A55" i="42"/>
  <c r="A56" i="42"/>
  <c r="A57" i="42"/>
  <c r="A58" i="42"/>
  <c r="A59" i="42"/>
  <c r="A60" i="42"/>
  <c r="A61" i="42"/>
  <c r="A62" i="42"/>
  <c r="A63" i="42"/>
  <c r="A64" i="42"/>
  <c r="A65" i="42"/>
  <c r="A66" i="42"/>
  <c r="A67" i="42"/>
  <c r="A68" i="42"/>
  <c r="A69" i="42"/>
  <c r="A70" i="42"/>
  <c r="A71" i="42"/>
  <c r="A72" i="42"/>
  <c r="A73" i="42"/>
  <c r="A74" i="42"/>
  <c r="A75" i="42"/>
  <c r="A76" i="42"/>
  <c r="A77" i="42"/>
  <c r="A78" i="42"/>
  <c r="A79" i="42"/>
  <c r="A80" i="42"/>
  <c r="A81" i="42"/>
  <c r="A82" i="42"/>
  <c r="A83" i="42"/>
  <c r="A84" i="42"/>
  <c r="A85" i="42"/>
  <c r="A86" i="42"/>
  <c r="A87" i="42"/>
  <c r="A88" i="42"/>
  <c r="A89" i="42"/>
  <c r="A90" i="42"/>
  <c r="A91" i="42"/>
  <c r="A92" i="42"/>
  <c r="A93" i="42"/>
  <c r="A94" i="42"/>
  <c r="A95" i="42"/>
  <c r="A96" i="42"/>
  <c r="A97" i="42"/>
  <c r="A98" i="42"/>
  <c r="A99" i="42"/>
  <c r="A100" i="42"/>
  <c r="A101" i="42"/>
  <c r="A102" i="42"/>
  <c r="A103" i="42"/>
  <c r="A104" i="42"/>
  <c r="A105" i="42"/>
  <c r="A106" i="42"/>
  <c r="A107" i="42"/>
  <c r="A108" i="42"/>
  <c r="A109" i="42"/>
  <c r="A110" i="42"/>
  <c r="A111" i="42"/>
  <c r="A112" i="42"/>
  <c r="A113" i="42"/>
  <c r="A114" i="42"/>
  <c r="A115" i="42"/>
  <c r="A116" i="42"/>
  <c r="A34" i="42"/>
  <c r="A16" i="42"/>
  <c r="A17" i="42"/>
  <c r="A18" i="42"/>
  <c r="A19" i="42"/>
  <c r="A20" i="42"/>
  <c r="A21" i="42"/>
  <c r="A22" i="42"/>
  <c r="A23" i="42"/>
  <c r="A24" i="42"/>
  <c r="A25" i="42"/>
  <c r="A26" i="42"/>
  <c r="A27" i="42"/>
  <c r="A28" i="42"/>
  <c r="A29" i="42"/>
  <c r="A30" i="42"/>
  <c r="A31" i="42"/>
  <c r="A32" i="42"/>
  <c r="A33" i="42"/>
  <c r="A35" i="42"/>
  <c r="A36" i="42"/>
  <c r="A37" i="42"/>
  <c r="A38" i="42"/>
  <c r="A39" i="42"/>
  <c r="A40" i="42"/>
  <c r="A41" i="42"/>
  <c r="A42" i="42"/>
  <c r="A43" i="42"/>
  <c r="A44" i="42"/>
  <c r="A45" i="42"/>
  <c r="A15" i="42"/>
  <c r="A46" i="38"/>
  <c r="A47" i="38"/>
  <c r="A48" i="38"/>
  <c r="A49" i="38"/>
  <c r="A50" i="38"/>
  <c r="A51" i="38"/>
  <c r="A52" i="38"/>
  <c r="A53" i="38"/>
  <c r="A54" i="38"/>
  <c r="A55" i="38"/>
  <c r="A56" i="38"/>
  <c r="A57" i="38"/>
  <c r="A58" i="38"/>
  <c r="A59" i="38"/>
  <c r="A60" i="38"/>
  <c r="A61" i="38"/>
  <c r="A62" i="38"/>
  <c r="A63" i="38"/>
  <c r="A64" i="38"/>
  <c r="A65" i="38"/>
  <c r="A66" i="38"/>
  <c r="A67" i="38"/>
  <c r="A68" i="38"/>
  <c r="A69" i="38"/>
  <c r="A70" i="38"/>
  <c r="A71" i="38"/>
  <c r="A72" i="38"/>
  <c r="A73" i="38"/>
  <c r="A16" i="38"/>
  <c r="A17" i="38"/>
  <c r="A18" i="38"/>
  <c r="A19" i="38"/>
  <c r="A20" i="38"/>
  <c r="A21" i="38"/>
  <c r="A22" i="38"/>
  <c r="A23" i="38"/>
  <c r="A24" i="38"/>
  <c r="A25" i="38"/>
  <c r="A26" i="38"/>
  <c r="A27" i="38"/>
  <c r="A28" i="38"/>
  <c r="A29" i="38"/>
  <c r="A30" i="38"/>
  <c r="A31" i="38"/>
  <c r="A32" i="38"/>
  <c r="A33" i="38"/>
  <c r="A34" i="38"/>
  <c r="A35" i="38"/>
  <c r="A36" i="38"/>
  <c r="A37" i="38"/>
  <c r="A38" i="38"/>
  <c r="A39" i="38"/>
  <c r="A40" i="38"/>
  <c r="A41" i="38"/>
  <c r="A42" i="38"/>
  <c r="A43" i="38"/>
  <c r="A44" i="38"/>
  <c r="A45" i="38"/>
  <c r="A15" i="38"/>
  <c r="A144" i="37"/>
  <c r="A145" i="37"/>
  <c r="A146" i="37"/>
  <c r="A46" i="37"/>
  <c r="A47" i="37"/>
  <c r="A48" i="37"/>
  <c r="A49" i="37"/>
  <c r="A50" i="37"/>
  <c r="A51" i="37"/>
  <c r="A52" i="37"/>
  <c r="A53" i="37"/>
  <c r="A54" i="37"/>
  <c r="A55" i="37"/>
  <c r="A56" i="37"/>
  <c r="A57" i="37"/>
  <c r="A58" i="37"/>
  <c r="A59" i="37"/>
  <c r="A60" i="37"/>
  <c r="A61" i="37"/>
  <c r="A62" i="37"/>
  <c r="A63" i="37"/>
  <c r="A64" i="37"/>
  <c r="A65" i="37"/>
  <c r="A66" i="37"/>
  <c r="A67" i="37"/>
  <c r="A68" i="37"/>
  <c r="A69" i="37"/>
  <c r="A70" i="37"/>
  <c r="A71" i="37"/>
  <c r="A72" i="37"/>
  <c r="A73" i="37"/>
  <c r="A74" i="37"/>
  <c r="A75" i="37"/>
  <c r="A76" i="37"/>
  <c r="A77" i="37"/>
  <c r="A78" i="37"/>
  <c r="A79" i="37"/>
  <c r="A80" i="37"/>
  <c r="A81" i="37"/>
  <c r="A82" i="37"/>
  <c r="A83" i="37"/>
  <c r="A84" i="37"/>
  <c r="A85" i="37"/>
  <c r="A86" i="37"/>
  <c r="A87" i="37"/>
  <c r="A88" i="37"/>
  <c r="A89" i="37"/>
  <c r="A90" i="37"/>
  <c r="A91" i="37"/>
  <c r="A92" i="37"/>
  <c r="A93" i="37"/>
  <c r="A94" i="37"/>
  <c r="A95" i="37"/>
  <c r="A96" i="37"/>
  <c r="A97" i="37"/>
  <c r="A98" i="37"/>
  <c r="A99" i="37"/>
  <c r="A100" i="37"/>
  <c r="A101" i="37"/>
  <c r="A102" i="37"/>
  <c r="A103" i="37"/>
  <c r="A104" i="37"/>
  <c r="A105" i="37"/>
  <c r="A106" i="37"/>
  <c r="A107" i="37"/>
  <c r="A108" i="37"/>
  <c r="A109" i="37"/>
  <c r="A110" i="37"/>
  <c r="A111" i="37"/>
  <c r="A112" i="37"/>
  <c r="A113" i="37"/>
  <c r="A114" i="37"/>
  <c r="A115" i="37"/>
  <c r="A116" i="37"/>
  <c r="A117" i="37"/>
  <c r="A118" i="37"/>
  <c r="A119" i="37"/>
  <c r="A120" i="37"/>
  <c r="A121" i="37"/>
  <c r="A122" i="37"/>
  <c r="A123" i="37"/>
  <c r="A124" i="37"/>
  <c r="A125" i="37"/>
  <c r="A126" i="37"/>
  <c r="A127" i="37"/>
  <c r="A128" i="37"/>
  <c r="A129" i="37"/>
  <c r="A130" i="37"/>
  <c r="A131" i="37"/>
  <c r="A132" i="37"/>
  <c r="A133" i="37"/>
  <c r="A134" i="37"/>
  <c r="A135" i="37"/>
  <c r="A136" i="37"/>
  <c r="A137" i="37"/>
  <c r="A138" i="37"/>
  <c r="A139" i="37"/>
  <c r="A140" i="37"/>
  <c r="A141" i="37"/>
  <c r="A142" i="37"/>
  <c r="A143" i="37"/>
  <c r="A16" i="37"/>
  <c r="A17" i="37"/>
  <c r="A18" i="37"/>
  <c r="A19" i="37"/>
  <c r="A20" i="37"/>
  <c r="A21" i="37"/>
  <c r="A22" i="37"/>
  <c r="A23" i="37"/>
  <c r="A24" i="37"/>
  <c r="A25" i="37"/>
  <c r="A26" i="37"/>
  <c r="A27" i="37"/>
  <c r="A28" i="37"/>
  <c r="A29" i="37"/>
  <c r="A30" i="37"/>
  <c r="A31" i="37"/>
  <c r="A32" i="37"/>
  <c r="A33" i="37"/>
  <c r="A34" i="37"/>
  <c r="A35" i="37"/>
  <c r="A36" i="37"/>
  <c r="A37" i="37"/>
  <c r="A38" i="37"/>
  <c r="A39" i="37"/>
  <c r="A40" i="37"/>
  <c r="A41" i="37"/>
  <c r="A42" i="37"/>
  <c r="A43" i="37"/>
  <c r="A44" i="37"/>
  <c r="A45" i="37"/>
  <c r="A15" i="37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02" i="44"/>
  <c r="A103" i="44"/>
  <c r="A52" i="40"/>
  <c r="A53" i="40"/>
  <c r="A54" i="40"/>
  <c r="A55" i="40"/>
  <c r="A56" i="40"/>
  <c r="A57" i="40"/>
  <c r="A58" i="40"/>
  <c r="A59" i="40"/>
  <c r="A60" i="40"/>
  <c r="A3" i="44"/>
  <c r="A4" i="44"/>
  <c r="A5" i="44"/>
  <c r="A6" i="44"/>
  <c r="A7" i="44"/>
  <c r="A8" i="44"/>
  <c r="A9" i="44"/>
  <c r="A10" i="44"/>
  <c r="A11" i="44"/>
  <c r="A12" i="44"/>
  <c r="A13" i="44"/>
  <c r="A14" i="44"/>
  <c r="A15" i="44"/>
  <c r="A16" i="44"/>
  <c r="A17" i="44"/>
  <c r="A18" i="44"/>
  <c r="A19" i="44"/>
  <c r="A20" i="44"/>
  <c r="A21" i="44"/>
  <c r="A22" i="44"/>
  <c r="A23" i="44"/>
  <c r="A24" i="44"/>
  <c r="A25" i="44"/>
  <c r="A26" i="44"/>
  <c r="A27" i="44"/>
  <c r="A28" i="44"/>
  <c r="A29" i="44"/>
  <c r="A30" i="44"/>
  <c r="A31" i="44"/>
  <c r="A32" i="44"/>
  <c r="A33" i="44"/>
  <c r="A34" i="44"/>
  <c r="A35" i="44"/>
  <c r="A36" i="44"/>
  <c r="A37" i="44"/>
  <c r="A38" i="44"/>
  <c r="A39" i="44"/>
  <c r="A40" i="44"/>
  <c r="A41" i="44"/>
  <c r="A42" i="44"/>
  <c r="A43" i="44"/>
  <c r="A44" i="44"/>
  <c r="A45" i="44"/>
  <c r="A46" i="44"/>
  <c r="A47" i="44"/>
  <c r="A48" i="44"/>
  <c r="A49" i="44"/>
  <c r="A50" i="44"/>
  <c r="A51" i="44"/>
  <c r="A52" i="44"/>
  <c r="A53" i="44"/>
  <c r="A54" i="44"/>
  <c r="A55" i="44"/>
  <c r="A56" i="44"/>
  <c r="A57" i="44"/>
  <c r="A58" i="44"/>
  <c r="A59" i="44"/>
  <c r="A60" i="44"/>
  <c r="A61" i="44"/>
  <c r="A62" i="44"/>
  <c r="A63" i="44"/>
  <c r="A64" i="44"/>
  <c r="A65" i="44"/>
  <c r="A66" i="44"/>
  <c r="A67" i="44"/>
  <c r="A68" i="44"/>
  <c r="A69" i="44"/>
  <c r="A70" i="44"/>
  <c r="A71" i="44"/>
  <c r="A72" i="44"/>
  <c r="A73" i="44"/>
  <c r="A74" i="44"/>
  <c r="A75" i="44"/>
  <c r="A76" i="44"/>
  <c r="A77" i="44"/>
  <c r="A78" i="44"/>
  <c r="A79" i="44"/>
  <c r="A80" i="44"/>
  <c r="A81" i="44"/>
  <c r="A82" i="44"/>
  <c r="A83" i="44"/>
  <c r="A84" i="44"/>
  <c r="A85" i="44"/>
  <c r="A86" i="44"/>
  <c r="A87" i="44"/>
  <c r="A88" i="44"/>
  <c r="A89" i="44"/>
  <c r="A90" i="44"/>
  <c r="A91" i="44"/>
  <c r="A92" i="44"/>
  <c r="A93" i="44"/>
  <c r="A94" i="44"/>
  <c r="A95" i="44"/>
  <c r="A96" i="44"/>
  <c r="A97" i="44"/>
  <c r="A98" i="44"/>
  <c r="A99" i="44"/>
  <c r="A100" i="44"/>
  <c r="A101" i="44"/>
  <c r="A115" i="19"/>
  <c r="A116" i="19"/>
  <c r="A117" i="19"/>
  <c r="A118" i="19"/>
  <c r="B125" i="49" a="1"/>
  <c r="B112" i="49" a="1"/>
  <c r="B118" i="23" a="1"/>
  <c r="B115" i="49" a="1"/>
  <c r="B139" i="23" a="1"/>
  <c r="B3" i="41" a="1"/>
  <c r="B114" i="45" a="1"/>
  <c r="B124" i="49" a="1"/>
  <c r="B132" i="23" a="1"/>
  <c r="B133" i="23" a="1"/>
  <c r="B117" i="23" a="1"/>
  <c r="B131" i="23" a="1"/>
  <c r="B116" i="23" a="1"/>
  <c r="B135" i="23" a="1"/>
  <c r="B121" i="23" a="1"/>
  <c r="B121" i="49" a="1"/>
  <c r="B123" i="23" a="1"/>
  <c r="B122" i="23" a="1"/>
  <c r="B129" i="23" a="1"/>
  <c r="B113" i="49" a="1"/>
  <c r="B119" i="49" a="1"/>
  <c r="B120" i="23" a="1"/>
  <c r="B65" i="49" a="1"/>
  <c r="B124" i="23" a="1"/>
  <c r="B61" i="41" a="1"/>
  <c r="B110" i="49" a="1"/>
  <c r="B126" i="49" a="1"/>
  <c r="B113" i="45" a="1"/>
  <c r="B122" i="49" a="1"/>
  <c r="B123" i="49" a="1"/>
  <c r="B120" i="49" a="1"/>
  <c r="B128" i="23" a="1"/>
  <c r="B116" i="45" a="1"/>
  <c r="B118" i="49" a="1"/>
  <c r="B127" i="23" a="1"/>
  <c r="B114" i="49" a="1"/>
  <c r="B111" i="49" a="1"/>
  <c r="B42" i="41" a="1"/>
  <c r="B136" i="23" a="1"/>
  <c r="B62" i="41" a="1"/>
  <c r="B119" i="23" a="1"/>
  <c r="B128" i="49" a="1"/>
  <c r="B138" i="23" a="1"/>
  <c r="B117" i="49" a="1"/>
  <c r="B134" i="23" a="1"/>
  <c r="B115" i="45" a="1"/>
  <c r="B127" i="49" a="1"/>
  <c r="B116" i="49" a="1"/>
  <c r="B126" i="23" a="1"/>
  <c r="B125" i="23" a="1"/>
  <c r="B137" i="23" a="1"/>
  <c r="B130" i="23" a="1"/>
  <c r="L142" i="46" l="1"/>
  <c r="S142" i="46"/>
  <c r="R142" i="46"/>
  <c r="Q142" i="46"/>
  <c r="P142" i="46"/>
  <c r="O142" i="46"/>
  <c r="M142" i="46"/>
  <c r="I129" i="48"/>
  <c r="H129" i="48"/>
  <c r="G129" i="48"/>
  <c r="F129" i="48"/>
  <c r="E129" i="48"/>
  <c r="D129" i="48"/>
  <c r="C129" i="48"/>
  <c r="B129" i="48"/>
  <c r="L143" i="46"/>
  <c r="S143" i="46"/>
  <c r="R143" i="46"/>
  <c r="Q143" i="46"/>
  <c r="P143" i="46"/>
  <c r="O143" i="46"/>
  <c r="M143" i="46"/>
  <c r="I130" i="48"/>
  <c r="H130" i="48"/>
  <c r="G130" i="48"/>
  <c r="F130" i="48"/>
  <c r="E130" i="48"/>
  <c r="D130" i="48"/>
  <c r="C130" i="48"/>
  <c r="B130" i="48"/>
  <c r="L144" i="46"/>
  <c r="S144" i="46"/>
  <c r="R144" i="46"/>
  <c r="Q144" i="46"/>
  <c r="P144" i="46"/>
  <c r="O144" i="46"/>
  <c r="M144" i="46"/>
  <c r="I131" i="48"/>
  <c r="H131" i="48"/>
  <c r="G131" i="48"/>
  <c r="F131" i="48"/>
  <c r="E131" i="48"/>
  <c r="D131" i="48"/>
  <c r="C131" i="48"/>
  <c r="B131" i="48"/>
  <c r="L145" i="46"/>
  <c r="S145" i="46"/>
  <c r="R145" i="46"/>
  <c r="Q145" i="46"/>
  <c r="P145" i="46"/>
  <c r="O145" i="46"/>
  <c r="M145" i="46"/>
  <c r="I132" i="48"/>
  <c r="H132" i="48"/>
  <c r="G132" i="48"/>
  <c r="F132" i="48"/>
  <c r="E132" i="48"/>
  <c r="D132" i="48"/>
  <c r="C132" i="48"/>
  <c r="B132" i="48"/>
  <c r="L146" i="46"/>
  <c r="S146" i="46"/>
  <c r="R146" i="46"/>
  <c r="Q146" i="46"/>
  <c r="P146" i="46"/>
  <c r="O146" i="46"/>
  <c r="M146" i="46"/>
  <c r="I133" i="48"/>
  <c r="H133" i="48"/>
  <c r="G133" i="48"/>
  <c r="F133" i="48"/>
  <c r="E133" i="48"/>
  <c r="D133" i="48"/>
  <c r="C133" i="48"/>
  <c r="B133" i="48"/>
  <c r="L147" i="46"/>
  <c r="S147" i="46"/>
  <c r="R147" i="46"/>
  <c r="Q147" i="46"/>
  <c r="P147" i="46"/>
  <c r="O147" i="46"/>
  <c r="M147" i="46"/>
  <c r="I134" i="48"/>
  <c r="H134" i="48"/>
  <c r="G134" i="48"/>
  <c r="F134" i="48"/>
  <c r="E134" i="48"/>
  <c r="D134" i="48"/>
  <c r="C134" i="48"/>
  <c r="B134" i="48"/>
  <c r="L148" i="46"/>
  <c r="S148" i="46"/>
  <c r="R148" i="46"/>
  <c r="Q148" i="46"/>
  <c r="P148" i="46"/>
  <c r="O148" i="46"/>
  <c r="M148" i="46"/>
  <c r="I135" i="48"/>
  <c r="H135" i="48"/>
  <c r="G135" i="48"/>
  <c r="F135" i="48"/>
  <c r="E135" i="48"/>
  <c r="D135" i="48"/>
  <c r="C135" i="48"/>
  <c r="B135" i="48"/>
  <c r="L149" i="46"/>
  <c r="S149" i="46"/>
  <c r="R149" i="46"/>
  <c r="Q149" i="46"/>
  <c r="P149" i="46"/>
  <c r="O149" i="46"/>
  <c r="M149" i="46"/>
  <c r="I136" i="48"/>
  <c r="H136" i="48"/>
  <c r="G136" i="48"/>
  <c r="F136" i="48"/>
  <c r="E136" i="48"/>
  <c r="D136" i="48"/>
  <c r="C136" i="48"/>
  <c r="B136" i="48"/>
  <c r="L150" i="46"/>
  <c r="S150" i="46"/>
  <c r="R150" i="46"/>
  <c r="Q150" i="46"/>
  <c r="P150" i="46"/>
  <c r="O150" i="46"/>
  <c r="M150" i="46"/>
  <c r="I137" i="48"/>
  <c r="H137" i="48"/>
  <c r="G137" i="48"/>
  <c r="F137" i="48"/>
  <c r="E137" i="48"/>
  <c r="D137" i="48"/>
  <c r="C137" i="48"/>
  <c r="B137" i="48"/>
  <c r="L151" i="46"/>
  <c r="S151" i="46"/>
  <c r="R151" i="46"/>
  <c r="Q151" i="46"/>
  <c r="P151" i="46"/>
  <c r="O151" i="46"/>
  <c r="M151" i="46"/>
  <c r="I138" i="48"/>
  <c r="H138" i="48"/>
  <c r="G138" i="48"/>
  <c r="F138" i="48"/>
  <c r="E138" i="48"/>
  <c r="D138" i="48"/>
  <c r="C138" i="48"/>
  <c r="B138" i="48"/>
  <c r="L152" i="46"/>
  <c r="S152" i="46"/>
  <c r="R152" i="46"/>
  <c r="Q152" i="46"/>
  <c r="P152" i="46"/>
  <c r="O152" i="46"/>
  <c r="M152" i="46"/>
  <c r="I139" i="48"/>
  <c r="H139" i="48"/>
  <c r="G139" i="48"/>
  <c r="F139" i="48"/>
  <c r="E139" i="48"/>
  <c r="D139" i="48"/>
  <c r="C139" i="48"/>
  <c r="B139" i="48"/>
  <c r="L153" i="46"/>
  <c r="S153" i="46"/>
  <c r="R153" i="46"/>
  <c r="Q153" i="46"/>
  <c r="P153" i="46"/>
  <c r="O153" i="46"/>
  <c r="M153" i="46"/>
  <c r="I140" i="48"/>
  <c r="H140" i="48"/>
  <c r="G140" i="48"/>
  <c r="F140" i="48"/>
  <c r="E140" i="48"/>
  <c r="D140" i="48"/>
  <c r="C140" i="48"/>
  <c r="B140" i="48"/>
  <c r="L154" i="46"/>
  <c r="S154" i="46"/>
  <c r="R154" i="46"/>
  <c r="Q154" i="46"/>
  <c r="P154" i="46"/>
  <c r="O154" i="46"/>
  <c r="M154" i="46"/>
  <c r="I141" i="48"/>
  <c r="H141" i="48"/>
  <c r="G141" i="48"/>
  <c r="F141" i="48"/>
  <c r="E141" i="48"/>
  <c r="D141" i="48"/>
  <c r="C141" i="48"/>
  <c r="B141" i="48"/>
  <c r="L156" i="46"/>
  <c r="L155" i="46"/>
  <c r="T156" i="46"/>
  <c r="S156" i="46"/>
  <c r="S155" i="46"/>
  <c r="R156" i="46"/>
  <c r="R155" i="46"/>
  <c r="Q156" i="46"/>
  <c r="Q155" i="46"/>
  <c r="P156" i="46"/>
  <c r="P155" i="46"/>
  <c r="O156" i="46"/>
  <c r="O155" i="46"/>
  <c r="N156" i="46"/>
  <c r="M156" i="46"/>
  <c r="M155" i="46"/>
  <c r="I143" i="48"/>
  <c r="I142" i="48"/>
  <c r="H143" i="48"/>
  <c r="H142" i="48"/>
  <c r="G143" i="48"/>
  <c r="G142" i="48"/>
  <c r="F143" i="48"/>
  <c r="F142" i="48"/>
  <c r="E143" i="48"/>
  <c r="E142" i="48"/>
  <c r="D143" i="48"/>
  <c r="D142" i="48"/>
  <c r="C143" i="48"/>
  <c r="C142" i="48"/>
  <c r="B143" i="48"/>
  <c r="B142" i="48"/>
  <c r="U159" i="46"/>
  <c r="N159" i="46"/>
  <c r="T159" i="46"/>
  <c r="V159" i="46"/>
  <c r="U158" i="46"/>
  <c r="N158" i="46"/>
  <c r="T158" i="46"/>
  <c r="V158" i="46"/>
  <c r="U157" i="46"/>
  <c r="N157" i="46"/>
  <c r="T157" i="46"/>
  <c r="V157" i="46"/>
  <c r="V127" i="38"/>
  <c r="J114" i="40"/>
  <c r="K114" i="40"/>
  <c r="L114" i="40"/>
  <c r="M114" i="40"/>
  <c r="N114" i="40"/>
  <c r="O114" i="40"/>
  <c r="Q114" i="40"/>
  <c r="V126" i="38"/>
  <c r="J113" i="40"/>
  <c r="K113" i="40"/>
  <c r="L113" i="40"/>
  <c r="M113" i="40"/>
  <c r="N113" i="40"/>
  <c r="O113" i="40"/>
  <c r="Q113" i="40"/>
  <c r="V125" i="38"/>
  <c r="J112" i="40"/>
  <c r="K112" i="40"/>
  <c r="L112" i="40"/>
  <c r="M112" i="40"/>
  <c r="N112" i="40"/>
  <c r="O112" i="40"/>
  <c r="Q112" i="40"/>
  <c r="V123" i="38"/>
  <c r="J110" i="40"/>
  <c r="K110" i="40"/>
  <c r="L110" i="40"/>
  <c r="M110" i="40"/>
  <c r="N110" i="40"/>
  <c r="O110" i="40"/>
  <c r="Q110" i="40"/>
  <c r="V124" i="38"/>
  <c r="J111" i="40"/>
  <c r="K111" i="40"/>
  <c r="L111" i="40"/>
  <c r="M111" i="40"/>
  <c r="N111" i="40"/>
  <c r="O111" i="40"/>
  <c r="Q111" i="40"/>
  <c r="J148" i="48"/>
  <c r="K148" i="48"/>
  <c r="L148" i="48"/>
  <c r="M148" i="48"/>
  <c r="N148" i="48"/>
  <c r="O148" i="48"/>
  <c r="Q148" i="48"/>
  <c r="J147" i="48"/>
  <c r="K147" i="48"/>
  <c r="L147" i="48"/>
  <c r="M147" i="48"/>
  <c r="N147" i="48"/>
  <c r="O147" i="48"/>
  <c r="Q147" i="48"/>
  <c r="J146" i="48"/>
  <c r="K146" i="48"/>
  <c r="L146" i="48"/>
  <c r="M146" i="48"/>
  <c r="N146" i="48"/>
  <c r="O146" i="48"/>
  <c r="Q146" i="48"/>
  <c r="J145" i="48"/>
  <c r="K145" i="48"/>
  <c r="L145" i="48"/>
  <c r="M145" i="48"/>
  <c r="N145" i="48"/>
  <c r="O145" i="48"/>
  <c r="Q145" i="48"/>
  <c r="J144" i="48"/>
  <c r="K144" i="48"/>
  <c r="L144" i="48"/>
  <c r="M144" i="48"/>
  <c r="N144" i="48"/>
  <c r="O144" i="48"/>
  <c r="Q144" i="48"/>
  <c r="J150" i="19"/>
  <c r="K150" i="19"/>
  <c r="L150" i="19"/>
  <c r="M150" i="19"/>
  <c r="N150" i="19"/>
  <c r="O150" i="19"/>
  <c r="Q150" i="19"/>
  <c r="K149" i="46"/>
  <c r="J149" i="46"/>
  <c r="I149" i="46"/>
  <c r="H149" i="46"/>
  <c r="G149" i="46"/>
  <c r="F149" i="46"/>
  <c r="E149" i="46"/>
  <c r="D149" i="46"/>
  <c r="C149" i="46"/>
  <c r="B149" i="46"/>
  <c r="K150" i="46"/>
  <c r="J150" i="46"/>
  <c r="I150" i="46"/>
  <c r="H150" i="46"/>
  <c r="G150" i="46"/>
  <c r="F150" i="46"/>
  <c r="E150" i="46"/>
  <c r="D150" i="46"/>
  <c r="C150" i="46"/>
  <c r="B150" i="46"/>
  <c r="K151" i="46"/>
  <c r="J151" i="46"/>
  <c r="I151" i="46"/>
  <c r="H151" i="46"/>
  <c r="G151" i="46"/>
  <c r="F151" i="46"/>
  <c r="E151" i="46"/>
  <c r="D151" i="46"/>
  <c r="C151" i="46"/>
  <c r="B151" i="46"/>
  <c r="K152" i="46"/>
  <c r="J152" i="46"/>
  <c r="I152" i="46"/>
  <c r="H152" i="46"/>
  <c r="G152" i="46"/>
  <c r="F152" i="46"/>
  <c r="E152" i="46"/>
  <c r="D152" i="46"/>
  <c r="C152" i="46"/>
  <c r="B152" i="46"/>
  <c r="K153" i="46"/>
  <c r="J153" i="46"/>
  <c r="I153" i="46"/>
  <c r="H153" i="46"/>
  <c r="G153" i="46"/>
  <c r="F153" i="46"/>
  <c r="E153" i="46"/>
  <c r="D153" i="46"/>
  <c r="C153" i="46"/>
  <c r="B153" i="46"/>
  <c r="K154" i="46"/>
  <c r="J154" i="46"/>
  <c r="I154" i="46"/>
  <c r="H154" i="46"/>
  <c r="G154" i="46"/>
  <c r="F154" i="46"/>
  <c r="E154" i="46"/>
  <c r="D154" i="46"/>
  <c r="C154" i="46"/>
  <c r="B154" i="46"/>
  <c r="K155" i="46"/>
  <c r="J155" i="46"/>
  <c r="I155" i="46"/>
  <c r="H155" i="46"/>
  <c r="G155" i="46"/>
  <c r="F155" i="46"/>
  <c r="E155" i="46"/>
  <c r="D155" i="46"/>
  <c r="C155" i="46"/>
  <c r="B155" i="46"/>
  <c r="K156" i="46"/>
  <c r="J156" i="46"/>
  <c r="I156" i="46"/>
  <c r="H156" i="46"/>
  <c r="G156" i="46"/>
  <c r="F156" i="46"/>
  <c r="E156" i="46"/>
  <c r="D156" i="46"/>
  <c r="C156" i="46"/>
  <c r="B156" i="46"/>
  <c r="U156" i="46"/>
  <c r="K129" i="42"/>
  <c r="J129" i="42"/>
  <c r="I116" i="44"/>
  <c r="I129" i="42"/>
  <c r="H116" i="44"/>
  <c r="H129" i="42"/>
  <c r="G116" i="44"/>
  <c r="G129" i="42"/>
  <c r="F116" i="44"/>
  <c r="F129" i="42"/>
  <c r="E116" i="44"/>
  <c r="E129" i="42"/>
  <c r="D116" i="44"/>
  <c r="D129" i="42"/>
  <c r="C116" i="44"/>
  <c r="C129" i="42"/>
  <c r="B116" i="44"/>
  <c r="B129" i="42"/>
  <c r="K130" i="42"/>
  <c r="J130" i="42"/>
  <c r="I117" i="44"/>
  <c r="I130" i="42"/>
  <c r="H117" i="44"/>
  <c r="H130" i="42"/>
  <c r="G117" i="44"/>
  <c r="G130" i="42"/>
  <c r="F117" i="44"/>
  <c r="F130" i="42"/>
  <c r="E117" i="44"/>
  <c r="E130" i="42"/>
  <c r="D117" i="44"/>
  <c r="D130" i="42"/>
  <c r="C117" i="44"/>
  <c r="C130" i="42"/>
  <c r="B117" i="44"/>
  <c r="B130" i="42"/>
  <c r="V129" i="42"/>
  <c r="U129" i="42"/>
  <c r="V130" i="42"/>
  <c r="U130" i="42"/>
  <c r="K89" i="38"/>
  <c r="J89" i="38"/>
  <c r="I76" i="40"/>
  <c r="I89" i="38"/>
  <c r="H76" i="40"/>
  <c r="H89" i="38"/>
  <c r="G76" i="40"/>
  <c r="G89" i="38"/>
  <c r="F76" i="40"/>
  <c r="F89" i="38"/>
  <c r="E76" i="40"/>
  <c r="E89" i="38"/>
  <c r="D76" i="40"/>
  <c r="D89" i="38"/>
  <c r="C76" i="40"/>
  <c r="C89" i="38"/>
  <c r="B76" i="40"/>
  <c r="B89" i="38"/>
  <c r="V89" i="38"/>
  <c r="U89" i="38"/>
  <c r="K152" i="37"/>
  <c r="J152" i="37"/>
  <c r="I139" i="19"/>
  <c r="I152" i="37"/>
  <c r="H139" i="19"/>
  <c r="H152" i="37"/>
  <c r="G139" i="19"/>
  <c r="G152" i="37"/>
  <c r="F139" i="19"/>
  <c r="F152" i="37"/>
  <c r="E139" i="19"/>
  <c r="E152" i="37"/>
  <c r="D139" i="19"/>
  <c r="D152" i="37"/>
  <c r="C139" i="19"/>
  <c r="C152" i="37"/>
  <c r="B139" i="19"/>
  <c r="B152" i="37"/>
  <c r="K153" i="37"/>
  <c r="J153" i="37"/>
  <c r="I140" i="19"/>
  <c r="I153" i="37"/>
  <c r="H140" i="19"/>
  <c r="H153" i="37"/>
  <c r="G140" i="19"/>
  <c r="G153" i="37"/>
  <c r="F140" i="19"/>
  <c r="F153" i="37"/>
  <c r="E140" i="19"/>
  <c r="E153" i="37"/>
  <c r="D140" i="19"/>
  <c r="D153" i="37"/>
  <c r="C140" i="19"/>
  <c r="C153" i="37"/>
  <c r="B140" i="19"/>
  <c r="B153" i="37"/>
  <c r="K154" i="37"/>
  <c r="J154" i="37"/>
  <c r="I141" i="19"/>
  <c r="I154" i="37"/>
  <c r="H141" i="19"/>
  <c r="H154" i="37"/>
  <c r="G141" i="19"/>
  <c r="G154" i="37"/>
  <c r="F141" i="19"/>
  <c r="F154" i="37"/>
  <c r="E141" i="19"/>
  <c r="E154" i="37"/>
  <c r="D141" i="19"/>
  <c r="D154" i="37"/>
  <c r="C141" i="19"/>
  <c r="C154" i="37"/>
  <c r="B141" i="19"/>
  <c r="B154" i="37"/>
  <c r="K155" i="37"/>
  <c r="J155" i="37"/>
  <c r="I142" i="19"/>
  <c r="I155" i="37"/>
  <c r="H142" i="19"/>
  <c r="H155" i="37"/>
  <c r="G142" i="19"/>
  <c r="G155" i="37"/>
  <c r="F142" i="19"/>
  <c r="F155" i="37"/>
  <c r="E142" i="19"/>
  <c r="E155" i="37"/>
  <c r="D142" i="19"/>
  <c r="D155" i="37"/>
  <c r="C142" i="19"/>
  <c r="C155" i="37"/>
  <c r="B142" i="19"/>
  <c r="B155" i="37"/>
  <c r="K156" i="37"/>
  <c r="J156" i="37"/>
  <c r="I143" i="19"/>
  <c r="I156" i="37"/>
  <c r="H143" i="19"/>
  <c r="H156" i="37"/>
  <c r="G143" i="19"/>
  <c r="G156" i="37"/>
  <c r="F143" i="19"/>
  <c r="F156" i="37"/>
  <c r="E143" i="19"/>
  <c r="E156" i="37"/>
  <c r="D143" i="19"/>
  <c r="D156" i="37"/>
  <c r="C143" i="19"/>
  <c r="C156" i="37"/>
  <c r="B143" i="19"/>
  <c r="B156" i="37"/>
  <c r="K157" i="37"/>
  <c r="J157" i="37"/>
  <c r="I144" i="19"/>
  <c r="I157" i="37"/>
  <c r="H144" i="19"/>
  <c r="H157" i="37"/>
  <c r="G144" i="19"/>
  <c r="G157" i="37"/>
  <c r="F144" i="19"/>
  <c r="F157" i="37"/>
  <c r="E144" i="19"/>
  <c r="E157" i="37"/>
  <c r="D144" i="19"/>
  <c r="D157" i="37"/>
  <c r="C144" i="19"/>
  <c r="C157" i="37"/>
  <c r="B144" i="19"/>
  <c r="B157" i="37"/>
  <c r="K158" i="37"/>
  <c r="J158" i="37"/>
  <c r="I145" i="19"/>
  <c r="I158" i="37"/>
  <c r="H145" i="19"/>
  <c r="H158" i="37"/>
  <c r="G145" i="19"/>
  <c r="G158" i="37"/>
  <c r="F145" i="19"/>
  <c r="F158" i="37"/>
  <c r="E145" i="19"/>
  <c r="E158" i="37"/>
  <c r="D145" i="19"/>
  <c r="D158" i="37"/>
  <c r="C145" i="19"/>
  <c r="C158" i="37"/>
  <c r="B145" i="19"/>
  <c r="B158" i="37"/>
  <c r="K159" i="37"/>
  <c r="J159" i="37"/>
  <c r="I146" i="19"/>
  <c r="I159" i="37"/>
  <c r="H146" i="19"/>
  <c r="H159" i="37"/>
  <c r="G146" i="19"/>
  <c r="G159" i="37"/>
  <c r="F146" i="19"/>
  <c r="F159" i="37"/>
  <c r="E146" i="19"/>
  <c r="E159" i="37"/>
  <c r="D146" i="19"/>
  <c r="D159" i="37"/>
  <c r="C146" i="19"/>
  <c r="C159" i="37"/>
  <c r="B146" i="19"/>
  <c r="B159" i="37"/>
  <c r="K160" i="37"/>
  <c r="J160" i="37"/>
  <c r="I147" i="19"/>
  <c r="I160" i="37"/>
  <c r="H147" i="19"/>
  <c r="H160" i="37"/>
  <c r="G147" i="19"/>
  <c r="G160" i="37"/>
  <c r="F147" i="19"/>
  <c r="F160" i="37"/>
  <c r="E147" i="19"/>
  <c r="E160" i="37"/>
  <c r="D147" i="19"/>
  <c r="D160" i="37"/>
  <c r="C147" i="19"/>
  <c r="C160" i="37"/>
  <c r="B147" i="19"/>
  <c r="B160" i="37"/>
  <c r="K161" i="37"/>
  <c r="J161" i="37"/>
  <c r="I148" i="19"/>
  <c r="I161" i="37"/>
  <c r="H148" i="19"/>
  <c r="H161" i="37"/>
  <c r="G148" i="19"/>
  <c r="G161" i="37"/>
  <c r="F148" i="19"/>
  <c r="F161" i="37"/>
  <c r="E148" i="19"/>
  <c r="E161" i="37"/>
  <c r="D148" i="19"/>
  <c r="D161" i="37"/>
  <c r="C148" i="19"/>
  <c r="C161" i="37"/>
  <c r="B148" i="19"/>
  <c r="B161" i="37"/>
  <c r="K162" i="37"/>
  <c r="J162" i="37"/>
  <c r="I149" i="19"/>
  <c r="I162" i="37"/>
  <c r="H149" i="19"/>
  <c r="H162" i="37"/>
  <c r="G149" i="19"/>
  <c r="G162" i="37"/>
  <c r="F149" i="19"/>
  <c r="F162" i="37"/>
  <c r="E149" i="19"/>
  <c r="E162" i="37"/>
  <c r="D149" i="19"/>
  <c r="D162" i="37"/>
  <c r="C149" i="19"/>
  <c r="C162" i="37"/>
  <c r="B149" i="19"/>
  <c r="B162" i="37"/>
  <c r="V152" i="37"/>
  <c r="U152" i="37"/>
  <c r="V153" i="37"/>
  <c r="U153" i="37"/>
  <c r="V154" i="37"/>
  <c r="U154" i="37"/>
  <c r="V155" i="37"/>
  <c r="U155" i="37"/>
  <c r="V156" i="37"/>
  <c r="U156" i="37"/>
  <c r="V157" i="37"/>
  <c r="U157" i="37"/>
  <c r="V158" i="37"/>
  <c r="U158" i="37"/>
  <c r="V159" i="37"/>
  <c r="U159" i="37"/>
  <c r="V160" i="37"/>
  <c r="U160" i="37"/>
  <c r="V161" i="37"/>
  <c r="U161" i="37"/>
  <c r="V162" i="37"/>
  <c r="U162" i="37"/>
  <c r="I108" i="50"/>
  <c r="I95" i="52"/>
  <c r="H108" i="50"/>
  <c r="H95" i="52"/>
  <c r="G108" i="50"/>
  <c r="G95" i="52"/>
  <c r="F108" i="50"/>
  <c r="F95" i="52"/>
  <c r="E108" i="50"/>
  <c r="E95" i="52"/>
  <c r="D108" i="50"/>
  <c r="D95" i="52"/>
  <c r="C108" i="50"/>
  <c r="C95" i="52"/>
  <c r="B108" i="50"/>
  <c r="B95" i="52"/>
  <c r="K108" i="50"/>
  <c r="J108" i="50"/>
  <c r="U108" i="50"/>
  <c r="K142" i="46"/>
  <c r="J142" i="46"/>
  <c r="I142" i="46"/>
  <c r="H142" i="46"/>
  <c r="G142" i="46"/>
  <c r="F142" i="46"/>
  <c r="E142" i="46"/>
  <c r="D142" i="46"/>
  <c r="C142" i="46"/>
  <c r="B142" i="46"/>
  <c r="K143" i="46"/>
  <c r="J143" i="46"/>
  <c r="I143" i="46"/>
  <c r="H143" i="46"/>
  <c r="G143" i="46"/>
  <c r="F143" i="46"/>
  <c r="E143" i="46"/>
  <c r="D143" i="46"/>
  <c r="C143" i="46"/>
  <c r="B143" i="46"/>
  <c r="K144" i="46"/>
  <c r="J144" i="46"/>
  <c r="I144" i="46"/>
  <c r="H144" i="46"/>
  <c r="G144" i="46"/>
  <c r="F144" i="46"/>
  <c r="E144" i="46"/>
  <c r="D144" i="46"/>
  <c r="C144" i="46"/>
  <c r="B144" i="46"/>
  <c r="K145" i="46"/>
  <c r="J145" i="46"/>
  <c r="I145" i="46"/>
  <c r="H145" i="46"/>
  <c r="G145" i="46"/>
  <c r="F145" i="46"/>
  <c r="E145" i="46"/>
  <c r="D145" i="46"/>
  <c r="C145" i="46"/>
  <c r="B145" i="46"/>
  <c r="K146" i="46"/>
  <c r="J146" i="46"/>
  <c r="I146" i="46"/>
  <c r="H146" i="46"/>
  <c r="G146" i="46"/>
  <c r="F146" i="46"/>
  <c r="E146" i="46"/>
  <c r="D146" i="46"/>
  <c r="C146" i="46"/>
  <c r="B146" i="46"/>
  <c r="K147" i="46"/>
  <c r="J147" i="46"/>
  <c r="I147" i="46"/>
  <c r="H147" i="46"/>
  <c r="G147" i="46"/>
  <c r="F147" i="46"/>
  <c r="E147" i="46"/>
  <c r="D147" i="46"/>
  <c r="C147" i="46"/>
  <c r="B147" i="46"/>
  <c r="K148" i="46"/>
  <c r="J148" i="46"/>
  <c r="I148" i="46"/>
  <c r="H148" i="46"/>
  <c r="G148" i="46"/>
  <c r="F148" i="46"/>
  <c r="E148" i="46"/>
  <c r="D148" i="46"/>
  <c r="C148" i="46"/>
  <c r="B148" i="46"/>
  <c r="M65" i="49"/>
  <c r="Y65" i="49"/>
  <c r="B65" i="49"/>
  <c r="N65" i="49"/>
  <c r="Z65" i="49"/>
  <c r="R65" i="49"/>
  <c r="C65" i="49"/>
  <c r="O65" i="49"/>
  <c r="AA65" i="49"/>
  <c r="D65" i="49"/>
  <c r="P65" i="49"/>
  <c r="AB65" i="49"/>
  <c r="S65" i="49"/>
  <c r="T65" i="49"/>
  <c r="I65" i="49"/>
  <c r="V65" i="49"/>
  <c r="K65" i="49"/>
  <c r="L65" i="49"/>
  <c r="E65" i="49"/>
  <c r="Q65" i="49"/>
  <c r="F65" i="49"/>
  <c r="G65" i="49"/>
  <c r="H65" i="49"/>
  <c r="U65" i="49"/>
  <c r="J65" i="49"/>
  <c r="W65" i="49"/>
  <c r="X65" i="49"/>
  <c r="M116" i="45"/>
  <c r="N128" i="42" s="1"/>
  <c r="Y116" i="45"/>
  <c r="B116" i="45"/>
  <c r="N116" i="45"/>
  <c r="O128" i="42" s="1"/>
  <c r="Z116" i="45"/>
  <c r="C116" i="45"/>
  <c r="O116" i="45"/>
  <c r="P128" i="42" s="1"/>
  <c r="AA116" i="45"/>
  <c r="D116" i="45"/>
  <c r="P116" i="45"/>
  <c r="Q128" i="42" s="1"/>
  <c r="AB116" i="45"/>
  <c r="E116" i="45"/>
  <c r="Q116" i="45"/>
  <c r="R128" i="42" s="1"/>
  <c r="F116" i="45"/>
  <c r="R116" i="45"/>
  <c r="S128" i="42" s="1"/>
  <c r="G116" i="45"/>
  <c r="S116" i="45"/>
  <c r="T128" i="42" s="1"/>
  <c r="H116" i="45"/>
  <c r="T116" i="45"/>
  <c r="L128" i="42" s="1"/>
  <c r="I116" i="45"/>
  <c r="U116" i="45"/>
  <c r="J116" i="45"/>
  <c r="V116" i="45"/>
  <c r="K116" i="45"/>
  <c r="W116" i="45"/>
  <c r="L116" i="45"/>
  <c r="M128" i="42" s="1"/>
  <c r="X116" i="45"/>
  <c r="M115" i="45"/>
  <c r="N127" i="42" s="1"/>
  <c r="Y115" i="45"/>
  <c r="C115" i="45"/>
  <c r="O115" i="45"/>
  <c r="P127" i="42" s="1"/>
  <c r="AA115" i="45"/>
  <c r="S115" i="45"/>
  <c r="T127" i="42" s="1"/>
  <c r="T115" i="45"/>
  <c r="L127" i="42" s="1"/>
  <c r="V115" i="45"/>
  <c r="N115" i="45"/>
  <c r="O127" i="42" s="1"/>
  <c r="D115" i="45"/>
  <c r="P115" i="45"/>
  <c r="Q127" i="42" s="1"/>
  <c r="AB115" i="45"/>
  <c r="R115" i="45"/>
  <c r="S127" i="42" s="1"/>
  <c r="U115" i="45"/>
  <c r="W115" i="45"/>
  <c r="X115" i="45"/>
  <c r="Z115" i="45"/>
  <c r="E115" i="45"/>
  <c r="Q115" i="45"/>
  <c r="R127" i="42" s="1"/>
  <c r="F115" i="45"/>
  <c r="G115" i="45"/>
  <c r="H115" i="45"/>
  <c r="I115" i="45"/>
  <c r="J115" i="45"/>
  <c r="K115" i="45"/>
  <c r="L115" i="45"/>
  <c r="M127" i="42" s="1"/>
  <c r="B115" i="45"/>
  <c r="L114" i="45"/>
  <c r="M126" i="42" s="1"/>
  <c r="X114" i="45"/>
  <c r="M114" i="45"/>
  <c r="N126" i="42" s="1"/>
  <c r="Y114" i="45"/>
  <c r="B114" i="45"/>
  <c r="N114" i="45"/>
  <c r="O126" i="42" s="1"/>
  <c r="Z114" i="45"/>
  <c r="C114" i="45"/>
  <c r="O114" i="45"/>
  <c r="P126" i="42" s="1"/>
  <c r="AA114" i="45"/>
  <c r="D114" i="45"/>
  <c r="P114" i="45"/>
  <c r="Q126" i="42" s="1"/>
  <c r="AB114" i="45"/>
  <c r="E114" i="45"/>
  <c r="Q114" i="45"/>
  <c r="R126" i="42" s="1"/>
  <c r="F114" i="45"/>
  <c r="R114" i="45"/>
  <c r="S126" i="42" s="1"/>
  <c r="G114" i="45"/>
  <c r="S114" i="45"/>
  <c r="T126" i="42" s="1"/>
  <c r="H114" i="45"/>
  <c r="T114" i="45"/>
  <c r="L126" i="42" s="1"/>
  <c r="I114" i="45"/>
  <c r="U114" i="45"/>
  <c r="J114" i="45"/>
  <c r="V114" i="45"/>
  <c r="K114" i="45"/>
  <c r="W114" i="45"/>
  <c r="M113" i="45"/>
  <c r="N125" i="42" s="1"/>
  <c r="Y113" i="45"/>
  <c r="O113" i="45"/>
  <c r="P125" i="42" s="1"/>
  <c r="P113" i="45"/>
  <c r="Q125" i="42" s="1"/>
  <c r="E113" i="45"/>
  <c r="F113" i="45"/>
  <c r="G113" i="45"/>
  <c r="T113" i="45"/>
  <c r="L125" i="42" s="1"/>
  <c r="I113" i="45"/>
  <c r="J113" i="45"/>
  <c r="W113" i="45"/>
  <c r="L113" i="45"/>
  <c r="M125" i="42" s="1"/>
  <c r="B113" i="45"/>
  <c r="N113" i="45"/>
  <c r="O125" i="42" s="1"/>
  <c r="Z113" i="45"/>
  <c r="C113" i="45"/>
  <c r="AA113" i="45"/>
  <c r="D113" i="45"/>
  <c r="AB113" i="45"/>
  <c r="Q113" i="45"/>
  <c r="R125" i="42" s="1"/>
  <c r="R113" i="45"/>
  <c r="S125" i="42" s="1"/>
  <c r="S113" i="45"/>
  <c r="T125" i="42" s="1"/>
  <c r="H113" i="45"/>
  <c r="U113" i="45"/>
  <c r="V113" i="45"/>
  <c r="K113" i="45"/>
  <c r="X113" i="45"/>
  <c r="I115" i="49"/>
  <c r="U115" i="49"/>
  <c r="J115" i="49"/>
  <c r="V115" i="49"/>
  <c r="K115" i="49"/>
  <c r="W115" i="49"/>
  <c r="L115" i="49"/>
  <c r="X115" i="49"/>
  <c r="D115" i="49"/>
  <c r="T115" i="49"/>
  <c r="E115" i="49"/>
  <c r="F115" i="49"/>
  <c r="Y115" i="49"/>
  <c r="AA115" i="49"/>
  <c r="Z115" i="49"/>
  <c r="G115" i="49"/>
  <c r="H115" i="49"/>
  <c r="AB115" i="49"/>
  <c r="B115" i="49"/>
  <c r="M115" i="49"/>
  <c r="N115" i="49"/>
  <c r="Q115" i="49"/>
  <c r="C115" i="49"/>
  <c r="O115" i="49"/>
  <c r="R115" i="49"/>
  <c r="S115" i="49"/>
  <c r="P115" i="49"/>
  <c r="I125" i="49"/>
  <c r="U125" i="49"/>
  <c r="F125" i="49"/>
  <c r="S125" i="49"/>
  <c r="G125" i="49"/>
  <c r="T125" i="49"/>
  <c r="H125" i="49"/>
  <c r="V125" i="49"/>
  <c r="J125" i="49"/>
  <c r="W125" i="49"/>
  <c r="E125" i="49"/>
  <c r="AA125" i="49"/>
  <c r="K125" i="49"/>
  <c r="AB125" i="49"/>
  <c r="O125" i="49"/>
  <c r="L125" i="49"/>
  <c r="M125" i="49"/>
  <c r="N125" i="49"/>
  <c r="B125" i="49"/>
  <c r="D125" i="49"/>
  <c r="X125" i="49"/>
  <c r="C125" i="49"/>
  <c r="Z125" i="49"/>
  <c r="Y125" i="49"/>
  <c r="P125" i="49"/>
  <c r="Q125" i="49"/>
  <c r="R125" i="49"/>
  <c r="F123" i="23"/>
  <c r="R123" i="23"/>
  <c r="S135" i="37" s="1"/>
  <c r="G123" i="23"/>
  <c r="S123" i="23"/>
  <c r="T135" i="37" s="1"/>
  <c r="H123" i="23"/>
  <c r="T123" i="23"/>
  <c r="L135" i="37" s="1"/>
  <c r="I123" i="23"/>
  <c r="U123" i="23"/>
  <c r="J123" i="23"/>
  <c r="V123" i="23"/>
  <c r="K123" i="23"/>
  <c r="W123" i="23"/>
  <c r="D123" i="23"/>
  <c r="AB123" i="23"/>
  <c r="E123" i="23"/>
  <c r="N123" i="23"/>
  <c r="O135" i="37" s="1"/>
  <c r="L123" i="23"/>
  <c r="M135" i="37" s="1"/>
  <c r="M123" i="23"/>
  <c r="N135" i="37" s="1"/>
  <c r="O123" i="23"/>
  <c r="P135" i="37" s="1"/>
  <c r="X123" i="23"/>
  <c r="B123" i="23"/>
  <c r="Q123" i="23"/>
  <c r="R135" i="37" s="1"/>
  <c r="C123" i="23"/>
  <c r="P123" i="23"/>
  <c r="Q135" i="37" s="1"/>
  <c r="Y123" i="23"/>
  <c r="Z123" i="23"/>
  <c r="AA123" i="23"/>
  <c r="E117" i="49"/>
  <c r="Q117" i="49"/>
  <c r="F117" i="49"/>
  <c r="R117" i="49"/>
  <c r="G117" i="49"/>
  <c r="S117" i="49"/>
  <c r="H117" i="49"/>
  <c r="T117" i="49"/>
  <c r="D117" i="49"/>
  <c r="X117" i="49"/>
  <c r="Z117" i="49"/>
  <c r="AA117" i="49"/>
  <c r="I117" i="49"/>
  <c r="Y117" i="49"/>
  <c r="J117" i="49"/>
  <c r="K117" i="49"/>
  <c r="L117" i="49"/>
  <c r="AB117" i="49"/>
  <c r="B117" i="49"/>
  <c r="N117" i="49"/>
  <c r="U117" i="49"/>
  <c r="P117" i="49"/>
  <c r="V117" i="49"/>
  <c r="C117" i="49"/>
  <c r="W117" i="49"/>
  <c r="M117" i="49"/>
  <c r="O117" i="49"/>
  <c r="H128" i="49"/>
  <c r="T128" i="49"/>
  <c r="I128" i="49"/>
  <c r="U128" i="49"/>
  <c r="D128" i="49"/>
  <c r="R128" i="49"/>
  <c r="E128" i="49"/>
  <c r="S128" i="49"/>
  <c r="F128" i="49"/>
  <c r="V128" i="49"/>
  <c r="G128" i="49"/>
  <c r="W128" i="49"/>
  <c r="C128" i="49"/>
  <c r="AA128" i="49"/>
  <c r="J128" i="49"/>
  <c r="AB128" i="49"/>
  <c r="K128" i="49"/>
  <c r="L128" i="49"/>
  <c r="N128" i="49"/>
  <c r="M128" i="49"/>
  <c r="B128" i="49"/>
  <c r="X128" i="49"/>
  <c r="Y128" i="49"/>
  <c r="O128" i="49"/>
  <c r="Z128" i="49"/>
  <c r="P128" i="49"/>
  <c r="Q128" i="49"/>
  <c r="F114" i="49"/>
  <c r="R114" i="49"/>
  <c r="G114" i="49"/>
  <c r="S114" i="49"/>
  <c r="H114" i="49"/>
  <c r="T114" i="49"/>
  <c r="K114" i="49"/>
  <c r="Z114" i="49"/>
  <c r="M114" i="49"/>
  <c r="AB114" i="49"/>
  <c r="L114" i="49"/>
  <c r="AA114" i="49"/>
  <c r="N114" i="49"/>
  <c r="O114" i="49"/>
  <c r="D114" i="49"/>
  <c r="I114" i="49"/>
  <c r="U114" i="49"/>
  <c r="Y114" i="49"/>
  <c r="E114" i="49"/>
  <c r="W114" i="49"/>
  <c r="X114" i="49"/>
  <c r="B114" i="49"/>
  <c r="C114" i="49"/>
  <c r="J114" i="49"/>
  <c r="P114" i="49"/>
  <c r="Q114" i="49"/>
  <c r="V114" i="49"/>
  <c r="I121" i="49"/>
  <c r="U121" i="49"/>
  <c r="J121" i="49"/>
  <c r="V121" i="49"/>
  <c r="K121" i="49"/>
  <c r="W121" i="49"/>
  <c r="L121" i="49"/>
  <c r="X121" i="49"/>
  <c r="H121" i="49"/>
  <c r="AB121" i="49"/>
  <c r="N121" i="49"/>
  <c r="O121" i="49"/>
  <c r="Q121" i="49"/>
  <c r="M121" i="49"/>
  <c r="P121" i="49"/>
  <c r="E121" i="49"/>
  <c r="G121" i="49"/>
  <c r="Y121" i="49"/>
  <c r="B121" i="49"/>
  <c r="F121" i="49"/>
  <c r="R121" i="49"/>
  <c r="C121" i="49"/>
  <c r="AA121" i="49"/>
  <c r="S121" i="49"/>
  <c r="D121" i="49"/>
  <c r="T121" i="49"/>
  <c r="Z121" i="49"/>
  <c r="E124" i="49"/>
  <c r="Q124" i="49"/>
  <c r="D124" i="49"/>
  <c r="R124" i="49"/>
  <c r="F124" i="49"/>
  <c r="S124" i="49"/>
  <c r="G124" i="49"/>
  <c r="T124" i="49"/>
  <c r="H124" i="49"/>
  <c r="U124" i="49"/>
  <c r="P124" i="49"/>
  <c r="W124" i="49"/>
  <c r="I124" i="49"/>
  <c r="V124" i="49"/>
  <c r="B124" i="49"/>
  <c r="X124" i="49"/>
  <c r="Z124" i="49"/>
  <c r="C124" i="49"/>
  <c r="Y124" i="49"/>
  <c r="M124" i="49"/>
  <c r="J124" i="49"/>
  <c r="N124" i="49"/>
  <c r="AA124" i="49"/>
  <c r="L124" i="49"/>
  <c r="O124" i="49"/>
  <c r="AB124" i="49"/>
  <c r="K124" i="49"/>
  <c r="B137" i="23"/>
  <c r="N137" i="23"/>
  <c r="O149" i="37" s="1"/>
  <c r="Z137" i="23"/>
  <c r="C137" i="23"/>
  <c r="O137" i="23"/>
  <c r="P149" i="37" s="1"/>
  <c r="AA137" i="23"/>
  <c r="D137" i="23"/>
  <c r="P137" i="23"/>
  <c r="Q149" i="37" s="1"/>
  <c r="AB137" i="23"/>
  <c r="E137" i="23"/>
  <c r="Q137" i="23"/>
  <c r="R149" i="37" s="1"/>
  <c r="F137" i="23"/>
  <c r="R137" i="23"/>
  <c r="S149" i="37" s="1"/>
  <c r="G137" i="23"/>
  <c r="S137" i="23"/>
  <c r="L137" i="23"/>
  <c r="M149" i="37" s="1"/>
  <c r="M137" i="23"/>
  <c r="T137" i="23"/>
  <c r="L149" i="37" s="1"/>
  <c r="V137" i="23"/>
  <c r="U137" i="23"/>
  <c r="W137" i="23"/>
  <c r="H137" i="23"/>
  <c r="I137" i="23"/>
  <c r="J137" i="23"/>
  <c r="K137" i="23"/>
  <c r="X137" i="23"/>
  <c r="Y137" i="23"/>
  <c r="D127" i="49"/>
  <c r="P127" i="49"/>
  <c r="AB127" i="49"/>
  <c r="E127" i="49"/>
  <c r="Q127" i="49"/>
  <c r="F127" i="49"/>
  <c r="T127" i="49"/>
  <c r="G127" i="49"/>
  <c r="U127" i="49"/>
  <c r="H127" i="49"/>
  <c r="V127" i="49"/>
  <c r="I127" i="49"/>
  <c r="W127" i="49"/>
  <c r="S127" i="49"/>
  <c r="B127" i="49"/>
  <c r="X127" i="49"/>
  <c r="Z127" i="49"/>
  <c r="Y127" i="49"/>
  <c r="C127" i="49"/>
  <c r="AA127" i="49"/>
  <c r="J127" i="49"/>
  <c r="N127" i="49"/>
  <c r="O127" i="49"/>
  <c r="R127" i="49"/>
  <c r="K127" i="49"/>
  <c r="L127" i="49"/>
  <c r="M127" i="49"/>
  <c r="I118" i="49"/>
  <c r="U118" i="49"/>
  <c r="J118" i="49"/>
  <c r="V118" i="49"/>
  <c r="K118" i="49"/>
  <c r="W118" i="49"/>
  <c r="L118" i="49"/>
  <c r="X118" i="49"/>
  <c r="P118" i="49"/>
  <c r="B118" i="49"/>
  <c r="R118" i="49"/>
  <c r="Q118" i="49"/>
  <c r="S118" i="49"/>
  <c r="C118" i="49"/>
  <c r="D118" i="49"/>
  <c r="T118" i="49"/>
  <c r="AA118" i="49"/>
  <c r="AB118" i="49"/>
  <c r="H118" i="49"/>
  <c r="M118" i="49"/>
  <c r="O118" i="49"/>
  <c r="Y118" i="49"/>
  <c r="E118" i="49"/>
  <c r="N118" i="49"/>
  <c r="F118" i="49"/>
  <c r="Z118" i="49"/>
  <c r="G118" i="49"/>
  <c r="E120" i="49"/>
  <c r="Q120" i="49"/>
  <c r="F120" i="49"/>
  <c r="R120" i="49"/>
  <c r="G120" i="49"/>
  <c r="S120" i="49"/>
  <c r="H120" i="49"/>
  <c r="T120" i="49"/>
  <c r="P120" i="49"/>
  <c r="V120" i="49"/>
  <c r="I120" i="49"/>
  <c r="Y120" i="49"/>
  <c r="U120" i="49"/>
  <c r="C120" i="49"/>
  <c r="B120" i="49"/>
  <c r="W120" i="49"/>
  <c r="D120" i="49"/>
  <c r="X120" i="49"/>
  <c r="M120" i="49"/>
  <c r="Z120" i="49"/>
  <c r="N120" i="49"/>
  <c r="O120" i="49"/>
  <c r="K120" i="49"/>
  <c r="AA120" i="49"/>
  <c r="J120" i="49"/>
  <c r="L120" i="49"/>
  <c r="AB120" i="49"/>
  <c r="B131" i="23"/>
  <c r="N131" i="23"/>
  <c r="O143" i="37" s="1"/>
  <c r="Z131" i="23"/>
  <c r="C131" i="23"/>
  <c r="O131" i="23"/>
  <c r="P143" i="37" s="1"/>
  <c r="AA131" i="23"/>
  <c r="D131" i="23"/>
  <c r="P131" i="23"/>
  <c r="Q143" i="37" s="1"/>
  <c r="AB131" i="23"/>
  <c r="E131" i="23"/>
  <c r="Q131" i="23"/>
  <c r="R143" i="37" s="1"/>
  <c r="F131" i="23"/>
  <c r="R131" i="23"/>
  <c r="S143" i="37" s="1"/>
  <c r="G131" i="23"/>
  <c r="S131" i="23"/>
  <c r="T143" i="37" s="1"/>
  <c r="L131" i="23"/>
  <c r="M143" i="37" s="1"/>
  <c r="M131" i="23"/>
  <c r="N143" i="37" s="1"/>
  <c r="T131" i="23"/>
  <c r="L143" i="37" s="1"/>
  <c r="V131" i="23"/>
  <c r="U131" i="23"/>
  <c r="W131" i="23"/>
  <c r="H131" i="23"/>
  <c r="J131" i="23"/>
  <c r="I131" i="23"/>
  <c r="K131" i="23"/>
  <c r="X131" i="23"/>
  <c r="Y131" i="23"/>
  <c r="F135" i="23"/>
  <c r="R135" i="23"/>
  <c r="S147" i="37" s="1"/>
  <c r="G135" i="23"/>
  <c r="S135" i="23"/>
  <c r="T147" i="37" s="1"/>
  <c r="H135" i="23"/>
  <c r="T135" i="23"/>
  <c r="L147" i="37" s="1"/>
  <c r="I135" i="23"/>
  <c r="U135" i="23"/>
  <c r="J135" i="23"/>
  <c r="V135" i="23"/>
  <c r="K135" i="23"/>
  <c r="W135" i="23"/>
  <c r="D135" i="23"/>
  <c r="AB135" i="23"/>
  <c r="E135" i="23"/>
  <c r="L135" i="23"/>
  <c r="M147" i="37" s="1"/>
  <c r="N135" i="23"/>
  <c r="O147" i="37" s="1"/>
  <c r="M135" i="23"/>
  <c r="N147" i="37" s="1"/>
  <c r="O135" i="23"/>
  <c r="P147" i="37" s="1"/>
  <c r="X135" i="23"/>
  <c r="C135" i="23"/>
  <c r="B135" i="23"/>
  <c r="P135" i="23"/>
  <c r="Q147" i="37" s="1"/>
  <c r="Q135" i="23"/>
  <c r="R147" i="37" s="1"/>
  <c r="Z135" i="23"/>
  <c r="Y135" i="23"/>
  <c r="AA135" i="23"/>
  <c r="B113" i="49"/>
  <c r="N113" i="49"/>
  <c r="Z113" i="49"/>
  <c r="C113" i="49"/>
  <c r="O113" i="49"/>
  <c r="AA113" i="49"/>
  <c r="D113" i="49"/>
  <c r="P113" i="49"/>
  <c r="AB113" i="49"/>
  <c r="M113" i="49"/>
  <c r="Q113" i="49"/>
  <c r="S113" i="49"/>
  <c r="R113" i="49"/>
  <c r="E113" i="49"/>
  <c r="T113" i="49"/>
  <c r="G113" i="49"/>
  <c r="I113" i="49"/>
  <c r="U113" i="49"/>
  <c r="F113" i="49"/>
  <c r="H113" i="49"/>
  <c r="J113" i="49"/>
  <c r="V113" i="49"/>
  <c r="Y113" i="49"/>
  <c r="W113" i="49"/>
  <c r="K113" i="49"/>
  <c r="X113" i="49"/>
  <c r="L113" i="49"/>
  <c r="B125" i="23"/>
  <c r="N125" i="23"/>
  <c r="O137" i="37" s="1"/>
  <c r="Z125" i="23"/>
  <c r="C125" i="23"/>
  <c r="O125" i="23"/>
  <c r="P137" i="37" s="1"/>
  <c r="AA125" i="23"/>
  <c r="D125" i="23"/>
  <c r="P125" i="23"/>
  <c r="Q137" i="37" s="1"/>
  <c r="AB125" i="23"/>
  <c r="E125" i="23"/>
  <c r="Q125" i="23"/>
  <c r="R137" i="37" s="1"/>
  <c r="F125" i="23"/>
  <c r="R125" i="23"/>
  <c r="S137" i="37" s="1"/>
  <c r="G125" i="23"/>
  <c r="S125" i="23"/>
  <c r="T137" i="37" s="1"/>
  <c r="L125" i="23"/>
  <c r="M137" i="37" s="1"/>
  <c r="M125" i="23"/>
  <c r="N137" i="37" s="1"/>
  <c r="T125" i="23"/>
  <c r="L137" i="37" s="1"/>
  <c r="V125" i="23"/>
  <c r="U125" i="23"/>
  <c r="W125" i="23"/>
  <c r="H125" i="23"/>
  <c r="K125" i="23"/>
  <c r="I125" i="23"/>
  <c r="J125" i="23"/>
  <c r="X125" i="23"/>
  <c r="Y125" i="23"/>
  <c r="F129" i="23"/>
  <c r="R129" i="23"/>
  <c r="S141" i="37" s="1"/>
  <c r="G129" i="23"/>
  <c r="S129" i="23"/>
  <c r="T141" i="37" s="1"/>
  <c r="H129" i="23"/>
  <c r="T129" i="23"/>
  <c r="L141" i="37" s="1"/>
  <c r="I129" i="23"/>
  <c r="U129" i="23"/>
  <c r="J129" i="23"/>
  <c r="V129" i="23"/>
  <c r="K129" i="23"/>
  <c r="W129" i="23"/>
  <c r="D129" i="23"/>
  <c r="AB129" i="23"/>
  <c r="E129" i="23"/>
  <c r="L129" i="23"/>
  <c r="M141" i="37" s="1"/>
  <c r="N129" i="23"/>
  <c r="O141" i="37" s="1"/>
  <c r="M129" i="23"/>
  <c r="N141" i="37" s="1"/>
  <c r="O129" i="23"/>
  <c r="P141" i="37" s="1"/>
  <c r="X129" i="23"/>
  <c r="P129" i="23"/>
  <c r="Q141" i="37" s="1"/>
  <c r="B129" i="23"/>
  <c r="C129" i="23"/>
  <c r="Q129" i="23"/>
  <c r="R141" i="37" s="1"/>
  <c r="Y129" i="23"/>
  <c r="Z129" i="23"/>
  <c r="AA129" i="23"/>
  <c r="K61" i="41"/>
  <c r="W61" i="41"/>
  <c r="L61" i="41"/>
  <c r="M73" i="38" s="1"/>
  <c r="X61" i="41"/>
  <c r="M61" i="41"/>
  <c r="N73" i="38" s="1"/>
  <c r="Y61" i="41"/>
  <c r="E61" i="41"/>
  <c r="T61" i="41"/>
  <c r="L73" i="38" s="1"/>
  <c r="U61" i="41"/>
  <c r="G61" i="41"/>
  <c r="F61" i="41"/>
  <c r="H61" i="41"/>
  <c r="V61" i="41"/>
  <c r="Z61" i="41"/>
  <c r="I61" i="41"/>
  <c r="AA61" i="41"/>
  <c r="D61" i="41"/>
  <c r="N61" i="41"/>
  <c r="O73" i="38" s="1"/>
  <c r="O61" i="41"/>
  <c r="P73" i="38" s="1"/>
  <c r="R61" i="41"/>
  <c r="S73" i="38" s="1"/>
  <c r="J61" i="41"/>
  <c r="AB61" i="41"/>
  <c r="P61" i="41"/>
  <c r="Q73" i="38" s="1"/>
  <c r="B61" i="41"/>
  <c r="C61" i="41"/>
  <c r="Q61" i="41"/>
  <c r="R73" i="38" s="1"/>
  <c r="S61" i="41"/>
  <c r="T73" i="38" s="1"/>
  <c r="F120" i="23"/>
  <c r="R120" i="23"/>
  <c r="S132" i="37" s="1"/>
  <c r="G120" i="23"/>
  <c r="S120" i="23"/>
  <c r="T132" i="37" s="1"/>
  <c r="H120" i="23"/>
  <c r="T120" i="23"/>
  <c r="L132" i="37" s="1"/>
  <c r="I120" i="23"/>
  <c r="U120" i="23"/>
  <c r="J120" i="23"/>
  <c r="V120" i="23"/>
  <c r="K120" i="23"/>
  <c r="W120" i="23"/>
  <c r="P120" i="23"/>
  <c r="Q132" i="37" s="1"/>
  <c r="Q120" i="23"/>
  <c r="R132" i="37" s="1"/>
  <c r="B120" i="23"/>
  <c r="X120" i="23"/>
  <c r="Z120" i="23"/>
  <c r="Y120" i="23"/>
  <c r="C120" i="23"/>
  <c r="AA120" i="23"/>
  <c r="L120" i="23"/>
  <c r="M132" i="37" s="1"/>
  <c r="D120" i="23"/>
  <c r="O120" i="23"/>
  <c r="P132" i="37" s="1"/>
  <c r="AB120" i="23"/>
  <c r="E120" i="23"/>
  <c r="M120" i="23"/>
  <c r="N132" i="37" s="1"/>
  <c r="N120" i="23"/>
  <c r="O132" i="37" s="1"/>
  <c r="F126" i="23"/>
  <c r="R126" i="23"/>
  <c r="S138" i="37" s="1"/>
  <c r="G126" i="23"/>
  <c r="S126" i="23"/>
  <c r="T138" i="37" s="1"/>
  <c r="H126" i="23"/>
  <c r="T126" i="23"/>
  <c r="L138" i="37" s="1"/>
  <c r="I126" i="23"/>
  <c r="U126" i="23"/>
  <c r="J126" i="23"/>
  <c r="V126" i="23"/>
  <c r="K126" i="23"/>
  <c r="W126" i="23"/>
  <c r="P126" i="23"/>
  <c r="Q138" i="37" s="1"/>
  <c r="Q126" i="23"/>
  <c r="R138" i="37" s="1"/>
  <c r="X126" i="23"/>
  <c r="B126" i="23"/>
  <c r="Z126" i="23"/>
  <c r="Y126" i="23"/>
  <c r="C126" i="23"/>
  <c r="AA126" i="23"/>
  <c r="L126" i="23"/>
  <c r="M138" i="37" s="1"/>
  <c r="E126" i="23"/>
  <c r="O126" i="23"/>
  <c r="P138" i="37" s="1"/>
  <c r="AB126" i="23"/>
  <c r="D126" i="23"/>
  <c r="M126" i="23"/>
  <c r="N138" i="37" s="1"/>
  <c r="N126" i="23"/>
  <c r="O138" i="37" s="1"/>
  <c r="F132" i="23"/>
  <c r="R132" i="23"/>
  <c r="S144" i="37" s="1"/>
  <c r="G132" i="23"/>
  <c r="S132" i="23"/>
  <c r="T144" i="37" s="1"/>
  <c r="H132" i="23"/>
  <c r="T132" i="23"/>
  <c r="L144" i="37" s="1"/>
  <c r="I132" i="23"/>
  <c r="U132" i="23"/>
  <c r="J132" i="23"/>
  <c r="V132" i="23"/>
  <c r="K132" i="23"/>
  <c r="W132" i="23"/>
  <c r="P132" i="23"/>
  <c r="Q144" i="37" s="1"/>
  <c r="Q132" i="23"/>
  <c r="R144" i="37" s="1"/>
  <c r="X132" i="23"/>
  <c r="B132" i="23"/>
  <c r="Z132" i="23"/>
  <c r="Y132" i="23"/>
  <c r="C132" i="23"/>
  <c r="AA132" i="23"/>
  <c r="L132" i="23"/>
  <c r="M144" i="37" s="1"/>
  <c r="AB132" i="23"/>
  <c r="M132" i="23"/>
  <c r="N144" i="37" s="1"/>
  <c r="D132" i="23"/>
  <c r="N132" i="23"/>
  <c r="O144" i="37" s="1"/>
  <c r="E132" i="23"/>
  <c r="O132" i="23"/>
  <c r="P144" i="37" s="1"/>
  <c r="F138" i="23"/>
  <c r="R138" i="23"/>
  <c r="S150" i="37" s="1"/>
  <c r="G138" i="23"/>
  <c r="S138" i="23"/>
  <c r="T150" i="37" s="1"/>
  <c r="H138" i="23"/>
  <c r="T138" i="23"/>
  <c r="L150" i="37" s="1"/>
  <c r="I138" i="23"/>
  <c r="U138" i="23"/>
  <c r="J138" i="23"/>
  <c r="V138" i="23"/>
  <c r="K138" i="23"/>
  <c r="W138" i="23"/>
  <c r="P138" i="23"/>
  <c r="Q150" i="37" s="1"/>
  <c r="Q138" i="23"/>
  <c r="R150" i="37" s="1"/>
  <c r="X138" i="23"/>
  <c r="Z138" i="23"/>
  <c r="Y138" i="23"/>
  <c r="B138" i="23"/>
  <c r="C138" i="23"/>
  <c r="AA138" i="23"/>
  <c r="L138" i="23"/>
  <c r="M150" i="37" s="1"/>
  <c r="O138" i="23"/>
  <c r="P150" i="37" s="1"/>
  <c r="AB138" i="23"/>
  <c r="M138" i="23"/>
  <c r="N150" i="37" s="1"/>
  <c r="N138" i="23"/>
  <c r="O150" i="37" s="1"/>
  <c r="E138" i="23"/>
  <c r="D138" i="23"/>
  <c r="B122" i="23"/>
  <c r="N122" i="23"/>
  <c r="O134" i="37" s="1"/>
  <c r="Z122" i="23"/>
  <c r="C122" i="23"/>
  <c r="O122" i="23"/>
  <c r="P134" i="37" s="1"/>
  <c r="AA122" i="23"/>
  <c r="D122" i="23"/>
  <c r="P122" i="23"/>
  <c r="Q134" i="37" s="1"/>
  <c r="AB122" i="23"/>
  <c r="E122" i="23"/>
  <c r="Q122" i="23"/>
  <c r="R134" i="37" s="1"/>
  <c r="F122" i="23"/>
  <c r="R122" i="23"/>
  <c r="S134" i="37" s="1"/>
  <c r="G122" i="23"/>
  <c r="S122" i="23"/>
  <c r="T134" i="37" s="1"/>
  <c r="X122" i="23"/>
  <c r="Y122" i="23"/>
  <c r="H122" i="23"/>
  <c r="J122" i="23"/>
  <c r="I122" i="23"/>
  <c r="K122" i="23"/>
  <c r="T122" i="23"/>
  <c r="L134" i="37" s="1"/>
  <c r="U122" i="23"/>
  <c r="W122" i="23"/>
  <c r="L122" i="23"/>
  <c r="M134" i="37" s="1"/>
  <c r="V122" i="23"/>
  <c r="M122" i="23"/>
  <c r="N134" i="37" s="1"/>
  <c r="B128" i="23"/>
  <c r="N128" i="23"/>
  <c r="O140" i="37" s="1"/>
  <c r="Z128" i="23"/>
  <c r="C128" i="23"/>
  <c r="O128" i="23"/>
  <c r="P140" i="37" s="1"/>
  <c r="AA128" i="23"/>
  <c r="D128" i="23"/>
  <c r="P128" i="23"/>
  <c r="Q140" i="37" s="1"/>
  <c r="AB128" i="23"/>
  <c r="E128" i="23"/>
  <c r="Q128" i="23"/>
  <c r="R140" i="37" s="1"/>
  <c r="F128" i="23"/>
  <c r="R128" i="23"/>
  <c r="S140" i="37" s="1"/>
  <c r="G128" i="23"/>
  <c r="S128" i="23"/>
  <c r="T140" i="37" s="1"/>
  <c r="X128" i="23"/>
  <c r="Y128" i="23"/>
  <c r="H128" i="23"/>
  <c r="J128" i="23"/>
  <c r="I128" i="23"/>
  <c r="K128" i="23"/>
  <c r="T128" i="23"/>
  <c r="L140" i="37" s="1"/>
  <c r="W128" i="23"/>
  <c r="M128" i="23"/>
  <c r="N140" i="37" s="1"/>
  <c r="U128" i="23"/>
  <c r="L128" i="23"/>
  <c r="M140" i="37" s="1"/>
  <c r="V128" i="23"/>
  <c r="B134" i="23"/>
  <c r="N134" i="23"/>
  <c r="O146" i="37" s="1"/>
  <c r="Z134" i="23"/>
  <c r="C134" i="23"/>
  <c r="O134" i="23"/>
  <c r="P146" i="37" s="1"/>
  <c r="AA134" i="23"/>
  <c r="D134" i="23"/>
  <c r="P134" i="23"/>
  <c r="Q146" i="37" s="1"/>
  <c r="AB134" i="23"/>
  <c r="E134" i="23"/>
  <c r="Q134" i="23"/>
  <c r="R146" i="37" s="1"/>
  <c r="F134" i="23"/>
  <c r="R134" i="23"/>
  <c r="S146" i="37" s="1"/>
  <c r="G134" i="23"/>
  <c r="S134" i="23"/>
  <c r="T146" i="37" s="1"/>
  <c r="X134" i="23"/>
  <c r="Y134" i="23"/>
  <c r="H134" i="23"/>
  <c r="J134" i="23"/>
  <c r="I134" i="23"/>
  <c r="K134" i="23"/>
  <c r="T134" i="23"/>
  <c r="L146" i="37" s="1"/>
  <c r="V134" i="23"/>
  <c r="W134" i="23"/>
  <c r="L134" i="23"/>
  <c r="M146" i="37" s="1"/>
  <c r="M134" i="23"/>
  <c r="N146" i="37" s="1"/>
  <c r="U134" i="23"/>
  <c r="M116" i="49"/>
  <c r="Y116" i="49"/>
  <c r="B116" i="49"/>
  <c r="N116" i="49"/>
  <c r="Z116" i="49"/>
  <c r="C116" i="49"/>
  <c r="O116" i="49"/>
  <c r="AA116" i="49"/>
  <c r="D116" i="49"/>
  <c r="P116" i="49"/>
  <c r="AB116" i="49"/>
  <c r="L116" i="49"/>
  <c r="Q116" i="49"/>
  <c r="R116" i="49"/>
  <c r="S116" i="49"/>
  <c r="T116" i="49"/>
  <c r="E116" i="49"/>
  <c r="G116" i="49"/>
  <c r="K116" i="49"/>
  <c r="U116" i="49"/>
  <c r="F116" i="49"/>
  <c r="H116" i="49"/>
  <c r="W116" i="49"/>
  <c r="V116" i="49"/>
  <c r="I116" i="49"/>
  <c r="X116" i="49"/>
  <c r="J116" i="49"/>
  <c r="M119" i="49"/>
  <c r="Y119" i="49"/>
  <c r="B119" i="49"/>
  <c r="N119" i="49"/>
  <c r="Z119" i="49"/>
  <c r="C119" i="49"/>
  <c r="O119" i="49"/>
  <c r="AA119" i="49"/>
  <c r="D119" i="49"/>
  <c r="P119" i="49"/>
  <c r="AB119" i="49"/>
  <c r="H119" i="49"/>
  <c r="X119" i="49"/>
  <c r="Q119" i="49"/>
  <c r="I119" i="49"/>
  <c r="K119" i="49"/>
  <c r="J119" i="49"/>
  <c r="L119" i="49"/>
  <c r="U119" i="49"/>
  <c r="W119" i="49"/>
  <c r="E119" i="49"/>
  <c r="V119" i="49"/>
  <c r="G119" i="49"/>
  <c r="R119" i="49"/>
  <c r="S119" i="49"/>
  <c r="F119" i="49"/>
  <c r="T119" i="49"/>
  <c r="M122" i="49"/>
  <c r="Y122" i="49"/>
  <c r="B122" i="49"/>
  <c r="N122" i="49"/>
  <c r="Z122" i="49"/>
  <c r="C122" i="49"/>
  <c r="O122" i="49"/>
  <c r="AA122" i="49"/>
  <c r="D122" i="49"/>
  <c r="P122" i="49"/>
  <c r="AB122" i="49"/>
  <c r="T122" i="49"/>
  <c r="I122" i="49"/>
  <c r="E122" i="49"/>
  <c r="U122" i="49"/>
  <c r="G122" i="49"/>
  <c r="F122" i="49"/>
  <c r="V122" i="49"/>
  <c r="W122" i="49"/>
  <c r="H122" i="49"/>
  <c r="X122" i="49"/>
  <c r="J122" i="49"/>
  <c r="R122" i="49"/>
  <c r="Q122" i="49"/>
  <c r="S122" i="49"/>
  <c r="K122" i="49"/>
  <c r="L122" i="49"/>
  <c r="J121" i="23"/>
  <c r="V121" i="23"/>
  <c r="K121" i="23"/>
  <c r="W121" i="23"/>
  <c r="L121" i="23"/>
  <c r="M133" i="37" s="1"/>
  <c r="X121" i="23"/>
  <c r="M121" i="23"/>
  <c r="N133" i="37" s="1"/>
  <c r="Y121" i="23"/>
  <c r="B121" i="23"/>
  <c r="N121" i="23"/>
  <c r="O133" i="37" s="1"/>
  <c r="Z121" i="23"/>
  <c r="C121" i="23"/>
  <c r="O121" i="23"/>
  <c r="P133" i="37" s="1"/>
  <c r="AA121" i="23"/>
  <c r="T121" i="23"/>
  <c r="L133" i="37" s="1"/>
  <c r="U121" i="23"/>
  <c r="D121" i="23"/>
  <c r="AB121" i="23"/>
  <c r="F121" i="23"/>
  <c r="E121" i="23"/>
  <c r="G121" i="23"/>
  <c r="P121" i="23"/>
  <c r="Q133" i="37" s="1"/>
  <c r="H121" i="23"/>
  <c r="R121" i="23"/>
  <c r="S133" i="37" s="1"/>
  <c r="I121" i="23"/>
  <c r="Q121" i="23"/>
  <c r="R133" i="37" s="1"/>
  <c r="S121" i="23"/>
  <c r="T133" i="37" s="1"/>
  <c r="J124" i="23"/>
  <c r="V124" i="23"/>
  <c r="K124" i="23"/>
  <c r="W124" i="23"/>
  <c r="L124" i="23"/>
  <c r="M136" i="37" s="1"/>
  <c r="X124" i="23"/>
  <c r="M124" i="23"/>
  <c r="N136" i="37" s="1"/>
  <c r="Y124" i="23"/>
  <c r="B124" i="23"/>
  <c r="N124" i="23"/>
  <c r="O136" i="37" s="1"/>
  <c r="Z124" i="23"/>
  <c r="C124" i="23"/>
  <c r="O124" i="23"/>
  <c r="P136" i="37" s="1"/>
  <c r="AA124" i="23"/>
  <c r="H124" i="23"/>
  <c r="I124" i="23"/>
  <c r="P124" i="23"/>
  <c r="Q136" i="37" s="1"/>
  <c r="R124" i="23"/>
  <c r="S136" i="37" s="1"/>
  <c r="Q124" i="23"/>
  <c r="R136" i="37" s="1"/>
  <c r="S124" i="23"/>
  <c r="T136" i="37" s="1"/>
  <c r="D124" i="23"/>
  <c r="AB124" i="23"/>
  <c r="T124" i="23"/>
  <c r="L136" i="37" s="1"/>
  <c r="U124" i="23"/>
  <c r="E124" i="23"/>
  <c r="F124" i="23"/>
  <c r="G124" i="23"/>
  <c r="J127" i="23"/>
  <c r="V127" i="23"/>
  <c r="K127" i="23"/>
  <c r="W127" i="23"/>
  <c r="L127" i="23"/>
  <c r="M139" i="37" s="1"/>
  <c r="X127" i="23"/>
  <c r="M127" i="23"/>
  <c r="N139" i="37" s="1"/>
  <c r="Y127" i="23"/>
  <c r="B127" i="23"/>
  <c r="N127" i="23"/>
  <c r="O139" i="37" s="1"/>
  <c r="Z127" i="23"/>
  <c r="C127" i="23"/>
  <c r="O127" i="23"/>
  <c r="P139" i="37" s="1"/>
  <c r="AA127" i="23"/>
  <c r="T127" i="23"/>
  <c r="L139" i="37" s="1"/>
  <c r="U127" i="23"/>
  <c r="F127" i="23"/>
  <c r="D127" i="23"/>
  <c r="AB127" i="23"/>
  <c r="E127" i="23"/>
  <c r="G127" i="23"/>
  <c r="P127" i="23"/>
  <c r="Q139" i="37" s="1"/>
  <c r="Q127" i="23"/>
  <c r="R139" i="37" s="1"/>
  <c r="H127" i="23"/>
  <c r="I127" i="23"/>
  <c r="R127" i="23"/>
  <c r="S139" i="37" s="1"/>
  <c r="S127" i="23"/>
  <c r="T139" i="37" s="1"/>
  <c r="J130" i="23"/>
  <c r="V130" i="23"/>
  <c r="K130" i="23"/>
  <c r="W130" i="23"/>
  <c r="L130" i="23"/>
  <c r="M142" i="37" s="1"/>
  <c r="X130" i="23"/>
  <c r="M130" i="23"/>
  <c r="N142" i="37" s="1"/>
  <c r="Y130" i="23"/>
  <c r="B130" i="23"/>
  <c r="N130" i="23"/>
  <c r="O142" i="37" s="1"/>
  <c r="Z130" i="23"/>
  <c r="C130" i="23"/>
  <c r="O130" i="23"/>
  <c r="P142" i="37" s="1"/>
  <c r="AA130" i="23"/>
  <c r="H130" i="23"/>
  <c r="I130" i="23"/>
  <c r="P130" i="23"/>
  <c r="Q142" i="37" s="1"/>
  <c r="R130" i="23"/>
  <c r="S142" i="37" s="1"/>
  <c r="Q130" i="23"/>
  <c r="R142" i="37" s="1"/>
  <c r="S130" i="23"/>
  <c r="T142" i="37" s="1"/>
  <c r="D130" i="23"/>
  <c r="AB130" i="23"/>
  <c r="G130" i="23"/>
  <c r="T130" i="23"/>
  <c r="L142" i="37" s="1"/>
  <c r="E130" i="23"/>
  <c r="U130" i="23"/>
  <c r="F130" i="23"/>
  <c r="J133" i="23"/>
  <c r="V133" i="23"/>
  <c r="K133" i="23"/>
  <c r="W133" i="23"/>
  <c r="L133" i="23"/>
  <c r="M145" i="37" s="1"/>
  <c r="X133" i="23"/>
  <c r="M133" i="23"/>
  <c r="N145" i="37" s="1"/>
  <c r="Y133" i="23"/>
  <c r="B133" i="23"/>
  <c r="N133" i="23"/>
  <c r="O145" i="37" s="1"/>
  <c r="Z133" i="23"/>
  <c r="C133" i="23"/>
  <c r="O133" i="23"/>
  <c r="P145" i="37" s="1"/>
  <c r="AA133" i="23"/>
  <c r="T133" i="23"/>
  <c r="L145" i="37" s="1"/>
  <c r="U133" i="23"/>
  <c r="D133" i="23"/>
  <c r="AB133" i="23"/>
  <c r="F133" i="23"/>
  <c r="E133" i="23"/>
  <c r="G133" i="23"/>
  <c r="P133" i="23"/>
  <c r="Q145" i="37" s="1"/>
  <c r="I133" i="23"/>
  <c r="H133" i="23"/>
  <c r="Q133" i="23"/>
  <c r="R145" i="37" s="1"/>
  <c r="R133" i="23"/>
  <c r="S145" i="37" s="1"/>
  <c r="S133" i="23"/>
  <c r="T145" i="37" s="1"/>
  <c r="J136" i="23"/>
  <c r="V136" i="23"/>
  <c r="K136" i="23"/>
  <c r="W136" i="23"/>
  <c r="L136" i="23"/>
  <c r="M148" i="37" s="1"/>
  <c r="X136" i="23"/>
  <c r="M136" i="23"/>
  <c r="N148" i="37" s="1"/>
  <c r="Y136" i="23"/>
  <c r="B136" i="23"/>
  <c r="N136" i="23"/>
  <c r="O148" i="37" s="1"/>
  <c r="Z136" i="23"/>
  <c r="C136" i="23"/>
  <c r="O136" i="23"/>
  <c r="P148" i="37" s="1"/>
  <c r="AA136" i="23"/>
  <c r="H136" i="23"/>
  <c r="I136" i="23"/>
  <c r="P136" i="23"/>
  <c r="Q148" i="37" s="1"/>
  <c r="R136" i="23"/>
  <c r="S148" i="37" s="1"/>
  <c r="Q136" i="23"/>
  <c r="R148" i="37" s="1"/>
  <c r="S136" i="23"/>
  <c r="T148" i="37" s="1"/>
  <c r="D136" i="23"/>
  <c r="AB136" i="23"/>
  <c r="U136" i="23"/>
  <c r="F136" i="23"/>
  <c r="G136" i="23"/>
  <c r="T136" i="23"/>
  <c r="L148" i="37" s="1"/>
  <c r="E136" i="23"/>
  <c r="J139" i="23"/>
  <c r="V139" i="23"/>
  <c r="K139" i="23"/>
  <c r="W139" i="23"/>
  <c r="L139" i="23"/>
  <c r="M151" i="37" s="1"/>
  <c r="X139" i="23"/>
  <c r="M139" i="23"/>
  <c r="N151" i="37" s="1"/>
  <c r="Y139" i="23"/>
  <c r="B139" i="23"/>
  <c r="N139" i="23"/>
  <c r="O151" i="37" s="1"/>
  <c r="Z139" i="23"/>
  <c r="C139" i="23"/>
  <c r="O139" i="23"/>
  <c r="P151" i="37" s="1"/>
  <c r="AA139" i="23"/>
  <c r="D139" i="23"/>
  <c r="T139" i="23"/>
  <c r="L151" i="37" s="1"/>
  <c r="U139" i="23"/>
  <c r="F139" i="23"/>
  <c r="AB139" i="23"/>
  <c r="E139" i="23"/>
  <c r="G139" i="23"/>
  <c r="P139" i="23"/>
  <c r="Q151" i="37" s="1"/>
  <c r="H139" i="23"/>
  <c r="I139" i="23"/>
  <c r="Q139" i="23"/>
  <c r="R151" i="37" s="1"/>
  <c r="S139" i="23"/>
  <c r="R139" i="23"/>
  <c r="S151" i="37" s="1"/>
  <c r="M123" i="49"/>
  <c r="Y123" i="49"/>
  <c r="C123" i="49"/>
  <c r="P123" i="49"/>
  <c r="D123" i="49"/>
  <c r="Q123" i="49"/>
  <c r="E123" i="49"/>
  <c r="R123" i="49"/>
  <c r="F123" i="49"/>
  <c r="S123" i="49"/>
  <c r="J123" i="49"/>
  <c r="AB123" i="49"/>
  <c r="T123" i="49"/>
  <c r="K123" i="49"/>
  <c r="L123" i="49"/>
  <c r="N123" i="49"/>
  <c r="O123" i="49"/>
  <c r="X123" i="49"/>
  <c r="AA123" i="49"/>
  <c r="I123" i="49"/>
  <c r="U123" i="49"/>
  <c r="W123" i="49"/>
  <c r="Z123" i="49"/>
  <c r="H123" i="49"/>
  <c r="V123" i="49"/>
  <c r="B123" i="49"/>
  <c r="G123" i="49"/>
  <c r="L126" i="49"/>
  <c r="X126" i="49"/>
  <c r="M126" i="49"/>
  <c r="Y126" i="49"/>
  <c r="F126" i="49"/>
  <c r="T126" i="49"/>
  <c r="G126" i="49"/>
  <c r="U126" i="49"/>
  <c r="H126" i="49"/>
  <c r="V126" i="49"/>
  <c r="I126" i="49"/>
  <c r="W126" i="49"/>
  <c r="O126" i="49"/>
  <c r="B126" i="49"/>
  <c r="Z126" i="49"/>
  <c r="P126" i="49"/>
  <c r="Q126" i="49"/>
  <c r="R126" i="49"/>
  <c r="S126" i="49"/>
  <c r="C126" i="49"/>
  <c r="D126" i="49"/>
  <c r="AA126" i="49"/>
  <c r="AB126" i="49"/>
  <c r="J126" i="49"/>
  <c r="N126" i="49"/>
  <c r="E126" i="49"/>
  <c r="K126" i="49"/>
  <c r="B62" i="41"/>
  <c r="N62" i="41"/>
  <c r="O74" i="38" s="1"/>
  <c r="Z62" i="41"/>
  <c r="C62" i="41"/>
  <c r="O62" i="41"/>
  <c r="P74" i="38" s="1"/>
  <c r="AA62" i="41"/>
  <c r="E62" i="41"/>
  <c r="R62" i="41"/>
  <c r="S74" i="38" s="1"/>
  <c r="V62" i="41"/>
  <c r="K62" i="41"/>
  <c r="D62" i="41"/>
  <c r="P62" i="41"/>
  <c r="Q74" i="38" s="1"/>
  <c r="AB62" i="41"/>
  <c r="Q62" i="41"/>
  <c r="R74" i="38" s="1"/>
  <c r="F62" i="41"/>
  <c r="J62" i="41"/>
  <c r="L62" i="41"/>
  <c r="M74" i="38" s="1"/>
  <c r="Y62" i="41"/>
  <c r="G62" i="41"/>
  <c r="S62" i="41"/>
  <c r="H62" i="41"/>
  <c r="T62" i="41"/>
  <c r="L74" i="38" s="1"/>
  <c r="I62" i="41"/>
  <c r="U62" i="41"/>
  <c r="W62" i="41"/>
  <c r="X62" i="41"/>
  <c r="M62" i="41"/>
  <c r="J42" i="41"/>
  <c r="V42" i="41"/>
  <c r="K42" i="41"/>
  <c r="W42" i="41"/>
  <c r="M42" i="41"/>
  <c r="N42" i="41"/>
  <c r="E42" i="41"/>
  <c r="S42" i="41"/>
  <c r="H42" i="41"/>
  <c r="L42" i="41"/>
  <c r="X42" i="41"/>
  <c r="Y42" i="41"/>
  <c r="B42" i="41"/>
  <c r="Z42" i="41"/>
  <c r="R42" i="41"/>
  <c r="G42" i="41"/>
  <c r="T42" i="41"/>
  <c r="U42" i="41"/>
  <c r="C42" i="41"/>
  <c r="O42" i="41"/>
  <c r="AA42" i="41"/>
  <c r="D42" i="41"/>
  <c r="P42" i="41"/>
  <c r="AB42" i="41"/>
  <c r="Q42" i="41"/>
  <c r="F42" i="41"/>
  <c r="I42" i="41"/>
  <c r="M3" i="41"/>
  <c r="N15" i="38" s="1"/>
  <c r="Y3" i="41"/>
  <c r="B3" i="41"/>
  <c r="N3" i="41"/>
  <c r="O15" i="38" s="1"/>
  <c r="Z3" i="41"/>
  <c r="C3" i="41"/>
  <c r="O3" i="41"/>
  <c r="P15" i="38" s="1"/>
  <c r="AA3" i="41"/>
  <c r="D3" i="41"/>
  <c r="P3" i="41"/>
  <c r="Q15" i="38" s="1"/>
  <c r="AB3" i="41"/>
  <c r="E3" i="41"/>
  <c r="Q3" i="41"/>
  <c r="R15" i="38" s="1"/>
  <c r="AC3" i="41"/>
  <c r="F3" i="41"/>
  <c r="R3" i="41"/>
  <c r="S15" i="38" s="1"/>
  <c r="G3" i="41"/>
  <c r="S3" i="41"/>
  <c r="T15" i="38" s="1"/>
  <c r="H3" i="41"/>
  <c r="T3" i="41"/>
  <c r="I3" i="41"/>
  <c r="U3" i="41"/>
  <c r="J3" i="41"/>
  <c r="V3" i="41"/>
  <c r="K3" i="41"/>
  <c r="W3" i="41"/>
  <c r="L3" i="41"/>
  <c r="X3" i="41"/>
  <c r="B118" i="23"/>
  <c r="N118" i="23"/>
  <c r="O130" i="37" s="1"/>
  <c r="Z118" i="23"/>
  <c r="C118" i="23"/>
  <c r="O118" i="23"/>
  <c r="P130" i="37" s="1"/>
  <c r="AA118" i="23"/>
  <c r="D118" i="23"/>
  <c r="P118" i="23"/>
  <c r="Q130" i="37" s="1"/>
  <c r="AB118" i="23"/>
  <c r="E118" i="23"/>
  <c r="Q118" i="23"/>
  <c r="R130" i="37" s="1"/>
  <c r="F118" i="23"/>
  <c r="R118" i="23"/>
  <c r="S130" i="37" s="1"/>
  <c r="G118" i="23"/>
  <c r="S118" i="23"/>
  <c r="T130" i="37" s="1"/>
  <c r="H118" i="23"/>
  <c r="T118" i="23"/>
  <c r="L130" i="37" s="1"/>
  <c r="I118" i="23"/>
  <c r="U118" i="23"/>
  <c r="J118" i="23"/>
  <c r="V118" i="23"/>
  <c r="K118" i="23"/>
  <c r="L118" i="23"/>
  <c r="M130" i="37" s="1"/>
  <c r="M118" i="23"/>
  <c r="N130" i="37" s="1"/>
  <c r="Y118" i="23"/>
  <c r="W118" i="23"/>
  <c r="X118" i="23"/>
  <c r="F116" i="23"/>
  <c r="R116" i="23"/>
  <c r="S128" i="37" s="1"/>
  <c r="G116" i="23"/>
  <c r="S116" i="23"/>
  <c r="T128" i="37" s="1"/>
  <c r="H116" i="23"/>
  <c r="T116" i="23"/>
  <c r="L128" i="37" s="1"/>
  <c r="I116" i="23"/>
  <c r="U116" i="23"/>
  <c r="J116" i="23"/>
  <c r="V116" i="23"/>
  <c r="K116" i="23"/>
  <c r="W116" i="23"/>
  <c r="L116" i="23"/>
  <c r="M128" i="37" s="1"/>
  <c r="X116" i="23"/>
  <c r="M116" i="23"/>
  <c r="N128" i="37" s="1"/>
  <c r="Y116" i="23"/>
  <c r="B116" i="23"/>
  <c r="N116" i="23"/>
  <c r="O128" i="37" s="1"/>
  <c r="Z116" i="23"/>
  <c r="D116" i="23"/>
  <c r="O116" i="23"/>
  <c r="P128" i="37" s="1"/>
  <c r="P116" i="23"/>
  <c r="Q128" i="37" s="1"/>
  <c r="C116" i="23"/>
  <c r="E116" i="23"/>
  <c r="Q116" i="23"/>
  <c r="R128" i="37" s="1"/>
  <c r="AA116" i="23"/>
  <c r="AB116" i="23"/>
  <c r="F119" i="23"/>
  <c r="R119" i="23"/>
  <c r="S131" i="37" s="1"/>
  <c r="G119" i="23"/>
  <c r="S119" i="23"/>
  <c r="T131" i="37" s="1"/>
  <c r="H119" i="23"/>
  <c r="T119" i="23"/>
  <c r="L131" i="37" s="1"/>
  <c r="I119" i="23"/>
  <c r="U119" i="23"/>
  <c r="J119" i="23"/>
  <c r="V119" i="23"/>
  <c r="K119" i="23"/>
  <c r="W119" i="23"/>
  <c r="L119" i="23"/>
  <c r="M131" i="37" s="1"/>
  <c r="X119" i="23"/>
  <c r="M119" i="23"/>
  <c r="N131" i="37" s="1"/>
  <c r="Y119" i="23"/>
  <c r="B119" i="23"/>
  <c r="N119" i="23"/>
  <c r="O131" i="37" s="1"/>
  <c r="Z119" i="23"/>
  <c r="C119" i="23"/>
  <c r="AA119" i="23"/>
  <c r="AB119" i="23"/>
  <c r="D119" i="23"/>
  <c r="Q119" i="23"/>
  <c r="R131" i="37" s="1"/>
  <c r="E119" i="23"/>
  <c r="O119" i="23"/>
  <c r="P131" i="37" s="1"/>
  <c r="P119" i="23"/>
  <c r="Q131" i="37" s="1"/>
  <c r="J117" i="23"/>
  <c r="V117" i="23"/>
  <c r="K117" i="23"/>
  <c r="W117" i="23"/>
  <c r="L117" i="23"/>
  <c r="M129" i="37" s="1"/>
  <c r="X117" i="23"/>
  <c r="M117" i="23"/>
  <c r="N129" i="37" s="1"/>
  <c r="Y117" i="23"/>
  <c r="B117" i="23"/>
  <c r="N117" i="23"/>
  <c r="O129" i="37" s="1"/>
  <c r="Z117" i="23"/>
  <c r="C117" i="23"/>
  <c r="O117" i="23"/>
  <c r="P129" i="37" s="1"/>
  <c r="AA117" i="23"/>
  <c r="D117" i="23"/>
  <c r="P117" i="23"/>
  <c r="Q129" i="37" s="1"/>
  <c r="AB117" i="23"/>
  <c r="E117" i="23"/>
  <c r="Q117" i="23"/>
  <c r="R129" i="37" s="1"/>
  <c r="F117" i="23"/>
  <c r="R117" i="23"/>
  <c r="S129" i="37" s="1"/>
  <c r="S117" i="23"/>
  <c r="T129" i="37" s="1"/>
  <c r="T117" i="23"/>
  <c r="L129" i="37" s="1"/>
  <c r="G117" i="23"/>
  <c r="H117" i="23"/>
  <c r="U117" i="23"/>
  <c r="I117" i="23"/>
  <c r="E110" i="49"/>
  <c r="Q110" i="49"/>
  <c r="F110" i="49"/>
  <c r="R110" i="49"/>
  <c r="G110" i="49"/>
  <c r="S110" i="49"/>
  <c r="H110" i="49"/>
  <c r="T110" i="49"/>
  <c r="I110" i="49"/>
  <c r="U110" i="49"/>
  <c r="J110" i="49"/>
  <c r="V110" i="49"/>
  <c r="K110" i="49"/>
  <c r="W110" i="49"/>
  <c r="L110" i="49"/>
  <c r="X110" i="49"/>
  <c r="M110" i="49"/>
  <c r="Y110" i="49"/>
  <c r="B110" i="49"/>
  <c r="N110" i="49"/>
  <c r="Z110" i="49"/>
  <c r="C110" i="49"/>
  <c r="O110" i="49"/>
  <c r="AA110" i="49"/>
  <c r="D110" i="49"/>
  <c r="P110" i="49"/>
  <c r="AB110" i="49"/>
  <c r="M111" i="49"/>
  <c r="Y111" i="49"/>
  <c r="B111" i="49"/>
  <c r="N111" i="49"/>
  <c r="Z111" i="49"/>
  <c r="C111" i="49"/>
  <c r="O111" i="49"/>
  <c r="AA111" i="49"/>
  <c r="D111" i="49"/>
  <c r="P111" i="49"/>
  <c r="AB111" i="49"/>
  <c r="E111" i="49"/>
  <c r="Q111" i="49"/>
  <c r="F111" i="49"/>
  <c r="R111" i="49"/>
  <c r="G111" i="49"/>
  <c r="S111" i="49"/>
  <c r="H111" i="49"/>
  <c r="T111" i="49"/>
  <c r="I111" i="49"/>
  <c r="U111" i="49"/>
  <c r="J111" i="49"/>
  <c r="V111" i="49"/>
  <c r="K111" i="49"/>
  <c r="W111" i="49"/>
  <c r="L111" i="49"/>
  <c r="X111" i="49"/>
  <c r="B112" i="49"/>
  <c r="N112" i="49"/>
  <c r="Z112" i="49"/>
  <c r="Q112" i="49"/>
  <c r="R112" i="49"/>
  <c r="H112" i="49"/>
  <c r="V112" i="49"/>
  <c r="W112" i="49"/>
  <c r="M112" i="49"/>
  <c r="C112" i="49"/>
  <c r="O112" i="49"/>
  <c r="AA112" i="49"/>
  <c r="E112" i="49"/>
  <c r="S112" i="49"/>
  <c r="T112" i="49"/>
  <c r="U112" i="49"/>
  <c r="K112" i="49"/>
  <c r="X112" i="49"/>
  <c r="D112" i="49"/>
  <c r="P112" i="49"/>
  <c r="AB112" i="49"/>
  <c r="F112" i="49"/>
  <c r="G112" i="49"/>
  <c r="I112" i="49"/>
  <c r="J112" i="49"/>
  <c r="L112" i="49"/>
  <c r="Y112" i="49"/>
  <c r="A12" i="55"/>
  <c r="A11" i="55"/>
  <c r="A10" i="55"/>
  <c r="A9" i="55"/>
  <c r="A8" i="55"/>
  <c r="A7" i="55"/>
  <c r="A6" i="55"/>
  <c r="A5" i="55"/>
  <c r="A4" i="55"/>
  <c r="A3" i="55"/>
  <c r="A2" i="55"/>
  <c r="A65" i="52"/>
  <c r="A33" i="40"/>
  <c r="A34" i="40"/>
  <c r="A35" i="40"/>
  <c r="A36" i="40"/>
  <c r="A37" i="40"/>
  <c r="A38" i="40"/>
  <c r="A39" i="40"/>
  <c r="A40" i="40"/>
  <c r="A41" i="40"/>
  <c r="A42" i="40"/>
  <c r="A43" i="40"/>
  <c r="A44" i="40"/>
  <c r="A45" i="40"/>
  <c r="A46" i="40"/>
  <c r="A47" i="40"/>
  <c r="A48" i="40"/>
  <c r="A49" i="40"/>
  <c r="A50" i="40"/>
  <c r="A51" i="40"/>
  <c r="A112" i="19"/>
  <c r="A113" i="19"/>
  <c r="A114" i="19"/>
  <c r="A64" i="52"/>
  <c r="A63" i="52"/>
  <c r="A62" i="52"/>
  <c r="A61" i="52"/>
  <c r="A60" i="52"/>
  <c r="A59" i="52"/>
  <c r="A58" i="52"/>
  <c r="A57" i="52"/>
  <c r="A56" i="52"/>
  <c r="A55" i="52"/>
  <c r="A54" i="52"/>
  <c r="A53" i="52"/>
  <c r="A52" i="52"/>
  <c r="A51" i="52"/>
  <c r="A50" i="52"/>
  <c r="A49" i="52"/>
  <c r="A48" i="52"/>
  <c r="A47" i="52"/>
  <c r="A46" i="52"/>
  <c r="A45" i="52"/>
  <c r="A44" i="52"/>
  <c r="A43" i="52"/>
  <c r="A42" i="52"/>
  <c r="A41" i="52"/>
  <c r="A40" i="52"/>
  <c r="A39" i="52"/>
  <c r="A38" i="52"/>
  <c r="A37" i="52"/>
  <c r="A36" i="52"/>
  <c r="A35" i="52"/>
  <c r="A34" i="52"/>
  <c r="A33" i="52"/>
  <c r="A32" i="52"/>
  <c r="A31" i="52"/>
  <c r="A30" i="52"/>
  <c r="A29" i="52"/>
  <c r="A28" i="52"/>
  <c r="A27" i="52"/>
  <c r="A26" i="52"/>
  <c r="A25" i="52"/>
  <c r="A24" i="52"/>
  <c r="A23" i="52"/>
  <c r="A22" i="52"/>
  <c r="A21" i="52"/>
  <c r="A20" i="52"/>
  <c r="A19" i="52"/>
  <c r="A18" i="52"/>
  <c r="A17" i="52"/>
  <c r="A16" i="52"/>
  <c r="A15" i="52"/>
  <c r="A14" i="52"/>
  <c r="A13" i="52"/>
  <c r="A12" i="52"/>
  <c r="A11" i="52"/>
  <c r="A10" i="52"/>
  <c r="A9" i="52"/>
  <c r="A8" i="52"/>
  <c r="A7" i="52"/>
  <c r="A6" i="52"/>
  <c r="A5" i="52"/>
  <c r="A4" i="52"/>
  <c r="A3" i="52"/>
  <c r="A2" i="52"/>
  <c r="A60" i="48"/>
  <c r="A59" i="48"/>
  <c r="A58" i="48"/>
  <c r="A57" i="48"/>
  <c r="A56" i="48"/>
  <c r="A55" i="48"/>
  <c r="A54" i="48"/>
  <c r="A53" i="48"/>
  <c r="A52" i="48"/>
  <c r="A51" i="48"/>
  <c r="A50" i="48"/>
  <c r="A49" i="48"/>
  <c r="A48" i="48"/>
  <c r="A47" i="48"/>
  <c r="A46" i="48"/>
  <c r="A45" i="48"/>
  <c r="A44" i="48"/>
  <c r="A43" i="48"/>
  <c r="A42" i="48"/>
  <c r="A41" i="48"/>
  <c r="A40" i="48"/>
  <c r="A39" i="48"/>
  <c r="A38" i="48"/>
  <c r="A37" i="48"/>
  <c r="A36" i="48"/>
  <c r="A35" i="48"/>
  <c r="A34" i="48"/>
  <c r="A33" i="48"/>
  <c r="A32" i="48"/>
  <c r="A31" i="48"/>
  <c r="A30" i="48"/>
  <c r="A29" i="48"/>
  <c r="A28" i="48"/>
  <c r="A27" i="48"/>
  <c r="A26" i="48"/>
  <c r="A25" i="48"/>
  <c r="A24" i="48"/>
  <c r="A23" i="48"/>
  <c r="A22" i="48"/>
  <c r="A21" i="48"/>
  <c r="A20" i="48"/>
  <c r="A19" i="48"/>
  <c r="A18" i="48"/>
  <c r="A17" i="48"/>
  <c r="A16" i="48"/>
  <c r="A15" i="48"/>
  <c r="A14" i="48"/>
  <c r="A13" i="48"/>
  <c r="A12" i="48"/>
  <c r="A11" i="48"/>
  <c r="A10" i="48"/>
  <c r="A9" i="48"/>
  <c r="A8" i="48"/>
  <c r="A7" i="48"/>
  <c r="A6" i="48"/>
  <c r="A5" i="48"/>
  <c r="A4" i="48"/>
  <c r="A3" i="48"/>
  <c r="A2" i="48"/>
  <c r="A2" i="44"/>
  <c r="A32" i="40"/>
  <c r="A31" i="40"/>
  <c r="A30" i="40"/>
  <c r="A29" i="40"/>
  <c r="A28" i="40"/>
  <c r="A27" i="40"/>
  <c r="A26" i="40"/>
  <c r="A25" i="40"/>
  <c r="A24" i="40"/>
  <c r="A23" i="40"/>
  <c r="A22" i="40"/>
  <c r="A21" i="40"/>
  <c r="A20" i="40"/>
  <c r="A19" i="40"/>
  <c r="A18" i="40"/>
  <c r="A17" i="40"/>
  <c r="A16" i="40"/>
  <c r="A15" i="40"/>
  <c r="A14" i="40"/>
  <c r="A13" i="40"/>
  <c r="A12" i="40"/>
  <c r="A11" i="40"/>
  <c r="A10" i="40"/>
  <c r="A9" i="40"/>
  <c r="A8" i="40"/>
  <c r="A7" i="40"/>
  <c r="A6" i="40"/>
  <c r="A5" i="40"/>
  <c r="A4" i="40"/>
  <c r="A3" i="40"/>
  <c r="A2" i="40"/>
  <c r="M124" i="46" l="1"/>
  <c r="L124" i="46"/>
  <c r="S124" i="46"/>
  <c r="R124" i="46"/>
  <c r="Q124" i="46"/>
  <c r="P124" i="46"/>
  <c r="O124" i="46"/>
  <c r="N124" i="46"/>
  <c r="Q123" i="46"/>
  <c r="P123" i="46"/>
  <c r="O123" i="46"/>
  <c r="N123" i="46"/>
  <c r="M123" i="46"/>
  <c r="L123" i="46"/>
  <c r="T123" i="46"/>
  <c r="S123" i="46"/>
  <c r="R123" i="46"/>
  <c r="M135" i="46"/>
  <c r="T135" i="46"/>
  <c r="R135" i="46"/>
  <c r="S135" i="46"/>
  <c r="L135" i="46"/>
  <c r="Q135" i="46"/>
  <c r="P135" i="46"/>
  <c r="O135" i="46"/>
  <c r="N135" i="46"/>
  <c r="M125" i="46"/>
  <c r="L125" i="46"/>
  <c r="S125" i="46"/>
  <c r="R125" i="46"/>
  <c r="Q125" i="46"/>
  <c r="P125" i="46"/>
  <c r="O125" i="46"/>
  <c r="M132" i="46"/>
  <c r="P132" i="46"/>
  <c r="O132" i="46"/>
  <c r="Q132" i="46"/>
  <c r="L132" i="46"/>
  <c r="S132" i="46"/>
  <c r="R132" i="46"/>
  <c r="O131" i="46"/>
  <c r="P131" i="46"/>
  <c r="N131" i="46"/>
  <c r="L131" i="46"/>
  <c r="T131" i="46"/>
  <c r="R131" i="46"/>
  <c r="S131" i="46"/>
  <c r="Q131" i="46"/>
  <c r="M131" i="46"/>
  <c r="M139" i="46"/>
  <c r="S139" i="46"/>
  <c r="P139" i="46"/>
  <c r="O139" i="46"/>
  <c r="T139" i="46"/>
  <c r="L139" i="46"/>
  <c r="R139" i="46"/>
  <c r="Q139" i="46"/>
  <c r="P136" i="46"/>
  <c r="M136" i="46"/>
  <c r="O136" i="46"/>
  <c r="Q136" i="46"/>
  <c r="L136" i="46"/>
  <c r="S136" i="46"/>
  <c r="R136" i="46"/>
  <c r="L134" i="46"/>
  <c r="L133" i="46"/>
  <c r="T134" i="46"/>
  <c r="T133" i="46"/>
  <c r="S134" i="46"/>
  <c r="S133" i="46"/>
  <c r="Q134" i="46"/>
  <c r="Q133" i="46"/>
  <c r="N134" i="46"/>
  <c r="R134" i="46"/>
  <c r="R133" i="46"/>
  <c r="P134" i="46"/>
  <c r="P133" i="46"/>
  <c r="O134" i="46"/>
  <c r="O133" i="46"/>
  <c r="M134" i="46"/>
  <c r="M133" i="46"/>
  <c r="R126" i="46"/>
  <c r="Q126" i="46"/>
  <c r="P126" i="46"/>
  <c r="O126" i="46"/>
  <c r="M126" i="46"/>
  <c r="L126" i="46"/>
  <c r="S126" i="46"/>
  <c r="R141" i="46"/>
  <c r="R140" i="46"/>
  <c r="Q141" i="46"/>
  <c r="Q140" i="46"/>
  <c r="P141" i="46"/>
  <c r="P140" i="46"/>
  <c r="N141" i="46"/>
  <c r="O141" i="46"/>
  <c r="O140" i="46"/>
  <c r="M141" i="46"/>
  <c r="M140" i="46"/>
  <c r="T141" i="46"/>
  <c r="S141" i="46"/>
  <c r="S140" i="46"/>
  <c r="L141" i="46"/>
  <c r="L140" i="46"/>
  <c r="P130" i="46"/>
  <c r="P129" i="46"/>
  <c r="N130" i="46"/>
  <c r="Q130" i="46"/>
  <c r="Q129" i="46"/>
  <c r="O130" i="46"/>
  <c r="O129" i="46"/>
  <c r="M130" i="46"/>
  <c r="M129" i="46"/>
  <c r="L130" i="46"/>
  <c r="L129" i="46"/>
  <c r="T130" i="46"/>
  <c r="S130" i="46"/>
  <c r="S129" i="46"/>
  <c r="R130" i="46"/>
  <c r="R129" i="46"/>
  <c r="S138" i="46"/>
  <c r="S137" i="46"/>
  <c r="R138" i="46"/>
  <c r="R137" i="46"/>
  <c r="Q138" i="46"/>
  <c r="Q137" i="46"/>
  <c r="O138" i="46"/>
  <c r="O137" i="46"/>
  <c r="N138" i="46"/>
  <c r="M138" i="46"/>
  <c r="M137" i="46"/>
  <c r="P138" i="46"/>
  <c r="P137" i="46"/>
  <c r="L138" i="46"/>
  <c r="L137" i="46"/>
  <c r="T138" i="46"/>
  <c r="Q128" i="46"/>
  <c r="Q127" i="46"/>
  <c r="T128" i="46"/>
  <c r="T127" i="46"/>
  <c r="S128" i="46"/>
  <c r="S127" i="46"/>
  <c r="P128" i="46"/>
  <c r="P127" i="46"/>
  <c r="R128" i="46"/>
  <c r="R127" i="46"/>
  <c r="O128" i="46"/>
  <c r="O127" i="46"/>
  <c r="N128" i="46"/>
  <c r="L128" i="46"/>
  <c r="L127" i="46"/>
  <c r="M128" i="46"/>
  <c r="M127" i="46"/>
  <c r="U155" i="46"/>
  <c r="N155" i="46"/>
  <c r="T155" i="46"/>
  <c r="U154" i="46"/>
  <c r="N154" i="46"/>
  <c r="T154" i="46"/>
  <c r="U153" i="46"/>
  <c r="N153" i="46"/>
  <c r="T153" i="46"/>
  <c r="U152" i="46"/>
  <c r="N152" i="46"/>
  <c r="T152" i="46"/>
  <c r="U151" i="46"/>
  <c r="N151" i="46"/>
  <c r="T151" i="46"/>
  <c r="U150" i="46"/>
  <c r="N150" i="46"/>
  <c r="T150" i="46"/>
  <c r="U149" i="46"/>
  <c r="N149" i="46"/>
  <c r="T149" i="46"/>
  <c r="U148" i="46"/>
  <c r="N148" i="46"/>
  <c r="T148" i="46"/>
  <c r="U147" i="46"/>
  <c r="N147" i="46"/>
  <c r="T147" i="46"/>
  <c r="U146" i="46"/>
  <c r="N146" i="46"/>
  <c r="T146" i="46"/>
  <c r="U145" i="46"/>
  <c r="N145" i="46"/>
  <c r="T145" i="46"/>
  <c r="U144" i="46"/>
  <c r="N144" i="46"/>
  <c r="T144" i="46"/>
  <c r="U143" i="46"/>
  <c r="N143" i="46"/>
  <c r="T143" i="46"/>
  <c r="U142" i="46"/>
  <c r="N142" i="46"/>
  <c r="T142" i="46"/>
  <c r="P111" i="40"/>
  <c r="P110" i="40"/>
  <c r="P112" i="40"/>
  <c r="P113" i="40"/>
  <c r="P114" i="40"/>
  <c r="I124" i="46"/>
  <c r="I111" i="48"/>
  <c r="H124" i="46"/>
  <c r="H111" i="48"/>
  <c r="G124" i="46"/>
  <c r="G111" i="48"/>
  <c r="F124" i="46"/>
  <c r="F111" i="48"/>
  <c r="E124" i="46"/>
  <c r="E111" i="48"/>
  <c r="D124" i="46"/>
  <c r="D111" i="48"/>
  <c r="C124" i="46"/>
  <c r="C111" i="48"/>
  <c r="B124" i="46"/>
  <c r="B111" i="48"/>
  <c r="D123" i="46"/>
  <c r="D110" i="48"/>
  <c r="C123" i="46"/>
  <c r="C110" i="48"/>
  <c r="B123" i="46"/>
  <c r="B110" i="48"/>
  <c r="I123" i="46"/>
  <c r="I110" i="48"/>
  <c r="H123" i="46"/>
  <c r="H110" i="48"/>
  <c r="G123" i="46"/>
  <c r="G110" i="48"/>
  <c r="F123" i="46"/>
  <c r="F110" i="48"/>
  <c r="E123" i="46"/>
  <c r="E110" i="48"/>
  <c r="V148" i="46"/>
  <c r="J135" i="48"/>
  <c r="K135" i="48"/>
  <c r="L135" i="48"/>
  <c r="M135" i="48"/>
  <c r="N135" i="48"/>
  <c r="O135" i="48"/>
  <c r="Q135" i="48"/>
  <c r="V147" i="46"/>
  <c r="J134" i="48"/>
  <c r="K134" i="48"/>
  <c r="L134" i="48"/>
  <c r="M134" i="48"/>
  <c r="N134" i="48"/>
  <c r="O134" i="48"/>
  <c r="Q134" i="48"/>
  <c r="V146" i="46"/>
  <c r="J133" i="48"/>
  <c r="K133" i="48"/>
  <c r="L133" i="48"/>
  <c r="M133" i="48"/>
  <c r="N133" i="48"/>
  <c r="O133" i="48"/>
  <c r="Q133" i="48"/>
  <c r="V145" i="46"/>
  <c r="J132" i="48"/>
  <c r="K132" i="48"/>
  <c r="L132" i="48"/>
  <c r="M132" i="48"/>
  <c r="N132" i="48"/>
  <c r="O132" i="48"/>
  <c r="Q132" i="48"/>
  <c r="V144" i="46"/>
  <c r="J131" i="48"/>
  <c r="K131" i="48"/>
  <c r="L131" i="48"/>
  <c r="M131" i="48"/>
  <c r="N131" i="48"/>
  <c r="O131" i="48"/>
  <c r="Q131" i="48"/>
  <c r="V143" i="46"/>
  <c r="J130" i="48"/>
  <c r="K130" i="48"/>
  <c r="L130" i="48"/>
  <c r="M130" i="48"/>
  <c r="N130" i="48"/>
  <c r="O130" i="48"/>
  <c r="Q130" i="48"/>
  <c r="V142" i="46"/>
  <c r="J129" i="48"/>
  <c r="K129" i="48"/>
  <c r="L129" i="48"/>
  <c r="M129" i="48"/>
  <c r="N129" i="48"/>
  <c r="O129" i="48"/>
  <c r="Q129" i="48"/>
  <c r="V156" i="46"/>
  <c r="J143" i="48"/>
  <c r="K143" i="48"/>
  <c r="L143" i="48"/>
  <c r="M143" i="48"/>
  <c r="N143" i="48"/>
  <c r="O143" i="48"/>
  <c r="Q143" i="48"/>
  <c r="V155" i="46"/>
  <c r="J142" i="48"/>
  <c r="K142" i="48"/>
  <c r="L142" i="48"/>
  <c r="M142" i="48"/>
  <c r="N142" i="48"/>
  <c r="O142" i="48"/>
  <c r="Q142" i="48"/>
  <c r="V154" i="46"/>
  <c r="J141" i="48"/>
  <c r="K141" i="48"/>
  <c r="L141" i="48"/>
  <c r="M141" i="48"/>
  <c r="N141" i="48"/>
  <c r="O141" i="48"/>
  <c r="Q141" i="48"/>
  <c r="V153" i="46"/>
  <c r="J140" i="48"/>
  <c r="K140" i="48"/>
  <c r="L140" i="48"/>
  <c r="M140" i="48"/>
  <c r="N140" i="48"/>
  <c r="O140" i="48"/>
  <c r="Q140" i="48"/>
  <c r="V152" i="46"/>
  <c r="J139" i="48"/>
  <c r="K139" i="48"/>
  <c r="L139" i="48"/>
  <c r="M139" i="48"/>
  <c r="N139" i="48"/>
  <c r="O139" i="48"/>
  <c r="Q139" i="48"/>
  <c r="V151" i="46"/>
  <c r="J138" i="48"/>
  <c r="K138" i="48"/>
  <c r="L138" i="48"/>
  <c r="M138" i="48"/>
  <c r="N138" i="48"/>
  <c r="O138" i="48"/>
  <c r="Q138" i="48"/>
  <c r="V150" i="46"/>
  <c r="J137" i="48"/>
  <c r="K137" i="48"/>
  <c r="L137" i="48"/>
  <c r="M137" i="48"/>
  <c r="N137" i="48"/>
  <c r="O137" i="48"/>
  <c r="Q137" i="48"/>
  <c r="V149" i="46"/>
  <c r="J136" i="48"/>
  <c r="K136" i="48"/>
  <c r="L136" i="48"/>
  <c r="M136" i="48"/>
  <c r="N136" i="48"/>
  <c r="O136" i="48"/>
  <c r="Q136" i="48"/>
  <c r="P144" i="48"/>
  <c r="P145" i="48"/>
  <c r="P146" i="48"/>
  <c r="P147" i="48"/>
  <c r="P148" i="48"/>
  <c r="P150" i="19"/>
  <c r="J117" i="44"/>
  <c r="K117" i="44"/>
  <c r="L117" i="44"/>
  <c r="M117" i="44"/>
  <c r="N117" i="44"/>
  <c r="O117" i="44"/>
  <c r="Q117" i="44"/>
  <c r="J116" i="44"/>
  <c r="K116" i="44"/>
  <c r="L116" i="44"/>
  <c r="M116" i="44"/>
  <c r="N116" i="44"/>
  <c r="O116" i="44"/>
  <c r="Q116" i="44"/>
  <c r="U74" i="38"/>
  <c r="N74" i="38"/>
  <c r="I61" i="40"/>
  <c r="I74" i="38"/>
  <c r="H61" i="40"/>
  <c r="H74" i="38"/>
  <c r="V74" i="38"/>
  <c r="T74" i="38"/>
  <c r="G61" i="40"/>
  <c r="G74" i="38"/>
  <c r="K74" i="38"/>
  <c r="J74" i="38"/>
  <c r="F61" i="40"/>
  <c r="F74" i="38"/>
  <c r="D61" i="40"/>
  <c r="D74" i="38"/>
  <c r="E61" i="40"/>
  <c r="E74" i="38"/>
  <c r="C61" i="40"/>
  <c r="C74" i="38"/>
  <c r="B61" i="40"/>
  <c r="B74" i="38"/>
  <c r="J61" i="40"/>
  <c r="K61" i="40"/>
  <c r="L61" i="40"/>
  <c r="M61" i="40"/>
  <c r="N61" i="40"/>
  <c r="O61" i="40"/>
  <c r="Q61" i="40"/>
  <c r="J76" i="40"/>
  <c r="K76" i="40"/>
  <c r="L76" i="40"/>
  <c r="M76" i="40"/>
  <c r="N76" i="40"/>
  <c r="O76" i="40"/>
  <c r="Q76" i="40"/>
  <c r="J149" i="19"/>
  <c r="K149" i="19"/>
  <c r="L149" i="19"/>
  <c r="M149" i="19"/>
  <c r="N149" i="19"/>
  <c r="O149" i="19"/>
  <c r="Q149" i="19"/>
  <c r="J148" i="19"/>
  <c r="K148" i="19"/>
  <c r="L148" i="19"/>
  <c r="M148" i="19"/>
  <c r="N148" i="19"/>
  <c r="O148" i="19"/>
  <c r="Q148" i="19"/>
  <c r="J147" i="19"/>
  <c r="K147" i="19"/>
  <c r="L147" i="19"/>
  <c r="M147" i="19"/>
  <c r="N147" i="19"/>
  <c r="O147" i="19"/>
  <c r="Q147" i="19"/>
  <c r="J146" i="19"/>
  <c r="K146" i="19"/>
  <c r="L146" i="19"/>
  <c r="M146" i="19"/>
  <c r="N146" i="19"/>
  <c r="O146" i="19"/>
  <c r="Q146" i="19"/>
  <c r="J145" i="19"/>
  <c r="K145" i="19"/>
  <c r="L145" i="19"/>
  <c r="M145" i="19"/>
  <c r="N145" i="19"/>
  <c r="O145" i="19"/>
  <c r="Q145" i="19"/>
  <c r="J144" i="19"/>
  <c r="K144" i="19"/>
  <c r="L144" i="19"/>
  <c r="M144" i="19"/>
  <c r="N144" i="19"/>
  <c r="O144" i="19"/>
  <c r="Q144" i="19"/>
  <c r="J143" i="19"/>
  <c r="K143" i="19"/>
  <c r="L143" i="19"/>
  <c r="M143" i="19"/>
  <c r="N143" i="19"/>
  <c r="O143" i="19"/>
  <c r="Q143" i="19"/>
  <c r="J142" i="19"/>
  <c r="K142" i="19"/>
  <c r="L142" i="19"/>
  <c r="M142" i="19"/>
  <c r="N142" i="19"/>
  <c r="O142" i="19"/>
  <c r="Q142" i="19"/>
  <c r="J141" i="19"/>
  <c r="K141" i="19"/>
  <c r="L141" i="19"/>
  <c r="M141" i="19"/>
  <c r="N141" i="19"/>
  <c r="O141" i="19"/>
  <c r="Q141" i="19"/>
  <c r="J140" i="19"/>
  <c r="K140" i="19"/>
  <c r="L140" i="19"/>
  <c r="M140" i="19"/>
  <c r="N140" i="19"/>
  <c r="O140" i="19"/>
  <c r="Q140" i="19"/>
  <c r="J139" i="19"/>
  <c r="K139" i="19"/>
  <c r="L139" i="19"/>
  <c r="M139" i="19"/>
  <c r="N139" i="19"/>
  <c r="O139" i="19"/>
  <c r="Q139" i="19"/>
  <c r="V108" i="50"/>
  <c r="J95" i="52"/>
  <c r="K95" i="52"/>
  <c r="L95" i="52"/>
  <c r="M95" i="52"/>
  <c r="N95" i="52"/>
  <c r="O95" i="52"/>
  <c r="Q95" i="52"/>
  <c r="V151" i="37"/>
  <c r="T151" i="37"/>
  <c r="I138" i="19"/>
  <c r="I151" i="37"/>
  <c r="H138" i="19"/>
  <c r="H151" i="37"/>
  <c r="G138" i="19"/>
  <c r="G151" i="37"/>
  <c r="E138" i="19"/>
  <c r="E151" i="37"/>
  <c r="F138" i="19"/>
  <c r="F151" i="37"/>
  <c r="D138" i="19"/>
  <c r="D151" i="37"/>
  <c r="C138" i="19"/>
  <c r="C151" i="37"/>
  <c r="B138" i="19"/>
  <c r="B151" i="37"/>
  <c r="K151" i="37"/>
  <c r="J151" i="37"/>
  <c r="E135" i="19"/>
  <c r="E148" i="37"/>
  <c r="G135" i="19"/>
  <c r="G148" i="37"/>
  <c r="F135" i="19"/>
  <c r="F148" i="37"/>
  <c r="D135" i="19"/>
  <c r="D148" i="37"/>
  <c r="I135" i="19"/>
  <c r="I148" i="37"/>
  <c r="H135" i="19"/>
  <c r="H148" i="37"/>
  <c r="C135" i="19"/>
  <c r="C148" i="37"/>
  <c r="B135" i="19"/>
  <c r="B148" i="37"/>
  <c r="K148" i="37"/>
  <c r="J148" i="37"/>
  <c r="D137" i="19"/>
  <c r="D150" i="37"/>
  <c r="E137" i="19"/>
  <c r="E150" i="37"/>
  <c r="C137" i="19"/>
  <c r="C150" i="37"/>
  <c r="B137" i="19"/>
  <c r="B150" i="37"/>
  <c r="K150" i="37"/>
  <c r="J150" i="37"/>
  <c r="I137" i="19"/>
  <c r="I150" i="37"/>
  <c r="H137" i="19"/>
  <c r="H150" i="37"/>
  <c r="G137" i="19"/>
  <c r="G150" i="37"/>
  <c r="F137" i="19"/>
  <c r="F150" i="37"/>
  <c r="B134" i="19"/>
  <c r="B147" i="37"/>
  <c r="C134" i="19"/>
  <c r="C147" i="37"/>
  <c r="E134" i="19"/>
  <c r="E147" i="37"/>
  <c r="D134" i="19"/>
  <c r="D147" i="37"/>
  <c r="K147" i="37"/>
  <c r="J147" i="37"/>
  <c r="I134" i="19"/>
  <c r="I147" i="37"/>
  <c r="H134" i="19"/>
  <c r="H147" i="37"/>
  <c r="G134" i="19"/>
  <c r="G147" i="37"/>
  <c r="F134" i="19"/>
  <c r="F147" i="37"/>
  <c r="K149" i="37"/>
  <c r="J149" i="37"/>
  <c r="I136" i="19"/>
  <c r="I149" i="37"/>
  <c r="H136" i="19"/>
  <c r="H149" i="37"/>
  <c r="U149" i="37"/>
  <c r="N149" i="37"/>
  <c r="V149" i="37"/>
  <c r="T149" i="37"/>
  <c r="G136" i="19"/>
  <c r="G149" i="37"/>
  <c r="F136" i="19"/>
  <c r="F149" i="37"/>
  <c r="E136" i="19"/>
  <c r="E149" i="37"/>
  <c r="D136" i="19"/>
  <c r="D149" i="37"/>
  <c r="C136" i="19"/>
  <c r="C149" i="37"/>
  <c r="B136" i="19"/>
  <c r="B149" i="37"/>
  <c r="J138" i="19"/>
  <c r="K138" i="19"/>
  <c r="L138" i="19"/>
  <c r="M138" i="19"/>
  <c r="N138" i="19"/>
  <c r="O138" i="19"/>
  <c r="Q138" i="19"/>
  <c r="J136" i="19"/>
  <c r="K136" i="19"/>
  <c r="L136" i="19"/>
  <c r="M136" i="19"/>
  <c r="N136" i="19"/>
  <c r="O136" i="19"/>
  <c r="Q136" i="19"/>
  <c r="U151" i="37"/>
  <c r="V148" i="37"/>
  <c r="U148" i="37"/>
  <c r="U150" i="37"/>
  <c r="V150" i="37"/>
  <c r="U147" i="37"/>
  <c r="V147" i="37"/>
  <c r="K126" i="46"/>
  <c r="J126" i="46"/>
  <c r="K127" i="46"/>
  <c r="J127" i="46"/>
  <c r="K141" i="46"/>
  <c r="J141" i="46"/>
  <c r="K128" i="46"/>
  <c r="J128" i="46"/>
  <c r="K124" i="46"/>
  <c r="J124" i="46"/>
  <c r="T125" i="46"/>
  <c r="T124" i="46"/>
  <c r="K131" i="46"/>
  <c r="J131" i="46"/>
  <c r="K134" i="46"/>
  <c r="J134" i="46"/>
  <c r="K125" i="46"/>
  <c r="J125" i="46"/>
  <c r="K136" i="46"/>
  <c r="J136" i="46"/>
  <c r="K135" i="46"/>
  <c r="J135" i="46"/>
  <c r="K129" i="46"/>
  <c r="J129" i="46"/>
  <c r="K137" i="46"/>
  <c r="J137" i="46"/>
  <c r="K123" i="46"/>
  <c r="J123" i="46"/>
  <c r="K139" i="46"/>
  <c r="J139" i="46"/>
  <c r="K140" i="46"/>
  <c r="J140" i="46"/>
  <c r="K130" i="46"/>
  <c r="J130" i="46"/>
  <c r="K138" i="46"/>
  <c r="J138" i="46"/>
  <c r="K132" i="46"/>
  <c r="J132" i="46"/>
  <c r="K133" i="46"/>
  <c r="J133" i="46"/>
  <c r="U141" i="46"/>
  <c r="U134" i="46"/>
  <c r="U123" i="46"/>
  <c r="U131" i="46"/>
  <c r="U138" i="46"/>
  <c r="U128" i="46"/>
  <c r="U135" i="46"/>
  <c r="I112" i="48"/>
  <c r="G112" i="48"/>
  <c r="F112" i="48"/>
  <c r="D112" i="48"/>
  <c r="E112" i="48"/>
  <c r="C112" i="48"/>
  <c r="H112" i="48"/>
  <c r="B112" i="48"/>
  <c r="E126" i="48"/>
  <c r="D126" i="48"/>
  <c r="C126" i="48"/>
  <c r="B126" i="48"/>
  <c r="I126" i="48"/>
  <c r="H126" i="48"/>
  <c r="G126" i="48"/>
  <c r="F126" i="48"/>
  <c r="G123" i="48"/>
  <c r="B123" i="48"/>
  <c r="H123" i="48"/>
  <c r="I123" i="48"/>
  <c r="F123" i="48"/>
  <c r="E123" i="48"/>
  <c r="D123" i="48"/>
  <c r="C123" i="48"/>
  <c r="H122" i="48"/>
  <c r="F122" i="48"/>
  <c r="G122" i="48"/>
  <c r="E122" i="48"/>
  <c r="I122" i="48"/>
  <c r="D122" i="48"/>
  <c r="C122" i="48"/>
  <c r="B122" i="48"/>
  <c r="F119" i="48"/>
  <c r="G119" i="48"/>
  <c r="E119" i="48"/>
  <c r="I119" i="48"/>
  <c r="H119" i="48"/>
  <c r="D119" i="48"/>
  <c r="C119" i="48"/>
  <c r="B119" i="48"/>
  <c r="I116" i="48"/>
  <c r="H116" i="48"/>
  <c r="F116" i="48"/>
  <c r="G116" i="48"/>
  <c r="E116" i="48"/>
  <c r="D116" i="48"/>
  <c r="C116" i="48"/>
  <c r="B116" i="48"/>
  <c r="H113" i="48"/>
  <c r="F113" i="48"/>
  <c r="I113" i="48"/>
  <c r="G113" i="48"/>
  <c r="E113" i="48"/>
  <c r="D113" i="48"/>
  <c r="C113" i="48"/>
  <c r="B113" i="48"/>
  <c r="D120" i="48"/>
  <c r="B120" i="48"/>
  <c r="C120" i="48"/>
  <c r="I120" i="48"/>
  <c r="H120" i="48"/>
  <c r="G120" i="48"/>
  <c r="F120" i="48"/>
  <c r="E120" i="48"/>
  <c r="G118" i="48"/>
  <c r="F118" i="48"/>
  <c r="E118" i="48"/>
  <c r="H118" i="48"/>
  <c r="D118" i="48"/>
  <c r="C118" i="48"/>
  <c r="B118" i="48"/>
  <c r="I118" i="48"/>
  <c r="C127" i="48"/>
  <c r="B127" i="48"/>
  <c r="I127" i="48"/>
  <c r="H127" i="48"/>
  <c r="G127" i="48"/>
  <c r="F127" i="48"/>
  <c r="E127" i="48"/>
  <c r="D127" i="48"/>
  <c r="C124" i="48"/>
  <c r="B124" i="48"/>
  <c r="I124" i="48"/>
  <c r="H124" i="48"/>
  <c r="G124" i="48"/>
  <c r="F124" i="48"/>
  <c r="D124" i="48"/>
  <c r="E124" i="48"/>
  <c r="D121" i="48"/>
  <c r="C121" i="48"/>
  <c r="F121" i="48"/>
  <c r="B121" i="48"/>
  <c r="G121" i="48"/>
  <c r="E121" i="48"/>
  <c r="H121" i="48"/>
  <c r="I121" i="48"/>
  <c r="C114" i="48"/>
  <c r="B114" i="48"/>
  <c r="E114" i="48"/>
  <c r="I114" i="48"/>
  <c r="D114" i="48"/>
  <c r="H114" i="48"/>
  <c r="G114" i="48"/>
  <c r="F114" i="48"/>
  <c r="B128" i="48"/>
  <c r="C128" i="48"/>
  <c r="G128" i="48"/>
  <c r="F128" i="48"/>
  <c r="E128" i="48"/>
  <c r="D128" i="48"/>
  <c r="I128" i="48"/>
  <c r="H128" i="48"/>
  <c r="C117" i="48"/>
  <c r="B117" i="48"/>
  <c r="I117" i="48"/>
  <c r="D117" i="48"/>
  <c r="H117" i="48"/>
  <c r="G117" i="48"/>
  <c r="F117" i="48"/>
  <c r="E117" i="48"/>
  <c r="C125" i="48"/>
  <c r="D125" i="48"/>
  <c r="B125" i="48"/>
  <c r="E125" i="48"/>
  <c r="H125" i="48"/>
  <c r="G125" i="48"/>
  <c r="F125" i="48"/>
  <c r="I125" i="48"/>
  <c r="C115" i="48"/>
  <c r="B115" i="48"/>
  <c r="H115" i="48"/>
  <c r="G115" i="48"/>
  <c r="F115" i="48"/>
  <c r="E115" i="48"/>
  <c r="D115" i="48"/>
  <c r="I115" i="48"/>
  <c r="K128" i="42"/>
  <c r="J128" i="42"/>
  <c r="I115" i="44"/>
  <c r="I128" i="42"/>
  <c r="H115" i="44"/>
  <c r="H128" i="42"/>
  <c r="G115" i="44"/>
  <c r="G128" i="42"/>
  <c r="F115" i="44"/>
  <c r="F128" i="42"/>
  <c r="E115" i="44"/>
  <c r="E128" i="42"/>
  <c r="D115" i="44"/>
  <c r="D128" i="42"/>
  <c r="C115" i="44"/>
  <c r="C128" i="42"/>
  <c r="B115" i="44"/>
  <c r="B128" i="42"/>
  <c r="H125" i="42"/>
  <c r="H112" i="44"/>
  <c r="D125" i="42"/>
  <c r="D112" i="44"/>
  <c r="C125" i="42"/>
  <c r="C112" i="44"/>
  <c r="B125" i="42"/>
  <c r="B112" i="44"/>
  <c r="I125" i="42"/>
  <c r="I112" i="44"/>
  <c r="G125" i="42"/>
  <c r="G112" i="44"/>
  <c r="F125" i="42"/>
  <c r="F112" i="44"/>
  <c r="E125" i="42"/>
  <c r="E112" i="44"/>
  <c r="I126" i="42"/>
  <c r="I113" i="44"/>
  <c r="H126" i="42"/>
  <c r="H113" i="44"/>
  <c r="G126" i="42"/>
  <c r="G113" i="44"/>
  <c r="F126" i="42"/>
  <c r="F113" i="44"/>
  <c r="E126" i="42"/>
  <c r="E113" i="44"/>
  <c r="D126" i="42"/>
  <c r="D113" i="44"/>
  <c r="C126" i="42"/>
  <c r="C113" i="44"/>
  <c r="B126" i="42"/>
  <c r="B113" i="44"/>
  <c r="B127" i="42"/>
  <c r="B114" i="44"/>
  <c r="I127" i="42"/>
  <c r="I114" i="44"/>
  <c r="H127" i="42"/>
  <c r="H114" i="44"/>
  <c r="G127" i="42"/>
  <c r="G114" i="44"/>
  <c r="F127" i="42"/>
  <c r="F114" i="44"/>
  <c r="E127" i="42"/>
  <c r="E114" i="44"/>
  <c r="D127" i="42"/>
  <c r="D114" i="44"/>
  <c r="C127" i="42"/>
  <c r="C114" i="44"/>
  <c r="K125" i="42"/>
  <c r="J125" i="42"/>
  <c r="K126" i="42"/>
  <c r="J126" i="42"/>
  <c r="K127" i="42"/>
  <c r="J127" i="42"/>
  <c r="U125" i="42"/>
  <c r="U126" i="42"/>
  <c r="V128" i="42"/>
  <c r="U127" i="42"/>
  <c r="U128" i="42"/>
  <c r="C60" i="40"/>
  <c r="C73" i="38"/>
  <c r="B60" i="40"/>
  <c r="B73" i="38"/>
  <c r="K73" i="38"/>
  <c r="J73" i="38"/>
  <c r="D60" i="40"/>
  <c r="D73" i="38"/>
  <c r="I60" i="40"/>
  <c r="I73" i="38"/>
  <c r="H60" i="40"/>
  <c r="H73" i="38"/>
  <c r="F60" i="40"/>
  <c r="F73" i="38"/>
  <c r="G60" i="40"/>
  <c r="G73" i="38"/>
  <c r="E60" i="40"/>
  <c r="E73" i="38"/>
  <c r="N122" i="19"/>
  <c r="K129" i="37"/>
  <c r="J129" i="37"/>
  <c r="K131" i="37"/>
  <c r="J131" i="37"/>
  <c r="K128" i="37"/>
  <c r="J128" i="37"/>
  <c r="K130" i="37"/>
  <c r="J130" i="37"/>
  <c r="K145" i="37"/>
  <c r="J145" i="37"/>
  <c r="K142" i="37"/>
  <c r="J142" i="37"/>
  <c r="K139" i="37"/>
  <c r="J139" i="37"/>
  <c r="K136" i="37"/>
  <c r="J136" i="37"/>
  <c r="K133" i="37"/>
  <c r="J133" i="37"/>
  <c r="K146" i="37"/>
  <c r="J146" i="37"/>
  <c r="K140" i="37"/>
  <c r="J140" i="37"/>
  <c r="K134" i="37"/>
  <c r="J134" i="37"/>
  <c r="K144" i="37"/>
  <c r="J144" i="37"/>
  <c r="K138" i="37"/>
  <c r="J138" i="37"/>
  <c r="K132" i="37"/>
  <c r="J132" i="37"/>
  <c r="K141" i="37"/>
  <c r="J141" i="37"/>
  <c r="K137" i="37"/>
  <c r="J137" i="37"/>
  <c r="K143" i="37"/>
  <c r="J143" i="37"/>
  <c r="K135" i="37"/>
  <c r="J135" i="37"/>
  <c r="H132" i="19"/>
  <c r="H145" i="37"/>
  <c r="I132" i="19"/>
  <c r="I145" i="37"/>
  <c r="G132" i="19"/>
  <c r="G145" i="37"/>
  <c r="E132" i="19"/>
  <c r="E145" i="37"/>
  <c r="F132" i="19"/>
  <c r="F145" i="37"/>
  <c r="D132" i="19"/>
  <c r="D145" i="37"/>
  <c r="C132" i="19"/>
  <c r="C145" i="37"/>
  <c r="B132" i="19"/>
  <c r="B145" i="37"/>
  <c r="I133" i="19"/>
  <c r="I146" i="37"/>
  <c r="H133" i="19"/>
  <c r="H146" i="37"/>
  <c r="G133" i="19"/>
  <c r="G146" i="37"/>
  <c r="F133" i="19"/>
  <c r="F146" i="37"/>
  <c r="E133" i="19"/>
  <c r="E146" i="37"/>
  <c r="D133" i="19"/>
  <c r="D146" i="37"/>
  <c r="C133" i="19"/>
  <c r="C146" i="37"/>
  <c r="B133" i="19"/>
  <c r="B146" i="37"/>
  <c r="E131" i="19"/>
  <c r="E144" i="37"/>
  <c r="D131" i="19"/>
  <c r="D144" i="37"/>
  <c r="C131" i="19"/>
  <c r="C144" i="37"/>
  <c r="B131" i="19"/>
  <c r="B144" i="37"/>
  <c r="I131" i="19"/>
  <c r="I144" i="37"/>
  <c r="H131" i="19"/>
  <c r="H144" i="37"/>
  <c r="G131" i="19"/>
  <c r="G144" i="37"/>
  <c r="F131" i="19"/>
  <c r="F144" i="37"/>
  <c r="I116" i="19"/>
  <c r="I129" i="37"/>
  <c r="H116" i="19"/>
  <c r="H129" i="37"/>
  <c r="G116" i="19"/>
  <c r="G129" i="37"/>
  <c r="F116" i="19"/>
  <c r="F129" i="37"/>
  <c r="E116" i="19"/>
  <c r="E129" i="37"/>
  <c r="D116" i="19"/>
  <c r="D129" i="37"/>
  <c r="C116" i="19"/>
  <c r="C129" i="37"/>
  <c r="B116" i="19"/>
  <c r="B129" i="37"/>
  <c r="E118" i="19"/>
  <c r="E131" i="37"/>
  <c r="D118" i="19"/>
  <c r="D131" i="37"/>
  <c r="C118" i="19"/>
  <c r="C131" i="37"/>
  <c r="B118" i="19"/>
  <c r="B131" i="37"/>
  <c r="I118" i="19"/>
  <c r="I131" i="37"/>
  <c r="H118" i="19"/>
  <c r="H131" i="37"/>
  <c r="G118" i="19"/>
  <c r="G131" i="37"/>
  <c r="F118" i="19"/>
  <c r="F131" i="37"/>
  <c r="E115" i="19"/>
  <c r="E128" i="37"/>
  <c r="C115" i="19"/>
  <c r="C128" i="37"/>
  <c r="D115" i="19"/>
  <c r="D128" i="37"/>
  <c r="B115" i="19"/>
  <c r="B128" i="37"/>
  <c r="I115" i="19"/>
  <c r="I128" i="37"/>
  <c r="H115" i="19"/>
  <c r="H128" i="37"/>
  <c r="G115" i="19"/>
  <c r="G128" i="37"/>
  <c r="F115" i="19"/>
  <c r="F128" i="37"/>
  <c r="I117" i="19"/>
  <c r="I130" i="37"/>
  <c r="H117" i="19"/>
  <c r="H130" i="37"/>
  <c r="G117" i="19"/>
  <c r="G130" i="37"/>
  <c r="F117" i="19"/>
  <c r="F130" i="37"/>
  <c r="E117" i="19"/>
  <c r="E130" i="37"/>
  <c r="D117" i="19"/>
  <c r="D130" i="37"/>
  <c r="C117" i="19"/>
  <c r="C130" i="37"/>
  <c r="B117" i="19"/>
  <c r="B130" i="37"/>
  <c r="F129" i="19"/>
  <c r="F142" i="37"/>
  <c r="E129" i="19"/>
  <c r="E142" i="37"/>
  <c r="G129" i="19"/>
  <c r="G142" i="37"/>
  <c r="D129" i="19"/>
  <c r="D142" i="37"/>
  <c r="I129" i="19"/>
  <c r="I142" i="37"/>
  <c r="H129" i="19"/>
  <c r="H142" i="37"/>
  <c r="C129" i="19"/>
  <c r="C142" i="37"/>
  <c r="B129" i="19"/>
  <c r="B142" i="37"/>
  <c r="I126" i="19"/>
  <c r="I139" i="37"/>
  <c r="H126" i="19"/>
  <c r="H139" i="37"/>
  <c r="G126" i="19"/>
  <c r="G139" i="37"/>
  <c r="E126" i="19"/>
  <c r="E139" i="37"/>
  <c r="D126" i="19"/>
  <c r="D139" i="37"/>
  <c r="F126" i="19"/>
  <c r="F139" i="37"/>
  <c r="C126" i="19"/>
  <c r="C139" i="37"/>
  <c r="B126" i="19"/>
  <c r="B139" i="37"/>
  <c r="G123" i="19"/>
  <c r="G136" i="37"/>
  <c r="F123" i="19"/>
  <c r="F136" i="37"/>
  <c r="E123" i="19"/>
  <c r="E136" i="37"/>
  <c r="D123" i="19"/>
  <c r="D136" i="37"/>
  <c r="I123" i="19"/>
  <c r="I136" i="37"/>
  <c r="H123" i="19"/>
  <c r="H136" i="37"/>
  <c r="C123" i="19"/>
  <c r="C136" i="37"/>
  <c r="B123" i="19"/>
  <c r="B136" i="37"/>
  <c r="I120" i="19"/>
  <c r="I133" i="37"/>
  <c r="H120" i="19"/>
  <c r="H133" i="37"/>
  <c r="G120" i="19"/>
  <c r="G133" i="37"/>
  <c r="E120" i="19"/>
  <c r="E133" i="37"/>
  <c r="F120" i="19"/>
  <c r="F133" i="37"/>
  <c r="D120" i="19"/>
  <c r="D133" i="37"/>
  <c r="C120" i="19"/>
  <c r="C133" i="37"/>
  <c r="B120" i="19"/>
  <c r="B133" i="37"/>
  <c r="I127" i="19"/>
  <c r="I140" i="37"/>
  <c r="H127" i="19"/>
  <c r="H140" i="37"/>
  <c r="G127" i="19"/>
  <c r="G140" i="37"/>
  <c r="F127" i="19"/>
  <c r="F140" i="37"/>
  <c r="E127" i="19"/>
  <c r="E140" i="37"/>
  <c r="D127" i="19"/>
  <c r="D140" i="37"/>
  <c r="C127" i="19"/>
  <c r="C140" i="37"/>
  <c r="B127" i="19"/>
  <c r="B140" i="37"/>
  <c r="I121" i="19"/>
  <c r="I134" i="37"/>
  <c r="H121" i="19"/>
  <c r="H134" i="37"/>
  <c r="G121" i="19"/>
  <c r="G134" i="37"/>
  <c r="F121" i="19"/>
  <c r="F134" i="37"/>
  <c r="E121" i="19"/>
  <c r="E134" i="37"/>
  <c r="D121" i="19"/>
  <c r="D134" i="37"/>
  <c r="C121" i="19"/>
  <c r="C134" i="37"/>
  <c r="B121" i="19"/>
  <c r="B134" i="37"/>
  <c r="D125" i="19"/>
  <c r="D138" i="37"/>
  <c r="E125" i="19"/>
  <c r="E138" i="37"/>
  <c r="C125" i="19"/>
  <c r="C138" i="37"/>
  <c r="B125" i="19"/>
  <c r="B138" i="37"/>
  <c r="I125" i="19"/>
  <c r="I138" i="37"/>
  <c r="H125" i="19"/>
  <c r="H138" i="37"/>
  <c r="G125" i="19"/>
  <c r="G138" i="37"/>
  <c r="F125" i="19"/>
  <c r="F138" i="37"/>
  <c r="E119" i="19"/>
  <c r="E132" i="37"/>
  <c r="D119" i="19"/>
  <c r="D132" i="37"/>
  <c r="C119" i="19"/>
  <c r="C132" i="37"/>
  <c r="B119" i="19"/>
  <c r="B132" i="37"/>
  <c r="I119" i="19"/>
  <c r="I132" i="37"/>
  <c r="H119" i="19"/>
  <c r="H132" i="37"/>
  <c r="G119" i="19"/>
  <c r="G132" i="37"/>
  <c r="F119" i="19"/>
  <c r="F132" i="37"/>
  <c r="C128" i="19"/>
  <c r="C141" i="37"/>
  <c r="B128" i="19"/>
  <c r="B141" i="37"/>
  <c r="E128" i="19"/>
  <c r="E141" i="37"/>
  <c r="D128" i="19"/>
  <c r="D141" i="37"/>
  <c r="I128" i="19"/>
  <c r="I141" i="37"/>
  <c r="H128" i="19"/>
  <c r="H141" i="37"/>
  <c r="G128" i="19"/>
  <c r="G141" i="37"/>
  <c r="F128" i="19"/>
  <c r="F141" i="37"/>
  <c r="I124" i="19"/>
  <c r="I137" i="37"/>
  <c r="H124" i="19"/>
  <c r="H137" i="37"/>
  <c r="G124" i="19"/>
  <c r="G137" i="37"/>
  <c r="F124" i="19"/>
  <c r="F137" i="37"/>
  <c r="E124" i="19"/>
  <c r="E137" i="37"/>
  <c r="D124" i="19"/>
  <c r="D137" i="37"/>
  <c r="C124" i="19"/>
  <c r="C137" i="37"/>
  <c r="B124" i="19"/>
  <c r="B137" i="37"/>
  <c r="I130" i="19"/>
  <c r="I143" i="37"/>
  <c r="H130" i="19"/>
  <c r="H143" i="37"/>
  <c r="G130" i="19"/>
  <c r="G143" i="37"/>
  <c r="F130" i="19"/>
  <c r="F143" i="37"/>
  <c r="E130" i="19"/>
  <c r="E143" i="37"/>
  <c r="D130" i="19"/>
  <c r="D143" i="37"/>
  <c r="C130" i="19"/>
  <c r="C143" i="37"/>
  <c r="B130" i="19"/>
  <c r="B143" i="37"/>
  <c r="C122" i="19"/>
  <c r="C135" i="37"/>
  <c r="B122" i="19"/>
  <c r="B135" i="37"/>
  <c r="E122" i="19"/>
  <c r="E135" i="37"/>
  <c r="D122" i="19"/>
  <c r="D135" i="37"/>
  <c r="I122" i="19"/>
  <c r="I135" i="37"/>
  <c r="H122" i="19"/>
  <c r="H135" i="37"/>
  <c r="G122" i="19"/>
  <c r="G135" i="37"/>
  <c r="F122" i="19"/>
  <c r="F135" i="37"/>
  <c r="U135" i="37"/>
  <c r="U144" i="37"/>
  <c r="U143" i="37"/>
  <c r="U73" i="38"/>
  <c r="U142" i="37"/>
  <c r="U139" i="37"/>
  <c r="U138" i="37"/>
  <c r="U136" i="37"/>
  <c r="V132" i="37"/>
  <c r="V139" i="37"/>
  <c r="U140" i="37"/>
  <c r="U134" i="37"/>
  <c r="U132" i="37"/>
  <c r="U145" i="37"/>
  <c r="U133" i="37"/>
  <c r="U141" i="37"/>
  <c r="V144" i="37"/>
  <c r="V141" i="37"/>
  <c r="V145" i="37"/>
  <c r="V133" i="37"/>
  <c r="V146" i="37"/>
  <c r="V143" i="37"/>
  <c r="V142" i="37"/>
  <c r="U146" i="37"/>
  <c r="U137" i="37"/>
  <c r="V138" i="37"/>
  <c r="U129" i="37"/>
  <c r="U130" i="37"/>
  <c r="U131" i="37"/>
  <c r="U128" i="37"/>
  <c r="B6" i="41" a="1"/>
  <c r="B58" i="41" a="1"/>
  <c r="B24" i="49" a="1"/>
  <c r="B41" i="45" a="1"/>
  <c r="B68" i="41" a="1"/>
  <c r="B58" i="45" a="1"/>
  <c r="B4" i="53" a="1"/>
  <c r="B78" i="41" a="1"/>
  <c r="B23" i="45" a="1"/>
  <c r="B44" i="45" a="1"/>
  <c r="B94" i="56" a="1"/>
  <c r="B10" i="56" a="1"/>
  <c r="B70" i="53" a="1"/>
  <c r="B4" i="45" a="1"/>
  <c r="B88" i="53" a="1"/>
  <c r="B20" i="53" a="1"/>
  <c r="B90" i="53" a="1"/>
  <c r="B15" i="41" a="1"/>
  <c r="B23" i="53" a="1"/>
  <c r="B75" i="56" a="1"/>
  <c r="B28" i="45" a="1"/>
  <c r="B107" i="41" a="1"/>
  <c r="B25" i="53" a="1"/>
  <c r="B52" i="41" a="1"/>
  <c r="B13" i="53" a="1"/>
  <c r="B114" i="56" a="1"/>
  <c r="B95" i="49" a="1"/>
  <c r="B7" i="41" a="1"/>
  <c r="B80" i="41" a="1"/>
  <c r="B84" i="53" a="1"/>
  <c r="B26" i="56" a="1"/>
  <c r="B83" i="49" a="1"/>
  <c r="B66" i="53" a="1"/>
  <c r="B51" i="45" a="1"/>
  <c r="B80" i="49" a="1"/>
  <c r="B43" i="56" a="1"/>
  <c r="B49" i="53" a="1"/>
  <c r="B75" i="41" a="1"/>
  <c r="B86" i="49" a="1"/>
  <c r="B107" i="53" a="1"/>
  <c r="B48" i="41" a="1"/>
  <c r="B111" i="45" a="1"/>
  <c r="B100" i="56" a="1"/>
  <c r="B62" i="49" a="1"/>
  <c r="B110" i="45" a="1"/>
  <c r="B31" i="49" a="1"/>
  <c r="B9" i="45" a="1"/>
  <c r="B12" i="49" a="1"/>
  <c r="B57" i="49" a="1"/>
  <c r="B100" i="41" a="1"/>
  <c r="B37" i="49" a="1"/>
  <c r="B25" i="56" a="1"/>
  <c r="B110" i="56" a="1"/>
  <c r="B5" i="49" a="1"/>
  <c r="B107" i="45" a="1"/>
  <c r="B38" i="53" a="1"/>
  <c r="B54" i="49" a="1"/>
  <c r="B37" i="45" a="1"/>
  <c r="B76" i="49" a="1"/>
  <c r="B96" i="41" a="1"/>
  <c r="B76" i="45" a="1"/>
  <c r="B51" i="53" a="1"/>
  <c r="B88" i="45" a="1"/>
  <c r="B95" i="41" a="1"/>
  <c r="B52" i="56" a="1"/>
  <c r="B91" i="41" a="1"/>
  <c r="B103" i="41" a="1"/>
  <c r="B97" i="53" a="1"/>
  <c r="B31" i="56" a="1"/>
  <c r="B47" i="45" a="1"/>
  <c r="B93" i="56" a="1"/>
  <c r="B9" i="56" a="1"/>
  <c r="B65" i="53" a="1"/>
  <c r="B70" i="45" a="1"/>
  <c r="B23" i="49" a="1"/>
  <c r="B47" i="53" a="1"/>
  <c r="B11" i="49" a="1"/>
  <c r="B100" i="45" a="1"/>
  <c r="B104" i="56" a="1"/>
  <c r="B104" i="41" a="1"/>
  <c r="B63" i="45" a="1"/>
  <c r="B43" i="53" a="1"/>
  <c r="B81" i="49" a="1"/>
  <c r="B67" i="56" a="1"/>
  <c r="B103" i="53" a="1"/>
  <c r="B12" i="56" a="1"/>
  <c r="B80" i="45" a="1"/>
  <c r="B115" i="56" a="1"/>
  <c r="B82" i="41" a="1"/>
  <c r="B37" i="41" a="1"/>
  <c r="B78" i="56" a="1"/>
  <c r="B86" i="41" a="1"/>
  <c r="B69" i="41" a="1"/>
  <c r="B17" i="56" a="1"/>
  <c r="B76" i="53" a="1"/>
  <c r="B102" i="41" a="1"/>
  <c r="B77" i="56" a="1"/>
  <c r="B55" i="53" a="1"/>
  <c r="B53" i="56" a="1"/>
  <c r="B6" i="53" a="1"/>
  <c r="B75" i="49" a="1"/>
  <c r="B31" i="45" a="1"/>
  <c r="B92" i="53" a="1"/>
  <c r="B108" i="45" a="1"/>
  <c r="B102" i="45" a="1"/>
  <c r="B36" i="45" a="1"/>
  <c r="B72" i="49" a="1"/>
  <c r="B29" i="41" a="1"/>
  <c r="B65" i="56" a="1"/>
  <c r="B62" i="53" a="1"/>
  <c r="B60" i="41" a="1"/>
  <c r="B36" i="41" a="1"/>
  <c r="B16" i="45" a="1"/>
  <c r="B67" i="41" a="1"/>
  <c r="B73" i="53" a="1"/>
  <c r="B92" i="56" a="1"/>
  <c r="B19" i="56" a="1"/>
  <c r="B40" i="49" a="1"/>
  <c r="B34" i="49" a="1"/>
  <c r="B72" i="45" a="1"/>
  <c r="B90" i="56" a="1"/>
  <c r="B41" i="41" a="1"/>
  <c r="B5" i="53" a="1"/>
  <c r="B81" i="56" a="1"/>
  <c r="B35" i="49" a="1"/>
  <c r="B84" i="49" a="1"/>
  <c r="B91" i="56" a="1"/>
  <c r="B82" i="53" a="1"/>
  <c r="B112" i="45" a="1"/>
  <c r="B22" i="56" a="1"/>
  <c r="B69" i="49" a="1"/>
  <c r="B99" i="53" a="1"/>
  <c r="B38" i="41" a="1"/>
  <c r="B60" i="49" a="1"/>
  <c r="B8" i="56" a="1"/>
  <c r="B11" i="56" a="1"/>
  <c r="B38" i="49" a="1"/>
  <c r="B49" i="56" a="1"/>
  <c r="B85" i="49" a="1"/>
  <c r="B56" i="56" a="1"/>
  <c r="B71" i="53" a="1"/>
  <c r="B33" i="49" a="1"/>
  <c r="B76" i="56" a="1"/>
  <c r="B64" i="45" a="1"/>
  <c r="B6" i="56" a="1"/>
  <c r="B35" i="41" a="1"/>
  <c r="B29" i="45" a="1"/>
  <c r="B41" i="56" a="1"/>
  <c r="B74" i="41" a="1"/>
  <c r="B90" i="45" a="1"/>
  <c r="B63" i="53" a="1"/>
  <c r="B75" i="45" a="1"/>
  <c r="B104" i="53" a="1"/>
  <c r="B33" i="45" a="1"/>
  <c r="B101" i="45" a="1"/>
  <c r="B18" i="56" a="1"/>
  <c r="B53" i="49" a="1"/>
  <c r="B42" i="56" a="1"/>
  <c r="B47" i="41" a="1"/>
  <c r="B46" i="49" a="1"/>
  <c r="B92" i="41" a="1"/>
  <c r="B15" i="49" a="1"/>
  <c r="B78" i="45" a="1"/>
  <c r="B38" i="45" a="1"/>
  <c r="B16" i="41" a="1"/>
  <c r="B33" i="53" a="1"/>
  <c r="B12" i="53" a="1"/>
  <c r="B3" i="49" a="1"/>
  <c r="B66" i="45" a="1"/>
  <c r="B43" i="45" a="1"/>
  <c r="B96" i="45" a="1"/>
  <c r="B32" i="49" a="1"/>
  <c r="B53" i="45" a="1"/>
  <c r="B59" i="45" a="1"/>
  <c r="B97" i="45" a="1"/>
  <c r="B86" i="45" a="1"/>
  <c r="B11" i="41" a="1"/>
  <c r="B71" i="41" a="1"/>
  <c r="B96" i="49" a="1"/>
  <c r="B5" i="56" a="1"/>
  <c r="B33" i="56" a="1"/>
  <c r="B57" i="45" a="1"/>
  <c r="B35" i="53" a="1"/>
  <c r="B80" i="56" a="1"/>
  <c r="B29" i="56" a="1"/>
  <c r="B32" i="56" a="1"/>
  <c r="B105" i="49" a="1"/>
  <c r="B13" i="45" a="1"/>
  <c r="B17" i="45" a="1"/>
  <c r="B35" i="56" a="1"/>
  <c r="B12" i="41" a="1"/>
  <c r="B78" i="53" a="1"/>
  <c r="B4" i="41" a="1"/>
  <c r="B62" i="56" a="1"/>
  <c r="B12" i="45" a="1"/>
  <c r="B71" i="45" a="1"/>
  <c r="B26" i="45" a="1"/>
  <c r="B52" i="53" a="1"/>
  <c r="B16" i="53" a="1"/>
  <c r="B89" i="53" a="1"/>
  <c r="B94" i="41" a="1"/>
  <c r="B79" i="41" a="1"/>
  <c r="B34" i="56" a="1"/>
  <c r="B28" i="49" a="1"/>
  <c r="B46" i="53" a="1"/>
  <c r="B107" i="49" a="1"/>
  <c r="B99" i="56" a="1"/>
  <c r="B3" i="23" a="1"/>
  <c r="B105" i="56" a="1"/>
  <c r="B72" i="53" a="1"/>
  <c r="B103" i="49" a="1"/>
  <c r="B45" i="45" a="1"/>
  <c r="B74" i="45" a="1"/>
  <c r="B59" i="56" a="1"/>
  <c r="B85" i="41" a="1"/>
  <c r="B70" i="49" a="1"/>
  <c r="B16" i="56" a="1"/>
  <c r="B3" i="45" a="1"/>
  <c r="B29" i="49" a="1"/>
  <c r="B110" i="41" a="1"/>
  <c r="B87" i="56" a="1"/>
  <c r="B74" i="53" a="1"/>
  <c r="B65" i="41" a="1"/>
  <c r="B45" i="53" a="1"/>
  <c r="B98" i="56" a="1"/>
  <c r="B56" i="49" a="1"/>
  <c r="B93" i="53" a="1"/>
  <c r="B60" i="45" a="1"/>
  <c r="B82" i="56" a="1"/>
  <c r="B15" i="53" a="1"/>
  <c r="B22" i="49" a="1"/>
  <c r="B81" i="45" a="1"/>
  <c r="B30" i="45" a="1"/>
  <c r="B21" i="49" a="1"/>
  <c r="B95" i="45" a="1"/>
  <c r="B18" i="49" a="1"/>
  <c r="B43" i="49" a="1"/>
  <c r="B61" i="53" a="1"/>
  <c r="B79" i="56" a="1"/>
  <c r="B50" i="45" a="1"/>
  <c r="B59" i="49" a="1"/>
  <c r="B31" i="41" a="1"/>
  <c r="B87" i="41" a="1"/>
  <c r="B66" i="49" a="1"/>
  <c r="B64" i="53" a="1"/>
  <c r="B14" i="45" a="1"/>
  <c r="B111" i="56" a="1"/>
  <c r="B90" i="41" a="1"/>
  <c r="B3" i="56" a="1"/>
  <c r="B55" i="56" a="1"/>
  <c r="B37" i="53" a="1"/>
  <c r="B9" i="53" a="1"/>
  <c r="B54" i="53" a="1"/>
  <c r="B63" i="49" a="1"/>
  <c r="B55" i="49" a="1"/>
  <c r="B93" i="45" a="1"/>
  <c r="B8" i="53" a="1"/>
  <c r="B108" i="41" a="1"/>
  <c r="B79" i="45" a="1"/>
  <c r="B44" i="49" a="1"/>
  <c r="B93" i="41" a="1"/>
  <c r="B73" i="56" a="1"/>
  <c r="B47" i="56" a="1"/>
  <c r="B68" i="53" a="1"/>
  <c r="B19" i="45" a="1"/>
  <c r="B94" i="49" a="1"/>
  <c r="B41" i="53" a="1"/>
  <c r="B72" i="41" a="1"/>
  <c r="B102" i="49" a="1"/>
  <c r="B49" i="45" a="1"/>
  <c r="B18" i="41" a="1"/>
  <c r="B13" i="49" a="1"/>
  <c r="B101" i="56" a="1"/>
  <c r="B89" i="49" a="1"/>
  <c r="B13" i="41" a="1"/>
  <c r="B21" i="41" a="1"/>
  <c r="B63" i="56" a="1"/>
  <c r="B20" i="41" a="1"/>
  <c r="B63" i="41" a="1"/>
  <c r="B24" i="56" a="1"/>
  <c r="B36" i="56" a="1"/>
  <c r="B58" i="49" a="1"/>
  <c r="B34" i="41" a="1"/>
  <c r="B98" i="45" a="1"/>
  <c r="B83" i="41" a="1"/>
  <c r="B6" i="45" a="1"/>
  <c r="B65" i="45" a="1"/>
  <c r="B54" i="45" a="1"/>
  <c r="B10" i="53" a="1"/>
  <c r="B39" i="41" a="1"/>
  <c r="B28" i="41" a="1"/>
  <c r="B7" i="49" a="1"/>
  <c r="B105" i="53" a="1"/>
  <c r="B60" i="53" a="1"/>
  <c r="B102" i="56" a="1"/>
  <c r="B108" i="49" a="1"/>
  <c r="B94" i="45" a="1"/>
  <c r="B38" i="56" a="1"/>
  <c r="B64" i="49" a="1"/>
  <c r="B99" i="45" a="1"/>
  <c r="B40" i="53" a="1"/>
  <c r="B103" i="45" a="1"/>
  <c r="B69" i="53" a="1"/>
  <c r="B60" i="56" a="1"/>
  <c r="B19" i="53" a="1"/>
  <c r="B22" i="41" a="1"/>
  <c r="B23" i="56" a="1"/>
  <c r="B107" i="56" a="1"/>
  <c r="B106" i="41" a="1"/>
  <c r="B7" i="53" a="1"/>
  <c r="B73" i="45" a="1"/>
  <c r="B108" i="53" a="1"/>
  <c r="B24" i="41" a="1"/>
  <c r="B30" i="49" a="1"/>
  <c r="B48" i="45" a="1"/>
  <c r="B86" i="56" a="1"/>
  <c r="B109" i="56" a="1"/>
  <c r="B26" i="53" a="1"/>
  <c r="B88" i="41" a="1"/>
  <c r="B84" i="45" a="1"/>
  <c r="B50" i="53" a="1"/>
  <c r="B45" i="49" a="1"/>
  <c r="B55" i="41" a="1"/>
  <c r="B15" i="56" a="1"/>
  <c r="B42" i="49" a="1"/>
  <c r="B50" i="41" a="1"/>
  <c r="B76" i="41" a="1"/>
  <c r="B89" i="56" a="1"/>
  <c r="B87" i="49" a="1"/>
  <c r="B68" i="56" a="1"/>
  <c r="B61" i="56" a="1"/>
  <c r="B40" i="45" a="1"/>
  <c r="B56" i="45" a="1"/>
  <c r="B51" i="41" a="1"/>
  <c r="B59" i="41" a="1"/>
  <c r="B27" i="45" a="1"/>
  <c r="B106" i="53" a="1"/>
  <c r="B69" i="45" a="1"/>
  <c r="B21" i="53" a="1"/>
  <c r="B25" i="45" a="1"/>
  <c r="B115" i="23" a="1"/>
  <c r="B77" i="53" a="1"/>
  <c r="B24" i="45" a="1"/>
  <c r="B28" i="53" a="1"/>
  <c r="B85" i="45" a="1"/>
  <c r="B10" i="49" a="1"/>
  <c r="B109" i="41" a="1"/>
  <c r="B53" i="53" a="1"/>
  <c r="B74" i="56" a="1"/>
  <c r="B50" i="49" a="1"/>
  <c r="B100" i="49" a="1"/>
  <c r="B55" i="45" a="1"/>
  <c r="B7" i="56" a="1"/>
  <c r="B96" i="56" a="1"/>
  <c r="B82" i="45" a="1"/>
  <c r="B27" i="56" a="1"/>
  <c r="B106" i="49" a="1"/>
  <c r="B97" i="49" a="1"/>
  <c r="B48" i="53" a="1"/>
  <c r="B25" i="41" a="1"/>
  <c r="B97" i="41" a="1"/>
  <c r="B92" i="49" a="1"/>
  <c r="B79" i="53" a="1"/>
  <c r="B73" i="49" a="1"/>
  <c r="B32" i="53" a="1"/>
  <c r="B70" i="56" a="1"/>
  <c r="B105" i="45" a="1"/>
  <c r="B112" i="56" a="1"/>
  <c r="B8" i="41" a="1"/>
  <c r="B14" i="49" a="1"/>
  <c r="B19" i="49" a="1"/>
  <c r="B74" i="49" a="1"/>
  <c r="B45" i="56" a="1"/>
  <c r="B30" i="41" a="1"/>
  <c r="B109" i="45" a="1"/>
  <c r="B103" i="56" a="1"/>
  <c r="B83" i="53" a="1"/>
  <c r="B99" i="41" a="1"/>
  <c r="B114" i="23" a="1"/>
  <c r="B66" i="41" a="1"/>
  <c r="B19" i="41" a="1"/>
  <c r="B82" i="49" a="1"/>
  <c r="B106" i="56" a="1"/>
  <c r="B91" i="53" a="1"/>
  <c r="B58" i="56" a="1"/>
  <c r="B98" i="53" a="1"/>
  <c r="B40" i="41" a="1"/>
  <c r="B88" i="56" a="1"/>
  <c r="B108" i="56" a="1"/>
  <c r="B29" i="53" a="1"/>
  <c r="B99" i="49" a="1"/>
  <c r="B8" i="49" a="1"/>
  <c r="B87" i="45" a="1"/>
  <c r="B43" i="41" a="1"/>
  <c r="B48" i="56" a="1"/>
  <c r="B45" i="41" a="1"/>
  <c r="B37" i="56" a="1"/>
  <c r="B89" i="45" a="1"/>
  <c r="B30" i="53" a="1"/>
  <c r="B83" i="56" a="1"/>
  <c r="B9" i="41" a="1"/>
  <c r="B91" i="49" a="1"/>
  <c r="B20" i="56" a="1"/>
  <c r="B53" i="41" a="1"/>
  <c r="B71" i="56" a="1"/>
  <c r="B102" i="53" a="1"/>
  <c r="B20" i="45" a="1"/>
  <c r="B51" i="49" a="1"/>
  <c r="B68" i="49" a="1"/>
  <c r="B47" i="49" a="1"/>
  <c r="B32" i="45" a="1"/>
  <c r="B10" i="45" a="1"/>
  <c r="B49" i="41" a="1"/>
  <c r="B46" i="41" a="1"/>
  <c r="B86" i="53" a="1"/>
  <c r="B3" i="53" a="1"/>
  <c r="B61" i="45" a="1"/>
  <c r="B25" i="49" a="1"/>
  <c r="B46" i="56" a="1"/>
  <c r="B17" i="41" a="1"/>
  <c r="B26" i="49" a="1"/>
  <c r="B41" i="49" a="1"/>
  <c r="B81" i="41" a="1"/>
  <c r="B57" i="41" a="1"/>
  <c r="B64" i="56" a="1"/>
  <c r="B42" i="45" a="1"/>
  <c r="B30" i="56" a="1"/>
  <c r="B9" i="49" a="1"/>
  <c r="B98" i="41" a="1"/>
  <c r="B20" i="49" a="1"/>
  <c r="B27" i="53" a="1"/>
  <c r="B97" i="56" a="1"/>
  <c r="B104" i="45" a="1"/>
  <c r="B24" i="53" a="1"/>
  <c r="B17" i="49" a="1"/>
  <c r="B95" i="53" a="1"/>
  <c r="B105" i="41" a="1"/>
  <c r="B34" i="45" a="1"/>
  <c r="B8" i="45" a="1"/>
  <c r="B42" i="53" a="1"/>
  <c r="B39" i="45" a="1"/>
  <c r="B66" i="56" a="1"/>
  <c r="B23" i="41" a="1"/>
  <c r="B4" i="49" a="1"/>
  <c r="B101" i="49" a="1"/>
  <c r="B11" i="53" a="1"/>
  <c r="B81" i="53" a="1"/>
  <c r="B54" i="41" a="1"/>
  <c r="B27" i="49" a="1"/>
  <c r="B44" i="53" a="1"/>
  <c r="B52" i="45" a="1"/>
  <c r="B35" i="45" a="1"/>
  <c r="B49" i="49" a="1"/>
  <c r="B85" i="56" a="1"/>
  <c r="B11" i="45" a="1"/>
  <c r="B75" i="53" a="1"/>
  <c r="B31" i="53" a="1"/>
  <c r="B98" i="49" a="1"/>
  <c r="B18" i="53" a="1"/>
  <c r="B67" i="45" a="1"/>
  <c r="B101" i="53" a="1"/>
  <c r="B67" i="49" a="1"/>
  <c r="B48" i="49" a="1"/>
  <c r="B26" i="41" a="1"/>
  <c r="B18" i="45" a="1"/>
  <c r="B100" i="53" a="1"/>
  <c r="B44" i="56" a="1"/>
  <c r="B83" i="45" a="1"/>
  <c r="B46" i="45" a="1"/>
  <c r="B62" i="45" a="1"/>
  <c r="B36" i="49" a="1"/>
  <c r="B51" i="56" a="1"/>
  <c r="B89" i="41" a="1"/>
  <c r="B56" i="41" a="1"/>
  <c r="B57" i="56" a="1"/>
  <c r="B56" i="53" a="1"/>
  <c r="B57" i="53" a="1"/>
  <c r="B92" i="45" a="1"/>
  <c r="B32" i="41" a="1"/>
  <c r="B104" i="49" a="1"/>
  <c r="B14" i="53" a="1"/>
  <c r="B15" i="45" a="1"/>
  <c r="B113" i="23" a="1"/>
  <c r="B10" i="41" a="1"/>
  <c r="B44" i="41" a="1"/>
  <c r="B71" i="49" a="1"/>
  <c r="B27" i="41" a="1"/>
  <c r="B22" i="53" a="1"/>
  <c r="B4" i="56" a="1"/>
  <c r="B17" i="53" a="1"/>
  <c r="B34" i="53" a="1"/>
  <c r="B28" i="56" a="1"/>
  <c r="B39" i="49" a="1"/>
  <c r="B21" i="45" a="1"/>
  <c r="B84" i="56" a="1"/>
  <c r="B22" i="45" a="1"/>
  <c r="B5" i="41" a="1"/>
  <c r="B101" i="41" a="1"/>
  <c r="B21" i="56" a="1"/>
  <c r="B106" i="45" a="1"/>
  <c r="B94" i="53" a="1"/>
  <c r="B7" i="45" a="1"/>
  <c r="B113" i="56" a="1"/>
  <c r="B87" i="53" a="1"/>
  <c r="B52" i="49" a="1"/>
  <c r="B91" i="45" a="1"/>
  <c r="B59" i="53" a="1"/>
  <c r="B36" i="53" a="1"/>
  <c r="B80" i="53" a="1"/>
  <c r="B40" i="56" a="1"/>
  <c r="B58" i="53" a="1"/>
  <c r="B39" i="53" a="1"/>
  <c r="B69" i="56" a="1"/>
  <c r="B70" i="41" a="1"/>
  <c r="B95" i="56" a="1"/>
  <c r="B39" i="56" a="1"/>
  <c r="B67" i="53" a="1"/>
  <c r="B73" i="41" a="1"/>
  <c r="B84" i="41" a="1"/>
  <c r="B85" i="53" a="1"/>
  <c r="B64" i="41" a="1"/>
  <c r="B90" i="49" a="1"/>
  <c r="B72" i="56" a="1"/>
  <c r="B88" i="49" a="1"/>
  <c r="B68" i="45" a="1"/>
  <c r="B77" i="45" a="1"/>
  <c r="B33" i="41" a="1"/>
  <c r="B79" i="49" a="1"/>
  <c r="U127" i="46" l="1"/>
  <c r="N127" i="46"/>
  <c r="T137" i="46"/>
  <c r="U137" i="46"/>
  <c r="N137" i="46"/>
  <c r="T129" i="46"/>
  <c r="U129" i="46"/>
  <c r="N129" i="46"/>
  <c r="T140" i="46"/>
  <c r="U140" i="46"/>
  <c r="N140" i="46"/>
  <c r="T126" i="46"/>
  <c r="U126" i="46"/>
  <c r="N126" i="46"/>
  <c r="U133" i="46"/>
  <c r="N133" i="46"/>
  <c r="T136" i="46"/>
  <c r="U136" i="46"/>
  <c r="N136" i="46"/>
  <c r="U139" i="46"/>
  <c r="N139" i="46"/>
  <c r="U130" i="46"/>
  <c r="T132" i="46"/>
  <c r="U132" i="46"/>
  <c r="N132" i="46"/>
  <c r="U125" i="46"/>
  <c r="N125" i="46"/>
  <c r="U124" i="46"/>
  <c r="J122" i="48"/>
  <c r="K122" i="48"/>
  <c r="L122" i="48"/>
  <c r="M122" i="48"/>
  <c r="N122" i="48"/>
  <c r="O122" i="48"/>
  <c r="Q122" i="48"/>
  <c r="J127" i="48"/>
  <c r="K127" i="48"/>
  <c r="L127" i="48"/>
  <c r="M127" i="48"/>
  <c r="N127" i="48"/>
  <c r="O127" i="48"/>
  <c r="Q127" i="48"/>
  <c r="J115" i="48"/>
  <c r="K115" i="48"/>
  <c r="L115" i="48"/>
  <c r="M115" i="48"/>
  <c r="N115" i="48"/>
  <c r="O115" i="48"/>
  <c r="Q115" i="48"/>
  <c r="J117" i="48"/>
  <c r="K117" i="48"/>
  <c r="L117" i="48"/>
  <c r="M117" i="48"/>
  <c r="N117" i="48"/>
  <c r="O117" i="48"/>
  <c r="Q117" i="48"/>
  <c r="J123" i="48"/>
  <c r="K123" i="48"/>
  <c r="L123" i="48"/>
  <c r="M123" i="48"/>
  <c r="N123" i="48"/>
  <c r="O123" i="48"/>
  <c r="Q123" i="48"/>
  <c r="J121" i="48"/>
  <c r="K121" i="48"/>
  <c r="L121" i="48"/>
  <c r="M121" i="48"/>
  <c r="N121" i="48"/>
  <c r="O121" i="48"/>
  <c r="Q121" i="48"/>
  <c r="J113" i="48"/>
  <c r="K113" i="48"/>
  <c r="L113" i="48"/>
  <c r="M113" i="48"/>
  <c r="N113" i="48"/>
  <c r="O113" i="48"/>
  <c r="Q113" i="48"/>
  <c r="V129" i="46"/>
  <c r="J116" i="48"/>
  <c r="K116" i="48"/>
  <c r="L116" i="48"/>
  <c r="M116" i="48"/>
  <c r="N116" i="48"/>
  <c r="O116" i="48"/>
  <c r="Q116" i="48"/>
  <c r="J125" i="48"/>
  <c r="K125" i="48"/>
  <c r="L125" i="48"/>
  <c r="M125" i="48"/>
  <c r="N125" i="48"/>
  <c r="O125" i="48"/>
  <c r="Q125" i="48"/>
  <c r="J114" i="48"/>
  <c r="K114" i="48"/>
  <c r="L114" i="48"/>
  <c r="M114" i="48"/>
  <c r="N114" i="48"/>
  <c r="O114" i="48"/>
  <c r="Q114" i="48"/>
  <c r="J119" i="48"/>
  <c r="K119" i="48"/>
  <c r="L119" i="48"/>
  <c r="M119" i="48"/>
  <c r="N119" i="48"/>
  <c r="O119" i="48"/>
  <c r="Q119" i="48"/>
  <c r="V139" i="46"/>
  <c r="J126" i="48"/>
  <c r="K126" i="48"/>
  <c r="L126" i="48"/>
  <c r="M126" i="48"/>
  <c r="N126" i="48"/>
  <c r="O126" i="48"/>
  <c r="Q126" i="48"/>
  <c r="V123" i="46"/>
  <c r="J110" i="48"/>
  <c r="K110" i="48"/>
  <c r="L110" i="48"/>
  <c r="M110" i="48"/>
  <c r="N110" i="48"/>
  <c r="O110" i="48"/>
  <c r="Q110" i="48"/>
  <c r="J128" i="48"/>
  <c r="K128" i="48"/>
  <c r="L128" i="48"/>
  <c r="M128" i="48"/>
  <c r="N128" i="48"/>
  <c r="O128" i="48"/>
  <c r="Q128" i="48"/>
  <c r="V137" i="46"/>
  <c r="J124" i="48"/>
  <c r="K124" i="48"/>
  <c r="L124" i="48"/>
  <c r="M124" i="48"/>
  <c r="N124" i="48"/>
  <c r="O124" i="48"/>
  <c r="Q124" i="48"/>
  <c r="V133" i="46"/>
  <c r="J120" i="48"/>
  <c r="K120" i="48"/>
  <c r="L120" i="48"/>
  <c r="M120" i="48"/>
  <c r="N120" i="48"/>
  <c r="O120" i="48"/>
  <c r="Q120" i="48"/>
  <c r="V131" i="46"/>
  <c r="J118" i="48"/>
  <c r="K118" i="48"/>
  <c r="L118" i="48"/>
  <c r="M118" i="48"/>
  <c r="N118" i="48"/>
  <c r="O118" i="48"/>
  <c r="Q118" i="48"/>
  <c r="V124" i="46"/>
  <c r="J111" i="48"/>
  <c r="K111" i="48"/>
  <c r="L111" i="48"/>
  <c r="M111" i="48"/>
  <c r="N111" i="48"/>
  <c r="O111" i="48"/>
  <c r="Q111" i="48"/>
  <c r="V125" i="46"/>
  <c r="J112" i="48"/>
  <c r="K112" i="48"/>
  <c r="L112" i="48"/>
  <c r="M112" i="48"/>
  <c r="N112" i="48"/>
  <c r="O112" i="48"/>
  <c r="Q112" i="48"/>
  <c r="P136" i="48"/>
  <c r="P137" i="48"/>
  <c r="P138" i="48"/>
  <c r="P139" i="48"/>
  <c r="P140" i="48"/>
  <c r="P141" i="48"/>
  <c r="P142" i="48"/>
  <c r="P143" i="48"/>
  <c r="P129" i="48"/>
  <c r="P130" i="48"/>
  <c r="P131" i="48"/>
  <c r="P132" i="48"/>
  <c r="P133" i="48"/>
  <c r="P134" i="48"/>
  <c r="P135" i="48"/>
  <c r="P116" i="44"/>
  <c r="P117" i="44"/>
  <c r="P76" i="40"/>
  <c r="P61" i="40"/>
  <c r="P139" i="19"/>
  <c r="P140" i="19"/>
  <c r="P141" i="19"/>
  <c r="P142" i="19"/>
  <c r="P143" i="19"/>
  <c r="P144" i="19"/>
  <c r="P145" i="19"/>
  <c r="P146" i="19"/>
  <c r="P147" i="19"/>
  <c r="P148" i="19"/>
  <c r="P149" i="19"/>
  <c r="P95" i="52"/>
  <c r="J134" i="19"/>
  <c r="K134" i="19"/>
  <c r="L134" i="19"/>
  <c r="M134" i="19"/>
  <c r="N134" i="19"/>
  <c r="O134" i="19"/>
  <c r="Q134" i="19"/>
  <c r="J137" i="19"/>
  <c r="K137" i="19"/>
  <c r="L137" i="19"/>
  <c r="M137" i="19"/>
  <c r="N137" i="19"/>
  <c r="O137" i="19"/>
  <c r="Q137" i="19"/>
  <c r="J135" i="19"/>
  <c r="K135" i="19"/>
  <c r="L135" i="19"/>
  <c r="M135" i="19"/>
  <c r="N135" i="19"/>
  <c r="O135" i="19"/>
  <c r="Q135" i="19"/>
  <c r="P136" i="19"/>
  <c r="P138" i="19"/>
  <c r="E128" i="46"/>
  <c r="D138" i="46"/>
  <c r="D141" i="46"/>
  <c r="B127" i="46"/>
  <c r="F137" i="46"/>
  <c r="B140" i="46"/>
  <c r="G133" i="46"/>
  <c r="F126" i="46"/>
  <c r="D132" i="46"/>
  <c r="F135" i="46"/>
  <c r="H139" i="46"/>
  <c r="G125" i="46"/>
  <c r="V140" i="46"/>
  <c r="F128" i="46"/>
  <c r="C138" i="46"/>
  <c r="E141" i="46"/>
  <c r="C127" i="46"/>
  <c r="G137" i="46"/>
  <c r="C140" i="46"/>
  <c r="H133" i="46"/>
  <c r="H126" i="46"/>
  <c r="H132" i="46"/>
  <c r="H135" i="46"/>
  <c r="I139" i="46"/>
  <c r="I125" i="46"/>
  <c r="G128" i="46"/>
  <c r="E130" i="46"/>
  <c r="F141" i="46"/>
  <c r="I134" i="46"/>
  <c r="H137" i="46"/>
  <c r="I131" i="46"/>
  <c r="I133" i="46"/>
  <c r="B129" i="46"/>
  <c r="I132" i="46"/>
  <c r="C136" i="46"/>
  <c r="B139" i="46"/>
  <c r="V136" i="46"/>
  <c r="H128" i="46"/>
  <c r="F130" i="46"/>
  <c r="G141" i="46"/>
  <c r="H134" i="46"/>
  <c r="I137" i="46"/>
  <c r="B131" i="46"/>
  <c r="C133" i="46"/>
  <c r="C129" i="46"/>
  <c r="E132" i="46"/>
  <c r="D136" i="46"/>
  <c r="C139" i="46"/>
  <c r="V128" i="46"/>
  <c r="V134" i="46"/>
  <c r="B128" i="46"/>
  <c r="G130" i="46"/>
  <c r="C141" i="46"/>
  <c r="E134" i="46"/>
  <c r="B137" i="46"/>
  <c r="C131" i="46"/>
  <c r="B133" i="46"/>
  <c r="D129" i="46"/>
  <c r="G132" i="46"/>
  <c r="E136" i="46"/>
  <c r="D139" i="46"/>
  <c r="V126" i="46"/>
  <c r="C128" i="46"/>
  <c r="H130" i="46"/>
  <c r="B141" i="46"/>
  <c r="G134" i="46"/>
  <c r="C137" i="46"/>
  <c r="D131" i="46"/>
  <c r="D133" i="46"/>
  <c r="E129" i="46"/>
  <c r="F132" i="46"/>
  <c r="F136" i="46"/>
  <c r="E139" i="46"/>
  <c r="V135" i="46"/>
  <c r="I138" i="46"/>
  <c r="D130" i="46"/>
  <c r="F127" i="46"/>
  <c r="B134" i="46"/>
  <c r="D140" i="46"/>
  <c r="H131" i="46"/>
  <c r="B126" i="46"/>
  <c r="G129" i="46"/>
  <c r="B135" i="46"/>
  <c r="I136" i="46"/>
  <c r="B125" i="46"/>
  <c r="V138" i="46"/>
  <c r="F138" i="46"/>
  <c r="I130" i="46"/>
  <c r="G127" i="46"/>
  <c r="F134" i="46"/>
  <c r="E140" i="46"/>
  <c r="E131" i="46"/>
  <c r="C126" i="46"/>
  <c r="F129" i="46"/>
  <c r="C135" i="46"/>
  <c r="H136" i="46"/>
  <c r="H125" i="46"/>
  <c r="V127" i="46"/>
  <c r="G138" i="46"/>
  <c r="B130" i="46"/>
  <c r="H127" i="46"/>
  <c r="C134" i="46"/>
  <c r="F140" i="46"/>
  <c r="F131" i="46"/>
  <c r="D126" i="46"/>
  <c r="H129" i="46"/>
  <c r="D135" i="46"/>
  <c r="B136" i="46"/>
  <c r="C125" i="46"/>
  <c r="V132" i="46"/>
  <c r="H138" i="46"/>
  <c r="C130" i="46"/>
  <c r="D127" i="46"/>
  <c r="D134" i="46"/>
  <c r="G140" i="46"/>
  <c r="G131" i="46"/>
  <c r="E126" i="46"/>
  <c r="I129" i="46"/>
  <c r="I135" i="46"/>
  <c r="G136" i="46"/>
  <c r="E125" i="46"/>
  <c r="V130" i="46"/>
  <c r="I128" i="46"/>
  <c r="E138" i="46"/>
  <c r="H141" i="46"/>
  <c r="I127" i="46"/>
  <c r="E137" i="46"/>
  <c r="H140" i="46"/>
  <c r="E133" i="46"/>
  <c r="G126" i="46"/>
  <c r="B132" i="46"/>
  <c r="E135" i="46"/>
  <c r="F139" i="46"/>
  <c r="D125" i="46"/>
  <c r="D128" i="46"/>
  <c r="B138" i="46"/>
  <c r="I141" i="46"/>
  <c r="E127" i="46"/>
  <c r="D137" i="46"/>
  <c r="I140" i="46"/>
  <c r="F133" i="46"/>
  <c r="I126" i="46"/>
  <c r="C132" i="46"/>
  <c r="G135" i="46"/>
  <c r="G139" i="46"/>
  <c r="F125" i="46"/>
  <c r="V141" i="46"/>
  <c r="V126" i="42"/>
  <c r="Q113" i="44"/>
  <c r="J113" i="44"/>
  <c r="L113" i="44"/>
  <c r="N113" i="44"/>
  <c r="O113" i="44"/>
  <c r="M113" i="44"/>
  <c r="K113" i="44"/>
  <c r="K115" i="44"/>
  <c r="L115" i="44"/>
  <c r="J115" i="44"/>
  <c r="N115" i="44"/>
  <c r="M115" i="44"/>
  <c r="O115" i="44"/>
  <c r="Q115" i="44"/>
  <c r="V125" i="42"/>
  <c r="J112" i="44"/>
  <c r="K112" i="44"/>
  <c r="N112" i="44"/>
  <c r="O112" i="44"/>
  <c r="L112" i="44"/>
  <c r="M112" i="44"/>
  <c r="Q112" i="44"/>
  <c r="V127" i="42"/>
  <c r="K114" i="44"/>
  <c r="L114" i="44"/>
  <c r="M114" i="44"/>
  <c r="Q114" i="44"/>
  <c r="N114" i="44"/>
  <c r="O114" i="44"/>
  <c r="J114" i="44"/>
  <c r="L122" i="19"/>
  <c r="M122" i="19"/>
  <c r="Q60" i="40"/>
  <c r="V73" i="38"/>
  <c r="K122" i="19"/>
  <c r="O122" i="19"/>
  <c r="L115" i="19"/>
  <c r="V128" i="37"/>
  <c r="M116" i="19"/>
  <c r="V129" i="37"/>
  <c r="K117" i="19"/>
  <c r="V130" i="37"/>
  <c r="O118" i="19"/>
  <c r="V131" i="37"/>
  <c r="Q121" i="19"/>
  <c r="V134" i="37"/>
  <c r="Q123" i="19"/>
  <c r="V136" i="37"/>
  <c r="K124" i="19"/>
  <c r="V137" i="37"/>
  <c r="J127" i="19"/>
  <c r="V140" i="37"/>
  <c r="J122" i="19"/>
  <c r="V135" i="37"/>
  <c r="Q122" i="19"/>
  <c r="J124" i="19"/>
  <c r="M127" i="19"/>
  <c r="Q124" i="19"/>
  <c r="J60" i="40"/>
  <c r="K60" i="40"/>
  <c r="L124" i="19"/>
  <c r="O60" i="40"/>
  <c r="M124" i="19"/>
  <c r="N60" i="40"/>
  <c r="M60" i="40"/>
  <c r="L60" i="40"/>
  <c r="Q127" i="19"/>
  <c r="N124" i="19"/>
  <c r="L127" i="19"/>
  <c r="N127" i="19"/>
  <c r="K127" i="19"/>
  <c r="O127" i="19"/>
  <c r="O124" i="19"/>
  <c r="O123" i="19"/>
  <c r="K123" i="19"/>
  <c r="M123" i="19"/>
  <c r="J121" i="19"/>
  <c r="K121" i="19"/>
  <c r="M121" i="19"/>
  <c r="L123" i="19"/>
  <c r="N121" i="19"/>
  <c r="N123" i="19"/>
  <c r="O121" i="19"/>
  <c r="L121" i="19"/>
  <c r="J123" i="19"/>
  <c r="Q130" i="19"/>
  <c r="J130" i="19"/>
  <c r="K130" i="19"/>
  <c r="L130" i="19"/>
  <c r="N130" i="19"/>
  <c r="O130" i="19"/>
  <c r="M130" i="19"/>
  <c r="L126" i="19"/>
  <c r="M126" i="19"/>
  <c r="N126" i="19"/>
  <c r="O126" i="19"/>
  <c r="Q126" i="19"/>
  <c r="J126" i="19"/>
  <c r="K126" i="19"/>
  <c r="J125" i="19"/>
  <c r="K125" i="19"/>
  <c r="L125" i="19"/>
  <c r="M125" i="19"/>
  <c r="O125" i="19"/>
  <c r="Q125" i="19"/>
  <c r="N125" i="19"/>
  <c r="N128" i="19"/>
  <c r="O128" i="19"/>
  <c r="Q128" i="19"/>
  <c r="J128" i="19"/>
  <c r="L128" i="19"/>
  <c r="M128" i="19"/>
  <c r="K128" i="19"/>
  <c r="M133" i="19"/>
  <c r="N133" i="19"/>
  <c r="O133" i="19"/>
  <c r="Q133" i="19"/>
  <c r="K133" i="19"/>
  <c r="L133" i="19"/>
  <c r="J133" i="19"/>
  <c r="K131" i="19"/>
  <c r="L131" i="19"/>
  <c r="M131" i="19"/>
  <c r="N131" i="19"/>
  <c r="O131" i="19"/>
  <c r="Q131" i="19"/>
  <c r="J131" i="19"/>
  <c r="J120" i="19"/>
  <c r="K120" i="19"/>
  <c r="L120" i="19"/>
  <c r="M120" i="19"/>
  <c r="N120" i="19"/>
  <c r="Q120" i="19"/>
  <c r="O120" i="19"/>
  <c r="J132" i="19"/>
  <c r="K132" i="19"/>
  <c r="L132" i="19"/>
  <c r="M132" i="19"/>
  <c r="N132" i="19"/>
  <c r="Q132" i="19"/>
  <c r="O132" i="19"/>
  <c r="K119" i="19"/>
  <c r="L119" i="19"/>
  <c r="O119" i="19"/>
  <c r="Q119" i="19"/>
  <c r="M119" i="19"/>
  <c r="N119" i="19"/>
  <c r="J119" i="19"/>
  <c r="J129" i="19"/>
  <c r="M129" i="19"/>
  <c r="K129" i="19"/>
  <c r="L129" i="19"/>
  <c r="N129" i="19"/>
  <c r="O129" i="19"/>
  <c r="Q129" i="19"/>
  <c r="N117" i="19"/>
  <c r="L117" i="19"/>
  <c r="J117" i="19"/>
  <c r="M117" i="19"/>
  <c r="L116" i="19"/>
  <c r="K116" i="19"/>
  <c r="J116" i="19"/>
  <c r="Q117" i="19"/>
  <c r="O117" i="19"/>
  <c r="N118" i="19"/>
  <c r="M118" i="19"/>
  <c r="L118" i="19"/>
  <c r="K118" i="19"/>
  <c r="Q118" i="19"/>
  <c r="J118" i="19"/>
  <c r="B29" i="49"/>
  <c r="T29" i="49"/>
  <c r="Q29" i="49"/>
  <c r="Z29" i="49"/>
  <c r="C29" i="49"/>
  <c r="AB29" i="49"/>
  <c r="P29" i="49"/>
  <c r="R29" i="49"/>
  <c r="O29" i="49"/>
  <c r="N29" i="49"/>
  <c r="W29" i="49"/>
  <c r="E29" i="49"/>
  <c r="U29" i="49"/>
  <c r="S29" i="49"/>
  <c r="Y29" i="49"/>
  <c r="G29" i="49"/>
  <c r="F29" i="49"/>
  <c r="M29" i="49"/>
  <c r="V29" i="49"/>
  <c r="I29" i="49"/>
  <c r="X29" i="49"/>
  <c r="J29" i="49"/>
  <c r="AA29" i="49"/>
  <c r="L29" i="49"/>
  <c r="H29" i="49"/>
  <c r="D29" i="49"/>
  <c r="K29" i="49"/>
  <c r="X17" i="41"/>
  <c r="S17" i="41"/>
  <c r="AA17" i="41"/>
  <c r="B17" i="41"/>
  <c r="B29" i="38" s="1"/>
  <c r="U17" i="41"/>
  <c r="Q17" i="41"/>
  <c r="I17" i="41"/>
  <c r="I29" i="38" s="1"/>
  <c r="P17" i="41"/>
  <c r="AB17" i="41"/>
  <c r="O17" i="41"/>
  <c r="N17" i="41"/>
  <c r="Y17" i="41"/>
  <c r="M17" i="41"/>
  <c r="T17" i="41"/>
  <c r="L29" i="38" s="1"/>
  <c r="W17" i="41"/>
  <c r="R17" i="41"/>
  <c r="G17" i="41"/>
  <c r="V17" i="41"/>
  <c r="C17" i="41"/>
  <c r="C29" i="38" s="1"/>
  <c r="Z17" i="41"/>
  <c r="D17" i="41"/>
  <c r="D29" i="38" s="1"/>
  <c r="K17" i="41"/>
  <c r="H17" i="41"/>
  <c r="H29" i="38" s="1"/>
  <c r="F17" i="41"/>
  <c r="F29" i="38" s="1"/>
  <c r="J17" i="41"/>
  <c r="L17" i="41"/>
  <c r="M29" i="38" s="1"/>
  <c r="E17" i="41"/>
  <c r="R64" i="49"/>
  <c r="C64" i="49"/>
  <c r="AB64" i="49"/>
  <c r="Q64" i="49"/>
  <c r="V64" i="49"/>
  <c r="P64" i="49"/>
  <c r="F64" i="49"/>
  <c r="O64" i="49"/>
  <c r="L64" i="49"/>
  <c r="I64" i="49"/>
  <c r="Y64" i="49"/>
  <c r="G64" i="49"/>
  <c r="K64" i="49"/>
  <c r="N64" i="49"/>
  <c r="S64" i="49"/>
  <c r="J64" i="49"/>
  <c r="Z64" i="49"/>
  <c r="B64" i="49"/>
  <c r="AA64" i="49"/>
  <c r="D64" i="49"/>
  <c r="X64" i="49"/>
  <c r="W64" i="49"/>
  <c r="E64" i="49"/>
  <c r="M64" i="49"/>
  <c r="H64" i="49"/>
  <c r="U64" i="49"/>
  <c r="T64" i="49"/>
  <c r="M33" i="56"/>
  <c r="N45" i="57" s="1"/>
  <c r="S33" i="56"/>
  <c r="T45" i="57" s="1"/>
  <c r="K33" i="56"/>
  <c r="Z33" i="56"/>
  <c r="C33" i="56"/>
  <c r="D33" i="56"/>
  <c r="L33" i="56"/>
  <c r="M45" i="57" s="1"/>
  <c r="X33" i="56"/>
  <c r="V33" i="56"/>
  <c r="B33" i="56"/>
  <c r="H33" i="56"/>
  <c r="AA33" i="56"/>
  <c r="U33" i="56"/>
  <c r="N33" i="56"/>
  <c r="O45" i="57" s="1"/>
  <c r="R33" i="56"/>
  <c r="S45" i="57" s="1"/>
  <c r="O33" i="56"/>
  <c r="P45" i="57" s="1"/>
  <c r="Y33" i="56"/>
  <c r="E33" i="56"/>
  <c r="T33" i="56"/>
  <c r="L45" i="57" s="1"/>
  <c r="F33" i="56"/>
  <c r="P33" i="56"/>
  <c r="Q45" i="57" s="1"/>
  <c r="AB33" i="56"/>
  <c r="W33" i="56"/>
  <c r="J33" i="56"/>
  <c r="I33" i="56"/>
  <c r="G33" i="56"/>
  <c r="Q33" i="56"/>
  <c r="R45" i="57" s="1"/>
  <c r="AA110" i="56"/>
  <c r="D110" i="56"/>
  <c r="Y110" i="56"/>
  <c r="O110" i="56"/>
  <c r="K110" i="56"/>
  <c r="Q110" i="56"/>
  <c r="C110" i="56"/>
  <c r="R110" i="56"/>
  <c r="L110" i="56"/>
  <c r="M110" i="56"/>
  <c r="Z110" i="56"/>
  <c r="G110" i="56"/>
  <c r="N110" i="56"/>
  <c r="J110" i="56"/>
  <c r="U110" i="56"/>
  <c r="W110" i="56"/>
  <c r="E110" i="56"/>
  <c r="I110" i="56"/>
  <c r="X110" i="56"/>
  <c r="V110" i="56"/>
  <c r="T110" i="56"/>
  <c r="B110" i="56"/>
  <c r="H110" i="56"/>
  <c r="F110" i="56"/>
  <c r="P110" i="56"/>
  <c r="S110" i="56"/>
  <c r="AB110" i="56"/>
  <c r="Q88" i="49"/>
  <c r="I88" i="49"/>
  <c r="U88" i="49"/>
  <c r="D88" i="49"/>
  <c r="C88" i="49"/>
  <c r="AB88" i="49"/>
  <c r="AA88" i="49"/>
  <c r="V88" i="49"/>
  <c r="R88" i="49"/>
  <c r="J88" i="49"/>
  <c r="S88" i="49"/>
  <c r="O88" i="49"/>
  <c r="F88" i="49"/>
  <c r="B88" i="49"/>
  <c r="E88" i="49"/>
  <c r="P88" i="49"/>
  <c r="L88" i="49"/>
  <c r="K88" i="49"/>
  <c r="N88" i="49"/>
  <c r="H88" i="49"/>
  <c r="X88" i="49"/>
  <c r="Y88" i="49"/>
  <c r="M88" i="49"/>
  <c r="T88" i="49"/>
  <c r="G88" i="49"/>
  <c r="W88" i="49"/>
  <c r="Z88" i="49"/>
  <c r="Z72" i="41"/>
  <c r="U72" i="41"/>
  <c r="G72" i="41"/>
  <c r="B72" i="41"/>
  <c r="AA72" i="41"/>
  <c r="T72" i="41"/>
  <c r="L84" i="38" s="1"/>
  <c r="M72" i="41"/>
  <c r="N84" i="38" s="1"/>
  <c r="R72" i="41"/>
  <c r="S84" i="38" s="1"/>
  <c r="L72" i="41"/>
  <c r="M84" i="38" s="1"/>
  <c r="J72" i="41"/>
  <c r="Y72" i="41"/>
  <c r="I72" i="41"/>
  <c r="K72" i="41"/>
  <c r="H72" i="41"/>
  <c r="P72" i="41"/>
  <c r="Q84" i="38" s="1"/>
  <c r="V72" i="41"/>
  <c r="C72" i="41"/>
  <c r="N72" i="41"/>
  <c r="O84" i="38" s="1"/>
  <c r="Q72" i="41"/>
  <c r="R84" i="38" s="1"/>
  <c r="AB72" i="41"/>
  <c r="D72" i="41"/>
  <c r="X72" i="41"/>
  <c r="W72" i="41"/>
  <c r="F72" i="41"/>
  <c r="O72" i="41"/>
  <c r="P84" i="38" s="1"/>
  <c r="S72" i="41"/>
  <c r="E72" i="41"/>
  <c r="U73" i="49"/>
  <c r="H73" i="49"/>
  <c r="C73" i="49"/>
  <c r="I73" i="49"/>
  <c r="E73" i="49"/>
  <c r="Y73" i="49"/>
  <c r="Q73" i="49"/>
  <c r="L73" i="49"/>
  <c r="D73" i="49"/>
  <c r="W73" i="49"/>
  <c r="P73" i="49"/>
  <c r="AB73" i="49"/>
  <c r="AA73" i="49"/>
  <c r="K73" i="49"/>
  <c r="V73" i="49"/>
  <c r="J73" i="49"/>
  <c r="T73" i="49"/>
  <c r="G73" i="49"/>
  <c r="X73" i="49"/>
  <c r="F73" i="49"/>
  <c r="O73" i="49"/>
  <c r="Z73" i="49"/>
  <c r="N73" i="49"/>
  <c r="M73" i="49"/>
  <c r="B73" i="49"/>
  <c r="S73" i="49"/>
  <c r="R73" i="49"/>
  <c r="R23" i="45"/>
  <c r="F23" i="45"/>
  <c r="F35" i="42" s="1"/>
  <c r="H23" i="45"/>
  <c r="E23" i="45"/>
  <c r="Y23" i="45"/>
  <c r="X23" i="45"/>
  <c r="L23" i="45"/>
  <c r="M35" i="42" s="1"/>
  <c r="B23" i="45"/>
  <c r="B35" i="42" s="1"/>
  <c r="C23" i="45"/>
  <c r="J23" i="45"/>
  <c r="J35" i="42" s="1"/>
  <c r="W23" i="45"/>
  <c r="Z23" i="45"/>
  <c r="I23" i="45"/>
  <c r="V23" i="45"/>
  <c r="M23" i="45"/>
  <c r="P23" i="45"/>
  <c r="D23" i="45"/>
  <c r="D35" i="42" s="1"/>
  <c r="G23" i="45"/>
  <c r="G35" i="42" s="1"/>
  <c r="Q23" i="45"/>
  <c r="S23" i="45"/>
  <c r="T35" i="42" s="1"/>
  <c r="U23" i="45"/>
  <c r="AA23" i="45"/>
  <c r="T23" i="45"/>
  <c r="L35" i="42" s="1"/>
  <c r="AB23" i="45"/>
  <c r="O23" i="45"/>
  <c r="N23" i="45"/>
  <c r="K23" i="45"/>
  <c r="L11" i="49"/>
  <c r="AB11" i="49"/>
  <c r="Y11" i="49"/>
  <c r="X11" i="49"/>
  <c r="AA11" i="49"/>
  <c r="M11" i="49"/>
  <c r="V11" i="49"/>
  <c r="Z11" i="49"/>
  <c r="I11" i="49"/>
  <c r="H11" i="49"/>
  <c r="P11" i="49"/>
  <c r="R11" i="49"/>
  <c r="C11" i="49"/>
  <c r="Q11" i="49"/>
  <c r="T11" i="49"/>
  <c r="F11" i="49"/>
  <c r="S11" i="49"/>
  <c r="E11" i="49"/>
  <c r="U11" i="49"/>
  <c r="G11" i="49"/>
  <c r="N11" i="49"/>
  <c r="K11" i="49"/>
  <c r="O11" i="49"/>
  <c r="J11" i="49"/>
  <c r="D11" i="49"/>
  <c r="B11" i="49"/>
  <c r="W11" i="49"/>
  <c r="J60" i="45"/>
  <c r="C60" i="45"/>
  <c r="K60" i="45"/>
  <c r="Q60" i="45"/>
  <c r="R72" i="42" s="1"/>
  <c r="AA60" i="45"/>
  <c r="AB60" i="45"/>
  <c r="M60" i="45"/>
  <c r="N72" i="42" s="1"/>
  <c r="H60" i="45"/>
  <c r="Z60" i="45"/>
  <c r="E60" i="45"/>
  <c r="F60" i="45"/>
  <c r="R60" i="45"/>
  <c r="S72" i="42" s="1"/>
  <c r="I60" i="45"/>
  <c r="S60" i="45"/>
  <c r="T72" i="42" s="1"/>
  <c r="D60" i="45"/>
  <c r="G60" i="45"/>
  <c r="Y60" i="45"/>
  <c r="O60" i="45"/>
  <c r="P72" i="42" s="1"/>
  <c r="N60" i="45"/>
  <c r="O72" i="42" s="1"/>
  <c r="T60" i="45"/>
  <c r="L72" i="42" s="1"/>
  <c r="X60" i="45"/>
  <c r="L60" i="45"/>
  <c r="M72" i="42" s="1"/>
  <c r="B60" i="45"/>
  <c r="W60" i="45"/>
  <c r="V60" i="45"/>
  <c r="U60" i="45"/>
  <c r="P60" i="45"/>
  <c r="Q72" i="42" s="1"/>
  <c r="E44" i="53"/>
  <c r="G44" i="53"/>
  <c r="S44" i="53"/>
  <c r="F44" i="53"/>
  <c r="C44" i="53"/>
  <c r="X44" i="53"/>
  <c r="H44" i="53"/>
  <c r="W44" i="53"/>
  <c r="Z44" i="53"/>
  <c r="K44" i="53"/>
  <c r="Q44" i="53"/>
  <c r="R56" i="50" s="1"/>
  <c r="AB44" i="53"/>
  <c r="J44" i="53"/>
  <c r="I44" i="53"/>
  <c r="Y44" i="53"/>
  <c r="V44" i="53"/>
  <c r="U44" i="53"/>
  <c r="P44" i="53"/>
  <c r="Q56" i="50" s="1"/>
  <c r="AA44" i="53"/>
  <c r="N44" i="53"/>
  <c r="O56" i="50" s="1"/>
  <c r="L44" i="53"/>
  <c r="M56" i="50" s="1"/>
  <c r="T44" i="53"/>
  <c r="L56" i="50" s="1"/>
  <c r="M44" i="53"/>
  <c r="N56" i="50" s="1"/>
  <c r="O44" i="53"/>
  <c r="P56" i="50" s="1"/>
  <c r="B44" i="53"/>
  <c r="R44" i="53"/>
  <c r="S56" i="50" s="1"/>
  <c r="D44" i="53"/>
  <c r="S69" i="56"/>
  <c r="U69" i="56"/>
  <c r="B69" i="56"/>
  <c r="K69" i="56"/>
  <c r="H69" i="56"/>
  <c r="Z69" i="56"/>
  <c r="AB69" i="56"/>
  <c r="L69" i="56"/>
  <c r="R69" i="56"/>
  <c r="V69" i="56"/>
  <c r="T69" i="56"/>
  <c r="J69" i="56"/>
  <c r="C69" i="56"/>
  <c r="AA69" i="56"/>
  <c r="E69" i="56"/>
  <c r="X69" i="56"/>
  <c r="G69" i="56"/>
  <c r="O69" i="56"/>
  <c r="I69" i="56"/>
  <c r="Q69" i="56"/>
  <c r="F69" i="56"/>
  <c r="W69" i="56"/>
  <c r="P69" i="56"/>
  <c r="N69" i="56"/>
  <c r="M69" i="56"/>
  <c r="Y69" i="56"/>
  <c r="D69" i="56"/>
  <c r="S27" i="53"/>
  <c r="R27" i="53"/>
  <c r="K27" i="53"/>
  <c r="I27" i="53"/>
  <c r="Q27" i="53"/>
  <c r="D27" i="53"/>
  <c r="D39" i="50" s="1"/>
  <c r="F27" i="53"/>
  <c r="F39" i="50" s="1"/>
  <c r="Y27" i="53"/>
  <c r="AA27" i="53"/>
  <c r="L27" i="53"/>
  <c r="M39" i="50" s="1"/>
  <c r="O27" i="53"/>
  <c r="U27" i="53"/>
  <c r="G27" i="53"/>
  <c r="G39" i="50" s="1"/>
  <c r="E27" i="53"/>
  <c r="E39" i="50" s="1"/>
  <c r="C27" i="53"/>
  <c r="C39" i="50" s="1"/>
  <c r="Z27" i="53"/>
  <c r="T27" i="53"/>
  <c r="L39" i="50" s="1"/>
  <c r="M27" i="53"/>
  <c r="H27" i="53"/>
  <c r="H39" i="50" s="1"/>
  <c r="V27" i="53"/>
  <c r="N27" i="53"/>
  <c r="J27" i="53"/>
  <c r="J39" i="50" s="1"/>
  <c r="AB27" i="53"/>
  <c r="P27" i="53"/>
  <c r="W27" i="53"/>
  <c r="X27" i="53"/>
  <c r="B27" i="53"/>
  <c r="L28" i="46"/>
  <c r="G28" i="46"/>
  <c r="M28" i="46"/>
  <c r="D28" i="46"/>
  <c r="C28" i="46"/>
  <c r="I28" i="46"/>
  <c r="AA45" i="56"/>
  <c r="N45" i="56"/>
  <c r="O57" i="57" s="1"/>
  <c r="Z45" i="56"/>
  <c r="T45" i="56"/>
  <c r="L57" i="57" s="1"/>
  <c r="L45" i="56"/>
  <c r="M57" i="57" s="1"/>
  <c r="U45" i="56"/>
  <c r="AB45" i="56"/>
  <c r="X45" i="56"/>
  <c r="M45" i="56"/>
  <c r="N57" i="57" s="1"/>
  <c r="I45" i="56"/>
  <c r="K45" i="56"/>
  <c r="G45" i="56"/>
  <c r="R45" i="56"/>
  <c r="S57" i="57" s="1"/>
  <c r="P45" i="56"/>
  <c r="Q57" i="57" s="1"/>
  <c r="O45" i="56"/>
  <c r="P57" i="57" s="1"/>
  <c r="Y45" i="56"/>
  <c r="C45" i="56"/>
  <c r="S45" i="56"/>
  <c r="B45" i="56"/>
  <c r="W45" i="56"/>
  <c r="H45" i="56"/>
  <c r="Q45" i="56"/>
  <c r="R57" i="57" s="1"/>
  <c r="D45" i="56"/>
  <c r="E45" i="56"/>
  <c r="F45" i="56"/>
  <c r="V45" i="56"/>
  <c r="J45" i="56"/>
  <c r="H68" i="49"/>
  <c r="T68" i="49"/>
  <c r="X68" i="49"/>
  <c r="G68" i="49"/>
  <c r="S68" i="49"/>
  <c r="L68" i="49"/>
  <c r="W68" i="49"/>
  <c r="R68" i="49"/>
  <c r="AB68" i="49"/>
  <c r="J68" i="49"/>
  <c r="N68" i="49"/>
  <c r="B68" i="49"/>
  <c r="AA68" i="49"/>
  <c r="V68" i="49"/>
  <c r="D68" i="49"/>
  <c r="Q68" i="49"/>
  <c r="U68" i="49"/>
  <c r="P68" i="49"/>
  <c r="O68" i="49"/>
  <c r="C68" i="49"/>
  <c r="M68" i="49"/>
  <c r="Y68" i="49"/>
  <c r="F68" i="49"/>
  <c r="E68" i="49"/>
  <c r="K68" i="49"/>
  <c r="Z68" i="49"/>
  <c r="I68" i="49"/>
  <c r="Z11" i="56"/>
  <c r="S11" i="56"/>
  <c r="T23" i="57" s="1"/>
  <c r="AB11" i="56"/>
  <c r="Y11" i="56"/>
  <c r="AA11" i="56"/>
  <c r="E11" i="56"/>
  <c r="N11" i="56"/>
  <c r="O23" i="57" s="1"/>
  <c r="M11" i="56"/>
  <c r="N23" i="57" s="1"/>
  <c r="K11" i="56"/>
  <c r="X11" i="56"/>
  <c r="G11" i="56"/>
  <c r="G23" i="57" s="1"/>
  <c r="J11" i="56"/>
  <c r="J23" i="57" s="1"/>
  <c r="T11" i="56"/>
  <c r="L23" i="57" s="1"/>
  <c r="W11" i="56"/>
  <c r="P11" i="56"/>
  <c r="I11" i="56"/>
  <c r="I23" i="57" s="1"/>
  <c r="O11" i="56"/>
  <c r="V11" i="56"/>
  <c r="D11" i="56"/>
  <c r="U11" i="56"/>
  <c r="C11" i="56"/>
  <c r="C23" i="57" s="1"/>
  <c r="Q11" i="56"/>
  <c r="H11" i="56"/>
  <c r="H23" i="57" s="1"/>
  <c r="L11" i="56"/>
  <c r="M23" i="57" s="1"/>
  <c r="F11" i="56"/>
  <c r="B11" i="56"/>
  <c r="R11" i="56"/>
  <c r="L3" i="49"/>
  <c r="M15" i="46" s="1"/>
  <c r="J3" i="49"/>
  <c r="J15" i="46" s="1"/>
  <c r="Y3" i="49"/>
  <c r="Q3" i="49"/>
  <c r="K3" i="49"/>
  <c r="Z3" i="49"/>
  <c r="S3" i="49"/>
  <c r="AC3" i="49"/>
  <c r="F3" i="49"/>
  <c r="F15" i="46" s="1"/>
  <c r="B3" i="49"/>
  <c r="G3" i="49"/>
  <c r="G15" i="46" s="1"/>
  <c r="C3" i="49"/>
  <c r="C15" i="46" s="1"/>
  <c r="T3" i="49"/>
  <c r="L15" i="46" s="1"/>
  <c r="M3" i="49"/>
  <c r="V3" i="49"/>
  <c r="N3" i="49"/>
  <c r="W3" i="49"/>
  <c r="O3" i="49"/>
  <c r="X3" i="49"/>
  <c r="AA3" i="49"/>
  <c r="D3" i="49"/>
  <c r="P3" i="49"/>
  <c r="AB3" i="49"/>
  <c r="E3" i="49"/>
  <c r="E15" i="46" s="1"/>
  <c r="R3" i="49"/>
  <c r="H3" i="49"/>
  <c r="H15" i="46" s="1"/>
  <c r="I3" i="49"/>
  <c r="U3" i="49"/>
  <c r="T6" i="45"/>
  <c r="L18" i="42" s="1"/>
  <c r="Z6" i="45"/>
  <c r="H6" i="45"/>
  <c r="AA6" i="45"/>
  <c r="N6" i="45"/>
  <c r="Y6" i="45"/>
  <c r="B6" i="45"/>
  <c r="B18" i="42" s="1"/>
  <c r="K6" i="45"/>
  <c r="J6" i="45"/>
  <c r="J18" i="42" s="1"/>
  <c r="G6" i="45"/>
  <c r="I6" i="45"/>
  <c r="V6" i="45"/>
  <c r="O6" i="45"/>
  <c r="M6" i="45"/>
  <c r="N18" i="42" s="1"/>
  <c r="C6" i="45"/>
  <c r="R6" i="45"/>
  <c r="W6" i="45"/>
  <c r="X6" i="45"/>
  <c r="U6" i="45"/>
  <c r="S6" i="45"/>
  <c r="D6" i="45"/>
  <c r="P6" i="45"/>
  <c r="Q6" i="45"/>
  <c r="L6" i="45"/>
  <c r="M18" i="42" s="1"/>
  <c r="E6" i="45"/>
  <c r="E18" i="42" s="1"/>
  <c r="F6" i="45"/>
  <c r="F18" i="42" s="1"/>
  <c r="AB6" i="45"/>
  <c r="N98" i="41"/>
  <c r="O110" i="38" s="1"/>
  <c r="Y98" i="41"/>
  <c r="K98" i="41"/>
  <c r="D98" i="41"/>
  <c r="L98" i="41"/>
  <c r="M110" i="38" s="1"/>
  <c r="AA98" i="41"/>
  <c r="W98" i="41"/>
  <c r="Z98" i="41"/>
  <c r="V98" i="41"/>
  <c r="O98" i="41"/>
  <c r="P110" i="38" s="1"/>
  <c r="J98" i="41"/>
  <c r="H98" i="41"/>
  <c r="R98" i="41"/>
  <c r="S110" i="38" s="1"/>
  <c r="G98" i="41"/>
  <c r="F98" i="41"/>
  <c r="U98" i="41"/>
  <c r="P98" i="41"/>
  <c r="Q110" i="38" s="1"/>
  <c r="C98" i="41"/>
  <c r="Q98" i="41"/>
  <c r="R110" i="38" s="1"/>
  <c r="B98" i="41"/>
  <c r="T98" i="41"/>
  <c r="L110" i="38" s="1"/>
  <c r="S98" i="41"/>
  <c r="T110" i="38" s="1"/>
  <c r="X98" i="41"/>
  <c r="M98" i="41"/>
  <c r="I98" i="41"/>
  <c r="AB98" i="41"/>
  <c r="E98" i="41"/>
  <c r="AA12" i="49"/>
  <c r="Q12" i="49"/>
  <c r="B12" i="49"/>
  <c r="N12" i="49"/>
  <c r="O12" i="49"/>
  <c r="V12" i="49"/>
  <c r="L12" i="49"/>
  <c r="U12" i="49"/>
  <c r="H12" i="49"/>
  <c r="I12" i="49"/>
  <c r="AB12" i="49"/>
  <c r="G12" i="49"/>
  <c r="Z12" i="49"/>
  <c r="T12" i="49"/>
  <c r="W12" i="49"/>
  <c r="E12" i="49"/>
  <c r="Y12" i="49"/>
  <c r="D12" i="49"/>
  <c r="X12" i="49"/>
  <c r="S12" i="49"/>
  <c r="F12" i="49"/>
  <c r="M12" i="49"/>
  <c r="C12" i="49"/>
  <c r="R12" i="49"/>
  <c r="K12" i="49"/>
  <c r="J12" i="49"/>
  <c r="P12" i="49"/>
  <c r="I38" i="41"/>
  <c r="S38" i="41"/>
  <c r="T50" i="38" s="1"/>
  <c r="C38" i="41"/>
  <c r="N38" i="41"/>
  <c r="O50" i="38" s="1"/>
  <c r="F38" i="41"/>
  <c r="AA38" i="41"/>
  <c r="E38" i="41"/>
  <c r="M38" i="41"/>
  <c r="N50" i="38" s="1"/>
  <c r="L38" i="41"/>
  <c r="M50" i="38" s="1"/>
  <c r="R38" i="41"/>
  <c r="S50" i="38" s="1"/>
  <c r="K38" i="41"/>
  <c r="Q38" i="41"/>
  <c r="R50" i="38" s="1"/>
  <c r="J38" i="41"/>
  <c r="Y38" i="41"/>
  <c r="G38" i="41"/>
  <c r="H38" i="41"/>
  <c r="P38" i="41"/>
  <c r="Q50" i="38" s="1"/>
  <c r="U38" i="41"/>
  <c r="B38" i="41"/>
  <c r="T38" i="41"/>
  <c r="L50" i="38" s="1"/>
  <c r="D38" i="41"/>
  <c r="O38" i="41"/>
  <c r="P50" i="38" s="1"/>
  <c r="AB38" i="41"/>
  <c r="V38" i="41"/>
  <c r="X38" i="41"/>
  <c r="W38" i="41"/>
  <c r="Z38" i="41"/>
  <c r="M22" i="49"/>
  <c r="X22" i="49"/>
  <c r="Z22" i="49"/>
  <c r="C22" i="49"/>
  <c r="L22" i="49"/>
  <c r="W22" i="49"/>
  <c r="J22" i="49"/>
  <c r="N22" i="49"/>
  <c r="H22" i="49"/>
  <c r="F22" i="49"/>
  <c r="O22" i="49"/>
  <c r="V22" i="49"/>
  <c r="R22" i="49"/>
  <c r="I22" i="49"/>
  <c r="P22" i="49"/>
  <c r="AA22" i="49"/>
  <c r="Y22" i="49"/>
  <c r="Q22" i="49"/>
  <c r="E22" i="49"/>
  <c r="K22" i="49"/>
  <c r="G22" i="49"/>
  <c r="B22" i="49"/>
  <c r="U22" i="49"/>
  <c r="T22" i="49"/>
  <c r="S22" i="49"/>
  <c r="D22" i="49"/>
  <c r="AB22" i="49"/>
  <c r="M25" i="41"/>
  <c r="I25" i="41"/>
  <c r="E25" i="41"/>
  <c r="E37" i="38" s="1"/>
  <c r="O25" i="41"/>
  <c r="B25" i="41"/>
  <c r="B37" i="38" s="1"/>
  <c r="H25" i="41"/>
  <c r="H37" i="38" s="1"/>
  <c r="Y25" i="41"/>
  <c r="AB25" i="41"/>
  <c r="T25" i="41"/>
  <c r="L37" i="38" s="1"/>
  <c r="V25" i="41"/>
  <c r="F25" i="41"/>
  <c r="F37" i="38" s="1"/>
  <c r="U25" i="41"/>
  <c r="S25" i="41"/>
  <c r="G25" i="41"/>
  <c r="G37" i="38" s="1"/>
  <c r="L25" i="41"/>
  <c r="M37" i="38" s="1"/>
  <c r="C25" i="41"/>
  <c r="C37" i="38" s="1"/>
  <c r="Z25" i="41"/>
  <c r="D25" i="41"/>
  <c r="D37" i="38" s="1"/>
  <c r="J25" i="41"/>
  <c r="Q25" i="41"/>
  <c r="X25" i="41"/>
  <c r="W25" i="41"/>
  <c r="AA25" i="41"/>
  <c r="N25" i="41"/>
  <c r="R25" i="41"/>
  <c r="K25" i="41"/>
  <c r="P25" i="41"/>
  <c r="M74" i="45"/>
  <c r="N86" i="42" s="1"/>
  <c r="AA74" i="45"/>
  <c r="S74" i="45"/>
  <c r="T86" i="42" s="1"/>
  <c r="R74" i="45"/>
  <c r="S86" i="42" s="1"/>
  <c r="E74" i="45"/>
  <c r="I74" i="45"/>
  <c r="P74" i="45"/>
  <c r="Q86" i="42" s="1"/>
  <c r="AB74" i="45"/>
  <c r="B74" i="45"/>
  <c r="G74" i="45"/>
  <c r="O74" i="45"/>
  <c r="P86" i="42" s="1"/>
  <c r="Q74" i="45"/>
  <c r="R86" i="42" s="1"/>
  <c r="N74" i="45"/>
  <c r="O86" i="42" s="1"/>
  <c r="D74" i="45"/>
  <c r="U74" i="45"/>
  <c r="J74" i="45"/>
  <c r="Z74" i="45"/>
  <c r="C74" i="45"/>
  <c r="T74" i="45"/>
  <c r="L86" i="42" s="1"/>
  <c r="L74" i="45"/>
  <c r="M86" i="42" s="1"/>
  <c r="F74" i="45"/>
  <c r="X74" i="45"/>
  <c r="V74" i="45"/>
  <c r="H74" i="45"/>
  <c r="W74" i="45"/>
  <c r="K74" i="45"/>
  <c r="Y74" i="45"/>
  <c r="AA96" i="49"/>
  <c r="G96" i="49"/>
  <c r="M96" i="49"/>
  <c r="D96" i="49"/>
  <c r="T96" i="49"/>
  <c r="F96" i="49"/>
  <c r="N96" i="49"/>
  <c r="S96" i="49"/>
  <c r="B96" i="49"/>
  <c r="AB96" i="49"/>
  <c r="P96" i="49"/>
  <c r="Y96" i="49"/>
  <c r="W96" i="49"/>
  <c r="Z96" i="49"/>
  <c r="V96" i="49"/>
  <c r="C96" i="49"/>
  <c r="R96" i="49"/>
  <c r="E96" i="49"/>
  <c r="H96" i="49"/>
  <c r="J96" i="49"/>
  <c r="Q96" i="49"/>
  <c r="L96" i="49"/>
  <c r="I96" i="49"/>
  <c r="K96" i="49"/>
  <c r="O96" i="49"/>
  <c r="U96" i="49"/>
  <c r="X96" i="49"/>
  <c r="I44" i="41"/>
  <c r="V44" i="41"/>
  <c r="P44" i="41"/>
  <c r="Q56" i="38" s="1"/>
  <c r="U44" i="41"/>
  <c r="G44" i="41"/>
  <c r="R44" i="41"/>
  <c r="S56" i="38" s="1"/>
  <c r="AA44" i="41"/>
  <c r="D44" i="41"/>
  <c r="O44" i="41"/>
  <c r="P56" i="38" s="1"/>
  <c r="Q44" i="41"/>
  <c r="R56" i="38" s="1"/>
  <c r="N44" i="41"/>
  <c r="O56" i="38" s="1"/>
  <c r="C44" i="41"/>
  <c r="M44" i="41"/>
  <c r="N56" i="38" s="1"/>
  <c r="X44" i="41"/>
  <c r="Y44" i="41"/>
  <c r="W44" i="41"/>
  <c r="AB44" i="41"/>
  <c r="L44" i="41"/>
  <c r="M56" i="38" s="1"/>
  <c r="Z44" i="41"/>
  <c r="S44" i="41"/>
  <c r="T56" i="38" s="1"/>
  <c r="F44" i="41"/>
  <c r="K44" i="41"/>
  <c r="J44" i="41"/>
  <c r="T44" i="41"/>
  <c r="L56" i="38" s="1"/>
  <c r="H44" i="41"/>
  <c r="E44" i="41"/>
  <c r="B44" i="41"/>
  <c r="P32" i="53"/>
  <c r="X32" i="53"/>
  <c r="C32" i="53"/>
  <c r="V32" i="53"/>
  <c r="Y32" i="53"/>
  <c r="F32" i="53"/>
  <c r="F44" i="50" s="1"/>
  <c r="L32" i="53"/>
  <c r="M44" i="50" s="1"/>
  <c r="E32" i="53"/>
  <c r="E44" i="50" s="1"/>
  <c r="W32" i="53"/>
  <c r="B32" i="53"/>
  <c r="B44" i="50" s="1"/>
  <c r="H32" i="53"/>
  <c r="H44" i="50" s="1"/>
  <c r="G32" i="53"/>
  <c r="K32" i="53"/>
  <c r="J32" i="53"/>
  <c r="AA32" i="53"/>
  <c r="Z32" i="53"/>
  <c r="O32" i="53"/>
  <c r="N32" i="53"/>
  <c r="M32" i="53"/>
  <c r="T32" i="53"/>
  <c r="L44" i="50" s="1"/>
  <c r="R32" i="53"/>
  <c r="AB32" i="53"/>
  <c r="I32" i="53"/>
  <c r="I44" i="50" s="1"/>
  <c r="Q32" i="53"/>
  <c r="S32" i="53"/>
  <c r="T44" i="50" s="1"/>
  <c r="U32" i="53"/>
  <c r="D32" i="53"/>
  <c r="D44" i="50" s="1"/>
  <c r="AB20" i="41"/>
  <c r="G20" i="41"/>
  <c r="U20" i="41"/>
  <c r="H20" i="41"/>
  <c r="H32" i="38" s="1"/>
  <c r="I20" i="41"/>
  <c r="Y20" i="41"/>
  <c r="P20" i="41"/>
  <c r="Q32" i="38" s="1"/>
  <c r="Z20" i="41"/>
  <c r="B20" i="41"/>
  <c r="F20" i="41"/>
  <c r="F32" i="38" s="1"/>
  <c r="O20" i="41"/>
  <c r="E20" i="41"/>
  <c r="N20" i="41"/>
  <c r="D20" i="41"/>
  <c r="D32" i="38" s="1"/>
  <c r="K20" i="41"/>
  <c r="X20" i="41"/>
  <c r="T20" i="41"/>
  <c r="L32" i="38" s="1"/>
  <c r="AA20" i="41"/>
  <c r="C20" i="41"/>
  <c r="C32" i="38" s="1"/>
  <c r="W20" i="41"/>
  <c r="M20" i="41"/>
  <c r="V20" i="41"/>
  <c r="J20" i="41"/>
  <c r="R20" i="41"/>
  <c r="Q20" i="41"/>
  <c r="S20" i="41"/>
  <c r="L20" i="41"/>
  <c r="M32" i="38" s="1"/>
  <c r="W71" i="49"/>
  <c r="N71" i="49"/>
  <c r="C71" i="49"/>
  <c r="J71" i="49"/>
  <c r="F71" i="49"/>
  <c r="P71" i="49"/>
  <c r="D71" i="49"/>
  <c r="AA71" i="49"/>
  <c r="G71" i="49"/>
  <c r="I71" i="49"/>
  <c r="E71" i="49"/>
  <c r="Z71" i="49"/>
  <c r="H71" i="49"/>
  <c r="AB71" i="49"/>
  <c r="K71" i="49"/>
  <c r="Q71" i="49"/>
  <c r="Y71" i="49"/>
  <c r="X71" i="49"/>
  <c r="L71" i="49"/>
  <c r="B71" i="49"/>
  <c r="O71" i="49"/>
  <c r="R71" i="49"/>
  <c r="U71" i="49"/>
  <c r="T71" i="49"/>
  <c r="S71" i="49"/>
  <c r="M71" i="49"/>
  <c r="V71" i="49"/>
  <c r="Z65" i="53"/>
  <c r="F65" i="53"/>
  <c r="H65" i="53"/>
  <c r="AA65" i="53"/>
  <c r="Y65" i="53"/>
  <c r="V65" i="53"/>
  <c r="G65" i="53"/>
  <c r="Q65" i="53"/>
  <c r="R77" i="50" s="1"/>
  <c r="C65" i="53"/>
  <c r="N65" i="53"/>
  <c r="O77" i="50" s="1"/>
  <c r="O65" i="53"/>
  <c r="P77" i="50" s="1"/>
  <c r="M65" i="53"/>
  <c r="X65" i="53"/>
  <c r="L65" i="53"/>
  <c r="M77" i="50" s="1"/>
  <c r="I65" i="53"/>
  <c r="U65" i="53"/>
  <c r="AB65" i="53"/>
  <c r="E65" i="53"/>
  <c r="R65" i="53"/>
  <c r="S77" i="50" s="1"/>
  <c r="D65" i="53"/>
  <c r="T65" i="53"/>
  <c r="L77" i="50" s="1"/>
  <c r="J65" i="53"/>
  <c r="B65" i="53"/>
  <c r="S65" i="53"/>
  <c r="T77" i="50" s="1"/>
  <c r="W65" i="53"/>
  <c r="K65" i="53"/>
  <c r="P65" i="53"/>
  <c r="Q77" i="50" s="1"/>
  <c r="N37" i="53"/>
  <c r="O49" i="50" s="1"/>
  <c r="Y37" i="53"/>
  <c r="M37" i="53"/>
  <c r="N49" i="50" s="1"/>
  <c r="Q37" i="53"/>
  <c r="R49" i="50" s="1"/>
  <c r="L37" i="53"/>
  <c r="M49" i="50" s="1"/>
  <c r="J37" i="53"/>
  <c r="Z37" i="53"/>
  <c r="U37" i="53"/>
  <c r="E37" i="53"/>
  <c r="R37" i="53"/>
  <c r="S49" i="50" s="1"/>
  <c r="W37" i="53"/>
  <c r="P37" i="53"/>
  <c r="Q49" i="50" s="1"/>
  <c r="G37" i="53"/>
  <c r="X37" i="53"/>
  <c r="T37" i="53"/>
  <c r="L49" i="50" s="1"/>
  <c r="S37" i="53"/>
  <c r="T49" i="50" s="1"/>
  <c r="D37" i="53"/>
  <c r="B37" i="53"/>
  <c r="H37" i="53"/>
  <c r="I37" i="53"/>
  <c r="F37" i="53"/>
  <c r="V37" i="53"/>
  <c r="AB37" i="53"/>
  <c r="K37" i="53"/>
  <c r="AA37" i="53"/>
  <c r="O37" i="53"/>
  <c r="P49" i="50" s="1"/>
  <c r="C37" i="53"/>
  <c r="K110" i="45"/>
  <c r="N110" i="45"/>
  <c r="O122" i="42" s="1"/>
  <c r="T110" i="45"/>
  <c r="L122" i="42" s="1"/>
  <c r="J110" i="45"/>
  <c r="D110" i="45"/>
  <c r="W110" i="45"/>
  <c r="Z110" i="45"/>
  <c r="O110" i="45"/>
  <c r="P122" i="42" s="1"/>
  <c r="S110" i="45"/>
  <c r="T122" i="42" s="1"/>
  <c r="I110" i="45"/>
  <c r="C110" i="45"/>
  <c r="F110" i="45"/>
  <c r="M110" i="45"/>
  <c r="N122" i="42" s="1"/>
  <c r="AB110" i="45"/>
  <c r="B110" i="45"/>
  <c r="E110" i="45"/>
  <c r="P110" i="45"/>
  <c r="Q122" i="42" s="1"/>
  <c r="X110" i="45"/>
  <c r="V110" i="45"/>
  <c r="L110" i="45"/>
  <c r="M122" i="42" s="1"/>
  <c r="R110" i="45"/>
  <c r="S122" i="42" s="1"/>
  <c r="G110" i="45"/>
  <c r="U110" i="45"/>
  <c r="AA110" i="45"/>
  <c r="Y110" i="45"/>
  <c r="H110" i="45"/>
  <c r="Q110" i="45"/>
  <c r="R122" i="42" s="1"/>
  <c r="D13" i="53"/>
  <c r="D25" i="50" s="1"/>
  <c r="U13" i="53"/>
  <c r="L13" i="53"/>
  <c r="M25" i="50" s="1"/>
  <c r="N13" i="53"/>
  <c r="H13" i="53"/>
  <c r="H25" i="50" s="1"/>
  <c r="M13" i="53"/>
  <c r="V13" i="53"/>
  <c r="AB13" i="53"/>
  <c r="W13" i="53"/>
  <c r="Z13" i="53"/>
  <c r="C13" i="53"/>
  <c r="C25" i="50" s="1"/>
  <c r="Y13" i="53"/>
  <c r="X13" i="53"/>
  <c r="T13" i="53"/>
  <c r="L25" i="50" s="1"/>
  <c r="K13" i="53"/>
  <c r="F13" i="53"/>
  <c r="F25" i="50" s="1"/>
  <c r="S13" i="53"/>
  <c r="G13" i="53"/>
  <c r="Q13" i="53"/>
  <c r="B13" i="53"/>
  <c r="B25" i="50" s="1"/>
  <c r="AA13" i="53"/>
  <c r="E13" i="53"/>
  <c r="R13" i="53"/>
  <c r="P13" i="53"/>
  <c r="I13" i="53"/>
  <c r="I25" i="50" s="1"/>
  <c r="J13" i="53"/>
  <c r="O13" i="53"/>
  <c r="R45" i="53"/>
  <c r="S57" i="50" s="1"/>
  <c r="K45" i="53"/>
  <c r="D45" i="53"/>
  <c r="B45" i="53"/>
  <c r="W45" i="53"/>
  <c r="AB45" i="53"/>
  <c r="H45" i="53"/>
  <c r="X45" i="53"/>
  <c r="U45" i="53"/>
  <c r="Y45" i="53"/>
  <c r="N45" i="53"/>
  <c r="O57" i="50" s="1"/>
  <c r="L45" i="53"/>
  <c r="M57" i="50" s="1"/>
  <c r="P45" i="53"/>
  <c r="Q57" i="50" s="1"/>
  <c r="J45" i="53"/>
  <c r="T45" i="53"/>
  <c r="L57" i="50" s="1"/>
  <c r="Q45" i="53"/>
  <c r="R57" i="50" s="1"/>
  <c r="S45" i="53"/>
  <c r="T57" i="50" s="1"/>
  <c r="G45" i="53"/>
  <c r="Z45" i="53"/>
  <c r="M45" i="53"/>
  <c r="I45" i="53"/>
  <c r="AA45" i="53"/>
  <c r="O45" i="53"/>
  <c r="P57" i="50" s="1"/>
  <c r="E45" i="53"/>
  <c r="C45" i="53"/>
  <c r="V45" i="53"/>
  <c r="F45" i="53"/>
  <c r="D43" i="41"/>
  <c r="T43" i="41"/>
  <c r="L55" i="38" s="1"/>
  <c r="Q43" i="41"/>
  <c r="R55" i="38" s="1"/>
  <c r="O43" i="41"/>
  <c r="P55" i="38" s="1"/>
  <c r="C43" i="41"/>
  <c r="U43" i="41"/>
  <c r="K43" i="41"/>
  <c r="W43" i="41"/>
  <c r="J43" i="41"/>
  <c r="V43" i="41"/>
  <c r="AB43" i="41"/>
  <c r="N43" i="41"/>
  <c r="O55" i="38" s="1"/>
  <c r="M43" i="41"/>
  <c r="N55" i="38" s="1"/>
  <c r="P43" i="41"/>
  <c r="Q55" i="38" s="1"/>
  <c r="X43" i="41"/>
  <c r="H43" i="41"/>
  <c r="R43" i="41"/>
  <c r="S55" i="38" s="1"/>
  <c r="I43" i="41"/>
  <c r="AA43" i="41"/>
  <c r="L43" i="41"/>
  <c r="M55" i="38" s="1"/>
  <c r="G43" i="41"/>
  <c r="S43" i="41"/>
  <c r="T55" i="38" s="1"/>
  <c r="E43" i="41"/>
  <c r="F43" i="41"/>
  <c r="B43" i="41"/>
  <c r="Y43" i="41"/>
  <c r="Z43" i="41"/>
  <c r="R56" i="56"/>
  <c r="K56" i="56"/>
  <c r="N56" i="56"/>
  <c r="X56" i="56"/>
  <c r="U56" i="56"/>
  <c r="P56" i="56"/>
  <c r="M56" i="56"/>
  <c r="O56" i="56"/>
  <c r="L56" i="56"/>
  <c r="AA56" i="56"/>
  <c r="AB56" i="56"/>
  <c r="F56" i="56"/>
  <c r="T56" i="56"/>
  <c r="S56" i="56"/>
  <c r="I56" i="56"/>
  <c r="B56" i="56"/>
  <c r="W56" i="56"/>
  <c r="J56" i="56"/>
  <c r="G56" i="56"/>
  <c r="E56" i="56"/>
  <c r="C56" i="56"/>
  <c r="Z56" i="56"/>
  <c r="H56" i="56"/>
  <c r="V56" i="56"/>
  <c r="D56" i="56"/>
  <c r="Y56" i="56"/>
  <c r="Q56" i="56"/>
  <c r="AB17" i="56"/>
  <c r="N17" i="56"/>
  <c r="O29" i="57" s="1"/>
  <c r="P17" i="56"/>
  <c r="Q29" i="57" s="1"/>
  <c r="K17" i="56"/>
  <c r="T17" i="56"/>
  <c r="L29" i="57" s="1"/>
  <c r="E17" i="56"/>
  <c r="I17" i="56"/>
  <c r="O17" i="56"/>
  <c r="P29" i="57" s="1"/>
  <c r="D17" i="56"/>
  <c r="B17" i="56"/>
  <c r="C17" i="56"/>
  <c r="F17" i="56"/>
  <c r="W17" i="56"/>
  <c r="Q17" i="56"/>
  <c r="R29" i="57" s="1"/>
  <c r="V17" i="56"/>
  <c r="AA17" i="56"/>
  <c r="S17" i="56"/>
  <c r="U17" i="56"/>
  <c r="G17" i="56"/>
  <c r="J17" i="56"/>
  <c r="R17" i="56"/>
  <c r="S29" i="57" s="1"/>
  <c r="Y17" i="56"/>
  <c r="H17" i="56"/>
  <c r="Z17" i="56"/>
  <c r="L17" i="56"/>
  <c r="M29" i="57" s="1"/>
  <c r="X17" i="56"/>
  <c r="M17" i="56"/>
  <c r="F107" i="41"/>
  <c r="AA107" i="41"/>
  <c r="AB107" i="41"/>
  <c r="Y107" i="41"/>
  <c r="W107" i="41"/>
  <c r="C107" i="41"/>
  <c r="K107" i="41"/>
  <c r="R107" i="41"/>
  <c r="S119" i="38" s="1"/>
  <c r="V107" i="41"/>
  <c r="Q107" i="41"/>
  <c r="R119" i="38" s="1"/>
  <c r="J107" i="41"/>
  <c r="Z107" i="41"/>
  <c r="U107" i="41"/>
  <c r="B107" i="41"/>
  <c r="H107" i="41"/>
  <c r="O107" i="41"/>
  <c r="P119" i="38" s="1"/>
  <c r="N107" i="41"/>
  <c r="O119" i="38" s="1"/>
  <c r="X107" i="41"/>
  <c r="T107" i="41"/>
  <c r="L119" i="38" s="1"/>
  <c r="G107" i="41"/>
  <c r="D107" i="41"/>
  <c r="P107" i="41"/>
  <c r="Q119" i="38" s="1"/>
  <c r="S107" i="41"/>
  <c r="L107" i="41"/>
  <c r="M119" i="38" s="1"/>
  <c r="E107" i="41"/>
  <c r="M107" i="41"/>
  <c r="I107" i="41"/>
  <c r="B93" i="56"/>
  <c r="D93" i="56"/>
  <c r="Y93" i="56"/>
  <c r="P93" i="56"/>
  <c r="H93" i="56"/>
  <c r="M93" i="56"/>
  <c r="S93" i="56"/>
  <c r="X93" i="56"/>
  <c r="R93" i="56"/>
  <c r="W93" i="56"/>
  <c r="T93" i="56"/>
  <c r="C93" i="56"/>
  <c r="AB93" i="56"/>
  <c r="U93" i="56"/>
  <c r="I93" i="56"/>
  <c r="L93" i="56"/>
  <c r="K93" i="56"/>
  <c r="J93" i="56"/>
  <c r="Q93" i="56"/>
  <c r="V93" i="56"/>
  <c r="AA93" i="56"/>
  <c r="O93" i="56"/>
  <c r="N93" i="56"/>
  <c r="E93" i="56"/>
  <c r="G93" i="56"/>
  <c r="Z93" i="56"/>
  <c r="F93" i="56"/>
  <c r="I64" i="53"/>
  <c r="Z64" i="53"/>
  <c r="T64" i="53"/>
  <c r="L76" i="50" s="1"/>
  <c r="Y64" i="53"/>
  <c r="B64" i="53"/>
  <c r="P64" i="53"/>
  <c r="Q76" i="50" s="1"/>
  <c r="S64" i="53"/>
  <c r="T76" i="50" s="1"/>
  <c r="M64" i="53"/>
  <c r="N76" i="50" s="1"/>
  <c r="R64" i="53"/>
  <c r="S76" i="50" s="1"/>
  <c r="K64" i="53"/>
  <c r="E64" i="53"/>
  <c r="H64" i="53"/>
  <c r="N64" i="53"/>
  <c r="O76" i="50" s="1"/>
  <c r="G64" i="53"/>
  <c r="W64" i="53"/>
  <c r="AB64" i="53"/>
  <c r="X64" i="53"/>
  <c r="F64" i="53"/>
  <c r="U64" i="53"/>
  <c r="D64" i="53"/>
  <c r="L64" i="53"/>
  <c r="M76" i="50" s="1"/>
  <c r="J64" i="53"/>
  <c r="V64" i="53"/>
  <c r="Q64" i="53"/>
  <c r="R76" i="50" s="1"/>
  <c r="AA64" i="53"/>
  <c r="O64" i="53"/>
  <c r="P76" i="50" s="1"/>
  <c r="C64" i="53"/>
  <c r="L101" i="53"/>
  <c r="M113" i="50" s="1"/>
  <c r="M101" i="53"/>
  <c r="N113" i="50" s="1"/>
  <c r="O101" i="53"/>
  <c r="P113" i="50" s="1"/>
  <c r="U101" i="53"/>
  <c r="K101" i="53"/>
  <c r="N101" i="53"/>
  <c r="O113" i="50" s="1"/>
  <c r="H101" i="53"/>
  <c r="Z101" i="53"/>
  <c r="T101" i="53"/>
  <c r="L113" i="50" s="1"/>
  <c r="B101" i="53"/>
  <c r="G101" i="53"/>
  <c r="AA101" i="53"/>
  <c r="R101" i="53"/>
  <c r="S113" i="50" s="1"/>
  <c r="I101" i="53"/>
  <c r="C101" i="53"/>
  <c r="D101" i="53"/>
  <c r="Y101" i="53"/>
  <c r="P101" i="53"/>
  <c r="Q113" i="50" s="1"/>
  <c r="J101" i="53"/>
  <c r="S101" i="53"/>
  <c r="T113" i="50" s="1"/>
  <c r="Q101" i="53"/>
  <c r="R113" i="50" s="1"/>
  <c r="V101" i="53"/>
  <c r="W101" i="53"/>
  <c r="X101" i="53"/>
  <c r="F101" i="53"/>
  <c r="AB101" i="53"/>
  <c r="E101" i="53"/>
  <c r="C18" i="53"/>
  <c r="C30" i="50" s="1"/>
  <c r="X18" i="53"/>
  <c r="K18" i="53"/>
  <c r="V18" i="53"/>
  <c r="F18" i="53"/>
  <c r="Q18" i="53"/>
  <c r="N18" i="53"/>
  <c r="T18" i="53"/>
  <c r="L30" i="50" s="1"/>
  <c r="R18" i="53"/>
  <c r="H18" i="53"/>
  <c r="H30" i="50" s="1"/>
  <c r="I18" i="53"/>
  <c r="I30" i="50" s="1"/>
  <c r="L18" i="53"/>
  <c r="M30" i="50" s="1"/>
  <c r="J18" i="53"/>
  <c r="Y18" i="53"/>
  <c r="B18" i="53"/>
  <c r="AA18" i="53"/>
  <c r="O18" i="53"/>
  <c r="W18" i="53"/>
  <c r="U18" i="53"/>
  <c r="AB18" i="53"/>
  <c r="E18" i="53"/>
  <c r="M18" i="53"/>
  <c r="G18" i="53"/>
  <c r="G30" i="50" s="1"/>
  <c r="S18" i="53"/>
  <c r="P18" i="53"/>
  <c r="Z18" i="53"/>
  <c r="D18" i="53"/>
  <c r="AB37" i="45"/>
  <c r="J37" i="45"/>
  <c r="C37" i="45"/>
  <c r="Q37" i="45"/>
  <c r="R49" i="42" s="1"/>
  <c r="Z37" i="45"/>
  <c r="X37" i="45"/>
  <c r="M37" i="45"/>
  <c r="W37" i="45"/>
  <c r="N37" i="45"/>
  <c r="O49" i="42" s="1"/>
  <c r="E37" i="45"/>
  <c r="S37" i="45"/>
  <c r="T49" i="42" s="1"/>
  <c r="P37" i="45"/>
  <c r="Q49" i="42" s="1"/>
  <c r="R37" i="45"/>
  <c r="S49" i="42" s="1"/>
  <c r="D37" i="45"/>
  <c r="V37" i="45"/>
  <c r="B37" i="45"/>
  <c r="H37" i="45"/>
  <c r="Y37" i="45"/>
  <c r="AA37" i="45"/>
  <c r="O37" i="45"/>
  <c r="P49" i="42" s="1"/>
  <c r="F37" i="45"/>
  <c r="U37" i="45"/>
  <c r="T37" i="45"/>
  <c r="L49" i="42" s="1"/>
  <c r="L37" i="45"/>
  <c r="M49" i="42" s="1"/>
  <c r="K37" i="45"/>
  <c r="I37" i="45"/>
  <c r="G37" i="45"/>
  <c r="Q23" i="56"/>
  <c r="R35" i="57" s="1"/>
  <c r="Y23" i="56"/>
  <c r="L23" i="56"/>
  <c r="M35" i="57" s="1"/>
  <c r="E23" i="56"/>
  <c r="F23" i="56"/>
  <c r="I23" i="56"/>
  <c r="R23" i="56"/>
  <c r="S35" i="57" s="1"/>
  <c r="X23" i="56"/>
  <c r="T23" i="56"/>
  <c r="L35" i="57" s="1"/>
  <c r="B23" i="56"/>
  <c r="V23" i="56"/>
  <c r="O23" i="56"/>
  <c r="P35" i="57" s="1"/>
  <c r="U23" i="56"/>
  <c r="AB23" i="56"/>
  <c r="S23" i="56"/>
  <c r="W23" i="56"/>
  <c r="G23" i="56"/>
  <c r="Z23" i="56"/>
  <c r="D23" i="56"/>
  <c r="AA23" i="56"/>
  <c r="C23" i="56"/>
  <c r="H23" i="56"/>
  <c r="P23" i="56"/>
  <c r="Q35" i="57" s="1"/>
  <c r="N23" i="56"/>
  <c r="O35" i="57" s="1"/>
  <c r="K23" i="56"/>
  <c r="J23" i="56"/>
  <c r="M23" i="56"/>
  <c r="L95" i="41"/>
  <c r="M107" i="38" s="1"/>
  <c r="S95" i="41"/>
  <c r="T107" i="38" s="1"/>
  <c r="AB95" i="41"/>
  <c r="T95" i="41"/>
  <c r="L107" i="38" s="1"/>
  <c r="P95" i="41"/>
  <c r="Q107" i="38" s="1"/>
  <c r="E95" i="41"/>
  <c r="AA95" i="41"/>
  <c r="B95" i="41"/>
  <c r="G95" i="41"/>
  <c r="R95" i="41"/>
  <c r="S107" i="38" s="1"/>
  <c r="D95" i="41"/>
  <c r="Q95" i="41"/>
  <c r="R107" i="38" s="1"/>
  <c r="C95" i="41"/>
  <c r="F95" i="41"/>
  <c r="M95" i="41"/>
  <c r="N107" i="38" s="1"/>
  <c r="N95" i="41"/>
  <c r="O107" i="38" s="1"/>
  <c r="W95" i="41"/>
  <c r="I95" i="41"/>
  <c r="H95" i="41"/>
  <c r="O95" i="41"/>
  <c r="P107" i="38" s="1"/>
  <c r="X95" i="41"/>
  <c r="Z95" i="41"/>
  <c r="Y95" i="41"/>
  <c r="K95" i="41"/>
  <c r="V95" i="41"/>
  <c r="J95" i="41"/>
  <c r="U95" i="41"/>
  <c r="P27" i="45"/>
  <c r="W27" i="45"/>
  <c r="Z27" i="45"/>
  <c r="T27" i="45"/>
  <c r="L39" i="42" s="1"/>
  <c r="B27" i="45"/>
  <c r="F27" i="45"/>
  <c r="F39" i="42" s="1"/>
  <c r="Q27" i="45"/>
  <c r="Y27" i="45"/>
  <c r="O27" i="45"/>
  <c r="K27" i="45"/>
  <c r="M27" i="45"/>
  <c r="S27" i="45"/>
  <c r="T39" i="42" s="1"/>
  <c r="C27" i="45"/>
  <c r="C39" i="42" s="1"/>
  <c r="H27" i="45"/>
  <c r="H39" i="42" s="1"/>
  <c r="AA27" i="45"/>
  <c r="I27" i="45"/>
  <c r="I39" i="42" s="1"/>
  <c r="AB27" i="45"/>
  <c r="G27" i="45"/>
  <c r="N27" i="45"/>
  <c r="V27" i="45"/>
  <c r="D27" i="45"/>
  <c r="D39" i="42" s="1"/>
  <c r="R27" i="45"/>
  <c r="E27" i="45"/>
  <c r="E39" i="42" s="1"/>
  <c r="U27" i="45"/>
  <c r="J27" i="45"/>
  <c r="J39" i="42" s="1"/>
  <c r="L27" i="45"/>
  <c r="M39" i="42" s="1"/>
  <c r="X27" i="45"/>
  <c r="J86" i="53"/>
  <c r="F86" i="53"/>
  <c r="AA86" i="53"/>
  <c r="B86" i="53"/>
  <c r="X86" i="53"/>
  <c r="E86" i="53"/>
  <c r="T86" i="53"/>
  <c r="L98" i="50" s="1"/>
  <c r="L86" i="53"/>
  <c r="M98" i="50" s="1"/>
  <c r="Z86" i="53"/>
  <c r="Q86" i="53"/>
  <c r="R98" i="50" s="1"/>
  <c r="D86" i="53"/>
  <c r="S86" i="53"/>
  <c r="T98" i="50" s="1"/>
  <c r="M86" i="53"/>
  <c r="N98" i="50" s="1"/>
  <c r="C86" i="53"/>
  <c r="R86" i="53"/>
  <c r="S98" i="50" s="1"/>
  <c r="AB86" i="53"/>
  <c r="W86" i="53"/>
  <c r="N86" i="53"/>
  <c r="O98" i="50" s="1"/>
  <c r="Y86" i="53"/>
  <c r="U86" i="53"/>
  <c r="H86" i="53"/>
  <c r="O86" i="53"/>
  <c r="P98" i="50" s="1"/>
  <c r="P86" i="53"/>
  <c r="Q98" i="50" s="1"/>
  <c r="K86" i="53"/>
  <c r="G86" i="53"/>
  <c r="I86" i="53"/>
  <c r="V86" i="53"/>
  <c r="T63" i="53"/>
  <c r="L75" i="50" s="1"/>
  <c r="D63" i="53"/>
  <c r="J63" i="53"/>
  <c r="AB63" i="53"/>
  <c r="U63" i="53"/>
  <c r="W63" i="53"/>
  <c r="Q63" i="53"/>
  <c r="R75" i="50" s="1"/>
  <c r="G63" i="53"/>
  <c r="O63" i="53"/>
  <c r="P75" i="50" s="1"/>
  <c r="F63" i="53"/>
  <c r="Y63" i="53"/>
  <c r="N63" i="53"/>
  <c r="O75" i="50" s="1"/>
  <c r="V63" i="53"/>
  <c r="X63" i="53"/>
  <c r="E63" i="53"/>
  <c r="P63" i="53"/>
  <c r="Q75" i="50" s="1"/>
  <c r="AA63" i="53"/>
  <c r="C63" i="53"/>
  <c r="Z63" i="53"/>
  <c r="R63" i="53"/>
  <c r="S75" i="50" s="1"/>
  <c r="K63" i="53"/>
  <c r="S63" i="53"/>
  <c r="T75" i="50" s="1"/>
  <c r="I63" i="53"/>
  <c r="M63" i="53"/>
  <c r="N75" i="50" s="1"/>
  <c r="L63" i="53"/>
  <c r="M75" i="50" s="1"/>
  <c r="H63" i="53"/>
  <c r="B63" i="53"/>
  <c r="U81" i="49"/>
  <c r="M81" i="49"/>
  <c r="W81" i="49"/>
  <c r="V81" i="49"/>
  <c r="G81" i="49"/>
  <c r="L81" i="49"/>
  <c r="C81" i="49"/>
  <c r="K81" i="49"/>
  <c r="T81" i="49"/>
  <c r="J81" i="49"/>
  <c r="O81" i="49"/>
  <c r="P81" i="49"/>
  <c r="I81" i="49"/>
  <c r="H81" i="49"/>
  <c r="Z81" i="49"/>
  <c r="E81" i="49"/>
  <c r="AB81" i="49"/>
  <c r="N81" i="49"/>
  <c r="B81" i="49"/>
  <c r="Q81" i="49"/>
  <c r="D81" i="49"/>
  <c r="Y81" i="49"/>
  <c r="R81" i="49"/>
  <c r="X81" i="49"/>
  <c r="F81" i="49"/>
  <c r="AA81" i="49"/>
  <c r="S81" i="49"/>
  <c r="E27" i="56"/>
  <c r="X27" i="56"/>
  <c r="J27" i="56"/>
  <c r="B27" i="56"/>
  <c r="S27" i="56"/>
  <c r="T39" i="57" s="1"/>
  <c r="V27" i="56"/>
  <c r="R27" i="56"/>
  <c r="S39" i="57" s="1"/>
  <c r="Z27" i="56"/>
  <c r="D27" i="56"/>
  <c r="K27" i="56"/>
  <c r="Q27" i="56"/>
  <c r="R39" i="57" s="1"/>
  <c r="I27" i="56"/>
  <c r="C27" i="56"/>
  <c r="H27" i="56"/>
  <c r="Y27" i="56"/>
  <c r="P27" i="56"/>
  <c r="Q39" i="57" s="1"/>
  <c r="M27" i="56"/>
  <c r="N39" i="57" s="1"/>
  <c r="AB27" i="56"/>
  <c r="N27" i="56"/>
  <c r="O39" i="57" s="1"/>
  <c r="G27" i="56"/>
  <c r="AA27" i="56"/>
  <c r="F27" i="56"/>
  <c r="U27" i="56"/>
  <c r="T27" i="56"/>
  <c r="L39" i="57" s="1"/>
  <c r="O27" i="56"/>
  <c r="P39" i="57" s="1"/>
  <c r="W27" i="56"/>
  <c r="L27" i="56"/>
  <c r="M39" i="57" s="1"/>
  <c r="K59" i="56"/>
  <c r="N59" i="56"/>
  <c r="G59" i="56"/>
  <c r="Z59" i="56"/>
  <c r="AA59" i="56"/>
  <c r="E59" i="56"/>
  <c r="S59" i="56"/>
  <c r="D59" i="56"/>
  <c r="R59" i="56"/>
  <c r="C59" i="56"/>
  <c r="X59" i="56"/>
  <c r="T59" i="56"/>
  <c r="B59" i="56"/>
  <c r="F59" i="56"/>
  <c r="H59" i="56"/>
  <c r="W59" i="56"/>
  <c r="V59" i="56"/>
  <c r="O59" i="56"/>
  <c r="Y59" i="56"/>
  <c r="U59" i="56"/>
  <c r="L59" i="56"/>
  <c r="M59" i="56"/>
  <c r="J59" i="56"/>
  <c r="I59" i="56"/>
  <c r="Q59" i="56"/>
  <c r="P59" i="56"/>
  <c r="AB59" i="56"/>
  <c r="J36" i="53"/>
  <c r="L36" i="53"/>
  <c r="M48" i="50" s="1"/>
  <c r="T36" i="53"/>
  <c r="L48" i="50" s="1"/>
  <c r="H36" i="53"/>
  <c r="F36" i="53"/>
  <c r="G36" i="53"/>
  <c r="M36" i="53"/>
  <c r="B36" i="53"/>
  <c r="N36" i="53"/>
  <c r="O48" i="50" s="1"/>
  <c r="U36" i="53"/>
  <c r="Y36" i="53"/>
  <c r="S36" i="53"/>
  <c r="T48" i="50" s="1"/>
  <c r="K36" i="53"/>
  <c r="P36" i="53"/>
  <c r="Q48" i="50" s="1"/>
  <c r="X36" i="53"/>
  <c r="I36" i="53"/>
  <c r="AB36" i="53"/>
  <c r="C36" i="53"/>
  <c r="R36" i="53"/>
  <c r="S48" i="50" s="1"/>
  <c r="Z36" i="53"/>
  <c r="W36" i="53"/>
  <c r="D36" i="53"/>
  <c r="V36" i="53"/>
  <c r="O36" i="53"/>
  <c r="P48" i="50" s="1"/>
  <c r="E36" i="53"/>
  <c r="AA36" i="53"/>
  <c r="Q36" i="53"/>
  <c r="R48" i="50" s="1"/>
  <c r="S26" i="56"/>
  <c r="T38" i="57" s="1"/>
  <c r="AA26" i="56"/>
  <c r="D26" i="56"/>
  <c r="U26" i="56"/>
  <c r="K26" i="56"/>
  <c r="Q26" i="56"/>
  <c r="R38" i="57" s="1"/>
  <c r="J26" i="56"/>
  <c r="E26" i="56"/>
  <c r="G26" i="56"/>
  <c r="Y26" i="56"/>
  <c r="AB26" i="56"/>
  <c r="X26" i="56"/>
  <c r="I26" i="56"/>
  <c r="H26" i="56"/>
  <c r="F26" i="56"/>
  <c r="V26" i="56"/>
  <c r="Z26" i="56"/>
  <c r="M26" i="56"/>
  <c r="N38" i="57" s="1"/>
  <c r="C26" i="56"/>
  <c r="L26" i="56"/>
  <c r="M38" i="57" s="1"/>
  <c r="R26" i="56"/>
  <c r="S38" i="57" s="1"/>
  <c r="B26" i="56"/>
  <c r="T26" i="56"/>
  <c r="L38" i="57" s="1"/>
  <c r="P26" i="56"/>
  <c r="Q38" i="57" s="1"/>
  <c r="W26" i="56"/>
  <c r="O26" i="56"/>
  <c r="P38" i="57" s="1"/>
  <c r="N26" i="56"/>
  <c r="O38" i="57" s="1"/>
  <c r="U43" i="45"/>
  <c r="AB43" i="45"/>
  <c r="AA43" i="45"/>
  <c r="Z43" i="45"/>
  <c r="Y43" i="45"/>
  <c r="O43" i="45"/>
  <c r="P55" i="42" s="1"/>
  <c r="H43" i="45"/>
  <c r="F43" i="45"/>
  <c r="I43" i="45"/>
  <c r="C43" i="45"/>
  <c r="T43" i="45"/>
  <c r="L55" i="42" s="1"/>
  <c r="P43" i="45"/>
  <c r="Q55" i="42" s="1"/>
  <c r="S43" i="45"/>
  <c r="T55" i="42" s="1"/>
  <c r="B43" i="45"/>
  <c r="M43" i="45"/>
  <c r="X43" i="45"/>
  <c r="E43" i="45"/>
  <c r="W43" i="45"/>
  <c r="L43" i="45"/>
  <c r="M55" i="42" s="1"/>
  <c r="K43" i="45"/>
  <c r="J43" i="45"/>
  <c r="N43" i="45"/>
  <c r="O55" i="42" s="1"/>
  <c r="Q43" i="45"/>
  <c r="R55" i="42" s="1"/>
  <c r="V43" i="45"/>
  <c r="G43" i="45"/>
  <c r="R43" i="45"/>
  <c r="S55" i="42" s="1"/>
  <c r="D43" i="45"/>
  <c r="F80" i="53"/>
  <c r="C80" i="53"/>
  <c r="J80" i="53"/>
  <c r="U80" i="53"/>
  <c r="Q80" i="53"/>
  <c r="R92" i="50" s="1"/>
  <c r="N80" i="53"/>
  <c r="O92" i="50" s="1"/>
  <c r="O80" i="53"/>
  <c r="P92" i="50" s="1"/>
  <c r="E80" i="53"/>
  <c r="X80" i="53"/>
  <c r="W80" i="53"/>
  <c r="B80" i="53"/>
  <c r="V80" i="53"/>
  <c r="D80" i="53"/>
  <c r="L80" i="53"/>
  <c r="M92" i="50" s="1"/>
  <c r="K80" i="53"/>
  <c r="M80" i="53"/>
  <c r="N92" i="50" s="1"/>
  <c r="AB80" i="53"/>
  <c r="I80" i="53"/>
  <c r="P80" i="53"/>
  <c r="Q92" i="50" s="1"/>
  <c r="R80" i="53"/>
  <c r="S92" i="50" s="1"/>
  <c r="H80" i="53"/>
  <c r="T80" i="53"/>
  <c r="L92" i="50" s="1"/>
  <c r="G80" i="53"/>
  <c r="S80" i="53"/>
  <c r="Z80" i="53"/>
  <c r="Y80" i="53"/>
  <c r="AA80" i="53"/>
  <c r="G52" i="53"/>
  <c r="B52" i="53"/>
  <c r="T52" i="53"/>
  <c r="L64" i="50" s="1"/>
  <c r="S52" i="53"/>
  <c r="T64" i="50" s="1"/>
  <c r="AA52" i="53"/>
  <c r="K52" i="53"/>
  <c r="Q52" i="53"/>
  <c r="R64" i="50" s="1"/>
  <c r="O52" i="53"/>
  <c r="P64" i="50" s="1"/>
  <c r="AB52" i="53"/>
  <c r="I52" i="53"/>
  <c r="D52" i="53"/>
  <c r="R52" i="53"/>
  <c r="S64" i="50" s="1"/>
  <c r="Y52" i="53"/>
  <c r="X52" i="53"/>
  <c r="L52" i="53"/>
  <c r="M64" i="50" s="1"/>
  <c r="W52" i="53"/>
  <c r="P52" i="53"/>
  <c r="Q64" i="50" s="1"/>
  <c r="J52" i="53"/>
  <c r="H52" i="53"/>
  <c r="N52" i="53"/>
  <c r="O64" i="50" s="1"/>
  <c r="F52" i="53"/>
  <c r="E52" i="53"/>
  <c r="C52" i="53"/>
  <c r="Z52" i="53"/>
  <c r="M52" i="53"/>
  <c r="V52" i="53"/>
  <c r="U52" i="53"/>
  <c r="Q69" i="49"/>
  <c r="B69" i="49"/>
  <c r="H69" i="49"/>
  <c r="I69" i="49"/>
  <c r="AA69" i="49"/>
  <c r="F69" i="49"/>
  <c r="N69" i="49"/>
  <c r="S69" i="49"/>
  <c r="O69" i="49"/>
  <c r="K69" i="49"/>
  <c r="Y69" i="49"/>
  <c r="T69" i="49"/>
  <c r="V69" i="49"/>
  <c r="AB69" i="49"/>
  <c r="U69" i="49"/>
  <c r="M69" i="49"/>
  <c r="R69" i="49"/>
  <c r="X69" i="49"/>
  <c r="Z69" i="49"/>
  <c r="D69" i="49"/>
  <c r="W69" i="49"/>
  <c r="C69" i="49"/>
  <c r="J69" i="49"/>
  <c r="P69" i="49"/>
  <c r="L69" i="49"/>
  <c r="G69" i="49"/>
  <c r="E69" i="49"/>
  <c r="C109" i="45"/>
  <c r="U109" i="45"/>
  <c r="AA109" i="45"/>
  <c r="W109" i="45"/>
  <c r="H109" i="45"/>
  <c r="N109" i="45"/>
  <c r="O121" i="42" s="1"/>
  <c r="AB109" i="45"/>
  <c r="Z109" i="45"/>
  <c r="L109" i="45"/>
  <c r="M121" i="42" s="1"/>
  <c r="F109" i="45"/>
  <c r="M109" i="45"/>
  <c r="N121" i="42" s="1"/>
  <c r="X109" i="45"/>
  <c r="P109" i="45"/>
  <c r="Q121" i="42" s="1"/>
  <c r="I109" i="45"/>
  <c r="D109" i="45"/>
  <c r="J109" i="45"/>
  <c r="E109" i="45"/>
  <c r="G109" i="45"/>
  <c r="S109" i="45"/>
  <c r="R109" i="45"/>
  <c r="S121" i="42" s="1"/>
  <c r="B109" i="45"/>
  <c r="T109" i="45"/>
  <c r="L121" i="42" s="1"/>
  <c r="Y109" i="45"/>
  <c r="K109" i="45"/>
  <c r="Q109" i="45"/>
  <c r="R121" i="42" s="1"/>
  <c r="O109" i="45"/>
  <c r="P121" i="42" s="1"/>
  <c r="V109" i="45"/>
  <c r="Q70" i="45"/>
  <c r="R82" i="42" s="1"/>
  <c r="J70" i="45"/>
  <c r="R70" i="45"/>
  <c r="S82" i="42" s="1"/>
  <c r="P70" i="45"/>
  <c r="Q82" i="42" s="1"/>
  <c r="D70" i="45"/>
  <c r="E70" i="45"/>
  <c r="B70" i="45"/>
  <c r="AB70" i="45"/>
  <c r="Y70" i="45"/>
  <c r="N70" i="45"/>
  <c r="O82" i="42" s="1"/>
  <c r="H70" i="45"/>
  <c r="AA70" i="45"/>
  <c r="G70" i="45"/>
  <c r="O70" i="45"/>
  <c r="P82" i="42" s="1"/>
  <c r="K70" i="45"/>
  <c r="C70" i="45"/>
  <c r="X70" i="45"/>
  <c r="S70" i="45"/>
  <c r="T82" i="42" s="1"/>
  <c r="W70" i="45"/>
  <c r="M70" i="45"/>
  <c r="V70" i="45"/>
  <c r="L70" i="45"/>
  <c r="M82" i="42" s="1"/>
  <c r="U70" i="45"/>
  <c r="T70" i="45"/>
  <c r="L82" i="42" s="1"/>
  <c r="Z70" i="45"/>
  <c r="F70" i="45"/>
  <c r="I70" i="45"/>
  <c r="V28" i="56"/>
  <c r="Z28" i="56"/>
  <c r="L28" i="56"/>
  <c r="M40" i="57" s="1"/>
  <c r="Y28" i="56"/>
  <c r="J28" i="56"/>
  <c r="Q28" i="56"/>
  <c r="R40" i="57" s="1"/>
  <c r="O28" i="56"/>
  <c r="P40" i="57" s="1"/>
  <c r="C28" i="56"/>
  <c r="N28" i="56"/>
  <c r="O40" i="57" s="1"/>
  <c r="F28" i="56"/>
  <c r="M28" i="56"/>
  <c r="N40" i="57" s="1"/>
  <c r="E28" i="56"/>
  <c r="R28" i="56"/>
  <c r="S40" i="57" s="1"/>
  <c r="D28" i="56"/>
  <c r="X28" i="56"/>
  <c r="I28" i="56"/>
  <c r="H28" i="56"/>
  <c r="S28" i="56"/>
  <c r="T40" i="57" s="1"/>
  <c r="T28" i="56"/>
  <c r="L40" i="57" s="1"/>
  <c r="K28" i="56"/>
  <c r="B28" i="56"/>
  <c r="W28" i="56"/>
  <c r="AB28" i="56"/>
  <c r="U28" i="56"/>
  <c r="G28" i="56"/>
  <c r="AA28" i="56"/>
  <c r="P28" i="56"/>
  <c r="Q40" i="57" s="1"/>
  <c r="P38" i="45"/>
  <c r="Q50" i="42" s="1"/>
  <c r="AA38" i="45"/>
  <c r="L38" i="45"/>
  <c r="M50" i="42" s="1"/>
  <c r="AB38" i="45"/>
  <c r="O38" i="45"/>
  <c r="P50" i="42" s="1"/>
  <c r="G38" i="45"/>
  <c r="Q38" i="45"/>
  <c r="R50" i="42" s="1"/>
  <c r="E38" i="45"/>
  <c r="N38" i="45"/>
  <c r="O50" i="42" s="1"/>
  <c r="D38" i="45"/>
  <c r="V38" i="45"/>
  <c r="C38" i="45"/>
  <c r="M38" i="45"/>
  <c r="N50" i="42" s="1"/>
  <c r="J38" i="45"/>
  <c r="I38" i="45"/>
  <c r="F38" i="45"/>
  <c r="W38" i="45"/>
  <c r="H38" i="45"/>
  <c r="K38" i="45"/>
  <c r="Y38" i="45"/>
  <c r="B38" i="45"/>
  <c r="U38" i="45"/>
  <c r="X38" i="45"/>
  <c r="Z38" i="45"/>
  <c r="T38" i="45"/>
  <c r="L50" i="42" s="1"/>
  <c r="S38" i="45"/>
  <c r="T50" i="42" s="1"/>
  <c r="R38" i="45"/>
  <c r="S50" i="42" s="1"/>
  <c r="I10" i="56"/>
  <c r="Z10" i="56"/>
  <c r="T10" i="56"/>
  <c r="L22" i="57" s="1"/>
  <c r="AB10" i="56"/>
  <c r="C10" i="56"/>
  <c r="S10" i="56"/>
  <c r="T22" i="57" s="1"/>
  <c r="O10" i="56"/>
  <c r="Y10" i="56"/>
  <c r="P10" i="56"/>
  <c r="E10" i="56"/>
  <c r="E22" i="57" s="1"/>
  <c r="U10" i="56"/>
  <c r="D10" i="56"/>
  <c r="D22" i="57" s="1"/>
  <c r="B10" i="56"/>
  <c r="L10" i="56"/>
  <c r="M22" i="57" s="1"/>
  <c r="F10" i="56"/>
  <c r="F22" i="57" s="1"/>
  <c r="R10" i="56"/>
  <c r="Q10" i="56"/>
  <c r="N10" i="56"/>
  <c r="M10" i="56"/>
  <c r="N22" i="57" s="1"/>
  <c r="K10" i="56"/>
  <c r="H10" i="56"/>
  <c r="V10" i="56"/>
  <c r="AA10" i="56"/>
  <c r="X10" i="56"/>
  <c r="J10" i="56"/>
  <c r="W10" i="56"/>
  <c r="G10" i="56"/>
  <c r="G22" i="57" s="1"/>
  <c r="M78" i="45"/>
  <c r="O78" i="45"/>
  <c r="P90" i="42" s="1"/>
  <c r="R78" i="45"/>
  <c r="S90" i="42" s="1"/>
  <c r="P78" i="45"/>
  <c r="Q90" i="42" s="1"/>
  <c r="Q78" i="45"/>
  <c r="R90" i="42" s="1"/>
  <c r="N78" i="45"/>
  <c r="O90" i="42" s="1"/>
  <c r="T78" i="45"/>
  <c r="L90" i="42" s="1"/>
  <c r="Y78" i="45"/>
  <c r="I78" i="45"/>
  <c r="H78" i="45"/>
  <c r="D78" i="45"/>
  <c r="L78" i="45"/>
  <c r="M90" i="42" s="1"/>
  <c r="J78" i="45"/>
  <c r="W78" i="45"/>
  <c r="E78" i="45"/>
  <c r="X78" i="45"/>
  <c r="AA78" i="45"/>
  <c r="K78" i="45"/>
  <c r="V78" i="45"/>
  <c r="G78" i="45"/>
  <c r="AB78" i="45"/>
  <c r="C78" i="45"/>
  <c r="S78" i="45"/>
  <c r="T90" i="42" s="1"/>
  <c r="B78" i="45"/>
  <c r="U78" i="45"/>
  <c r="Z78" i="45"/>
  <c r="F78" i="45"/>
  <c r="L77" i="45"/>
  <c r="M89" i="42" s="1"/>
  <c r="E77" i="45"/>
  <c r="C77" i="45"/>
  <c r="X77" i="45"/>
  <c r="AA77" i="45"/>
  <c r="Z77" i="45"/>
  <c r="D77" i="45"/>
  <c r="M77" i="45"/>
  <c r="N89" i="42" s="1"/>
  <c r="N77" i="45"/>
  <c r="O89" i="42" s="1"/>
  <c r="U77" i="45"/>
  <c r="V77" i="45"/>
  <c r="B77" i="45"/>
  <c r="AB77" i="45"/>
  <c r="F77" i="45"/>
  <c r="T77" i="45"/>
  <c r="L89" i="42" s="1"/>
  <c r="R77" i="45"/>
  <c r="S89" i="42" s="1"/>
  <c r="W77" i="45"/>
  <c r="P77" i="45"/>
  <c r="Q89" i="42" s="1"/>
  <c r="J77" i="45"/>
  <c r="I77" i="45"/>
  <c r="H77" i="45"/>
  <c r="S77" i="45"/>
  <c r="T89" i="42" s="1"/>
  <c r="O77" i="45"/>
  <c r="P89" i="42" s="1"/>
  <c r="K77" i="45"/>
  <c r="Q77" i="45"/>
  <c r="R89" i="42" s="1"/>
  <c r="G77" i="45"/>
  <c r="Y77" i="45"/>
  <c r="N90" i="45"/>
  <c r="O102" i="42" s="1"/>
  <c r="W90" i="45"/>
  <c r="S90" i="45"/>
  <c r="T102" i="42" s="1"/>
  <c r="U90" i="45"/>
  <c r="D90" i="45"/>
  <c r="Q90" i="45"/>
  <c r="R102" i="42" s="1"/>
  <c r="H90" i="45"/>
  <c r="M90" i="45"/>
  <c r="N102" i="42" s="1"/>
  <c r="AB90" i="45"/>
  <c r="Y90" i="45"/>
  <c r="O90" i="45"/>
  <c r="P102" i="42" s="1"/>
  <c r="L90" i="45"/>
  <c r="M102" i="42" s="1"/>
  <c r="B90" i="45"/>
  <c r="J90" i="45"/>
  <c r="K90" i="45"/>
  <c r="P90" i="45"/>
  <c r="Q102" i="42" s="1"/>
  <c r="AA90" i="45"/>
  <c r="I90" i="45"/>
  <c r="Z90" i="45"/>
  <c r="G90" i="45"/>
  <c r="R90" i="45"/>
  <c r="S102" i="42" s="1"/>
  <c r="V90" i="45"/>
  <c r="T90" i="45"/>
  <c r="L102" i="42" s="1"/>
  <c r="C90" i="45"/>
  <c r="F90" i="45"/>
  <c r="E90" i="45"/>
  <c r="X90" i="45"/>
  <c r="O82" i="53"/>
  <c r="P94" i="50" s="1"/>
  <c r="T82" i="53"/>
  <c r="L94" i="50" s="1"/>
  <c r="R82" i="53"/>
  <c r="S94" i="50" s="1"/>
  <c r="M82" i="53"/>
  <c r="N94" i="50" s="1"/>
  <c r="H82" i="53"/>
  <c r="W82" i="53"/>
  <c r="Z82" i="53"/>
  <c r="F82" i="53"/>
  <c r="AB82" i="53"/>
  <c r="Y82" i="53"/>
  <c r="S82" i="53"/>
  <c r="AA82" i="53"/>
  <c r="J82" i="53"/>
  <c r="E82" i="53"/>
  <c r="N82" i="53"/>
  <c r="O94" i="50" s="1"/>
  <c r="K82" i="53"/>
  <c r="P82" i="53"/>
  <c r="Q94" i="50" s="1"/>
  <c r="U82" i="53"/>
  <c r="D82" i="53"/>
  <c r="V82" i="53"/>
  <c r="I82" i="53"/>
  <c r="Q82" i="53"/>
  <c r="R94" i="50" s="1"/>
  <c r="C82" i="53"/>
  <c r="B82" i="53"/>
  <c r="X82" i="53"/>
  <c r="G82" i="53"/>
  <c r="L82" i="53"/>
  <c r="M94" i="50" s="1"/>
  <c r="I39" i="41"/>
  <c r="F39" i="41"/>
  <c r="O39" i="41"/>
  <c r="P51" i="38" s="1"/>
  <c r="V39" i="41"/>
  <c r="N39" i="41"/>
  <c r="O51" i="38" s="1"/>
  <c r="B39" i="41"/>
  <c r="AA39" i="41"/>
  <c r="U39" i="41"/>
  <c r="M39" i="41"/>
  <c r="N51" i="38" s="1"/>
  <c r="T39" i="41"/>
  <c r="L51" i="38" s="1"/>
  <c r="Z39" i="41"/>
  <c r="L39" i="41"/>
  <c r="M51" i="38" s="1"/>
  <c r="G39" i="41"/>
  <c r="S39" i="41"/>
  <c r="T51" i="38" s="1"/>
  <c r="K39" i="41"/>
  <c r="E39" i="41"/>
  <c r="H39" i="41"/>
  <c r="R39" i="41"/>
  <c r="S51" i="38" s="1"/>
  <c r="W39" i="41"/>
  <c r="Q39" i="41"/>
  <c r="R51" i="38" s="1"/>
  <c r="J39" i="41"/>
  <c r="AB39" i="41"/>
  <c r="C39" i="41"/>
  <c r="P39" i="41"/>
  <c r="Q51" i="38" s="1"/>
  <c r="D39" i="41"/>
  <c r="Y39" i="41"/>
  <c r="X39" i="41"/>
  <c r="P39" i="49"/>
  <c r="B39" i="49"/>
  <c r="J39" i="49"/>
  <c r="C39" i="49"/>
  <c r="W39" i="49"/>
  <c r="Z39" i="49"/>
  <c r="E39" i="49"/>
  <c r="H39" i="49"/>
  <c r="G39" i="49"/>
  <c r="L39" i="49"/>
  <c r="F39" i="49"/>
  <c r="Y39" i="49"/>
  <c r="D39" i="49"/>
  <c r="AB39" i="49"/>
  <c r="I39" i="49"/>
  <c r="X39" i="49"/>
  <c r="V39" i="49"/>
  <c r="T39" i="49"/>
  <c r="K39" i="49"/>
  <c r="R39" i="49"/>
  <c r="M39" i="49"/>
  <c r="S39" i="49"/>
  <c r="Q39" i="49"/>
  <c r="O39" i="49"/>
  <c r="AA39" i="49"/>
  <c r="N39" i="49"/>
  <c r="U39" i="49"/>
  <c r="R87" i="41"/>
  <c r="S99" i="38" s="1"/>
  <c r="B87" i="41"/>
  <c r="F87" i="41"/>
  <c r="P87" i="41"/>
  <c r="Q99" i="38" s="1"/>
  <c r="L87" i="41"/>
  <c r="M99" i="38" s="1"/>
  <c r="J87" i="41"/>
  <c r="AB87" i="41"/>
  <c r="T87" i="41"/>
  <c r="L99" i="38" s="1"/>
  <c r="C87" i="41"/>
  <c r="H87" i="41"/>
  <c r="AA87" i="41"/>
  <c r="S87" i="41"/>
  <c r="Z87" i="41"/>
  <c r="Y87" i="41"/>
  <c r="I87" i="41"/>
  <c r="D87" i="41"/>
  <c r="N87" i="41"/>
  <c r="O99" i="38" s="1"/>
  <c r="M87" i="41"/>
  <c r="N99" i="38" s="1"/>
  <c r="O87" i="41"/>
  <c r="P99" i="38" s="1"/>
  <c r="X87" i="41"/>
  <c r="G87" i="41"/>
  <c r="W87" i="41"/>
  <c r="K87" i="41"/>
  <c r="E87" i="41"/>
  <c r="V87" i="41"/>
  <c r="U87" i="41"/>
  <c r="Q87" i="41"/>
  <c r="R99" i="38" s="1"/>
  <c r="J53" i="53"/>
  <c r="I53" i="53"/>
  <c r="N53" i="53"/>
  <c r="O65" i="50" s="1"/>
  <c r="F53" i="53"/>
  <c r="W53" i="53"/>
  <c r="Z53" i="53"/>
  <c r="D53" i="53"/>
  <c r="K53" i="53"/>
  <c r="E53" i="53"/>
  <c r="C53" i="53"/>
  <c r="X53" i="53"/>
  <c r="O53" i="53"/>
  <c r="P65" i="50" s="1"/>
  <c r="AB53" i="53"/>
  <c r="R53" i="53"/>
  <c r="S65" i="50" s="1"/>
  <c r="P53" i="53"/>
  <c r="Q65" i="50" s="1"/>
  <c r="AA53" i="53"/>
  <c r="M53" i="53"/>
  <c r="U53" i="53"/>
  <c r="Y53" i="53"/>
  <c r="L53" i="53"/>
  <c r="M65" i="50" s="1"/>
  <c r="V53" i="53"/>
  <c r="H53" i="53"/>
  <c r="S53" i="53"/>
  <c r="T65" i="50" s="1"/>
  <c r="Q53" i="53"/>
  <c r="R65" i="50" s="1"/>
  <c r="B53" i="53"/>
  <c r="T53" i="53"/>
  <c r="L65" i="50" s="1"/>
  <c r="G53" i="53"/>
  <c r="D5" i="49"/>
  <c r="L5" i="49"/>
  <c r="Q5" i="49"/>
  <c r="K5" i="49"/>
  <c r="C5" i="49"/>
  <c r="X5" i="49"/>
  <c r="N5" i="49"/>
  <c r="V5" i="49"/>
  <c r="R5" i="49"/>
  <c r="U5" i="49"/>
  <c r="B5" i="49"/>
  <c r="T5" i="49"/>
  <c r="P5" i="49"/>
  <c r="O5" i="49"/>
  <c r="I5" i="49"/>
  <c r="H5" i="49"/>
  <c r="Z5" i="49"/>
  <c r="F5" i="49"/>
  <c r="G5" i="49"/>
  <c r="E5" i="49"/>
  <c r="Y5" i="49"/>
  <c r="S5" i="49"/>
  <c r="M5" i="49"/>
  <c r="AA5" i="49"/>
  <c r="J5" i="49"/>
  <c r="AB5" i="49"/>
  <c r="W5" i="49"/>
  <c r="E14" i="53"/>
  <c r="X14" i="53"/>
  <c r="M14" i="53"/>
  <c r="AB14" i="53"/>
  <c r="T14" i="53"/>
  <c r="L26" i="50" s="1"/>
  <c r="F14" i="53"/>
  <c r="F26" i="50" s="1"/>
  <c r="P14" i="53"/>
  <c r="H14" i="53"/>
  <c r="H26" i="50" s="1"/>
  <c r="U14" i="53"/>
  <c r="S14" i="53"/>
  <c r="D14" i="53"/>
  <c r="G14" i="53"/>
  <c r="G26" i="50" s="1"/>
  <c r="B14" i="53"/>
  <c r="Z14" i="53"/>
  <c r="R14" i="53"/>
  <c r="Q14" i="53"/>
  <c r="AA14" i="53"/>
  <c r="L14" i="53"/>
  <c r="M26" i="50" s="1"/>
  <c r="Y14" i="53"/>
  <c r="J14" i="53"/>
  <c r="J26" i="50" s="1"/>
  <c r="I14" i="53"/>
  <c r="W14" i="53"/>
  <c r="K14" i="53"/>
  <c r="O14" i="53"/>
  <c r="C14" i="53"/>
  <c r="C26" i="50" s="1"/>
  <c r="V14" i="53"/>
  <c r="N14" i="53"/>
  <c r="AB49" i="56"/>
  <c r="Z49" i="56"/>
  <c r="N49" i="56"/>
  <c r="O61" i="57" s="1"/>
  <c r="V49" i="56"/>
  <c r="Y49" i="56"/>
  <c r="T49" i="56"/>
  <c r="L61" i="57" s="1"/>
  <c r="S49" i="56"/>
  <c r="M49" i="56"/>
  <c r="N61" i="57" s="1"/>
  <c r="R49" i="56"/>
  <c r="S61" i="57" s="1"/>
  <c r="AA49" i="56"/>
  <c r="F49" i="56"/>
  <c r="G49" i="56"/>
  <c r="Q49" i="56"/>
  <c r="R61" i="57" s="1"/>
  <c r="P49" i="56"/>
  <c r="Q61" i="57" s="1"/>
  <c r="O49" i="56"/>
  <c r="P61" i="57" s="1"/>
  <c r="B49" i="56"/>
  <c r="W49" i="56"/>
  <c r="J49" i="56"/>
  <c r="U49" i="56"/>
  <c r="L49" i="56"/>
  <c r="M61" i="57" s="1"/>
  <c r="C49" i="56"/>
  <c r="X49" i="56"/>
  <c r="K49" i="56"/>
  <c r="H49" i="56"/>
  <c r="E49" i="56"/>
  <c r="D49" i="56"/>
  <c r="I49" i="56"/>
  <c r="I80" i="41"/>
  <c r="E80" i="41"/>
  <c r="L80" i="41"/>
  <c r="M92" i="38" s="1"/>
  <c r="T80" i="41"/>
  <c r="L92" i="38" s="1"/>
  <c r="W80" i="41"/>
  <c r="S80" i="41"/>
  <c r="T92" i="38" s="1"/>
  <c r="K80" i="41"/>
  <c r="AB80" i="41"/>
  <c r="V80" i="41"/>
  <c r="Y80" i="41"/>
  <c r="J80" i="41"/>
  <c r="F80" i="41"/>
  <c r="P80" i="41"/>
  <c r="Q92" i="38" s="1"/>
  <c r="U80" i="41"/>
  <c r="M80" i="41"/>
  <c r="N92" i="38" s="1"/>
  <c r="D80" i="41"/>
  <c r="C80" i="41"/>
  <c r="R80" i="41"/>
  <c r="S92" i="38" s="1"/>
  <c r="B80" i="41"/>
  <c r="O80" i="41"/>
  <c r="P92" i="38" s="1"/>
  <c r="N80" i="41"/>
  <c r="O92" i="38" s="1"/>
  <c r="G80" i="41"/>
  <c r="X80" i="41"/>
  <c r="AA80" i="41"/>
  <c r="Z80" i="41"/>
  <c r="H80" i="41"/>
  <c r="Q80" i="41"/>
  <c r="R92" i="38" s="1"/>
  <c r="F104" i="49"/>
  <c r="D104" i="49"/>
  <c r="U104" i="49"/>
  <c r="P104" i="49"/>
  <c r="S104" i="49"/>
  <c r="M104" i="49"/>
  <c r="H104" i="49"/>
  <c r="K104" i="49"/>
  <c r="G104" i="49"/>
  <c r="J104" i="49"/>
  <c r="E104" i="49"/>
  <c r="Y104" i="49"/>
  <c r="T104" i="49"/>
  <c r="L104" i="49"/>
  <c r="Q104" i="49"/>
  <c r="O104" i="49"/>
  <c r="AA104" i="49"/>
  <c r="B104" i="49"/>
  <c r="N104" i="49"/>
  <c r="I104" i="49"/>
  <c r="AB104" i="49"/>
  <c r="C104" i="49"/>
  <c r="W104" i="49"/>
  <c r="R104" i="49"/>
  <c r="Z104" i="49"/>
  <c r="X104" i="49"/>
  <c r="V104" i="49"/>
  <c r="K41" i="41"/>
  <c r="W41" i="41"/>
  <c r="P41" i="41"/>
  <c r="Q53" i="38" s="1"/>
  <c r="R41" i="41"/>
  <c r="S53" i="38" s="1"/>
  <c r="C41" i="41"/>
  <c r="N41" i="41"/>
  <c r="O53" i="38" s="1"/>
  <c r="B41" i="41"/>
  <c r="X41" i="41"/>
  <c r="O41" i="41"/>
  <c r="P53" i="38" s="1"/>
  <c r="V41" i="41"/>
  <c r="AB41" i="41"/>
  <c r="D41" i="41"/>
  <c r="AA41" i="41"/>
  <c r="F41" i="41"/>
  <c r="G41" i="41"/>
  <c r="M41" i="41"/>
  <c r="N53" i="38" s="1"/>
  <c r="E41" i="41"/>
  <c r="T41" i="41"/>
  <c r="L53" i="38" s="1"/>
  <c r="Q41" i="41"/>
  <c r="R53" i="38" s="1"/>
  <c r="L41" i="41"/>
  <c r="M53" i="38" s="1"/>
  <c r="Y41" i="41"/>
  <c r="S41" i="41"/>
  <c r="U41" i="41"/>
  <c r="I41" i="41"/>
  <c r="H41" i="41"/>
  <c r="J41" i="41"/>
  <c r="Z41" i="41"/>
  <c r="L16" i="45"/>
  <c r="M28" i="42" s="1"/>
  <c r="H16" i="45"/>
  <c r="G16" i="45"/>
  <c r="X16" i="45"/>
  <c r="P16" i="45"/>
  <c r="Y16" i="45"/>
  <c r="M16" i="45"/>
  <c r="K16" i="45"/>
  <c r="Z16" i="45"/>
  <c r="O16" i="45"/>
  <c r="V16" i="45"/>
  <c r="F16" i="45"/>
  <c r="Q16" i="45"/>
  <c r="U16" i="45"/>
  <c r="T16" i="45"/>
  <c r="L28" i="42" s="1"/>
  <c r="J16" i="45"/>
  <c r="J28" i="42" s="1"/>
  <c r="B16" i="45"/>
  <c r="N16" i="45"/>
  <c r="AA16" i="45"/>
  <c r="I16" i="45"/>
  <c r="D16" i="45"/>
  <c r="D28" i="42" s="1"/>
  <c r="AB16" i="45"/>
  <c r="S16" i="45"/>
  <c r="T28" i="42" s="1"/>
  <c r="E16" i="45"/>
  <c r="R16" i="45"/>
  <c r="W16" i="45"/>
  <c r="C16" i="45"/>
  <c r="AA3" i="45"/>
  <c r="T3" i="45"/>
  <c r="L15" i="42" s="1"/>
  <c r="P3" i="45"/>
  <c r="Q15" i="42" s="1"/>
  <c r="U3" i="45"/>
  <c r="Z3" i="45"/>
  <c r="H3" i="45"/>
  <c r="Y3" i="45"/>
  <c r="G3" i="45"/>
  <c r="G15" i="42" s="1"/>
  <c r="B3" i="45"/>
  <c r="B15" i="42" s="1"/>
  <c r="S3" i="45"/>
  <c r="C3" i="45"/>
  <c r="J3" i="45"/>
  <c r="J15" i="42" s="1"/>
  <c r="D3" i="45"/>
  <c r="D15" i="42" s="1"/>
  <c r="K3" i="45"/>
  <c r="I3" i="45"/>
  <c r="I15" i="42" s="1"/>
  <c r="V3" i="45"/>
  <c r="W3" i="45"/>
  <c r="AB3" i="45"/>
  <c r="E3" i="45"/>
  <c r="Q3" i="45"/>
  <c r="AC3" i="45"/>
  <c r="F3" i="45"/>
  <c r="F15" i="42" s="1"/>
  <c r="R3" i="45"/>
  <c r="L3" i="45"/>
  <c r="M15" i="42" s="1"/>
  <c r="X3" i="45"/>
  <c r="N3" i="45"/>
  <c r="O3" i="45"/>
  <c r="M3" i="45"/>
  <c r="E75" i="56"/>
  <c r="R75" i="56"/>
  <c r="P75" i="56"/>
  <c r="Z75" i="56"/>
  <c r="AB75" i="56"/>
  <c r="C75" i="56"/>
  <c r="M75" i="56"/>
  <c r="B75" i="56"/>
  <c r="D75" i="56"/>
  <c r="T75" i="56"/>
  <c r="S75" i="56"/>
  <c r="AA75" i="56"/>
  <c r="X75" i="56"/>
  <c r="Q75" i="56"/>
  <c r="L75" i="56"/>
  <c r="K75" i="56"/>
  <c r="I75" i="56"/>
  <c r="G75" i="56"/>
  <c r="O75" i="56"/>
  <c r="H75" i="56"/>
  <c r="W75" i="56"/>
  <c r="V75" i="56"/>
  <c r="F75" i="56"/>
  <c r="U75" i="56"/>
  <c r="N75" i="56"/>
  <c r="Y75" i="56"/>
  <c r="J75" i="56"/>
  <c r="N8" i="53"/>
  <c r="W8" i="53"/>
  <c r="F8" i="53"/>
  <c r="AA8" i="53"/>
  <c r="T8" i="53"/>
  <c r="L20" i="50" s="1"/>
  <c r="R8" i="53"/>
  <c r="S20" i="50" s="1"/>
  <c r="O8" i="53"/>
  <c r="K8" i="53"/>
  <c r="J8" i="53"/>
  <c r="J20" i="50" s="1"/>
  <c r="E8" i="53"/>
  <c r="E20" i="50" s="1"/>
  <c r="H8" i="53"/>
  <c r="H20" i="50" s="1"/>
  <c r="Y8" i="53"/>
  <c r="S8" i="53"/>
  <c r="T20" i="50" s="1"/>
  <c r="V8" i="53"/>
  <c r="G8" i="53"/>
  <c r="P8" i="53"/>
  <c r="Q8" i="53"/>
  <c r="M8" i="53"/>
  <c r="I8" i="53"/>
  <c r="C8" i="53"/>
  <c r="C20" i="50" s="1"/>
  <c r="Z8" i="53"/>
  <c r="L8" i="53"/>
  <c r="M20" i="50" s="1"/>
  <c r="X8" i="53"/>
  <c r="U8" i="53"/>
  <c r="B8" i="53"/>
  <c r="D8" i="53"/>
  <c r="AB8" i="53"/>
  <c r="N91" i="56"/>
  <c r="O91" i="56"/>
  <c r="Y91" i="56"/>
  <c r="H91" i="56"/>
  <c r="V91" i="56"/>
  <c r="J91" i="56"/>
  <c r="G91" i="56"/>
  <c r="M91" i="56"/>
  <c r="B91" i="56"/>
  <c r="Q91" i="56"/>
  <c r="Z91" i="56"/>
  <c r="T91" i="56"/>
  <c r="R91" i="56"/>
  <c r="X91" i="56"/>
  <c r="K91" i="56"/>
  <c r="E91" i="56"/>
  <c r="F91" i="56"/>
  <c r="W91" i="56"/>
  <c r="L91" i="56"/>
  <c r="I91" i="56"/>
  <c r="AB91" i="56"/>
  <c r="C91" i="56"/>
  <c r="P91" i="56"/>
  <c r="U91" i="56"/>
  <c r="S91" i="56"/>
  <c r="AA91" i="56"/>
  <c r="D91" i="56"/>
  <c r="Z32" i="41"/>
  <c r="Y32" i="41"/>
  <c r="K32" i="41"/>
  <c r="D32" i="41"/>
  <c r="D44" i="38" s="1"/>
  <c r="AA32" i="41"/>
  <c r="X32" i="41"/>
  <c r="N32" i="41"/>
  <c r="W32" i="41"/>
  <c r="M32" i="41"/>
  <c r="V32" i="41"/>
  <c r="R32" i="41"/>
  <c r="F32" i="41"/>
  <c r="Q32" i="41"/>
  <c r="E32" i="41"/>
  <c r="E44" i="38" s="1"/>
  <c r="G32" i="41"/>
  <c r="U32" i="41"/>
  <c r="T32" i="41"/>
  <c r="L44" i="38" s="1"/>
  <c r="O32" i="41"/>
  <c r="S32" i="41"/>
  <c r="J32" i="41"/>
  <c r="L32" i="41"/>
  <c r="M44" i="38" s="1"/>
  <c r="C32" i="41"/>
  <c r="H32" i="41"/>
  <c r="H44" i="38" s="1"/>
  <c r="AB32" i="41"/>
  <c r="B32" i="41"/>
  <c r="B44" i="38" s="1"/>
  <c r="P32" i="41"/>
  <c r="I32" i="41"/>
  <c r="I44" i="38" s="1"/>
  <c r="B36" i="45"/>
  <c r="G36" i="45"/>
  <c r="N36" i="45"/>
  <c r="O48" i="42" s="1"/>
  <c r="Z36" i="45"/>
  <c r="Y36" i="45"/>
  <c r="C36" i="45"/>
  <c r="K36" i="45"/>
  <c r="W36" i="45"/>
  <c r="P36" i="45"/>
  <c r="Q48" i="42" s="1"/>
  <c r="L36" i="45"/>
  <c r="M48" i="42" s="1"/>
  <c r="D36" i="45"/>
  <c r="H36" i="45"/>
  <c r="AA36" i="45"/>
  <c r="E36" i="45"/>
  <c r="X36" i="45"/>
  <c r="V36" i="45"/>
  <c r="J36" i="45"/>
  <c r="O36" i="45"/>
  <c r="P48" i="42" s="1"/>
  <c r="M36" i="45"/>
  <c r="N48" i="42" s="1"/>
  <c r="Q36" i="45"/>
  <c r="R48" i="42" s="1"/>
  <c r="I36" i="45"/>
  <c r="R36" i="45"/>
  <c r="S48" i="42" s="1"/>
  <c r="U36" i="45"/>
  <c r="T36" i="45"/>
  <c r="L48" i="42" s="1"/>
  <c r="S36" i="45"/>
  <c r="T48" i="42" s="1"/>
  <c r="AB36" i="45"/>
  <c r="F36" i="45"/>
  <c r="H75" i="53"/>
  <c r="P75" i="53"/>
  <c r="Q87" i="50" s="1"/>
  <c r="Y75" i="53"/>
  <c r="K75" i="53"/>
  <c r="F75" i="53"/>
  <c r="V75" i="53"/>
  <c r="N75" i="53"/>
  <c r="O87" i="50" s="1"/>
  <c r="Z75" i="53"/>
  <c r="T75" i="53"/>
  <c r="L87" i="50" s="1"/>
  <c r="AB75" i="53"/>
  <c r="E75" i="53"/>
  <c r="U75" i="53"/>
  <c r="M75" i="53"/>
  <c r="N87" i="50" s="1"/>
  <c r="R75" i="53"/>
  <c r="S87" i="50" s="1"/>
  <c r="D75" i="53"/>
  <c r="Q75" i="53"/>
  <c r="R87" i="50" s="1"/>
  <c r="L75" i="53"/>
  <c r="M87" i="50" s="1"/>
  <c r="O75" i="53"/>
  <c r="P87" i="50" s="1"/>
  <c r="S75" i="53"/>
  <c r="G75" i="53"/>
  <c r="AA75" i="53"/>
  <c r="B75" i="53"/>
  <c r="I75" i="53"/>
  <c r="J75" i="53"/>
  <c r="C75" i="53"/>
  <c r="X75" i="53"/>
  <c r="W75" i="53"/>
  <c r="I78" i="53"/>
  <c r="G78" i="53"/>
  <c r="H78" i="53"/>
  <c r="E78" i="53"/>
  <c r="B78" i="53"/>
  <c r="K78" i="53"/>
  <c r="D78" i="53"/>
  <c r="AB78" i="53"/>
  <c r="AA78" i="53"/>
  <c r="Z78" i="53"/>
  <c r="W78" i="53"/>
  <c r="O78" i="53"/>
  <c r="P90" i="50" s="1"/>
  <c r="J78" i="53"/>
  <c r="F78" i="53"/>
  <c r="R78" i="53"/>
  <c r="S90" i="50" s="1"/>
  <c r="N78" i="53"/>
  <c r="O90" i="50" s="1"/>
  <c r="C78" i="53"/>
  <c r="P78" i="53"/>
  <c r="Q90" i="50" s="1"/>
  <c r="Q78" i="53"/>
  <c r="R90" i="50" s="1"/>
  <c r="S78" i="53"/>
  <c r="M78" i="53"/>
  <c r="T78" i="53"/>
  <c r="L90" i="50" s="1"/>
  <c r="X78" i="53"/>
  <c r="Y78" i="53"/>
  <c r="L78" i="53"/>
  <c r="M90" i="50" s="1"/>
  <c r="V78" i="53"/>
  <c r="U78" i="53"/>
  <c r="V35" i="53"/>
  <c r="Q35" i="53"/>
  <c r="R47" i="50" s="1"/>
  <c r="D35" i="53"/>
  <c r="M35" i="53"/>
  <c r="N47" i="50" s="1"/>
  <c r="O35" i="53"/>
  <c r="P47" i="50" s="1"/>
  <c r="T35" i="53"/>
  <c r="L47" i="50" s="1"/>
  <c r="K35" i="53"/>
  <c r="H35" i="53"/>
  <c r="S35" i="53"/>
  <c r="T47" i="50" s="1"/>
  <c r="G35" i="53"/>
  <c r="F35" i="53"/>
  <c r="E35" i="53"/>
  <c r="J35" i="53"/>
  <c r="C35" i="53"/>
  <c r="P35" i="53"/>
  <c r="Q47" i="50" s="1"/>
  <c r="N35" i="53"/>
  <c r="O47" i="50" s="1"/>
  <c r="AB35" i="53"/>
  <c r="U35" i="53"/>
  <c r="R35" i="53"/>
  <c r="S47" i="50" s="1"/>
  <c r="AA35" i="53"/>
  <c r="Z35" i="53"/>
  <c r="W35" i="53"/>
  <c r="B35" i="53"/>
  <c r="I35" i="53"/>
  <c r="Y35" i="53"/>
  <c r="L35" i="53"/>
  <c r="M47" i="50" s="1"/>
  <c r="X35" i="53"/>
  <c r="Q47" i="49"/>
  <c r="F47" i="49"/>
  <c r="C47" i="49"/>
  <c r="E47" i="49"/>
  <c r="P47" i="49"/>
  <c r="G47" i="49"/>
  <c r="O47" i="49"/>
  <c r="Z47" i="49"/>
  <c r="B47" i="49"/>
  <c r="Y47" i="49"/>
  <c r="N47" i="49"/>
  <c r="T47" i="49"/>
  <c r="M47" i="49"/>
  <c r="R47" i="49"/>
  <c r="D47" i="49"/>
  <c r="V47" i="49"/>
  <c r="U47" i="49"/>
  <c r="S47" i="49"/>
  <c r="J47" i="49"/>
  <c r="X47" i="49"/>
  <c r="I47" i="49"/>
  <c r="K47" i="49"/>
  <c r="W47" i="49"/>
  <c r="H47" i="49"/>
  <c r="AA47" i="49"/>
  <c r="L47" i="49"/>
  <c r="AB47" i="49"/>
  <c r="E75" i="45"/>
  <c r="AA75" i="45"/>
  <c r="W75" i="45"/>
  <c r="AB75" i="45"/>
  <c r="J75" i="45"/>
  <c r="M75" i="45"/>
  <c r="U75" i="45"/>
  <c r="P75" i="45"/>
  <c r="Q87" i="42" s="1"/>
  <c r="F75" i="45"/>
  <c r="O75" i="45"/>
  <c r="P87" i="42" s="1"/>
  <c r="D75" i="45"/>
  <c r="Q75" i="45"/>
  <c r="R87" i="42" s="1"/>
  <c r="Y75" i="45"/>
  <c r="C75" i="45"/>
  <c r="V75" i="45"/>
  <c r="B75" i="45"/>
  <c r="S75" i="45"/>
  <c r="T87" i="42" s="1"/>
  <c r="Z75" i="45"/>
  <c r="G75" i="45"/>
  <c r="I75" i="45"/>
  <c r="T75" i="45"/>
  <c r="L87" i="42" s="1"/>
  <c r="X75" i="45"/>
  <c r="L75" i="45"/>
  <c r="M87" i="42" s="1"/>
  <c r="N75" i="45"/>
  <c r="O87" i="42" s="1"/>
  <c r="K75" i="45"/>
  <c r="H75" i="45"/>
  <c r="R75" i="45"/>
  <c r="S87" i="42" s="1"/>
  <c r="O16" i="41"/>
  <c r="C16" i="41"/>
  <c r="C28" i="38" s="1"/>
  <c r="S16" i="41"/>
  <c r="F16" i="41"/>
  <c r="P16" i="41"/>
  <c r="E16" i="41"/>
  <c r="E28" i="38" s="1"/>
  <c r="D16" i="41"/>
  <c r="D28" i="38" s="1"/>
  <c r="R16" i="41"/>
  <c r="T16" i="41"/>
  <c r="L28" i="38" s="1"/>
  <c r="Z16" i="41"/>
  <c r="K16" i="41"/>
  <c r="N16" i="41"/>
  <c r="J16" i="41"/>
  <c r="J28" i="38" s="1"/>
  <c r="AA16" i="41"/>
  <c r="M16" i="41"/>
  <c r="Q16" i="41"/>
  <c r="H16" i="41"/>
  <c r="U16" i="41"/>
  <c r="Y16" i="41"/>
  <c r="L16" i="41"/>
  <c r="M28" i="38" s="1"/>
  <c r="X16" i="41"/>
  <c r="W16" i="41"/>
  <c r="V16" i="41"/>
  <c r="B16" i="41"/>
  <c r="I16" i="41"/>
  <c r="I28" i="38" s="1"/>
  <c r="AB16" i="41"/>
  <c r="G16" i="41"/>
  <c r="G28" i="38" s="1"/>
  <c r="O105" i="53"/>
  <c r="P117" i="50" s="1"/>
  <c r="P105" i="53"/>
  <c r="Q117" i="50" s="1"/>
  <c r="AB105" i="53"/>
  <c r="L105" i="53"/>
  <c r="M117" i="50" s="1"/>
  <c r="I105" i="53"/>
  <c r="W105" i="53"/>
  <c r="C105" i="53"/>
  <c r="K105" i="53"/>
  <c r="J105" i="53"/>
  <c r="T105" i="53"/>
  <c r="L117" i="50" s="1"/>
  <c r="X105" i="53"/>
  <c r="B105" i="53"/>
  <c r="U105" i="53"/>
  <c r="D105" i="53"/>
  <c r="S105" i="53"/>
  <c r="H105" i="53"/>
  <c r="AA105" i="53"/>
  <c r="N105" i="53"/>
  <c r="O117" i="50" s="1"/>
  <c r="Z105" i="53"/>
  <c r="G105" i="53"/>
  <c r="F105" i="53"/>
  <c r="V105" i="53"/>
  <c r="R105" i="53"/>
  <c r="S117" i="50" s="1"/>
  <c r="Y105" i="53"/>
  <c r="E105" i="53"/>
  <c r="Q105" i="53"/>
  <c r="R117" i="50" s="1"/>
  <c r="M105" i="53"/>
  <c r="AA98" i="45"/>
  <c r="R98" i="45"/>
  <c r="S110" i="42" s="1"/>
  <c r="X98" i="45"/>
  <c r="Z98" i="45"/>
  <c r="V98" i="45"/>
  <c r="F98" i="45"/>
  <c r="C98" i="45"/>
  <c r="G98" i="45"/>
  <c r="O98" i="45"/>
  <c r="P110" i="42" s="1"/>
  <c r="S98" i="45"/>
  <c r="T110" i="42" s="1"/>
  <c r="H98" i="45"/>
  <c r="T98" i="45"/>
  <c r="L110" i="42" s="1"/>
  <c r="I98" i="45"/>
  <c r="Y98" i="45"/>
  <c r="U98" i="45"/>
  <c r="K98" i="45"/>
  <c r="W98" i="45"/>
  <c r="L98" i="45"/>
  <c r="M110" i="42" s="1"/>
  <c r="P98" i="45"/>
  <c r="Q110" i="42" s="1"/>
  <c r="AB98" i="45"/>
  <c r="M98" i="45"/>
  <c r="J98" i="45"/>
  <c r="N98" i="45"/>
  <c r="O110" i="42" s="1"/>
  <c r="B98" i="45"/>
  <c r="Q98" i="45"/>
  <c r="R110" i="42" s="1"/>
  <c r="D98" i="45"/>
  <c r="E98" i="45"/>
  <c r="J26" i="38"/>
  <c r="B26" i="38"/>
  <c r="H26" i="38"/>
  <c r="E26" i="38"/>
  <c r="C26" i="38"/>
  <c r="L26" i="38"/>
  <c r="M26" i="38"/>
  <c r="G26" i="38"/>
  <c r="I26" i="38"/>
  <c r="G19" i="41"/>
  <c r="G31" i="38" s="1"/>
  <c r="AA19" i="41"/>
  <c r="X19" i="41"/>
  <c r="I19" i="41"/>
  <c r="I31" i="38" s="1"/>
  <c r="Z19" i="41"/>
  <c r="C19" i="41"/>
  <c r="C31" i="38" s="1"/>
  <c r="J19" i="41"/>
  <c r="J31" i="38" s="1"/>
  <c r="N19" i="41"/>
  <c r="U19" i="41"/>
  <c r="B19" i="41"/>
  <c r="B31" i="38" s="1"/>
  <c r="Q19" i="41"/>
  <c r="Y19" i="41"/>
  <c r="K19" i="41"/>
  <c r="M19" i="41"/>
  <c r="H19" i="41"/>
  <c r="H31" i="38" s="1"/>
  <c r="E19" i="41"/>
  <c r="E31" i="38" s="1"/>
  <c r="AB19" i="41"/>
  <c r="F19" i="41"/>
  <c r="F31" i="38" s="1"/>
  <c r="T19" i="41"/>
  <c r="L31" i="38" s="1"/>
  <c r="P19" i="41"/>
  <c r="D19" i="41"/>
  <c r="D31" i="38" s="1"/>
  <c r="O19" i="41"/>
  <c r="L19" i="41"/>
  <c r="M31" i="38" s="1"/>
  <c r="W19" i="41"/>
  <c r="V19" i="41"/>
  <c r="S19" i="41"/>
  <c r="R19" i="41"/>
  <c r="S31" i="38" s="1"/>
  <c r="AB7" i="45"/>
  <c r="G7" i="45"/>
  <c r="G19" i="42" s="1"/>
  <c r="E7" i="45"/>
  <c r="E19" i="42" s="1"/>
  <c r="O7" i="45"/>
  <c r="F7" i="45"/>
  <c r="B7" i="45"/>
  <c r="T7" i="45"/>
  <c r="L19" i="42" s="1"/>
  <c r="Y7" i="45"/>
  <c r="S7" i="45"/>
  <c r="X7" i="45"/>
  <c r="R7" i="45"/>
  <c r="L7" i="45"/>
  <c r="M19" i="42" s="1"/>
  <c r="Q7" i="45"/>
  <c r="V7" i="45"/>
  <c r="J7" i="45"/>
  <c r="J19" i="42" s="1"/>
  <c r="H7" i="45"/>
  <c r="N7" i="45"/>
  <c r="U7" i="45"/>
  <c r="D7" i="45"/>
  <c r="Z7" i="45"/>
  <c r="W7" i="45"/>
  <c r="AA7" i="45"/>
  <c r="M7" i="45"/>
  <c r="K7" i="45"/>
  <c r="I7" i="45"/>
  <c r="P7" i="45"/>
  <c r="C7" i="45"/>
  <c r="C19" i="42" s="1"/>
  <c r="M30" i="49"/>
  <c r="J30" i="49"/>
  <c r="X30" i="49"/>
  <c r="S30" i="49"/>
  <c r="H30" i="49"/>
  <c r="U30" i="49"/>
  <c r="L30" i="49"/>
  <c r="F30" i="49"/>
  <c r="O30" i="49"/>
  <c r="N30" i="49"/>
  <c r="AB30" i="49"/>
  <c r="D30" i="49"/>
  <c r="AA30" i="49"/>
  <c r="W30" i="49"/>
  <c r="V30" i="49"/>
  <c r="I30" i="49"/>
  <c r="R30" i="49"/>
  <c r="Q30" i="49"/>
  <c r="Y30" i="49"/>
  <c r="C30" i="49"/>
  <c r="P30" i="49"/>
  <c r="B30" i="49"/>
  <c r="Z30" i="49"/>
  <c r="T30" i="49"/>
  <c r="K30" i="49"/>
  <c r="E30" i="49"/>
  <c r="G30" i="49"/>
  <c r="Y92" i="49"/>
  <c r="AA92" i="49"/>
  <c r="G92" i="49"/>
  <c r="Z92" i="49"/>
  <c r="M92" i="49"/>
  <c r="X92" i="49"/>
  <c r="N92" i="49"/>
  <c r="K92" i="49"/>
  <c r="R92" i="49"/>
  <c r="I92" i="49"/>
  <c r="L92" i="49"/>
  <c r="O92" i="49"/>
  <c r="D92" i="49"/>
  <c r="Q92" i="49"/>
  <c r="T92" i="49"/>
  <c r="S92" i="49"/>
  <c r="P92" i="49"/>
  <c r="F92" i="49"/>
  <c r="B92" i="49"/>
  <c r="C92" i="49"/>
  <c r="AB92" i="49"/>
  <c r="V92" i="49"/>
  <c r="W92" i="49"/>
  <c r="J92" i="49"/>
  <c r="E92" i="49"/>
  <c r="U92" i="49"/>
  <c r="H92" i="49"/>
  <c r="B105" i="56"/>
  <c r="AB105" i="56"/>
  <c r="Q105" i="56"/>
  <c r="Z105" i="56"/>
  <c r="R105" i="56"/>
  <c r="N105" i="56"/>
  <c r="D105" i="56"/>
  <c r="C105" i="56"/>
  <c r="P105" i="56"/>
  <c r="H105" i="56"/>
  <c r="X105" i="56"/>
  <c r="Y105" i="56"/>
  <c r="K105" i="56"/>
  <c r="U105" i="56"/>
  <c r="V105" i="56"/>
  <c r="I105" i="56"/>
  <c r="J105" i="56"/>
  <c r="E105" i="56"/>
  <c r="O105" i="56"/>
  <c r="S105" i="56"/>
  <c r="W105" i="56"/>
  <c r="L105" i="56"/>
  <c r="T105" i="56"/>
  <c r="F105" i="56"/>
  <c r="AA105" i="56"/>
  <c r="G105" i="56"/>
  <c r="M105" i="56"/>
  <c r="I17" i="45"/>
  <c r="C17" i="45"/>
  <c r="T17" i="45"/>
  <c r="L29" i="42" s="1"/>
  <c r="D17" i="45"/>
  <c r="D29" i="42" s="1"/>
  <c r="G17" i="45"/>
  <c r="H17" i="45"/>
  <c r="H29" i="42" s="1"/>
  <c r="M17" i="45"/>
  <c r="N29" i="42" s="1"/>
  <c r="W17" i="45"/>
  <c r="K17" i="45"/>
  <c r="J17" i="45"/>
  <c r="Z17" i="45"/>
  <c r="N17" i="45"/>
  <c r="R17" i="45"/>
  <c r="S17" i="45"/>
  <c r="T29" i="42" s="1"/>
  <c r="Q17" i="45"/>
  <c r="E17" i="45"/>
  <c r="E29" i="42" s="1"/>
  <c r="AA17" i="45"/>
  <c r="P17" i="45"/>
  <c r="B17" i="45"/>
  <c r="B29" i="42" s="1"/>
  <c r="AB17" i="45"/>
  <c r="L17" i="45"/>
  <c r="M29" i="42" s="1"/>
  <c r="Y17" i="45"/>
  <c r="X17" i="45"/>
  <c r="V17" i="45"/>
  <c r="F17" i="45"/>
  <c r="F29" i="42" s="1"/>
  <c r="O17" i="45"/>
  <c r="U17" i="45"/>
  <c r="N72" i="53"/>
  <c r="O84" i="50" s="1"/>
  <c r="K72" i="53"/>
  <c r="S72" i="53"/>
  <c r="T84" i="50" s="1"/>
  <c r="Z72" i="53"/>
  <c r="AA72" i="53"/>
  <c r="G72" i="53"/>
  <c r="I72" i="53"/>
  <c r="H72" i="53"/>
  <c r="W72" i="53"/>
  <c r="B72" i="53"/>
  <c r="L72" i="53"/>
  <c r="M84" i="50" s="1"/>
  <c r="T72" i="53"/>
  <c r="L84" i="50" s="1"/>
  <c r="X72" i="53"/>
  <c r="D72" i="53"/>
  <c r="AB72" i="53"/>
  <c r="M72" i="53"/>
  <c r="N84" i="50" s="1"/>
  <c r="O72" i="53"/>
  <c r="P84" i="50" s="1"/>
  <c r="C72" i="53"/>
  <c r="U72" i="53"/>
  <c r="J72" i="53"/>
  <c r="R72" i="53"/>
  <c r="S84" i="50" s="1"/>
  <c r="F72" i="53"/>
  <c r="Q72" i="53"/>
  <c r="R84" i="50" s="1"/>
  <c r="P72" i="53"/>
  <c r="Q84" i="50" s="1"/>
  <c r="Y72" i="53"/>
  <c r="V72" i="53"/>
  <c r="E72" i="53"/>
  <c r="Z54" i="45"/>
  <c r="Q54" i="45"/>
  <c r="R66" i="42" s="1"/>
  <c r="J54" i="45"/>
  <c r="M54" i="45"/>
  <c r="N66" i="42" s="1"/>
  <c r="T54" i="45"/>
  <c r="L66" i="42" s="1"/>
  <c r="AA54" i="45"/>
  <c r="D54" i="45"/>
  <c r="U54" i="45"/>
  <c r="R54" i="45"/>
  <c r="S66" i="42" s="1"/>
  <c r="AB54" i="45"/>
  <c r="N54" i="45"/>
  <c r="O66" i="42" s="1"/>
  <c r="S54" i="45"/>
  <c r="T66" i="42" s="1"/>
  <c r="W54" i="45"/>
  <c r="G54" i="45"/>
  <c r="P54" i="45"/>
  <c r="Q66" i="42" s="1"/>
  <c r="V54" i="45"/>
  <c r="H54" i="45"/>
  <c r="C54" i="45"/>
  <c r="O54" i="45"/>
  <c r="P66" i="42" s="1"/>
  <c r="K54" i="45"/>
  <c r="Y54" i="45"/>
  <c r="B54" i="45"/>
  <c r="L54" i="45"/>
  <c r="M66" i="42" s="1"/>
  <c r="I54" i="45"/>
  <c r="X54" i="45"/>
  <c r="F54" i="45"/>
  <c r="E54" i="45"/>
  <c r="F17" i="53"/>
  <c r="T17" i="53"/>
  <c r="L29" i="50" s="1"/>
  <c r="R17" i="53"/>
  <c r="AB17" i="53"/>
  <c r="H17" i="53"/>
  <c r="H29" i="50" s="1"/>
  <c r="P17" i="53"/>
  <c r="M17" i="53"/>
  <c r="O17" i="53"/>
  <c r="U17" i="53"/>
  <c r="C17" i="53"/>
  <c r="L17" i="53"/>
  <c r="M29" i="50" s="1"/>
  <c r="Q17" i="53"/>
  <c r="J17" i="53"/>
  <c r="Z17" i="53"/>
  <c r="D17" i="53"/>
  <c r="D29" i="50" s="1"/>
  <c r="K17" i="53"/>
  <c r="Y17" i="53"/>
  <c r="N17" i="53"/>
  <c r="I17" i="53"/>
  <c r="I29" i="50" s="1"/>
  <c r="G17" i="53"/>
  <c r="AA17" i="53"/>
  <c r="E17" i="53"/>
  <c r="X17" i="53"/>
  <c r="W17" i="53"/>
  <c r="V17" i="53"/>
  <c r="B17" i="53"/>
  <c r="B29" i="50" s="1"/>
  <c r="S17" i="53"/>
  <c r="N28" i="49"/>
  <c r="J28" i="49"/>
  <c r="M28" i="49"/>
  <c r="I28" i="49"/>
  <c r="L28" i="49"/>
  <c r="H28" i="49"/>
  <c r="O28" i="49"/>
  <c r="AA28" i="49"/>
  <c r="AB28" i="49"/>
  <c r="U28" i="49"/>
  <c r="Z28" i="49"/>
  <c r="T28" i="49"/>
  <c r="F28" i="49"/>
  <c r="D28" i="49"/>
  <c r="Y28" i="49"/>
  <c r="V28" i="49"/>
  <c r="S28" i="49"/>
  <c r="W28" i="49"/>
  <c r="C28" i="49"/>
  <c r="R28" i="49"/>
  <c r="G28" i="49"/>
  <c r="P28" i="49"/>
  <c r="Q28" i="49"/>
  <c r="E28" i="49"/>
  <c r="K28" i="49"/>
  <c r="B28" i="49"/>
  <c r="X28" i="49"/>
  <c r="O9" i="41"/>
  <c r="G9" i="41"/>
  <c r="G21" i="38" s="1"/>
  <c r="D9" i="41"/>
  <c r="D21" i="38" s="1"/>
  <c r="X9" i="41"/>
  <c r="AA9" i="41"/>
  <c r="M9" i="41"/>
  <c r="C9" i="41"/>
  <c r="C21" i="38" s="1"/>
  <c r="L9" i="41"/>
  <c r="M21" i="38" s="1"/>
  <c r="Z9" i="41"/>
  <c r="S9" i="41"/>
  <c r="N9" i="41"/>
  <c r="R9" i="41"/>
  <c r="B9" i="41"/>
  <c r="B21" i="38" s="1"/>
  <c r="Q9" i="41"/>
  <c r="U9" i="41"/>
  <c r="I9" i="41"/>
  <c r="I21" i="38" s="1"/>
  <c r="F9" i="41"/>
  <c r="J9" i="41"/>
  <c r="J21" i="38" s="1"/>
  <c r="H9" i="41"/>
  <c r="H21" i="38" s="1"/>
  <c r="AB9" i="41"/>
  <c r="P9" i="41"/>
  <c r="T9" i="41"/>
  <c r="L21" i="38" s="1"/>
  <c r="K9" i="41"/>
  <c r="W9" i="41"/>
  <c r="V9" i="41"/>
  <c r="E9" i="41"/>
  <c r="E21" i="38" s="1"/>
  <c r="Y9" i="41"/>
  <c r="L31" i="41"/>
  <c r="M43" i="38" s="1"/>
  <c r="S31" i="41"/>
  <c r="E31" i="41"/>
  <c r="E43" i="38" s="1"/>
  <c r="O31" i="41"/>
  <c r="G31" i="41"/>
  <c r="B31" i="41"/>
  <c r="F31" i="41"/>
  <c r="AA31" i="41"/>
  <c r="U31" i="41"/>
  <c r="M31" i="41"/>
  <c r="N43" i="38" s="1"/>
  <c r="H31" i="41"/>
  <c r="X31" i="41"/>
  <c r="N31" i="41"/>
  <c r="P31" i="41"/>
  <c r="T31" i="41"/>
  <c r="L43" i="38" s="1"/>
  <c r="C31" i="41"/>
  <c r="C43" i="38" s="1"/>
  <c r="Q31" i="41"/>
  <c r="Z31" i="41"/>
  <c r="R31" i="41"/>
  <c r="W31" i="41"/>
  <c r="D31" i="41"/>
  <c r="D43" i="38" s="1"/>
  <c r="AB31" i="41"/>
  <c r="J31" i="41"/>
  <c r="J43" i="38" s="1"/>
  <c r="Y31" i="41"/>
  <c r="I31" i="41"/>
  <c r="I43" i="38" s="1"/>
  <c r="V31" i="41"/>
  <c r="K31" i="41"/>
  <c r="P21" i="41"/>
  <c r="K21" i="41"/>
  <c r="F21" i="41"/>
  <c r="F33" i="38" s="1"/>
  <c r="L21" i="41"/>
  <c r="M33" i="38" s="1"/>
  <c r="B21" i="41"/>
  <c r="X21" i="41"/>
  <c r="O21" i="41"/>
  <c r="W21" i="41"/>
  <c r="AB21" i="41"/>
  <c r="V21" i="41"/>
  <c r="N21" i="41"/>
  <c r="U21" i="41"/>
  <c r="Z21" i="41"/>
  <c r="T21" i="41"/>
  <c r="L33" i="38" s="1"/>
  <c r="M21" i="41"/>
  <c r="S21" i="41"/>
  <c r="G21" i="41"/>
  <c r="G33" i="38" s="1"/>
  <c r="R21" i="41"/>
  <c r="Q21" i="41"/>
  <c r="J21" i="41"/>
  <c r="AA21" i="41"/>
  <c r="D21" i="41"/>
  <c r="C21" i="41"/>
  <c r="C33" i="38" s="1"/>
  <c r="E21" i="41"/>
  <c r="E33" i="38" s="1"/>
  <c r="I21" i="41"/>
  <c r="I33" i="38" s="1"/>
  <c r="Y21" i="41"/>
  <c r="H21" i="41"/>
  <c r="H33" i="38" s="1"/>
  <c r="D54" i="41"/>
  <c r="B54" i="41"/>
  <c r="AA54" i="41"/>
  <c r="T54" i="41"/>
  <c r="L66" i="38" s="1"/>
  <c r="E54" i="41"/>
  <c r="C54" i="41"/>
  <c r="AB54" i="41"/>
  <c r="U54" i="41"/>
  <c r="P54" i="41"/>
  <c r="Q66" i="38" s="1"/>
  <c r="S54" i="41"/>
  <c r="T66" i="38" s="1"/>
  <c r="M54" i="41"/>
  <c r="N66" i="38" s="1"/>
  <c r="G54" i="41"/>
  <c r="Z54" i="41"/>
  <c r="X54" i="41"/>
  <c r="H54" i="41"/>
  <c r="O54" i="41"/>
  <c r="P66" i="38" s="1"/>
  <c r="Q54" i="41"/>
  <c r="R66" i="38" s="1"/>
  <c r="L54" i="41"/>
  <c r="M66" i="38" s="1"/>
  <c r="Y54" i="41"/>
  <c r="I54" i="41"/>
  <c r="F54" i="41"/>
  <c r="W54" i="41"/>
  <c r="V54" i="41"/>
  <c r="N54" i="41"/>
  <c r="O66" i="38" s="1"/>
  <c r="R54" i="41"/>
  <c r="S66" i="38" s="1"/>
  <c r="K54" i="41"/>
  <c r="J54" i="41"/>
  <c r="M37" i="41"/>
  <c r="N49" i="38" s="1"/>
  <c r="V37" i="41"/>
  <c r="C37" i="41"/>
  <c r="Z37" i="41"/>
  <c r="I37" i="41"/>
  <c r="G37" i="41"/>
  <c r="H37" i="41"/>
  <c r="W37" i="41"/>
  <c r="D37" i="41"/>
  <c r="F37" i="41"/>
  <c r="B37" i="41"/>
  <c r="Y37" i="41"/>
  <c r="E37" i="41"/>
  <c r="AA37" i="41"/>
  <c r="Q37" i="41"/>
  <c r="R49" i="38" s="1"/>
  <c r="U37" i="41"/>
  <c r="P37" i="41"/>
  <c r="Q49" i="38" s="1"/>
  <c r="J37" i="41"/>
  <c r="K37" i="41"/>
  <c r="T37" i="41"/>
  <c r="L49" i="38" s="1"/>
  <c r="S37" i="41"/>
  <c r="T49" i="38" s="1"/>
  <c r="R37" i="41"/>
  <c r="S49" i="38" s="1"/>
  <c r="X37" i="41"/>
  <c r="L37" i="41"/>
  <c r="M49" i="38" s="1"/>
  <c r="O37" i="41"/>
  <c r="P49" i="38" s="1"/>
  <c r="AB37" i="41"/>
  <c r="N37" i="41"/>
  <c r="O49" i="38" s="1"/>
  <c r="O94" i="41"/>
  <c r="P106" i="38" s="1"/>
  <c r="L94" i="41"/>
  <c r="M106" i="38" s="1"/>
  <c r="R94" i="41"/>
  <c r="S106" i="38" s="1"/>
  <c r="U94" i="41"/>
  <c r="T94" i="41"/>
  <c r="L106" i="38" s="1"/>
  <c r="I94" i="41"/>
  <c r="J94" i="41"/>
  <c r="Q94" i="41"/>
  <c r="R106" i="38" s="1"/>
  <c r="AB94" i="41"/>
  <c r="Y94" i="41"/>
  <c r="G94" i="41"/>
  <c r="P94" i="41"/>
  <c r="Q106" i="38" s="1"/>
  <c r="H94" i="41"/>
  <c r="N94" i="41"/>
  <c r="O106" i="38" s="1"/>
  <c r="B94" i="41"/>
  <c r="S94" i="41"/>
  <c r="E94" i="41"/>
  <c r="X94" i="41"/>
  <c r="M94" i="41"/>
  <c r="K94" i="41"/>
  <c r="F94" i="41"/>
  <c r="W94" i="41"/>
  <c r="D94" i="41"/>
  <c r="V94" i="41"/>
  <c r="AA94" i="41"/>
  <c r="C94" i="41"/>
  <c r="Z94" i="41"/>
  <c r="K59" i="53"/>
  <c r="M59" i="53"/>
  <c r="N71" i="50" s="1"/>
  <c r="G59" i="53"/>
  <c r="AA59" i="53"/>
  <c r="AB59" i="53"/>
  <c r="B59" i="53"/>
  <c r="N59" i="53"/>
  <c r="O71" i="50" s="1"/>
  <c r="C59" i="53"/>
  <c r="Z59" i="53"/>
  <c r="H59" i="53"/>
  <c r="L59" i="53"/>
  <c r="M71" i="50" s="1"/>
  <c r="R59" i="53"/>
  <c r="S71" i="50" s="1"/>
  <c r="T59" i="53"/>
  <c r="L71" i="50" s="1"/>
  <c r="Q59" i="53"/>
  <c r="R71" i="50" s="1"/>
  <c r="F59" i="53"/>
  <c r="O59" i="53"/>
  <c r="P71" i="50" s="1"/>
  <c r="V59" i="53"/>
  <c r="S59" i="53"/>
  <c r="T71" i="50" s="1"/>
  <c r="D59" i="53"/>
  <c r="P59" i="53"/>
  <c r="Q71" i="50" s="1"/>
  <c r="X59" i="53"/>
  <c r="J59" i="53"/>
  <c r="W59" i="53"/>
  <c r="Y59" i="53"/>
  <c r="E59" i="53"/>
  <c r="U59" i="53"/>
  <c r="I59" i="53"/>
  <c r="U32" i="56"/>
  <c r="W32" i="56"/>
  <c r="G32" i="56"/>
  <c r="R32" i="56"/>
  <c r="S44" i="57" s="1"/>
  <c r="T32" i="56"/>
  <c r="L44" i="57" s="1"/>
  <c r="P32" i="56"/>
  <c r="Q44" i="57" s="1"/>
  <c r="I32" i="56"/>
  <c r="K32" i="56"/>
  <c r="Y32" i="56"/>
  <c r="D32" i="56"/>
  <c r="AA32" i="56"/>
  <c r="O32" i="56"/>
  <c r="P44" i="57" s="1"/>
  <c r="N32" i="56"/>
  <c r="O44" i="57" s="1"/>
  <c r="M32" i="56"/>
  <c r="N44" i="57" s="1"/>
  <c r="V32" i="56"/>
  <c r="L32" i="56"/>
  <c r="M44" i="57" s="1"/>
  <c r="S32" i="56"/>
  <c r="T44" i="57" s="1"/>
  <c r="J32" i="56"/>
  <c r="E32" i="56"/>
  <c r="B32" i="56"/>
  <c r="X32" i="56"/>
  <c r="H32" i="56"/>
  <c r="F32" i="56"/>
  <c r="Z32" i="56"/>
  <c r="Q32" i="56"/>
  <c r="R44" i="57" s="1"/>
  <c r="AB32" i="56"/>
  <c r="C32" i="56"/>
  <c r="U19" i="56"/>
  <c r="W19" i="56"/>
  <c r="P19" i="56"/>
  <c r="Q31" i="57" s="1"/>
  <c r="I19" i="56"/>
  <c r="C19" i="56"/>
  <c r="K19" i="56"/>
  <c r="Y19" i="56"/>
  <c r="V19" i="56"/>
  <c r="S19" i="56"/>
  <c r="T31" i="57" s="1"/>
  <c r="M19" i="56"/>
  <c r="N31" i="57" s="1"/>
  <c r="Q19" i="56"/>
  <c r="R31" i="57" s="1"/>
  <c r="H19" i="56"/>
  <c r="Z19" i="56"/>
  <c r="D19" i="56"/>
  <c r="F19" i="56"/>
  <c r="E19" i="56"/>
  <c r="AB19" i="56"/>
  <c r="N19" i="56"/>
  <c r="O31" i="57" s="1"/>
  <c r="J19" i="56"/>
  <c r="T19" i="56"/>
  <c r="L31" i="57" s="1"/>
  <c r="R19" i="56"/>
  <c r="S31" i="57" s="1"/>
  <c r="L19" i="56"/>
  <c r="M31" i="57" s="1"/>
  <c r="O19" i="56"/>
  <c r="P31" i="57" s="1"/>
  <c r="AA19" i="56"/>
  <c r="G19" i="56"/>
  <c r="B19" i="56"/>
  <c r="X19" i="56"/>
  <c r="M99" i="53"/>
  <c r="N111" i="50" s="1"/>
  <c r="Q99" i="53"/>
  <c r="R111" i="50" s="1"/>
  <c r="J99" i="53"/>
  <c r="N99" i="53"/>
  <c r="O111" i="50" s="1"/>
  <c r="AA99" i="53"/>
  <c r="D99" i="53"/>
  <c r="G99" i="53"/>
  <c r="C99" i="53"/>
  <c r="L99" i="53"/>
  <c r="M111" i="50" s="1"/>
  <c r="E99" i="53"/>
  <c r="X99" i="53"/>
  <c r="Z99" i="53"/>
  <c r="K99" i="53"/>
  <c r="W99" i="53"/>
  <c r="AB99" i="53"/>
  <c r="R99" i="53"/>
  <c r="S111" i="50" s="1"/>
  <c r="V99" i="53"/>
  <c r="U99" i="53"/>
  <c r="O99" i="53"/>
  <c r="P111" i="50" s="1"/>
  <c r="F99" i="53"/>
  <c r="T99" i="53"/>
  <c r="L111" i="50" s="1"/>
  <c r="H99" i="53"/>
  <c r="Y99" i="53"/>
  <c r="S99" i="53"/>
  <c r="B99" i="53"/>
  <c r="I99" i="53"/>
  <c r="P99" i="53"/>
  <c r="Q111" i="50" s="1"/>
  <c r="O85" i="56"/>
  <c r="H85" i="56"/>
  <c r="E85" i="56"/>
  <c r="L85" i="56"/>
  <c r="K85" i="56"/>
  <c r="U85" i="56"/>
  <c r="X85" i="56"/>
  <c r="B85" i="56"/>
  <c r="P85" i="56"/>
  <c r="T85" i="56"/>
  <c r="J85" i="56"/>
  <c r="S85" i="56"/>
  <c r="D85" i="56"/>
  <c r="AB85" i="56"/>
  <c r="C85" i="56"/>
  <c r="G85" i="56"/>
  <c r="F85" i="56"/>
  <c r="Y85" i="56"/>
  <c r="M85" i="56"/>
  <c r="Z85" i="56"/>
  <c r="R85" i="56"/>
  <c r="AA85" i="56"/>
  <c r="N85" i="56"/>
  <c r="V85" i="56"/>
  <c r="W85" i="56"/>
  <c r="Q85" i="56"/>
  <c r="I85" i="56"/>
  <c r="I101" i="45"/>
  <c r="Z101" i="45"/>
  <c r="G101" i="45"/>
  <c r="M101" i="45"/>
  <c r="N113" i="42" s="1"/>
  <c r="F101" i="45"/>
  <c r="Y101" i="45"/>
  <c r="R101" i="45"/>
  <c r="S113" i="42" s="1"/>
  <c r="B101" i="45"/>
  <c r="S101" i="45"/>
  <c r="T113" i="42" s="1"/>
  <c r="N101" i="45"/>
  <c r="O113" i="42" s="1"/>
  <c r="C101" i="45"/>
  <c r="E101" i="45"/>
  <c r="O101" i="45"/>
  <c r="P113" i="42" s="1"/>
  <c r="Q101" i="45"/>
  <c r="R113" i="42" s="1"/>
  <c r="AA101" i="45"/>
  <c r="H101" i="45"/>
  <c r="D101" i="45"/>
  <c r="AB101" i="45"/>
  <c r="P101" i="45"/>
  <c r="Q113" i="42" s="1"/>
  <c r="W101" i="45"/>
  <c r="L101" i="45"/>
  <c r="M113" i="42" s="1"/>
  <c r="T101" i="45"/>
  <c r="L113" i="42" s="1"/>
  <c r="U101" i="45"/>
  <c r="J101" i="45"/>
  <c r="V101" i="45"/>
  <c r="X101" i="45"/>
  <c r="K101" i="45"/>
  <c r="J80" i="49"/>
  <c r="Z80" i="49"/>
  <c r="R80" i="49"/>
  <c r="N80" i="49"/>
  <c r="V80" i="49"/>
  <c r="F80" i="49"/>
  <c r="M80" i="49"/>
  <c r="G80" i="49"/>
  <c r="T80" i="49"/>
  <c r="S80" i="49"/>
  <c r="Y80" i="49"/>
  <c r="E80" i="49"/>
  <c r="W80" i="49"/>
  <c r="I80" i="49"/>
  <c r="U80" i="49"/>
  <c r="X80" i="49"/>
  <c r="O80" i="49"/>
  <c r="D80" i="49"/>
  <c r="P80" i="49"/>
  <c r="H80" i="49"/>
  <c r="B80" i="49"/>
  <c r="K80" i="49"/>
  <c r="C80" i="49"/>
  <c r="AA80" i="49"/>
  <c r="AB80" i="49"/>
  <c r="L80" i="49"/>
  <c r="Q80" i="49"/>
  <c r="G112" i="56"/>
  <c r="C112" i="56"/>
  <c r="E112" i="56"/>
  <c r="R112" i="56"/>
  <c r="N112" i="56"/>
  <c r="D112" i="56"/>
  <c r="F112" i="56"/>
  <c r="W112" i="56"/>
  <c r="X112" i="56"/>
  <c r="AA112" i="56"/>
  <c r="J112" i="56"/>
  <c r="O112" i="56"/>
  <c r="V112" i="56"/>
  <c r="I112" i="56"/>
  <c r="H112" i="56"/>
  <c r="B112" i="56"/>
  <c r="L112" i="56"/>
  <c r="P112" i="56"/>
  <c r="Q112" i="56"/>
  <c r="S112" i="56"/>
  <c r="AB112" i="56"/>
  <c r="Z112" i="56"/>
  <c r="U112" i="56"/>
  <c r="Y112" i="56"/>
  <c r="T112" i="56"/>
  <c r="M112" i="56"/>
  <c r="K112" i="56"/>
  <c r="D32" i="49"/>
  <c r="S32" i="49"/>
  <c r="Y32" i="49"/>
  <c r="R32" i="49"/>
  <c r="L32" i="49"/>
  <c r="E32" i="49"/>
  <c r="J32" i="49"/>
  <c r="P32" i="49"/>
  <c r="Q32" i="49"/>
  <c r="V32" i="49"/>
  <c r="O32" i="49"/>
  <c r="H32" i="49"/>
  <c r="N32" i="49"/>
  <c r="K32" i="49"/>
  <c r="AB32" i="49"/>
  <c r="C32" i="49"/>
  <c r="X32" i="49"/>
  <c r="Z32" i="49"/>
  <c r="I32" i="49"/>
  <c r="U32" i="49"/>
  <c r="F32" i="49"/>
  <c r="T32" i="49"/>
  <c r="B32" i="49"/>
  <c r="AA32" i="49"/>
  <c r="M32" i="49"/>
  <c r="W32" i="49"/>
  <c r="G32" i="49"/>
  <c r="Z14" i="45"/>
  <c r="J14" i="45"/>
  <c r="H14" i="45"/>
  <c r="F14" i="45"/>
  <c r="AB14" i="45"/>
  <c r="N14" i="45"/>
  <c r="O14" i="45"/>
  <c r="V14" i="45"/>
  <c r="B14" i="45"/>
  <c r="U14" i="45"/>
  <c r="G14" i="45"/>
  <c r="G26" i="42" s="1"/>
  <c r="T14" i="45"/>
  <c r="L26" i="42" s="1"/>
  <c r="C14" i="45"/>
  <c r="C26" i="42" s="1"/>
  <c r="AA14" i="45"/>
  <c r="Y14" i="45"/>
  <c r="M14" i="45"/>
  <c r="X14" i="45"/>
  <c r="K14" i="45"/>
  <c r="I14" i="45"/>
  <c r="S14" i="45"/>
  <c r="P14" i="45"/>
  <c r="W14" i="45"/>
  <c r="L14" i="45"/>
  <c r="M26" i="42" s="1"/>
  <c r="Q14" i="45"/>
  <c r="R26" i="42" s="1"/>
  <c r="E14" i="45"/>
  <c r="R14" i="45"/>
  <c r="D14" i="45"/>
  <c r="P33" i="45"/>
  <c r="M33" i="45"/>
  <c r="AB33" i="45"/>
  <c r="L33" i="45"/>
  <c r="M45" i="42" s="1"/>
  <c r="Q33" i="45"/>
  <c r="D33" i="45"/>
  <c r="U33" i="45"/>
  <c r="T33" i="45"/>
  <c r="L45" i="42" s="1"/>
  <c r="K33" i="45"/>
  <c r="E33" i="45"/>
  <c r="E45" i="42" s="1"/>
  <c r="V33" i="45"/>
  <c r="S33" i="45"/>
  <c r="T45" i="42" s="1"/>
  <c r="B33" i="45"/>
  <c r="J33" i="45"/>
  <c r="Y33" i="45"/>
  <c r="W33" i="45"/>
  <c r="I33" i="45"/>
  <c r="N33" i="45"/>
  <c r="R33" i="45"/>
  <c r="AA33" i="45"/>
  <c r="G33" i="45"/>
  <c r="G45" i="42" s="1"/>
  <c r="C33" i="45"/>
  <c r="C45" i="42" s="1"/>
  <c r="Z33" i="45"/>
  <c r="X33" i="45"/>
  <c r="O33" i="45"/>
  <c r="H33" i="45"/>
  <c r="F33" i="45"/>
  <c r="Z36" i="41"/>
  <c r="G36" i="41"/>
  <c r="Y36" i="41"/>
  <c r="T36" i="41"/>
  <c r="L48" i="38" s="1"/>
  <c r="D36" i="41"/>
  <c r="H36" i="41"/>
  <c r="AA36" i="41"/>
  <c r="F36" i="41"/>
  <c r="M36" i="41"/>
  <c r="N48" i="38" s="1"/>
  <c r="U36" i="41"/>
  <c r="L36" i="41"/>
  <c r="M48" i="38" s="1"/>
  <c r="I36" i="41"/>
  <c r="K36" i="41"/>
  <c r="X36" i="41"/>
  <c r="N36" i="41"/>
  <c r="O48" i="38" s="1"/>
  <c r="J36" i="41"/>
  <c r="Q36" i="41"/>
  <c r="R48" i="38" s="1"/>
  <c r="E36" i="41"/>
  <c r="AB36" i="41"/>
  <c r="P36" i="41"/>
  <c r="Q48" i="38" s="1"/>
  <c r="O36" i="41"/>
  <c r="P48" i="38" s="1"/>
  <c r="W36" i="41"/>
  <c r="V36" i="41"/>
  <c r="S36" i="41"/>
  <c r="T48" i="38" s="1"/>
  <c r="C36" i="41"/>
  <c r="B36" i="41"/>
  <c r="R36" i="41"/>
  <c r="S48" i="38" s="1"/>
  <c r="V56" i="45"/>
  <c r="P56" i="45"/>
  <c r="Q68" i="42" s="1"/>
  <c r="N56" i="45"/>
  <c r="O68" i="42" s="1"/>
  <c r="O56" i="45"/>
  <c r="P68" i="42" s="1"/>
  <c r="M56" i="45"/>
  <c r="N68" i="42" s="1"/>
  <c r="F56" i="45"/>
  <c r="K56" i="45"/>
  <c r="G56" i="45"/>
  <c r="R56" i="45"/>
  <c r="S68" i="42" s="1"/>
  <c r="U56" i="45"/>
  <c r="E56" i="45"/>
  <c r="AB56" i="45"/>
  <c r="Y56" i="45"/>
  <c r="C56" i="45"/>
  <c r="Z56" i="45"/>
  <c r="W56" i="45"/>
  <c r="Q56" i="45"/>
  <c r="R68" i="42" s="1"/>
  <c r="J56" i="45"/>
  <c r="X56" i="45"/>
  <c r="I56" i="45"/>
  <c r="H56" i="45"/>
  <c r="S56" i="45"/>
  <c r="T68" i="42" s="1"/>
  <c r="B56" i="45"/>
  <c r="L56" i="45"/>
  <c r="M68" i="42" s="1"/>
  <c r="T56" i="45"/>
  <c r="L68" i="42" s="1"/>
  <c r="D56" i="45"/>
  <c r="AA56" i="45"/>
  <c r="Y69" i="53"/>
  <c r="Q69" i="53"/>
  <c r="R81" i="50" s="1"/>
  <c r="V69" i="53"/>
  <c r="P69" i="53"/>
  <c r="Q81" i="50" s="1"/>
  <c r="C69" i="53"/>
  <c r="Z69" i="53"/>
  <c r="AA69" i="53"/>
  <c r="J69" i="53"/>
  <c r="K69" i="53"/>
  <c r="T69" i="53"/>
  <c r="L81" i="50" s="1"/>
  <c r="H69" i="53"/>
  <c r="D69" i="53"/>
  <c r="O69" i="53"/>
  <c r="P81" i="50" s="1"/>
  <c r="X69" i="53"/>
  <c r="F69" i="53"/>
  <c r="W69" i="53"/>
  <c r="E69" i="53"/>
  <c r="S69" i="53"/>
  <c r="T81" i="50" s="1"/>
  <c r="G69" i="53"/>
  <c r="L69" i="53"/>
  <c r="M81" i="50" s="1"/>
  <c r="B69" i="53"/>
  <c r="N69" i="53"/>
  <c r="O81" i="50" s="1"/>
  <c r="I69" i="53"/>
  <c r="U69" i="53"/>
  <c r="R69" i="53"/>
  <c r="S81" i="50" s="1"/>
  <c r="M69" i="53"/>
  <c r="AB69" i="53"/>
  <c r="N79" i="41"/>
  <c r="O91" i="38" s="1"/>
  <c r="T79" i="41"/>
  <c r="L91" i="38" s="1"/>
  <c r="V79" i="41"/>
  <c r="M79" i="41"/>
  <c r="N91" i="38" s="1"/>
  <c r="B79" i="41"/>
  <c r="L79" i="41"/>
  <c r="M91" i="38" s="1"/>
  <c r="G79" i="41"/>
  <c r="K79" i="41"/>
  <c r="U79" i="41"/>
  <c r="J79" i="41"/>
  <c r="F79" i="41"/>
  <c r="R79" i="41"/>
  <c r="S91" i="38" s="1"/>
  <c r="I79" i="41"/>
  <c r="AA79" i="41"/>
  <c r="Y79" i="41"/>
  <c r="H79" i="41"/>
  <c r="S79" i="41"/>
  <c r="T91" i="38" s="1"/>
  <c r="Q79" i="41"/>
  <c r="R91" i="38" s="1"/>
  <c r="D79" i="41"/>
  <c r="O79" i="41"/>
  <c r="P91" i="38" s="1"/>
  <c r="C79" i="41"/>
  <c r="Z79" i="41"/>
  <c r="X79" i="41"/>
  <c r="E79" i="41"/>
  <c r="W79" i="41"/>
  <c r="AB79" i="41"/>
  <c r="P79" i="41"/>
  <c r="Q91" i="38" s="1"/>
  <c r="M27" i="41"/>
  <c r="B27" i="41"/>
  <c r="D27" i="41"/>
  <c r="Z27" i="41"/>
  <c r="L27" i="41"/>
  <c r="M39" i="38" s="1"/>
  <c r="W27" i="41"/>
  <c r="AB27" i="41"/>
  <c r="Y27" i="41"/>
  <c r="I27" i="41"/>
  <c r="R27" i="41"/>
  <c r="AA27" i="41"/>
  <c r="F27" i="41"/>
  <c r="C27" i="41"/>
  <c r="P27" i="41"/>
  <c r="G27" i="41"/>
  <c r="G39" i="38" s="1"/>
  <c r="T27" i="41"/>
  <c r="L39" i="38" s="1"/>
  <c r="N27" i="41"/>
  <c r="K27" i="41"/>
  <c r="Q27" i="41"/>
  <c r="O27" i="41"/>
  <c r="E27" i="41"/>
  <c r="E39" i="38" s="1"/>
  <c r="X27" i="41"/>
  <c r="V27" i="41"/>
  <c r="H27" i="41"/>
  <c r="U27" i="41"/>
  <c r="J27" i="41"/>
  <c r="J39" i="38" s="1"/>
  <c r="S27" i="41"/>
  <c r="U87" i="56"/>
  <c r="Z87" i="56"/>
  <c r="F87" i="56"/>
  <c r="K87" i="56"/>
  <c r="M87" i="56"/>
  <c r="C87" i="56"/>
  <c r="W87" i="56"/>
  <c r="Q87" i="56"/>
  <c r="L87" i="56"/>
  <c r="E87" i="56"/>
  <c r="J87" i="56"/>
  <c r="R87" i="56"/>
  <c r="G87" i="56"/>
  <c r="D87" i="56"/>
  <c r="AB87" i="56"/>
  <c r="V87" i="56"/>
  <c r="AA87" i="56"/>
  <c r="B87" i="56"/>
  <c r="S87" i="56"/>
  <c r="Y87" i="56"/>
  <c r="X87" i="56"/>
  <c r="P87" i="56"/>
  <c r="O87" i="56"/>
  <c r="N87" i="56"/>
  <c r="I87" i="56"/>
  <c r="T87" i="56"/>
  <c r="H87" i="56"/>
  <c r="O36" i="49"/>
  <c r="C36" i="49"/>
  <c r="N36" i="49"/>
  <c r="AB36" i="49"/>
  <c r="M36" i="49"/>
  <c r="Z36" i="49"/>
  <c r="H36" i="49"/>
  <c r="S36" i="49"/>
  <c r="V36" i="49"/>
  <c r="Q36" i="49"/>
  <c r="I36" i="49"/>
  <c r="P36" i="49"/>
  <c r="L36" i="49"/>
  <c r="G36" i="49"/>
  <c r="AA36" i="49"/>
  <c r="B36" i="49"/>
  <c r="X36" i="49"/>
  <c r="J36" i="49"/>
  <c r="W36" i="49"/>
  <c r="D36" i="49"/>
  <c r="Y36" i="49"/>
  <c r="E36" i="49"/>
  <c r="K36" i="49"/>
  <c r="U36" i="49"/>
  <c r="R36" i="49"/>
  <c r="F36" i="49"/>
  <c r="T36" i="49"/>
  <c r="U11" i="45"/>
  <c r="C11" i="45"/>
  <c r="Q11" i="45"/>
  <c r="G11" i="45"/>
  <c r="J11" i="45"/>
  <c r="Z11" i="45"/>
  <c r="I11" i="45"/>
  <c r="H11" i="45"/>
  <c r="H23" i="42" s="1"/>
  <c r="V11" i="45"/>
  <c r="L11" i="45"/>
  <c r="M23" i="42" s="1"/>
  <c r="O11" i="45"/>
  <c r="Y11" i="45"/>
  <c r="N11" i="45"/>
  <c r="K11" i="45"/>
  <c r="F11" i="45"/>
  <c r="AB11" i="45"/>
  <c r="T11" i="45"/>
  <c r="L23" i="42" s="1"/>
  <c r="W11" i="45"/>
  <c r="D11" i="45"/>
  <c r="D23" i="42" s="1"/>
  <c r="S11" i="45"/>
  <c r="T23" i="42" s="1"/>
  <c r="R11" i="45"/>
  <c r="M11" i="45"/>
  <c r="N23" i="42" s="1"/>
  <c r="E11" i="45"/>
  <c r="AA11" i="45"/>
  <c r="P11" i="45"/>
  <c r="B11" i="45"/>
  <c r="X11" i="45"/>
  <c r="X54" i="49"/>
  <c r="R54" i="49"/>
  <c r="T54" i="49"/>
  <c r="G54" i="49"/>
  <c r="P54" i="49"/>
  <c r="H54" i="49"/>
  <c r="W54" i="49"/>
  <c r="M54" i="49"/>
  <c r="S54" i="49"/>
  <c r="V54" i="49"/>
  <c r="E54" i="49"/>
  <c r="C54" i="49"/>
  <c r="Y54" i="49"/>
  <c r="D54" i="49"/>
  <c r="L54" i="49"/>
  <c r="K54" i="49"/>
  <c r="Q54" i="49"/>
  <c r="AB54" i="49"/>
  <c r="O54" i="49"/>
  <c r="B54" i="49"/>
  <c r="U54" i="49"/>
  <c r="J54" i="49"/>
  <c r="F54" i="49"/>
  <c r="I54" i="49"/>
  <c r="N54" i="49"/>
  <c r="AA54" i="49"/>
  <c r="Z54" i="49"/>
  <c r="E66" i="41"/>
  <c r="R66" i="41"/>
  <c r="S78" i="38" s="1"/>
  <c r="Y66" i="41"/>
  <c r="G66" i="41"/>
  <c r="K66" i="41"/>
  <c r="S66" i="41"/>
  <c r="T78" i="38" s="1"/>
  <c r="C66" i="41"/>
  <c r="Q66" i="41"/>
  <c r="R78" i="38" s="1"/>
  <c r="AA66" i="41"/>
  <c r="AB66" i="41"/>
  <c r="B66" i="41"/>
  <c r="P66" i="41"/>
  <c r="Q78" i="38" s="1"/>
  <c r="J66" i="41"/>
  <c r="D66" i="41"/>
  <c r="Z66" i="41"/>
  <c r="X66" i="41"/>
  <c r="U66" i="41"/>
  <c r="M66" i="41"/>
  <c r="N78" i="38" s="1"/>
  <c r="W66" i="41"/>
  <c r="I66" i="41"/>
  <c r="V66" i="41"/>
  <c r="H66" i="41"/>
  <c r="T66" i="41"/>
  <c r="L78" i="38" s="1"/>
  <c r="F66" i="41"/>
  <c r="O66" i="41"/>
  <c r="P78" i="38" s="1"/>
  <c r="N66" i="41"/>
  <c r="O78" i="38" s="1"/>
  <c r="L66" i="41"/>
  <c r="M78" i="38" s="1"/>
  <c r="P76" i="49"/>
  <c r="T76" i="49"/>
  <c r="V76" i="49"/>
  <c r="N76" i="49"/>
  <c r="S76" i="49"/>
  <c r="J76" i="49"/>
  <c r="G76" i="49"/>
  <c r="R76" i="49"/>
  <c r="X76" i="49"/>
  <c r="B76" i="49"/>
  <c r="K76" i="49"/>
  <c r="C76" i="49"/>
  <c r="O76" i="49"/>
  <c r="Y76" i="49"/>
  <c r="F76" i="49"/>
  <c r="E76" i="49"/>
  <c r="AB76" i="49"/>
  <c r="W76" i="49"/>
  <c r="L76" i="49"/>
  <c r="I76" i="49"/>
  <c r="D76" i="49"/>
  <c r="U76" i="49"/>
  <c r="AA76" i="49"/>
  <c r="H76" i="49"/>
  <c r="Q76" i="49"/>
  <c r="Z76" i="49"/>
  <c r="M76" i="49"/>
  <c r="B74" i="56"/>
  <c r="X74" i="56"/>
  <c r="N74" i="56"/>
  <c r="T74" i="56"/>
  <c r="F74" i="56"/>
  <c r="U74" i="56"/>
  <c r="Y74" i="56"/>
  <c r="I74" i="56"/>
  <c r="E74" i="56"/>
  <c r="AB74" i="56"/>
  <c r="S74" i="56"/>
  <c r="C74" i="56"/>
  <c r="D74" i="56"/>
  <c r="R74" i="56"/>
  <c r="O74" i="56"/>
  <c r="V74" i="56"/>
  <c r="W74" i="56"/>
  <c r="G74" i="56"/>
  <c r="Q74" i="56"/>
  <c r="P74" i="56"/>
  <c r="J74" i="56"/>
  <c r="AA74" i="56"/>
  <c r="M74" i="56"/>
  <c r="L74" i="56"/>
  <c r="K74" i="56"/>
  <c r="H74" i="56"/>
  <c r="Z74" i="56"/>
  <c r="U5" i="56"/>
  <c r="O5" i="56"/>
  <c r="G5" i="56"/>
  <c r="G17" i="57" s="1"/>
  <c r="M5" i="56"/>
  <c r="F5" i="56"/>
  <c r="F17" i="57" s="1"/>
  <c r="N5" i="56"/>
  <c r="S5" i="56"/>
  <c r="Z5" i="56"/>
  <c r="D5" i="56"/>
  <c r="Y5" i="56"/>
  <c r="V5" i="56"/>
  <c r="W5" i="56"/>
  <c r="L5" i="56"/>
  <c r="M17" i="57" s="1"/>
  <c r="J5" i="56"/>
  <c r="J17" i="57" s="1"/>
  <c r="Q5" i="56"/>
  <c r="I5" i="56"/>
  <c r="I17" i="57" s="1"/>
  <c r="P5" i="56"/>
  <c r="B5" i="56"/>
  <c r="B17" i="57" s="1"/>
  <c r="E5" i="56"/>
  <c r="E17" i="57" s="1"/>
  <c r="X5" i="56"/>
  <c r="AB5" i="56"/>
  <c r="T5" i="56"/>
  <c r="L17" i="57" s="1"/>
  <c r="H5" i="56"/>
  <c r="H17" i="57" s="1"/>
  <c r="AA5" i="56"/>
  <c r="C5" i="56"/>
  <c r="C17" i="57" s="1"/>
  <c r="K5" i="56"/>
  <c r="R5" i="56"/>
  <c r="I63" i="56"/>
  <c r="L63" i="56"/>
  <c r="W63" i="56"/>
  <c r="F63" i="56"/>
  <c r="H63" i="56"/>
  <c r="B63" i="56"/>
  <c r="G63" i="56"/>
  <c r="Q63" i="56"/>
  <c r="Z63" i="56"/>
  <c r="E63" i="56"/>
  <c r="Y63" i="56"/>
  <c r="X63" i="56"/>
  <c r="O63" i="56"/>
  <c r="N63" i="56"/>
  <c r="M63" i="56"/>
  <c r="D63" i="56"/>
  <c r="C63" i="56"/>
  <c r="T63" i="56"/>
  <c r="V63" i="56"/>
  <c r="R63" i="56"/>
  <c r="AB63" i="56"/>
  <c r="J63" i="56"/>
  <c r="AA63" i="56"/>
  <c r="U63" i="56"/>
  <c r="S63" i="56"/>
  <c r="P63" i="56"/>
  <c r="K63" i="56"/>
  <c r="E26" i="41"/>
  <c r="E38" i="38" s="1"/>
  <c r="C26" i="41"/>
  <c r="W26" i="41"/>
  <c r="P26" i="41"/>
  <c r="M26" i="41"/>
  <c r="V26" i="41"/>
  <c r="L26" i="41"/>
  <c r="M38" i="38" s="1"/>
  <c r="J26" i="41"/>
  <c r="J38" i="38" s="1"/>
  <c r="N26" i="41"/>
  <c r="U26" i="41"/>
  <c r="K26" i="41"/>
  <c r="I26" i="41"/>
  <c r="I38" i="38" s="1"/>
  <c r="H26" i="41"/>
  <c r="AB26" i="41"/>
  <c r="R26" i="41"/>
  <c r="D26" i="41"/>
  <c r="D38" i="38" s="1"/>
  <c r="X26" i="41"/>
  <c r="B26" i="41"/>
  <c r="B38" i="38" s="1"/>
  <c r="G26" i="41"/>
  <c r="G38" i="38" s="1"/>
  <c r="Y26" i="41"/>
  <c r="AA26" i="41"/>
  <c r="T26" i="41"/>
  <c r="L38" i="38" s="1"/>
  <c r="Q26" i="41"/>
  <c r="F26" i="41"/>
  <c r="F38" i="38" s="1"/>
  <c r="O26" i="41"/>
  <c r="S26" i="41"/>
  <c r="T38" i="38" s="1"/>
  <c r="Z26" i="41"/>
  <c r="D94" i="49"/>
  <c r="N94" i="49"/>
  <c r="AB94" i="49"/>
  <c r="Z94" i="49"/>
  <c r="M94" i="49"/>
  <c r="R94" i="49"/>
  <c r="V94" i="49"/>
  <c r="W94" i="49"/>
  <c r="J94" i="49"/>
  <c r="O94" i="49"/>
  <c r="S94" i="49"/>
  <c r="P94" i="49"/>
  <c r="F94" i="49"/>
  <c r="I94" i="49"/>
  <c r="U94" i="49"/>
  <c r="G94" i="49"/>
  <c r="Q94" i="49"/>
  <c r="E94" i="49"/>
  <c r="T94" i="49"/>
  <c r="H94" i="49"/>
  <c r="AA94" i="49"/>
  <c r="C94" i="49"/>
  <c r="L94" i="49"/>
  <c r="Y94" i="49"/>
  <c r="X94" i="49"/>
  <c r="B94" i="49"/>
  <c r="K94" i="49"/>
  <c r="O100" i="53"/>
  <c r="P112" i="50" s="1"/>
  <c r="H100" i="53"/>
  <c r="R100" i="53"/>
  <c r="S112" i="50" s="1"/>
  <c r="F100" i="53"/>
  <c r="S100" i="53"/>
  <c r="T112" i="50" s="1"/>
  <c r="E100" i="53"/>
  <c r="K100" i="53"/>
  <c r="AA100" i="53"/>
  <c r="W100" i="53"/>
  <c r="U100" i="53"/>
  <c r="J100" i="53"/>
  <c r="T100" i="53"/>
  <c r="L112" i="50" s="1"/>
  <c r="V100" i="53"/>
  <c r="L100" i="53"/>
  <c r="M112" i="50" s="1"/>
  <c r="I100" i="53"/>
  <c r="X100" i="53"/>
  <c r="G100" i="53"/>
  <c r="Y100" i="53"/>
  <c r="C100" i="53"/>
  <c r="M100" i="53"/>
  <c r="N112" i="50" s="1"/>
  <c r="P100" i="53"/>
  <c r="Q112" i="50" s="1"/>
  <c r="D100" i="53"/>
  <c r="Q100" i="53"/>
  <c r="R112" i="50" s="1"/>
  <c r="N100" i="53"/>
  <c r="O112" i="50" s="1"/>
  <c r="B100" i="53"/>
  <c r="Z100" i="53"/>
  <c r="AB100" i="53"/>
  <c r="I69" i="41"/>
  <c r="Z69" i="41"/>
  <c r="N69" i="41"/>
  <c r="O81" i="38" s="1"/>
  <c r="M69" i="41"/>
  <c r="N81" i="38" s="1"/>
  <c r="S69" i="41"/>
  <c r="T81" i="38" s="1"/>
  <c r="Q69" i="41"/>
  <c r="R81" i="38" s="1"/>
  <c r="L69" i="41"/>
  <c r="M81" i="38" s="1"/>
  <c r="R69" i="41"/>
  <c r="S81" i="38" s="1"/>
  <c r="E69" i="41"/>
  <c r="H69" i="41"/>
  <c r="AB69" i="41"/>
  <c r="F69" i="41"/>
  <c r="P69" i="41"/>
  <c r="Q81" i="38" s="1"/>
  <c r="C69" i="41"/>
  <c r="D69" i="41"/>
  <c r="B69" i="41"/>
  <c r="Y69" i="41"/>
  <c r="AA69" i="41"/>
  <c r="K69" i="41"/>
  <c r="V69" i="41"/>
  <c r="G69" i="41"/>
  <c r="X69" i="41"/>
  <c r="J69" i="41"/>
  <c r="W69" i="41"/>
  <c r="U69" i="41"/>
  <c r="T69" i="41"/>
  <c r="L81" i="38" s="1"/>
  <c r="O69" i="41"/>
  <c r="P81" i="38" s="1"/>
  <c r="F3" i="56"/>
  <c r="J3" i="56"/>
  <c r="J15" i="57" s="1"/>
  <c r="C3" i="56"/>
  <c r="L3" i="56"/>
  <c r="M15" i="57" s="1"/>
  <c r="R3" i="56"/>
  <c r="X3" i="56"/>
  <c r="Z3" i="56"/>
  <c r="O3" i="56"/>
  <c r="N3" i="56"/>
  <c r="M3" i="56"/>
  <c r="B3" i="56"/>
  <c r="B15" i="57" s="1"/>
  <c r="Q3" i="56"/>
  <c r="AC3" i="56"/>
  <c r="AB3" i="56"/>
  <c r="P3" i="56"/>
  <c r="AA3" i="56"/>
  <c r="U3" i="56"/>
  <c r="Y3" i="56"/>
  <c r="T3" i="56"/>
  <c r="L15" i="57" s="1"/>
  <c r="S3" i="56"/>
  <c r="T15" i="57" s="1"/>
  <c r="E3" i="56"/>
  <c r="E15" i="57" s="1"/>
  <c r="I3" i="56"/>
  <c r="I15" i="57" s="1"/>
  <c r="H3" i="56"/>
  <c r="H15" i="57" s="1"/>
  <c r="D3" i="56"/>
  <c r="D15" i="57" s="1"/>
  <c r="G3" i="56"/>
  <c r="G15" i="57" s="1"/>
  <c r="V3" i="56"/>
  <c r="W3" i="56"/>
  <c r="K3" i="56"/>
  <c r="AB79" i="49"/>
  <c r="F79" i="49"/>
  <c r="L79" i="49"/>
  <c r="C79" i="49"/>
  <c r="U79" i="49"/>
  <c r="AA79" i="49"/>
  <c r="G79" i="49"/>
  <c r="X79" i="49"/>
  <c r="R79" i="49"/>
  <c r="K79" i="49"/>
  <c r="E79" i="49"/>
  <c r="Z79" i="49"/>
  <c r="Y79" i="49"/>
  <c r="W79" i="49"/>
  <c r="J79" i="49"/>
  <c r="T79" i="49"/>
  <c r="I79" i="49"/>
  <c r="B79" i="49"/>
  <c r="P79" i="49"/>
  <c r="D79" i="49"/>
  <c r="O79" i="49"/>
  <c r="N79" i="49"/>
  <c r="M79" i="49"/>
  <c r="H79" i="49"/>
  <c r="S79" i="49"/>
  <c r="Q79" i="49"/>
  <c r="V79" i="49"/>
  <c r="R95" i="53"/>
  <c r="S107" i="50" s="1"/>
  <c r="Q95" i="53"/>
  <c r="R107" i="50" s="1"/>
  <c r="E95" i="53"/>
  <c r="G95" i="53"/>
  <c r="N95" i="53"/>
  <c r="O107" i="50" s="1"/>
  <c r="D95" i="53"/>
  <c r="U95" i="53"/>
  <c r="AB95" i="53"/>
  <c r="W95" i="53"/>
  <c r="V95" i="53"/>
  <c r="M95" i="53"/>
  <c r="N107" i="50" s="1"/>
  <c r="H95" i="53"/>
  <c r="I95" i="53"/>
  <c r="T95" i="53"/>
  <c r="L107" i="50" s="1"/>
  <c r="B95" i="53"/>
  <c r="Z95" i="53"/>
  <c r="C95" i="53"/>
  <c r="AA95" i="53"/>
  <c r="Y95" i="53"/>
  <c r="O95" i="53"/>
  <c r="P107" i="50" s="1"/>
  <c r="P95" i="53"/>
  <c r="Q107" i="50" s="1"/>
  <c r="J95" i="53"/>
  <c r="X95" i="53"/>
  <c r="L95" i="53"/>
  <c r="M107" i="50" s="1"/>
  <c r="S95" i="53"/>
  <c r="F95" i="53"/>
  <c r="K95" i="53"/>
  <c r="M73" i="41"/>
  <c r="N85" i="38" s="1"/>
  <c r="H73" i="41"/>
  <c r="B73" i="41"/>
  <c r="I73" i="41"/>
  <c r="C73" i="41"/>
  <c r="Y73" i="41"/>
  <c r="W73" i="41"/>
  <c r="X73" i="41"/>
  <c r="V73" i="41"/>
  <c r="L73" i="41"/>
  <c r="M85" i="38" s="1"/>
  <c r="F73" i="41"/>
  <c r="O73" i="41"/>
  <c r="P85" i="38" s="1"/>
  <c r="E73" i="41"/>
  <c r="G73" i="41"/>
  <c r="Z73" i="41"/>
  <c r="AB73" i="41"/>
  <c r="U73" i="41"/>
  <c r="R73" i="41"/>
  <c r="S85" i="38" s="1"/>
  <c r="S73" i="41"/>
  <c r="N73" i="41"/>
  <c r="O85" i="38" s="1"/>
  <c r="T73" i="41"/>
  <c r="L85" i="38" s="1"/>
  <c r="AA73" i="41"/>
  <c r="K73" i="41"/>
  <c r="Q73" i="41"/>
  <c r="R85" i="38" s="1"/>
  <c r="P73" i="41"/>
  <c r="Q85" i="38" s="1"/>
  <c r="D73" i="41"/>
  <c r="J73" i="41"/>
  <c r="I47" i="41"/>
  <c r="Y47" i="41"/>
  <c r="K47" i="41"/>
  <c r="O47" i="41"/>
  <c r="P59" i="38" s="1"/>
  <c r="R47" i="41"/>
  <c r="S59" i="38" s="1"/>
  <c r="G47" i="41"/>
  <c r="C47" i="41"/>
  <c r="V47" i="41"/>
  <c r="B47" i="41"/>
  <c r="F47" i="41"/>
  <c r="AA47" i="41"/>
  <c r="S47" i="41"/>
  <c r="T59" i="38" s="1"/>
  <c r="Z47" i="41"/>
  <c r="E47" i="41"/>
  <c r="J47" i="41"/>
  <c r="N47" i="41"/>
  <c r="O59" i="38" s="1"/>
  <c r="AB47" i="41"/>
  <c r="Q47" i="41"/>
  <c r="R59" i="38" s="1"/>
  <c r="W47" i="41"/>
  <c r="M47" i="41"/>
  <c r="X47" i="41"/>
  <c r="P47" i="41"/>
  <c r="Q59" i="38" s="1"/>
  <c r="L47" i="41"/>
  <c r="M59" i="38" s="1"/>
  <c r="D47" i="41"/>
  <c r="U47" i="41"/>
  <c r="T47" i="41"/>
  <c r="L59" i="38" s="1"/>
  <c r="H47" i="41"/>
  <c r="Q40" i="53"/>
  <c r="R52" i="50" s="1"/>
  <c r="R40" i="53"/>
  <c r="S52" i="50" s="1"/>
  <c r="Y40" i="53"/>
  <c r="K40" i="53"/>
  <c r="AA40" i="53"/>
  <c r="D40" i="53"/>
  <c r="J40" i="53"/>
  <c r="O40" i="53"/>
  <c r="P52" i="50" s="1"/>
  <c r="N40" i="53"/>
  <c r="O52" i="50" s="1"/>
  <c r="H40" i="53"/>
  <c r="M40" i="53"/>
  <c r="N52" i="50" s="1"/>
  <c r="E40" i="53"/>
  <c r="B40" i="53"/>
  <c r="T40" i="53"/>
  <c r="L52" i="50" s="1"/>
  <c r="U40" i="53"/>
  <c r="F40" i="53"/>
  <c r="S40" i="53"/>
  <c r="T52" i="50" s="1"/>
  <c r="AB40" i="53"/>
  <c r="W40" i="53"/>
  <c r="G40" i="53"/>
  <c r="Z40" i="53"/>
  <c r="X40" i="53"/>
  <c r="P40" i="53"/>
  <c r="Q52" i="50" s="1"/>
  <c r="C40" i="53"/>
  <c r="V40" i="53"/>
  <c r="I40" i="53"/>
  <c r="L40" i="53"/>
  <c r="M52" i="50" s="1"/>
  <c r="H73" i="53"/>
  <c r="B73" i="53"/>
  <c r="P73" i="53"/>
  <c r="Q85" i="50" s="1"/>
  <c r="Z73" i="53"/>
  <c r="Y73" i="53"/>
  <c r="U73" i="53"/>
  <c r="C73" i="53"/>
  <c r="AB73" i="53"/>
  <c r="R73" i="53"/>
  <c r="S85" i="50" s="1"/>
  <c r="N73" i="53"/>
  <c r="O85" i="50" s="1"/>
  <c r="E73" i="53"/>
  <c r="I73" i="53"/>
  <c r="S73" i="53"/>
  <c r="T73" i="53"/>
  <c r="L85" i="50" s="1"/>
  <c r="D73" i="53"/>
  <c r="W73" i="53"/>
  <c r="G73" i="53"/>
  <c r="X73" i="53"/>
  <c r="L73" i="53"/>
  <c r="M85" i="50" s="1"/>
  <c r="M73" i="53"/>
  <c r="N85" i="50" s="1"/>
  <c r="K73" i="53"/>
  <c r="J73" i="53"/>
  <c r="F73" i="53"/>
  <c r="Q73" i="53"/>
  <c r="R85" i="50" s="1"/>
  <c r="V73" i="53"/>
  <c r="AA73" i="53"/>
  <c r="O73" i="53"/>
  <c r="P85" i="50" s="1"/>
  <c r="O52" i="56"/>
  <c r="P64" i="57" s="1"/>
  <c r="E52" i="56"/>
  <c r="T52" i="56"/>
  <c r="L64" i="57" s="1"/>
  <c r="AB52" i="56"/>
  <c r="C52" i="56"/>
  <c r="M52" i="56"/>
  <c r="N64" i="57" s="1"/>
  <c r="F52" i="56"/>
  <c r="K52" i="56"/>
  <c r="Q52" i="56"/>
  <c r="R64" i="57" s="1"/>
  <c r="L52" i="56"/>
  <c r="M64" i="57" s="1"/>
  <c r="D52" i="56"/>
  <c r="V52" i="56"/>
  <c r="U52" i="56"/>
  <c r="P52" i="56"/>
  <c r="Q64" i="57" s="1"/>
  <c r="Z52" i="56"/>
  <c r="Y52" i="56"/>
  <c r="H52" i="56"/>
  <c r="G52" i="56"/>
  <c r="N52" i="56"/>
  <c r="O64" i="57" s="1"/>
  <c r="R52" i="56"/>
  <c r="S64" i="57" s="1"/>
  <c r="S52" i="56"/>
  <c r="B52" i="56"/>
  <c r="I52" i="56"/>
  <c r="X52" i="56"/>
  <c r="W52" i="56"/>
  <c r="J52" i="56"/>
  <c r="AA52" i="56"/>
  <c r="Q13" i="45"/>
  <c r="S13" i="45"/>
  <c r="U13" i="45"/>
  <c r="D13" i="45"/>
  <c r="W13" i="45"/>
  <c r="AA13" i="45"/>
  <c r="V13" i="45"/>
  <c r="Y13" i="45"/>
  <c r="AB13" i="45"/>
  <c r="G13" i="45"/>
  <c r="N13" i="45"/>
  <c r="I13" i="45"/>
  <c r="I25" i="42" s="1"/>
  <c r="E13" i="45"/>
  <c r="M13" i="45"/>
  <c r="N25" i="42" s="1"/>
  <c r="J13" i="45"/>
  <c r="B13" i="45"/>
  <c r="T13" i="45"/>
  <c r="L25" i="42" s="1"/>
  <c r="X13" i="45"/>
  <c r="P13" i="45"/>
  <c r="L13" i="45"/>
  <c r="M25" i="42" s="1"/>
  <c r="O13" i="45"/>
  <c r="R13" i="45"/>
  <c r="S25" i="42" s="1"/>
  <c r="C13" i="45"/>
  <c r="Z13" i="45"/>
  <c r="K13" i="45"/>
  <c r="H13" i="45"/>
  <c r="H25" i="42" s="1"/>
  <c r="F13" i="45"/>
  <c r="F25" i="42" s="1"/>
  <c r="T14" i="49"/>
  <c r="AB14" i="49"/>
  <c r="F14" i="49"/>
  <c r="X14" i="49"/>
  <c r="AA14" i="49"/>
  <c r="S14" i="49"/>
  <c r="J14" i="49"/>
  <c r="B14" i="49"/>
  <c r="V14" i="49"/>
  <c r="L14" i="49"/>
  <c r="H14" i="49"/>
  <c r="R14" i="49"/>
  <c r="U14" i="49"/>
  <c r="Q14" i="49"/>
  <c r="M14" i="49"/>
  <c r="W14" i="49"/>
  <c r="G14" i="49"/>
  <c r="E14" i="49"/>
  <c r="K14" i="49"/>
  <c r="O14" i="49"/>
  <c r="C14" i="49"/>
  <c r="N14" i="49"/>
  <c r="I14" i="49"/>
  <c r="P14" i="49"/>
  <c r="Y14" i="49"/>
  <c r="Z14" i="49"/>
  <c r="D14" i="49"/>
  <c r="R108" i="41"/>
  <c r="S120" i="38" s="1"/>
  <c r="AB108" i="41"/>
  <c r="K108" i="41"/>
  <c r="AA108" i="41"/>
  <c r="Y108" i="41"/>
  <c r="P108" i="41"/>
  <c r="Q120" i="38" s="1"/>
  <c r="J108" i="41"/>
  <c r="O108" i="41"/>
  <c r="P120" i="38" s="1"/>
  <c r="V108" i="41"/>
  <c r="N108" i="41"/>
  <c r="O120" i="38" s="1"/>
  <c r="B108" i="41"/>
  <c r="I108" i="41"/>
  <c r="H108" i="41"/>
  <c r="M108" i="41"/>
  <c r="N120" i="38" s="1"/>
  <c r="S108" i="41"/>
  <c r="U108" i="41"/>
  <c r="X108" i="41"/>
  <c r="L108" i="41"/>
  <c r="M120" i="38" s="1"/>
  <c r="G108" i="41"/>
  <c r="F108" i="41"/>
  <c r="Z108" i="41"/>
  <c r="Q108" i="41"/>
  <c r="R120" i="38" s="1"/>
  <c r="E108" i="41"/>
  <c r="D108" i="41"/>
  <c r="C108" i="41"/>
  <c r="W108" i="41"/>
  <c r="T108" i="41"/>
  <c r="L120" i="38" s="1"/>
  <c r="F55" i="53"/>
  <c r="D55" i="53"/>
  <c r="Q55" i="53"/>
  <c r="R67" i="50" s="1"/>
  <c r="AB55" i="53"/>
  <c r="AA55" i="53"/>
  <c r="S55" i="53"/>
  <c r="T67" i="50" s="1"/>
  <c r="Z55" i="53"/>
  <c r="O55" i="53"/>
  <c r="P67" i="50" s="1"/>
  <c r="L55" i="53"/>
  <c r="M67" i="50" s="1"/>
  <c r="Y55" i="53"/>
  <c r="R55" i="53"/>
  <c r="S67" i="50" s="1"/>
  <c r="I55" i="53"/>
  <c r="B55" i="53"/>
  <c r="T55" i="53"/>
  <c r="L67" i="50" s="1"/>
  <c r="G55" i="53"/>
  <c r="V55" i="53"/>
  <c r="P55" i="53"/>
  <c r="Q67" i="50" s="1"/>
  <c r="M55" i="53"/>
  <c r="N55" i="53"/>
  <c r="O67" i="50" s="1"/>
  <c r="C55" i="53"/>
  <c r="U55" i="53"/>
  <c r="H55" i="53"/>
  <c r="X55" i="53"/>
  <c r="J55" i="53"/>
  <c r="W55" i="53"/>
  <c r="K55" i="53"/>
  <c r="E55" i="53"/>
  <c r="AB40" i="56"/>
  <c r="K40" i="56"/>
  <c r="N40" i="56"/>
  <c r="O52" i="57" s="1"/>
  <c r="V40" i="56"/>
  <c r="C40" i="56"/>
  <c r="AA40" i="56"/>
  <c r="P40" i="56"/>
  <c r="Q52" i="57" s="1"/>
  <c r="L40" i="56"/>
  <c r="M52" i="57" s="1"/>
  <c r="U40" i="56"/>
  <c r="Y40" i="56"/>
  <c r="O40" i="56"/>
  <c r="P52" i="57" s="1"/>
  <c r="I40" i="56"/>
  <c r="Z40" i="56"/>
  <c r="T40" i="56"/>
  <c r="L52" i="57" s="1"/>
  <c r="B40" i="56"/>
  <c r="Q40" i="56"/>
  <c r="R52" i="57" s="1"/>
  <c r="W40" i="56"/>
  <c r="E40" i="56"/>
  <c r="F40" i="56"/>
  <c r="S40" i="56"/>
  <c r="R40" i="56"/>
  <c r="S52" i="57" s="1"/>
  <c r="J40" i="56"/>
  <c r="M40" i="56"/>
  <c r="G40" i="56"/>
  <c r="H40" i="56"/>
  <c r="X40" i="56"/>
  <c r="D40" i="56"/>
  <c r="L110" i="41"/>
  <c r="M122" i="38" s="1"/>
  <c r="D110" i="41"/>
  <c r="I110" i="41"/>
  <c r="X110" i="41"/>
  <c r="T110" i="41"/>
  <c r="L122" i="38" s="1"/>
  <c r="K110" i="41"/>
  <c r="Z110" i="41"/>
  <c r="V110" i="41"/>
  <c r="G110" i="41"/>
  <c r="J110" i="41"/>
  <c r="F110" i="41"/>
  <c r="R110" i="41"/>
  <c r="S122" i="38" s="1"/>
  <c r="S110" i="41"/>
  <c r="C110" i="41"/>
  <c r="O110" i="41"/>
  <c r="P122" i="38" s="1"/>
  <c r="N110" i="41"/>
  <c r="O122" i="38" s="1"/>
  <c r="M110" i="41"/>
  <c r="W110" i="41"/>
  <c r="Y110" i="41"/>
  <c r="AB110" i="41"/>
  <c r="P110" i="41"/>
  <c r="Q122" i="38" s="1"/>
  <c r="H110" i="41"/>
  <c r="Q110" i="41"/>
  <c r="R122" i="38" s="1"/>
  <c r="B110" i="41"/>
  <c r="E110" i="41"/>
  <c r="U110" i="41"/>
  <c r="AA110" i="41"/>
  <c r="V27" i="49"/>
  <c r="S27" i="49"/>
  <c r="U27" i="49"/>
  <c r="D27" i="49"/>
  <c r="R27" i="49"/>
  <c r="I27" i="49"/>
  <c r="J27" i="49"/>
  <c r="Q27" i="49"/>
  <c r="M27" i="49"/>
  <c r="K27" i="49"/>
  <c r="P27" i="49"/>
  <c r="H27" i="49"/>
  <c r="B27" i="49"/>
  <c r="F27" i="49"/>
  <c r="O27" i="49"/>
  <c r="AA27" i="49"/>
  <c r="Y27" i="49"/>
  <c r="X27" i="49"/>
  <c r="T27" i="49"/>
  <c r="L27" i="49"/>
  <c r="AB27" i="49"/>
  <c r="N27" i="49"/>
  <c r="W27" i="49"/>
  <c r="E27" i="49"/>
  <c r="G27" i="49"/>
  <c r="C27" i="49"/>
  <c r="Z27" i="49"/>
  <c r="P40" i="49"/>
  <c r="T40" i="49"/>
  <c r="I40" i="49"/>
  <c r="AA40" i="49"/>
  <c r="M40" i="49"/>
  <c r="N40" i="49"/>
  <c r="W40" i="49"/>
  <c r="Z40" i="49"/>
  <c r="H40" i="49"/>
  <c r="L40" i="49"/>
  <c r="B40" i="49"/>
  <c r="C40" i="49"/>
  <c r="O40" i="49"/>
  <c r="X40" i="49"/>
  <c r="S40" i="49"/>
  <c r="Y40" i="49"/>
  <c r="E40" i="49"/>
  <c r="K40" i="49"/>
  <c r="V40" i="49"/>
  <c r="F40" i="49"/>
  <c r="U40" i="49"/>
  <c r="AB40" i="49"/>
  <c r="Q40" i="49"/>
  <c r="G40" i="49"/>
  <c r="D40" i="49"/>
  <c r="R40" i="49"/>
  <c r="J40" i="49"/>
  <c r="O38" i="53"/>
  <c r="P50" i="50" s="1"/>
  <c r="AA38" i="53"/>
  <c r="Q38" i="53"/>
  <c r="R50" i="50" s="1"/>
  <c r="R38" i="53"/>
  <c r="S50" i="50" s="1"/>
  <c r="B38" i="53"/>
  <c r="N38" i="53"/>
  <c r="O50" i="50" s="1"/>
  <c r="P38" i="53"/>
  <c r="Q50" i="50" s="1"/>
  <c r="V38" i="53"/>
  <c r="U38" i="53"/>
  <c r="J38" i="53"/>
  <c r="AB38" i="53"/>
  <c r="C38" i="53"/>
  <c r="S38" i="53"/>
  <c r="T50" i="50" s="1"/>
  <c r="H38" i="53"/>
  <c r="T38" i="53"/>
  <c r="L50" i="50" s="1"/>
  <c r="L38" i="53"/>
  <c r="M50" i="50" s="1"/>
  <c r="F38" i="53"/>
  <c r="E38" i="53"/>
  <c r="D38" i="53"/>
  <c r="W38" i="53"/>
  <c r="K38" i="53"/>
  <c r="Z38" i="53"/>
  <c r="M38" i="53"/>
  <c r="Y38" i="53"/>
  <c r="I38" i="53"/>
  <c r="X38" i="53"/>
  <c r="G38" i="53"/>
  <c r="O41" i="45"/>
  <c r="P53" i="42" s="1"/>
  <c r="R41" i="45"/>
  <c r="S53" i="42" s="1"/>
  <c r="Z41" i="45"/>
  <c r="T41" i="45"/>
  <c r="L53" i="42" s="1"/>
  <c r="J41" i="45"/>
  <c r="AA41" i="45"/>
  <c r="Y41" i="45"/>
  <c r="X41" i="45"/>
  <c r="I41" i="45"/>
  <c r="C41" i="45"/>
  <c r="P41" i="45"/>
  <c r="Q53" i="42" s="1"/>
  <c r="G41" i="45"/>
  <c r="B41" i="45"/>
  <c r="N41" i="45"/>
  <c r="O53" i="42" s="1"/>
  <c r="U41" i="45"/>
  <c r="E41" i="45"/>
  <c r="K41" i="45"/>
  <c r="L41" i="45"/>
  <c r="M53" i="42" s="1"/>
  <c r="H41" i="45"/>
  <c r="W41" i="45"/>
  <c r="S41" i="45"/>
  <c r="T53" i="42" s="1"/>
  <c r="F41" i="45"/>
  <c r="AB41" i="45"/>
  <c r="D41" i="45"/>
  <c r="M41" i="45"/>
  <c r="V41" i="45"/>
  <c r="Q41" i="45"/>
  <c r="R53" i="42" s="1"/>
  <c r="V7" i="41"/>
  <c r="S7" i="41"/>
  <c r="L7" i="41"/>
  <c r="M19" i="38" s="1"/>
  <c r="B7" i="41"/>
  <c r="U7" i="41"/>
  <c r="C7" i="41"/>
  <c r="D7" i="41"/>
  <c r="D19" i="38" s="1"/>
  <c r="AA7" i="41"/>
  <c r="Z7" i="41"/>
  <c r="X7" i="41"/>
  <c r="T7" i="41"/>
  <c r="L19" i="38" s="1"/>
  <c r="W7" i="41"/>
  <c r="R7" i="41"/>
  <c r="F7" i="41"/>
  <c r="F19" i="38" s="1"/>
  <c r="N7" i="41"/>
  <c r="AB7" i="41"/>
  <c r="M7" i="41"/>
  <c r="N19" i="38" s="1"/>
  <c r="Y7" i="41"/>
  <c r="E7" i="41"/>
  <c r="Q7" i="41"/>
  <c r="I7" i="41"/>
  <c r="K7" i="41"/>
  <c r="H7" i="41"/>
  <c r="J7" i="41"/>
  <c r="J19" i="38" s="1"/>
  <c r="G7" i="41"/>
  <c r="G19" i="38" s="1"/>
  <c r="P7" i="41"/>
  <c r="O7" i="41"/>
  <c r="V11" i="53"/>
  <c r="D11" i="53"/>
  <c r="D23" i="50" s="1"/>
  <c r="T11" i="53"/>
  <c r="L23" i="50" s="1"/>
  <c r="M11" i="53"/>
  <c r="AB11" i="53"/>
  <c r="H11" i="53"/>
  <c r="H23" i="50" s="1"/>
  <c r="X11" i="53"/>
  <c r="Z11" i="53"/>
  <c r="J11" i="53"/>
  <c r="J23" i="50" s="1"/>
  <c r="I11" i="53"/>
  <c r="R11" i="53"/>
  <c r="B11" i="53"/>
  <c r="B23" i="50" s="1"/>
  <c r="W11" i="53"/>
  <c r="P11" i="53"/>
  <c r="K11" i="53"/>
  <c r="S11" i="53"/>
  <c r="T23" i="50" s="1"/>
  <c r="F11" i="53"/>
  <c r="G11" i="53"/>
  <c r="E11" i="53"/>
  <c r="C11" i="53"/>
  <c r="Y11" i="53"/>
  <c r="N11" i="53"/>
  <c r="L11" i="53"/>
  <c r="M23" i="50" s="1"/>
  <c r="U11" i="53"/>
  <c r="Q11" i="53"/>
  <c r="O11" i="53"/>
  <c r="AA11" i="53"/>
  <c r="E65" i="45"/>
  <c r="S65" i="45"/>
  <c r="T77" i="42" s="1"/>
  <c r="K65" i="45"/>
  <c r="H65" i="45"/>
  <c r="AB65" i="45"/>
  <c r="R65" i="45"/>
  <c r="S77" i="42" s="1"/>
  <c r="O65" i="45"/>
  <c r="P77" i="42" s="1"/>
  <c r="Z65" i="45"/>
  <c r="Y65" i="45"/>
  <c r="G65" i="45"/>
  <c r="W65" i="45"/>
  <c r="Q65" i="45"/>
  <c r="R77" i="42" s="1"/>
  <c r="B65" i="45"/>
  <c r="X65" i="45"/>
  <c r="P65" i="45"/>
  <c r="Q77" i="42" s="1"/>
  <c r="T65" i="45"/>
  <c r="L77" i="42" s="1"/>
  <c r="AA65" i="45"/>
  <c r="D65" i="45"/>
  <c r="I65" i="45"/>
  <c r="M65" i="45"/>
  <c r="L65" i="45"/>
  <c r="M77" i="42" s="1"/>
  <c r="F65" i="45"/>
  <c r="C65" i="45"/>
  <c r="J65" i="45"/>
  <c r="V65" i="45"/>
  <c r="U65" i="45"/>
  <c r="N65" i="45"/>
  <c r="O77" i="42" s="1"/>
  <c r="I51" i="41"/>
  <c r="F51" i="41"/>
  <c r="W51" i="41"/>
  <c r="C51" i="41"/>
  <c r="K51" i="41"/>
  <c r="H51" i="41"/>
  <c r="X51" i="41"/>
  <c r="G51" i="41"/>
  <c r="J51" i="41"/>
  <c r="U51" i="41"/>
  <c r="S51" i="41"/>
  <c r="T63" i="38" s="1"/>
  <c r="T51" i="41"/>
  <c r="L63" i="38" s="1"/>
  <c r="R51" i="41"/>
  <c r="S63" i="38" s="1"/>
  <c r="V51" i="41"/>
  <c r="D51" i="41"/>
  <c r="Z51" i="41"/>
  <c r="N51" i="41"/>
  <c r="O63" i="38" s="1"/>
  <c r="Q51" i="41"/>
  <c r="R63" i="38" s="1"/>
  <c r="B51" i="41"/>
  <c r="E51" i="41"/>
  <c r="Y51" i="41"/>
  <c r="O51" i="41"/>
  <c r="P63" i="38" s="1"/>
  <c r="L51" i="41"/>
  <c r="M63" i="38" s="1"/>
  <c r="M51" i="41"/>
  <c r="N63" i="38" s="1"/>
  <c r="AA51" i="41"/>
  <c r="AB51" i="41"/>
  <c r="P51" i="41"/>
  <c r="Q63" i="38" s="1"/>
  <c r="K96" i="56"/>
  <c r="S96" i="56"/>
  <c r="N96" i="56"/>
  <c r="H96" i="56"/>
  <c r="I96" i="56"/>
  <c r="W96" i="56"/>
  <c r="X96" i="56"/>
  <c r="T96" i="56"/>
  <c r="J96" i="56"/>
  <c r="G96" i="56"/>
  <c r="AB96" i="56"/>
  <c r="P96" i="56"/>
  <c r="V96" i="56"/>
  <c r="M96" i="56"/>
  <c r="D96" i="56"/>
  <c r="AA96" i="56"/>
  <c r="F96" i="56"/>
  <c r="Z96" i="56"/>
  <c r="C96" i="56"/>
  <c r="E96" i="56"/>
  <c r="U96" i="56"/>
  <c r="R96" i="56"/>
  <c r="O96" i="56"/>
  <c r="Y96" i="56"/>
  <c r="L96" i="56"/>
  <c r="B96" i="56"/>
  <c r="Q96" i="56"/>
  <c r="D108" i="56"/>
  <c r="X108" i="56"/>
  <c r="S108" i="56"/>
  <c r="U108" i="56"/>
  <c r="B108" i="56"/>
  <c r="Q108" i="56"/>
  <c r="T108" i="56"/>
  <c r="P108" i="56"/>
  <c r="F108" i="56"/>
  <c r="O108" i="56"/>
  <c r="R108" i="56"/>
  <c r="G108" i="56"/>
  <c r="K108" i="56"/>
  <c r="I108" i="56"/>
  <c r="V108" i="56"/>
  <c r="C108" i="56"/>
  <c r="AA108" i="56"/>
  <c r="N108" i="56"/>
  <c r="Y108" i="56"/>
  <c r="J108" i="56"/>
  <c r="E108" i="56"/>
  <c r="M108" i="56"/>
  <c r="AB108" i="56"/>
  <c r="H108" i="56"/>
  <c r="L108" i="56"/>
  <c r="W108" i="56"/>
  <c r="Z108" i="56"/>
  <c r="R19" i="53"/>
  <c r="V19" i="53"/>
  <c r="C19" i="53"/>
  <c r="C31" i="50" s="1"/>
  <c r="P19" i="53"/>
  <c r="AB19" i="53"/>
  <c r="AA19" i="53"/>
  <c r="H19" i="53"/>
  <c r="H31" i="50" s="1"/>
  <c r="J19" i="53"/>
  <c r="J31" i="50" s="1"/>
  <c r="T19" i="53"/>
  <c r="L31" i="50" s="1"/>
  <c r="F19" i="53"/>
  <c r="F31" i="50" s="1"/>
  <c r="E19" i="53"/>
  <c r="E31" i="50" s="1"/>
  <c r="S19" i="53"/>
  <c r="T31" i="50" s="1"/>
  <c r="G19" i="53"/>
  <c r="G31" i="50" s="1"/>
  <c r="Z19" i="53"/>
  <c r="I19" i="53"/>
  <c r="I31" i="50" s="1"/>
  <c r="D19" i="53"/>
  <c r="D31" i="50" s="1"/>
  <c r="B19" i="53"/>
  <c r="B31" i="50" s="1"/>
  <c r="Y19" i="53"/>
  <c r="O19" i="53"/>
  <c r="U19" i="53"/>
  <c r="Q19" i="53"/>
  <c r="N19" i="53"/>
  <c r="M19" i="53"/>
  <c r="N31" i="50" s="1"/>
  <c r="W19" i="53"/>
  <c r="K19" i="53"/>
  <c r="L19" i="53"/>
  <c r="M31" i="50" s="1"/>
  <c r="X19" i="53"/>
  <c r="AB15" i="45"/>
  <c r="P15" i="45"/>
  <c r="V15" i="45"/>
  <c r="C15" i="45"/>
  <c r="M15" i="45"/>
  <c r="U15" i="45"/>
  <c r="N15" i="45"/>
  <c r="Q15" i="45"/>
  <c r="AA15" i="45"/>
  <c r="K15" i="45"/>
  <c r="L15" i="45"/>
  <c r="M27" i="42" s="1"/>
  <c r="I15" i="45"/>
  <c r="I27" i="42" s="1"/>
  <c r="D15" i="45"/>
  <c r="W15" i="45"/>
  <c r="H15" i="45"/>
  <c r="Z15" i="45"/>
  <c r="F15" i="45"/>
  <c r="S15" i="45"/>
  <c r="B15" i="45"/>
  <c r="B27" i="42" s="1"/>
  <c r="E15" i="45"/>
  <c r="E27" i="42" s="1"/>
  <c r="Y15" i="45"/>
  <c r="R15" i="45"/>
  <c r="O15" i="45"/>
  <c r="J15" i="45"/>
  <c r="T15" i="45"/>
  <c r="L27" i="42" s="1"/>
  <c r="G15" i="45"/>
  <c r="G27" i="42" s="1"/>
  <c r="X15" i="45"/>
  <c r="F88" i="45"/>
  <c r="Q88" i="45"/>
  <c r="R100" i="42" s="1"/>
  <c r="J88" i="45"/>
  <c r="R88" i="45"/>
  <c r="S100" i="42" s="1"/>
  <c r="W88" i="45"/>
  <c r="O88" i="45"/>
  <c r="P100" i="42" s="1"/>
  <c r="C88" i="45"/>
  <c r="Y88" i="45"/>
  <c r="AB88" i="45"/>
  <c r="V88" i="45"/>
  <c r="U88" i="45"/>
  <c r="S88" i="45"/>
  <c r="T100" i="42" s="1"/>
  <c r="N88" i="45"/>
  <c r="O100" i="42" s="1"/>
  <c r="AA88" i="45"/>
  <c r="E88" i="45"/>
  <c r="M88" i="45"/>
  <c r="N100" i="42" s="1"/>
  <c r="L88" i="45"/>
  <c r="M100" i="42" s="1"/>
  <c r="P88" i="45"/>
  <c r="Q100" i="42" s="1"/>
  <c r="I88" i="45"/>
  <c r="D88" i="45"/>
  <c r="Z88" i="45"/>
  <c r="K88" i="45"/>
  <c r="B88" i="45"/>
  <c r="T88" i="45"/>
  <c r="L100" i="42" s="1"/>
  <c r="X88" i="45"/>
  <c r="H88" i="45"/>
  <c r="G88" i="45"/>
  <c r="O20" i="53"/>
  <c r="J20" i="53"/>
  <c r="C20" i="53"/>
  <c r="C32" i="50" s="1"/>
  <c r="I20" i="53"/>
  <c r="I32" i="50" s="1"/>
  <c r="M20" i="53"/>
  <c r="E20" i="53"/>
  <c r="E32" i="50" s="1"/>
  <c r="W20" i="53"/>
  <c r="V20" i="53"/>
  <c r="F20" i="53"/>
  <c r="U20" i="53"/>
  <c r="R20" i="53"/>
  <c r="Q20" i="53"/>
  <c r="K20" i="53"/>
  <c r="L20" i="53"/>
  <c r="M32" i="50" s="1"/>
  <c r="H20" i="53"/>
  <c r="S20" i="53"/>
  <c r="T32" i="50" s="1"/>
  <c r="G20" i="53"/>
  <c r="G32" i="50" s="1"/>
  <c r="AA20" i="53"/>
  <c r="AB20" i="53"/>
  <c r="Z20" i="53"/>
  <c r="T20" i="53"/>
  <c r="L32" i="50" s="1"/>
  <c r="D20" i="53"/>
  <c r="B20" i="53"/>
  <c r="X20" i="53"/>
  <c r="N20" i="53"/>
  <c r="Y20" i="53"/>
  <c r="P20" i="53"/>
  <c r="O39" i="45"/>
  <c r="P51" i="42" s="1"/>
  <c r="U39" i="45"/>
  <c r="W39" i="45"/>
  <c r="K39" i="45"/>
  <c r="J39" i="45"/>
  <c r="M39" i="45"/>
  <c r="N51" i="42" s="1"/>
  <c r="T39" i="45"/>
  <c r="L51" i="42" s="1"/>
  <c r="F39" i="45"/>
  <c r="AA39" i="45"/>
  <c r="S39" i="45"/>
  <c r="T51" i="42" s="1"/>
  <c r="Q39" i="45"/>
  <c r="R51" i="42" s="1"/>
  <c r="G39" i="45"/>
  <c r="P39" i="45"/>
  <c r="Q51" i="42" s="1"/>
  <c r="D39" i="45"/>
  <c r="E39" i="45"/>
  <c r="R39" i="45"/>
  <c r="S51" i="42" s="1"/>
  <c r="B39" i="45"/>
  <c r="AB39" i="45"/>
  <c r="H39" i="45"/>
  <c r="N39" i="45"/>
  <c r="O51" i="42" s="1"/>
  <c r="L39" i="45"/>
  <c r="M51" i="42" s="1"/>
  <c r="Z39" i="45"/>
  <c r="V39" i="45"/>
  <c r="I39" i="45"/>
  <c r="C39" i="45"/>
  <c r="Y39" i="45"/>
  <c r="X39" i="45"/>
  <c r="AB75" i="49"/>
  <c r="B75" i="49"/>
  <c r="G75" i="49"/>
  <c r="E75" i="49"/>
  <c r="N75" i="49"/>
  <c r="U75" i="49"/>
  <c r="L75" i="49"/>
  <c r="D75" i="49"/>
  <c r="J75" i="49"/>
  <c r="S75" i="49"/>
  <c r="F75" i="49"/>
  <c r="P75" i="49"/>
  <c r="I75" i="49"/>
  <c r="Z75" i="49"/>
  <c r="H75" i="49"/>
  <c r="O75" i="49"/>
  <c r="X75" i="49"/>
  <c r="AA75" i="49"/>
  <c r="C75" i="49"/>
  <c r="Y75" i="49"/>
  <c r="M75" i="49"/>
  <c r="K75" i="49"/>
  <c r="T75" i="49"/>
  <c r="R75" i="49"/>
  <c r="Q75" i="49"/>
  <c r="V75" i="49"/>
  <c r="W75" i="49"/>
  <c r="N88" i="41"/>
  <c r="O100" i="38" s="1"/>
  <c r="G88" i="41"/>
  <c r="D88" i="41"/>
  <c r="V88" i="41"/>
  <c r="W88" i="41"/>
  <c r="AB88" i="41"/>
  <c r="F88" i="41"/>
  <c r="P88" i="41"/>
  <c r="Q100" i="38" s="1"/>
  <c r="E88" i="41"/>
  <c r="AA88" i="41"/>
  <c r="U88" i="41"/>
  <c r="O88" i="41"/>
  <c r="P100" i="38" s="1"/>
  <c r="H88" i="41"/>
  <c r="S88" i="41"/>
  <c r="C88" i="41"/>
  <c r="L88" i="41"/>
  <c r="M100" i="38" s="1"/>
  <c r="Y88" i="41"/>
  <c r="I88" i="41"/>
  <c r="T88" i="41"/>
  <c r="L100" i="38" s="1"/>
  <c r="Q88" i="41"/>
  <c r="R100" i="38" s="1"/>
  <c r="Z88" i="41"/>
  <c r="K88" i="41"/>
  <c r="B88" i="41"/>
  <c r="J88" i="41"/>
  <c r="X88" i="41"/>
  <c r="R88" i="41"/>
  <c r="S100" i="38" s="1"/>
  <c r="M88" i="41"/>
  <c r="G13" i="41"/>
  <c r="G25" i="38" s="1"/>
  <c r="W13" i="41"/>
  <c r="K13" i="41"/>
  <c r="H13" i="41"/>
  <c r="H25" i="38" s="1"/>
  <c r="T13" i="41"/>
  <c r="L25" i="38" s="1"/>
  <c r="J13" i="41"/>
  <c r="J25" i="38" s="1"/>
  <c r="S13" i="41"/>
  <c r="I13" i="41"/>
  <c r="F13" i="41"/>
  <c r="V13" i="41"/>
  <c r="R13" i="41"/>
  <c r="D13" i="41"/>
  <c r="D25" i="38" s="1"/>
  <c r="E13" i="41"/>
  <c r="E25" i="38" s="1"/>
  <c r="U13" i="41"/>
  <c r="Q13" i="41"/>
  <c r="R25" i="38" s="1"/>
  <c r="C13" i="41"/>
  <c r="C25" i="38" s="1"/>
  <c r="Z13" i="41"/>
  <c r="N13" i="41"/>
  <c r="B13" i="41"/>
  <c r="P13" i="41"/>
  <c r="Y13" i="41"/>
  <c r="X13" i="41"/>
  <c r="M13" i="41"/>
  <c r="O13" i="41"/>
  <c r="AA13" i="41"/>
  <c r="L13" i="41"/>
  <c r="M25" i="38" s="1"/>
  <c r="AB13" i="41"/>
  <c r="V50" i="49"/>
  <c r="U50" i="49"/>
  <c r="J50" i="49"/>
  <c r="I50" i="49"/>
  <c r="S50" i="49"/>
  <c r="R50" i="49"/>
  <c r="Y50" i="49"/>
  <c r="C50" i="49"/>
  <c r="AA50" i="49"/>
  <c r="P50" i="49"/>
  <c r="Z50" i="49"/>
  <c r="O50" i="49"/>
  <c r="W50" i="49"/>
  <c r="E50" i="49"/>
  <c r="X50" i="49"/>
  <c r="B50" i="49"/>
  <c r="L50" i="49"/>
  <c r="K50" i="49"/>
  <c r="D50" i="49"/>
  <c r="Q50" i="49"/>
  <c r="N50" i="49"/>
  <c r="G50" i="49"/>
  <c r="T50" i="49"/>
  <c r="M50" i="49"/>
  <c r="F50" i="49"/>
  <c r="H50" i="49"/>
  <c r="AB50" i="49"/>
  <c r="Z30" i="45"/>
  <c r="I30" i="45"/>
  <c r="AB30" i="45"/>
  <c r="F30" i="45"/>
  <c r="X30" i="45"/>
  <c r="P30" i="45"/>
  <c r="N30" i="45"/>
  <c r="W30" i="45"/>
  <c r="U30" i="45"/>
  <c r="J30" i="45"/>
  <c r="G30" i="45"/>
  <c r="G42" i="42" s="1"/>
  <c r="T30" i="45"/>
  <c r="L42" i="42" s="1"/>
  <c r="AA30" i="45"/>
  <c r="M30" i="45"/>
  <c r="O30" i="45"/>
  <c r="D30" i="45"/>
  <c r="D42" i="42" s="1"/>
  <c r="R30" i="45"/>
  <c r="B30" i="45"/>
  <c r="Q30" i="45"/>
  <c r="K30" i="45"/>
  <c r="S30" i="45"/>
  <c r="T42" i="42" s="1"/>
  <c r="H30" i="45"/>
  <c r="H42" i="42" s="1"/>
  <c r="E30" i="45"/>
  <c r="Y30" i="45"/>
  <c r="L30" i="45"/>
  <c r="M42" i="42" s="1"/>
  <c r="V30" i="45"/>
  <c r="C30" i="45"/>
  <c r="K50" i="45"/>
  <c r="R50" i="45"/>
  <c r="S62" i="42" s="1"/>
  <c r="T50" i="45"/>
  <c r="L62" i="42" s="1"/>
  <c r="AB50" i="45"/>
  <c r="N50" i="45"/>
  <c r="O62" i="42" s="1"/>
  <c r="M50" i="45"/>
  <c r="N62" i="42" s="1"/>
  <c r="I50" i="45"/>
  <c r="L50" i="45"/>
  <c r="M62" i="42" s="1"/>
  <c r="S50" i="45"/>
  <c r="T62" i="42" s="1"/>
  <c r="W50" i="45"/>
  <c r="AA50" i="45"/>
  <c r="U50" i="45"/>
  <c r="Q50" i="45"/>
  <c r="R62" i="42" s="1"/>
  <c r="G50" i="45"/>
  <c r="O50" i="45"/>
  <c r="P62" i="42" s="1"/>
  <c r="X50" i="45"/>
  <c r="H50" i="45"/>
  <c r="V50" i="45"/>
  <c r="P50" i="45"/>
  <c r="Q62" i="42" s="1"/>
  <c r="C50" i="45"/>
  <c r="F50" i="45"/>
  <c r="B50" i="45"/>
  <c r="Z50" i="45"/>
  <c r="J50" i="45"/>
  <c r="Y50" i="45"/>
  <c r="D50" i="45"/>
  <c r="E50" i="45"/>
  <c r="Q104" i="56"/>
  <c r="X104" i="56"/>
  <c r="M104" i="56"/>
  <c r="L104" i="56"/>
  <c r="AA104" i="56"/>
  <c r="U104" i="56"/>
  <c r="H104" i="56"/>
  <c r="R104" i="56"/>
  <c r="T104" i="56"/>
  <c r="P104" i="56"/>
  <c r="Y104" i="56"/>
  <c r="Z104" i="56"/>
  <c r="F104" i="56"/>
  <c r="E104" i="56"/>
  <c r="D104" i="56"/>
  <c r="N104" i="56"/>
  <c r="V104" i="56"/>
  <c r="S104" i="56"/>
  <c r="O104" i="56"/>
  <c r="B104" i="56"/>
  <c r="W104" i="56"/>
  <c r="G104" i="56"/>
  <c r="J104" i="56"/>
  <c r="C104" i="56"/>
  <c r="AB104" i="56"/>
  <c r="K104" i="56"/>
  <c r="I104" i="56"/>
  <c r="J26" i="49"/>
  <c r="S26" i="49"/>
  <c r="P26" i="49"/>
  <c r="Z26" i="49"/>
  <c r="N26" i="49"/>
  <c r="V26" i="49"/>
  <c r="AA26" i="49"/>
  <c r="U26" i="49"/>
  <c r="L26" i="49"/>
  <c r="T26" i="49"/>
  <c r="W26" i="49"/>
  <c r="Y26" i="49"/>
  <c r="D26" i="49"/>
  <c r="M26" i="49"/>
  <c r="Q26" i="49"/>
  <c r="AB26" i="49"/>
  <c r="H26" i="49"/>
  <c r="O26" i="49"/>
  <c r="B26" i="49"/>
  <c r="K26" i="49"/>
  <c r="R26" i="49"/>
  <c r="C26" i="49"/>
  <c r="G26" i="49"/>
  <c r="F26" i="49"/>
  <c r="I26" i="49"/>
  <c r="E26" i="49"/>
  <c r="X26" i="49"/>
  <c r="Y107" i="45"/>
  <c r="M107" i="45"/>
  <c r="N119" i="42" s="1"/>
  <c r="L107" i="45"/>
  <c r="M119" i="42" s="1"/>
  <c r="S107" i="45"/>
  <c r="T119" i="42" s="1"/>
  <c r="W107" i="45"/>
  <c r="G107" i="45"/>
  <c r="J107" i="45"/>
  <c r="N107" i="45"/>
  <c r="O119" i="42" s="1"/>
  <c r="I107" i="45"/>
  <c r="AB107" i="45"/>
  <c r="R107" i="45"/>
  <c r="S119" i="42" s="1"/>
  <c r="X107" i="45"/>
  <c r="F107" i="45"/>
  <c r="AA107" i="45"/>
  <c r="E107" i="45"/>
  <c r="K107" i="45"/>
  <c r="Q107" i="45"/>
  <c r="R119" i="42" s="1"/>
  <c r="Z107" i="45"/>
  <c r="P107" i="45"/>
  <c r="Q119" i="42" s="1"/>
  <c r="U107" i="45"/>
  <c r="H107" i="45"/>
  <c r="C107" i="45"/>
  <c r="B107" i="45"/>
  <c r="D107" i="45"/>
  <c r="V107" i="45"/>
  <c r="O107" i="45"/>
  <c r="P119" i="42" s="1"/>
  <c r="T107" i="45"/>
  <c r="L119" i="42" s="1"/>
  <c r="F39" i="56"/>
  <c r="X39" i="56"/>
  <c r="V39" i="56"/>
  <c r="Y39" i="56"/>
  <c r="D39" i="56"/>
  <c r="E39" i="56"/>
  <c r="R39" i="56"/>
  <c r="S51" i="57" s="1"/>
  <c r="J39" i="56"/>
  <c r="L39" i="56"/>
  <c r="M51" i="57" s="1"/>
  <c r="I39" i="56"/>
  <c r="AA39" i="56"/>
  <c r="U39" i="56"/>
  <c r="M39" i="56"/>
  <c r="N51" i="57" s="1"/>
  <c r="O39" i="56"/>
  <c r="P51" i="57" s="1"/>
  <c r="B39" i="56"/>
  <c r="Q39" i="56"/>
  <c r="R51" i="57" s="1"/>
  <c r="W39" i="56"/>
  <c r="Z39" i="56"/>
  <c r="K39" i="56"/>
  <c r="N39" i="56"/>
  <c r="O51" i="57" s="1"/>
  <c r="P39" i="56"/>
  <c r="Q51" i="57" s="1"/>
  <c r="C39" i="56"/>
  <c r="S39" i="56"/>
  <c r="T51" i="57" s="1"/>
  <c r="G39" i="56"/>
  <c r="T39" i="56"/>
  <c r="L51" i="57" s="1"/>
  <c r="H39" i="56"/>
  <c r="AB39" i="56"/>
  <c r="Z25" i="49"/>
  <c r="S25" i="49"/>
  <c r="L25" i="49"/>
  <c r="O25" i="49"/>
  <c r="V25" i="49"/>
  <c r="K25" i="49"/>
  <c r="M25" i="49"/>
  <c r="H25" i="49"/>
  <c r="D25" i="49"/>
  <c r="F25" i="49"/>
  <c r="U25" i="49"/>
  <c r="N25" i="49"/>
  <c r="AA25" i="49"/>
  <c r="B25" i="49"/>
  <c r="T25" i="49"/>
  <c r="Y25" i="49"/>
  <c r="X25" i="49"/>
  <c r="W25" i="49"/>
  <c r="J25" i="49"/>
  <c r="P25" i="49"/>
  <c r="Q25" i="49"/>
  <c r="E25" i="49"/>
  <c r="I25" i="49"/>
  <c r="C25" i="49"/>
  <c r="AB25" i="49"/>
  <c r="R25" i="49"/>
  <c r="G25" i="49"/>
  <c r="N53" i="49"/>
  <c r="Z53" i="49"/>
  <c r="X53" i="49"/>
  <c r="M53" i="49"/>
  <c r="Y53" i="49"/>
  <c r="L53" i="49"/>
  <c r="V53" i="49"/>
  <c r="W53" i="49"/>
  <c r="P53" i="49"/>
  <c r="O53" i="49"/>
  <c r="K53" i="49"/>
  <c r="G53" i="49"/>
  <c r="J53" i="49"/>
  <c r="I53" i="49"/>
  <c r="H53" i="49"/>
  <c r="Q53" i="49"/>
  <c r="C53" i="49"/>
  <c r="F53" i="49"/>
  <c r="S53" i="49"/>
  <c r="E53" i="49"/>
  <c r="R53" i="49"/>
  <c r="B53" i="49"/>
  <c r="AB53" i="49"/>
  <c r="D53" i="49"/>
  <c r="AA53" i="49"/>
  <c r="U53" i="49"/>
  <c r="T53" i="49"/>
  <c r="AB89" i="49"/>
  <c r="I89" i="49"/>
  <c r="J89" i="49"/>
  <c r="O89" i="49"/>
  <c r="H89" i="49"/>
  <c r="B89" i="49"/>
  <c r="G89" i="49"/>
  <c r="C89" i="49"/>
  <c r="T89" i="49"/>
  <c r="D89" i="49"/>
  <c r="R89" i="49"/>
  <c r="X89" i="49"/>
  <c r="W89" i="49"/>
  <c r="Q89" i="49"/>
  <c r="F89" i="49"/>
  <c r="P89" i="49"/>
  <c r="Z89" i="49"/>
  <c r="N89" i="49"/>
  <c r="M89" i="49"/>
  <c r="AA89" i="49"/>
  <c r="K89" i="49"/>
  <c r="V89" i="49"/>
  <c r="Y89" i="49"/>
  <c r="L89" i="49"/>
  <c r="E89" i="49"/>
  <c r="U89" i="49"/>
  <c r="S89" i="49"/>
  <c r="W30" i="41"/>
  <c r="G30" i="41"/>
  <c r="G42" i="38" s="1"/>
  <c r="X30" i="41"/>
  <c r="K30" i="41"/>
  <c r="Q30" i="41"/>
  <c r="R42" i="38" s="1"/>
  <c r="L30" i="41"/>
  <c r="M42" i="38" s="1"/>
  <c r="E30" i="41"/>
  <c r="E42" i="38" s="1"/>
  <c r="B30" i="41"/>
  <c r="B42" i="38" s="1"/>
  <c r="J30" i="41"/>
  <c r="J42" i="38" s="1"/>
  <c r="AA30" i="41"/>
  <c r="I30" i="41"/>
  <c r="I42" i="38" s="1"/>
  <c r="M30" i="41"/>
  <c r="V30" i="41"/>
  <c r="U30" i="41"/>
  <c r="Z30" i="41"/>
  <c r="T30" i="41"/>
  <c r="L42" i="38" s="1"/>
  <c r="AB30" i="41"/>
  <c r="P30" i="41"/>
  <c r="F30" i="41"/>
  <c r="F42" i="38" s="1"/>
  <c r="D30" i="41"/>
  <c r="D42" i="38" s="1"/>
  <c r="Y30" i="41"/>
  <c r="C30" i="41"/>
  <c r="O30" i="41"/>
  <c r="N30" i="41"/>
  <c r="S30" i="41"/>
  <c r="R30" i="41"/>
  <c r="H30" i="41"/>
  <c r="D95" i="56"/>
  <c r="F95" i="56"/>
  <c r="Z95" i="56"/>
  <c r="R95" i="56"/>
  <c r="U95" i="56"/>
  <c r="E95" i="56"/>
  <c r="Q95" i="56"/>
  <c r="N95" i="56"/>
  <c r="O95" i="56"/>
  <c r="T95" i="56"/>
  <c r="K95" i="56"/>
  <c r="J95" i="56"/>
  <c r="I95" i="56"/>
  <c r="X95" i="56"/>
  <c r="V95" i="56"/>
  <c r="C95" i="56"/>
  <c r="Y95" i="56"/>
  <c r="G95" i="56"/>
  <c r="B95" i="56"/>
  <c r="S95" i="56"/>
  <c r="L95" i="56"/>
  <c r="M95" i="56"/>
  <c r="W95" i="56"/>
  <c r="H95" i="56"/>
  <c r="AB95" i="56"/>
  <c r="P95" i="56"/>
  <c r="AA95" i="56"/>
  <c r="Z84" i="53"/>
  <c r="F84" i="53"/>
  <c r="D84" i="53"/>
  <c r="Y84" i="53"/>
  <c r="B84" i="53"/>
  <c r="W84" i="53"/>
  <c r="K84" i="53"/>
  <c r="H84" i="53"/>
  <c r="N84" i="53"/>
  <c r="O96" i="50" s="1"/>
  <c r="M84" i="53"/>
  <c r="N96" i="50" s="1"/>
  <c r="U84" i="53"/>
  <c r="L84" i="53"/>
  <c r="M96" i="50" s="1"/>
  <c r="R84" i="53"/>
  <c r="S96" i="50" s="1"/>
  <c r="G84" i="53"/>
  <c r="E84" i="53"/>
  <c r="S84" i="53"/>
  <c r="T96" i="50" s="1"/>
  <c r="C84" i="53"/>
  <c r="Q84" i="53"/>
  <c r="R96" i="50" s="1"/>
  <c r="T84" i="53"/>
  <c r="L96" i="50" s="1"/>
  <c r="J84" i="53"/>
  <c r="P84" i="53"/>
  <c r="Q96" i="50" s="1"/>
  <c r="O84" i="53"/>
  <c r="P96" i="50" s="1"/>
  <c r="X84" i="53"/>
  <c r="AA84" i="53"/>
  <c r="AB84" i="53"/>
  <c r="V84" i="53"/>
  <c r="I84" i="53"/>
  <c r="U48" i="45"/>
  <c r="N48" i="45"/>
  <c r="O60" i="42" s="1"/>
  <c r="D48" i="45"/>
  <c r="AA48" i="45"/>
  <c r="L48" i="45"/>
  <c r="M60" i="42" s="1"/>
  <c r="V48" i="45"/>
  <c r="S48" i="45"/>
  <c r="T60" i="42" s="1"/>
  <c r="J48" i="45"/>
  <c r="R48" i="45"/>
  <c r="S60" i="42" s="1"/>
  <c r="G48" i="45"/>
  <c r="I48" i="45"/>
  <c r="H48" i="45"/>
  <c r="Z48" i="45"/>
  <c r="Q48" i="45"/>
  <c r="R60" i="42" s="1"/>
  <c r="Y48" i="45"/>
  <c r="X48" i="45"/>
  <c r="P48" i="45"/>
  <c r="Q60" i="42" s="1"/>
  <c r="C48" i="45"/>
  <c r="B48" i="45"/>
  <c r="AB48" i="45"/>
  <c r="O48" i="45"/>
  <c r="P60" i="42" s="1"/>
  <c r="W48" i="45"/>
  <c r="M48" i="45"/>
  <c r="K48" i="45"/>
  <c r="T48" i="45"/>
  <c r="L60" i="42" s="1"/>
  <c r="F48" i="45"/>
  <c r="E48" i="45"/>
  <c r="Z113" i="56"/>
  <c r="L113" i="56"/>
  <c r="N113" i="56"/>
  <c r="T113" i="56"/>
  <c r="B113" i="56"/>
  <c r="U113" i="56"/>
  <c r="C113" i="56"/>
  <c r="D113" i="56"/>
  <c r="X113" i="56"/>
  <c r="Y113" i="56"/>
  <c r="J113" i="56"/>
  <c r="AB113" i="56"/>
  <c r="M113" i="56"/>
  <c r="AA113" i="56"/>
  <c r="I113" i="56"/>
  <c r="O113" i="56"/>
  <c r="G113" i="56"/>
  <c r="V113" i="56"/>
  <c r="H113" i="56"/>
  <c r="K113" i="56"/>
  <c r="W113" i="56"/>
  <c r="F113" i="56"/>
  <c r="S113" i="56"/>
  <c r="E113" i="56"/>
  <c r="Q113" i="56"/>
  <c r="P113" i="56"/>
  <c r="R113" i="56"/>
  <c r="C10" i="53"/>
  <c r="C22" i="50" s="1"/>
  <c r="Y10" i="53"/>
  <c r="L10" i="53"/>
  <c r="M22" i="50" s="1"/>
  <c r="F10" i="53"/>
  <c r="F22" i="50" s="1"/>
  <c r="P10" i="53"/>
  <c r="K10" i="53"/>
  <c r="D10" i="53"/>
  <c r="D22" i="50" s="1"/>
  <c r="E10" i="53"/>
  <c r="E22" i="50" s="1"/>
  <c r="Z10" i="53"/>
  <c r="O10" i="53"/>
  <c r="T10" i="53"/>
  <c r="L22" i="50" s="1"/>
  <c r="J10" i="53"/>
  <c r="B10" i="53"/>
  <c r="S10" i="53"/>
  <c r="T22" i="50" s="1"/>
  <c r="G10" i="53"/>
  <c r="U10" i="53"/>
  <c r="V10" i="53"/>
  <c r="N10" i="53"/>
  <c r="M10" i="53"/>
  <c r="N22" i="50" s="1"/>
  <c r="I10" i="53"/>
  <c r="I22" i="50" s="1"/>
  <c r="H10" i="53"/>
  <c r="H22" i="50" s="1"/>
  <c r="R10" i="53"/>
  <c r="Q10" i="53"/>
  <c r="AB10" i="53"/>
  <c r="AA10" i="53"/>
  <c r="X10" i="53"/>
  <c r="W10" i="53"/>
  <c r="P122" i="46"/>
  <c r="M122" i="46"/>
  <c r="L122" i="46"/>
  <c r="S122" i="46"/>
  <c r="O122" i="46"/>
  <c r="N122" i="46"/>
  <c r="Q122" i="46"/>
  <c r="R122" i="46"/>
  <c r="O107" i="49"/>
  <c r="Y107" i="49"/>
  <c r="W107" i="49"/>
  <c r="N107" i="49"/>
  <c r="C107" i="49"/>
  <c r="AB107" i="49"/>
  <c r="F107" i="49"/>
  <c r="J107" i="49"/>
  <c r="V107" i="49"/>
  <c r="H107" i="49"/>
  <c r="I107" i="49"/>
  <c r="AA107" i="49"/>
  <c r="G107" i="49"/>
  <c r="D107" i="49"/>
  <c r="Z107" i="49"/>
  <c r="K107" i="49"/>
  <c r="U107" i="49"/>
  <c r="L107" i="49"/>
  <c r="E107" i="49"/>
  <c r="B107" i="49"/>
  <c r="M107" i="49"/>
  <c r="S107" i="49"/>
  <c r="Q107" i="49"/>
  <c r="P107" i="49"/>
  <c r="X107" i="49"/>
  <c r="R107" i="49"/>
  <c r="T107" i="49"/>
  <c r="D10" i="41"/>
  <c r="J10" i="41"/>
  <c r="J22" i="38" s="1"/>
  <c r="Y10" i="41"/>
  <c r="AB10" i="41"/>
  <c r="K10" i="41"/>
  <c r="Z10" i="41"/>
  <c r="G10" i="41"/>
  <c r="G22" i="38" s="1"/>
  <c r="O10" i="41"/>
  <c r="V10" i="41"/>
  <c r="AA10" i="41"/>
  <c r="W10" i="41"/>
  <c r="P10" i="41"/>
  <c r="T10" i="41"/>
  <c r="L22" i="38" s="1"/>
  <c r="S10" i="41"/>
  <c r="R10" i="41"/>
  <c r="X10" i="41"/>
  <c r="E10" i="41"/>
  <c r="E22" i="38" s="1"/>
  <c r="Q10" i="41"/>
  <c r="F10" i="41"/>
  <c r="I10" i="41"/>
  <c r="I22" i="38" s="1"/>
  <c r="L10" i="41"/>
  <c r="M22" i="38" s="1"/>
  <c r="B10" i="41"/>
  <c r="B22" i="38" s="1"/>
  <c r="N10" i="41"/>
  <c r="C10" i="41"/>
  <c r="C22" i="38" s="1"/>
  <c r="U10" i="41"/>
  <c r="M10" i="41"/>
  <c r="H10" i="41"/>
  <c r="H22" i="38" s="1"/>
  <c r="I92" i="56"/>
  <c r="AB92" i="56"/>
  <c r="H92" i="56"/>
  <c r="Y92" i="56"/>
  <c r="D92" i="56"/>
  <c r="G92" i="56"/>
  <c r="M92" i="56"/>
  <c r="X92" i="56"/>
  <c r="T92" i="56"/>
  <c r="J92" i="56"/>
  <c r="Z92" i="56"/>
  <c r="Q92" i="56"/>
  <c r="L92" i="56"/>
  <c r="V92" i="56"/>
  <c r="N92" i="56"/>
  <c r="C92" i="56"/>
  <c r="W92" i="56"/>
  <c r="S92" i="56"/>
  <c r="U92" i="56"/>
  <c r="R92" i="56"/>
  <c r="B92" i="56"/>
  <c r="AA92" i="56"/>
  <c r="F92" i="56"/>
  <c r="K92" i="56"/>
  <c r="E92" i="56"/>
  <c r="O92" i="56"/>
  <c r="P92" i="56"/>
  <c r="S75" i="41"/>
  <c r="T87" i="38" s="1"/>
  <c r="C75" i="41"/>
  <c r="AB75" i="41"/>
  <c r="B75" i="41"/>
  <c r="Y75" i="41"/>
  <c r="P75" i="41"/>
  <c r="Q87" i="38" s="1"/>
  <c r="D75" i="41"/>
  <c r="W75" i="41"/>
  <c r="O75" i="41"/>
  <c r="P87" i="38" s="1"/>
  <c r="V75" i="41"/>
  <c r="N75" i="41"/>
  <c r="O87" i="38" s="1"/>
  <c r="U75" i="41"/>
  <c r="I75" i="41"/>
  <c r="F75" i="41"/>
  <c r="E75" i="41"/>
  <c r="L75" i="41"/>
  <c r="M87" i="38" s="1"/>
  <c r="T75" i="41"/>
  <c r="L87" i="38" s="1"/>
  <c r="X75" i="41"/>
  <c r="Q75" i="41"/>
  <c r="R87" i="38" s="1"/>
  <c r="J75" i="41"/>
  <c r="K75" i="41"/>
  <c r="AA75" i="41"/>
  <c r="M75" i="41"/>
  <c r="N87" i="38" s="1"/>
  <c r="R75" i="41"/>
  <c r="S87" i="38" s="1"/>
  <c r="H75" i="41"/>
  <c r="G75" i="41"/>
  <c r="Z75" i="41"/>
  <c r="S8" i="45"/>
  <c r="T20" i="42" s="1"/>
  <c r="F8" i="45"/>
  <c r="F20" i="42" s="1"/>
  <c r="T8" i="45"/>
  <c r="L20" i="42" s="1"/>
  <c r="AA8" i="45"/>
  <c r="G8" i="45"/>
  <c r="H8" i="45"/>
  <c r="H20" i="42" s="1"/>
  <c r="D8" i="45"/>
  <c r="Z8" i="45"/>
  <c r="Y8" i="45"/>
  <c r="M8" i="45"/>
  <c r="C8" i="45"/>
  <c r="W8" i="45"/>
  <c r="L8" i="45"/>
  <c r="M20" i="42" s="1"/>
  <c r="I8" i="45"/>
  <c r="I20" i="42" s="1"/>
  <c r="K8" i="45"/>
  <c r="O8" i="45"/>
  <c r="N8" i="45"/>
  <c r="B8" i="45"/>
  <c r="Q8" i="45"/>
  <c r="X8" i="45"/>
  <c r="R8" i="45"/>
  <c r="P8" i="45"/>
  <c r="E8" i="45"/>
  <c r="J8" i="45"/>
  <c r="AB8" i="45"/>
  <c r="V8" i="45"/>
  <c r="U8" i="45"/>
  <c r="W87" i="53"/>
  <c r="L87" i="53"/>
  <c r="M99" i="50" s="1"/>
  <c r="AA87" i="53"/>
  <c r="E87" i="53"/>
  <c r="H87" i="53"/>
  <c r="M87" i="53"/>
  <c r="N99" i="50" s="1"/>
  <c r="T87" i="53"/>
  <c r="L99" i="50" s="1"/>
  <c r="I87" i="53"/>
  <c r="G87" i="53"/>
  <c r="AB87" i="53"/>
  <c r="F87" i="53"/>
  <c r="N87" i="53"/>
  <c r="O99" i="50" s="1"/>
  <c r="J87" i="53"/>
  <c r="R87" i="53"/>
  <c r="S99" i="50" s="1"/>
  <c r="X87" i="53"/>
  <c r="Y87" i="53"/>
  <c r="U87" i="53"/>
  <c r="S87" i="53"/>
  <c r="Q87" i="53"/>
  <c r="R99" i="50" s="1"/>
  <c r="B87" i="53"/>
  <c r="D87" i="53"/>
  <c r="V87" i="53"/>
  <c r="K87" i="53"/>
  <c r="O87" i="53"/>
  <c r="P99" i="50" s="1"/>
  <c r="C87" i="53"/>
  <c r="Z87" i="53"/>
  <c r="P87" i="53"/>
  <c r="Q99" i="50" s="1"/>
  <c r="R106" i="53"/>
  <c r="S118" i="50" s="1"/>
  <c r="Z106" i="53"/>
  <c r="AB106" i="53"/>
  <c r="J106" i="53"/>
  <c r="W106" i="53"/>
  <c r="P106" i="53"/>
  <c r="Q118" i="50" s="1"/>
  <c r="G106" i="53"/>
  <c r="Q106" i="53"/>
  <c r="R118" i="50" s="1"/>
  <c r="D106" i="53"/>
  <c r="N106" i="53"/>
  <c r="O118" i="50" s="1"/>
  <c r="Y106" i="53"/>
  <c r="O106" i="53"/>
  <c r="P118" i="50" s="1"/>
  <c r="L106" i="53"/>
  <c r="M118" i="50" s="1"/>
  <c r="V106" i="53"/>
  <c r="X106" i="53"/>
  <c r="B106" i="53"/>
  <c r="M106" i="53"/>
  <c r="N118" i="50" s="1"/>
  <c r="I106" i="53"/>
  <c r="H106" i="53"/>
  <c r="E106" i="53"/>
  <c r="U106" i="53"/>
  <c r="C106" i="53"/>
  <c r="AA106" i="53"/>
  <c r="K106" i="53"/>
  <c r="T106" i="53"/>
  <c r="L118" i="50" s="1"/>
  <c r="F106" i="53"/>
  <c r="S106" i="53"/>
  <c r="D91" i="53"/>
  <c r="U91" i="53"/>
  <c r="W91" i="53"/>
  <c r="Z91" i="53"/>
  <c r="N91" i="53"/>
  <c r="O103" i="50" s="1"/>
  <c r="M91" i="53"/>
  <c r="N103" i="50" s="1"/>
  <c r="G91" i="53"/>
  <c r="B91" i="53"/>
  <c r="V91" i="53"/>
  <c r="R91" i="53"/>
  <c r="S103" i="50" s="1"/>
  <c r="AB91" i="53"/>
  <c r="S91" i="53"/>
  <c r="L91" i="53"/>
  <c r="M103" i="50" s="1"/>
  <c r="X91" i="53"/>
  <c r="Q91" i="53"/>
  <c r="R103" i="50" s="1"/>
  <c r="K91" i="53"/>
  <c r="AA91" i="53"/>
  <c r="O91" i="53"/>
  <c r="P103" i="50" s="1"/>
  <c r="J91" i="53"/>
  <c r="C91" i="53"/>
  <c r="I91" i="53"/>
  <c r="H91" i="53"/>
  <c r="T91" i="53"/>
  <c r="L103" i="50" s="1"/>
  <c r="F91" i="53"/>
  <c r="E91" i="53"/>
  <c r="Y91" i="53"/>
  <c r="P91" i="53"/>
  <c r="Q103" i="50" s="1"/>
  <c r="Y6" i="56"/>
  <c r="X6" i="56"/>
  <c r="AA6" i="56"/>
  <c r="M6" i="56"/>
  <c r="N18" i="57" s="1"/>
  <c r="W6" i="56"/>
  <c r="Z6" i="56"/>
  <c r="V6" i="56"/>
  <c r="P6" i="56"/>
  <c r="B6" i="56"/>
  <c r="B18" i="57" s="1"/>
  <c r="S6" i="56"/>
  <c r="AB6" i="56"/>
  <c r="E6" i="56"/>
  <c r="E18" i="57" s="1"/>
  <c r="L6" i="56"/>
  <c r="M18" i="57" s="1"/>
  <c r="K6" i="56"/>
  <c r="H6" i="56"/>
  <c r="H18" i="57" s="1"/>
  <c r="D6" i="56"/>
  <c r="D18" i="57" s="1"/>
  <c r="I6" i="56"/>
  <c r="I18" i="57" s="1"/>
  <c r="F6" i="56"/>
  <c r="F18" i="57" s="1"/>
  <c r="G6" i="56"/>
  <c r="G18" i="57" s="1"/>
  <c r="T6" i="56"/>
  <c r="L18" i="57" s="1"/>
  <c r="N6" i="56"/>
  <c r="R6" i="56"/>
  <c r="O6" i="56"/>
  <c r="J6" i="56"/>
  <c r="Q6" i="56"/>
  <c r="U6" i="56"/>
  <c r="C6" i="56"/>
  <c r="C18" i="57" s="1"/>
  <c r="E73" i="45"/>
  <c r="X73" i="45"/>
  <c r="AB73" i="45"/>
  <c r="R73" i="45"/>
  <c r="S85" i="42" s="1"/>
  <c r="J73" i="45"/>
  <c r="P73" i="45"/>
  <c r="Q85" i="42" s="1"/>
  <c r="M73" i="45"/>
  <c r="L73" i="45"/>
  <c r="M85" i="42" s="1"/>
  <c r="T73" i="45"/>
  <c r="L85" i="42" s="1"/>
  <c r="H73" i="45"/>
  <c r="F73" i="45"/>
  <c r="G73" i="45"/>
  <c r="S73" i="45"/>
  <c r="T85" i="42" s="1"/>
  <c r="Y73" i="45"/>
  <c r="V73" i="45"/>
  <c r="N73" i="45"/>
  <c r="O85" i="42" s="1"/>
  <c r="B73" i="45"/>
  <c r="K73" i="45"/>
  <c r="I73" i="45"/>
  <c r="Q73" i="45"/>
  <c r="R85" i="42" s="1"/>
  <c r="O73" i="45"/>
  <c r="P85" i="42" s="1"/>
  <c r="Z73" i="45"/>
  <c r="D73" i="45"/>
  <c r="AA73" i="45"/>
  <c r="C73" i="45"/>
  <c r="W73" i="45"/>
  <c r="U73" i="45"/>
  <c r="D45" i="41"/>
  <c r="J45" i="41"/>
  <c r="F45" i="41"/>
  <c r="H45" i="41"/>
  <c r="G45" i="41"/>
  <c r="N45" i="41"/>
  <c r="O57" i="38" s="1"/>
  <c r="T45" i="41"/>
  <c r="L57" i="38" s="1"/>
  <c r="B45" i="41"/>
  <c r="S45" i="41"/>
  <c r="T57" i="38" s="1"/>
  <c r="AA45" i="41"/>
  <c r="C45" i="41"/>
  <c r="X45" i="41"/>
  <c r="M45" i="41"/>
  <c r="N57" i="38" s="1"/>
  <c r="W45" i="41"/>
  <c r="L45" i="41"/>
  <c r="M57" i="38" s="1"/>
  <c r="R45" i="41"/>
  <c r="S57" i="38" s="1"/>
  <c r="O45" i="41"/>
  <c r="P57" i="38" s="1"/>
  <c r="V45" i="41"/>
  <c r="P45" i="41"/>
  <c r="Q57" i="38" s="1"/>
  <c r="K45" i="41"/>
  <c r="Z45" i="41"/>
  <c r="Y45" i="41"/>
  <c r="I45" i="41"/>
  <c r="Q45" i="41"/>
  <c r="R57" i="38" s="1"/>
  <c r="E45" i="41"/>
  <c r="AB45" i="41"/>
  <c r="U45" i="41"/>
  <c r="O104" i="53"/>
  <c r="P116" i="50" s="1"/>
  <c r="E104" i="53"/>
  <c r="M104" i="53"/>
  <c r="N116" i="50" s="1"/>
  <c r="T104" i="53"/>
  <c r="L116" i="50" s="1"/>
  <c r="H104" i="53"/>
  <c r="N104" i="53"/>
  <c r="O116" i="50" s="1"/>
  <c r="AB104" i="53"/>
  <c r="I104" i="53"/>
  <c r="B104" i="53"/>
  <c r="F104" i="53"/>
  <c r="Y104" i="53"/>
  <c r="AA104" i="53"/>
  <c r="Q104" i="53"/>
  <c r="R116" i="50" s="1"/>
  <c r="G104" i="53"/>
  <c r="W104" i="53"/>
  <c r="D104" i="53"/>
  <c r="V104" i="53"/>
  <c r="U104" i="53"/>
  <c r="Z104" i="53"/>
  <c r="K104" i="53"/>
  <c r="L104" i="53"/>
  <c r="M116" i="50" s="1"/>
  <c r="P104" i="53"/>
  <c r="Q116" i="50" s="1"/>
  <c r="C104" i="53"/>
  <c r="S104" i="53"/>
  <c r="X104" i="53"/>
  <c r="J104" i="53"/>
  <c r="R104" i="53"/>
  <c r="S116" i="50" s="1"/>
  <c r="D105" i="45"/>
  <c r="L105" i="45"/>
  <c r="M117" i="42" s="1"/>
  <c r="S105" i="45"/>
  <c r="T117" i="42" s="1"/>
  <c r="J105" i="45"/>
  <c r="R105" i="45"/>
  <c r="S117" i="42" s="1"/>
  <c r="AB105" i="45"/>
  <c r="C105" i="45"/>
  <c r="Z105" i="45"/>
  <c r="T105" i="45"/>
  <c r="L117" i="42" s="1"/>
  <c r="K105" i="45"/>
  <c r="H105" i="45"/>
  <c r="X105" i="45"/>
  <c r="AA105" i="45"/>
  <c r="U105" i="45"/>
  <c r="N105" i="45"/>
  <c r="O117" i="42" s="1"/>
  <c r="F105" i="45"/>
  <c r="W105" i="45"/>
  <c r="Q105" i="45"/>
  <c r="R117" i="42" s="1"/>
  <c r="P105" i="45"/>
  <c r="Q117" i="42" s="1"/>
  <c r="O105" i="45"/>
  <c r="P117" i="42" s="1"/>
  <c r="Y105" i="45"/>
  <c r="E105" i="45"/>
  <c r="M105" i="45"/>
  <c r="N117" i="42" s="1"/>
  <c r="G105" i="45"/>
  <c r="I105" i="45"/>
  <c r="V105" i="45"/>
  <c r="B105" i="45"/>
  <c r="U8" i="49"/>
  <c r="L8" i="49"/>
  <c r="F8" i="49"/>
  <c r="H8" i="49"/>
  <c r="N8" i="49"/>
  <c r="S8" i="49"/>
  <c r="J8" i="49"/>
  <c r="C8" i="49"/>
  <c r="K8" i="49"/>
  <c r="W8" i="49"/>
  <c r="G8" i="49"/>
  <c r="B8" i="49"/>
  <c r="V8" i="49"/>
  <c r="D8" i="49"/>
  <c r="Q8" i="49"/>
  <c r="O8" i="49"/>
  <c r="I8" i="49"/>
  <c r="R8" i="49"/>
  <c r="Y8" i="49"/>
  <c r="M8" i="49"/>
  <c r="E8" i="49"/>
  <c r="T8" i="49"/>
  <c r="AB8" i="49"/>
  <c r="AA8" i="49"/>
  <c r="X8" i="49"/>
  <c r="P8" i="49"/>
  <c r="Z8" i="49"/>
  <c r="D46" i="49"/>
  <c r="AA46" i="49"/>
  <c r="J46" i="49"/>
  <c r="Q46" i="49"/>
  <c r="E46" i="49"/>
  <c r="C46" i="49"/>
  <c r="U46" i="49"/>
  <c r="N46" i="49"/>
  <c r="T46" i="49"/>
  <c r="Y46" i="49"/>
  <c r="R46" i="49"/>
  <c r="I46" i="49"/>
  <c r="M46" i="49"/>
  <c r="X46" i="49"/>
  <c r="L46" i="49"/>
  <c r="Z46" i="49"/>
  <c r="V46" i="49"/>
  <c r="K46" i="49"/>
  <c r="AB46" i="49"/>
  <c r="P46" i="49"/>
  <c r="O46" i="49"/>
  <c r="H46" i="49"/>
  <c r="W46" i="49"/>
  <c r="B46" i="49"/>
  <c r="G46" i="49"/>
  <c r="F46" i="49"/>
  <c r="S46" i="49"/>
  <c r="U76" i="45"/>
  <c r="R76" i="45"/>
  <c r="S88" i="42" s="1"/>
  <c r="T76" i="45"/>
  <c r="L88" i="42" s="1"/>
  <c r="W76" i="45"/>
  <c r="F76" i="45"/>
  <c r="E76" i="45"/>
  <c r="L76" i="45"/>
  <c r="M88" i="42" s="1"/>
  <c r="D76" i="45"/>
  <c r="N76" i="45"/>
  <c r="O88" i="42" s="1"/>
  <c r="P76" i="45"/>
  <c r="Q88" i="42" s="1"/>
  <c r="AA76" i="45"/>
  <c r="B76" i="45"/>
  <c r="O76" i="45"/>
  <c r="P88" i="42" s="1"/>
  <c r="X76" i="45"/>
  <c r="C76" i="45"/>
  <c r="K76" i="45"/>
  <c r="H76" i="45"/>
  <c r="J76" i="45"/>
  <c r="V76" i="45"/>
  <c r="M76" i="45"/>
  <c r="N88" i="42" s="1"/>
  <c r="S76" i="45"/>
  <c r="T88" i="42" s="1"/>
  <c r="Y76" i="45"/>
  <c r="I76" i="45"/>
  <c r="AB76" i="45"/>
  <c r="G76" i="45"/>
  <c r="Q76" i="45"/>
  <c r="R88" i="42" s="1"/>
  <c r="Z76" i="45"/>
  <c r="D97" i="53"/>
  <c r="J97" i="53"/>
  <c r="E97" i="53"/>
  <c r="O97" i="53"/>
  <c r="P109" i="50" s="1"/>
  <c r="X97" i="53"/>
  <c r="B97" i="53"/>
  <c r="C97" i="53"/>
  <c r="AB97" i="53"/>
  <c r="R97" i="53"/>
  <c r="S109" i="50" s="1"/>
  <c r="P97" i="53"/>
  <c r="Q109" i="50" s="1"/>
  <c r="L97" i="53"/>
  <c r="M109" i="50" s="1"/>
  <c r="AA97" i="53"/>
  <c r="W97" i="53"/>
  <c r="N97" i="53"/>
  <c r="O109" i="50" s="1"/>
  <c r="V97" i="53"/>
  <c r="K97" i="53"/>
  <c r="S97" i="53"/>
  <c r="Y97" i="53"/>
  <c r="M97" i="53"/>
  <c r="N109" i="50" s="1"/>
  <c r="I97" i="53"/>
  <c r="T97" i="53"/>
  <c r="L109" i="50" s="1"/>
  <c r="H97" i="53"/>
  <c r="G97" i="53"/>
  <c r="Q97" i="53"/>
  <c r="R109" i="50" s="1"/>
  <c r="Z97" i="53"/>
  <c r="F97" i="53"/>
  <c r="U97" i="53"/>
  <c r="H78" i="56"/>
  <c r="S78" i="56"/>
  <c r="Y78" i="56"/>
  <c r="B78" i="56"/>
  <c r="L78" i="56"/>
  <c r="N78" i="56"/>
  <c r="Z78" i="56"/>
  <c r="C78" i="56"/>
  <c r="I78" i="56"/>
  <c r="X78" i="56"/>
  <c r="K78" i="56"/>
  <c r="R78" i="56"/>
  <c r="G78" i="56"/>
  <c r="Q78" i="56"/>
  <c r="D78" i="56"/>
  <c r="E78" i="56"/>
  <c r="O78" i="56"/>
  <c r="AB78" i="56"/>
  <c r="J78" i="56"/>
  <c r="P78" i="56"/>
  <c r="T78" i="56"/>
  <c r="M78" i="56"/>
  <c r="AA78" i="56"/>
  <c r="U78" i="56"/>
  <c r="V78" i="56"/>
  <c r="F78" i="56"/>
  <c r="W78" i="56"/>
  <c r="Y74" i="49"/>
  <c r="I74" i="49"/>
  <c r="S74" i="49"/>
  <c r="C74" i="49"/>
  <c r="B74" i="49"/>
  <c r="G74" i="49"/>
  <c r="W74" i="49"/>
  <c r="Q74" i="49"/>
  <c r="J74" i="49"/>
  <c r="E74" i="49"/>
  <c r="T74" i="49"/>
  <c r="X74" i="49"/>
  <c r="D74" i="49"/>
  <c r="O74" i="49"/>
  <c r="V74" i="49"/>
  <c r="Z74" i="49"/>
  <c r="AA74" i="49"/>
  <c r="F74" i="49"/>
  <c r="R74" i="49"/>
  <c r="L74" i="49"/>
  <c r="AB74" i="49"/>
  <c r="N74" i="49"/>
  <c r="K74" i="49"/>
  <c r="M74" i="49"/>
  <c r="U74" i="49"/>
  <c r="H74" i="49"/>
  <c r="P74" i="49"/>
  <c r="E49" i="45"/>
  <c r="H49" i="45"/>
  <c r="Y49" i="45"/>
  <c r="L49" i="45"/>
  <c r="M61" i="42" s="1"/>
  <c r="J49" i="45"/>
  <c r="K49" i="45"/>
  <c r="AA49" i="45"/>
  <c r="Q49" i="45"/>
  <c r="R61" i="42" s="1"/>
  <c r="I49" i="45"/>
  <c r="O49" i="45"/>
  <c r="P61" i="42" s="1"/>
  <c r="Z49" i="45"/>
  <c r="S49" i="45"/>
  <c r="T61" i="42" s="1"/>
  <c r="B49" i="45"/>
  <c r="F49" i="45"/>
  <c r="M49" i="45"/>
  <c r="N61" i="42" s="1"/>
  <c r="V49" i="45"/>
  <c r="T49" i="45"/>
  <c r="L61" i="42" s="1"/>
  <c r="D49" i="45"/>
  <c r="AB49" i="45"/>
  <c r="N49" i="45"/>
  <c r="O61" i="42" s="1"/>
  <c r="C49" i="45"/>
  <c r="R49" i="45"/>
  <c r="S61" i="42" s="1"/>
  <c r="U49" i="45"/>
  <c r="G49" i="45"/>
  <c r="X49" i="45"/>
  <c r="W49" i="45"/>
  <c r="P49" i="45"/>
  <c r="Q61" i="42" s="1"/>
  <c r="O58" i="45"/>
  <c r="P70" i="42" s="1"/>
  <c r="T58" i="45"/>
  <c r="L70" i="42" s="1"/>
  <c r="U58" i="45"/>
  <c r="J58" i="45"/>
  <c r="V58" i="45"/>
  <c r="S58" i="45"/>
  <c r="T70" i="42" s="1"/>
  <c r="G58" i="45"/>
  <c r="B58" i="45"/>
  <c r="E58" i="45"/>
  <c r="C58" i="45"/>
  <c r="W58" i="45"/>
  <c r="AB58" i="45"/>
  <c r="H58" i="45"/>
  <c r="N58" i="45"/>
  <c r="O70" i="42" s="1"/>
  <c r="Z58" i="45"/>
  <c r="Y58" i="45"/>
  <c r="D58" i="45"/>
  <c r="K58" i="45"/>
  <c r="R58" i="45"/>
  <c r="S70" i="42" s="1"/>
  <c r="X58" i="45"/>
  <c r="M58" i="45"/>
  <c r="N70" i="42" s="1"/>
  <c r="L58" i="45"/>
  <c r="M70" i="42" s="1"/>
  <c r="F58" i="45"/>
  <c r="P58" i="45"/>
  <c r="Q70" i="42" s="1"/>
  <c r="Q58" i="45"/>
  <c r="R70" i="42" s="1"/>
  <c r="AA58" i="45"/>
  <c r="I58" i="45"/>
  <c r="J65" i="56"/>
  <c r="W65" i="56"/>
  <c r="I65" i="56"/>
  <c r="F65" i="56"/>
  <c r="B65" i="56"/>
  <c r="D65" i="56"/>
  <c r="U65" i="56"/>
  <c r="Q65" i="56"/>
  <c r="R65" i="56"/>
  <c r="H65" i="56"/>
  <c r="P65" i="56"/>
  <c r="O65" i="56"/>
  <c r="L65" i="56"/>
  <c r="T65" i="56"/>
  <c r="K65" i="56"/>
  <c r="N65" i="56"/>
  <c r="M65" i="56"/>
  <c r="Y65" i="56"/>
  <c r="E65" i="56"/>
  <c r="X65" i="56"/>
  <c r="G65" i="56"/>
  <c r="Z65" i="56"/>
  <c r="S65" i="56"/>
  <c r="V65" i="56"/>
  <c r="C65" i="56"/>
  <c r="AB65" i="56"/>
  <c r="AA65" i="56"/>
  <c r="Y86" i="41"/>
  <c r="N86" i="41"/>
  <c r="O98" i="38" s="1"/>
  <c r="K86" i="41"/>
  <c r="G86" i="41"/>
  <c r="U86" i="41"/>
  <c r="P86" i="41"/>
  <c r="Q98" i="38" s="1"/>
  <c r="D86" i="41"/>
  <c r="X86" i="41"/>
  <c r="T86" i="41"/>
  <c r="L98" i="38" s="1"/>
  <c r="L86" i="41"/>
  <c r="M98" i="38" s="1"/>
  <c r="H86" i="41"/>
  <c r="W86" i="41"/>
  <c r="F86" i="41"/>
  <c r="J86" i="41"/>
  <c r="S86" i="41"/>
  <c r="T98" i="38" s="1"/>
  <c r="R86" i="41"/>
  <c r="S98" i="38" s="1"/>
  <c r="E86" i="41"/>
  <c r="AA86" i="41"/>
  <c r="C86" i="41"/>
  <c r="Q86" i="41"/>
  <c r="R98" i="38" s="1"/>
  <c r="B86" i="41"/>
  <c r="Z86" i="41"/>
  <c r="I86" i="41"/>
  <c r="O86" i="41"/>
  <c r="P98" i="38" s="1"/>
  <c r="M86" i="41"/>
  <c r="AB86" i="41"/>
  <c r="V86" i="41"/>
  <c r="C49" i="53"/>
  <c r="K49" i="53"/>
  <c r="J49" i="53"/>
  <c r="S49" i="53"/>
  <c r="T61" i="50" s="1"/>
  <c r="Z49" i="53"/>
  <c r="F49" i="53"/>
  <c r="V49" i="53"/>
  <c r="U49" i="53"/>
  <c r="AB49" i="53"/>
  <c r="G49" i="53"/>
  <c r="Y49" i="53"/>
  <c r="T49" i="53"/>
  <c r="L61" i="50" s="1"/>
  <c r="X49" i="53"/>
  <c r="D49" i="53"/>
  <c r="E49" i="53"/>
  <c r="P49" i="53"/>
  <c r="Q61" i="50" s="1"/>
  <c r="N49" i="53"/>
  <c r="O61" i="50" s="1"/>
  <c r="AA49" i="53"/>
  <c r="O49" i="53"/>
  <c r="P61" i="50" s="1"/>
  <c r="R49" i="53"/>
  <c r="S61" i="50" s="1"/>
  <c r="B49" i="53"/>
  <c r="L49" i="53"/>
  <c r="M61" i="50" s="1"/>
  <c r="Q49" i="53"/>
  <c r="R61" i="50" s="1"/>
  <c r="I49" i="53"/>
  <c r="H49" i="53"/>
  <c r="M49" i="53"/>
  <c r="W49" i="53"/>
  <c r="AB67" i="53"/>
  <c r="Q67" i="53"/>
  <c r="R79" i="50" s="1"/>
  <c r="X67" i="53"/>
  <c r="M67" i="53"/>
  <c r="N79" i="50" s="1"/>
  <c r="AA67" i="53"/>
  <c r="W67" i="53"/>
  <c r="I67" i="53"/>
  <c r="E67" i="53"/>
  <c r="Z67" i="53"/>
  <c r="L67" i="53"/>
  <c r="M79" i="50" s="1"/>
  <c r="Y67" i="53"/>
  <c r="G67" i="53"/>
  <c r="J67" i="53"/>
  <c r="D67" i="53"/>
  <c r="V67" i="53"/>
  <c r="O67" i="53"/>
  <c r="P79" i="50" s="1"/>
  <c r="S67" i="53"/>
  <c r="H67" i="53"/>
  <c r="K67" i="53"/>
  <c r="B67" i="53"/>
  <c r="N67" i="53"/>
  <c r="O79" i="50" s="1"/>
  <c r="T67" i="53"/>
  <c r="L79" i="50" s="1"/>
  <c r="F67" i="53"/>
  <c r="C67" i="53"/>
  <c r="P67" i="53"/>
  <c r="Q79" i="50" s="1"/>
  <c r="R67" i="53"/>
  <c r="S79" i="50" s="1"/>
  <c r="U67" i="53"/>
  <c r="E83" i="56"/>
  <c r="Z83" i="56"/>
  <c r="S83" i="56"/>
  <c r="X83" i="56"/>
  <c r="R83" i="56"/>
  <c r="K83" i="56"/>
  <c r="V83" i="56"/>
  <c r="F83" i="56"/>
  <c r="Q83" i="56"/>
  <c r="O83" i="56"/>
  <c r="C83" i="56"/>
  <c r="W83" i="56"/>
  <c r="G83" i="56"/>
  <c r="B83" i="56"/>
  <c r="U83" i="56"/>
  <c r="AB83" i="56"/>
  <c r="P83" i="56"/>
  <c r="J83" i="56"/>
  <c r="H83" i="56"/>
  <c r="M83" i="56"/>
  <c r="AA83" i="56"/>
  <c r="I83" i="56"/>
  <c r="Y83" i="56"/>
  <c r="L83" i="56"/>
  <c r="N83" i="56"/>
  <c r="T83" i="56"/>
  <c r="D83" i="56"/>
  <c r="N109" i="41"/>
  <c r="O121" i="38" s="1"/>
  <c r="Q109" i="41"/>
  <c r="R121" i="38" s="1"/>
  <c r="J109" i="41"/>
  <c r="F109" i="41"/>
  <c r="M109" i="41"/>
  <c r="N121" i="38" s="1"/>
  <c r="V109" i="41"/>
  <c r="L109" i="41"/>
  <c r="M121" i="38" s="1"/>
  <c r="H109" i="41"/>
  <c r="K109" i="41"/>
  <c r="G109" i="41"/>
  <c r="I109" i="41"/>
  <c r="AB109" i="41"/>
  <c r="Y109" i="41"/>
  <c r="C109" i="41"/>
  <c r="Z109" i="41"/>
  <c r="W109" i="41"/>
  <c r="D109" i="41"/>
  <c r="B109" i="41"/>
  <c r="E109" i="41"/>
  <c r="X109" i="41"/>
  <c r="R109" i="41"/>
  <c r="S121" i="38" s="1"/>
  <c r="U109" i="41"/>
  <c r="P109" i="41"/>
  <c r="Q121" i="38" s="1"/>
  <c r="S109" i="41"/>
  <c r="T109" i="41"/>
  <c r="L121" i="38" s="1"/>
  <c r="AA109" i="41"/>
  <c r="O109" i="41"/>
  <c r="P121" i="38" s="1"/>
  <c r="K85" i="45"/>
  <c r="M85" i="45"/>
  <c r="N97" i="42" s="1"/>
  <c r="C85" i="45"/>
  <c r="E85" i="45"/>
  <c r="R85" i="45"/>
  <c r="S97" i="42" s="1"/>
  <c r="T85" i="45"/>
  <c r="L97" i="42" s="1"/>
  <c r="B85" i="45"/>
  <c r="O85" i="45"/>
  <c r="P97" i="42" s="1"/>
  <c r="U85" i="45"/>
  <c r="N85" i="45"/>
  <c r="O97" i="42" s="1"/>
  <c r="P85" i="45"/>
  <c r="Q97" i="42" s="1"/>
  <c r="H85" i="45"/>
  <c r="D85" i="45"/>
  <c r="I85" i="45"/>
  <c r="X85" i="45"/>
  <c r="J85" i="45"/>
  <c r="Z85" i="45"/>
  <c r="V85" i="45"/>
  <c r="L85" i="45"/>
  <c r="M97" i="42" s="1"/>
  <c r="F85" i="45"/>
  <c r="AB85" i="45"/>
  <c r="S85" i="45"/>
  <c r="T97" i="42" s="1"/>
  <c r="AA85" i="45"/>
  <c r="G85" i="45"/>
  <c r="Y85" i="45"/>
  <c r="Q85" i="45"/>
  <c r="R97" i="42" s="1"/>
  <c r="W85" i="45"/>
  <c r="L71" i="41"/>
  <c r="M83" i="38" s="1"/>
  <c r="W71" i="41"/>
  <c r="H71" i="41"/>
  <c r="S71" i="41"/>
  <c r="T83" i="38" s="1"/>
  <c r="AA71" i="41"/>
  <c r="AB71" i="41"/>
  <c r="M71" i="41"/>
  <c r="N83" i="38" s="1"/>
  <c r="X71" i="41"/>
  <c r="R71" i="41"/>
  <c r="S83" i="38" s="1"/>
  <c r="Q71" i="41"/>
  <c r="R83" i="38" s="1"/>
  <c r="V71" i="41"/>
  <c r="U71" i="41"/>
  <c r="J71" i="41"/>
  <c r="I71" i="41"/>
  <c r="G71" i="41"/>
  <c r="O71" i="41"/>
  <c r="P83" i="38" s="1"/>
  <c r="C71" i="41"/>
  <c r="B71" i="41"/>
  <c r="N71" i="41"/>
  <c r="O83" i="38" s="1"/>
  <c r="F71" i="41"/>
  <c r="E71" i="41"/>
  <c r="D71" i="41"/>
  <c r="T71" i="41"/>
  <c r="L83" i="38" s="1"/>
  <c r="Z71" i="41"/>
  <c r="Y71" i="41"/>
  <c r="K71" i="41"/>
  <c r="P71" i="41"/>
  <c r="Q83" i="38" s="1"/>
  <c r="U43" i="56"/>
  <c r="I43" i="56"/>
  <c r="X43" i="56"/>
  <c r="P43" i="56"/>
  <c r="Q55" i="57" s="1"/>
  <c r="S43" i="56"/>
  <c r="T55" i="57" s="1"/>
  <c r="F43" i="56"/>
  <c r="M43" i="56"/>
  <c r="N55" i="57" s="1"/>
  <c r="H43" i="56"/>
  <c r="L43" i="56"/>
  <c r="M55" i="57" s="1"/>
  <c r="Y43" i="56"/>
  <c r="C43" i="56"/>
  <c r="N43" i="56"/>
  <c r="O55" i="57" s="1"/>
  <c r="J43" i="56"/>
  <c r="Q43" i="56"/>
  <c r="R55" i="57" s="1"/>
  <c r="G43" i="56"/>
  <c r="T43" i="56"/>
  <c r="L55" i="57" s="1"/>
  <c r="D43" i="56"/>
  <c r="O43" i="56"/>
  <c r="P55" i="57" s="1"/>
  <c r="R43" i="56"/>
  <c r="S55" i="57" s="1"/>
  <c r="K43" i="56"/>
  <c r="V43" i="56"/>
  <c r="AB43" i="56"/>
  <c r="B43" i="56"/>
  <c r="AA43" i="56"/>
  <c r="Z43" i="56"/>
  <c r="W43" i="56"/>
  <c r="E43" i="56"/>
  <c r="B41" i="53"/>
  <c r="C41" i="53"/>
  <c r="Z41" i="53"/>
  <c r="V41" i="53"/>
  <c r="J41" i="53"/>
  <c r="U41" i="53"/>
  <c r="M41" i="53"/>
  <c r="N53" i="50" s="1"/>
  <c r="W41" i="53"/>
  <c r="AA41" i="53"/>
  <c r="K41" i="53"/>
  <c r="E41" i="53"/>
  <c r="T41" i="53"/>
  <c r="L53" i="50" s="1"/>
  <c r="AB41" i="53"/>
  <c r="G41" i="53"/>
  <c r="O41" i="53"/>
  <c r="P53" i="50" s="1"/>
  <c r="P41" i="53"/>
  <c r="Q53" i="50" s="1"/>
  <c r="N41" i="53"/>
  <c r="O53" i="50" s="1"/>
  <c r="Y41" i="53"/>
  <c r="I41" i="53"/>
  <c r="L41" i="53"/>
  <c r="M53" i="50" s="1"/>
  <c r="F41" i="53"/>
  <c r="S41" i="53"/>
  <c r="T53" i="50" s="1"/>
  <c r="D41" i="53"/>
  <c r="Q41" i="53"/>
  <c r="R53" i="50" s="1"/>
  <c r="H41" i="53"/>
  <c r="X41" i="53"/>
  <c r="R41" i="53"/>
  <c r="S53" i="50" s="1"/>
  <c r="Q16" i="56"/>
  <c r="R28" i="57" s="1"/>
  <c r="H16" i="56"/>
  <c r="T16" i="56"/>
  <c r="L28" i="57" s="1"/>
  <c r="R16" i="56"/>
  <c r="S28" i="57" s="1"/>
  <c r="J16" i="56"/>
  <c r="Y16" i="56"/>
  <c r="X16" i="56"/>
  <c r="K16" i="56"/>
  <c r="W16" i="56"/>
  <c r="P16" i="56"/>
  <c r="Q28" i="57" s="1"/>
  <c r="V16" i="56"/>
  <c r="S16" i="56"/>
  <c r="T28" i="57" s="1"/>
  <c r="O16" i="56"/>
  <c r="P28" i="57" s="1"/>
  <c r="C16" i="56"/>
  <c r="AB16" i="56"/>
  <c r="F16" i="56"/>
  <c r="E16" i="56"/>
  <c r="B16" i="56"/>
  <c r="Z16" i="56"/>
  <c r="L16" i="56"/>
  <c r="M28" i="57" s="1"/>
  <c r="G16" i="56"/>
  <c r="N16" i="56"/>
  <c r="O28" i="57" s="1"/>
  <c r="U16" i="56"/>
  <c r="D16" i="56"/>
  <c r="I16" i="56"/>
  <c r="AA16" i="56"/>
  <c r="M16" i="56"/>
  <c r="H52" i="41"/>
  <c r="E52" i="41"/>
  <c r="K52" i="41"/>
  <c r="C52" i="41"/>
  <c r="Z52" i="41"/>
  <c r="B52" i="41"/>
  <c r="J52" i="41"/>
  <c r="Q52" i="41"/>
  <c r="R64" i="38" s="1"/>
  <c r="W52" i="41"/>
  <c r="P52" i="41"/>
  <c r="Q64" i="38" s="1"/>
  <c r="I52" i="41"/>
  <c r="U52" i="41"/>
  <c r="G52" i="41"/>
  <c r="AB52" i="41"/>
  <c r="F52" i="41"/>
  <c r="V52" i="41"/>
  <c r="D52" i="41"/>
  <c r="Y52" i="41"/>
  <c r="R52" i="41"/>
  <c r="S64" i="38" s="1"/>
  <c r="O52" i="41"/>
  <c r="P64" i="38" s="1"/>
  <c r="N52" i="41"/>
  <c r="O64" i="38" s="1"/>
  <c r="T52" i="41"/>
  <c r="L64" i="38" s="1"/>
  <c r="M52" i="41"/>
  <c r="N64" i="38" s="1"/>
  <c r="S52" i="41"/>
  <c r="T64" i="38" s="1"/>
  <c r="X52" i="41"/>
  <c r="L52" i="41"/>
  <c r="M64" i="38" s="1"/>
  <c r="AA52" i="41"/>
  <c r="AB99" i="56"/>
  <c r="W99" i="56"/>
  <c r="J99" i="56"/>
  <c r="C99" i="56"/>
  <c r="P99" i="56"/>
  <c r="R99" i="56"/>
  <c r="U99" i="56"/>
  <c r="X99" i="56"/>
  <c r="H99" i="56"/>
  <c r="B99" i="56"/>
  <c r="Y99" i="56"/>
  <c r="K99" i="56"/>
  <c r="D99" i="56"/>
  <c r="V99" i="56"/>
  <c r="N99" i="56"/>
  <c r="M99" i="56"/>
  <c r="AA99" i="56"/>
  <c r="F99" i="56"/>
  <c r="S99" i="56"/>
  <c r="G99" i="56"/>
  <c r="O99" i="56"/>
  <c r="Z99" i="56"/>
  <c r="E99" i="56"/>
  <c r="L99" i="56"/>
  <c r="T99" i="56"/>
  <c r="I99" i="56"/>
  <c r="Q99" i="56"/>
  <c r="I74" i="41"/>
  <c r="X74" i="41"/>
  <c r="R74" i="41"/>
  <c r="S86" i="38" s="1"/>
  <c r="H74" i="41"/>
  <c r="J74" i="41"/>
  <c r="O74" i="41"/>
  <c r="P86" i="38" s="1"/>
  <c r="W74" i="41"/>
  <c r="AB74" i="41"/>
  <c r="Q74" i="41"/>
  <c r="R86" i="38" s="1"/>
  <c r="N74" i="41"/>
  <c r="O86" i="38" s="1"/>
  <c r="P74" i="41"/>
  <c r="Q86" i="38" s="1"/>
  <c r="AA74" i="41"/>
  <c r="L74" i="41"/>
  <c r="M86" i="38" s="1"/>
  <c r="B74" i="41"/>
  <c r="U74" i="41"/>
  <c r="S74" i="41"/>
  <c r="G74" i="41"/>
  <c r="V74" i="41"/>
  <c r="T74" i="41"/>
  <c r="L86" i="38" s="1"/>
  <c r="D74" i="41"/>
  <c r="M74" i="41"/>
  <c r="Z74" i="41"/>
  <c r="Y74" i="41"/>
  <c r="F74" i="41"/>
  <c r="E74" i="41"/>
  <c r="K74" i="41"/>
  <c r="C74" i="41"/>
  <c r="AA77" i="56"/>
  <c r="E77" i="56"/>
  <c r="N77" i="56"/>
  <c r="Y77" i="56"/>
  <c r="R77" i="56"/>
  <c r="H77" i="56"/>
  <c r="T77" i="56"/>
  <c r="P77" i="56"/>
  <c r="Q77" i="56"/>
  <c r="K77" i="56"/>
  <c r="G77" i="56"/>
  <c r="D77" i="56"/>
  <c r="X77" i="56"/>
  <c r="J77" i="56"/>
  <c r="V77" i="56"/>
  <c r="M77" i="56"/>
  <c r="L77" i="56"/>
  <c r="I77" i="56"/>
  <c r="C77" i="56"/>
  <c r="S77" i="56"/>
  <c r="B77" i="56"/>
  <c r="AB77" i="56"/>
  <c r="F77" i="56"/>
  <c r="Z77" i="56"/>
  <c r="O77" i="56"/>
  <c r="U77" i="56"/>
  <c r="W77" i="56"/>
  <c r="J34" i="56"/>
  <c r="N34" i="56"/>
  <c r="O46" i="57" s="1"/>
  <c r="V34" i="56"/>
  <c r="R34" i="56"/>
  <c r="S46" i="57" s="1"/>
  <c r="F34" i="56"/>
  <c r="L34" i="56"/>
  <c r="M46" i="57" s="1"/>
  <c r="AB34" i="56"/>
  <c r="D34" i="56"/>
  <c r="E34" i="56"/>
  <c r="P34" i="56"/>
  <c r="Q46" i="57" s="1"/>
  <c r="O34" i="56"/>
  <c r="P46" i="57" s="1"/>
  <c r="AA34" i="56"/>
  <c r="Z34" i="56"/>
  <c r="Y34" i="56"/>
  <c r="Q34" i="56"/>
  <c r="R46" i="57" s="1"/>
  <c r="C34" i="56"/>
  <c r="B34" i="56"/>
  <c r="G34" i="56"/>
  <c r="T34" i="56"/>
  <c r="L46" i="57" s="1"/>
  <c r="S34" i="56"/>
  <c r="M34" i="56"/>
  <c r="I34" i="56"/>
  <c r="X34" i="56"/>
  <c r="W34" i="56"/>
  <c r="U34" i="56"/>
  <c r="K34" i="56"/>
  <c r="H34" i="56"/>
  <c r="J100" i="41"/>
  <c r="S100" i="41"/>
  <c r="T112" i="38" s="1"/>
  <c r="AB100" i="41"/>
  <c r="Q100" i="41"/>
  <c r="R112" i="38" s="1"/>
  <c r="F100" i="41"/>
  <c r="P100" i="41"/>
  <c r="Q112" i="38" s="1"/>
  <c r="L100" i="41"/>
  <c r="M112" i="38" s="1"/>
  <c r="D100" i="41"/>
  <c r="W100" i="41"/>
  <c r="AA100" i="41"/>
  <c r="V100" i="41"/>
  <c r="O100" i="41"/>
  <c r="P112" i="38" s="1"/>
  <c r="U100" i="41"/>
  <c r="C100" i="41"/>
  <c r="H100" i="41"/>
  <c r="M100" i="41"/>
  <c r="N112" i="38" s="1"/>
  <c r="Z100" i="41"/>
  <c r="N100" i="41"/>
  <c r="O112" i="38" s="1"/>
  <c r="Y100" i="41"/>
  <c r="I100" i="41"/>
  <c r="G100" i="41"/>
  <c r="T100" i="41"/>
  <c r="L112" i="38" s="1"/>
  <c r="E100" i="41"/>
  <c r="R100" i="41"/>
  <c r="S112" i="38" s="1"/>
  <c r="K100" i="41"/>
  <c r="B100" i="41"/>
  <c r="X100" i="41"/>
  <c r="V107" i="53"/>
  <c r="F107" i="53"/>
  <c r="I107" i="53"/>
  <c r="R107" i="53"/>
  <c r="S119" i="50" s="1"/>
  <c r="Y107" i="53"/>
  <c r="E107" i="53"/>
  <c r="G107" i="53"/>
  <c r="P107" i="53"/>
  <c r="Q119" i="50" s="1"/>
  <c r="B107" i="53"/>
  <c r="U107" i="53"/>
  <c r="T107" i="53"/>
  <c r="L119" i="50" s="1"/>
  <c r="O107" i="53"/>
  <c r="P119" i="50" s="1"/>
  <c r="H107" i="53"/>
  <c r="S107" i="53"/>
  <c r="T119" i="50" s="1"/>
  <c r="D107" i="53"/>
  <c r="C107" i="53"/>
  <c r="X107" i="53"/>
  <c r="L107" i="53"/>
  <c r="M119" i="50" s="1"/>
  <c r="W107" i="53"/>
  <c r="J107" i="53"/>
  <c r="AA107" i="53"/>
  <c r="Z107" i="53"/>
  <c r="Q107" i="53"/>
  <c r="R119" i="50" s="1"/>
  <c r="N107" i="53"/>
  <c r="O119" i="50" s="1"/>
  <c r="M107" i="53"/>
  <c r="K107" i="53"/>
  <c r="AB107" i="53"/>
  <c r="E83" i="53"/>
  <c r="C83" i="53"/>
  <c r="M83" i="53"/>
  <c r="N95" i="50" s="1"/>
  <c r="Y83" i="53"/>
  <c r="Z83" i="53"/>
  <c r="P83" i="53"/>
  <c r="Q95" i="50" s="1"/>
  <c r="N83" i="53"/>
  <c r="O95" i="50" s="1"/>
  <c r="I83" i="53"/>
  <c r="T83" i="53"/>
  <c r="L95" i="50" s="1"/>
  <c r="D83" i="53"/>
  <c r="H83" i="53"/>
  <c r="W83" i="53"/>
  <c r="S83" i="53"/>
  <c r="T95" i="50" s="1"/>
  <c r="X83" i="53"/>
  <c r="Q83" i="53"/>
  <c r="R95" i="50" s="1"/>
  <c r="L83" i="53"/>
  <c r="M95" i="50" s="1"/>
  <c r="J83" i="53"/>
  <c r="AB83" i="53"/>
  <c r="O83" i="53"/>
  <c r="P95" i="50" s="1"/>
  <c r="B83" i="53"/>
  <c r="AA83" i="53"/>
  <c r="K83" i="53"/>
  <c r="G83" i="53"/>
  <c r="R83" i="53"/>
  <c r="S95" i="50" s="1"/>
  <c r="F83" i="53"/>
  <c r="V83" i="53"/>
  <c r="U83" i="53"/>
  <c r="F81" i="45"/>
  <c r="Q81" i="45"/>
  <c r="R93" i="42" s="1"/>
  <c r="D81" i="45"/>
  <c r="M81" i="45"/>
  <c r="S81" i="45"/>
  <c r="T93" i="42" s="1"/>
  <c r="L81" i="45"/>
  <c r="M93" i="42" s="1"/>
  <c r="O81" i="45"/>
  <c r="P93" i="42" s="1"/>
  <c r="G81" i="45"/>
  <c r="N81" i="45"/>
  <c r="O93" i="42" s="1"/>
  <c r="AA81" i="45"/>
  <c r="V81" i="45"/>
  <c r="U81" i="45"/>
  <c r="Y81" i="45"/>
  <c r="B81" i="45"/>
  <c r="W81" i="45"/>
  <c r="Z81" i="45"/>
  <c r="X81" i="45"/>
  <c r="J81" i="45"/>
  <c r="C81" i="45"/>
  <c r="K81" i="45"/>
  <c r="I81" i="45"/>
  <c r="AB81" i="45"/>
  <c r="T81" i="45"/>
  <c r="L93" i="42" s="1"/>
  <c r="H81" i="45"/>
  <c r="R81" i="45"/>
  <c r="S93" i="42" s="1"/>
  <c r="E81" i="45"/>
  <c r="P81" i="45"/>
  <c r="Q93" i="42" s="1"/>
  <c r="G91" i="41"/>
  <c r="H91" i="41"/>
  <c r="AA91" i="41"/>
  <c r="W91" i="41"/>
  <c r="B91" i="41"/>
  <c r="E91" i="41"/>
  <c r="V91" i="41"/>
  <c r="L91" i="41"/>
  <c r="M103" i="38" s="1"/>
  <c r="U91" i="41"/>
  <c r="K91" i="41"/>
  <c r="F91" i="41"/>
  <c r="J91" i="41"/>
  <c r="R91" i="41"/>
  <c r="S103" i="38" s="1"/>
  <c r="D91" i="41"/>
  <c r="Q91" i="41"/>
  <c r="R103" i="38" s="1"/>
  <c r="Y91" i="41"/>
  <c r="O91" i="41"/>
  <c r="P103" i="38" s="1"/>
  <c r="C91" i="41"/>
  <c r="Z91" i="41"/>
  <c r="N91" i="41"/>
  <c r="O103" i="38" s="1"/>
  <c r="M91" i="41"/>
  <c r="N103" i="38" s="1"/>
  <c r="T91" i="41"/>
  <c r="L103" i="38" s="1"/>
  <c r="S91" i="41"/>
  <c r="T103" i="38" s="1"/>
  <c r="AB91" i="41"/>
  <c r="X91" i="41"/>
  <c r="P91" i="41"/>
  <c r="Q103" i="38" s="1"/>
  <c r="I91" i="41"/>
  <c r="R22" i="45"/>
  <c r="W22" i="45"/>
  <c r="Q22" i="45"/>
  <c r="Z22" i="45"/>
  <c r="C22" i="45"/>
  <c r="T22" i="45"/>
  <c r="L34" i="42" s="1"/>
  <c r="V22" i="45"/>
  <c r="S22" i="45"/>
  <c r="AA22" i="45"/>
  <c r="K22" i="45"/>
  <c r="N22" i="45"/>
  <c r="G22" i="45"/>
  <c r="D22" i="45"/>
  <c r="D34" i="42" s="1"/>
  <c r="P22" i="45"/>
  <c r="H22" i="45"/>
  <c r="H34" i="42" s="1"/>
  <c r="O22" i="45"/>
  <c r="U22" i="45"/>
  <c r="M22" i="45"/>
  <c r="J22" i="45"/>
  <c r="X22" i="45"/>
  <c r="L22" i="45"/>
  <c r="M34" i="42" s="1"/>
  <c r="B22" i="45"/>
  <c r="AB22" i="45"/>
  <c r="Y22" i="45"/>
  <c r="F22" i="45"/>
  <c r="F34" i="42" s="1"/>
  <c r="E22" i="45"/>
  <c r="I22" i="45"/>
  <c r="I34" i="42" s="1"/>
  <c r="K80" i="45"/>
  <c r="AA80" i="45"/>
  <c r="G80" i="45"/>
  <c r="E80" i="45"/>
  <c r="W80" i="45"/>
  <c r="F80" i="45"/>
  <c r="I80" i="45"/>
  <c r="O80" i="45"/>
  <c r="P92" i="42" s="1"/>
  <c r="R80" i="45"/>
  <c r="P80" i="45"/>
  <c r="Q92" i="42" s="1"/>
  <c r="J80" i="45"/>
  <c r="U80" i="45"/>
  <c r="N80" i="45"/>
  <c r="O92" i="42" s="1"/>
  <c r="X80" i="45"/>
  <c r="AB80" i="45"/>
  <c r="L80" i="45"/>
  <c r="M92" i="42" s="1"/>
  <c r="H80" i="45"/>
  <c r="T80" i="45"/>
  <c r="L92" i="42" s="1"/>
  <c r="V80" i="45"/>
  <c r="C80" i="45"/>
  <c r="Q80" i="45"/>
  <c r="R92" i="42" s="1"/>
  <c r="B80" i="45"/>
  <c r="Y80" i="45"/>
  <c r="D80" i="45"/>
  <c r="Z80" i="45"/>
  <c r="S80" i="45"/>
  <c r="T92" i="42" s="1"/>
  <c r="M80" i="45"/>
  <c r="N92" i="42" s="1"/>
  <c r="R62" i="56"/>
  <c r="S62" i="56"/>
  <c r="Q62" i="56"/>
  <c r="J62" i="56"/>
  <c r="U62" i="56"/>
  <c r="O62" i="56"/>
  <c r="E62" i="56"/>
  <c r="H62" i="56"/>
  <c r="F62" i="56"/>
  <c r="B62" i="56"/>
  <c r="M62" i="56"/>
  <c r="AB62" i="56"/>
  <c r="W62" i="56"/>
  <c r="AA62" i="56"/>
  <c r="Z62" i="56"/>
  <c r="N62" i="56"/>
  <c r="I62" i="56"/>
  <c r="D62" i="56"/>
  <c r="T62" i="56"/>
  <c r="Y62" i="56"/>
  <c r="C62" i="56"/>
  <c r="X62" i="56"/>
  <c r="K62" i="56"/>
  <c r="V62" i="56"/>
  <c r="G62" i="56"/>
  <c r="P62" i="56"/>
  <c r="L62" i="56"/>
  <c r="I54" i="53"/>
  <c r="P54" i="53"/>
  <c r="Q66" i="50" s="1"/>
  <c r="T54" i="53"/>
  <c r="L66" i="50" s="1"/>
  <c r="O54" i="53"/>
  <c r="P66" i="50" s="1"/>
  <c r="D54" i="53"/>
  <c r="Y54" i="53"/>
  <c r="AA54" i="53"/>
  <c r="B54" i="53"/>
  <c r="F54" i="53"/>
  <c r="Q54" i="53"/>
  <c r="R66" i="50" s="1"/>
  <c r="V54" i="53"/>
  <c r="L54" i="53"/>
  <c r="M66" i="50" s="1"/>
  <c r="AB54" i="53"/>
  <c r="U54" i="53"/>
  <c r="M54" i="53"/>
  <c r="N66" i="50" s="1"/>
  <c r="H54" i="53"/>
  <c r="E54" i="53"/>
  <c r="S54" i="53"/>
  <c r="T66" i="50" s="1"/>
  <c r="G54" i="53"/>
  <c r="W54" i="53"/>
  <c r="J54" i="53"/>
  <c r="C54" i="53"/>
  <c r="N54" i="53"/>
  <c r="O66" i="50" s="1"/>
  <c r="Z54" i="53"/>
  <c r="K54" i="53"/>
  <c r="R54" i="53"/>
  <c r="S66" i="50" s="1"/>
  <c r="X54" i="53"/>
  <c r="I4" i="41"/>
  <c r="I16" i="38" s="1"/>
  <c r="E4" i="41"/>
  <c r="E16" i="38" s="1"/>
  <c r="X4" i="41"/>
  <c r="N4" i="41"/>
  <c r="Y4" i="41"/>
  <c r="R4" i="41"/>
  <c r="Z4" i="41"/>
  <c r="O4" i="41"/>
  <c r="H4" i="41"/>
  <c r="H16" i="38" s="1"/>
  <c r="L4" i="41"/>
  <c r="M16" i="38" s="1"/>
  <c r="G4" i="41"/>
  <c r="G16" i="38" s="1"/>
  <c r="W4" i="41"/>
  <c r="F4" i="41"/>
  <c r="F16" i="38" s="1"/>
  <c r="K4" i="41"/>
  <c r="AB4" i="41"/>
  <c r="B4" i="41"/>
  <c r="B16" i="38" s="1"/>
  <c r="V4" i="41"/>
  <c r="AA4" i="41"/>
  <c r="J4" i="41"/>
  <c r="J16" i="38" s="1"/>
  <c r="Q4" i="41"/>
  <c r="P4" i="41"/>
  <c r="M4" i="41"/>
  <c r="U4" i="41"/>
  <c r="D4" i="41"/>
  <c r="D16" i="38" s="1"/>
  <c r="C4" i="41"/>
  <c r="C16" i="38" s="1"/>
  <c r="T4" i="41"/>
  <c r="L16" i="38" s="1"/>
  <c r="S4" i="41"/>
  <c r="T16" i="38" s="1"/>
  <c r="R10" i="49"/>
  <c r="D10" i="49"/>
  <c r="U10" i="49"/>
  <c r="M10" i="49"/>
  <c r="AB10" i="49"/>
  <c r="N10" i="49"/>
  <c r="I10" i="49"/>
  <c r="Q10" i="49"/>
  <c r="Z10" i="49"/>
  <c r="B10" i="49"/>
  <c r="W10" i="49"/>
  <c r="K10" i="49"/>
  <c r="J10" i="49"/>
  <c r="AA10" i="49"/>
  <c r="Y10" i="49"/>
  <c r="V10" i="49"/>
  <c r="E10" i="49"/>
  <c r="P10" i="49"/>
  <c r="C10" i="49"/>
  <c r="G10" i="49"/>
  <c r="T10" i="49"/>
  <c r="F10" i="49"/>
  <c r="O10" i="49"/>
  <c r="S10" i="49"/>
  <c r="X10" i="49"/>
  <c r="L10" i="49"/>
  <c r="H10" i="49"/>
  <c r="AB111" i="56"/>
  <c r="O111" i="56"/>
  <c r="L111" i="56"/>
  <c r="Y111" i="56"/>
  <c r="W111" i="56"/>
  <c r="Z111" i="56"/>
  <c r="N111" i="56"/>
  <c r="K111" i="56"/>
  <c r="AA111" i="56"/>
  <c r="V111" i="56"/>
  <c r="P111" i="56"/>
  <c r="J111" i="56"/>
  <c r="I111" i="56"/>
  <c r="F111" i="56"/>
  <c r="U111" i="56"/>
  <c r="Q111" i="56"/>
  <c r="S111" i="56"/>
  <c r="R111" i="56"/>
  <c r="E111" i="56"/>
  <c r="X111" i="56"/>
  <c r="H111" i="56"/>
  <c r="T111" i="56"/>
  <c r="D111" i="56"/>
  <c r="C111" i="56"/>
  <c r="M111" i="56"/>
  <c r="G111" i="56"/>
  <c r="B111" i="56"/>
  <c r="K50" i="53"/>
  <c r="E50" i="53"/>
  <c r="Z50" i="53"/>
  <c r="Q50" i="53"/>
  <c r="R62" i="50" s="1"/>
  <c r="J50" i="53"/>
  <c r="B50" i="53"/>
  <c r="D50" i="53"/>
  <c r="Y50" i="53"/>
  <c r="U50" i="53"/>
  <c r="T50" i="53"/>
  <c r="L62" i="50" s="1"/>
  <c r="G50" i="53"/>
  <c r="O50" i="53"/>
  <c r="P62" i="50" s="1"/>
  <c r="X50" i="53"/>
  <c r="M50" i="53"/>
  <c r="N62" i="50" s="1"/>
  <c r="H50" i="53"/>
  <c r="C50" i="53"/>
  <c r="V50" i="53"/>
  <c r="AB50" i="53"/>
  <c r="N50" i="53"/>
  <c r="O62" i="50" s="1"/>
  <c r="AA50" i="53"/>
  <c r="S50" i="53"/>
  <c r="T62" i="50" s="1"/>
  <c r="L50" i="53"/>
  <c r="M62" i="50" s="1"/>
  <c r="F50" i="53"/>
  <c r="P50" i="53"/>
  <c r="Q62" i="50" s="1"/>
  <c r="I50" i="53"/>
  <c r="R50" i="53"/>
  <c r="S62" i="50" s="1"/>
  <c r="W50" i="53"/>
  <c r="D7" i="49"/>
  <c r="H7" i="49"/>
  <c r="R7" i="49"/>
  <c r="X7" i="49"/>
  <c r="C7" i="49"/>
  <c r="U7" i="49"/>
  <c r="V7" i="49"/>
  <c r="T7" i="49"/>
  <c r="Q7" i="49"/>
  <c r="N7" i="49"/>
  <c r="B7" i="49"/>
  <c r="Y7" i="49"/>
  <c r="P7" i="49"/>
  <c r="L7" i="49"/>
  <c r="AB7" i="49"/>
  <c r="J7" i="49"/>
  <c r="S7" i="49"/>
  <c r="K7" i="49"/>
  <c r="I7" i="49"/>
  <c r="E7" i="49"/>
  <c r="F7" i="49"/>
  <c r="W7" i="49"/>
  <c r="O7" i="49"/>
  <c r="M7" i="49"/>
  <c r="G7" i="49"/>
  <c r="AA7" i="49"/>
  <c r="Z7" i="49"/>
  <c r="T20" i="56"/>
  <c r="L32" i="57" s="1"/>
  <c r="K20" i="56"/>
  <c r="B20" i="56"/>
  <c r="I20" i="56"/>
  <c r="S20" i="56"/>
  <c r="T32" i="57" s="1"/>
  <c r="X20" i="56"/>
  <c r="H20" i="56"/>
  <c r="Q20" i="56"/>
  <c r="R32" i="57" s="1"/>
  <c r="D20" i="56"/>
  <c r="E20" i="56"/>
  <c r="C20" i="56"/>
  <c r="M20" i="56"/>
  <c r="N32" i="57" s="1"/>
  <c r="U20" i="56"/>
  <c r="R20" i="56"/>
  <c r="S32" i="57" s="1"/>
  <c r="AB20" i="56"/>
  <c r="N20" i="56"/>
  <c r="O32" i="57" s="1"/>
  <c r="F20" i="56"/>
  <c r="J20" i="56"/>
  <c r="AA20" i="56"/>
  <c r="Z20" i="56"/>
  <c r="V20" i="56"/>
  <c r="P20" i="56"/>
  <c r="Q32" i="57" s="1"/>
  <c r="O20" i="56"/>
  <c r="P32" i="57" s="1"/>
  <c r="Y20" i="56"/>
  <c r="G20" i="56"/>
  <c r="L20" i="56"/>
  <c r="M32" i="57" s="1"/>
  <c r="W20" i="56"/>
  <c r="W17" i="49"/>
  <c r="I17" i="49"/>
  <c r="Z17" i="49"/>
  <c r="V17" i="49"/>
  <c r="T17" i="49"/>
  <c r="H17" i="49"/>
  <c r="S17" i="49"/>
  <c r="Q17" i="49"/>
  <c r="N17" i="49"/>
  <c r="P17" i="49"/>
  <c r="K17" i="49"/>
  <c r="Y17" i="49"/>
  <c r="AA17" i="49"/>
  <c r="M17" i="49"/>
  <c r="U17" i="49"/>
  <c r="R17" i="49"/>
  <c r="F17" i="49"/>
  <c r="E17" i="49"/>
  <c r="B17" i="49"/>
  <c r="C17" i="49"/>
  <c r="AB17" i="49"/>
  <c r="G17" i="49"/>
  <c r="J17" i="49"/>
  <c r="O17" i="49"/>
  <c r="D17" i="49"/>
  <c r="X17" i="49"/>
  <c r="L17" i="49"/>
  <c r="T51" i="53"/>
  <c r="L63" i="50" s="1"/>
  <c r="N51" i="53"/>
  <c r="O63" i="50" s="1"/>
  <c r="G51" i="53"/>
  <c r="F51" i="53"/>
  <c r="Q51" i="53"/>
  <c r="R63" i="50" s="1"/>
  <c r="O51" i="53"/>
  <c r="P63" i="50" s="1"/>
  <c r="E51" i="53"/>
  <c r="U51" i="53"/>
  <c r="S51" i="53"/>
  <c r="T63" i="50" s="1"/>
  <c r="X51" i="53"/>
  <c r="AB51" i="53"/>
  <c r="W51" i="53"/>
  <c r="Z51" i="53"/>
  <c r="K51" i="53"/>
  <c r="Y51" i="53"/>
  <c r="J51" i="53"/>
  <c r="D51" i="53"/>
  <c r="R51" i="53"/>
  <c r="S63" i="50" s="1"/>
  <c r="M51" i="53"/>
  <c r="N63" i="50" s="1"/>
  <c r="L51" i="53"/>
  <c r="M63" i="50" s="1"/>
  <c r="B51" i="53"/>
  <c r="AA51" i="53"/>
  <c r="P51" i="53"/>
  <c r="Q63" i="50" s="1"/>
  <c r="I51" i="53"/>
  <c r="C51" i="53"/>
  <c r="V51" i="53"/>
  <c r="H51" i="53"/>
  <c r="V68" i="41"/>
  <c r="AB68" i="41"/>
  <c r="X68" i="41"/>
  <c r="F68" i="41"/>
  <c r="G68" i="41"/>
  <c r="P68" i="41"/>
  <c r="Q80" i="38" s="1"/>
  <c r="C68" i="41"/>
  <c r="O68" i="41"/>
  <c r="P80" i="38" s="1"/>
  <c r="S68" i="41"/>
  <c r="N68" i="41"/>
  <c r="O80" i="38" s="1"/>
  <c r="B68" i="41"/>
  <c r="U68" i="41"/>
  <c r="R68" i="41"/>
  <c r="S80" i="38" s="1"/>
  <c r="Y68" i="41"/>
  <c r="K68" i="41"/>
  <c r="Z68" i="41"/>
  <c r="M68" i="41"/>
  <c r="N80" i="38" s="1"/>
  <c r="L68" i="41"/>
  <c r="M80" i="38" s="1"/>
  <c r="E68" i="41"/>
  <c r="D68" i="41"/>
  <c r="J68" i="41"/>
  <c r="W68" i="41"/>
  <c r="AA68" i="41"/>
  <c r="I68" i="41"/>
  <c r="T68" i="41"/>
  <c r="L80" i="38" s="1"/>
  <c r="Q68" i="41"/>
  <c r="R80" i="38" s="1"/>
  <c r="H68" i="41"/>
  <c r="E74" i="53"/>
  <c r="U74" i="53"/>
  <c r="Z74" i="53"/>
  <c r="R74" i="53"/>
  <c r="S86" i="50" s="1"/>
  <c r="J74" i="53"/>
  <c r="Q74" i="53"/>
  <c r="R86" i="50" s="1"/>
  <c r="T74" i="53"/>
  <c r="L86" i="50" s="1"/>
  <c r="X74" i="53"/>
  <c r="D74" i="53"/>
  <c r="I74" i="53"/>
  <c r="O74" i="53"/>
  <c r="P86" i="50" s="1"/>
  <c r="G74" i="53"/>
  <c r="N74" i="53"/>
  <c r="O86" i="50" s="1"/>
  <c r="L74" i="53"/>
  <c r="M86" i="50" s="1"/>
  <c r="K74" i="53"/>
  <c r="P74" i="53"/>
  <c r="Q86" i="50" s="1"/>
  <c r="C74" i="53"/>
  <c r="S74" i="53"/>
  <c r="T86" i="50" s="1"/>
  <c r="AB74" i="53"/>
  <c r="Y74" i="53"/>
  <c r="W74" i="53"/>
  <c r="V74" i="53"/>
  <c r="B74" i="53"/>
  <c r="M74" i="53"/>
  <c r="F74" i="53"/>
  <c r="H74" i="53"/>
  <c r="AA74" i="53"/>
  <c r="Z57" i="53"/>
  <c r="P57" i="53"/>
  <c r="Q69" i="50" s="1"/>
  <c r="G57" i="53"/>
  <c r="R57" i="53"/>
  <c r="S69" i="50" s="1"/>
  <c r="J57" i="53"/>
  <c r="D57" i="53"/>
  <c r="AA57" i="53"/>
  <c r="B57" i="53"/>
  <c r="S57" i="53"/>
  <c r="T69" i="50" s="1"/>
  <c r="F57" i="53"/>
  <c r="Q57" i="53"/>
  <c r="R69" i="50" s="1"/>
  <c r="C57" i="53"/>
  <c r="Y57" i="53"/>
  <c r="T57" i="53"/>
  <c r="L69" i="50" s="1"/>
  <c r="K57" i="53"/>
  <c r="O57" i="53"/>
  <c r="P69" i="50" s="1"/>
  <c r="N57" i="53"/>
  <c r="O69" i="50" s="1"/>
  <c r="I57" i="53"/>
  <c r="AB57" i="53"/>
  <c r="M57" i="53"/>
  <c r="N69" i="50" s="1"/>
  <c r="W57" i="53"/>
  <c r="L57" i="53"/>
  <c r="M69" i="50" s="1"/>
  <c r="V57" i="53"/>
  <c r="U57" i="53"/>
  <c r="X57" i="53"/>
  <c r="H57" i="53"/>
  <c r="E57" i="53"/>
  <c r="M55" i="56"/>
  <c r="X55" i="56"/>
  <c r="AA55" i="56"/>
  <c r="U55" i="56"/>
  <c r="O55" i="56"/>
  <c r="D55" i="56"/>
  <c r="W55" i="56"/>
  <c r="R55" i="56"/>
  <c r="V55" i="56"/>
  <c r="F55" i="56"/>
  <c r="H55" i="56"/>
  <c r="L55" i="56"/>
  <c r="I55" i="56"/>
  <c r="Q55" i="56"/>
  <c r="E55" i="56"/>
  <c r="C55" i="56"/>
  <c r="N55" i="56"/>
  <c r="Y55" i="56"/>
  <c r="S55" i="56"/>
  <c r="G55" i="56"/>
  <c r="B55" i="56"/>
  <c r="T55" i="56"/>
  <c r="J55" i="56"/>
  <c r="AB55" i="56"/>
  <c r="K55" i="56"/>
  <c r="P55" i="56"/>
  <c r="Z55" i="56"/>
  <c r="B100" i="56"/>
  <c r="E100" i="56"/>
  <c r="F100" i="56"/>
  <c r="K100" i="56"/>
  <c r="W100" i="56"/>
  <c r="I100" i="56"/>
  <c r="J100" i="56"/>
  <c r="Q100" i="56"/>
  <c r="R100" i="56"/>
  <c r="D100" i="56"/>
  <c r="L100" i="56"/>
  <c r="AB100" i="56"/>
  <c r="AA100" i="56"/>
  <c r="Y100" i="56"/>
  <c r="O100" i="56"/>
  <c r="P100" i="56"/>
  <c r="Z100" i="56"/>
  <c r="G100" i="56"/>
  <c r="N100" i="56"/>
  <c r="M100" i="56"/>
  <c r="V100" i="56"/>
  <c r="U100" i="56"/>
  <c r="C100" i="56"/>
  <c r="T100" i="56"/>
  <c r="X100" i="56"/>
  <c r="H100" i="56"/>
  <c r="S100" i="56"/>
  <c r="C72" i="45"/>
  <c r="H72" i="45"/>
  <c r="L72" i="45"/>
  <c r="M84" i="42" s="1"/>
  <c r="P72" i="45"/>
  <c r="Q84" i="42" s="1"/>
  <c r="S72" i="45"/>
  <c r="T84" i="42" s="1"/>
  <c r="U72" i="45"/>
  <c r="N72" i="45"/>
  <c r="O84" i="42" s="1"/>
  <c r="G72" i="45"/>
  <c r="K72" i="45"/>
  <c r="AB72" i="45"/>
  <c r="W72" i="45"/>
  <c r="X72" i="45"/>
  <c r="Q72" i="45"/>
  <c r="R84" i="42" s="1"/>
  <c r="O72" i="45"/>
  <c r="P84" i="42" s="1"/>
  <c r="AA72" i="45"/>
  <c r="B72" i="45"/>
  <c r="Z72" i="45"/>
  <c r="D72" i="45"/>
  <c r="T72" i="45"/>
  <c r="L84" i="42" s="1"/>
  <c r="E72" i="45"/>
  <c r="R72" i="45"/>
  <c r="S84" i="42" s="1"/>
  <c r="F72" i="45"/>
  <c r="V72" i="45"/>
  <c r="M72" i="45"/>
  <c r="N84" i="42" s="1"/>
  <c r="J72" i="45"/>
  <c r="I72" i="45"/>
  <c r="Y72" i="45"/>
  <c r="W9" i="45"/>
  <c r="R9" i="45"/>
  <c r="L9" i="45"/>
  <c r="M21" i="42" s="1"/>
  <c r="M9" i="45"/>
  <c r="AB9" i="45"/>
  <c r="N9" i="45"/>
  <c r="H9" i="45"/>
  <c r="H21" i="42" s="1"/>
  <c r="P9" i="45"/>
  <c r="T9" i="45"/>
  <c r="L21" i="42" s="1"/>
  <c r="D9" i="45"/>
  <c r="S9" i="45"/>
  <c r="U9" i="45"/>
  <c r="G9" i="45"/>
  <c r="X9" i="45"/>
  <c r="F9" i="45"/>
  <c r="K9" i="45"/>
  <c r="C9" i="45"/>
  <c r="Y9" i="45"/>
  <c r="B9" i="45"/>
  <c r="B21" i="42" s="1"/>
  <c r="O9" i="45"/>
  <c r="V9" i="45"/>
  <c r="E9" i="45"/>
  <c r="J9" i="45"/>
  <c r="I9" i="45"/>
  <c r="AA9" i="45"/>
  <c r="Z9" i="45"/>
  <c r="Q9" i="45"/>
  <c r="R51" i="56"/>
  <c r="S63" i="57" s="1"/>
  <c r="D51" i="56"/>
  <c r="Q51" i="56"/>
  <c r="R63" i="57" s="1"/>
  <c r="Y51" i="56"/>
  <c r="M51" i="56"/>
  <c r="N63" i="57" s="1"/>
  <c r="K51" i="56"/>
  <c r="C51" i="56"/>
  <c r="Z51" i="56"/>
  <c r="V51" i="56"/>
  <c r="B51" i="56"/>
  <c r="O51" i="56"/>
  <c r="P63" i="57" s="1"/>
  <c r="T51" i="56"/>
  <c r="L63" i="57" s="1"/>
  <c r="P51" i="56"/>
  <c r="Q63" i="57" s="1"/>
  <c r="L51" i="56"/>
  <c r="M63" i="57" s="1"/>
  <c r="AA51" i="56"/>
  <c r="I51" i="56"/>
  <c r="H51" i="56"/>
  <c r="AB51" i="56"/>
  <c r="G51" i="56"/>
  <c r="E51" i="56"/>
  <c r="X51" i="56"/>
  <c r="W51" i="56"/>
  <c r="U51" i="56"/>
  <c r="J51" i="56"/>
  <c r="S51" i="56"/>
  <c r="F51" i="56"/>
  <c r="N51" i="56"/>
  <c r="O63" i="57" s="1"/>
  <c r="G62" i="53"/>
  <c r="M62" i="53"/>
  <c r="N74" i="50" s="1"/>
  <c r="Y62" i="53"/>
  <c r="J62" i="53"/>
  <c r="F62" i="53"/>
  <c r="C62" i="53"/>
  <c r="X62" i="53"/>
  <c r="B62" i="53"/>
  <c r="H62" i="53"/>
  <c r="R62" i="53"/>
  <c r="S74" i="50" s="1"/>
  <c r="AB62" i="53"/>
  <c r="P62" i="53"/>
  <c r="Q74" i="50" s="1"/>
  <c r="N62" i="53"/>
  <c r="O74" i="50" s="1"/>
  <c r="O62" i="53"/>
  <c r="P74" i="50" s="1"/>
  <c r="V62" i="53"/>
  <c r="I62" i="53"/>
  <c r="S62" i="53"/>
  <c r="T74" i="50" s="1"/>
  <c r="L62" i="53"/>
  <c r="M74" i="50" s="1"/>
  <c r="D62" i="53"/>
  <c r="T62" i="53"/>
  <c r="L74" i="50" s="1"/>
  <c r="W62" i="53"/>
  <c r="K62" i="53"/>
  <c r="U62" i="53"/>
  <c r="AA62" i="53"/>
  <c r="Z62" i="53"/>
  <c r="Q62" i="53"/>
  <c r="R74" i="50" s="1"/>
  <c r="E62" i="53"/>
  <c r="Q71" i="53"/>
  <c r="R83" i="50" s="1"/>
  <c r="B71" i="53"/>
  <c r="C71" i="53"/>
  <c r="S71" i="53"/>
  <c r="T83" i="50" s="1"/>
  <c r="P71" i="53"/>
  <c r="Q83" i="50" s="1"/>
  <c r="D71" i="53"/>
  <c r="Z71" i="53"/>
  <c r="V71" i="53"/>
  <c r="E71" i="53"/>
  <c r="R71" i="53"/>
  <c r="S83" i="50" s="1"/>
  <c r="M71" i="53"/>
  <c r="N83" i="50" s="1"/>
  <c r="N71" i="53"/>
  <c r="O83" i="50" s="1"/>
  <c r="F71" i="53"/>
  <c r="X71" i="53"/>
  <c r="T71" i="53"/>
  <c r="L83" i="50" s="1"/>
  <c r="G71" i="53"/>
  <c r="W71" i="53"/>
  <c r="K71" i="53"/>
  <c r="U71" i="53"/>
  <c r="H71" i="53"/>
  <c r="L71" i="53"/>
  <c r="M83" i="50" s="1"/>
  <c r="J71" i="53"/>
  <c r="Y71" i="53"/>
  <c r="O71" i="53"/>
  <c r="P83" i="50" s="1"/>
  <c r="I71" i="53"/>
  <c r="AB71" i="53"/>
  <c r="AA71" i="53"/>
  <c r="G22" i="53"/>
  <c r="G34" i="50" s="1"/>
  <c r="E22" i="53"/>
  <c r="W22" i="53"/>
  <c r="AA22" i="53"/>
  <c r="S22" i="53"/>
  <c r="V22" i="53"/>
  <c r="O22" i="53"/>
  <c r="Q22" i="53"/>
  <c r="R34" i="50" s="1"/>
  <c r="B22" i="53"/>
  <c r="B34" i="50" s="1"/>
  <c r="H22" i="53"/>
  <c r="H34" i="50" s="1"/>
  <c r="K22" i="53"/>
  <c r="C22" i="53"/>
  <c r="C34" i="50" s="1"/>
  <c r="U22" i="53"/>
  <c r="Z22" i="53"/>
  <c r="T22" i="53"/>
  <c r="L34" i="50" s="1"/>
  <c r="J22" i="53"/>
  <c r="J34" i="50" s="1"/>
  <c r="X22" i="53"/>
  <c r="L22" i="53"/>
  <c r="M34" i="50" s="1"/>
  <c r="M22" i="53"/>
  <c r="D22" i="53"/>
  <c r="D34" i="50" s="1"/>
  <c r="Y22" i="53"/>
  <c r="R22" i="53"/>
  <c r="I22" i="53"/>
  <c r="P22" i="53"/>
  <c r="N22" i="53"/>
  <c r="AB22" i="53"/>
  <c r="F22" i="53"/>
  <c r="F34" i="50" s="1"/>
  <c r="AA56" i="41"/>
  <c r="Q56" i="41"/>
  <c r="R68" i="38" s="1"/>
  <c r="O56" i="41"/>
  <c r="P68" i="38" s="1"/>
  <c r="F56" i="41"/>
  <c r="AB56" i="41"/>
  <c r="D56" i="41"/>
  <c r="N56" i="41"/>
  <c r="O68" i="38" s="1"/>
  <c r="P56" i="41"/>
  <c r="Q68" i="38" s="1"/>
  <c r="M56" i="41"/>
  <c r="N68" i="38" s="1"/>
  <c r="E56" i="41"/>
  <c r="L56" i="41"/>
  <c r="M68" i="38" s="1"/>
  <c r="Z56" i="41"/>
  <c r="J56" i="41"/>
  <c r="Y56" i="41"/>
  <c r="G56" i="41"/>
  <c r="U56" i="41"/>
  <c r="C56" i="41"/>
  <c r="X56" i="41"/>
  <c r="B56" i="41"/>
  <c r="W56" i="41"/>
  <c r="R56" i="41"/>
  <c r="S68" i="38" s="1"/>
  <c r="I56" i="41"/>
  <c r="S56" i="41"/>
  <c r="T68" i="38" s="1"/>
  <c r="T56" i="41"/>
  <c r="L68" i="38" s="1"/>
  <c r="V56" i="41"/>
  <c r="H56" i="41"/>
  <c r="K56" i="41"/>
  <c r="Z9" i="53"/>
  <c r="G9" i="53"/>
  <c r="U9" i="53"/>
  <c r="V9" i="53"/>
  <c r="AB9" i="53"/>
  <c r="M9" i="53"/>
  <c r="N9" i="53"/>
  <c r="O9" i="53"/>
  <c r="H9" i="53"/>
  <c r="H21" i="50" s="1"/>
  <c r="C9" i="53"/>
  <c r="C21" i="50" s="1"/>
  <c r="Y9" i="53"/>
  <c r="S9" i="53"/>
  <c r="T21" i="50" s="1"/>
  <c r="Q9" i="53"/>
  <c r="F9" i="53"/>
  <c r="F21" i="50" s="1"/>
  <c r="W9" i="53"/>
  <c r="I9" i="53"/>
  <c r="I21" i="50" s="1"/>
  <c r="P9" i="53"/>
  <c r="T9" i="53"/>
  <c r="L21" i="50" s="1"/>
  <c r="D9" i="53"/>
  <c r="AA9" i="53"/>
  <c r="E9" i="53"/>
  <c r="E21" i="50" s="1"/>
  <c r="L9" i="53"/>
  <c r="M21" i="50" s="1"/>
  <c r="J9" i="53"/>
  <c r="J21" i="50" s="1"/>
  <c r="X9" i="53"/>
  <c r="R9" i="53"/>
  <c r="K9" i="53"/>
  <c r="B9" i="53"/>
  <c r="B21" i="50" s="1"/>
  <c r="W34" i="49"/>
  <c r="K34" i="49"/>
  <c r="I34" i="49"/>
  <c r="G34" i="49"/>
  <c r="V34" i="49"/>
  <c r="F34" i="49"/>
  <c r="Q34" i="49"/>
  <c r="X34" i="49"/>
  <c r="U34" i="49"/>
  <c r="AB34" i="49"/>
  <c r="E34" i="49"/>
  <c r="B34" i="49"/>
  <c r="R34" i="49"/>
  <c r="AA34" i="49"/>
  <c r="O34" i="49"/>
  <c r="J34" i="49"/>
  <c r="D34" i="49"/>
  <c r="C34" i="49"/>
  <c r="Z34" i="49"/>
  <c r="T34" i="49"/>
  <c r="P34" i="49"/>
  <c r="N34" i="49"/>
  <c r="Y34" i="49"/>
  <c r="L34" i="49"/>
  <c r="H34" i="49"/>
  <c r="S34" i="49"/>
  <c r="M34" i="49"/>
  <c r="M23" i="49"/>
  <c r="B23" i="49"/>
  <c r="Q23" i="49"/>
  <c r="AA23" i="49"/>
  <c r="J23" i="49"/>
  <c r="L23" i="49"/>
  <c r="I23" i="49"/>
  <c r="K23" i="49"/>
  <c r="D23" i="49"/>
  <c r="Z23" i="49"/>
  <c r="W23" i="49"/>
  <c r="AB23" i="49"/>
  <c r="P23" i="49"/>
  <c r="N23" i="49"/>
  <c r="U23" i="49"/>
  <c r="C23" i="49"/>
  <c r="V23" i="49"/>
  <c r="G23" i="49"/>
  <c r="R23" i="49"/>
  <c r="Y23" i="49"/>
  <c r="T23" i="49"/>
  <c r="X23" i="49"/>
  <c r="F23" i="49"/>
  <c r="O23" i="49"/>
  <c r="S23" i="49"/>
  <c r="H23" i="49"/>
  <c r="E23" i="49"/>
  <c r="D115" i="23"/>
  <c r="U115" i="23"/>
  <c r="AB115" i="23"/>
  <c r="V115" i="23"/>
  <c r="AA115" i="23"/>
  <c r="K115" i="23"/>
  <c r="F115" i="23"/>
  <c r="R115" i="23"/>
  <c r="S127" i="37" s="1"/>
  <c r="Y115" i="23"/>
  <c r="S115" i="23"/>
  <c r="T127" i="37" s="1"/>
  <c r="N115" i="23"/>
  <c r="O127" i="37" s="1"/>
  <c r="T115" i="23"/>
  <c r="L127" i="37" s="1"/>
  <c r="O115" i="23"/>
  <c r="P127" i="37" s="1"/>
  <c r="P115" i="23"/>
  <c r="Q127" i="37" s="1"/>
  <c r="E115" i="23"/>
  <c r="I115" i="23"/>
  <c r="J115" i="23"/>
  <c r="W115" i="23"/>
  <c r="L115" i="23"/>
  <c r="M127" i="37" s="1"/>
  <c r="X115" i="23"/>
  <c r="B115" i="23"/>
  <c r="Z115" i="23"/>
  <c r="C115" i="23"/>
  <c r="Q115" i="23"/>
  <c r="R127" i="37" s="1"/>
  <c r="M115" i="23"/>
  <c r="N127" i="37" s="1"/>
  <c r="G115" i="23"/>
  <c r="H115" i="23"/>
  <c r="B102" i="49"/>
  <c r="W102" i="49"/>
  <c r="M102" i="49"/>
  <c r="R102" i="49"/>
  <c r="V102" i="49"/>
  <c r="E102" i="49"/>
  <c r="AB102" i="49"/>
  <c r="C102" i="49"/>
  <c r="G102" i="49"/>
  <c r="X102" i="49"/>
  <c r="F102" i="49"/>
  <c r="I102" i="49"/>
  <c r="AA102" i="49"/>
  <c r="S102" i="49"/>
  <c r="U102" i="49"/>
  <c r="J102" i="49"/>
  <c r="H102" i="49"/>
  <c r="Q102" i="49"/>
  <c r="Z102" i="49"/>
  <c r="K102" i="49"/>
  <c r="N102" i="49"/>
  <c r="P102" i="49"/>
  <c r="L102" i="49"/>
  <c r="Y102" i="49"/>
  <c r="D102" i="49"/>
  <c r="T102" i="49"/>
  <c r="O102" i="49"/>
  <c r="L83" i="41"/>
  <c r="M95" i="38" s="1"/>
  <c r="H83" i="41"/>
  <c r="Q83" i="41"/>
  <c r="R95" i="38" s="1"/>
  <c r="V83" i="41"/>
  <c r="D83" i="41"/>
  <c r="K83" i="41"/>
  <c r="C83" i="41"/>
  <c r="J83" i="41"/>
  <c r="B83" i="41"/>
  <c r="U83" i="41"/>
  <c r="AA83" i="41"/>
  <c r="F83" i="41"/>
  <c r="Z83" i="41"/>
  <c r="T83" i="41"/>
  <c r="L95" i="38" s="1"/>
  <c r="Y83" i="41"/>
  <c r="AB83" i="41"/>
  <c r="R83" i="41"/>
  <c r="S95" i="38" s="1"/>
  <c r="G83" i="41"/>
  <c r="E83" i="41"/>
  <c r="P83" i="41"/>
  <c r="Q95" i="38" s="1"/>
  <c r="O83" i="41"/>
  <c r="P95" i="38" s="1"/>
  <c r="N83" i="41"/>
  <c r="O95" i="38" s="1"/>
  <c r="S83" i="41"/>
  <c r="X83" i="41"/>
  <c r="W83" i="41"/>
  <c r="M83" i="41"/>
  <c r="I83" i="41"/>
  <c r="G92" i="41"/>
  <c r="C92" i="41"/>
  <c r="K92" i="41"/>
  <c r="Q92" i="41"/>
  <c r="R104" i="38" s="1"/>
  <c r="J92" i="41"/>
  <c r="U92" i="41"/>
  <c r="AA92" i="41"/>
  <c r="T92" i="41"/>
  <c r="L104" i="38" s="1"/>
  <c r="I92" i="41"/>
  <c r="S92" i="41"/>
  <c r="T104" i="38" s="1"/>
  <c r="Z92" i="41"/>
  <c r="O92" i="41"/>
  <c r="P104" i="38" s="1"/>
  <c r="H92" i="41"/>
  <c r="N92" i="41"/>
  <c r="O104" i="38" s="1"/>
  <c r="F92" i="41"/>
  <c r="P92" i="41"/>
  <c r="Q104" i="38" s="1"/>
  <c r="X92" i="41"/>
  <c r="L92" i="41"/>
  <c r="M104" i="38" s="1"/>
  <c r="W92" i="41"/>
  <c r="AB92" i="41"/>
  <c r="Y92" i="41"/>
  <c r="E92" i="41"/>
  <c r="R92" i="41"/>
  <c r="S104" i="38" s="1"/>
  <c r="B92" i="41"/>
  <c r="M92" i="41"/>
  <c r="D92" i="41"/>
  <c r="V92" i="41"/>
  <c r="J82" i="56"/>
  <c r="X82" i="56"/>
  <c r="R82" i="56"/>
  <c r="G82" i="56"/>
  <c r="T82" i="56"/>
  <c r="F82" i="56"/>
  <c r="V82" i="56"/>
  <c r="Y82" i="56"/>
  <c r="H82" i="56"/>
  <c r="M82" i="56"/>
  <c r="K82" i="56"/>
  <c r="N82" i="56"/>
  <c r="S82" i="56"/>
  <c r="D82" i="56"/>
  <c r="O82" i="56"/>
  <c r="I82" i="56"/>
  <c r="W82" i="56"/>
  <c r="B82" i="56"/>
  <c r="L82" i="56"/>
  <c r="C82" i="56"/>
  <c r="Z82" i="56"/>
  <c r="Q82" i="56"/>
  <c r="E82" i="56"/>
  <c r="P82" i="56"/>
  <c r="AB82" i="56"/>
  <c r="U82" i="56"/>
  <c r="AA82" i="56"/>
  <c r="W58" i="49"/>
  <c r="Y58" i="49"/>
  <c r="I58" i="49"/>
  <c r="X58" i="49"/>
  <c r="V58" i="49"/>
  <c r="C58" i="49"/>
  <c r="H58" i="49"/>
  <c r="T58" i="49"/>
  <c r="G58" i="49"/>
  <c r="S58" i="49"/>
  <c r="O58" i="49"/>
  <c r="Q58" i="49"/>
  <c r="D58" i="49"/>
  <c r="E58" i="49"/>
  <c r="U58" i="49"/>
  <c r="N58" i="49"/>
  <c r="M58" i="49"/>
  <c r="R58" i="49"/>
  <c r="J58" i="49"/>
  <c r="AA58" i="49"/>
  <c r="B58" i="49"/>
  <c r="Z58" i="49"/>
  <c r="F58" i="49"/>
  <c r="AB58" i="49"/>
  <c r="P58" i="49"/>
  <c r="L58" i="49"/>
  <c r="K58" i="49"/>
  <c r="N78" i="41"/>
  <c r="O90" i="38" s="1"/>
  <c r="U78" i="41"/>
  <c r="Z78" i="41"/>
  <c r="E78" i="41"/>
  <c r="T78" i="41"/>
  <c r="L90" i="38" s="1"/>
  <c r="C78" i="41"/>
  <c r="D78" i="41"/>
  <c r="H78" i="41"/>
  <c r="Y78" i="41"/>
  <c r="S78" i="41"/>
  <c r="T90" i="38" s="1"/>
  <c r="X78" i="41"/>
  <c r="G78" i="41"/>
  <c r="K78" i="41"/>
  <c r="AA78" i="41"/>
  <c r="R78" i="41"/>
  <c r="S90" i="38" s="1"/>
  <c r="L78" i="41"/>
  <c r="M90" i="38" s="1"/>
  <c r="P78" i="41"/>
  <c r="Q90" i="38" s="1"/>
  <c r="O78" i="41"/>
  <c r="P90" i="38" s="1"/>
  <c r="V78" i="41"/>
  <c r="M78" i="41"/>
  <c r="N90" i="38" s="1"/>
  <c r="F78" i="41"/>
  <c r="I78" i="41"/>
  <c r="Q78" i="41"/>
  <c r="R90" i="38" s="1"/>
  <c r="B78" i="41"/>
  <c r="J78" i="41"/>
  <c r="W78" i="41"/>
  <c r="AB78" i="41"/>
  <c r="D82" i="49"/>
  <c r="N82" i="49"/>
  <c r="L82" i="49"/>
  <c r="F82" i="49"/>
  <c r="K82" i="49"/>
  <c r="H82" i="49"/>
  <c r="X82" i="49"/>
  <c r="C82" i="49"/>
  <c r="W82" i="49"/>
  <c r="V82" i="49"/>
  <c r="U82" i="49"/>
  <c r="O82" i="49"/>
  <c r="Q82" i="49"/>
  <c r="B82" i="49"/>
  <c r="P82" i="49"/>
  <c r="Z82" i="49"/>
  <c r="M82" i="49"/>
  <c r="T82" i="49"/>
  <c r="R82" i="49"/>
  <c r="G82" i="49"/>
  <c r="E82" i="49"/>
  <c r="AA82" i="49"/>
  <c r="Y82" i="49"/>
  <c r="AB82" i="49"/>
  <c r="S82" i="49"/>
  <c r="I82" i="49"/>
  <c r="J82" i="49"/>
  <c r="E87" i="49"/>
  <c r="Y87" i="49"/>
  <c r="AA87" i="49"/>
  <c r="X87" i="49"/>
  <c r="J87" i="49"/>
  <c r="W87" i="49"/>
  <c r="Z87" i="49"/>
  <c r="O87" i="49"/>
  <c r="N87" i="49"/>
  <c r="C87" i="49"/>
  <c r="B87" i="49"/>
  <c r="K87" i="49"/>
  <c r="S87" i="49"/>
  <c r="H87" i="49"/>
  <c r="R87" i="49"/>
  <c r="P87" i="49"/>
  <c r="AB87" i="49"/>
  <c r="M87" i="49"/>
  <c r="V87" i="49"/>
  <c r="T87" i="49"/>
  <c r="L87" i="49"/>
  <c r="I87" i="49"/>
  <c r="G87" i="49"/>
  <c r="D87" i="49"/>
  <c r="F87" i="49"/>
  <c r="U87" i="49"/>
  <c r="Q87" i="49"/>
  <c r="H108" i="45"/>
  <c r="B108" i="45"/>
  <c r="X108" i="45"/>
  <c r="T108" i="45"/>
  <c r="L120" i="42" s="1"/>
  <c r="Z108" i="45"/>
  <c r="V108" i="45"/>
  <c r="F108" i="45"/>
  <c r="I108" i="45"/>
  <c r="D108" i="45"/>
  <c r="Y108" i="45"/>
  <c r="C108" i="45"/>
  <c r="O108" i="45"/>
  <c r="P120" i="42" s="1"/>
  <c r="U108" i="45"/>
  <c r="Q108" i="45"/>
  <c r="R120" i="42" s="1"/>
  <c r="R108" i="45"/>
  <c r="S120" i="42" s="1"/>
  <c r="J108" i="45"/>
  <c r="P108" i="45"/>
  <c r="Q120" i="42" s="1"/>
  <c r="K108" i="45"/>
  <c r="AB108" i="45"/>
  <c r="L108" i="45"/>
  <c r="M120" i="42" s="1"/>
  <c r="S108" i="45"/>
  <c r="T120" i="42" s="1"/>
  <c r="G108" i="45"/>
  <c r="E108" i="45"/>
  <c r="AA108" i="45"/>
  <c r="W108" i="45"/>
  <c r="N108" i="45"/>
  <c r="O120" i="42" s="1"/>
  <c r="M108" i="45"/>
  <c r="N120" i="42" s="1"/>
  <c r="X51" i="49"/>
  <c r="AB51" i="49"/>
  <c r="F51" i="49"/>
  <c r="O51" i="49"/>
  <c r="W51" i="49"/>
  <c r="M51" i="49"/>
  <c r="V51" i="49"/>
  <c r="B51" i="49"/>
  <c r="AA51" i="49"/>
  <c r="T51" i="49"/>
  <c r="Z51" i="49"/>
  <c r="G51" i="49"/>
  <c r="J51" i="49"/>
  <c r="R51" i="49"/>
  <c r="I51" i="49"/>
  <c r="D51" i="49"/>
  <c r="Q51" i="49"/>
  <c r="P51" i="49"/>
  <c r="N51" i="49"/>
  <c r="Y51" i="49"/>
  <c r="S51" i="49"/>
  <c r="L51" i="49"/>
  <c r="K51" i="49"/>
  <c r="C51" i="49"/>
  <c r="E51" i="49"/>
  <c r="H51" i="49"/>
  <c r="U51" i="49"/>
  <c r="J29" i="41"/>
  <c r="R29" i="41"/>
  <c r="Q29" i="41"/>
  <c r="X29" i="41"/>
  <c r="AB29" i="41"/>
  <c r="G29" i="41"/>
  <c r="G41" i="38" s="1"/>
  <c r="AA29" i="41"/>
  <c r="P29" i="41"/>
  <c r="T29" i="41"/>
  <c r="L41" i="38" s="1"/>
  <c r="Z29" i="41"/>
  <c r="F29" i="41"/>
  <c r="F41" i="38" s="1"/>
  <c r="Y29" i="41"/>
  <c r="O29" i="41"/>
  <c r="M29" i="41"/>
  <c r="N29" i="41"/>
  <c r="I29" i="41"/>
  <c r="I41" i="38" s="1"/>
  <c r="E29" i="41"/>
  <c r="E41" i="38" s="1"/>
  <c r="D29" i="41"/>
  <c r="D41" i="38" s="1"/>
  <c r="C29" i="41"/>
  <c r="C41" i="38" s="1"/>
  <c r="H29" i="41"/>
  <c r="W29" i="41"/>
  <c r="S29" i="41"/>
  <c r="L29" i="41"/>
  <c r="M41" i="38" s="1"/>
  <c r="K29" i="41"/>
  <c r="B29" i="41"/>
  <c r="B41" i="38" s="1"/>
  <c r="V29" i="41"/>
  <c r="U29" i="41"/>
  <c r="G39" i="53"/>
  <c r="B39" i="53"/>
  <c r="V39" i="53"/>
  <c r="X39" i="53"/>
  <c r="Q39" i="53"/>
  <c r="R51" i="50" s="1"/>
  <c r="N39" i="53"/>
  <c r="O51" i="50" s="1"/>
  <c r="K39" i="53"/>
  <c r="H39" i="53"/>
  <c r="O39" i="53"/>
  <c r="P51" i="50" s="1"/>
  <c r="AA39" i="53"/>
  <c r="T39" i="53"/>
  <c r="L51" i="50" s="1"/>
  <c r="F39" i="53"/>
  <c r="D39" i="53"/>
  <c r="E39" i="53"/>
  <c r="R39" i="53"/>
  <c r="S51" i="50" s="1"/>
  <c r="Z39" i="53"/>
  <c r="C39" i="53"/>
  <c r="Y39" i="53"/>
  <c r="J39" i="53"/>
  <c r="W39" i="53"/>
  <c r="U39" i="53"/>
  <c r="P39" i="53"/>
  <c r="Q51" i="50" s="1"/>
  <c r="S39" i="53"/>
  <c r="T51" i="50" s="1"/>
  <c r="L39" i="53"/>
  <c r="M51" i="50" s="1"/>
  <c r="I39" i="53"/>
  <c r="M39" i="53"/>
  <c r="N51" i="50" s="1"/>
  <c r="AB39" i="53"/>
  <c r="U61" i="56"/>
  <c r="B61" i="56"/>
  <c r="G61" i="56"/>
  <c r="K61" i="56"/>
  <c r="N61" i="56"/>
  <c r="J61" i="56"/>
  <c r="M61" i="56"/>
  <c r="AB61" i="56"/>
  <c r="L61" i="56"/>
  <c r="I61" i="56"/>
  <c r="X61" i="56"/>
  <c r="C61" i="56"/>
  <c r="F61" i="56"/>
  <c r="V61" i="56"/>
  <c r="AA61" i="56"/>
  <c r="T61" i="56"/>
  <c r="Y61" i="56"/>
  <c r="Z61" i="56"/>
  <c r="W61" i="56"/>
  <c r="P61" i="56"/>
  <c r="O61" i="56"/>
  <c r="S61" i="56"/>
  <c r="R61" i="56"/>
  <c r="Q61" i="56"/>
  <c r="H61" i="56"/>
  <c r="E61" i="56"/>
  <c r="D61" i="56"/>
  <c r="M28" i="53"/>
  <c r="N40" i="50" s="1"/>
  <c r="I28" i="53"/>
  <c r="N28" i="53"/>
  <c r="X28" i="53"/>
  <c r="U28" i="53"/>
  <c r="E28" i="53"/>
  <c r="K28" i="53"/>
  <c r="T28" i="53"/>
  <c r="L40" i="50" s="1"/>
  <c r="W28" i="53"/>
  <c r="L28" i="53"/>
  <c r="M40" i="50" s="1"/>
  <c r="J28" i="53"/>
  <c r="Z28" i="53"/>
  <c r="S28" i="53"/>
  <c r="T40" i="50" s="1"/>
  <c r="V28" i="53"/>
  <c r="F28" i="53"/>
  <c r="P28" i="53"/>
  <c r="AA28" i="53"/>
  <c r="O28" i="53"/>
  <c r="B28" i="53"/>
  <c r="B40" i="50" s="1"/>
  <c r="Q28" i="53"/>
  <c r="G28" i="53"/>
  <c r="D28" i="53"/>
  <c r="D40" i="50" s="1"/>
  <c r="Y28" i="53"/>
  <c r="H28" i="53"/>
  <c r="R28" i="53"/>
  <c r="C28" i="53"/>
  <c r="AB28" i="53"/>
  <c r="H29" i="45"/>
  <c r="K29" i="45"/>
  <c r="O29" i="45"/>
  <c r="G29" i="45"/>
  <c r="G41" i="42" s="1"/>
  <c r="I29" i="45"/>
  <c r="I41" i="42" s="1"/>
  <c r="U29" i="45"/>
  <c r="AB29" i="45"/>
  <c r="F29" i="45"/>
  <c r="Y29" i="45"/>
  <c r="W29" i="45"/>
  <c r="C29" i="45"/>
  <c r="J29" i="45"/>
  <c r="R29" i="45"/>
  <c r="B29" i="45"/>
  <c r="S29" i="45"/>
  <c r="AA29" i="45"/>
  <c r="V29" i="45"/>
  <c r="D29" i="45"/>
  <c r="Q29" i="45"/>
  <c r="T29" i="45"/>
  <c r="L41" i="42" s="1"/>
  <c r="E29" i="45"/>
  <c r="N29" i="45"/>
  <c r="Z29" i="45"/>
  <c r="L29" i="45"/>
  <c r="M41" i="42" s="1"/>
  <c r="P29" i="45"/>
  <c r="M29" i="45"/>
  <c r="X29" i="45"/>
  <c r="P67" i="45"/>
  <c r="Q79" i="42" s="1"/>
  <c r="I67" i="45"/>
  <c r="B67" i="45"/>
  <c r="Y67" i="45"/>
  <c r="W67" i="45"/>
  <c r="T67" i="45"/>
  <c r="L79" i="42" s="1"/>
  <c r="G67" i="45"/>
  <c r="S67" i="45"/>
  <c r="T79" i="42" s="1"/>
  <c r="D67" i="45"/>
  <c r="J67" i="45"/>
  <c r="AB67" i="45"/>
  <c r="AA67" i="45"/>
  <c r="L67" i="45"/>
  <c r="M79" i="42" s="1"/>
  <c r="O67" i="45"/>
  <c r="P79" i="42" s="1"/>
  <c r="M67" i="45"/>
  <c r="N79" i="42" s="1"/>
  <c r="U67" i="45"/>
  <c r="F67" i="45"/>
  <c r="C67" i="45"/>
  <c r="N67" i="45"/>
  <c r="O79" i="42" s="1"/>
  <c r="R67" i="45"/>
  <c r="S79" i="42" s="1"/>
  <c r="H67" i="45"/>
  <c r="Z67" i="45"/>
  <c r="X67" i="45"/>
  <c r="K67" i="45"/>
  <c r="Q67" i="45"/>
  <c r="R79" i="42" s="1"/>
  <c r="V67" i="45"/>
  <c r="E67" i="45"/>
  <c r="W105" i="49"/>
  <c r="F105" i="49"/>
  <c r="J105" i="49"/>
  <c r="M105" i="49"/>
  <c r="S105" i="49"/>
  <c r="P105" i="49"/>
  <c r="E105" i="49"/>
  <c r="U105" i="49"/>
  <c r="I105" i="49"/>
  <c r="Z105" i="49"/>
  <c r="H105" i="49"/>
  <c r="C105" i="49"/>
  <c r="V105" i="49"/>
  <c r="G105" i="49"/>
  <c r="O105" i="49"/>
  <c r="AA105" i="49"/>
  <c r="X105" i="49"/>
  <c r="R105" i="49"/>
  <c r="Q105" i="49"/>
  <c r="N105" i="49"/>
  <c r="B105" i="49"/>
  <c r="K105" i="49"/>
  <c r="AB105" i="49"/>
  <c r="Y105" i="49"/>
  <c r="T105" i="49"/>
  <c r="L105" i="49"/>
  <c r="D105" i="49"/>
  <c r="N82" i="41"/>
  <c r="O94" i="38" s="1"/>
  <c r="V82" i="41"/>
  <c r="U82" i="41"/>
  <c r="X82" i="41"/>
  <c r="T82" i="41"/>
  <c r="L94" i="38" s="1"/>
  <c r="H82" i="41"/>
  <c r="AB82" i="41"/>
  <c r="G82" i="41"/>
  <c r="Q82" i="41"/>
  <c r="R94" i="38" s="1"/>
  <c r="P82" i="41"/>
  <c r="Q94" i="38" s="1"/>
  <c r="M82" i="41"/>
  <c r="N94" i="38" s="1"/>
  <c r="D82" i="41"/>
  <c r="L82" i="41"/>
  <c r="M94" i="38" s="1"/>
  <c r="R82" i="41"/>
  <c r="S94" i="38" s="1"/>
  <c r="K82" i="41"/>
  <c r="F82" i="41"/>
  <c r="J82" i="41"/>
  <c r="AA82" i="41"/>
  <c r="Y82" i="41"/>
  <c r="C82" i="41"/>
  <c r="B82" i="41"/>
  <c r="E82" i="41"/>
  <c r="I82" i="41"/>
  <c r="W82" i="41"/>
  <c r="O82" i="41"/>
  <c r="P94" i="38" s="1"/>
  <c r="Z82" i="41"/>
  <c r="S82" i="41"/>
  <c r="W12" i="56"/>
  <c r="F12" i="56"/>
  <c r="F24" i="57" s="1"/>
  <c r="I12" i="56"/>
  <c r="I24" i="57" s="1"/>
  <c r="E12" i="56"/>
  <c r="E24" i="57" s="1"/>
  <c r="V12" i="56"/>
  <c r="S12" i="56"/>
  <c r="T24" i="57" s="1"/>
  <c r="X12" i="56"/>
  <c r="G12" i="56"/>
  <c r="K12" i="56"/>
  <c r="R12" i="56"/>
  <c r="Z12" i="56"/>
  <c r="B12" i="56"/>
  <c r="B24" i="57" s="1"/>
  <c r="AB12" i="56"/>
  <c r="Y12" i="56"/>
  <c r="AA12" i="56"/>
  <c r="M12" i="56"/>
  <c r="U12" i="56"/>
  <c r="J12" i="56"/>
  <c r="J24" i="57" s="1"/>
  <c r="H12" i="56"/>
  <c r="N12" i="56"/>
  <c r="P12" i="56"/>
  <c r="L12" i="56"/>
  <c r="M24" i="57" s="1"/>
  <c r="D12" i="56"/>
  <c r="D24" i="57" s="1"/>
  <c r="C12" i="56"/>
  <c r="O12" i="56"/>
  <c r="Q12" i="56"/>
  <c r="T12" i="56"/>
  <c r="L24" i="57" s="1"/>
  <c r="D57" i="56"/>
  <c r="W57" i="56"/>
  <c r="J57" i="56"/>
  <c r="T57" i="56"/>
  <c r="X57" i="56"/>
  <c r="M57" i="56"/>
  <c r="V57" i="56"/>
  <c r="K57" i="56"/>
  <c r="U57" i="56"/>
  <c r="I57" i="56"/>
  <c r="C57" i="56"/>
  <c r="Y57" i="56"/>
  <c r="Q57" i="56"/>
  <c r="AB57" i="56"/>
  <c r="B57" i="56"/>
  <c r="P57" i="56"/>
  <c r="E57" i="56"/>
  <c r="AA57" i="56"/>
  <c r="Z57" i="56"/>
  <c r="S57" i="56"/>
  <c r="O57" i="56"/>
  <c r="N57" i="56"/>
  <c r="R57" i="56"/>
  <c r="H57" i="56"/>
  <c r="G57" i="56"/>
  <c r="L57" i="56"/>
  <c r="F57" i="56"/>
  <c r="T17" i="42"/>
  <c r="G17" i="42"/>
  <c r="J17" i="42"/>
  <c r="M17" i="42"/>
  <c r="I17" i="42"/>
  <c r="L17" i="42"/>
  <c r="C17" i="42"/>
  <c r="E103" i="45"/>
  <c r="N103" i="45"/>
  <c r="O115" i="42" s="1"/>
  <c r="R103" i="45"/>
  <c r="S115" i="42" s="1"/>
  <c r="O103" i="45"/>
  <c r="P115" i="42" s="1"/>
  <c r="V103" i="45"/>
  <c r="I103" i="45"/>
  <c r="H103" i="45"/>
  <c r="X103" i="45"/>
  <c r="M103" i="45"/>
  <c r="N115" i="42" s="1"/>
  <c r="G103" i="45"/>
  <c r="P103" i="45"/>
  <c r="Q115" i="42" s="1"/>
  <c r="Z103" i="45"/>
  <c r="D103" i="45"/>
  <c r="T103" i="45"/>
  <c r="L115" i="42" s="1"/>
  <c r="AA103" i="45"/>
  <c r="Q103" i="45"/>
  <c r="R115" i="42" s="1"/>
  <c r="L103" i="45"/>
  <c r="M115" i="42" s="1"/>
  <c r="F103" i="45"/>
  <c r="K103" i="45"/>
  <c r="W103" i="45"/>
  <c r="J103" i="45"/>
  <c r="S103" i="45"/>
  <c r="T115" i="42" s="1"/>
  <c r="C103" i="45"/>
  <c r="Y103" i="45"/>
  <c r="AB103" i="45"/>
  <c r="U103" i="45"/>
  <c r="B103" i="45"/>
  <c r="Y37" i="56"/>
  <c r="O37" i="56"/>
  <c r="P49" i="57" s="1"/>
  <c r="N37" i="56"/>
  <c r="O49" i="57" s="1"/>
  <c r="U37" i="56"/>
  <c r="Q37" i="56"/>
  <c r="R49" i="57" s="1"/>
  <c r="X37" i="56"/>
  <c r="AB37" i="56"/>
  <c r="J37" i="56"/>
  <c r="T37" i="56"/>
  <c r="L49" i="57" s="1"/>
  <c r="W37" i="56"/>
  <c r="S37" i="56"/>
  <c r="G37" i="56"/>
  <c r="V37" i="56"/>
  <c r="F37" i="56"/>
  <c r="E37" i="56"/>
  <c r="L37" i="56"/>
  <c r="M49" i="57" s="1"/>
  <c r="I37" i="56"/>
  <c r="H37" i="56"/>
  <c r="D37" i="56"/>
  <c r="R37" i="56"/>
  <c r="S49" i="57" s="1"/>
  <c r="B37" i="56"/>
  <c r="C37" i="56"/>
  <c r="Z37" i="56"/>
  <c r="P37" i="56"/>
  <c r="Q49" i="57" s="1"/>
  <c r="K37" i="56"/>
  <c r="M37" i="56"/>
  <c r="AA37" i="56"/>
  <c r="Y58" i="56"/>
  <c r="J58" i="56"/>
  <c r="B58" i="56"/>
  <c r="H58" i="56"/>
  <c r="L58" i="56"/>
  <c r="AB58" i="56"/>
  <c r="Q58" i="56"/>
  <c r="AA58" i="56"/>
  <c r="I58" i="56"/>
  <c r="W58" i="56"/>
  <c r="V58" i="56"/>
  <c r="E58" i="56"/>
  <c r="Z58" i="56"/>
  <c r="G58" i="56"/>
  <c r="S58" i="56"/>
  <c r="D58" i="56"/>
  <c r="C58" i="56"/>
  <c r="N58" i="56"/>
  <c r="M58" i="56"/>
  <c r="R58" i="56"/>
  <c r="F58" i="56"/>
  <c r="P58" i="56"/>
  <c r="U58" i="56"/>
  <c r="X58" i="56"/>
  <c r="K58" i="56"/>
  <c r="T58" i="56"/>
  <c r="O58" i="56"/>
  <c r="L18" i="46"/>
  <c r="I18" i="46"/>
  <c r="F18" i="46"/>
  <c r="E18" i="46"/>
  <c r="C18" i="46"/>
  <c r="M18" i="46"/>
  <c r="H18" i="46"/>
  <c r="AB73" i="56"/>
  <c r="X73" i="56"/>
  <c r="N73" i="56"/>
  <c r="S73" i="56"/>
  <c r="T73" i="56"/>
  <c r="R73" i="56"/>
  <c r="E73" i="56"/>
  <c r="C73" i="56"/>
  <c r="J73" i="56"/>
  <c r="H73" i="56"/>
  <c r="M73" i="56"/>
  <c r="U73" i="56"/>
  <c r="Q73" i="56"/>
  <c r="K73" i="56"/>
  <c r="O73" i="56"/>
  <c r="L73" i="56"/>
  <c r="V73" i="56"/>
  <c r="G73" i="56"/>
  <c r="Y73" i="56"/>
  <c r="W73" i="56"/>
  <c r="F73" i="56"/>
  <c r="D73" i="56"/>
  <c r="AA73" i="56"/>
  <c r="P73" i="56"/>
  <c r="B73" i="56"/>
  <c r="Z73" i="56"/>
  <c r="I73" i="56"/>
  <c r="L4" i="45"/>
  <c r="M16" i="42" s="1"/>
  <c r="C4" i="45"/>
  <c r="M4" i="45"/>
  <c r="B4" i="45"/>
  <c r="B16" i="42" s="1"/>
  <c r="AB4" i="45"/>
  <c r="Z4" i="45"/>
  <c r="AA4" i="45"/>
  <c r="I4" i="45"/>
  <c r="N4" i="45"/>
  <c r="Y4" i="45"/>
  <c r="E4" i="45"/>
  <c r="W4" i="45"/>
  <c r="S4" i="45"/>
  <c r="X4" i="45"/>
  <c r="Q4" i="45"/>
  <c r="T4" i="45"/>
  <c r="L16" i="42" s="1"/>
  <c r="P4" i="45"/>
  <c r="H4" i="45"/>
  <c r="H16" i="42" s="1"/>
  <c r="J4" i="45"/>
  <c r="J16" i="42" s="1"/>
  <c r="U4" i="45"/>
  <c r="F4" i="45"/>
  <c r="R4" i="45"/>
  <c r="K4" i="45"/>
  <c r="G4" i="45"/>
  <c r="V4" i="45"/>
  <c r="O4" i="45"/>
  <c r="D4" i="45"/>
  <c r="R8" i="41"/>
  <c r="AB8" i="41"/>
  <c r="U8" i="41"/>
  <c r="D8" i="41"/>
  <c r="T8" i="41"/>
  <c r="L20" i="38" s="1"/>
  <c r="X8" i="41"/>
  <c r="H8" i="41"/>
  <c r="H20" i="38" s="1"/>
  <c r="W8" i="41"/>
  <c r="S8" i="41"/>
  <c r="T20" i="38" s="1"/>
  <c r="K8" i="41"/>
  <c r="AA8" i="41"/>
  <c r="G8" i="41"/>
  <c r="G20" i="38" s="1"/>
  <c r="J8" i="41"/>
  <c r="J20" i="38" s="1"/>
  <c r="F8" i="41"/>
  <c r="F20" i="38" s="1"/>
  <c r="L8" i="41"/>
  <c r="M20" i="38" s="1"/>
  <c r="P8" i="41"/>
  <c r="I8" i="41"/>
  <c r="I20" i="38" s="1"/>
  <c r="E8" i="41"/>
  <c r="E20" i="38" s="1"/>
  <c r="B8" i="41"/>
  <c r="C8" i="41"/>
  <c r="C20" i="38" s="1"/>
  <c r="O8" i="41"/>
  <c r="N8" i="41"/>
  <c r="M8" i="41"/>
  <c r="V8" i="41"/>
  <c r="Q8" i="41"/>
  <c r="Y8" i="41"/>
  <c r="Z8" i="41"/>
  <c r="E44" i="45"/>
  <c r="B44" i="45"/>
  <c r="Y44" i="45"/>
  <c r="H44" i="45"/>
  <c r="I44" i="45"/>
  <c r="P44" i="45"/>
  <c r="Q56" i="42" s="1"/>
  <c r="M44" i="45"/>
  <c r="O44" i="45"/>
  <c r="P56" i="42" s="1"/>
  <c r="N44" i="45"/>
  <c r="O56" i="42" s="1"/>
  <c r="Z44" i="45"/>
  <c r="R44" i="45"/>
  <c r="S56" i="42" s="1"/>
  <c r="X44" i="45"/>
  <c r="D44" i="45"/>
  <c r="J44" i="45"/>
  <c r="T44" i="45"/>
  <c r="L56" i="42" s="1"/>
  <c r="L44" i="45"/>
  <c r="M56" i="42" s="1"/>
  <c r="S44" i="45"/>
  <c r="T56" i="42" s="1"/>
  <c r="AB44" i="45"/>
  <c r="K44" i="45"/>
  <c r="AA44" i="45"/>
  <c r="C44" i="45"/>
  <c r="U44" i="45"/>
  <c r="V44" i="45"/>
  <c r="F44" i="45"/>
  <c r="G44" i="45"/>
  <c r="W44" i="45"/>
  <c r="Q44" i="45"/>
  <c r="R56" i="42" s="1"/>
  <c r="AA99" i="45"/>
  <c r="I99" i="45"/>
  <c r="N99" i="45"/>
  <c r="O111" i="42" s="1"/>
  <c r="G99" i="45"/>
  <c r="M99" i="45"/>
  <c r="F99" i="45"/>
  <c r="Y99" i="45"/>
  <c r="R99" i="45"/>
  <c r="S111" i="42" s="1"/>
  <c r="S99" i="45"/>
  <c r="T111" i="42" s="1"/>
  <c r="O99" i="45"/>
  <c r="P111" i="42" s="1"/>
  <c r="W99" i="45"/>
  <c r="D99" i="45"/>
  <c r="L99" i="45"/>
  <c r="M111" i="42" s="1"/>
  <c r="P99" i="45"/>
  <c r="Q111" i="42" s="1"/>
  <c r="X99" i="45"/>
  <c r="AB99" i="45"/>
  <c r="J99" i="45"/>
  <c r="V99" i="45"/>
  <c r="K99" i="45"/>
  <c r="B99" i="45"/>
  <c r="Z99" i="45"/>
  <c r="C99" i="45"/>
  <c r="T99" i="45"/>
  <c r="L111" i="42" s="1"/>
  <c r="Q99" i="45"/>
  <c r="R111" i="42" s="1"/>
  <c r="H99" i="45"/>
  <c r="U99" i="45"/>
  <c r="E99" i="45"/>
  <c r="P85" i="41"/>
  <c r="Q97" i="38" s="1"/>
  <c r="I85" i="41"/>
  <c r="Q85" i="41"/>
  <c r="R97" i="38" s="1"/>
  <c r="K85" i="41"/>
  <c r="R85" i="41"/>
  <c r="S97" i="38" s="1"/>
  <c r="J85" i="41"/>
  <c r="E85" i="41"/>
  <c r="AB85" i="41"/>
  <c r="H85" i="41"/>
  <c r="B85" i="41"/>
  <c r="M85" i="41"/>
  <c r="N97" i="38" s="1"/>
  <c r="L85" i="41"/>
  <c r="M97" i="38" s="1"/>
  <c r="G85" i="41"/>
  <c r="F85" i="41"/>
  <c r="AA85" i="41"/>
  <c r="U85" i="41"/>
  <c r="T85" i="41"/>
  <c r="L97" i="38" s="1"/>
  <c r="Y85" i="41"/>
  <c r="X85" i="41"/>
  <c r="O85" i="41"/>
  <c r="P97" i="38" s="1"/>
  <c r="C85" i="41"/>
  <c r="Z85" i="41"/>
  <c r="N85" i="41"/>
  <c r="O97" i="38" s="1"/>
  <c r="W85" i="41"/>
  <c r="V85" i="41"/>
  <c r="D85" i="41"/>
  <c r="S85" i="41"/>
  <c r="S54" i="38"/>
  <c r="T54" i="38"/>
  <c r="P54" i="38"/>
  <c r="N54" i="38"/>
  <c r="M54" i="38"/>
  <c r="L54" i="38"/>
  <c r="O54" i="38"/>
  <c r="R54" i="38"/>
  <c r="Q54" i="38"/>
  <c r="S56" i="53"/>
  <c r="T68" i="50" s="1"/>
  <c r="C56" i="53"/>
  <c r="O56" i="53"/>
  <c r="P68" i="50" s="1"/>
  <c r="F56" i="53"/>
  <c r="P56" i="53"/>
  <c r="Q68" i="50" s="1"/>
  <c r="Y56" i="53"/>
  <c r="E56" i="53"/>
  <c r="D56" i="53"/>
  <c r="N56" i="53"/>
  <c r="O68" i="50" s="1"/>
  <c r="X56" i="53"/>
  <c r="B56" i="53"/>
  <c r="W56" i="53"/>
  <c r="Q56" i="53"/>
  <c r="R68" i="50" s="1"/>
  <c r="K56" i="53"/>
  <c r="M56" i="53"/>
  <c r="N68" i="50" s="1"/>
  <c r="J56" i="53"/>
  <c r="H56" i="53"/>
  <c r="AA56" i="53"/>
  <c r="G56" i="53"/>
  <c r="L56" i="53"/>
  <c r="M68" i="50" s="1"/>
  <c r="Z56" i="53"/>
  <c r="U56" i="53"/>
  <c r="R56" i="53"/>
  <c r="S68" i="50" s="1"/>
  <c r="AB56" i="53"/>
  <c r="V56" i="53"/>
  <c r="I56" i="53"/>
  <c r="T56" i="53"/>
  <c r="L68" i="50" s="1"/>
  <c r="N28" i="41"/>
  <c r="W28" i="41"/>
  <c r="I28" i="41"/>
  <c r="U28" i="41"/>
  <c r="S28" i="41"/>
  <c r="T40" i="38" s="1"/>
  <c r="M28" i="41"/>
  <c r="N40" i="38" s="1"/>
  <c r="K28" i="41"/>
  <c r="V28" i="41"/>
  <c r="J28" i="41"/>
  <c r="H28" i="41"/>
  <c r="H40" i="38" s="1"/>
  <c r="R28" i="41"/>
  <c r="G28" i="41"/>
  <c r="G40" i="38" s="1"/>
  <c r="Q28" i="41"/>
  <c r="T28" i="41"/>
  <c r="L40" i="38" s="1"/>
  <c r="P28" i="41"/>
  <c r="AB28" i="41"/>
  <c r="AA28" i="41"/>
  <c r="E28" i="41"/>
  <c r="E40" i="38" s="1"/>
  <c r="Z28" i="41"/>
  <c r="L28" i="41"/>
  <c r="M40" i="38" s="1"/>
  <c r="O28" i="41"/>
  <c r="B28" i="41"/>
  <c r="B40" i="38" s="1"/>
  <c r="Y28" i="41"/>
  <c r="F28" i="41"/>
  <c r="X28" i="41"/>
  <c r="D28" i="41"/>
  <c r="C28" i="41"/>
  <c r="C40" i="38" s="1"/>
  <c r="G9" i="56"/>
  <c r="G21" i="57" s="1"/>
  <c r="AB9" i="56"/>
  <c r="X9" i="56"/>
  <c r="Z9" i="56"/>
  <c r="C9" i="56"/>
  <c r="C21" i="57" s="1"/>
  <c r="S9" i="56"/>
  <c r="J9" i="56"/>
  <c r="J21" i="57" s="1"/>
  <c r="Y9" i="56"/>
  <c r="F9" i="56"/>
  <c r="F21" i="57" s="1"/>
  <c r="M9" i="56"/>
  <c r="O9" i="56"/>
  <c r="I9" i="56"/>
  <c r="I21" i="57" s="1"/>
  <c r="P9" i="56"/>
  <c r="V9" i="56"/>
  <c r="H9" i="56"/>
  <c r="H21" i="57" s="1"/>
  <c r="Q9" i="56"/>
  <c r="D9" i="56"/>
  <c r="B9" i="56"/>
  <c r="B21" i="57" s="1"/>
  <c r="K9" i="56"/>
  <c r="N9" i="56"/>
  <c r="R9" i="56"/>
  <c r="AA9" i="56"/>
  <c r="W9" i="56"/>
  <c r="U9" i="56"/>
  <c r="T9" i="56"/>
  <c r="L21" i="57" s="1"/>
  <c r="L9" i="56"/>
  <c r="M21" i="57" s="1"/>
  <c r="E9" i="56"/>
  <c r="E21" i="57" s="1"/>
  <c r="J60" i="49"/>
  <c r="O60" i="49"/>
  <c r="W60" i="49"/>
  <c r="M60" i="49"/>
  <c r="I60" i="49"/>
  <c r="E60" i="49"/>
  <c r="Z60" i="49"/>
  <c r="G60" i="49"/>
  <c r="Y60" i="49"/>
  <c r="T60" i="49"/>
  <c r="B60" i="49"/>
  <c r="AA60" i="49"/>
  <c r="K60" i="49"/>
  <c r="V60" i="49"/>
  <c r="U60" i="49"/>
  <c r="P60" i="49"/>
  <c r="Q60" i="49"/>
  <c r="N60" i="49"/>
  <c r="F60" i="49"/>
  <c r="C60" i="49"/>
  <c r="H60" i="49"/>
  <c r="L60" i="49"/>
  <c r="S60" i="49"/>
  <c r="R60" i="49"/>
  <c r="D60" i="49"/>
  <c r="X60" i="49"/>
  <c r="AB60" i="49"/>
  <c r="F15" i="56"/>
  <c r="T15" i="56"/>
  <c r="L27" i="57" s="1"/>
  <c r="AA15" i="56"/>
  <c r="N15" i="56"/>
  <c r="O27" i="57" s="1"/>
  <c r="L15" i="56"/>
  <c r="M27" i="57" s="1"/>
  <c r="H15" i="56"/>
  <c r="X15" i="56"/>
  <c r="Q15" i="56"/>
  <c r="R27" i="57" s="1"/>
  <c r="J15" i="56"/>
  <c r="P15" i="56"/>
  <c r="Q27" i="57" s="1"/>
  <c r="AB15" i="56"/>
  <c r="O15" i="56"/>
  <c r="P27" i="57" s="1"/>
  <c r="U15" i="56"/>
  <c r="D15" i="56"/>
  <c r="C15" i="56"/>
  <c r="S15" i="56"/>
  <c r="Z15" i="56"/>
  <c r="E15" i="56"/>
  <c r="Y15" i="56"/>
  <c r="M15" i="56"/>
  <c r="N27" i="57" s="1"/>
  <c r="G15" i="56"/>
  <c r="B15" i="56"/>
  <c r="V15" i="56"/>
  <c r="I15" i="56"/>
  <c r="R15" i="56"/>
  <c r="S27" i="57" s="1"/>
  <c r="K15" i="56"/>
  <c r="W15" i="56"/>
  <c r="T91" i="45"/>
  <c r="L103" i="42" s="1"/>
  <c r="AA91" i="45"/>
  <c r="G91" i="45"/>
  <c r="K91" i="45"/>
  <c r="U91" i="45"/>
  <c r="J91" i="45"/>
  <c r="F91" i="45"/>
  <c r="Q91" i="45"/>
  <c r="R103" i="42" s="1"/>
  <c r="B91" i="45"/>
  <c r="W91" i="45"/>
  <c r="S91" i="45"/>
  <c r="T103" i="42" s="1"/>
  <c r="I91" i="45"/>
  <c r="L91" i="45"/>
  <c r="M103" i="42" s="1"/>
  <c r="P91" i="45"/>
  <c r="Q103" i="42" s="1"/>
  <c r="E91" i="45"/>
  <c r="X91" i="45"/>
  <c r="AB91" i="45"/>
  <c r="D91" i="45"/>
  <c r="Z91" i="45"/>
  <c r="M91" i="45"/>
  <c r="N103" i="42" s="1"/>
  <c r="O91" i="45"/>
  <c r="P103" i="42" s="1"/>
  <c r="V91" i="45"/>
  <c r="Y91" i="45"/>
  <c r="R91" i="45"/>
  <c r="S103" i="42" s="1"/>
  <c r="C91" i="45"/>
  <c r="N91" i="45"/>
  <c r="O103" i="42" s="1"/>
  <c r="H91" i="45"/>
  <c r="AB89" i="45"/>
  <c r="J89" i="45"/>
  <c r="W89" i="45"/>
  <c r="F89" i="45"/>
  <c r="X89" i="45"/>
  <c r="E89" i="45"/>
  <c r="B89" i="45"/>
  <c r="L89" i="45"/>
  <c r="M101" i="42" s="1"/>
  <c r="K89" i="45"/>
  <c r="Y89" i="45"/>
  <c r="I89" i="45"/>
  <c r="Z89" i="45"/>
  <c r="Q89" i="45"/>
  <c r="R101" i="42" s="1"/>
  <c r="H89" i="45"/>
  <c r="D89" i="45"/>
  <c r="AA89" i="45"/>
  <c r="C89" i="45"/>
  <c r="S89" i="45"/>
  <c r="T101" i="42" s="1"/>
  <c r="G89" i="45"/>
  <c r="R89" i="45"/>
  <c r="S101" i="42" s="1"/>
  <c r="M89" i="45"/>
  <c r="N101" i="42" s="1"/>
  <c r="V89" i="45"/>
  <c r="T89" i="45"/>
  <c r="L101" i="42" s="1"/>
  <c r="N89" i="45"/>
  <c r="O101" i="42" s="1"/>
  <c r="P89" i="45"/>
  <c r="Q101" i="42" s="1"/>
  <c r="O89" i="45"/>
  <c r="P101" i="42" s="1"/>
  <c r="U89" i="45"/>
  <c r="M68" i="53"/>
  <c r="N80" i="50" s="1"/>
  <c r="R68" i="53"/>
  <c r="S80" i="50" s="1"/>
  <c r="Z68" i="53"/>
  <c r="I68" i="53"/>
  <c r="W68" i="53"/>
  <c r="H68" i="53"/>
  <c r="U68" i="53"/>
  <c r="K68" i="53"/>
  <c r="S68" i="53"/>
  <c r="T80" i="50" s="1"/>
  <c r="D68" i="53"/>
  <c r="F68" i="53"/>
  <c r="E68" i="53"/>
  <c r="X68" i="53"/>
  <c r="AB68" i="53"/>
  <c r="Q68" i="53"/>
  <c r="R80" i="50" s="1"/>
  <c r="O68" i="53"/>
  <c r="P80" i="50" s="1"/>
  <c r="Y68" i="53"/>
  <c r="L68" i="53"/>
  <c r="M80" i="50" s="1"/>
  <c r="C68" i="53"/>
  <c r="B68" i="53"/>
  <c r="AA68" i="53"/>
  <c r="N68" i="53"/>
  <c r="O80" i="50" s="1"/>
  <c r="P68" i="53"/>
  <c r="Q80" i="50" s="1"/>
  <c r="V68" i="53"/>
  <c r="G68" i="53"/>
  <c r="J68" i="53"/>
  <c r="T68" i="53"/>
  <c r="L80" i="50" s="1"/>
  <c r="O66" i="49"/>
  <c r="W66" i="49"/>
  <c r="N66" i="49"/>
  <c r="V66" i="49"/>
  <c r="K66" i="49"/>
  <c r="U66" i="49"/>
  <c r="I66" i="49"/>
  <c r="E66" i="49"/>
  <c r="T66" i="49"/>
  <c r="C66" i="49"/>
  <c r="M66" i="49"/>
  <c r="D66" i="49"/>
  <c r="Z66" i="49"/>
  <c r="L66" i="49"/>
  <c r="R66" i="49"/>
  <c r="F66" i="49"/>
  <c r="AA66" i="49"/>
  <c r="Q66" i="49"/>
  <c r="AB66" i="49"/>
  <c r="X66" i="49"/>
  <c r="P66" i="49"/>
  <c r="J66" i="49"/>
  <c r="G66" i="49"/>
  <c r="S66" i="49"/>
  <c r="Y66" i="49"/>
  <c r="B66" i="49"/>
  <c r="H66" i="49"/>
  <c r="I38" i="56"/>
  <c r="T38" i="56"/>
  <c r="L50" i="57" s="1"/>
  <c r="F38" i="56"/>
  <c r="S38" i="56"/>
  <c r="T50" i="57" s="1"/>
  <c r="V38" i="56"/>
  <c r="AB38" i="56"/>
  <c r="X38" i="56"/>
  <c r="K38" i="56"/>
  <c r="W38" i="56"/>
  <c r="O38" i="56"/>
  <c r="P50" i="57" s="1"/>
  <c r="U38" i="56"/>
  <c r="M38" i="56"/>
  <c r="N50" i="57" s="1"/>
  <c r="E38" i="56"/>
  <c r="P38" i="56"/>
  <c r="Q50" i="57" s="1"/>
  <c r="C38" i="56"/>
  <c r="L38" i="56"/>
  <c r="M50" i="57" s="1"/>
  <c r="Y38" i="56"/>
  <c r="R38" i="56"/>
  <c r="S50" i="57" s="1"/>
  <c r="B38" i="56"/>
  <c r="J38" i="56"/>
  <c r="AA38" i="56"/>
  <c r="N38" i="56"/>
  <c r="O50" i="57" s="1"/>
  <c r="Z38" i="56"/>
  <c r="Q38" i="56"/>
  <c r="R50" i="57" s="1"/>
  <c r="D38" i="56"/>
  <c r="H38" i="56"/>
  <c r="G38" i="56"/>
  <c r="K44" i="49"/>
  <c r="B44" i="49"/>
  <c r="AA44" i="49"/>
  <c r="Y44" i="49"/>
  <c r="J44" i="49"/>
  <c r="P44" i="49"/>
  <c r="Q44" i="49"/>
  <c r="W44" i="49"/>
  <c r="U44" i="49"/>
  <c r="X44" i="49"/>
  <c r="Z44" i="49"/>
  <c r="G44" i="49"/>
  <c r="F44" i="49"/>
  <c r="O44" i="49"/>
  <c r="E44" i="49"/>
  <c r="AB44" i="49"/>
  <c r="N44" i="49"/>
  <c r="V44" i="49"/>
  <c r="H44" i="49"/>
  <c r="S44" i="49"/>
  <c r="D44" i="49"/>
  <c r="C44" i="49"/>
  <c r="I44" i="49"/>
  <c r="M44" i="49"/>
  <c r="L44" i="49"/>
  <c r="T44" i="49"/>
  <c r="R44" i="49"/>
  <c r="J68" i="56"/>
  <c r="B68" i="56"/>
  <c r="D68" i="56"/>
  <c r="P68" i="56"/>
  <c r="M68" i="56"/>
  <c r="W68" i="56"/>
  <c r="Y68" i="56"/>
  <c r="R68" i="56"/>
  <c r="K68" i="56"/>
  <c r="G68" i="56"/>
  <c r="AB68" i="56"/>
  <c r="C68" i="56"/>
  <c r="X68" i="56"/>
  <c r="U68" i="56"/>
  <c r="F68" i="56"/>
  <c r="L68" i="56"/>
  <c r="H68" i="56"/>
  <c r="E68" i="56"/>
  <c r="Q68" i="56"/>
  <c r="AA68" i="56"/>
  <c r="V68" i="56"/>
  <c r="I68" i="56"/>
  <c r="N68" i="56"/>
  <c r="Z68" i="56"/>
  <c r="S68" i="56"/>
  <c r="T68" i="56"/>
  <c r="O68" i="56"/>
  <c r="J11" i="41"/>
  <c r="J23" i="38" s="1"/>
  <c r="AB11" i="41"/>
  <c r="M11" i="41"/>
  <c r="H11" i="41"/>
  <c r="H23" i="38" s="1"/>
  <c r="Y11" i="41"/>
  <c r="V11" i="41"/>
  <c r="AA11" i="41"/>
  <c r="X11" i="41"/>
  <c r="C11" i="41"/>
  <c r="C23" i="38" s="1"/>
  <c r="K11" i="41"/>
  <c r="B11" i="41"/>
  <c r="W11" i="41"/>
  <c r="Z11" i="41"/>
  <c r="I11" i="41"/>
  <c r="R11" i="41"/>
  <c r="E11" i="41"/>
  <c r="E23" i="38" s="1"/>
  <c r="F11" i="41"/>
  <c r="F23" i="38" s="1"/>
  <c r="U11" i="41"/>
  <c r="P11" i="41"/>
  <c r="D11" i="41"/>
  <c r="D23" i="38" s="1"/>
  <c r="T11" i="41"/>
  <c r="L23" i="38" s="1"/>
  <c r="S11" i="41"/>
  <c r="T23" i="38" s="1"/>
  <c r="Q11" i="41"/>
  <c r="N11" i="41"/>
  <c r="O11" i="41"/>
  <c r="L11" i="41"/>
  <c r="M23" i="38" s="1"/>
  <c r="G11" i="41"/>
  <c r="G23" i="38" s="1"/>
  <c r="R81" i="41"/>
  <c r="S93" i="38" s="1"/>
  <c r="Q81" i="41"/>
  <c r="R93" i="38" s="1"/>
  <c r="M81" i="41"/>
  <c r="N93" i="38" s="1"/>
  <c r="L81" i="41"/>
  <c r="M93" i="38" s="1"/>
  <c r="J81" i="41"/>
  <c r="C81" i="41"/>
  <c r="Z81" i="41"/>
  <c r="B81" i="41"/>
  <c r="I81" i="41"/>
  <c r="D81" i="41"/>
  <c r="Y81" i="41"/>
  <c r="T81" i="41"/>
  <c r="L93" i="38" s="1"/>
  <c r="E81" i="41"/>
  <c r="S81" i="41"/>
  <c r="T93" i="38" s="1"/>
  <c r="X81" i="41"/>
  <c r="G81" i="41"/>
  <c r="U81" i="41"/>
  <c r="P81" i="41"/>
  <c r="Q93" i="38" s="1"/>
  <c r="V81" i="41"/>
  <c r="K81" i="41"/>
  <c r="F81" i="41"/>
  <c r="N81" i="41"/>
  <c r="O93" i="38" s="1"/>
  <c r="AB81" i="41"/>
  <c r="AA81" i="41"/>
  <c r="O81" i="41"/>
  <c r="P93" i="38" s="1"/>
  <c r="W81" i="41"/>
  <c r="H81" i="41"/>
  <c r="Y95" i="49"/>
  <c r="Z95" i="49"/>
  <c r="I95" i="49"/>
  <c r="H95" i="49"/>
  <c r="V95" i="49"/>
  <c r="G95" i="49"/>
  <c r="B95" i="49"/>
  <c r="W95" i="49"/>
  <c r="P95" i="49"/>
  <c r="K95" i="49"/>
  <c r="C95" i="49"/>
  <c r="J95" i="49"/>
  <c r="U95" i="49"/>
  <c r="N95" i="49"/>
  <c r="M95" i="49"/>
  <c r="L95" i="49"/>
  <c r="E95" i="49"/>
  <c r="T95" i="49"/>
  <c r="S95" i="49"/>
  <c r="AA95" i="49"/>
  <c r="X95" i="49"/>
  <c r="AB95" i="49"/>
  <c r="F95" i="49"/>
  <c r="D95" i="49"/>
  <c r="O95" i="49"/>
  <c r="R95" i="49"/>
  <c r="Q95" i="49"/>
  <c r="R89" i="56"/>
  <c r="G89" i="56"/>
  <c r="D89" i="56"/>
  <c r="AA89" i="56"/>
  <c r="W89" i="56"/>
  <c r="V89" i="56"/>
  <c r="C89" i="56"/>
  <c r="U89" i="56"/>
  <c r="J89" i="56"/>
  <c r="P89" i="56"/>
  <c r="S89" i="56"/>
  <c r="L89" i="56"/>
  <c r="Q89" i="56"/>
  <c r="K89" i="56"/>
  <c r="F89" i="56"/>
  <c r="N89" i="56"/>
  <c r="AB89" i="56"/>
  <c r="Y89" i="56"/>
  <c r="I89" i="56"/>
  <c r="M89" i="56"/>
  <c r="H89" i="56"/>
  <c r="Z89" i="56"/>
  <c r="E89" i="56"/>
  <c r="X89" i="56"/>
  <c r="T89" i="56"/>
  <c r="B89" i="56"/>
  <c r="O89" i="56"/>
  <c r="R92" i="53"/>
  <c r="S104" i="50" s="1"/>
  <c r="T92" i="53"/>
  <c r="L104" i="50" s="1"/>
  <c r="Q92" i="53"/>
  <c r="R104" i="50" s="1"/>
  <c r="AA92" i="53"/>
  <c r="X92" i="53"/>
  <c r="P92" i="53"/>
  <c r="Q104" i="50" s="1"/>
  <c r="M92" i="53"/>
  <c r="N104" i="50" s="1"/>
  <c r="D92" i="53"/>
  <c r="F92" i="53"/>
  <c r="B92" i="53"/>
  <c r="AB92" i="53"/>
  <c r="I92" i="53"/>
  <c r="L92" i="53"/>
  <c r="M104" i="50" s="1"/>
  <c r="H92" i="53"/>
  <c r="Y92" i="53"/>
  <c r="N92" i="53"/>
  <c r="O104" i="50" s="1"/>
  <c r="K92" i="53"/>
  <c r="U92" i="53"/>
  <c r="W92" i="53"/>
  <c r="J92" i="53"/>
  <c r="S92" i="53"/>
  <c r="O92" i="53"/>
  <c r="P104" i="50" s="1"/>
  <c r="G92" i="53"/>
  <c r="Z92" i="53"/>
  <c r="C92" i="53"/>
  <c r="E92" i="53"/>
  <c r="V92" i="53"/>
  <c r="M47" i="45"/>
  <c r="N59" i="42" s="1"/>
  <c r="O47" i="45"/>
  <c r="P59" i="42" s="1"/>
  <c r="R47" i="45"/>
  <c r="S59" i="42" s="1"/>
  <c r="F47" i="45"/>
  <c r="C47" i="45"/>
  <c r="D47" i="45"/>
  <c r="J47" i="45"/>
  <c r="I47" i="45"/>
  <c r="W47" i="45"/>
  <c r="V47" i="45"/>
  <c r="K47" i="45"/>
  <c r="G47" i="45"/>
  <c r="L47" i="45"/>
  <c r="M59" i="42" s="1"/>
  <c r="B47" i="45"/>
  <c r="T47" i="45"/>
  <c r="L59" i="42" s="1"/>
  <c r="X47" i="45"/>
  <c r="Q47" i="45"/>
  <c r="R59" i="42" s="1"/>
  <c r="AA47" i="45"/>
  <c r="N47" i="45"/>
  <c r="O59" i="42" s="1"/>
  <c r="E47" i="45"/>
  <c r="AB47" i="45"/>
  <c r="Z47" i="45"/>
  <c r="Y47" i="45"/>
  <c r="P47" i="45"/>
  <c r="Q59" i="42" s="1"/>
  <c r="U47" i="45"/>
  <c r="H47" i="45"/>
  <c r="S47" i="45"/>
  <c r="T59" i="42" s="1"/>
  <c r="E9" i="49"/>
  <c r="G9" i="49"/>
  <c r="R9" i="49"/>
  <c r="AA9" i="49"/>
  <c r="D9" i="49"/>
  <c r="Z9" i="49"/>
  <c r="T9" i="49"/>
  <c r="W9" i="49"/>
  <c r="Q9" i="49"/>
  <c r="V9" i="49"/>
  <c r="C9" i="49"/>
  <c r="P9" i="49"/>
  <c r="L9" i="49"/>
  <c r="K9" i="49"/>
  <c r="AB9" i="49"/>
  <c r="H9" i="49"/>
  <c r="U9" i="49"/>
  <c r="I9" i="49"/>
  <c r="S9" i="49"/>
  <c r="N9" i="49"/>
  <c r="B9" i="49"/>
  <c r="X9" i="49"/>
  <c r="F9" i="49"/>
  <c r="M9" i="49"/>
  <c r="O9" i="49"/>
  <c r="Y9" i="49"/>
  <c r="J9" i="49"/>
  <c r="C59" i="49"/>
  <c r="K59" i="49"/>
  <c r="X59" i="49"/>
  <c r="R59" i="49"/>
  <c r="E59" i="49"/>
  <c r="L59" i="49"/>
  <c r="B59" i="49"/>
  <c r="Z59" i="49"/>
  <c r="H59" i="49"/>
  <c r="N59" i="49"/>
  <c r="U59" i="49"/>
  <c r="Y59" i="49"/>
  <c r="D59" i="49"/>
  <c r="M59" i="49"/>
  <c r="AB59" i="49"/>
  <c r="AA59" i="49"/>
  <c r="S59" i="49"/>
  <c r="Q59" i="49"/>
  <c r="G59" i="49"/>
  <c r="O59" i="49"/>
  <c r="P59" i="49"/>
  <c r="F59" i="49"/>
  <c r="J59" i="49"/>
  <c r="W59" i="49"/>
  <c r="I59" i="49"/>
  <c r="V59" i="49"/>
  <c r="T59" i="49"/>
  <c r="K71" i="45"/>
  <c r="AB71" i="45"/>
  <c r="L71" i="45"/>
  <c r="M83" i="42" s="1"/>
  <c r="S71" i="45"/>
  <c r="T83" i="42" s="1"/>
  <c r="I71" i="45"/>
  <c r="E71" i="45"/>
  <c r="H71" i="45"/>
  <c r="R71" i="45"/>
  <c r="S83" i="42" s="1"/>
  <c r="T71" i="45"/>
  <c r="L83" i="42" s="1"/>
  <c r="Y71" i="45"/>
  <c r="W71" i="45"/>
  <c r="G71" i="45"/>
  <c r="Q71" i="45"/>
  <c r="R83" i="42" s="1"/>
  <c r="U71" i="45"/>
  <c r="D71" i="45"/>
  <c r="P71" i="45"/>
  <c r="Q83" i="42" s="1"/>
  <c r="X71" i="45"/>
  <c r="O71" i="45"/>
  <c r="P83" i="42" s="1"/>
  <c r="F71" i="45"/>
  <c r="V71" i="45"/>
  <c r="B71" i="45"/>
  <c r="J71" i="45"/>
  <c r="C71" i="45"/>
  <c r="Z71" i="45"/>
  <c r="N71" i="45"/>
  <c r="O83" i="42" s="1"/>
  <c r="M71" i="45"/>
  <c r="AA71" i="45"/>
  <c r="H34" i="53"/>
  <c r="V34" i="53"/>
  <c r="P34" i="53"/>
  <c r="Q46" i="50" s="1"/>
  <c r="T34" i="53"/>
  <c r="L46" i="50" s="1"/>
  <c r="X34" i="53"/>
  <c r="O34" i="53"/>
  <c r="P46" i="50" s="1"/>
  <c r="G34" i="53"/>
  <c r="J34" i="53"/>
  <c r="N34" i="53"/>
  <c r="O46" i="50" s="1"/>
  <c r="F34" i="53"/>
  <c r="Z34" i="53"/>
  <c r="E34" i="53"/>
  <c r="L34" i="53"/>
  <c r="M46" i="50" s="1"/>
  <c r="K34" i="53"/>
  <c r="U34" i="53"/>
  <c r="B34" i="53"/>
  <c r="D34" i="53"/>
  <c r="AB34" i="53"/>
  <c r="C34" i="53"/>
  <c r="S34" i="53"/>
  <c r="T46" i="50" s="1"/>
  <c r="R34" i="53"/>
  <c r="S46" i="50" s="1"/>
  <c r="I34" i="53"/>
  <c r="Q34" i="53"/>
  <c r="R46" i="50" s="1"/>
  <c r="W34" i="53"/>
  <c r="Y34" i="53"/>
  <c r="M34" i="53"/>
  <c r="N46" i="50" s="1"/>
  <c r="AA34" i="53"/>
  <c r="B21" i="45"/>
  <c r="B33" i="42" s="1"/>
  <c r="F21" i="45"/>
  <c r="R21" i="45"/>
  <c r="W21" i="45"/>
  <c r="C21" i="45"/>
  <c r="U21" i="45"/>
  <c r="Q21" i="45"/>
  <c r="T21" i="45"/>
  <c r="L33" i="42" s="1"/>
  <c r="V21" i="45"/>
  <c r="N21" i="45"/>
  <c r="S21" i="45"/>
  <c r="AA21" i="45"/>
  <c r="G21" i="45"/>
  <c r="M21" i="45"/>
  <c r="X21" i="45"/>
  <c r="Z21" i="45"/>
  <c r="AB21" i="45"/>
  <c r="D21" i="45"/>
  <c r="Y21" i="45"/>
  <c r="J21" i="45"/>
  <c r="J33" i="42" s="1"/>
  <c r="I21" i="45"/>
  <c r="P21" i="45"/>
  <c r="O21" i="45"/>
  <c r="H21" i="45"/>
  <c r="K21" i="45"/>
  <c r="E21" i="45"/>
  <c r="E33" i="42" s="1"/>
  <c r="L21" i="45"/>
  <c r="M33" i="42" s="1"/>
  <c r="K77" i="53"/>
  <c r="R77" i="53"/>
  <c r="S89" i="50" s="1"/>
  <c r="P77" i="53"/>
  <c r="Q89" i="50" s="1"/>
  <c r="T77" i="53"/>
  <c r="L89" i="50" s="1"/>
  <c r="AB77" i="53"/>
  <c r="E77" i="53"/>
  <c r="AA77" i="53"/>
  <c r="N77" i="53"/>
  <c r="O89" i="50" s="1"/>
  <c r="G77" i="53"/>
  <c r="D77" i="53"/>
  <c r="S77" i="53"/>
  <c r="O77" i="53"/>
  <c r="P89" i="50" s="1"/>
  <c r="B77" i="53"/>
  <c r="Y77" i="53"/>
  <c r="I77" i="53"/>
  <c r="J77" i="53"/>
  <c r="H77" i="53"/>
  <c r="Z77" i="53"/>
  <c r="M77" i="53"/>
  <c r="N89" i="50" s="1"/>
  <c r="V77" i="53"/>
  <c r="C77" i="53"/>
  <c r="X77" i="53"/>
  <c r="L77" i="53"/>
  <c r="M89" i="50" s="1"/>
  <c r="W77" i="53"/>
  <c r="F77" i="53"/>
  <c r="U77" i="53"/>
  <c r="Q77" i="53"/>
  <c r="R89" i="50" s="1"/>
  <c r="F15" i="41"/>
  <c r="W15" i="41"/>
  <c r="M15" i="41"/>
  <c r="AA15" i="41"/>
  <c r="U15" i="41"/>
  <c r="N15" i="41"/>
  <c r="G15" i="41"/>
  <c r="G27" i="38" s="1"/>
  <c r="Y15" i="41"/>
  <c r="E15" i="41"/>
  <c r="E27" i="38" s="1"/>
  <c r="I15" i="41"/>
  <c r="K15" i="41"/>
  <c r="X15" i="41"/>
  <c r="L15" i="41"/>
  <c r="M27" i="38" s="1"/>
  <c r="H15" i="41"/>
  <c r="H27" i="38" s="1"/>
  <c r="O15" i="41"/>
  <c r="T15" i="41"/>
  <c r="L27" i="38" s="1"/>
  <c r="R15" i="41"/>
  <c r="P15" i="41"/>
  <c r="AB15" i="41"/>
  <c r="B15" i="41"/>
  <c r="D15" i="41"/>
  <c r="D27" i="38" s="1"/>
  <c r="V15" i="41"/>
  <c r="S15" i="41"/>
  <c r="T27" i="38" s="1"/>
  <c r="Q15" i="41"/>
  <c r="Z15" i="41"/>
  <c r="J15" i="41"/>
  <c r="J27" i="38" s="1"/>
  <c r="C15" i="41"/>
  <c r="C27" i="38" s="1"/>
  <c r="U79" i="53"/>
  <c r="G79" i="53"/>
  <c r="W79" i="53"/>
  <c r="K79" i="53"/>
  <c r="X79" i="53"/>
  <c r="L79" i="53"/>
  <c r="M91" i="50" s="1"/>
  <c r="E79" i="53"/>
  <c r="C79" i="53"/>
  <c r="AA79" i="53"/>
  <c r="B79" i="53"/>
  <c r="J79" i="53"/>
  <c r="M79" i="53"/>
  <c r="N91" i="50" s="1"/>
  <c r="O79" i="53"/>
  <c r="P91" i="50" s="1"/>
  <c r="AB79" i="53"/>
  <c r="N79" i="53"/>
  <c r="O91" i="50" s="1"/>
  <c r="P79" i="53"/>
  <c r="Q91" i="50" s="1"/>
  <c r="Z79" i="53"/>
  <c r="Y79" i="53"/>
  <c r="Q79" i="53"/>
  <c r="R91" i="50" s="1"/>
  <c r="D79" i="53"/>
  <c r="V79" i="53"/>
  <c r="T79" i="53"/>
  <c r="L91" i="50" s="1"/>
  <c r="S79" i="53"/>
  <c r="R79" i="53"/>
  <c r="S91" i="50" s="1"/>
  <c r="I79" i="53"/>
  <c r="H79" i="53"/>
  <c r="F79" i="53"/>
  <c r="J35" i="56"/>
  <c r="U35" i="56"/>
  <c r="C35" i="56"/>
  <c r="S35" i="56"/>
  <c r="T47" i="57" s="1"/>
  <c r="T35" i="56"/>
  <c r="L47" i="57" s="1"/>
  <c r="P35" i="56"/>
  <c r="Q47" i="57" s="1"/>
  <c r="M35" i="56"/>
  <c r="N47" i="57" s="1"/>
  <c r="G35" i="56"/>
  <c r="AB35" i="56"/>
  <c r="E35" i="56"/>
  <c r="L35" i="56"/>
  <c r="M47" i="57" s="1"/>
  <c r="D35" i="56"/>
  <c r="AA35" i="56"/>
  <c r="O35" i="56"/>
  <c r="P47" i="57" s="1"/>
  <c r="N35" i="56"/>
  <c r="O47" i="57" s="1"/>
  <c r="B35" i="56"/>
  <c r="Q35" i="56"/>
  <c r="R47" i="57" s="1"/>
  <c r="V35" i="56"/>
  <c r="X35" i="56"/>
  <c r="I35" i="56"/>
  <c r="R35" i="56"/>
  <c r="S47" i="57" s="1"/>
  <c r="Z35" i="56"/>
  <c r="W35" i="56"/>
  <c r="F35" i="56"/>
  <c r="Y35" i="56"/>
  <c r="K35" i="56"/>
  <c r="H35" i="56"/>
  <c r="M101" i="56"/>
  <c r="J101" i="56"/>
  <c r="V101" i="56"/>
  <c r="K101" i="56"/>
  <c r="F101" i="56"/>
  <c r="R101" i="56"/>
  <c r="H101" i="56"/>
  <c r="B101" i="56"/>
  <c r="W101" i="56"/>
  <c r="U101" i="56"/>
  <c r="E101" i="56"/>
  <c r="D101" i="56"/>
  <c r="AB101" i="56"/>
  <c r="T101" i="56"/>
  <c r="C101" i="56"/>
  <c r="AA101" i="56"/>
  <c r="P101" i="56"/>
  <c r="O101" i="56"/>
  <c r="Q101" i="56"/>
  <c r="Z101" i="56"/>
  <c r="G101" i="56"/>
  <c r="N101" i="56"/>
  <c r="L101" i="56"/>
  <c r="X101" i="56"/>
  <c r="I101" i="56"/>
  <c r="Y101" i="56"/>
  <c r="S101" i="56"/>
  <c r="B21" i="49"/>
  <c r="N21" i="49"/>
  <c r="U21" i="49"/>
  <c r="R21" i="49"/>
  <c r="H21" i="49"/>
  <c r="I21" i="49"/>
  <c r="Q21" i="49"/>
  <c r="G21" i="49"/>
  <c r="K21" i="49"/>
  <c r="AB21" i="49"/>
  <c r="AA21" i="49"/>
  <c r="W21" i="49"/>
  <c r="M21" i="49"/>
  <c r="V21" i="49"/>
  <c r="Z21" i="49"/>
  <c r="T21" i="49"/>
  <c r="D21" i="49"/>
  <c r="C21" i="49"/>
  <c r="P21" i="49"/>
  <c r="E21" i="49"/>
  <c r="L21" i="49"/>
  <c r="Y21" i="49"/>
  <c r="J21" i="49"/>
  <c r="S21" i="49"/>
  <c r="O21" i="49"/>
  <c r="F21" i="49"/>
  <c r="X21" i="49"/>
  <c r="L83" i="45"/>
  <c r="M95" i="42" s="1"/>
  <c r="S83" i="45"/>
  <c r="T95" i="42" s="1"/>
  <c r="E83" i="45"/>
  <c r="T83" i="45"/>
  <c r="L95" i="42" s="1"/>
  <c r="I83" i="45"/>
  <c r="C83" i="45"/>
  <c r="H83" i="45"/>
  <c r="U83" i="45"/>
  <c r="Z83" i="45"/>
  <c r="X83" i="45"/>
  <c r="G83" i="45"/>
  <c r="B83" i="45"/>
  <c r="N83" i="45"/>
  <c r="O95" i="42" s="1"/>
  <c r="Y83" i="45"/>
  <c r="W83" i="45"/>
  <c r="J83" i="45"/>
  <c r="M83" i="45"/>
  <c r="N95" i="42" s="1"/>
  <c r="AA83" i="45"/>
  <c r="D83" i="45"/>
  <c r="V83" i="45"/>
  <c r="AB83" i="45"/>
  <c r="O83" i="45"/>
  <c r="P95" i="42" s="1"/>
  <c r="R83" i="45"/>
  <c r="S95" i="42" s="1"/>
  <c r="Q83" i="45"/>
  <c r="R95" i="42" s="1"/>
  <c r="P83" i="45"/>
  <c r="Q95" i="42" s="1"/>
  <c r="F83" i="45"/>
  <c r="K83" i="45"/>
  <c r="L12" i="53"/>
  <c r="M24" i="50" s="1"/>
  <c r="J12" i="53"/>
  <c r="P12" i="53"/>
  <c r="E12" i="53"/>
  <c r="E24" i="50" s="1"/>
  <c r="B12" i="53"/>
  <c r="AA12" i="53"/>
  <c r="R12" i="53"/>
  <c r="O12" i="53"/>
  <c r="Y12" i="53"/>
  <c r="C12" i="53"/>
  <c r="U12" i="53"/>
  <c r="W12" i="53"/>
  <c r="T12" i="53"/>
  <c r="L24" i="50" s="1"/>
  <c r="K12" i="53"/>
  <c r="M12" i="53"/>
  <c r="V12" i="53"/>
  <c r="G12" i="53"/>
  <c r="AB12" i="53"/>
  <c r="D12" i="53"/>
  <c r="D24" i="50" s="1"/>
  <c r="F12" i="53"/>
  <c r="F24" i="50" s="1"/>
  <c r="Q12" i="53"/>
  <c r="X12" i="53"/>
  <c r="S12" i="53"/>
  <c r="I12" i="53"/>
  <c r="I24" i="50" s="1"/>
  <c r="H12" i="53"/>
  <c r="H24" i="50" s="1"/>
  <c r="Z12" i="53"/>
  <c r="N12" i="53"/>
  <c r="AA76" i="53"/>
  <c r="H76" i="53"/>
  <c r="I76" i="53"/>
  <c r="O76" i="53"/>
  <c r="P88" i="50" s="1"/>
  <c r="W76" i="53"/>
  <c r="G76" i="53"/>
  <c r="C76" i="53"/>
  <c r="D76" i="53"/>
  <c r="Z76" i="53"/>
  <c r="M76" i="53"/>
  <c r="N88" i="50" s="1"/>
  <c r="N76" i="53"/>
  <c r="O88" i="50" s="1"/>
  <c r="X76" i="53"/>
  <c r="L76" i="53"/>
  <c r="M88" i="50" s="1"/>
  <c r="V76" i="53"/>
  <c r="U76" i="53"/>
  <c r="T76" i="53"/>
  <c r="L88" i="50" s="1"/>
  <c r="F76" i="53"/>
  <c r="S76" i="53"/>
  <c r="T88" i="50" s="1"/>
  <c r="Q76" i="53"/>
  <c r="R88" i="50" s="1"/>
  <c r="P76" i="53"/>
  <c r="Q88" i="50" s="1"/>
  <c r="B76" i="53"/>
  <c r="K76" i="53"/>
  <c r="R76" i="53"/>
  <c r="S88" i="50" s="1"/>
  <c r="J76" i="53"/>
  <c r="E76" i="53"/>
  <c r="Y76" i="53"/>
  <c r="AB76" i="53"/>
  <c r="J34" i="41"/>
  <c r="U34" i="41"/>
  <c r="Y34" i="41"/>
  <c r="D34" i="41"/>
  <c r="B34" i="41"/>
  <c r="M34" i="41"/>
  <c r="N46" i="38" s="1"/>
  <c r="AB34" i="41"/>
  <c r="X34" i="41"/>
  <c r="C34" i="41"/>
  <c r="P34" i="41"/>
  <c r="Q46" i="38" s="1"/>
  <c r="O34" i="41"/>
  <c r="P46" i="38" s="1"/>
  <c r="N34" i="41"/>
  <c r="O46" i="38" s="1"/>
  <c r="H34" i="41"/>
  <c r="G34" i="41"/>
  <c r="E34" i="41"/>
  <c r="Z34" i="41"/>
  <c r="W34" i="41"/>
  <c r="I34" i="41"/>
  <c r="V34" i="41"/>
  <c r="Q34" i="41"/>
  <c r="R46" i="38" s="1"/>
  <c r="L34" i="41"/>
  <c r="M46" i="38" s="1"/>
  <c r="F34" i="41"/>
  <c r="AA34" i="41"/>
  <c r="K34" i="41"/>
  <c r="T34" i="41"/>
  <c r="L46" i="38" s="1"/>
  <c r="S34" i="41"/>
  <c r="T46" i="38" s="1"/>
  <c r="R34" i="41"/>
  <c r="S46" i="38" s="1"/>
  <c r="Q22" i="41"/>
  <c r="E22" i="41"/>
  <c r="E34" i="38" s="1"/>
  <c r="P22" i="41"/>
  <c r="X22" i="41"/>
  <c r="N22" i="41"/>
  <c r="K22" i="41"/>
  <c r="B22" i="41"/>
  <c r="J22" i="41"/>
  <c r="J34" i="38" s="1"/>
  <c r="Y22" i="41"/>
  <c r="G22" i="41"/>
  <c r="M22" i="41"/>
  <c r="F22" i="41"/>
  <c r="R22" i="41"/>
  <c r="AB22" i="41"/>
  <c r="W22" i="41"/>
  <c r="O22" i="41"/>
  <c r="C22" i="41"/>
  <c r="C34" i="38" s="1"/>
  <c r="U22" i="41"/>
  <c r="Z22" i="41"/>
  <c r="V22" i="41"/>
  <c r="D22" i="41"/>
  <c r="T22" i="41"/>
  <c r="L34" i="38" s="1"/>
  <c r="S22" i="41"/>
  <c r="I22" i="41"/>
  <c r="I34" i="38" s="1"/>
  <c r="H22" i="41"/>
  <c r="H34" i="38" s="1"/>
  <c r="L22" i="41"/>
  <c r="M34" i="38" s="1"/>
  <c r="AA22" i="41"/>
  <c r="J19" i="45"/>
  <c r="M19" i="45"/>
  <c r="N31" i="42" s="1"/>
  <c r="O19" i="45"/>
  <c r="D19" i="45"/>
  <c r="U19" i="45"/>
  <c r="T19" i="45"/>
  <c r="L31" i="42" s="1"/>
  <c r="G19" i="45"/>
  <c r="N19" i="45"/>
  <c r="AB19" i="45"/>
  <c r="K19" i="45"/>
  <c r="P19" i="45"/>
  <c r="V19" i="45"/>
  <c r="B19" i="45"/>
  <c r="B31" i="42" s="1"/>
  <c r="Q19" i="45"/>
  <c r="R19" i="45"/>
  <c r="Y19" i="45"/>
  <c r="F19" i="45"/>
  <c r="F31" i="42" s="1"/>
  <c r="I19" i="45"/>
  <c r="AA19" i="45"/>
  <c r="W19" i="45"/>
  <c r="X19" i="45"/>
  <c r="C19" i="45"/>
  <c r="Z19" i="45"/>
  <c r="H19" i="45"/>
  <c r="E19" i="45"/>
  <c r="E31" i="42" s="1"/>
  <c r="L19" i="45"/>
  <c r="M31" i="42" s="1"/>
  <c r="S19" i="45"/>
  <c r="G31" i="45"/>
  <c r="O31" i="45"/>
  <c r="D31" i="45"/>
  <c r="AA31" i="45"/>
  <c r="X31" i="45"/>
  <c r="Z31" i="45"/>
  <c r="S31" i="45"/>
  <c r="L31" i="45"/>
  <c r="M43" i="42" s="1"/>
  <c r="B31" i="45"/>
  <c r="W31" i="45"/>
  <c r="T31" i="45"/>
  <c r="L43" i="42" s="1"/>
  <c r="P31" i="45"/>
  <c r="Q43" i="42" s="1"/>
  <c r="R31" i="45"/>
  <c r="J31" i="45"/>
  <c r="M31" i="45"/>
  <c r="V31" i="45"/>
  <c r="K31" i="45"/>
  <c r="H31" i="45"/>
  <c r="E31" i="45"/>
  <c r="C31" i="45"/>
  <c r="AB31" i="45"/>
  <c r="Y31" i="45"/>
  <c r="U31" i="45"/>
  <c r="N31" i="45"/>
  <c r="Q31" i="45"/>
  <c r="I31" i="45"/>
  <c r="I43" i="42" s="1"/>
  <c r="F31" i="45"/>
  <c r="S40" i="41"/>
  <c r="T52" i="38" s="1"/>
  <c r="W40" i="41"/>
  <c r="O40" i="41"/>
  <c r="P52" i="38" s="1"/>
  <c r="AB40" i="41"/>
  <c r="T40" i="41"/>
  <c r="L52" i="38" s="1"/>
  <c r="V40" i="41"/>
  <c r="U40" i="41"/>
  <c r="R40" i="41"/>
  <c r="S52" i="38" s="1"/>
  <c r="K40" i="41"/>
  <c r="N40" i="41"/>
  <c r="O52" i="38" s="1"/>
  <c r="Y40" i="41"/>
  <c r="J40" i="41"/>
  <c r="I40" i="41"/>
  <c r="Q40" i="41"/>
  <c r="R52" i="38" s="1"/>
  <c r="C40" i="41"/>
  <c r="AA40" i="41"/>
  <c r="M40" i="41"/>
  <c r="X40" i="41"/>
  <c r="P40" i="41"/>
  <c r="Q52" i="38" s="1"/>
  <c r="B40" i="41"/>
  <c r="Z40" i="41"/>
  <c r="H40" i="41"/>
  <c r="G40" i="41"/>
  <c r="F40" i="41"/>
  <c r="E40" i="41"/>
  <c r="D40" i="41"/>
  <c r="L40" i="41"/>
  <c r="M52" i="38" s="1"/>
  <c r="O84" i="45"/>
  <c r="P96" i="42" s="1"/>
  <c r="R84" i="45"/>
  <c r="S96" i="42" s="1"/>
  <c r="T84" i="45"/>
  <c r="L96" i="42" s="1"/>
  <c r="S84" i="45"/>
  <c r="T96" i="42" s="1"/>
  <c r="I84" i="45"/>
  <c r="H84" i="45"/>
  <c r="AA84" i="45"/>
  <c r="Z84" i="45"/>
  <c r="C84" i="45"/>
  <c r="P84" i="45"/>
  <c r="Q96" i="42" s="1"/>
  <c r="E84" i="45"/>
  <c r="J84" i="45"/>
  <c r="X84" i="45"/>
  <c r="N84" i="45"/>
  <c r="O96" i="42" s="1"/>
  <c r="Q84" i="45"/>
  <c r="R96" i="42" s="1"/>
  <c r="L84" i="45"/>
  <c r="M96" i="42" s="1"/>
  <c r="U84" i="45"/>
  <c r="K84" i="45"/>
  <c r="G84" i="45"/>
  <c r="Y84" i="45"/>
  <c r="B84" i="45"/>
  <c r="W84" i="45"/>
  <c r="V84" i="45"/>
  <c r="D84" i="45"/>
  <c r="AB84" i="45"/>
  <c r="F84" i="45"/>
  <c r="M84" i="45"/>
  <c r="X35" i="41"/>
  <c r="F35" i="41"/>
  <c r="K35" i="41"/>
  <c r="S35" i="41"/>
  <c r="T47" i="38" s="1"/>
  <c r="H35" i="41"/>
  <c r="O35" i="41"/>
  <c r="P47" i="38" s="1"/>
  <c r="AA35" i="41"/>
  <c r="N35" i="41"/>
  <c r="O47" i="38" s="1"/>
  <c r="M35" i="41"/>
  <c r="B35" i="41"/>
  <c r="Z35" i="41"/>
  <c r="J35" i="41"/>
  <c r="L35" i="41"/>
  <c r="M47" i="38" s="1"/>
  <c r="G35" i="41"/>
  <c r="V35" i="41"/>
  <c r="R35" i="41"/>
  <c r="S47" i="38" s="1"/>
  <c r="C35" i="41"/>
  <c r="AB35" i="41"/>
  <c r="Q35" i="41"/>
  <c r="R47" i="38" s="1"/>
  <c r="P35" i="41"/>
  <c r="Q47" i="38" s="1"/>
  <c r="U35" i="41"/>
  <c r="I35" i="41"/>
  <c r="T35" i="41"/>
  <c r="L47" i="38" s="1"/>
  <c r="Y35" i="41"/>
  <c r="E35" i="41"/>
  <c r="W35" i="41"/>
  <c r="D35" i="41"/>
  <c r="L108" i="53"/>
  <c r="M120" i="50" s="1"/>
  <c r="AB108" i="53"/>
  <c r="P108" i="53"/>
  <c r="Q120" i="50" s="1"/>
  <c r="X108" i="53"/>
  <c r="R108" i="53"/>
  <c r="S120" i="50" s="1"/>
  <c r="W108" i="53"/>
  <c r="K108" i="53"/>
  <c r="E108" i="53"/>
  <c r="I108" i="53"/>
  <c r="B108" i="53"/>
  <c r="U108" i="53"/>
  <c r="N108" i="53"/>
  <c r="O120" i="50" s="1"/>
  <c r="G108" i="53"/>
  <c r="J108" i="53"/>
  <c r="AA108" i="53"/>
  <c r="S108" i="53"/>
  <c r="F108" i="53"/>
  <c r="Y108" i="53"/>
  <c r="C108" i="53"/>
  <c r="Z108" i="53"/>
  <c r="T108" i="53"/>
  <c r="L120" i="50" s="1"/>
  <c r="H108" i="53"/>
  <c r="V108" i="53"/>
  <c r="Q108" i="53"/>
  <c r="R120" i="50" s="1"/>
  <c r="O108" i="53"/>
  <c r="P120" i="50" s="1"/>
  <c r="M108" i="53"/>
  <c r="D108" i="53"/>
  <c r="Y13" i="49"/>
  <c r="K13" i="49"/>
  <c r="B13" i="49"/>
  <c r="L13" i="49"/>
  <c r="D13" i="49"/>
  <c r="V13" i="49"/>
  <c r="C13" i="49"/>
  <c r="O13" i="49"/>
  <c r="I13" i="49"/>
  <c r="N13" i="49"/>
  <c r="M13" i="49"/>
  <c r="H13" i="49"/>
  <c r="R13" i="49"/>
  <c r="U13" i="49"/>
  <c r="P13" i="49"/>
  <c r="G13" i="49"/>
  <c r="T13" i="49"/>
  <c r="Q13" i="49"/>
  <c r="E13" i="49"/>
  <c r="F13" i="49"/>
  <c r="J13" i="49"/>
  <c r="X13" i="49"/>
  <c r="AB13" i="49"/>
  <c r="AA13" i="49"/>
  <c r="Z13" i="49"/>
  <c r="W13" i="49"/>
  <c r="S13" i="49"/>
  <c r="X36" i="56"/>
  <c r="B36" i="56"/>
  <c r="J36" i="56"/>
  <c r="AA36" i="56"/>
  <c r="S36" i="56"/>
  <c r="T48" i="57" s="1"/>
  <c r="Z36" i="56"/>
  <c r="Q36" i="56"/>
  <c r="R48" i="57" s="1"/>
  <c r="C36" i="56"/>
  <c r="D36" i="56"/>
  <c r="H36" i="56"/>
  <c r="Y36" i="56"/>
  <c r="W36" i="56"/>
  <c r="K36" i="56"/>
  <c r="G36" i="56"/>
  <c r="P36" i="56"/>
  <c r="Q48" i="57" s="1"/>
  <c r="O36" i="56"/>
  <c r="P48" i="57" s="1"/>
  <c r="T36" i="56"/>
  <c r="L48" i="57" s="1"/>
  <c r="N36" i="56"/>
  <c r="O48" i="57" s="1"/>
  <c r="AB36" i="56"/>
  <c r="R36" i="56"/>
  <c r="S48" i="57" s="1"/>
  <c r="F36" i="56"/>
  <c r="I36" i="56"/>
  <c r="V36" i="56"/>
  <c r="U36" i="56"/>
  <c r="M36" i="56"/>
  <c r="L36" i="56"/>
  <c r="M48" i="57" s="1"/>
  <c r="E36" i="56"/>
  <c r="E84" i="56"/>
  <c r="M84" i="56"/>
  <c r="Y84" i="56"/>
  <c r="W84" i="56"/>
  <c r="G84" i="56"/>
  <c r="X84" i="56"/>
  <c r="J84" i="56"/>
  <c r="P84" i="56"/>
  <c r="F84" i="56"/>
  <c r="Q84" i="56"/>
  <c r="U84" i="56"/>
  <c r="AB84" i="56"/>
  <c r="H84" i="56"/>
  <c r="R84" i="56"/>
  <c r="B84" i="56"/>
  <c r="S84" i="56"/>
  <c r="N84" i="56"/>
  <c r="K84" i="56"/>
  <c r="AA84" i="56"/>
  <c r="Z84" i="56"/>
  <c r="L84" i="56"/>
  <c r="I84" i="56"/>
  <c r="O84" i="56"/>
  <c r="V84" i="56"/>
  <c r="T84" i="56"/>
  <c r="D84" i="56"/>
  <c r="C84" i="56"/>
  <c r="F22" i="56"/>
  <c r="Z22" i="56"/>
  <c r="P22" i="56"/>
  <c r="Q34" i="57" s="1"/>
  <c r="X22" i="56"/>
  <c r="B22" i="56"/>
  <c r="E22" i="56"/>
  <c r="G22" i="56"/>
  <c r="U22" i="56"/>
  <c r="AA22" i="56"/>
  <c r="I22" i="56"/>
  <c r="D22" i="56"/>
  <c r="S22" i="56"/>
  <c r="T34" i="57" s="1"/>
  <c r="W22" i="56"/>
  <c r="O22" i="56"/>
  <c r="P34" i="57" s="1"/>
  <c r="R22" i="56"/>
  <c r="S34" i="57" s="1"/>
  <c r="AB22" i="56"/>
  <c r="Q22" i="56"/>
  <c r="R34" i="57" s="1"/>
  <c r="M22" i="56"/>
  <c r="N34" i="57" s="1"/>
  <c r="C22" i="56"/>
  <c r="N22" i="56"/>
  <c r="O34" i="57" s="1"/>
  <c r="V22" i="56"/>
  <c r="J22" i="56"/>
  <c r="Y22" i="56"/>
  <c r="T22" i="56"/>
  <c r="L34" i="57" s="1"/>
  <c r="H22" i="56"/>
  <c r="L22" i="56"/>
  <c r="M34" i="57" s="1"/>
  <c r="K22" i="56"/>
  <c r="Z46" i="45"/>
  <c r="Q46" i="45"/>
  <c r="R58" i="42" s="1"/>
  <c r="J46" i="45"/>
  <c r="V46" i="45"/>
  <c r="S46" i="45"/>
  <c r="T58" i="42" s="1"/>
  <c r="D46" i="45"/>
  <c r="E46" i="45"/>
  <c r="L46" i="45"/>
  <c r="M58" i="42" s="1"/>
  <c r="K46" i="45"/>
  <c r="X46" i="45"/>
  <c r="P46" i="45"/>
  <c r="Q58" i="42" s="1"/>
  <c r="T46" i="45"/>
  <c r="L58" i="42" s="1"/>
  <c r="AB46" i="45"/>
  <c r="F46" i="45"/>
  <c r="Y46" i="45"/>
  <c r="R46" i="45"/>
  <c r="S58" i="42" s="1"/>
  <c r="I46" i="45"/>
  <c r="N46" i="45"/>
  <c r="O58" i="42" s="1"/>
  <c r="M46" i="45"/>
  <c r="N58" i="42" s="1"/>
  <c r="U46" i="45"/>
  <c r="C46" i="45"/>
  <c r="O46" i="45"/>
  <c r="P58" i="42" s="1"/>
  <c r="W46" i="45"/>
  <c r="H46" i="45"/>
  <c r="G46" i="45"/>
  <c r="B46" i="45"/>
  <c r="AA46" i="45"/>
  <c r="R30" i="56"/>
  <c r="S42" i="57" s="1"/>
  <c r="N30" i="56"/>
  <c r="O42" i="57" s="1"/>
  <c r="E30" i="56"/>
  <c r="W30" i="56"/>
  <c r="U30" i="56"/>
  <c r="Q30" i="56"/>
  <c r="R42" i="57" s="1"/>
  <c r="G30" i="56"/>
  <c r="AB30" i="56"/>
  <c r="X30" i="56"/>
  <c r="C30" i="56"/>
  <c r="L30" i="56"/>
  <c r="M42" i="57" s="1"/>
  <c r="B30" i="56"/>
  <c r="Y30" i="56"/>
  <c r="P30" i="56"/>
  <c r="Q42" i="57" s="1"/>
  <c r="S30" i="56"/>
  <c r="T30" i="56"/>
  <c r="L42" i="57" s="1"/>
  <c r="F30" i="56"/>
  <c r="Z30" i="56"/>
  <c r="AA30" i="56"/>
  <c r="D30" i="56"/>
  <c r="H30" i="56"/>
  <c r="V30" i="56"/>
  <c r="M30" i="56"/>
  <c r="N42" i="57" s="1"/>
  <c r="I30" i="56"/>
  <c r="O30" i="56"/>
  <c r="P42" i="57" s="1"/>
  <c r="K30" i="56"/>
  <c r="J30" i="56"/>
  <c r="G96" i="45"/>
  <c r="Z96" i="45"/>
  <c r="Q96" i="45"/>
  <c r="R108" i="42" s="1"/>
  <c r="J96" i="45"/>
  <c r="D96" i="45"/>
  <c r="P96" i="45"/>
  <c r="Q108" i="42" s="1"/>
  <c r="R96" i="45"/>
  <c r="S108" i="42" s="1"/>
  <c r="N96" i="45"/>
  <c r="O108" i="42" s="1"/>
  <c r="C96" i="45"/>
  <c r="M96" i="45"/>
  <c r="F96" i="45"/>
  <c r="AA96" i="45"/>
  <c r="L96" i="45"/>
  <c r="M108" i="42" s="1"/>
  <c r="Y96" i="45"/>
  <c r="B96" i="45"/>
  <c r="X96" i="45"/>
  <c r="W96" i="45"/>
  <c r="S96" i="45"/>
  <c r="T108" i="42" s="1"/>
  <c r="I96" i="45"/>
  <c r="AB96" i="45"/>
  <c r="V96" i="45"/>
  <c r="K96" i="45"/>
  <c r="E96" i="45"/>
  <c r="U96" i="45"/>
  <c r="O96" i="45"/>
  <c r="P108" i="42" s="1"/>
  <c r="T96" i="45"/>
  <c r="L108" i="42" s="1"/>
  <c r="H96" i="45"/>
  <c r="L100" i="49"/>
  <c r="AA100" i="49"/>
  <c r="V100" i="49"/>
  <c r="O100" i="49"/>
  <c r="C100" i="49"/>
  <c r="J100" i="49"/>
  <c r="N100" i="49"/>
  <c r="I100" i="49"/>
  <c r="Y100" i="49"/>
  <c r="U100" i="49"/>
  <c r="D100" i="49"/>
  <c r="H100" i="49"/>
  <c r="W100" i="49"/>
  <c r="X100" i="49"/>
  <c r="E100" i="49"/>
  <c r="M100" i="49"/>
  <c r="K100" i="49"/>
  <c r="Q100" i="49"/>
  <c r="B100" i="49"/>
  <c r="Z100" i="49"/>
  <c r="T100" i="49"/>
  <c r="AB100" i="49"/>
  <c r="G100" i="49"/>
  <c r="F100" i="49"/>
  <c r="R100" i="49"/>
  <c r="P100" i="49"/>
  <c r="S100" i="49"/>
  <c r="L86" i="45"/>
  <c r="M98" i="42" s="1"/>
  <c r="Z86" i="45"/>
  <c r="Y86" i="45"/>
  <c r="AA86" i="45"/>
  <c r="B86" i="45"/>
  <c r="M86" i="45"/>
  <c r="J86" i="45"/>
  <c r="U86" i="45"/>
  <c r="H86" i="45"/>
  <c r="F86" i="45"/>
  <c r="W86" i="45"/>
  <c r="V86" i="45"/>
  <c r="G86" i="45"/>
  <c r="I86" i="45"/>
  <c r="C86" i="45"/>
  <c r="T86" i="45"/>
  <c r="L98" i="42" s="1"/>
  <c r="O86" i="45"/>
  <c r="P98" i="42" s="1"/>
  <c r="E86" i="45"/>
  <c r="K86" i="45"/>
  <c r="S86" i="45"/>
  <c r="T98" i="42" s="1"/>
  <c r="X86" i="45"/>
  <c r="R86" i="45"/>
  <c r="S98" i="42" s="1"/>
  <c r="AB86" i="45"/>
  <c r="N86" i="45"/>
  <c r="O98" i="42" s="1"/>
  <c r="Q86" i="45"/>
  <c r="R98" i="42" s="1"/>
  <c r="D86" i="45"/>
  <c r="P86" i="45"/>
  <c r="Q98" i="42" s="1"/>
  <c r="P106" i="56"/>
  <c r="V106" i="56"/>
  <c r="B106" i="56"/>
  <c r="Q106" i="56"/>
  <c r="X106" i="56"/>
  <c r="AA106" i="56"/>
  <c r="D106" i="56"/>
  <c r="M106" i="56"/>
  <c r="H106" i="56"/>
  <c r="K106" i="56"/>
  <c r="AB106" i="56"/>
  <c r="C106" i="56"/>
  <c r="R106" i="56"/>
  <c r="W106" i="56"/>
  <c r="F106" i="56"/>
  <c r="T106" i="56"/>
  <c r="E106" i="56"/>
  <c r="J106" i="56"/>
  <c r="N106" i="56"/>
  <c r="U106" i="56"/>
  <c r="Z106" i="56"/>
  <c r="I106" i="56"/>
  <c r="S106" i="56"/>
  <c r="G106" i="56"/>
  <c r="O106" i="56"/>
  <c r="Y106" i="56"/>
  <c r="L106" i="56"/>
  <c r="C101" i="49"/>
  <c r="H101" i="49"/>
  <c r="Y101" i="49"/>
  <c r="F101" i="49"/>
  <c r="L101" i="49"/>
  <c r="Z101" i="49"/>
  <c r="I101" i="49"/>
  <c r="O101" i="49"/>
  <c r="U101" i="49"/>
  <c r="AA101" i="49"/>
  <c r="J101" i="49"/>
  <c r="E101" i="49"/>
  <c r="Q101" i="49"/>
  <c r="R101" i="49"/>
  <c r="G101" i="49"/>
  <c r="X101" i="49"/>
  <c r="M101" i="49"/>
  <c r="B101" i="49"/>
  <c r="N101" i="49"/>
  <c r="D101" i="49"/>
  <c r="S101" i="49"/>
  <c r="T101" i="49"/>
  <c r="P101" i="49"/>
  <c r="AB101" i="49"/>
  <c r="V101" i="49"/>
  <c r="K101" i="49"/>
  <c r="W101" i="49"/>
  <c r="F97" i="45"/>
  <c r="L97" i="45"/>
  <c r="M109" i="42" s="1"/>
  <c r="P97" i="45"/>
  <c r="Q109" i="42" s="1"/>
  <c r="J97" i="45"/>
  <c r="N97" i="45"/>
  <c r="O109" i="42" s="1"/>
  <c r="H97" i="45"/>
  <c r="Z97" i="45"/>
  <c r="T97" i="45"/>
  <c r="L109" i="42" s="1"/>
  <c r="C97" i="45"/>
  <c r="I97" i="45"/>
  <c r="AB97" i="45"/>
  <c r="Y97" i="45"/>
  <c r="E97" i="45"/>
  <c r="Q97" i="45"/>
  <c r="R109" i="42" s="1"/>
  <c r="R97" i="45"/>
  <c r="S109" i="42" s="1"/>
  <c r="W97" i="45"/>
  <c r="X97" i="45"/>
  <c r="M97" i="45"/>
  <c r="N109" i="42" s="1"/>
  <c r="S97" i="45"/>
  <c r="T109" i="42" s="1"/>
  <c r="U97" i="45"/>
  <c r="V97" i="45"/>
  <c r="B97" i="45"/>
  <c r="G97" i="45"/>
  <c r="O97" i="45"/>
  <c r="P109" i="42" s="1"/>
  <c r="AA97" i="45"/>
  <c r="D97" i="45"/>
  <c r="K97" i="45"/>
  <c r="R84" i="41"/>
  <c r="S96" i="38" s="1"/>
  <c r="I84" i="41"/>
  <c r="B84" i="41"/>
  <c r="X84" i="41"/>
  <c r="K84" i="41"/>
  <c r="D84" i="41"/>
  <c r="Y84" i="41"/>
  <c r="C84" i="41"/>
  <c r="J84" i="41"/>
  <c r="AB84" i="41"/>
  <c r="V84" i="41"/>
  <c r="E84" i="41"/>
  <c r="U84" i="41"/>
  <c r="AA84" i="41"/>
  <c r="M84" i="41"/>
  <c r="N96" i="38" s="1"/>
  <c r="L84" i="41"/>
  <c r="M96" i="38" s="1"/>
  <c r="W84" i="41"/>
  <c r="T84" i="41"/>
  <c r="L96" i="38" s="1"/>
  <c r="Z84" i="41"/>
  <c r="F84" i="41"/>
  <c r="O84" i="41"/>
  <c r="P96" i="38" s="1"/>
  <c r="N84" i="41"/>
  <c r="O96" i="38" s="1"/>
  <c r="P84" i="41"/>
  <c r="Q96" i="38" s="1"/>
  <c r="H84" i="41"/>
  <c r="S84" i="41"/>
  <c r="G84" i="41"/>
  <c r="Q84" i="41"/>
  <c r="R96" i="38" s="1"/>
  <c r="I50" i="41"/>
  <c r="E50" i="41"/>
  <c r="C50" i="41"/>
  <c r="T50" i="41"/>
  <c r="L62" i="38" s="1"/>
  <c r="D50" i="41"/>
  <c r="H50" i="41"/>
  <c r="P50" i="41"/>
  <c r="Q62" i="38" s="1"/>
  <c r="Y50" i="41"/>
  <c r="O50" i="41"/>
  <c r="P62" i="38" s="1"/>
  <c r="F50" i="41"/>
  <c r="AA50" i="41"/>
  <c r="Z50" i="41"/>
  <c r="V50" i="41"/>
  <c r="S50" i="41"/>
  <c r="T62" i="38" s="1"/>
  <c r="Q50" i="41"/>
  <c r="R62" i="38" s="1"/>
  <c r="K50" i="41"/>
  <c r="X50" i="41"/>
  <c r="J50" i="41"/>
  <c r="W50" i="41"/>
  <c r="N50" i="41"/>
  <c r="O62" i="38" s="1"/>
  <c r="M50" i="41"/>
  <c r="N62" i="38" s="1"/>
  <c r="L50" i="41"/>
  <c r="M62" i="38" s="1"/>
  <c r="U50" i="41"/>
  <c r="B50" i="41"/>
  <c r="G50" i="41"/>
  <c r="AB50" i="41"/>
  <c r="R50" i="41"/>
  <c r="S62" i="38" s="1"/>
  <c r="R24" i="49"/>
  <c r="V24" i="49"/>
  <c r="T24" i="49"/>
  <c r="E24" i="49"/>
  <c r="F24" i="49"/>
  <c r="AB24" i="49"/>
  <c r="B24" i="49"/>
  <c r="K24" i="49"/>
  <c r="W24" i="49"/>
  <c r="J24" i="49"/>
  <c r="X24" i="49"/>
  <c r="Y24" i="49"/>
  <c r="S24" i="49"/>
  <c r="Q24" i="49"/>
  <c r="P24" i="49"/>
  <c r="N24" i="49"/>
  <c r="AA24" i="49"/>
  <c r="M24" i="49"/>
  <c r="Z24" i="49"/>
  <c r="U24" i="49"/>
  <c r="H24" i="49"/>
  <c r="I24" i="49"/>
  <c r="L24" i="49"/>
  <c r="C24" i="49"/>
  <c r="O24" i="49"/>
  <c r="G24" i="49"/>
  <c r="D24" i="49"/>
  <c r="B26" i="53"/>
  <c r="B38" i="50" s="1"/>
  <c r="Y26" i="53"/>
  <c r="AA26" i="53"/>
  <c r="Q26" i="53"/>
  <c r="N26" i="53"/>
  <c r="P26" i="53"/>
  <c r="W26" i="53"/>
  <c r="T26" i="53"/>
  <c r="L38" i="50" s="1"/>
  <c r="K26" i="53"/>
  <c r="X26" i="53"/>
  <c r="C26" i="53"/>
  <c r="C38" i="50" s="1"/>
  <c r="Z26" i="53"/>
  <c r="V26" i="53"/>
  <c r="E26" i="53"/>
  <c r="S26" i="53"/>
  <c r="T38" i="50" s="1"/>
  <c r="R26" i="53"/>
  <c r="J26" i="53"/>
  <c r="L26" i="53"/>
  <c r="M38" i="50" s="1"/>
  <c r="M26" i="53"/>
  <c r="G26" i="53"/>
  <c r="U26" i="53"/>
  <c r="I26" i="53"/>
  <c r="I38" i="50" s="1"/>
  <c r="AB26" i="53"/>
  <c r="O26" i="53"/>
  <c r="P38" i="50" s="1"/>
  <c r="F26" i="53"/>
  <c r="D26" i="53"/>
  <c r="H26" i="53"/>
  <c r="W67" i="56"/>
  <c r="L67" i="56"/>
  <c r="G67" i="56"/>
  <c r="K67" i="56"/>
  <c r="Y67" i="56"/>
  <c r="T67" i="56"/>
  <c r="AA67" i="56"/>
  <c r="S67" i="56"/>
  <c r="F67" i="56"/>
  <c r="M67" i="56"/>
  <c r="U67" i="56"/>
  <c r="AB67" i="56"/>
  <c r="I67" i="56"/>
  <c r="C67" i="56"/>
  <c r="O67" i="56"/>
  <c r="P67" i="56"/>
  <c r="X67" i="56"/>
  <c r="Q67" i="56"/>
  <c r="R67" i="56"/>
  <c r="E67" i="56"/>
  <c r="V67" i="56"/>
  <c r="B67" i="56"/>
  <c r="J67" i="56"/>
  <c r="Z67" i="56"/>
  <c r="H67" i="56"/>
  <c r="D67" i="56"/>
  <c r="N67" i="56"/>
  <c r="AB45" i="49"/>
  <c r="Y45" i="49"/>
  <c r="N45" i="49"/>
  <c r="M45" i="49"/>
  <c r="U45" i="49"/>
  <c r="L45" i="49"/>
  <c r="T45" i="49"/>
  <c r="V45" i="49"/>
  <c r="H45" i="49"/>
  <c r="Z45" i="49"/>
  <c r="R45" i="49"/>
  <c r="I45" i="49"/>
  <c r="E45" i="49"/>
  <c r="G45" i="49"/>
  <c r="AA45" i="49"/>
  <c r="W45" i="49"/>
  <c r="O45" i="49"/>
  <c r="P45" i="49"/>
  <c r="C45" i="49"/>
  <c r="F45" i="49"/>
  <c r="D45" i="49"/>
  <c r="J45" i="49"/>
  <c r="S45" i="49"/>
  <c r="B45" i="49"/>
  <c r="K45" i="49"/>
  <c r="X45" i="49"/>
  <c r="Q45" i="49"/>
  <c r="J70" i="56"/>
  <c r="W70" i="56"/>
  <c r="AB70" i="56"/>
  <c r="U70" i="56"/>
  <c r="H70" i="56"/>
  <c r="K70" i="56"/>
  <c r="M70" i="56"/>
  <c r="C70" i="56"/>
  <c r="I70" i="56"/>
  <c r="B70" i="56"/>
  <c r="G70" i="56"/>
  <c r="R70" i="56"/>
  <c r="E70" i="56"/>
  <c r="F70" i="56"/>
  <c r="Y70" i="56"/>
  <c r="S70" i="56"/>
  <c r="AA70" i="56"/>
  <c r="N70" i="56"/>
  <c r="T70" i="56"/>
  <c r="O70" i="56"/>
  <c r="L70" i="56"/>
  <c r="Z70" i="56"/>
  <c r="X70" i="56"/>
  <c r="Q70" i="56"/>
  <c r="P70" i="56"/>
  <c r="D70" i="56"/>
  <c r="V70" i="56"/>
  <c r="P15" i="53"/>
  <c r="F15" i="53"/>
  <c r="F27" i="50" s="1"/>
  <c r="AA15" i="53"/>
  <c r="K15" i="53"/>
  <c r="J15" i="53"/>
  <c r="J27" i="50" s="1"/>
  <c r="Y15" i="53"/>
  <c r="H15" i="53"/>
  <c r="I15" i="53"/>
  <c r="G15" i="53"/>
  <c r="R15" i="53"/>
  <c r="S27" i="50" s="1"/>
  <c r="AB15" i="53"/>
  <c r="N15" i="53"/>
  <c r="D15" i="53"/>
  <c r="L15" i="53"/>
  <c r="M27" i="50" s="1"/>
  <c r="O15" i="53"/>
  <c r="M15" i="53"/>
  <c r="C15" i="53"/>
  <c r="W15" i="53"/>
  <c r="S15" i="53"/>
  <c r="B15" i="53"/>
  <c r="B27" i="50" s="1"/>
  <c r="E15" i="53"/>
  <c r="E27" i="50" s="1"/>
  <c r="Z15" i="53"/>
  <c r="V15" i="53"/>
  <c r="U15" i="53"/>
  <c r="X15" i="53"/>
  <c r="Q15" i="53"/>
  <c r="T15" i="53"/>
  <c r="L27" i="50" s="1"/>
  <c r="H67" i="41"/>
  <c r="T67" i="41"/>
  <c r="L79" i="38" s="1"/>
  <c r="M67" i="41"/>
  <c r="N79" i="38" s="1"/>
  <c r="B67" i="41"/>
  <c r="X67" i="41"/>
  <c r="Z67" i="41"/>
  <c r="L67" i="41"/>
  <c r="M79" i="38" s="1"/>
  <c r="F67" i="41"/>
  <c r="W67" i="41"/>
  <c r="E67" i="41"/>
  <c r="I67" i="41"/>
  <c r="AB67" i="41"/>
  <c r="G67" i="41"/>
  <c r="N67" i="41"/>
  <c r="O79" i="38" s="1"/>
  <c r="R67" i="41"/>
  <c r="S79" i="38" s="1"/>
  <c r="Q67" i="41"/>
  <c r="R79" i="38" s="1"/>
  <c r="Y67" i="41"/>
  <c r="O67" i="41"/>
  <c r="P79" i="38" s="1"/>
  <c r="K67" i="41"/>
  <c r="J67" i="41"/>
  <c r="AA67" i="41"/>
  <c r="S67" i="41"/>
  <c r="C67" i="41"/>
  <c r="P67" i="41"/>
  <c r="Q79" i="38" s="1"/>
  <c r="V67" i="41"/>
  <c r="U67" i="41"/>
  <c r="D67" i="41"/>
  <c r="Y97" i="49"/>
  <c r="F97" i="49"/>
  <c r="G97" i="49"/>
  <c r="M97" i="49"/>
  <c r="T97" i="49"/>
  <c r="Z97" i="49"/>
  <c r="D97" i="49"/>
  <c r="X97" i="49"/>
  <c r="U97" i="49"/>
  <c r="O97" i="49"/>
  <c r="B97" i="49"/>
  <c r="I97" i="49"/>
  <c r="H97" i="49"/>
  <c r="R97" i="49"/>
  <c r="AA97" i="49"/>
  <c r="S97" i="49"/>
  <c r="N97" i="49"/>
  <c r="L97" i="49"/>
  <c r="W97" i="49"/>
  <c r="C97" i="49"/>
  <c r="AB97" i="49"/>
  <c r="V97" i="49"/>
  <c r="J97" i="49"/>
  <c r="K97" i="49"/>
  <c r="Q97" i="49"/>
  <c r="P97" i="49"/>
  <c r="E97" i="49"/>
  <c r="N53" i="56"/>
  <c r="O65" i="57" s="1"/>
  <c r="AB53" i="56"/>
  <c r="W53" i="56"/>
  <c r="B53" i="56"/>
  <c r="E53" i="56"/>
  <c r="Y53" i="56"/>
  <c r="P53" i="56"/>
  <c r="Q65" i="57" s="1"/>
  <c r="AA53" i="56"/>
  <c r="G53" i="56"/>
  <c r="I53" i="56"/>
  <c r="U53" i="56"/>
  <c r="S53" i="56"/>
  <c r="F53" i="56"/>
  <c r="X53" i="56"/>
  <c r="D53" i="56"/>
  <c r="H53" i="56"/>
  <c r="Z53" i="56"/>
  <c r="J53" i="56"/>
  <c r="O53" i="56"/>
  <c r="P65" i="57" s="1"/>
  <c r="M53" i="56"/>
  <c r="N65" i="57" s="1"/>
  <c r="L53" i="56"/>
  <c r="M65" i="57" s="1"/>
  <c r="C53" i="56"/>
  <c r="Q53" i="56"/>
  <c r="R65" i="57" s="1"/>
  <c r="V53" i="56"/>
  <c r="R53" i="56"/>
  <c r="S65" i="57" s="1"/>
  <c r="T53" i="56"/>
  <c r="L65" i="57" s="1"/>
  <c r="K53" i="56"/>
  <c r="E60" i="41"/>
  <c r="U60" i="41"/>
  <c r="I60" i="41"/>
  <c r="D60" i="41"/>
  <c r="F60" i="41"/>
  <c r="N60" i="41"/>
  <c r="O72" i="38" s="1"/>
  <c r="J60" i="41"/>
  <c r="M60" i="41"/>
  <c r="N72" i="38" s="1"/>
  <c r="H60" i="41"/>
  <c r="L60" i="41"/>
  <c r="M72" i="38" s="1"/>
  <c r="T60" i="41"/>
  <c r="L72" i="38" s="1"/>
  <c r="Q60" i="41"/>
  <c r="R72" i="38" s="1"/>
  <c r="W60" i="41"/>
  <c r="C60" i="41"/>
  <c r="V60" i="41"/>
  <c r="Y60" i="41"/>
  <c r="K60" i="41"/>
  <c r="R60" i="41"/>
  <c r="S72" i="38" s="1"/>
  <c r="P60" i="41"/>
  <c r="Q72" i="38" s="1"/>
  <c r="B60" i="41"/>
  <c r="O60" i="41"/>
  <c r="P72" i="38" s="1"/>
  <c r="AA60" i="41"/>
  <c r="Z60" i="41"/>
  <c r="X60" i="41"/>
  <c r="AB60" i="41"/>
  <c r="G60" i="41"/>
  <c r="S60" i="41"/>
  <c r="T72" i="38" s="1"/>
  <c r="O55" i="45"/>
  <c r="P67" i="42" s="1"/>
  <c r="Q55" i="45"/>
  <c r="R67" i="42" s="1"/>
  <c r="P55" i="45"/>
  <c r="Q67" i="42" s="1"/>
  <c r="M55" i="45"/>
  <c r="N67" i="42" s="1"/>
  <c r="N55" i="45"/>
  <c r="O67" i="42" s="1"/>
  <c r="AA55" i="45"/>
  <c r="Z55" i="45"/>
  <c r="C55" i="45"/>
  <c r="B55" i="45"/>
  <c r="T55" i="45"/>
  <c r="L67" i="42" s="1"/>
  <c r="L55" i="45"/>
  <c r="M67" i="42" s="1"/>
  <c r="J55" i="45"/>
  <c r="D55" i="45"/>
  <c r="W55" i="45"/>
  <c r="U55" i="45"/>
  <c r="Y55" i="45"/>
  <c r="H55" i="45"/>
  <c r="I55" i="45"/>
  <c r="X55" i="45"/>
  <c r="E55" i="45"/>
  <c r="G55" i="45"/>
  <c r="R55" i="45"/>
  <c r="S67" i="42" s="1"/>
  <c r="S55" i="45"/>
  <c r="T67" i="42" s="1"/>
  <c r="AB55" i="45"/>
  <c r="V55" i="45"/>
  <c r="F55" i="45"/>
  <c r="K55" i="45"/>
  <c r="L48" i="56"/>
  <c r="M60" i="57" s="1"/>
  <c r="D48" i="56"/>
  <c r="H48" i="56"/>
  <c r="B48" i="56"/>
  <c r="E48" i="56"/>
  <c r="M48" i="56"/>
  <c r="N60" i="57" s="1"/>
  <c r="AA48" i="56"/>
  <c r="S48" i="56"/>
  <c r="T60" i="57" s="1"/>
  <c r="Z48" i="56"/>
  <c r="P48" i="56"/>
  <c r="Q60" i="57" s="1"/>
  <c r="Q48" i="56"/>
  <c r="R60" i="57" s="1"/>
  <c r="V48" i="56"/>
  <c r="W48" i="56"/>
  <c r="J48" i="56"/>
  <c r="O48" i="56"/>
  <c r="P60" i="57" s="1"/>
  <c r="Y48" i="56"/>
  <c r="K48" i="56"/>
  <c r="N48" i="56"/>
  <c r="O60" i="57" s="1"/>
  <c r="U48" i="56"/>
  <c r="F48" i="56"/>
  <c r="AB48" i="56"/>
  <c r="T48" i="56"/>
  <c r="L60" i="57" s="1"/>
  <c r="G48" i="56"/>
  <c r="R48" i="56"/>
  <c r="S60" i="57" s="1"/>
  <c r="I48" i="56"/>
  <c r="C48" i="56"/>
  <c r="X48" i="56"/>
  <c r="P25" i="53"/>
  <c r="B25" i="53"/>
  <c r="B37" i="50" s="1"/>
  <c r="C25" i="53"/>
  <c r="C37" i="50" s="1"/>
  <c r="T25" i="53"/>
  <c r="L37" i="50" s="1"/>
  <c r="X25" i="53"/>
  <c r="R25" i="53"/>
  <c r="K25" i="53"/>
  <c r="L25" i="53"/>
  <c r="M37" i="50" s="1"/>
  <c r="I25" i="53"/>
  <c r="I37" i="50" s="1"/>
  <c r="AB25" i="53"/>
  <c r="E25" i="53"/>
  <c r="E37" i="50" s="1"/>
  <c r="AA25" i="53"/>
  <c r="O25" i="53"/>
  <c r="S25" i="53"/>
  <c r="T37" i="50" s="1"/>
  <c r="J25" i="53"/>
  <c r="J37" i="50" s="1"/>
  <c r="H25" i="53"/>
  <c r="V25" i="53"/>
  <c r="F25" i="53"/>
  <c r="F37" i="50" s="1"/>
  <c r="G25" i="53"/>
  <c r="Z25" i="53"/>
  <c r="Q25" i="53"/>
  <c r="D25" i="53"/>
  <c r="D37" i="50" s="1"/>
  <c r="W25" i="53"/>
  <c r="U25" i="53"/>
  <c r="N25" i="53"/>
  <c r="M25" i="53"/>
  <c r="N37" i="50" s="1"/>
  <c r="Y25" i="53"/>
  <c r="J41" i="49"/>
  <c r="U41" i="49"/>
  <c r="I41" i="49"/>
  <c r="S41" i="49"/>
  <c r="Y41" i="49"/>
  <c r="R41" i="49"/>
  <c r="AB41" i="49"/>
  <c r="W41" i="49"/>
  <c r="N41" i="49"/>
  <c r="Q41" i="49"/>
  <c r="AA41" i="49"/>
  <c r="O41" i="49"/>
  <c r="Z41" i="49"/>
  <c r="B41" i="49"/>
  <c r="M41" i="49"/>
  <c r="K41" i="49"/>
  <c r="H41" i="49"/>
  <c r="V41" i="49"/>
  <c r="T41" i="49"/>
  <c r="P41" i="49"/>
  <c r="E41" i="49"/>
  <c r="F41" i="49"/>
  <c r="X41" i="49"/>
  <c r="L41" i="49"/>
  <c r="G41" i="49"/>
  <c r="D41" i="49"/>
  <c r="C41" i="49"/>
  <c r="H16" i="53"/>
  <c r="H28" i="50" s="1"/>
  <c r="AB16" i="53"/>
  <c r="X16" i="53"/>
  <c r="U16" i="53"/>
  <c r="Z16" i="53"/>
  <c r="L16" i="53"/>
  <c r="M28" i="50" s="1"/>
  <c r="T16" i="53"/>
  <c r="L28" i="50" s="1"/>
  <c r="Y16" i="53"/>
  <c r="W16" i="53"/>
  <c r="Q16" i="53"/>
  <c r="K16" i="53"/>
  <c r="O16" i="53"/>
  <c r="S16" i="53"/>
  <c r="I16" i="53"/>
  <c r="I28" i="50" s="1"/>
  <c r="G16" i="53"/>
  <c r="G28" i="50" s="1"/>
  <c r="D16" i="53"/>
  <c r="C16" i="53"/>
  <c r="C28" i="50" s="1"/>
  <c r="B16" i="53"/>
  <c r="B28" i="50" s="1"/>
  <c r="E16" i="53"/>
  <c r="F16" i="53"/>
  <c r="F28" i="50" s="1"/>
  <c r="P16" i="53"/>
  <c r="AA16" i="53"/>
  <c r="M16" i="53"/>
  <c r="N16" i="53"/>
  <c r="V16" i="53"/>
  <c r="J16" i="53"/>
  <c r="J28" i="50" s="1"/>
  <c r="R16" i="53"/>
  <c r="L89" i="41"/>
  <c r="M101" i="38" s="1"/>
  <c r="Y89" i="41"/>
  <c r="F89" i="41"/>
  <c r="V89" i="41"/>
  <c r="G89" i="41"/>
  <c r="B89" i="41"/>
  <c r="X89" i="41"/>
  <c r="U89" i="41"/>
  <c r="W89" i="41"/>
  <c r="H89" i="41"/>
  <c r="K89" i="41"/>
  <c r="D89" i="41"/>
  <c r="J89" i="41"/>
  <c r="S89" i="41"/>
  <c r="T101" i="38" s="1"/>
  <c r="AB89" i="41"/>
  <c r="AA89" i="41"/>
  <c r="N89" i="41"/>
  <c r="O101" i="38" s="1"/>
  <c r="C89" i="41"/>
  <c r="R89" i="41"/>
  <c r="S101" i="38" s="1"/>
  <c r="T89" i="41"/>
  <c r="L101" i="38" s="1"/>
  <c r="O89" i="41"/>
  <c r="P101" i="38" s="1"/>
  <c r="E89" i="41"/>
  <c r="Q89" i="41"/>
  <c r="R101" i="38" s="1"/>
  <c r="P89" i="41"/>
  <c r="Q101" i="38" s="1"/>
  <c r="M89" i="41"/>
  <c r="Z89" i="41"/>
  <c r="I89" i="41"/>
  <c r="O41" i="56"/>
  <c r="P53" i="57" s="1"/>
  <c r="U41" i="56"/>
  <c r="K41" i="56"/>
  <c r="Y41" i="56"/>
  <c r="S41" i="56"/>
  <c r="T53" i="57" s="1"/>
  <c r="E41" i="56"/>
  <c r="L41" i="56"/>
  <c r="M53" i="57" s="1"/>
  <c r="Z41" i="56"/>
  <c r="H41" i="56"/>
  <c r="W41" i="56"/>
  <c r="T41" i="56"/>
  <c r="L53" i="57" s="1"/>
  <c r="I41" i="56"/>
  <c r="J41" i="56"/>
  <c r="P41" i="56"/>
  <c r="Q53" i="57" s="1"/>
  <c r="F41" i="56"/>
  <c r="R41" i="56"/>
  <c r="S53" i="57" s="1"/>
  <c r="V41" i="56"/>
  <c r="D41" i="56"/>
  <c r="C41" i="56"/>
  <c r="N41" i="56"/>
  <c r="O53" i="57" s="1"/>
  <c r="M41" i="56"/>
  <c r="N53" i="57" s="1"/>
  <c r="B41" i="56"/>
  <c r="G41" i="56"/>
  <c r="AB41" i="56"/>
  <c r="AA41" i="56"/>
  <c r="X41" i="56"/>
  <c r="Q41" i="56"/>
  <c r="R53" i="57" s="1"/>
  <c r="Y44" i="56"/>
  <c r="J44" i="56"/>
  <c r="N44" i="56"/>
  <c r="O56" i="57" s="1"/>
  <c r="AA44" i="56"/>
  <c r="R44" i="56"/>
  <c r="S56" i="57" s="1"/>
  <c r="E44" i="56"/>
  <c r="Z44" i="56"/>
  <c r="V44" i="56"/>
  <c r="B44" i="56"/>
  <c r="D44" i="56"/>
  <c r="S44" i="56"/>
  <c r="T56" i="57" s="1"/>
  <c r="T44" i="56"/>
  <c r="L56" i="57" s="1"/>
  <c r="F44" i="56"/>
  <c r="O44" i="56"/>
  <c r="P56" i="57" s="1"/>
  <c r="K44" i="56"/>
  <c r="M44" i="56"/>
  <c r="N56" i="57" s="1"/>
  <c r="X44" i="56"/>
  <c r="L44" i="56"/>
  <c r="M56" i="57" s="1"/>
  <c r="W44" i="56"/>
  <c r="H44" i="56"/>
  <c r="AB44" i="56"/>
  <c r="P44" i="56"/>
  <c r="Q56" i="57" s="1"/>
  <c r="U44" i="56"/>
  <c r="C44" i="56"/>
  <c r="Q44" i="56"/>
  <c r="R56" i="57" s="1"/>
  <c r="I44" i="56"/>
  <c r="G44" i="56"/>
  <c r="P31" i="56"/>
  <c r="Q43" i="57" s="1"/>
  <c r="H31" i="56"/>
  <c r="M31" i="56"/>
  <c r="N43" i="57" s="1"/>
  <c r="O31" i="56"/>
  <c r="P43" i="57" s="1"/>
  <c r="L31" i="56"/>
  <c r="M43" i="57" s="1"/>
  <c r="S31" i="56"/>
  <c r="T43" i="57" s="1"/>
  <c r="K31" i="56"/>
  <c r="E31" i="56"/>
  <c r="D31" i="56"/>
  <c r="N31" i="56"/>
  <c r="O43" i="57" s="1"/>
  <c r="B31" i="56"/>
  <c r="I31" i="56"/>
  <c r="X31" i="56"/>
  <c r="C31" i="56"/>
  <c r="R31" i="56"/>
  <c r="S43" i="57" s="1"/>
  <c r="V31" i="56"/>
  <c r="Q31" i="56"/>
  <c r="R43" i="57" s="1"/>
  <c r="G31" i="56"/>
  <c r="W31" i="56"/>
  <c r="Z31" i="56"/>
  <c r="Y31" i="56"/>
  <c r="U31" i="56"/>
  <c r="T31" i="56"/>
  <c r="L43" i="57" s="1"/>
  <c r="F31" i="56"/>
  <c r="AA31" i="56"/>
  <c r="J31" i="56"/>
  <c r="AB31" i="56"/>
  <c r="R19" i="49"/>
  <c r="V19" i="49"/>
  <c r="Q19" i="49"/>
  <c r="F19" i="49"/>
  <c r="U19" i="49"/>
  <c r="E19" i="49"/>
  <c r="Z19" i="49"/>
  <c r="T19" i="49"/>
  <c r="X19" i="49"/>
  <c r="G19" i="49"/>
  <c r="J19" i="49"/>
  <c r="AB19" i="49"/>
  <c r="W19" i="49"/>
  <c r="P19" i="49"/>
  <c r="I19" i="49"/>
  <c r="Y19" i="49"/>
  <c r="K19" i="49"/>
  <c r="S19" i="49"/>
  <c r="C19" i="49"/>
  <c r="AA19" i="49"/>
  <c r="N19" i="49"/>
  <c r="H19" i="49"/>
  <c r="D19" i="49"/>
  <c r="B19" i="49"/>
  <c r="O19" i="49"/>
  <c r="M19" i="49"/>
  <c r="L19" i="49"/>
  <c r="J15" i="38"/>
  <c r="E15" i="38"/>
  <c r="M15" i="38"/>
  <c r="H15" i="38"/>
  <c r="L15" i="38"/>
  <c r="D15" i="38"/>
  <c r="B113" i="23"/>
  <c r="R113" i="23"/>
  <c r="S125" i="37" s="1"/>
  <c r="X113" i="23"/>
  <c r="Z113" i="23"/>
  <c r="S113" i="23"/>
  <c r="T125" i="37" s="1"/>
  <c r="E113" i="23"/>
  <c r="L113" i="23"/>
  <c r="M125" i="37" s="1"/>
  <c r="AA113" i="23"/>
  <c r="O113" i="23"/>
  <c r="P125" i="37" s="1"/>
  <c r="V113" i="23"/>
  <c r="P113" i="23"/>
  <c r="Q125" i="37" s="1"/>
  <c r="W113" i="23"/>
  <c r="Q113" i="23"/>
  <c r="R125" i="37" s="1"/>
  <c r="M113" i="23"/>
  <c r="N125" i="37" s="1"/>
  <c r="J113" i="23"/>
  <c r="Y113" i="23"/>
  <c r="K113" i="23"/>
  <c r="N113" i="23"/>
  <c r="O125" i="37" s="1"/>
  <c r="C113" i="23"/>
  <c r="H113" i="23"/>
  <c r="T113" i="23"/>
  <c r="L125" i="37" s="1"/>
  <c r="I113" i="23"/>
  <c r="U113" i="23"/>
  <c r="F113" i="23"/>
  <c r="G113" i="23"/>
  <c r="D113" i="23"/>
  <c r="AB113" i="23"/>
  <c r="K55" i="49"/>
  <c r="V55" i="49"/>
  <c r="AB55" i="49"/>
  <c r="AA55" i="49"/>
  <c r="S55" i="49"/>
  <c r="P55" i="49"/>
  <c r="E55" i="49"/>
  <c r="J55" i="49"/>
  <c r="R55" i="49"/>
  <c r="D55" i="49"/>
  <c r="O55" i="49"/>
  <c r="Z55" i="49"/>
  <c r="Q55" i="49"/>
  <c r="H55" i="49"/>
  <c r="X55" i="49"/>
  <c r="M55" i="49"/>
  <c r="W55" i="49"/>
  <c r="U55" i="49"/>
  <c r="B55" i="49"/>
  <c r="F55" i="49"/>
  <c r="N55" i="49"/>
  <c r="L55" i="49"/>
  <c r="Y55" i="49"/>
  <c r="C55" i="49"/>
  <c r="I55" i="49"/>
  <c r="G55" i="49"/>
  <c r="T55" i="49"/>
  <c r="AB4" i="49"/>
  <c r="K4" i="49"/>
  <c r="D4" i="49"/>
  <c r="O4" i="49"/>
  <c r="I4" i="49"/>
  <c r="B4" i="49"/>
  <c r="AA4" i="49"/>
  <c r="J4" i="49"/>
  <c r="S4" i="49"/>
  <c r="Z4" i="49"/>
  <c r="Q4" i="49"/>
  <c r="Y4" i="49"/>
  <c r="V4" i="49"/>
  <c r="M4" i="49"/>
  <c r="E4" i="49"/>
  <c r="H4" i="49"/>
  <c r="R4" i="49"/>
  <c r="G4" i="49"/>
  <c r="U4" i="49"/>
  <c r="C4" i="49"/>
  <c r="P4" i="49"/>
  <c r="N4" i="49"/>
  <c r="F4" i="49"/>
  <c r="T4" i="49"/>
  <c r="L4" i="49"/>
  <c r="X4" i="49"/>
  <c r="W4" i="49"/>
  <c r="T70" i="49"/>
  <c r="H70" i="49"/>
  <c r="AB70" i="49"/>
  <c r="C70" i="49"/>
  <c r="B70" i="49"/>
  <c r="P70" i="49"/>
  <c r="S70" i="49"/>
  <c r="AA70" i="49"/>
  <c r="U70" i="49"/>
  <c r="E70" i="49"/>
  <c r="R70" i="49"/>
  <c r="I70" i="49"/>
  <c r="Q70" i="49"/>
  <c r="M70" i="49"/>
  <c r="W70" i="49"/>
  <c r="D70" i="49"/>
  <c r="K70" i="49"/>
  <c r="O70" i="49"/>
  <c r="X70" i="49"/>
  <c r="N70" i="49"/>
  <c r="V70" i="49"/>
  <c r="F70" i="49"/>
  <c r="G70" i="49"/>
  <c r="Y70" i="49"/>
  <c r="L70" i="49"/>
  <c r="Z70" i="49"/>
  <c r="J70" i="49"/>
  <c r="D31" i="53"/>
  <c r="D43" i="50" s="1"/>
  <c r="O31" i="53"/>
  <c r="Q31" i="53"/>
  <c r="U31" i="53"/>
  <c r="Y31" i="53"/>
  <c r="I31" i="53"/>
  <c r="H31" i="53"/>
  <c r="H43" i="50" s="1"/>
  <c r="M31" i="53"/>
  <c r="L31" i="53"/>
  <c r="M43" i="50" s="1"/>
  <c r="G31" i="53"/>
  <c r="G43" i="50" s="1"/>
  <c r="J31" i="53"/>
  <c r="J43" i="50" s="1"/>
  <c r="Z31" i="53"/>
  <c r="B31" i="53"/>
  <c r="B43" i="50" s="1"/>
  <c r="X31" i="53"/>
  <c r="K31" i="53"/>
  <c r="V31" i="53"/>
  <c r="AB31" i="53"/>
  <c r="W31" i="53"/>
  <c r="S31" i="53"/>
  <c r="F31" i="53"/>
  <c r="F43" i="50" s="1"/>
  <c r="R31" i="53"/>
  <c r="E31" i="53"/>
  <c r="E43" i="50" s="1"/>
  <c r="T31" i="53"/>
  <c r="L43" i="50" s="1"/>
  <c r="P31" i="53"/>
  <c r="C31" i="53"/>
  <c r="C43" i="50" s="1"/>
  <c r="N31" i="53"/>
  <c r="AA31" i="53"/>
  <c r="O71" i="56"/>
  <c r="D71" i="56"/>
  <c r="AA71" i="56"/>
  <c r="B71" i="56"/>
  <c r="M71" i="56"/>
  <c r="Q71" i="56"/>
  <c r="N71" i="56"/>
  <c r="L71" i="56"/>
  <c r="P71" i="56"/>
  <c r="W71" i="56"/>
  <c r="I71" i="56"/>
  <c r="V71" i="56"/>
  <c r="T71" i="56"/>
  <c r="S71" i="56"/>
  <c r="G71" i="56"/>
  <c r="X71" i="56"/>
  <c r="J71" i="56"/>
  <c r="R71" i="56"/>
  <c r="U71" i="56"/>
  <c r="AB71" i="56"/>
  <c r="H71" i="56"/>
  <c r="Z71" i="56"/>
  <c r="F71" i="56"/>
  <c r="C71" i="56"/>
  <c r="K71" i="56"/>
  <c r="E71" i="56"/>
  <c r="Y71" i="56"/>
  <c r="L104" i="45"/>
  <c r="M116" i="42" s="1"/>
  <c r="J104" i="45"/>
  <c r="T104" i="45"/>
  <c r="L116" i="42" s="1"/>
  <c r="W104" i="45"/>
  <c r="U104" i="45"/>
  <c r="D104" i="45"/>
  <c r="N104" i="45"/>
  <c r="O116" i="42" s="1"/>
  <c r="X104" i="45"/>
  <c r="AB104" i="45"/>
  <c r="H104" i="45"/>
  <c r="I104" i="45"/>
  <c r="Q104" i="45"/>
  <c r="R116" i="42" s="1"/>
  <c r="G104" i="45"/>
  <c r="O104" i="45"/>
  <c r="P116" i="42" s="1"/>
  <c r="F104" i="45"/>
  <c r="K104" i="45"/>
  <c r="Y104" i="45"/>
  <c r="M104" i="45"/>
  <c r="N116" i="42" s="1"/>
  <c r="Z104" i="45"/>
  <c r="P104" i="45"/>
  <c r="Q116" i="42" s="1"/>
  <c r="C104" i="45"/>
  <c r="V104" i="45"/>
  <c r="B104" i="45"/>
  <c r="S104" i="45"/>
  <c r="T116" i="42" s="1"/>
  <c r="R104" i="45"/>
  <c r="S116" i="42" s="1"/>
  <c r="AA104" i="45"/>
  <c r="E104" i="45"/>
  <c r="L52" i="45"/>
  <c r="M64" i="42" s="1"/>
  <c r="F52" i="45"/>
  <c r="N52" i="45"/>
  <c r="O64" i="42" s="1"/>
  <c r="M52" i="45"/>
  <c r="N64" i="42" s="1"/>
  <c r="Z52" i="45"/>
  <c r="S52" i="45"/>
  <c r="T64" i="42" s="1"/>
  <c r="W52" i="45"/>
  <c r="D52" i="45"/>
  <c r="G52" i="45"/>
  <c r="E52" i="45"/>
  <c r="U52" i="45"/>
  <c r="T52" i="45"/>
  <c r="L64" i="42" s="1"/>
  <c r="B52" i="45"/>
  <c r="R52" i="45"/>
  <c r="S64" i="42" s="1"/>
  <c r="Q52" i="45"/>
  <c r="R64" i="42" s="1"/>
  <c r="X52" i="45"/>
  <c r="K52" i="45"/>
  <c r="J52" i="45"/>
  <c r="AB52" i="45"/>
  <c r="V52" i="45"/>
  <c r="O52" i="45"/>
  <c r="P64" i="42" s="1"/>
  <c r="Y52" i="45"/>
  <c r="H52" i="45"/>
  <c r="P52" i="45"/>
  <c r="Q64" i="42" s="1"/>
  <c r="I52" i="45"/>
  <c r="AA52" i="45"/>
  <c r="C52" i="45"/>
  <c r="B42" i="53"/>
  <c r="D42" i="53"/>
  <c r="AB42" i="53"/>
  <c r="Y42" i="53"/>
  <c r="M42" i="53"/>
  <c r="U42" i="53"/>
  <c r="R42" i="53"/>
  <c r="S54" i="50" s="1"/>
  <c r="Q42" i="53"/>
  <c r="R54" i="50" s="1"/>
  <c r="E42" i="53"/>
  <c r="O42" i="53"/>
  <c r="P54" i="50" s="1"/>
  <c r="P42" i="53"/>
  <c r="Q54" i="50" s="1"/>
  <c r="N42" i="53"/>
  <c r="O54" i="50" s="1"/>
  <c r="AA42" i="53"/>
  <c r="K42" i="53"/>
  <c r="V42" i="53"/>
  <c r="I42" i="53"/>
  <c r="X42" i="53"/>
  <c r="F42" i="53"/>
  <c r="C42" i="53"/>
  <c r="S42" i="53"/>
  <c r="T54" i="50" s="1"/>
  <c r="G42" i="53"/>
  <c r="T42" i="53"/>
  <c r="L54" i="50" s="1"/>
  <c r="W42" i="53"/>
  <c r="H42" i="53"/>
  <c r="L42" i="53"/>
  <c r="M54" i="50" s="1"/>
  <c r="J42" i="53"/>
  <c r="Z42" i="53"/>
  <c r="F65" i="41"/>
  <c r="D65" i="41"/>
  <c r="T65" i="41"/>
  <c r="L77" i="38" s="1"/>
  <c r="C65" i="41"/>
  <c r="V65" i="41"/>
  <c r="Q65" i="41"/>
  <c r="R77" i="38" s="1"/>
  <c r="S65" i="41"/>
  <c r="T77" i="38" s="1"/>
  <c r="P65" i="41"/>
  <c r="Q77" i="38" s="1"/>
  <c r="E65" i="41"/>
  <c r="O65" i="41"/>
  <c r="P77" i="38" s="1"/>
  <c r="L65" i="41"/>
  <c r="M77" i="38" s="1"/>
  <c r="R65" i="41"/>
  <c r="S77" i="38" s="1"/>
  <c r="AB65" i="41"/>
  <c r="Y65" i="41"/>
  <c r="G65" i="41"/>
  <c r="N65" i="41"/>
  <c r="O77" i="38" s="1"/>
  <c r="M65" i="41"/>
  <c r="Z65" i="41"/>
  <c r="X65" i="41"/>
  <c r="K65" i="41"/>
  <c r="AA65" i="41"/>
  <c r="J65" i="41"/>
  <c r="B65" i="41"/>
  <c r="U65" i="41"/>
  <c r="I65" i="41"/>
  <c r="H65" i="41"/>
  <c r="W65" i="41"/>
  <c r="R96" i="41"/>
  <c r="S108" i="38" s="1"/>
  <c r="C96" i="41"/>
  <c r="Y96" i="41"/>
  <c r="V96" i="41"/>
  <c r="I96" i="41"/>
  <c r="T96" i="41"/>
  <c r="L108" i="38" s="1"/>
  <c r="E96" i="41"/>
  <c r="H96" i="41"/>
  <c r="D96" i="41"/>
  <c r="S96" i="41"/>
  <c r="T108" i="38" s="1"/>
  <c r="U96" i="41"/>
  <c r="G96" i="41"/>
  <c r="Q96" i="41"/>
  <c r="R108" i="38" s="1"/>
  <c r="N96" i="41"/>
  <c r="O108" i="38" s="1"/>
  <c r="W96" i="41"/>
  <c r="Z96" i="41"/>
  <c r="AA96" i="41"/>
  <c r="J96" i="41"/>
  <c r="M96" i="41"/>
  <c r="N108" i="38" s="1"/>
  <c r="AB96" i="41"/>
  <c r="B96" i="41"/>
  <c r="P96" i="41"/>
  <c r="Q108" i="38" s="1"/>
  <c r="O96" i="41"/>
  <c r="P108" i="38" s="1"/>
  <c r="X96" i="41"/>
  <c r="F96" i="41"/>
  <c r="K96" i="41"/>
  <c r="L96" i="41"/>
  <c r="M108" i="38" s="1"/>
  <c r="W103" i="56"/>
  <c r="P103" i="56"/>
  <c r="C103" i="56"/>
  <c r="V103" i="56"/>
  <c r="F103" i="56"/>
  <c r="L103" i="56"/>
  <c r="Q103" i="56"/>
  <c r="J103" i="56"/>
  <c r="D103" i="56"/>
  <c r="O103" i="56"/>
  <c r="X103" i="56"/>
  <c r="N103" i="56"/>
  <c r="AB103" i="56"/>
  <c r="M103" i="56"/>
  <c r="K103" i="56"/>
  <c r="H103" i="56"/>
  <c r="B103" i="56"/>
  <c r="R103" i="56"/>
  <c r="U103" i="56"/>
  <c r="AA103" i="56"/>
  <c r="S103" i="56"/>
  <c r="T103" i="56"/>
  <c r="E103" i="56"/>
  <c r="Z103" i="56"/>
  <c r="Y103" i="56"/>
  <c r="G103" i="56"/>
  <c r="I103" i="56"/>
  <c r="Y18" i="56"/>
  <c r="G18" i="56"/>
  <c r="U18" i="56"/>
  <c r="M18" i="56"/>
  <c r="N30" i="57" s="1"/>
  <c r="F18" i="56"/>
  <c r="AA18" i="56"/>
  <c r="I18" i="56"/>
  <c r="Q18" i="56"/>
  <c r="R30" i="57" s="1"/>
  <c r="R18" i="56"/>
  <c r="S30" i="57" s="1"/>
  <c r="C18" i="56"/>
  <c r="W18" i="56"/>
  <c r="K18" i="56"/>
  <c r="S18" i="56"/>
  <c r="T30" i="57" s="1"/>
  <c r="B18" i="56"/>
  <c r="AB18" i="56"/>
  <c r="L18" i="56"/>
  <c r="M30" i="57" s="1"/>
  <c r="D18" i="56"/>
  <c r="H18" i="56"/>
  <c r="E18" i="56"/>
  <c r="P18" i="56"/>
  <c r="Q30" i="57" s="1"/>
  <c r="V18" i="56"/>
  <c r="X18" i="56"/>
  <c r="J18" i="56"/>
  <c r="T18" i="56"/>
  <c r="L30" i="57" s="1"/>
  <c r="N18" i="56"/>
  <c r="O30" i="57" s="1"/>
  <c r="O18" i="56"/>
  <c r="P30" i="57" s="1"/>
  <c r="Z18" i="56"/>
  <c r="J98" i="53"/>
  <c r="T98" i="53"/>
  <c r="L110" i="50" s="1"/>
  <c r="X98" i="53"/>
  <c r="F98" i="53"/>
  <c r="Q98" i="53"/>
  <c r="R110" i="50" s="1"/>
  <c r="L98" i="53"/>
  <c r="M110" i="50" s="1"/>
  <c r="AB98" i="53"/>
  <c r="G98" i="53"/>
  <c r="W98" i="53"/>
  <c r="P98" i="53"/>
  <c r="Q110" i="50" s="1"/>
  <c r="H98" i="53"/>
  <c r="K98" i="53"/>
  <c r="U98" i="53"/>
  <c r="I98" i="53"/>
  <c r="E98" i="53"/>
  <c r="S98" i="53"/>
  <c r="O98" i="53"/>
  <c r="P110" i="50" s="1"/>
  <c r="C98" i="53"/>
  <c r="V98" i="53"/>
  <c r="M98" i="53"/>
  <c r="N110" i="50" s="1"/>
  <c r="AA98" i="53"/>
  <c r="N98" i="53"/>
  <c r="O110" i="50" s="1"/>
  <c r="Z98" i="53"/>
  <c r="R98" i="53"/>
  <c r="S110" i="50" s="1"/>
  <c r="D98" i="53"/>
  <c r="B98" i="53"/>
  <c r="Y98" i="53"/>
  <c r="R99" i="41"/>
  <c r="S111" i="38" s="1"/>
  <c r="AA99" i="41"/>
  <c r="H99" i="41"/>
  <c r="U99" i="41"/>
  <c r="T99" i="41"/>
  <c r="L111" i="38" s="1"/>
  <c r="AB99" i="41"/>
  <c r="S99" i="41"/>
  <c r="Z99" i="41"/>
  <c r="G99" i="41"/>
  <c r="J99" i="41"/>
  <c r="F99" i="41"/>
  <c r="I99" i="41"/>
  <c r="W99" i="41"/>
  <c r="L99" i="41"/>
  <c r="M111" i="38" s="1"/>
  <c r="M99" i="41"/>
  <c r="N111" i="38" s="1"/>
  <c r="N99" i="41"/>
  <c r="O111" i="38" s="1"/>
  <c r="D99" i="41"/>
  <c r="O99" i="41"/>
  <c r="P111" i="38" s="1"/>
  <c r="E99" i="41"/>
  <c r="P99" i="41"/>
  <c r="Q111" i="38" s="1"/>
  <c r="V99" i="41"/>
  <c r="Y99" i="41"/>
  <c r="C99" i="41"/>
  <c r="X99" i="41"/>
  <c r="B99" i="41"/>
  <c r="K99" i="41"/>
  <c r="Q99" i="41"/>
  <c r="R111" i="38" s="1"/>
  <c r="K42" i="56"/>
  <c r="M42" i="56"/>
  <c r="N54" i="57" s="1"/>
  <c r="J42" i="56"/>
  <c r="F42" i="56"/>
  <c r="D42" i="56"/>
  <c r="X42" i="56"/>
  <c r="V42" i="56"/>
  <c r="E42" i="56"/>
  <c r="W42" i="56"/>
  <c r="N42" i="56"/>
  <c r="O54" i="57" s="1"/>
  <c r="O42" i="56"/>
  <c r="P54" i="57" s="1"/>
  <c r="L42" i="56"/>
  <c r="M54" i="57" s="1"/>
  <c r="AB42" i="56"/>
  <c r="I42" i="56"/>
  <c r="U42" i="56"/>
  <c r="P42" i="56"/>
  <c r="Q54" i="57" s="1"/>
  <c r="H42" i="56"/>
  <c r="T42" i="56"/>
  <c r="L54" i="57" s="1"/>
  <c r="Y42" i="56"/>
  <c r="R42" i="56"/>
  <c r="S54" i="57" s="1"/>
  <c r="C42" i="56"/>
  <c r="G42" i="56"/>
  <c r="Z42" i="56"/>
  <c r="B42" i="56"/>
  <c r="AA42" i="56"/>
  <c r="Q42" i="56"/>
  <c r="R54" i="57" s="1"/>
  <c r="S42" i="56"/>
  <c r="D4" i="56"/>
  <c r="D16" i="57" s="1"/>
  <c r="W4" i="56"/>
  <c r="F4" i="56"/>
  <c r="C4" i="56"/>
  <c r="S4" i="56"/>
  <c r="N4" i="56"/>
  <c r="E4" i="56"/>
  <c r="E16" i="57" s="1"/>
  <c r="V4" i="56"/>
  <c r="R4" i="56"/>
  <c r="B4" i="56"/>
  <c r="L4" i="56"/>
  <c r="M16" i="57" s="1"/>
  <c r="H4" i="56"/>
  <c r="H16" i="57" s="1"/>
  <c r="Q4" i="56"/>
  <c r="G4" i="56"/>
  <c r="I4" i="56"/>
  <c r="I16" i="57" s="1"/>
  <c r="Z4" i="56"/>
  <c r="M4" i="56"/>
  <c r="J4" i="56"/>
  <c r="J16" i="57" s="1"/>
  <c r="P4" i="56"/>
  <c r="O4" i="56"/>
  <c r="U4" i="56"/>
  <c r="T4" i="56"/>
  <c r="L16" i="57" s="1"/>
  <c r="K4" i="56"/>
  <c r="AB4" i="56"/>
  <c r="AA4" i="56"/>
  <c r="Y4" i="56"/>
  <c r="X4" i="56"/>
  <c r="U85" i="49"/>
  <c r="M85" i="49"/>
  <c r="C85" i="49"/>
  <c r="K85" i="49"/>
  <c r="S85" i="49"/>
  <c r="D85" i="49"/>
  <c r="O85" i="49"/>
  <c r="P85" i="49"/>
  <c r="B85" i="49"/>
  <c r="L85" i="49"/>
  <c r="H85" i="49"/>
  <c r="F85" i="49"/>
  <c r="AA85" i="49"/>
  <c r="E85" i="49"/>
  <c r="Z85" i="49"/>
  <c r="W85" i="49"/>
  <c r="I85" i="49"/>
  <c r="T85" i="49"/>
  <c r="G85" i="49"/>
  <c r="J85" i="49"/>
  <c r="V85" i="49"/>
  <c r="R85" i="49"/>
  <c r="N85" i="49"/>
  <c r="AB85" i="49"/>
  <c r="X85" i="49"/>
  <c r="Q85" i="49"/>
  <c r="Y85" i="49"/>
  <c r="AB7" i="53"/>
  <c r="N7" i="53"/>
  <c r="X7" i="53"/>
  <c r="F7" i="53"/>
  <c r="F19" i="50" s="1"/>
  <c r="M7" i="53"/>
  <c r="N19" i="50" s="1"/>
  <c r="L7" i="53"/>
  <c r="M19" i="50" s="1"/>
  <c r="AA7" i="53"/>
  <c r="I7" i="53"/>
  <c r="I19" i="50" s="1"/>
  <c r="C7" i="53"/>
  <c r="C19" i="50" s="1"/>
  <c r="T7" i="53"/>
  <c r="L19" i="50" s="1"/>
  <c r="Z7" i="53"/>
  <c r="O7" i="53"/>
  <c r="J7" i="53"/>
  <c r="V7" i="53"/>
  <c r="Y7" i="53"/>
  <c r="H7" i="53"/>
  <c r="H19" i="50" s="1"/>
  <c r="G7" i="53"/>
  <c r="G19" i="50" s="1"/>
  <c r="R7" i="53"/>
  <c r="E7" i="53"/>
  <c r="E19" i="50" s="1"/>
  <c r="S7" i="53"/>
  <c r="K7" i="53"/>
  <c r="Q7" i="53"/>
  <c r="P7" i="53"/>
  <c r="D7" i="53"/>
  <c r="D19" i="50" s="1"/>
  <c r="B7" i="53"/>
  <c r="B19" i="50" s="1"/>
  <c r="W7" i="53"/>
  <c r="U7" i="53"/>
  <c r="G32" i="45"/>
  <c r="P32" i="45"/>
  <c r="AB32" i="45"/>
  <c r="U32" i="45"/>
  <c r="N32" i="45"/>
  <c r="M32" i="45"/>
  <c r="AA32" i="45"/>
  <c r="B32" i="45"/>
  <c r="B44" i="42" s="1"/>
  <c r="F32" i="45"/>
  <c r="F44" i="42" s="1"/>
  <c r="L32" i="45"/>
  <c r="M44" i="42" s="1"/>
  <c r="H32" i="45"/>
  <c r="S32" i="45"/>
  <c r="V32" i="45"/>
  <c r="Y32" i="45"/>
  <c r="I32" i="45"/>
  <c r="I44" i="42" s="1"/>
  <c r="E32" i="45"/>
  <c r="E44" i="42" s="1"/>
  <c r="X32" i="45"/>
  <c r="D32" i="45"/>
  <c r="D44" i="42" s="1"/>
  <c r="O32" i="45"/>
  <c r="K32" i="45"/>
  <c r="R32" i="45"/>
  <c r="Q32" i="45"/>
  <c r="Z32" i="45"/>
  <c r="C32" i="45"/>
  <c r="J32" i="45"/>
  <c r="J44" i="42" s="1"/>
  <c r="T32" i="45"/>
  <c r="L44" i="42" s="1"/>
  <c r="W32" i="45"/>
  <c r="AA3" i="53"/>
  <c r="T3" i="53"/>
  <c r="L15" i="50" s="1"/>
  <c r="P3" i="53"/>
  <c r="U3" i="53"/>
  <c r="B3" i="53"/>
  <c r="B15" i="50" s="1"/>
  <c r="G3" i="53"/>
  <c r="O3" i="53"/>
  <c r="V3" i="53"/>
  <c r="D3" i="53"/>
  <c r="D15" i="50" s="1"/>
  <c r="K3" i="53"/>
  <c r="E3" i="53"/>
  <c r="E15" i="50" s="1"/>
  <c r="L3" i="53"/>
  <c r="M15" i="50" s="1"/>
  <c r="AC3" i="53"/>
  <c r="AB3" i="53"/>
  <c r="Q3" i="53"/>
  <c r="F3" i="53"/>
  <c r="F15" i="50" s="1"/>
  <c r="X3" i="53"/>
  <c r="M3" i="53"/>
  <c r="Y3" i="53"/>
  <c r="N3" i="53"/>
  <c r="Z3" i="53"/>
  <c r="C3" i="53"/>
  <c r="C15" i="50" s="1"/>
  <c r="R3" i="53"/>
  <c r="S15" i="50" s="1"/>
  <c r="S3" i="53"/>
  <c r="T15" i="50" s="1"/>
  <c r="J3" i="53"/>
  <c r="J15" i="50" s="1"/>
  <c r="W3" i="53"/>
  <c r="H3" i="53"/>
  <c r="H15" i="50" s="1"/>
  <c r="I3" i="53"/>
  <c r="I15" i="50" s="1"/>
  <c r="R105" i="41"/>
  <c r="S117" i="38" s="1"/>
  <c r="L105" i="41"/>
  <c r="M117" i="38" s="1"/>
  <c r="H105" i="41"/>
  <c r="E105" i="41"/>
  <c r="M105" i="41"/>
  <c r="N117" i="38" s="1"/>
  <c r="D105" i="41"/>
  <c r="AA105" i="41"/>
  <c r="W105" i="41"/>
  <c r="J105" i="41"/>
  <c r="V105" i="41"/>
  <c r="Z105" i="41"/>
  <c r="U105" i="41"/>
  <c r="I105" i="41"/>
  <c r="X105" i="41"/>
  <c r="F105" i="41"/>
  <c r="O105" i="41"/>
  <c r="P117" i="38" s="1"/>
  <c r="T105" i="41"/>
  <c r="L117" i="38" s="1"/>
  <c r="G105" i="41"/>
  <c r="N105" i="41"/>
  <c r="O117" i="38" s="1"/>
  <c r="AB105" i="41"/>
  <c r="Y105" i="41"/>
  <c r="K105" i="41"/>
  <c r="C105" i="41"/>
  <c r="B105" i="41"/>
  <c r="Q105" i="41"/>
  <c r="R117" i="38" s="1"/>
  <c r="P105" i="41"/>
  <c r="Q117" i="38" s="1"/>
  <c r="S105" i="41"/>
  <c r="AA55" i="41"/>
  <c r="Z55" i="41"/>
  <c r="O55" i="41"/>
  <c r="P67" i="38" s="1"/>
  <c r="H55" i="41"/>
  <c r="AB55" i="41"/>
  <c r="G55" i="41"/>
  <c r="N55" i="41"/>
  <c r="O67" i="38" s="1"/>
  <c r="W55" i="41"/>
  <c r="K55" i="41"/>
  <c r="V55" i="41"/>
  <c r="U55" i="41"/>
  <c r="R55" i="41"/>
  <c r="S67" i="38" s="1"/>
  <c r="X55" i="41"/>
  <c r="P55" i="41"/>
  <c r="Q67" i="38" s="1"/>
  <c r="L55" i="41"/>
  <c r="M67" i="38" s="1"/>
  <c r="D55" i="41"/>
  <c r="C55" i="41"/>
  <c r="F55" i="41"/>
  <c r="E55" i="41"/>
  <c r="Y55" i="41"/>
  <c r="T55" i="41"/>
  <c r="L67" i="38" s="1"/>
  <c r="S55" i="41"/>
  <c r="T67" i="38" s="1"/>
  <c r="B55" i="41"/>
  <c r="Q55" i="41"/>
  <c r="R67" i="38" s="1"/>
  <c r="J55" i="41"/>
  <c r="M55" i="41"/>
  <c r="N67" i="38" s="1"/>
  <c r="I55" i="41"/>
  <c r="H33" i="49"/>
  <c r="AB33" i="49"/>
  <c r="AA33" i="49"/>
  <c r="W33" i="49"/>
  <c r="K33" i="49"/>
  <c r="U33" i="49"/>
  <c r="N33" i="49"/>
  <c r="F33" i="49"/>
  <c r="X33" i="49"/>
  <c r="D33" i="49"/>
  <c r="P33" i="49"/>
  <c r="Q33" i="49"/>
  <c r="C33" i="49"/>
  <c r="M33" i="49"/>
  <c r="V33" i="49"/>
  <c r="G33" i="49"/>
  <c r="Z33" i="49"/>
  <c r="B33" i="49"/>
  <c r="S33" i="49"/>
  <c r="R33" i="49"/>
  <c r="J33" i="49"/>
  <c r="T33" i="49"/>
  <c r="Y33" i="49"/>
  <c r="I33" i="49"/>
  <c r="O33" i="49"/>
  <c r="E33" i="49"/>
  <c r="L33" i="49"/>
  <c r="C82" i="45"/>
  <c r="T82" i="45"/>
  <c r="L94" i="42" s="1"/>
  <c r="X82" i="45"/>
  <c r="M82" i="45"/>
  <c r="N94" i="42" s="1"/>
  <c r="J82" i="45"/>
  <c r="V82" i="45"/>
  <c r="Y82" i="45"/>
  <c r="B82" i="45"/>
  <c r="I82" i="45"/>
  <c r="Z82" i="45"/>
  <c r="L82" i="45"/>
  <c r="M94" i="42" s="1"/>
  <c r="G82" i="45"/>
  <c r="AA82" i="45"/>
  <c r="F82" i="45"/>
  <c r="O82" i="45"/>
  <c r="P94" i="42" s="1"/>
  <c r="N82" i="45"/>
  <c r="O94" i="42" s="1"/>
  <c r="AB82" i="45"/>
  <c r="D82" i="45"/>
  <c r="H82" i="45"/>
  <c r="K82" i="45"/>
  <c r="E82" i="45"/>
  <c r="U82" i="45"/>
  <c r="S82" i="45"/>
  <c r="T94" i="42" s="1"/>
  <c r="R82" i="45"/>
  <c r="S94" i="42" s="1"/>
  <c r="P82" i="45"/>
  <c r="Q94" i="42" s="1"/>
  <c r="Q82" i="45"/>
  <c r="R94" i="42" s="1"/>
  <c r="W82" i="45"/>
  <c r="Q24" i="56"/>
  <c r="R36" i="57" s="1"/>
  <c r="AB24" i="56"/>
  <c r="O24" i="56"/>
  <c r="P36" i="57" s="1"/>
  <c r="Z24" i="56"/>
  <c r="P24" i="56"/>
  <c r="Q36" i="57" s="1"/>
  <c r="X24" i="56"/>
  <c r="C24" i="56"/>
  <c r="G24" i="56"/>
  <c r="R24" i="56"/>
  <c r="S36" i="57" s="1"/>
  <c r="F24" i="56"/>
  <c r="T24" i="56"/>
  <c r="L36" i="57" s="1"/>
  <c r="H24" i="56"/>
  <c r="AA24" i="56"/>
  <c r="D24" i="56"/>
  <c r="B24" i="56"/>
  <c r="W24" i="56"/>
  <c r="L24" i="56"/>
  <c r="M36" i="57" s="1"/>
  <c r="K24" i="56"/>
  <c r="Y24" i="56"/>
  <c r="V24" i="56"/>
  <c r="J24" i="56"/>
  <c r="I24" i="56"/>
  <c r="S24" i="56"/>
  <c r="M24" i="56"/>
  <c r="N36" i="57" s="1"/>
  <c r="E24" i="56"/>
  <c r="U24" i="56"/>
  <c r="N24" i="56"/>
  <c r="O36" i="57" s="1"/>
  <c r="Q47" i="56"/>
  <c r="R59" i="57" s="1"/>
  <c r="K47" i="56"/>
  <c r="S47" i="56"/>
  <c r="T59" i="57" s="1"/>
  <c r="F47" i="56"/>
  <c r="AA47" i="56"/>
  <c r="U47" i="56"/>
  <c r="M47" i="56"/>
  <c r="N59" i="57" s="1"/>
  <c r="H47" i="56"/>
  <c r="AB47" i="56"/>
  <c r="E47" i="56"/>
  <c r="C47" i="56"/>
  <c r="P47" i="56"/>
  <c r="Q59" i="57" s="1"/>
  <c r="O47" i="56"/>
  <c r="P59" i="57" s="1"/>
  <c r="W47" i="56"/>
  <c r="I47" i="56"/>
  <c r="Z47" i="56"/>
  <c r="Y47" i="56"/>
  <c r="N47" i="56"/>
  <c r="O59" i="57" s="1"/>
  <c r="D47" i="56"/>
  <c r="B47" i="56"/>
  <c r="R47" i="56"/>
  <c r="S59" i="57" s="1"/>
  <c r="V47" i="56"/>
  <c r="X47" i="56"/>
  <c r="G47" i="56"/>
  <c r="T47" i="56"/>
  <c r="L59" i="57" s="1"/>
  <c r="J47" i="56"/>
  <c r="L47" i="56"/>
  <c r="M59" i="57" s="1"/>
  <c r="Y56" i="49"/>
  <c r="W56" i="49"/>
  <c r="AA56" i="49"/>
  <c r="K56" i="49"/>
  <c r="O56" i="49"/>
  <c r="U56" i="49"/>
  <c r="M56" i="49"/>
  <c r="C56" i="49"/>
  <c r="D56" i="49"/>
  <c r="R56" i="49"/>
  <c r="AB56" i="49"/>
  <c r="B56" i="49"/>
  <c r="Q56" i="49"/>
  <c r="F56" i="49"/>
  <c r="S56" i="49"/>
  <c r="Z56" i="49"/>
  <c r="V56" i="49"/>
  <c r="T56" i="49"/>
  <c r="X56" i="49"/>
  <c r="L56" i="49"/>
  <c r="G56" i="49"/>
  <c r="H56" i="49"/>
  <c r="N56" i="49"/>
  <c r="J56" i="49"/>
  <c r="I56" i="49"/>
  <c r="E56" i="49"/>
  <c r="P56" i="49"/>
  <c r="T48" i="53"/>
  <c r="L60" i="50" s="1"/>
  <c r="Q48" i="53"/>
  <c r="R60" i="50" s="1"/>
  <c r="E48" i="53"/>
  <c r="F48" i="53"/>
  <c r="P48" i="53"/>
  <c r="Q60" i="50" s="1"/>
  <c r="C48" i="53"/>
  <c r="O48" i="53"/>
  <c r="P60" i="50" s="1"/>
  <c r="AA48" i="53"/>
  <c r="V48" i="53"/>
  <c r="N48" i="53"/>
  <c r="O60" i="50" s="1"/>
  <c r="D48" i="53"/>
  <c r="R48" i="53"/>
  <c r="S60" i="50" s="1"/>
  <c r="AB48" i="53"/>
  <c r="I48" i="53"/>
  <c r="Y48" i="53"/>
  <c r="X48" i="53"/>
  <c r="J48" i="53"/>
  <c r="B48" i="53"/>
  <c r="M48" i="53"/>
  <c r="U48" i="53"/>
  <c r="H48" i="53"/>
  <c r="Z48" i="53"/>
  <c r="K48" i="53"/>
  <c r="W48" i="53"/>
  <c r="L48" i="53"/>
  <c r="M60" i="50" s="1"/>
  <c r="S48" i="53"/>
  <c r="T60" i="50" s="1"/>
  <c r="G48" i="53"/>
  <c r="F109" i="56"/>
  <c r="I109" i="56"/>
  <c r="V109" i="56"/>
  <c r="M109" i="56"/>
  <c r="H109" i="56"/>
  <c r="AB109" i="56"/>
  <c r="R109" i="56"/>
  <c r="L109" i="56"/>
  <c r="T109" i="56"/>
  <c r="O109" i="56"/>
  <c r="D109" i="56"/>
  <c r="K109" i="56"/>
  <c r="X109" i="56"/>
  <c r="B109" i="56"/>
  <c r="P109" i="56"/>
  <c r="U109" i="56"/>
  <c r="S109" i="56"/>
  <c r="N109" i="56"/>
  <c r="Z109" i="56"/>
  <c r="Q109" i="56"/>
  <c r="Y109" i="56"/>
  <c r="C109" i="56"/>
  <c r="E109" i="56"/>
  <c r="AA109" i="56"/>
  <c r="W109" i="56"/>
  <c r="G109" i="56"/>
  <c r="J109" i="56"/>
  <c r="K59" i="45"/>
  <c r="C59" i="45"/>
  <c r="H59" i="45"/>
  <c r="J59" i="45"/>
  <c r="V59" i="45"/>
  <c r="X59" i="45"/>
  <c r="S59" i="45"/>
  <c r="T71" i="42" s="1"/>
  <c r="G59" i="45"/>
  <c r="R59" i="45"/>
  <c r="S71" i="42" s="1"/>
  <c r="M59" i="45"/>
  <c r="N71" i="42" s="1"/>
  <c r="AB59" i="45"/>
  <c r="AA59" i="45"/>
  <c r="E59" i="45"/>
  <c r="L59" i="45"/>
  <c r="M71" i="42" s="1"/>
  <c r="O59" i="45"/>
  <c r="P71" i="42" s="1"/>
  <c r="Y59" i="45"/>
  <c r="F59" i="45"/>
  <c r="T59" i="45"/>
  <c r="L71" i="42" s="1"/>
  <c r="P59" i="45"/>
  <c r="Q71" i="42" s="1"/>
  <c r="I59" i="45"/>
  <c r="B59" i="45"/>
  <c r="N59" i="45"/>
  <c r="O71" i="42" s="1"/>
  <c r="Q59" i="45"/>
  <c r="R71" i="42" s="1"/>
  <c r="Z59" i="45"/>
  <c r="U59" i="45"/>
  <c r="W59" i="45"/>
  <c r="D59" i="45"/>
  <c r="Q58" i="41"/>
  <c r="R70" i="38" s="1"/>
  <c r="W58" i="41"/>
  <c r="L58" i="41"/>
  <c r="M70" i="38" s="1"/>
  <c r="T58" i="41"/>
  <c r="L70" i="38" s="1"/>
  <c r="C58" i="41"/>
  <c r="S58" i="41"/>
  <c r="T70" i="38" s="1"/>
  <c r="P58" i="41"/>
  <c r="Q70" i="38" s="1"/>
  <c r="H58" i="41"/>
  <c r="B58" i="41"/>
  <c r="G58" i="41"/>
  <c r="O58" i="41"/>
  <c r="P70" i="38" s="1"/>
  <c r="F58" i="41"/>
  <c r="D58" i="41"/>
  <c r="Y58" i="41"/>
  <c r="AB58" i="41"/>
  <c r="M58" i="41"/>
  <c r="N70" i="38" s="1"/>
  <c r="AA58" i="41"/>
  <c r="K58" i="41"/>
  <c r="J58" i="41"/>
  <c r="I58" i="41"/>
  <c r="R58" i="41"/>
  <c r="S70" i="38" s="1"/>
  <c r="X58" i="41"/>
  <c r="Z58" i="41"/>
  <c r="N58" i="41"/>
  <c r="O70" i="38" s="1"/>
  <c r="V58" i="41"/>
  <c r="U58" i="41"/>
  <c r="E58" i="41"/>
  <c r="T42" i="45"/>
  <c r="L54" i="42" s="1"/>
  <c r="U42" i="45"/>
  <c r="L42" i="45"/>
  <c r="M54" i="42" s="1"/>
  <c r="O42" i="45"/>
  <c r="P54" i="42" s="1"/>
  <c r="C42" i="45"/>
  <c r="K42" i="45"/>
  <c r="Z42" i="45"/>
  <c r="I42" i="45"/>
  <c r="S42" i="45"/>
  <c r="T54" i="42" s="1"/>
  <c r="H42" i="45"/>
  <c r="V42" i="45"/>
  <c r="X42" i="45"/>
  <c r="J42" i="45"/>
  <c r="G42" i="45"/>
  <c r="R42" i="45"/>
  <c r="S54" i="42" s="1"/>
  <c r="Q42" i="45"/>
  <c r="R54" i="42" s="1"/>
  <c r="W42" i="45"/>
  <c r="D42" i="45"/>
  <c r="F42" i="45"/>
  <c r="M42" i="45"/>
  <c r="N54" i="42" s="1"/>
  <c r="B42" i="45"/>
  <c r="AB42" i="45"/>
  <c r="AA42" i="45"/>
  <c r="N42" i="45"/>
  <c r="O54" i="42" s="1"/>
  <c r="Y42" i="45"/>
  <c r="E42" i="45"/>
  <c r="P42" i="45"/>
  <c r="Q54" i="42" s="1"/>
  <c r="U99" i="49"/>
  <c r="Y99" i="49"/>
  <c r="H99" i="49"/>
  <c r="I99" i="49"/>
  <c r="O99" i="49"/>
  <c r="G99" i="49"/>
  <c r="D99" i="49"/>
  <c r="K99" i="49"/>
  <c r="T99" i="49"/>
  <c r="AB99" i="49"/>
  <c r="C99" i="49"/>
  <c r="F99" i="49"/>
  <c r="Z99" i="49"/>
  <c r="E99" i="49"/>
  <c r="N99" i="49"/>
  <c r="X99" i="49"/>
  <c r="B99" i="49"/>
  <c r="M99" i="49"/>
  <c r="P99" i="49"/>
  <c r="AA99" i="49"/>
  <c r="L99" i="49"/>
  <c r="S99" i="49"/>
  <c r="R99" i="49"/>
  <c r="Q99" i="49"/>
  <c r="W99" i="49"/>
  <c r="V99" i="49"/>
  <c r="J99" i="49"/>
  <c r="C66" i="56"/>
  <c r="Y66" i="56"/>
  <c r="X66" i="56"/>
  <c r="F66" i="56"/>
  <c r="J66" i="56"/>
  <c r="I66" i="56"/>
  <c r="AA66" i="56"/>
  <c r="L66" i="56"/>
  <c r="H66" i="56"/>
  <c r="Z66" i="56"/>
  <c r="O66" i="56"/>
  <c r="Q66" i="56"/>
  <c r="W66" i="56"/>
  <c r="E66" i="56"/>
  <c r="U66" i="56"/>
  <c r="G66" i="56"/>
  <c r="D66" i="56"/>
  <c r="N66" i="56"/>
  <c r="V66" i="56"/>
  <c r="K66" i="56"/>
  <c r="P66" i="56"/>
  <c r="AB66" i="56"/>
  <c r="M66" i="56"/>
  <c r="T66" i="56"/>
  <c r="B66" i="56"/>
  <c r="S66" i="56"/>
  <c r="R66" i="56"/>
  <c r="L92" i="45"/>
  <c r="M104" i="42" s="1"/>
  <c r="T92" i="45"/>
  <c r="L104" i="42" s="1"/>
  <c r="D92" i="45"/>
  <c r="I92" i="45"/>
  <c r="V92" i="45"/>
  <c r="W92" i="45"/>
  <c r="C92" i="45"/>
  <c r="H92" i="45"/>
  <c r="R92" i="45"/>
  <c r="S104" i="42" s="1"/>
  <c r="M92" i="45"/>
  <c r="N104" i="42" s="1"/>
  <c r="G92" i="45"/>
  <c r="J92" i="45"/>
  <c r="U92" i="45"/>
  <c r="AB92" i="45"/>
  <c r="AA92" i="45"/>
  <c r="X92" i="45"/>
  <c r="E92" i="45"/>
  <c r="K92" i="45"/>
  <c r="Q92" i="45"/>
  <c r="R104" i="42" s="1"/>
  <c r="Y92" i="45"/>
  <c r="P92" i="45"/>
  <c r="Q104" i="42" s="1"/>
  <c r="B92" i="45"/>
  <c r="Z92" i="45"/>
  <c r="O92" i="45"/>
  <c r="P104" i="42" s="1"/>
  <c r="N92" i="45"/>
  <c r="O104" i="42" s="1"/>
  <c r="F92" i="45"/>
  <c r="S92" i="45"/>
  <c r="T104" i="42" s="1"/>
  <c r="F107" i="56"/>
  <c r="P107" i="56"/>
  <c r="R107" i="56"/>
  <c r="J107" i="56"/>
  <c r="D107" i="56"/>
  <c r="H107" i="56"/>
  <c r="L107" i="56"/>
  <c r="Y107" i="56"/>
  <c r="S107" i="56"/>
  <c r="V107" i="56"/>
  <c r="K107" i="56"/>
  <c r="U107" i="56"/>
  <c r="M107" i="56"/>
  <c r="I107" i="56"/>
  <c r="X107" i="56"/>
  <c r="AB107" i="56"/>
  <c r="AA107" i="56"/>
  <c r="O107" i="56"/>
  <c r="C107" i="56"/>
  <c r="Z107" i="56"/>
  <c r="G107" i="56"/>
  <c r="Q107" i="56"/>
  <c r="E107" i="56"/>
  <c r="N107" i="56"/>
  <c r="W107" i="56"/>
  <c r="B107" i="56"/>
  <c r="T107" i="56"/>
  <c r="B90" i="41"/>
  <c r="M90" i="41"/>
  <c r="N102" i="38" s="1"/>
  <c r="Y90" i="41"/>
  <c r="O90" i="41"/>
  <c r="P102" i="38" s="1"/>
  <c r="E90" i="41"/>
  <c r="J90" i="41"/>
  <c r="S90" i="41"/>
  <c r="T102" i="38" s="1"/>
  <c r="T90" i="41"/>
  <c r="L102" i="38" s="1"/>
  <c r="X90" i="41"/>
  <c r="C90" i="41"/>
  <c r="H90" i="41"/>
  <c r="D90" i="41"/>
  <c r="W90" i="41"/>
  <c r="N90" i="41"/>
  <c r="O102" i="38" s="1"/>
  <c r="L90" i="41"/>
  <c r="M102" i="38" s="1"/>
  <c r="R90" i="41"/>
  <c r="S102" i="38" s="1"/>
  <c r="K90" i="41"/>
  <c r="G90" i="41"/>
  <c r="AB90" i="41"/>
  <c r="AA90" i="41"/>
  <c r="F90" i="41"/>
  <c r="Q90" i="41"/>
  <c r="R102" i="38" s="1"/>
  <c r="P90" i="41"/>
  <c r="Q102" i="38" s="1"/>
  <c r="Z90" i="41"/>
  <c r="I90" i="41"/>
  <c r="V90" i="41"/>
  <c r="U90" i="41"/>
  <c r="C24" i="41"/>
  <c r="C36" i="38" s="1"/>
  <c r="Y24" i="41"/>
  <c r="B24" i="41"/>
  <c r="B36" i="38" s="1"/>
  <c r="N24" i="41"/>
  <c r="X24" i="41"/>
  <c r="G24" i="41"/>
  <c r="W24" i="41"/>
  <c r="J24" i="41"/>
  <c r="R24" i="41"/>
  <c r="L24" i="41"/>
  <c r="M36" i="38" s="1"/>
  <c r="F24" i="41"/>
  <c r="F36" i="38" s="1"/>
  <c r="K24" i="41"/>
  <c r="Q24" i="41"/>
  <c r="AB24" i="41"/>
  <c r="D24" i="41"/>
  <c r="P24" i="41"/>
  <c r="V24" i="41"/>
  <c r="O24" i="41"/>
  <c r="M24" i="41"/>
  <c r="N36" i="38" s="1"/>
  <c r="E24" i="41"/>
  <c r="I24" i="41"/>
  <c r="I36" i="38" s="1"/>
  <c r="T24" i="41"/>
  <c r="L36" i="38" s="1"/>
  <c r="H24" i="41"/>
  <c r="S24" i="41"/>
  <c r="U24" i="41"/>
  <c r="AA24" i="41"/>
  <c r="Z24" i="41"/>
  <c r="N97" i="41"/>
  <c r="O109" i="38" s="1"/>
  <c r="W97" i="41"/>
  <c r="B97" i="41"/>
  <c r="R97" i="41"/>
  <c r="S109" i="38" s="1"/>
  <c r="M97" i="41"/>
  <c r="N109" i="38" s="1"/>
  <c r="Y97" i="41"/>
  <c r="L97" i="41"/>
  <c r="M109" i="38" s="1"/>
  <c r="Q97" i="41"/>
  <c r="R109" i="38" s="1"/>
  <c r="V97" i="41"/>
  <c r="K97" i="41"/>
  <c r="E97" i="41"/>
  <c r="J97" i="41"/>
  <c r="O97" i="41"/>
  <c r="P109" i="38" s="1"/>
  <c r="C97" i="41"/>
  <c r="T97" i="41"/>
  <c r="L109" i="38" s="1"/>
  <c r="G97" i="41"/>
  <c r="F97" i="41"/>
  <c r="S97" i="41"/>
  <c r="T109" i="38" s="1"/>
  <c r="D97" i="41"/>
  <c r="Z97" i="41"/>
  <c r="U97" i="41"/>
  <c r="H97" i="41"/>
  <c r="AB97" i="41"/>
  <c r="X97" i="41"/>
  <c r="P97" i="41"/>
  <c r="Q109" i="38" s="1"/>
  <c r="I97" i="41"/>
  <c r="AA97" i="41"/>
  <c r="D57" i="41"/>
  <c r="X57" i="41"/>
  <c r="P57" i="41"/>
  <c r="Q69" i="38" s="1"/>
  <c r="K57" i="41"/>
  <c r="O57" i="41"/>
  <c r="P69" i="38" s="1"/>
  <c r="J57" i="41"/>
  <c r="N57" i="41"/>
  <c r="O69" i="38" s="1"/>
  <c r="L57" i="41"/>
  <c r="M69" i="38" s="1"/>
  <c r="AA57" i="41"/>
  <c r="I57" i="41"/>
  <c r="M57" i="41"/>
  <c r="N69" i="38" s="1"/>
  <c r="H57" i="41"/>
  <c r="AB57" i="41"/>
  <c r="G57" i="41"/>
  <c r="W57" i="41"/>
  <c r="C57" i="41"/>
  <c r="B57" i="41"/>
  <c r="Y57" i="41"/>
  <c r="T57" i="41"/>
  <c r="L69" i="38" s="1"/>
  <c r="Q57" i="41"/>
  <c r="R69" i="38" s="1"/>
  <c r="F57" i="41"/>
  <c r="V57" i="41"/>
  <c r="U57" i="41"/>
  <c r="S57" i="41"/>
  <c r="T69" i="38" s="1"/>
  <c r="R57" i="41"/>
  <c r="S69" i="38" s="1"/>
  <c r="E57" i="41"/>
  <c r="Z57" i="41"/>
  <c r="L106" i="45"/>
  <c r="M118" i="42" s="1"/>
  <c r="K106" i="45"/>
  <c r="P106" i="45"/>
  <c r="Q118" i="42" s="1"/>
  <c r="Q106" i="45"/>
  <c r="R118" i="42" s="1"/>
  <c r="D106" i="45"/>
  <c r="AA106" i="45"/>
  <c r="Y106" i="45"/>
  <c r="Z106" i="45"/>
  <c r="W106" i="45"/>
  <c r="X106" i="45"/>
  <c r="T106" i="45"/>
  <c r="L118" i="42" s="1"/>
  <c r="AB106" i="45"/>
  <c r="N106" i="45"/>
  <c r="O118" i="42" s="1"/>
  <c r="I106" i="45"/>
  <c r="E106" i="45"/>
  <c r="V106" i="45"/>
  <c r="B106" i="45"/>
  <c r="G106" i="45"/>
  <c r="S106" i="45"/>
  <c r="T118" i="42" s="1"/>
  <c r="F106" i="45"/>
  <c r="O106" i="45"/>
  <c r="P118" i="42" s="1"/>
  <c r="R106" i="45"/>
  <c r="S118" i="42" s="1"/>
  <c r="U106" i="45"/>
  <c r="M106" i="45"/>
  <c r="N118" i="42" s="1"/>
  <c r="J106" i="45"/>
  <c r="H106" i="45"/>
  <c r="C106" i="45"/>
  <c r="J91" i="49"/>
  <c r="S91" i="49"/>
  <c r="Z91" i="49"/>
  <c r="B91" i="49"/>
  <c r="E91" i="49"/>
  <c r="V91" i="49"/>
  <c r="P91" i="49"/>
  <c r="Y91" i="49"/>
  <c r="O91" i="49"/>
  <c r="L91" i="49"/>
  <c r="H91" i="49"/>
  <c r="R91" i="49"/>
  <c r="AB91" i="49"/>
  <c r="C91" i="49"/>
  <c r="AA91" i="49"/>
  <c r="Q91" i="49"/>
  <c r="U91" i="49"/>
  <c r="G91" i="49"/>
  <c r="K91" i="49"/>
  <c r="F91" i="49"/>
  <c r="X91" i="49"/>
  <c r="N91" i="49"/>
  <c r="M91" i="49"/>
  <c r="D91" i="49"/>
  <c r="W91" i="49"/>
  <c r="I91" i="49"/>
  <c r="T91" i="49"/>
  <c r="X97" i="56"/>
  <c r="T97" i="56"/>
  <c r="O97" i="56"/>
  <c r="L97" i="56"/>
  <c r="V97" i="56"/>
  <c r="H97" i="56"/>
  <c r="R97" i="56"/>
  <c r="P97" i="56"/>
  <c r="I97" i="56"/>
  <c r="C97" i="56"/>
  <c r="U97" i="56"/>
  <c r="Y97" i="56"/>
  <c r="W97" i="56"/>
  <c r="S97" i="56"/>
  <c r="G97" i="56"/>
  <c r="M97" i="56"/>
  <c r="F97" i="56"/>
  <c r="Z97" i="56"/>
  <c r="N97" i="56"/>
  <c r="AA97" i="56"/>
  <c r="D97" i="56"/>
  <c r="Q97" i="56"/>
  <c r="E97" i="56"/>
  <c r="K97" i="56"/>
  <c r="B97" i="56"/>
  <c r="J97" i="56"/>
  <c r="AB97" i="56"/>
  <c r="I80" i="56"/>
  <c r="N80" i="56"/>
  <c r="W80" i="56"/>
  <c r="Q80" i="56"/>
  <c r="L80" i="56"/>
  <c r="S80" i="56"/>
  <c r="U80" i="56"/>
  <c r="B80" i="56"/>
  <c r="D80" i="56"/>
  <c r="Y80" i="56"/>
  <c r="V80" i="56"/>
  <c r="X80" i="56"/>
  <c r="H80" i="56"/>
  <c r="E80" i="56"/>
  <c r="AA80" i="56"/>
  <c r="J80" i="56"/>
  <c r="G80" i="56"/>
  <c r="Z80" i="56"/>
  <c r="R80" i="56"/>
  <c r="P80" i="56"/>
  <c r="AB80" i="56"/>
  <c r="K80" i="56"/>
  <c r="F80" i="56"/>
  <c r="M80" i="56"/>
  <c r="T80" i="56"/>
  <c r="C80" i="56"/>
  <c r="O80" i="56"/>
  <c r="Y63" i="49"/>
  <c r="P63" i="49"/>
  <c r="B63" i="49"/>
  <c r="L63" i="49"/>
  <c r="E63" i="49"/>
  <c r="Z63" i="49"/>
  <c r="U63" i="49"/>
  <c r="X63" i="49"/>
  <c r="J63" i="49"/>
  <c r="S63" i="49"/>
  <c r="N63" i="49"/>
  <c r="O63" i="49"/>
  <c r="M63" i="49"/>
  <c r="D63" i="49"/>
  <c r="H63" i="49"/>
  <c r="K63" i="49"/>
  <c r="AB63" i="49"/>
  <c r="I63" i="49"/>
  <c r="R63" i="49"/>
  <c r="Q63" i="49"/>
  <c r="AA63" i="49"/>
  <c r="W63" i="49"/>
  <c r="G63" i="49"/>
  <c r="F63" i="49"/>
  <c r="V63" i="49"/>
  <c r="C63" i="49"/>
  <c r="T63" i="49"/>
  <c r="D25" i="57"/>
  <c r="H25" i="57"/>
  <c r="E25" i="57"/>
  <c r="M25" i="57"/>
  <c r="F25" i="57"/>
  <c r="C25" i="57"/>
  <c r="B25" i="57"/>
  <c r="I25" i="57"/>
  <c r="J25" i="57"/>
  <c r="L25" i="57"/>
  <c r="T25" i="57"/>
  <c r="Y28" i="45"/>
  <c r="D28" i="45"/>
  <c r="C28" i="45"/>
  <c r="I28" i="45"/>
  <c r="I40" i="42" s="1"/>
  <c r="U28" i="45"/>
  <c r="H28" i="45"/>
  <c r="H40" i="42" s="1"/>
  <c r="G28" i="45"/>
  <c r="S28" i="45"/>
  <c r="T28" i="45"/>
  <c r="L40" i="42" s="1"/>
  <c r="R28" i="45"/>
  <c r="O28" i="45"/>
  <c r="P28" i="45"/>
  <c r="AA28" i="45"/>
  <c r="W28" i="45"/>
  <c r="N28" i="45"/>
  <c r="X28" i="45"/>
  <c r="J28" i="45"/>
  <c r="L28" i="45"/>
  <c r="M40" i="42" s="1"/>
  <c r="AB28" i="45"/>
  <c r="E28" i="45"/>
  <c r="E40" i="42" s="1"/>
  <c r="M28" i="45"/>
  <c r="Q28" i="45"/>
  <c r="V28" i="45"/>
  <c r="B28" i="45"/>
  <c r="F28" i="45"/>
  <c r="Z28" i="45"/>
  <c r="K28" i="45"/>
  <c r="Q81" i="56"/>
  <c r="H81" i="56"/>
  <c r="W81" i="56"/>
  <c r="E81" i="56"/>
  <c r="AA81" i="56"/>
  <c r="X81" i="56"/>
  <c r="AB81" i="56"/>
  <c r="F81" i="56"/>
  <c r="V81" i="56"/>
  <c r="T81" i="56"/>
  <c r="L81" i="56"/>
  <c r="G81" i="56"/>
  <c r="K81" i="56"/>
  <c r="P81" i="56"/>
  <c r="N81" i="56"/>
  <c r="S81" i="56"/>
  <c r="Y81" i="56"/>
  <c r="D81" i="56"/>
  <c r="M81" i="56"/>
  <c r="B81" i="56"/>
  <c r="O81" i="56"/>
  <c r="J81" i="56"/>
  <c r="I81" i="56"/>
  <c r="Z81" i="56"/>
  <c r="U81" i="56"/>
  <c r="C81" i="56"/>
  <c r="R81" i="56"/>
  <c r="F93" i="53"/>
  <c r="S93" i="53"/>
  <c r="T105" i="50" s="1"/>
  <c r="Z93" i="53"/>
  <c r="C93" i="53"/>
  <c r="G93" i="53"/>
  <c r="N93" i="53"/>
  <c r="O105" i="50" s="1"/>
  <c r="AB93" i="53"/>
  <c r="D93" i="53"/>
  <c r="J93" i="53"/>
  <c r="AA93" i="53"/>
  <c r="V93" i="53"/>
  <c r="U93" i="53"/>
  <c r="I93" i="53"/>
  <c r="P93" i="53"/>
  <c r="Q105" i="50" s="1"/>
  <c r="X93" i="53"/>
  <c r="O93" i="53"/>
  <c r="P105" i="50" s="1"/>
  <c r="M93" i="53"/>
  <c r="N105" i="50" s="1"/>
  <c r="L93" i="53"/>
  <c r="M105" i="50" s="1"/>
  <c r="Y93" i="53"/>
  <c r="B93" i="53"/>
  <c r="T93" i="53"/>
  <c r="L105" i="50" s="1"/>
  <c r="H93" i="53"/>
  <c r="W93" i="53"/>
  <c r="K93" i="53"/>
  <c r="R93" i="53"/>
  <c r="S105" i="50" s="1"/>
  <c r="Q93" i="53"/>
  <c r="R105" i="50" s="1"/>
  <c r="E93" i="53"/>
  <c r="N3" i="23"/>
  <c r="O15" i="37" s="1"/>
  <c r="R3" i="23"/>
  <c r="S15" i="37" s="1"/>
  <c r="X3" i="23"/>
  <c r="C3" i="23"/>
  <c r="S3" i="23"/>
  <c r="T15" i="37" s="1"/>
  <c r="B3" i="23"/>
  <c r="H3" i="23"/>
  <c r="AB3" i="23"/>
  <c r="W3" i="23"/>
  <c r="E3" i="23"/>
  <c r="L3" i="23"/>
  <c r="AC3" i="23"/>
  <c r="M3" i="23"/>
  <c r="N15" i="37" s="1"/>
  <c r="G3" i="23"/>
  <c r="O3" i="23"/>
  <c r="P15" i="37" s="1"/>
  <c r="AA3" i="23"/>
  <c r="D3" i="23"/>
  <c r="Y3" i="23"/>
  <c r="Z3" i="23"/>
  <c r="P3" i="23"/>
  <c r="Q15" i="37" s="1"/>
  <c r="U3" i="23"/>
  <c r="J3" i="23"/>
  <c r="V3" i="23"/>
  <c r="K3" i="23"/>
  <c r="Q3" i="23"/>
  <c r="R15" i="37" s="1"/>
  <c r="F3" i="23"/>
  <c r="T3" i="23"/>
  <c r="I3" i="23"/>
  <c r="C70" i="53"/>
  <c r="U70" i="53"/>
  <c r="E70" i="53"/>
  <c r="W70" i="53"/>
  <c r="D70" i="53"/>
  <c r="J70" i="53"/>
  <c r="L70" i="53"/>
  <c r="M82" i="50" s="1"/>
  <c r="V70" i="53"/>
  <c r="S70" i="53"/>
  <c r="T82" i="50" s="1"/>
  <c r="G70" i="53"/>
  <c r="R70" i="53"/>
  <c r="S82" i="50" s="1"/>
  <c r="P70" i="53"/>
  <c r="Q82" i="50" s="1"/>
  <c r="X70" i="53"/>
  <c r="N70" i="53"/>
  <c r="O82" i="50" s="1"/>
  <c r="Z70" i="53"/>
  <c r="H70" i="53"/>
  <c r="K70" i="53"/>
  <c r="I70" i="53"/>
  <c r="AA70" i="53"/>
  <c r="O70" i="53"/>
  <c r="P82" i="50" s="1"/>
  <c r="Q70" i="53"/>
  <c r="R82" i="50" s="1"/>
  <c r="F70" i="53"/>
  <c r="AB70" i="53"/>
  <c r="Y70" i="53"/>
  <c r="T70" i="53"/>
  <c r="L82" i="50" s="1"/>
  <c r="B70" i="53"/>
  <c r="M70" i="53"/>
  <c r="M84" i="49"/>
  <c r="AB84" i="49"/>
  <c r="Z84" i="49"/>
  <c r="L84" i="49"/>
  <c r="S84" i="49"/>
  <c r="N84" i="49"/>
  <c r="P84" i="49"/>
  <c r="Q84" i="49"/>
  <c r="G84" i="49"/>
  <c r="O84" i="49"/>
  <c r="H84" i="49"/>
  <c r="J84" i="49"/>
  <c r="Y84" i="49"/>
  <c r="W84" i="49"/>
  <c r="U84" i="49"/>
  <c r="E84" i="49"/>
  <c r="D84" i="49"/>
  <c r="C84" i="49"/>
  <c r="F84" i="49"/>
  <c r="B84" i="49"/>
  <c r="X84" i="49"/>
  <c r="K84" i="49"/>
  <c r="V84" i="49"/>
  <c r="I84" i="49"/>
  <c r="AA84" i="49"/>
  <c r="T84" i="49"/>
  <c r="R84" i="49"/>
  <c r="E63" i="41"/>
  <c r="Z63" i="41"/>
  <c r="N63" i="41"/>
  <c r="O75" i="38" s="1"/>
  <c r="C63" i="41"/>
  <c r="B63" i="41"/>
  <c r="F63" i="41"/>
  <c r="M63" i="41"/>
  <c r="N75" i="38" s="1"/>
  <c r="S63" i="41"/>
  <c r="T75" i="38" s="1"/>
  <c r="O63" i="41"/>
  <c r="P75" i="38" s="1"/>
  <c r="AA63" i="41"/>
  <c r="R63" i="41"/>
  <c r="S75" i="38" s="1"/>
  <c r="J63" i="41"/>
  <c r="I63" i="41"/>
  <c r="AB63" i="41"/>
  <c r="V63" i="41"/>
  <c r="T63" i="41"/>
  <c r="L75" i="38" s="1"/>
  <c r="Y63" i="41"/>
  <c r="H63" i="41"/>
  <c r="L63" i="41"/>
  <c r="M75" i="38" s="1"/>
  <c r="P63" i="41"/>
  <c r="Q75" i="38" s="1"/>
  <c r="D63" i="41"/>
  <c r="U63" i="41"/>
  <c r="G63" i="41"/>
  <c r="K63" i="41"/>
  <c r="X63" i="41"/>
  <c r="Q63" i="41"/>
  <c r="R75" i="38" s="1"/>
  <c r="W63" i="41"/>
  <c r="U46" i="41"/>
  <c r="AB46" i="41"/>
  <c r="F46" i="41"/>
  <c r="R46" i="41"/>
  <c r="S58" i="38" s="1"/>
  <c r="S46" i="41"/>
  <c r="T58" i="38" s="1"/>
  <c r="P46" i="41"/>
  <c r="Q58" i="38" s="1"/>
  <c r="Q46" i="41"/>
  <c r="R58" i="38" s="1"/>
  <c r="E46" i="41"/>
  <c r="Z46" i="41"/>
  <c r="O46" i="41"/>
  <c r="P58" i="38" s="1"/>
  <c r="D46" i="41"/>
  <c r="J46" i="41"/>
  <c r="AA46" i="41"/>
  <c r="N46" i="41"/>
  <c r="O58" i="38" s="1"/>
  <c r="Y46" i="41"/>
  <c r="K46" i="41"/>
  <c r="X46" i="41"/>
  <c r="T46" i="41"/>
  <c r="L58" i="38" s="1"/>
  <c r="M46" i="41"/>
  <c r="I46" i="41"/>
  <c r="H46" i="41"/>
  <c r="L46" i="41"/>
  <c r="M58" i="38" s="1"/>
  <c r="G46" i="41"/>
  <c r="W46" i="41"/>
  <c r="C46" i="41"/>
  <c r="V46" i="41"/>
  <c r="B46" i="41"/>
  <c r="V20" i="45"/>
  <c r="K20" i="45"/>
  <c r="B20" i="45"/>
  <c r="M20" i="45"/>
  <c r="N32" i="42" s="1"/>
  <c r="O20" i="45"/>
  <c r="J20" i="45"/>
  <c r="J32" i="42" s="1"/>
  <c r="G20" i="45"/>
  <c r="G32" i="42" s="1"/>
  <c r="C20" i="45"/>
  <c r="C32" i="42" s="1"/>
  <c r="U20" i="45"/>
  <c r="AA20" i="45"/>
  <c r="E20" i="45"/>
  <c r="T20" i="45"/>
  <c r="L32" i="42" s="1"/>
  <c r="N20" i="45"/>
  <c r="H20" i="45"/>
  <c r="X20" i="45"/>
  <c r="Q20" i="45"/>
  <c r="R32" i="42" s="1"/>
  <c r="W20" i="45"/>
  <c r="D20" i="45"/>
  <c r="D32" i="42" s="1"/>
  <c r="R20" i="45"/>
  <c r="S20" i="45"/>
  <c r="P20" i="45"/>
  <c r="I20" i="45"/>
  <c r="L20" i="45"/>
  <c r="M32" i="42" s="1"/>
  <c r="Y20" i="45"/>
  <c r="F20" i="45"/>
  <c r="AB20" i="45"/>
  <c r="Z20" i="45"/>
  <c r="H5" i="41"/>
  <c r="H17" i="38" s="1"/>
  <c r="L5" i="41"/>
  <c r="M17" i="38" s="1"/>
  <c r="I5" i="41"/>
  <c r="D5" i="41"/>
  <c r="Q5" i="41"/>
  <c r="B5" i="41"/>
  <c r="E5" i="41"/>
  <c r="E17" i="38" s="1"/>
  <c r="W5" i="41"/>
  <c r="K5" i="41"/>
  <c r="T5" i="41"/>
  <c r="L17" i="38" s="1"/>
  <c r="J5" i="41"/>
  <c r="J17" i="38" s="1"/>
  <c r="S5" i="41"/>
  <c r="O5" i="41"/>
  <c r="Z5" i="41"/>
  <c r="U5" i="41"/>
  <c r="M5" i="41"/>
  <c r="G5" i="41"/>
  <c r="G17" i="38" s="1"/>
  <c r="Y5" i="41"/>
  <c r="R5" i="41"/>
  <c r="P5" i="41"/>
  <c r="F5" i="41"/>
  <c r="F17" i="38" s="1"/>
  <c r="V5" i="41"/>
  <c r="C5" i="41"/>
  <c r="X5" i="41"/>
  <c r="N5" i="41"/>
  <c r="AB5" i="41"/>
  <c r="AA5" i="41"/>
  <c r="B76" i="41"/>
  <c r="R76" i="41"/>
  <c r="S88" i="38" s="1"/>
  <c r="I76" i="41"/>
  <c r="J76" i="41"/>
  <c r="AB76" i="41"/>
  <c r="H76" i="41"/>
  <c r="F76" i="41"/>
  <c r="AA76" i="41"/>
  <c r="G76" i="41"/>
  <c r="Z76" i="41"/>
  <c r="E76" i="41"/>
  <c r="Y76" i="41"/>
  <c r="D76" i="41"/>
  <c r="V76" i="41"/>
  <c r="U76" i="41"/>
  <c r="T76" i="41"/>
  <c r="L88" i="38" s="1"/>
  <c r="Q76" i="41"/>
  <c r="R88" i="38" s="1"/>
  <c r="P76" i="41"/>
  <c r="Q88" i="38" s="1"/>
  <c r="M76" i="41"/>
  <c r="N88" i="38" s="1"/>
  <c r="S76" i="41"/>
  <c r="N76" i="41"/>
  <c r="O88" i="38" s="1"/>
  <c r="X76" i="41"/>
  <c r="K76" i="41"/>
  <c r="L76" i="41"/>
  <c r="M88" i="38" s="1"/>
  <c r="C76" i="41"/>
  <c r="O76" i="41"/>
  <c r="P88" i="38" s="1"/>
  <c r="W76" i="41"/>
  <c r="B93" i="45"/>
  <c r="K93" i="45"/>
  <c r="AB93" i="45"/>
  <c r="S93" i="45"/>
  <c r="T105" i="42" s="1"/>
  <c r="M93" i="45"/>
  <c r="N105" i="42" s="1"/>
  <c r="I93" i="45"/>
  <c r="U93" i="45"/>
  <c r="G93" i="45"/>
  <c r="C93" i="45"/>
  <c r="D93" i="45"/>
  <c r="Z93" i="45"/>
  <c r="F93" i="45"/>
  <c r="AA93" i="45"/>
  <c r="X93" i="45"/>
  <c r="L93" i="45"/>
  <c r="M105" i="42" s="1"/>
  <c r="Y93" i="45"/>
  <c r="E93" i="45"/>
  <c r="N93" i="45"/>
  <c r="O105" i="42" s="1"/>
  <c r="W93" i="45"/>
  <c r="Q93" i="45"/>
  <c r="R105" i="42" s="1"/>
  <c r="O93" i="45"/>
  <c r="P105" i="42" s="1"/>
  <c r="H93" i="45"/>
  <c r="J93" i="45"/>
  <c r="P93" i="45"/>
  <c r="Q105" i="42" s="1"/>
  <c r="V93" i="45"/>
  <c r="R93" i="45"/>
  <c r="S105" i="42" s="1"/>
  <c r="T93" i="45"/>
  <c r="L105" i="42" s="1"/>
  <c r="S102" i="53"/>
  <c r="T114" i="50" s="1"/>
  <c r="Z102" i="53"/>
  <c r="B102" i="53"/>
  <c r="F102" i="53"/>
  <c r="C102" i="53"/>
  <c r="R102" i="53"/>
  <c r="S114" i="50" s="1"/>
  <c r="U102" i="53"/>
  <c r="N102" i="53"/>
  <c r="O114" i="50" s="1"/>
  <c r="T102" i="53"/>
  <c r="L114" i="50" s="1"/>
  <c r="Y102" i="53"/>
  <c r="H102" i="53"/>
  <c r="L102" i="53"/>
  <c r="M114" i="50" s="1"/>
  <c r="E102" i="53"/>
  <c r="J102" i="53"/>
  <c r="AB102" i="53"/>
  <c r="K102" i="53"/>
  <c r="AA102" i="53"/>
  <c r="D102" i="53"/>
  <c r="W102" i="53"/>
  <c r="G102" i="53"/>
  <c r="X102" i="53"/>
  <c r="V102" i="53"/>
  <c r="P102" i="53"/>
  <c r="Q114" i="50" s="1"/>
  <c r="O102" i="53"/>
  <c r="P114" i="50" s="1"/>
  <c r="M102" i="53"/>
  <c r="N114" i="50" s="1"/>
  <c r="Q102" i="53"/>
  <c r="R114" i="50" s="1"/>
  <c r="I102" i="53"/>
  <c r="S24" i="53"/>
  <c r="H24" i="53"/>
  <c r="L24" i="53"/>
  <c r="M36" i="50" s="1"/>
  <c r="R24" i="53"/>
  <c r="V24" i="53"/>
  <c r="Z24" i="53"/>
  <c r="B24" i="53"/>
  <c r="B36" i="50" s="1"/>
  <c r="I24" i="53"/>
  <c r="I36" i="50" s="1"/>
  <c r="N24" i="53"/>
  <c r="X24" i="53"/>
  <c r="C24" i="53"/>
  <c r="C36" i="50" s="1"/>
  <c r="M24" i="53"/>
  <c r="O24" i="53"/>
  <c r="Y24" i="53"/>
  <c r="P24" i="53"/>
  <c r="T24" i="53"/>
  <c r="L36" i="50" s="1"/>
  <c r="K24" i="53"/>
  <c r="J24" i="53"/>
  <c r="AB24" i="53"/>
  <c r="AA24" i="53"/>
  <c r="W24" i="53"/>
  <c r="F24" i="53"/>
  <c r="D24" i="53"/>
  <c r="D36" i="50" s="1"/>
  <c r="G24" i="53"/>
  <c r="G36" i="50" s="1"/>
  <c r="U24" i="53"/>
  <c r="E24" i="53"/>
  <c r="E36" i="50" s="1"/>
  <c r="Q24" i="53"/>
  <c r="O79" i="45"/>
  <c r="P91" i="42" s="1"/>
  <c r="C79" i="45"/>
  <c r="T79" i="45"/>
  <c r="L91" i="42" s="1"/>
  <c r="G79" i="45"/>
  <c r="B79" i="45"/>
  <c r="F79" i="45"/>
  <c r="K79" i="45"/>
  <c r="Y79" i="45"/>
  <c r="J79" i="45"/>
  <c r="U79" i="45"/>
  <c r="H79" i="45"/>
  <c r="N79" i="45"/>
  <c r="O91" i="42" s="1"/>
  <c r="R79" i="45"/>
  <c r="S91" i="42" s="1"/>
  <c r="X79" i="45"/>
  <c r="E79" i="45"/>
  <c r="L79" i="45"/>
  <c r="M91" i="42" s="1"/>
  <c r="AB79" i="45"/>
  <c r="P79" i="45"/>
  <c r="Q91" i="42" s="1"/>
  <c r="V79" i="45"/>
  <c r="Z79" i="45"/>
  <c r="Q79" i="45"/>
  <c r="R91" i="42" s="1"/>
  <c r="W79" i="45"/>
  <c r="M79" i="45"/>
  <c r="N91" i="42" s="1"/>
  <c r="S79" i="45"/>
  <c r="T91" i="42" s="1"/>
  <c r="D79" i="45"/>
  <c r="I79" i="45"/>
  <c r="AA79" i="45"/>
  <c r="V8" i="56"/>
  <c r="O8" i="56"/>
  <c r="S8" i="56"/>
  <c r="T20" i="57" s="1"/>
  <c r="P8" i="56"/>
  <c r="X8" i="56"/>
  <c r="U8" i="56"/>
  <c r="R8" i="56"/>
  <c r="G8" i="56"/>
  <c r="AA8" i="56"/>
  <c r="M8" i="56"/>
  <c r="Z8" i="56"/>
  <c r="W8" i="56"/>
  <c r="Y8" i="56"/>
  <c r="I8" i="56"/>
  <c r="I20" i="57" s="1"/>
  <c r="H8" i="56"/>
  <c r="L8" i="56"/>
  <c r="M20" i="57" s="1"/>
  <c r="Q8" i="56"/>
  <c r="E8" i="56"/>
  <c r="E20" i="57" s="1"/>
  <c r="F8" i="56"/>
  <c r="F20" i="57" s="1"/>
  <c r="D8" i="56"/>
  <c r="D20" i="57" s="1"/>
  <c r="T8" i="56"/>
  <c r="L20" i="57" s="1"/>
  <c r="N8" i="56"/>
  <c r="K8" i="56"/>
  <c r="J8" i="56"/>
  <c r="AB8" i="56"/>
  <c r="B8" i="56"/>
  <c r="B20" i="57" s="1"/>
  <c r="C8" i="56"/>
  <c r="C20" i="57" s="1"/>
  <c r="L103" i="49"/>
  <c r="Z103" i="49"/>
  <c r="X103" i="49"/>
  <c r="O103" i="49"/>
  <c r="G103" i="49"/>
  <c r="M103" i="49"/>
  <c r="U103" i="49"/>
  <c r="K103" i="49"/>
  <c r="D103" i="49"/>
  <c r="I103" i="49"/>
  <c r="J103" i="49"/>
  <c r="Y103" i="49"/>
  <c r="P103" i="49"/>
  <c r="W103" i="49"/>
  <c r="C103" i="49"/>
  <c r="H103" i="49"/>
  <c r="AA103" i="49"/>
  <c r="F103" i="49"/>
  <c r="B103" i="49"/>
  <c r="V103" i="49"/>
  <c r="N103" i="49"/>
  <c r="AB103" i="49"/>
  <c r="T103" i="49"/>
  <c r="E103" i="49"/>
  <c r="S103" i="49"/>
  <c r="R103" i="49"/>
  <c r="Q103" i="49"/>
  <c r="U66" i="45"/>
  <c r="Q66" i="45"/>
  <c r="R78" i="42" s="1"/>
  <c r="R66" i="45"/>
  <c r="S78" i="42" s="1"/>
  <c r="E66" i="45"/>
  <c r="L66" i="45"/>
  <c r="M78" i="42" s="1"/>
  <c r="T66" i="45"/>
  <c r="L78" i="42" s="1"/>
  <c r="K66" i="45"/>
  <c r="J66" i="45"/>
  <c r="P66" i="45"/>
  <c r="Q78" i="42" s="1"/>
  <c r="H66" i="45"/>
  <c r="B66" i="45"/>
  <c r="W66" i="45"/>
  <c r="O66" i="45"/>
  <c r="P78" i="42" s="1"/>
  <c r="V66" i="45"/>
  <c r="C66" i="45"/>
  <c r="AB66" i="45"/>
  <c r="N66" i="45"/>
  <c r="O78" i="42" s="1"/>
  <c r="S66" i="45"/>
  <c r="T78" i="42" s="1"/>
  <c r="G66" i="45"/>
  <c r="Z66" i="45"/>
  <c r="F66" i="45"/>
  <c r="AA66" i="45"/>
  <c r="Y66" i="45"/>
  <c r="I66" i="45"/>
  <c r="X66" i="45"/>
  <c r="D66" i="45"/>
  <c r="M66" i="45"/>
  <c r="N78" i="42" s="1"/>
  <c r="H89" i="53"/>
  <c r="E89" i="53"/>
  <c r="T89" i="53"/>
  <c r="L101" i="50" s="1"/>
  <c r="AB89" i="53"/>
  <c r="X89" i="53"/>
  <c r="K89" i="53"/>
  <c r="O89" i="53"/>
  <c r="P101" i="50" s="1"/>
  <c r="L89" i="53"/>
  <c r="M101" i="50" s="1"/>
  <c r="J89" i="53"/>
  <c r="N89" i="53"/>
  <c r="O101" i="50" s="1"/>
  <c r="W89" i="53"/>
  <c r="B89" i="53"/>
  <c r="S89" i="53"/>
  <c r="U89" i="53"/>
  <c r="R89" i="53"/>
  <c r="S101" i="50" s="1"/>
  <c r="AA89" i="53"/>
  <c r="F89" i="53"/>
  <c r="M89" i="53"/>
  <c r="N101" i="50" s="1"/>
  <c r="G89" i="53"/>
  <c r="Z89" i="53"/>
  <c r="V89" i="53"/>
  <c r="I89" i="53"/>
  <c r="P89" i="53"/>
  <c r="Q101" i="50" s="1"/>
  <c r="Y89" i="53"/>
  <c r="Q89" i="53"/>
  <c r="R101" i="50" s="1"/>
  <c r="D89" i="53"/>
  <c r="C89" i="53"/>
  <c r="E33" i="53"/>
  <c r="E45" i="50" s="1"/>
  <c r="D33" i="53"/>
  <c r="D45" i="50" s="1"/>
  <c r="R33" i="53"/>
  <c r="S45" i="50" s="1"/>
  <c r="AB33" i="53"/>
  <c r="P33" i="53"/>
  <c r="C33" i="53"/>
  <c r="O33" i="53"/>
  <c r="G33" i="53"/>
  <c r="B33" i="53"/>
  <c r="F33" i="53"/>
  <c r="F45" i="50" s="1"/>
  <c r="AA33" i="53"/>
  <c r="K33" i="53"/>
  <c r="N33" i="53"/>
  <c r="I33" i="53"/>
  <c r="I45" i="50" s="1"/>
  <c r="W33" i="53"/>
  <c r="Z33" i="53"/>
  <c r="J33" i="53"/>
  <c r="J45" i="50" s="1"/>
  <c r="V33" i="53"/>
  <c r="S33" i="53"/>
  <c r="X33" i="53"/>
  <c r="U33" i="53"/>
  <c r="T33" i="53"/>
  <c r="L45" i="50" s="1"/>
  <c r="M33" i="53"/>
  <c r="N45" i="50" s="1"/>
  <c r="L33" i="53"/>
  <c r="M45" i="50" s="1"/>
  <c r="H33" i="53"/>
  <c r="H45" i="50" s="1"/>
  <c r="Q33" i="53"/>
  <c r="Y33" i="53"/>
  <c r="O46" i="53"/>
  <c r="P58" i="50" s="1"/>
  <c r="V46" i="53"/>
  <c r="G46" i="53"/>
  <c r="C46" i="53"/>
  <c r="N46" i="53"/>
  <c r="O58" i="50" s="1"/>
  <c r="F46" i="53"/>
  <c r="X46" i="53"/>
  <c r="U46" i="53"/>
  <c r="K46" i="53"/>
  <c r="L46" i="53"/>
  <c r="M58" i="50" s="1"/>
  <c r="S46" i="53"/>
  <c r="T58" i="50" s="1"/>
  <c r="R46" i="53"/>
  <c r="S58" i="50" s="1"/>
  <c r="E46" i="53"/>
  <c r="Q46" i="53"/>
  <c r="R58" i="50" s="1"/>
  <c r="Z46" i="53"/>
  <c r="AB46" i="53"/>
  <c r="J46" i="53"/>
  <c r="H46" i="53"/>
  <c r="T46" i="53"/>
  <c r="L58" i="50" s="1"/>
  <c r="D46" i="53"/>
  <c r="P46" i="53"/>
  <c r="Q58" i="50" s="1"/>
  <c r="M46" i="53"/>
  <c r="N58" i="50" s="1"/>
  <c r="AA46" i="53"/>
  <c r="Y46" i="53"/>
  <c r="I46" i="53"/>
  <c r="B46" i="53"/>
  <c r="W46" i="53"/>
  <c r="D63" i="45"/>
  <c r="T63" i="45"/>
  <c r="L75" i="42" s="1"/>
  <c r="R63" i="45"/>
  <c r="S75" i="42" s="1"/>
  <c r="X63" i="45"/>
  <c r="E63" i="45"/>
  <c r="Y63" i="45"/>
  <c r="AB63" i="45"/>
  <c r="U63" i="45"/>
  <c r="N63" i="45"/>
  <c r="O75" i="42" s="1"/>
  <c r="F63" i="45"/>
  <c r="P63" i="45"/>
  <c r="Q75" i="42" s="1"/>
  <c r="I63" i="45"/>
  <c r="W63" i="45"/>
  <c r="V63" i="45"/>
  <c r="C63" i="45"/>
  <c r="H63" i="45"/>
  <c r="K63" i="45"/>
  <c r="B63" i="45"/>
  <c r="Z63" i="45"/>
  <c r="Q63" i="45"/>
  <c r="R75" i="42" s="1"/>
  <c r="L63" i="45"/>
  <c r="M75" i="42" s="1"/>
  <c r="J63" i="45"/>
  <c r="S63" i="45"/>
  <c r="T75" i="42" s="1"/>
  <c r="G63" i="45"/>
  <c r="AA63" i="45"/>
  <c r="M63" i="45"/>
  <c r="N75" i="42" s="1"/>
  <c r="O63" i="45"/>
  <c r="P75" i="42" s="1"/>
  <c r="E69" i="45"/>
  <c r="M69" i="45"/>
  <c r="N81" i="42" s="1"/>
  <c r="X69" i="45"/>
  <c r="L69" i="45"/>
  <c r="M81" i="42" s="1"/>
  <c r="W69" i="45"/>
  <c r="J69" i="45"/>
  <c r="D69" i="45"/>
  <c r="AA69" i="45"/>
  <c r="S69" i="45"/>
  <c r="T81" i="42" s="1"/>
  <c r="AB69" i="45"/>
  <c r="Z69" i="45"/>
  <c r="F69" i="45"/>
  <c r="I69" i="45"/>
  <c r="G69" i="45"/>
  <c r="N69" i="45"/>
  <c r="O81" i="42" s="1"/>
  <c r="U69" i="45"/>
  <c r="Y69" i="45"/>
  <c r="H69" i="45"/>
  <c r="R69" i="45"/>
  <c r="S81" i="42" s="1"/>
  <c r="O69" i="45"/>
  <c r="P81" i="42" s="1"/>
  <c r="C69" i="45"/>
  <c r="Q69" i="45"/>
  <c r="R81" i="42" s="1"/>
  <c r="P69" i="45"/>
  <c r="Q81" i="42" s="1"/>
  <c r="B69" i="45"/>
  <c r="T69" i="45"/>
  <c r="L81" i="42" s="1"/>
  <c r="K69" i="45"/>
  <c r="V69" i="45"/>
  <c r="Q59" i="41"/>
  <c r="R71" i="38" s="1"/>
  <c r="R59" i="41"/>
  <c r="S71" i="38" s="1"/>
  <c r="C59" i="41"/>
  <c r="M59" i="41"/>
  <c r="N71" i="38" s="1"/>
  <c r="Y59" i="41"/>
  <c r="G59" i="41"/>
  <c r="F59" i="41"/>
  <c r="Z59" i="41"/>
  <c r="X59" i="41"/>
  <c r="V59" i="41"/>
  <c r="E59" i="41"/>
  <c r="L59" i="41"/>
  <c r="M71" i="38" s="1"/>
  <c r="W59" i="41"/>
  <c r="B59" i="41"/>
  <c r="O59" i="41"/>
  <c r="P71" i="38" s="1"/>
  <c r="AB59" i="41"/>
  <c r="U59" i="41"/>
  <c r="D59" i="41"/>
  <c r="S59" i="41"/>
  <c r="T71" i="38" s="1"/>
  <c r="N59" i="41"/>
  <c r="O71" i="38" s="1"/>
  <c r="AA59" i="41"/>
  <c r="K59" i="41"/>
  <c r="I59" i="41"/>
  <c r="J59" i="41"/>
  <c r="T59" i="41"/>
  <c r="L71" i="38" s="1"/>
  <c r="H59" i="41"/>
  <c r="P59" i="41"/>
  <c r="Q71" i="38" s="1"/>
  <c r="L104" i="41"/>
  <c r="M116" i="38" s="1"/>
  <c r="O104" i="41"/>
  <c r="P116" i="38" s="1"/>
  <c r="E104" i="41"/>
  <c r="P104" i="41"/>
  <c r="Q116" i="38" s="1"/>
  <c r="D104" i="41"/>
  <c r="N104" i="41"/>
  <c r="O116" i="38" s="1"/>
  <c r="X104" i="41"/>
  <c r="W104" i="41"/>
  <c r="M104" i="41"/>
  <c r="N116" i="38" s="1"/>
  <c r="K104" i="41"/>
  <c r="C104" i="41"/>
  <c r="V104" i="41"/>
  <c r="B104" i="41"/>
  <c r="AA104" i="41"/>
  <c r="F104" i="41"/>
  <c r="I104" i="41"/>
  <c r="R104" i="41"/>
  <c r="S116" i="38" s="1"/>
  <c r="Y104" i="41"/>
  <c r="Z104" i="41"/>
  <c r="U104" i="41"/>
  <c r="H104" i="41"/>
  <c r="Q104" i="41"/>
  <c r="R116" i="38" s="1"/>
  <c r="AB104" i="41"/>
  <c r="T104" i="41"/>
  <c r="L116" i="38" s="1"/>
  <c r="S104" i="41"/>
  <c r="G104" i="41"/>
  <c r="J104" i="41"/>
  <c r="Y12" i="45"/>
  <c r="X12" i="45"/>
  <c r="D12" i="45"/>
  <c r="G12" i="45"/>
  <c r="S12" i="45"/>
  <c r="AA12" i="45"/>
  <c r="F12" i="45"/>
  <c r="F24" i="42" s="1"/>
  <c r="E12" i="45"/>
  <c r="U12" i="45"/>
  <c r="H12" i="45"/>
  <c r="H24" i="42" s="1"/>
  <c r="AB12" i="45"/>
  <c r="N12" i="45"/>
  <c r="P12" i="45"/>
  <c r="M12" i="45"/>
  <c r="K12" i="45"/>
  <c r="C12" i="45"/>
  <c r="Q12" i="45"/>
  <c r="B12" i="45"/>
  <c r="O12" i="45"/>
  <c r="V12" i="45"/>
  <c r="R12" i="45"/>
  <c r="Z12" i="45"/>
  <c r="L12" i="45"/>
  <c r="M24" i="42" s="1"/>
  <c r="J12" i="45"/>
  <c r="I12" i="45"/>
  <c r="W12" i="45"/>
  <c r="T12" i="45"/>
  <c r="L24" i="42" s="1"/>
  <c r="R115" i="56"/>
  <c r="C115" i="56"/>
  <c r="T115" i="56"/>
  <c r="G115" i="56"/>
  <c r="M115" i="56"/>
  <c r="F115" i="56"/>
  <c r="AA115" i="56"/>
  <c r="Z115" i="56"/>
  <c r="AB115" i="56"/>
  <c r="J115" i="56"/>
  <c r="I115" i="56"/>
  <c r="N115" i="56"/>
  <c r="D115" i="56"/>
  <c r="B115" i="56"/>
  <c r="P115" i="56"/>
  <c r="H115" i="56"/>
  <c r="O115" i="56"/>
  <c r="K115" i="56"/>
  <c r="X115" i="56"/>
  <c r="W115" i="56"/>
  <c r="E115" i="56"/>
  <c r="Y115" i="56"/>
  <c r="S115" i="56"/>
  <c r="V115" i="56"/>
  <c r="U115" i="56"/>
  <c r="Q115" i="56"/>
  <c r="L115" i="56"/>
  <c r="C48" i="49"/>
  <c r="K48" i="49"/>
  <c r="P48" i="49"/>
  <c r="I48" i="49"/>
  <c r="B48" i="49"/>
  <c r="G48" i="49"/>
  <c r="M48" i="49"/>
  <c r="W48" i="49"/>
  <c r="Q48" i="49"/>
  <c r="L48" i="49"/>
  <c r="V48" i="49"/>
  <c r="J48" i="49"/>
  <c r="E48" i="49"/>
  <c r="F48" i="49"/>
  <c r="S48" i="49"/>
  <c r="R48" i="49"/>
  <c r="O48" i="49"/>
  <c r="X48" i="49"/>
  <c r="AB48" i="49"/>
  <c r="AA48" i="49"/>
  <c r="T48" i="49"/>
  <c r="N48" i="49"/>
  <c r="Y48" i="49"/>
  <c r="H48" i="49"/>
  <c r="Z48" i="49"/>
  <c r="U48" i="49"/>
  <c r="D48" i="49"/>
  <c r="K83" i="49"/>
  <c r="Y83" i="49"/>
  <c r="V83" i="49"/>
  <c r="L83" i="49"/>
  <c r="G83" i="49"/>
  <c r="I83" i="49"/>
  <c r="B83" i="49"/>
  <c r="H83" i="49"/>
  <c r="U83" i="49"/>
  <c r="E83" i="49"/>
  <c r="C83" i="49"/>
  <c r="D83" i="49"/>
  <c r="T83" i="49"/>
  <c r="R83" i="49"/>
  <c r="AB83" i="49"/>
  <c r="F83" i="49"/>
  <c r="J83" i="49"/>
  <c r="Z83" i="49"/>
  <c r="M83" i="49"/>
  <c r="W83" i="49"/>
  <c r="N83" i="49"/>
  <c r="O83" i="49"/>
  <c r="X83" i="49"/>
  <c r="S83" i="49"/>
  <c r="Q83" i="49"/>
  <c r="AA83" i="49"/>
  <c r="P83" i="49"/>
  <c r="D52" i="49"/>
  <c r="V52" i="49"/>
  <c r="B52" i="49"/>
  <c r="S52" i="49"/>
  <c r="U52" i="49"/>
  <c r="F52" i="49"/>
  <c r="Q52" i="49"/>
  <c r="R52" i="49"/>
  <c r="M52" i="49"/>
  <c r="C52" i="49"/>
  <c r="I52" i="49"/>
  <c r="L52" i="49"/>
  <c r="H52" i="49"/>
  <c r="N52" i="49"/>
  <c r="Y52" i="49"/>
  <c r="X52" i="49"/>
  <c r="W52" i="49"/>
  <c r="Z52" i="49"/>
  <c r="J52" i="49"/>
  <c r="O52" i="49"/>
  <c r="G52" i="49"/>
  <c r="AA52" i="49"/>
  <c r="K52" i="49"/>
  <c r="T52" i="49"/>
  <c r="AB52" i="49"/>
  <c r="E52" i="49"/>
  <c r="P52" i="49"/>
  <c r="L94" i="56"/>
  <c r="S94" i="56"/>
  <c r="I94" i="56"/>
  <c r="J94" i="56"/>
  <c r="O94" i="56"/>
  <c r="T94" i="56"/>
  <c r="V94" i="56"/>
  <c r="N94" i="56"/>
  <c r="H94" i="56"/>
  <c r="G94" i="56"/>
  <c r="Z94" i="56"/>
  <c r="F94" i="56"/>
  <c r="R94" i="56"/>
  <c r="Y94" i="56"/>
  <c r="D94" i="56"/>
  <c r="M94" i="56"/>
  <c r="C94" i="56"/>
  <c r="Q94" i="56"/>
  <c r="P94" i="56"/>
  <c r="AB94" i="56"/>
  <c r="B94" i="56"/>
  <c r="X94" i="56"/>
  <c r="W94" i="56"/>
  <c r="U94" i="56"/>
  <c r="E94" i="56"/>
  <c r="K94" i="56"/>
  <c r="AA94" i="56"/>
  <c r="T18" i="45"/>
  <c r="L30" i="42" s="1"/>
  <c r="W18" i="45"/>
  <c r="I18" i="45"/>
  <c r="I30" i="42" s="1"/>
  <c r="R18" i="45"/>
  <c r="AB18" i="45"/>
  <c r="Z18" i="45"/>
  <c r="Q18" i="45"/>
  <c r="P18" i="45"/>
  <c r="B18" i="45"/>
  <c r="D18" i="45"/>
  <c r="D30" i="42" s="1"/>
  <c r="K18" i="45"/>
  <c r="X18" i="45"/>
  <c r="M18" i="45"/>
  <c r="U18" i="45"/>
  <c r="L18" i="45"/>
  <c r="M30" i="42" s="1"/>
  <c r="H18" i="45"/>
  <c r="E18" i="45"/>
  <c r="O18" i="45"/>
  <c r="C18" i="45"/>
  <c r="J18" i="45"/>
  <c r="J30" i="42" s="1"/>
  <c r="N18" i="45"/>
  <c r="F18" i="45"/>
  <c r="S18" i="45"/>
  <c r="Y18" i="45"/>
  <c r="G18" i="45"/>
  <c r="G30" i="42" s="1"/>
  <c r="AA18" i="45"/>
  <c r="V18" i="45"/>
  <c r="P85" i="53"/>
  <c r="Q97" i="50" s="1"/>
  <c r="M85" i="53"/>
  <c r="N97" i="50" s="1"/>
  <c r="E85" i="53"/>
  <c r="D85" i="53"/>
  <c r="I85" i="53"/>
  <c r="F85" i="53"/>
  <c r="X85" i="53"/>
  <c r="V85" i="53"/>
  <c r="K85" i="53"/>
  <c r="B85" i="53"/>
  <c r="W85" i="53"/>
  <c r="T85" i="53"/>
  <c r="L97" i="50" s="1"/>
  <c r="J85" i="53"/>
  <c r="O85" i="53"/>
  <c r="P97" i="50" s="1"/>
  <c r="AA85" i="53"/>
  <c r="U85" i="53"/>
  <c r="L85" i="53"/>
  <c r="M97" i="50" s="1"/>
  <c r="N85" i="53"/>
  <c r="O97" i="50" s="1"/>
  <c r="G85" i="53"/>
  <c r="S85" i="53"/>
  <c r="T97" i="50" s="1"/>
  <c r="R85" i="53"/>
  <c r="S97" i="50" s="1"/>
  <c r="Q85" i="53"/>
  <c r="R97" i="50" s="1"/>
  <c r="Z85" i="53"/>
  <c r="H85" i="53"/>
  <c r="C85" i="53"/>
  <c r="Y85" i="53"/>
  <c r="AB85" i="53"/>
  <c r="L95" i="45"/>
  <c r="M107" i="42" s="1"/>
  <c r="P95" i="45"/>
  <c r="Q107" i="42" s="1"/>
  <c r="M95" i="45"/>
  <c r="N107" i="42" s="1"/>
  <c r="D95" i="45"/>
  <c r="AB95" i="45"/>
  <c r="R95" i="45"/>
  <c r="S107" i="42" s="1"/>
  <c r="AA95" i="45"/>
  <c r="B95" i="45"/>
  <c r="Z95" i="45"/>
  <c r="V95" i="45"/>
  <c r="Y95" i="45"/>
  <c r="I95" i="45"/>
  <c r="U95" i="45"/>
  <c r="H95" i="45"/>
  <c r="G95" i="45"/>
  <c r="X95" i="45"/>
  <c r="W95" i="45"/>
  <c r="C95" i="45"/>
  <c r="N95" i="45"/>
  <c r="O107" i="42" s="1"/>
  <c r="E95" i="45"/>
  <c r="T95" i="45"/>
  <c r="L107" i="42" s="1"/>
  <c r="K95" i="45"/>
  <c r="J95" i="45"/>
  <c r="O95" i="45"/>
  <c r="P107" i="42" s="1"/>
  <c r="S95" i="45"/>
  <c r="T107" i="42" s="1"/>
  <c r="F95" i="45"/>
  <c r="Q95" i="45"/>
  <c r="R107" i="42" s="1"/>
  <c r="R94" i="45"/>
  <c r="S106" i="42" s="1"/>
  <c r="X94" i="45"/>
  <c r="P94" i="45"/>
  <c r="Q106" i="42" s="1"/>
  <c r="V94" i="45"/>
  <c r="S94" i="45"/>
  <c r="T106" i="42" s="1"/>
  <c r="B94" i="45"/>
  <c r="H94" i="45"/>
  <c r="N94" i="45"/>
  <c r="O106" i="42" s="1"/>
  <c r="T94" i="45"/>
  <c r="L106" i="42" s="1"/>
  <c r="Z94" i="45"/>
  <c r="I94" i="45"/>
  <c r="U94" i="45"/>
  <c r="J94" i="45"/>
  <c r="K94" i="45"/>
  <c r="L94" i="45"/>
  <c r="M106" i="42" s="1"/>
  <c r="F94" i="45"/>
  <c r="M94" i="45"/>
  <c r="W94" i="45"/>
  <c r="Y94" i="45"/>
  <c r="O94" i="45"/>
  <c r="P106" i="42" s="1"/>
  <c r="AA94" i="45"/>
  <c r="E94" i="45"/>
  <c r="C94" i="45"/>
  <c r="D94" i="45"/>
  <c r="G94" i="45"/>
  <c r="AB94" i="45"/>
  <c r="Q94" i="45"/>
  <c r="R106" i="42" s="1"/>
  <c r="R102" i="41"/>
  <c r="S114" i="38" s="1"/>
  <c r="X102" i="41"/>
  <c r="N102" i="41"/>
  <c r="O114" i="38" s="1"/>
  <c r="I102" i="41"/>
  <c r="C102" i="41"/>
  <c r="M102" i="41"/>
  <c r="N114" i="38" s="1"/>
  <c r="W102" i="41"/>
  <c r="AB102" i="41"/>
  <c r="T102" i="41"/>
  <c r="L114" i="38" s="1"/>
  <c r="V102" i="41"/>
  <c r="AA102" i="41"/>
  <c r="H102" i="41"/>
  <c r="U102" i="41"/>
  <c r="Y102" i="41"/>
  <c r="E102" i="41"/>
  <c r="D102" i="41"/>
  <c r="L102" i="41"/>
  <c r="M114" i="38" s="1"/>
  <c r="S102" i="41"/>
  <c r="G102" i="41"/>
  <c r="F102" i="41"/>
  <c r="P102" i="41"/>
  <c r="Q114" i="38" s="1"/>
  <c r="Z102" i="41"/>
  <c r="K102" i="41"/>
  <c r="J102" i="41"/>
  <c r="Q102" i="41"/>
  <c r="R114" i="38" s="1"/>
  <c r="B102" i="41"/>
  <c r="O102" i="41"/>
  <c r="P114" i="38" s="1"/>
  <c r="W72" i="49"/>
  <c r="H72" i="49"/>
  <c r="R72" i="49"/>
  <c r="X72" i="49"/>
  <c r="B72" i="49"/>
  <c r="V72" i="49"/>
  <c r="U72" i="49"/>
  <c r="P72" i="49"/>
  <c r="AA72" i="49"/>
  <c r="T72" i="49"/>
  <c r="N72" i="49"/>
  <c r="M72" i="49"/>
  <c r="D72" i="49"/>
  <c r="I72" i="49"/>
  <c r="AB72" i="49"/>
  <c r="Z72" i="49"/>
  <c r="J72" i="49"/>
  <c r="L72" i="49"/>
  <c r="Y72" i="49"/>
  <c r="F72" i="49"/>
  <c r="O72" i="49"/>
  <c r="G72" i="49"/>
  <c r="Q72" i="49"/>
  <c r="E72" i="49"/>
  <c r="S72" i="49"/>
  <c r="C72" i="49"/>
  <c r="K72" i="49"/>
  <c r="V51" i="45"/>
  <c r="F51" i="45"/>
  <c r="J51" i="45"/>
  <c r="M51" i="45"/>
  <c r="N63" i="42" s="1"/>
  <c r="P51" i="45"/>
  <c r="Q63" i="42" s="1"/>
  <c r="C51" i="45"/>
  <c r="X51" i="45"/>
  <c r="AB51" i="45"/>
  <c r="D51" i="45"/>
  <c r="L51" i="45"/>
  <c r="M63" i="42" s="1"/>
  <c r="W51" i="45"/>
  <c r="U51" i="45"/>
  <c r="S51" i="45"/>
  <c r="T63" i="42" s="1"/>
  <c r="I51" i="45"/>
  <c r="O51" i="45"/>
  <c r="P63" i="42" s="1"/>
  <c r="Z51" i="45"/>
  <c r="T51" i="45"/>
  <c r="L63" i="42" s="1"/>
  <c r="G51" i="45"/>
  <c r="B51" i="45"/>
  <c r="AA51" i="45"/>
  <c r="N51" i="45"/>
  <c r="O63" i="42" s="1"/>
  <c r="H51" i="45"/>
  <c r="K51" i="45"/>
  <c r="Y51" i="45"/>
  <c r="E51" i="45"/>
  <c r="R51" i="45"/>
  <c r="S63" i="42" s="1"/>
  <c r="Q51" i="45"/>
  <c r="R63" i="42" s="1"/>
  <c r="V88" i="53"/>
  <c r="C88" i="53"/>
  <c r="G88" i="53"/>
  <c r="B88" i="53"/>
  <c r="AA88" i="53"/>
  <c r="Z88" i="53"/>
  <c r="K88" i="53"/>
  <c r="U88" i="53"/>
  <c r="S88" i="53"/>
  <c r="T100" i="50" s="1"/>
  <c r="T88" i="53"/>
  <c r="L100" i="50" s="1"/>
  <c r="F88" i="53"/>
  <c r="L88" i="53"/>
  <c r="M100" i="50" s="1"/>
  <c r="R88" i="53"/>
  <c r="S100" i="50" s="1"/>
  <c r="I88" i="53"/>
  <c r="E88" i="53"/>
  <c r="Y88" i="53"/>
  <c r="O88" i="53"/>
  <c r="P100" i="50" s="1"/>
  <c r="N88" i="53"/>
  <c r="O100" i="50" s="1"/>
  <c r="H88" i="53"/>
  <c r="X88" i="53"/>
  <c r="P88" i="53"/>
  <c r="Q100" i="50" s="1"/>
  <c r="D88" i="53"/>
  <c r="Q88" i="53"/>
  <c r="R100" i="50" s="1"/>
  <c r="J88" i="53"/>
  <c r="M88" i="53"/>
  <c r="W88" i="53"/>
  <c r="AB88" i="53"/>
  <c r="X42" i="49"/>
  <c r="Y42" i="49"/>
  <c r="S42" i="49"/>
  <c r="K42" i="49"/>
  <c r="D42" i="49"/>
  <c r="AB42" i="49"/>
  <c r="W42" i="49"/>
  <c r="T42" i="49"/>
  <c r="O42" i="49"/>
  <c r="H42" i="49"/>
  <c r="J42" i="49"/>
  <c r="N42" i="49"/>
  <c r="I42" i="49"/>
  <c r="AA42" i="49"/>
  <c r="L42" i="49"/>
  <c r="B42" i="49"/>
  <c r="Q42" i="49"/>
  <c r="P42" i="49"/>
  <c r="Z42" i="49"/>
  <c r="M42" i="49"/>
  <c r="R42" i="49"/>
  <c r="C42" i="49"/>
  <c r="E42" i="49"/>
  <c r="U42" i="49"/>
  <c r="G42" i="49"/>
  <c r="V42" i="49"/>
  <c r="F42" i="49"/>
  <c r="Y102" i="45"/>
  <c r="L102" i="45"/>
  <c r="M114" i="42" s="1"/>
  <c r="J102" i="45"/>
  <c r="B102" i="45"/>
  <c r="M102" i="45"/>
  <c r="N114" i="42" s="1"/>
  <c r="O102" i="45"/>
  <c r="P114" i="42" s="1"/>
  <c r="K102" i="45"/>
  <c r="W102" i="45"/>
  <c r="R102" i="45"/>
  <c r="S114" i="42" s="1"/>
  <c r="P102" i="45"/>
  <c r="Q114" i="42" s="1"/>
  <c r="Q102" i="45"/>
  <c r="R114" i="42" s="1"/>
  <c r="AA102" i="45"/>
  <c r="H102" i="45"/>
  <c r="AB102" i="45"/>
  <c r="Z102" i="45"/>
  <c r="S102" i="45"/>
  <c r="T114" i="42" s="1"/>
  <c r="X102" i="45"/>
  <c r="F102" i="45"/>
  <c r="V102" i="45"/>
  <c r="G102" i="45"/>
  <c r="E102" i="45"/>
  <c r="T102" i="45"/>
  <c r="L114" i="42" s="1"/>
  <c r="D102" i="45"/>
  <c r="I102" i="45"/>
  <c r="U102" i="45"/>
  <c r="C102" i="45"/>
  <c r="N102" i="45"/>
  <c r="O114" i="42" s="1"/>
  <c r="U30" i="53"/>
  <c r="P30" i="53"/>
  <c r="K30" i="53"/>
  <c r="T30" i="53"/>
  <c r="L42" i="50" s="1"/>
  <c r="L30" i="53"/>
  <c r="M42" i="50" s="1"/>
  <c r="AB30" i="53"/>
  <c r="AA30" i="53"/>
  <c r="C30" i="53"/>
  <c r="C42" i="50" s="1"/>
  <c r="M30" i="53"/>
  <c r="N42" i="50" s="1"/>
  <c r="Q30" i="53"/>
  <c r="F30" i="53"/>
  <c r="O30" i="53"/>
  <c r="Z30" i="53"/>
  <c r="B30" i="53"/>
  <c r="B42" i="50" s="1"/>
  <c r="W30" i="53"/>
  <c r="D30" i="53"/>
  <c r="N30" i="53"/>
  <c r="Y30" i="53"/>
  <c r="X30" i="53"/>
  <c r="V30" i="53"/>
  <c r="H30" i="53"/>
  <c r="G30" i="53"/>
  <c r="G42" i="50" s="1"/>
  <c r="S30" i="53"/>
  <c r="T42" i="50" s="1"/>
  <c r="R30" i="53"/>
  <c r="E30" i="53"/>
  <c r="E42" i="50" s="1"/>
  <c r="J30" i="53"/>
  <c r="I30" i="53"/>
  <c r="M49" i="41"/>
  <c r="N61" i="38" s="1"/>
  <c r="S49" i="41"/>
  <c r="T61" i="38" s="1"/>
  <c r="AA49" i="41"/>
  <c r="V49" i="41"/>
  <c r="F49" i="41"/>
  <c r="H49" i="41"/>
  <c r="B49" i="41"/>
  <c r="E49" i="41"/>
  <c r="U49" i="41"/>
  <c r="G49" i="41"/>
  <c r="D49" i="41"/>
  <c r="Q49" i="41"/>
  <c r="R61" i="38" s="1"/>
  <c r="C49" i="41"/>
  <c r="R49" i="41"/>
  <c r="S61" i="38" s="1"/>
  <c r="Z49" i="41"/>
  <c r="J49" i="41"/>
  <c r="Y49" i="41"/>
  <c r="X49" i="41"/>
  <c r="P49" i="41"/>
  <c r="Q61" i="38" s="1"/>
  <c r="T49" i="41"/>
  <c r="L61" i="38" s="1"/>
  <c r="K49" i="41"/>
  <c r="AB49" i="41"/>
  <c r="N49" i="41"/>
  <c r="O61" i="38" s="1"/>
  <c r="L49" i="41"/>
  <c r="M61" i="38" s="1"/>
  <c r="W49" i="41"/>
  <c r="I49" i="41"/>
  <c r="O49" i="41"/>
  <c r="P61" i="38" s="1"/>
  <c r="X43" i="49"/>
  <c r="L43" i="49"/>
  <c r="G43" i="49"/>
  <c r="Q43" i="49"/>
  <c r="W43" i="49"/>
  <c r="K43" i="49"/>
  <c r="I43" i="49"/>
  <c r="O43" i="49"/>
  <c r="N43" i="49"/>
  <c r="J43" i="49"/>
  <c r="AA43" i="49"/>
  <c r="H43" i="49"/>
  <c r="T43" i="49"/>
  <c r="S43" i="49"/>
  <c r="Z43" i="49"/>
  <c r="R43" i="49"/>
  <c r="U43" i="49"/>
  <c r="E43" i="49"/>
  <c r="Y43" i="49"/>
  <c r="C43" i="49"/>
  <c r="AB43" i="49"/>
  <c r="F43" i="49"/>
  <c r="P43" i="49"/>
  <c r="D43" i="49"/>
  <c r="V43" i="49"/>
  <c r="M43" i="49"/>
  <c r="B43" i="49"/>
  <c r="V90" i="56"/>
  <c r="N90" i="56"/>
  <c r="B90" i="56"/>
  <c r="Z90" i="56"/>
  <c r="Q90" i="56"/>
  <c r="P90" i="56"/>
  <c r="R90" i="56"/>
  <c r="S90" i="56"/>
  <c r="K90" i="56"/>
  <c r="D90" i="56"/>
  <c r="Y90" i="56"/>
  <c r="X90" i="56"/>
  <c r="T90" i="56"/>
  <c r="J90" i="56"/>
  <c r="M90" i="56"/>
  <c r="AB90" i="56"/>
  <c r="C90" i="56"/>
  <c r="AA90" i="56"/>
  <c r="L90" i="56"/>
  <c r="U90" i="56"/>
  <c r="E90" i="56"/>
  <c r="W90" i="56"/>
  <c r="O90" i="56"/>
  <c r="I90" i="56"/>
  <c r="F90" i="56"/>
  <c r="H90" i="56"/>
  <c r="G90" i="56"/>
  <c r="Q61" i="53"/>
  <c r="R73" i="50" s="1"/>
  <c r="X61" i="53"/>
  <c r="K61" i="53"/>
  <c r="L61" i="53"/>
  <c r="M73" i="50" s="1"/>
  <c r="AA61" i="53"/>
  <c r="Y61" i="53"/>
  <c r="I61" i="53"/>
  <c r="O61" i="53"/>
  <c r="P73" i="50" s="1"/>
  <c r="D61" i="53"/>
  <c r="B61" i="53"/>
  <c r="P61" i="53"/>
  <c r="Q73" i="50" s="1"/>
  <c r="F61" i="53"/>
  <c r="V61" i="53"/>
  <c r="T61" i="53"/>
  <c r="L73" i="50" s="1"/>
  <c r="G61" i="53"/>
  <c r="R61" i="53"/>
  <c r="S73" i="50" s="1"/>
  <c r="S61" i="53"/>
  <c r="T73" i="50" s="1"/>
  <c r="H61" i="53"/>
  <c r="M61" i="53"/>
  <c r="N73" i="50" s="1"/>
  <c r="U61" i="53"/>
  <c r="E61" i="53"/>
  <c r="Z61" i="53"/>
  <c r="J61" i="53"/>
  <c r="AB61" i="53"/>
  <c r="N61" i="53"/>
  <c r="O73" i="50" s="1"/>
  <c r="W61" i="53"/>
  <c r="C61" i="53"/>
  <c r="R64" i="41"/>
  <c r="S76" i="38" s="1"/>
  <c r="AA64" i="41"/>
  <c r="X64" i="41"/>
  <c r="B64" i="41"/>
  <c r="AB64" i="41"/>
  <c r="C64" i="41"/>
  <c r="L64" i="41"/>
  <c r="M76" i="38" s="1"/>
  <c r="U64" i="41"/>
  <c r="G64" i="41"/>
  <c r="V64" i="41"/>
  <c r="T64" i="41"/>
  <c r="L76" i="38" s="1"/>
  <c r="O64" i="41"/>
  <c r="P76" i="38" s="1"/>
  <c r="P64" i="41"/>
  <c r="Q76" i="38" s="1"/>
  <c r="I64" i="41"/>
  <c r="H64" i="41"/>
  <c r="W64" i="41"/>
  <c r="Y64" i="41"/>
  <c r="J64" i="41"/>
  <c r="E64" i="41"/>
  <c r="N64" i="41"/>
  <c r="O76" i="38" s="1"/>
  <c r="Z64" i="41"/>
  <c r="K64" i="41"/>
  <c r="M64" i="41"/>
  <c r="N76" i="38" s="1"/>
  <c r="F64" i="41"/>
  <c r="D64" i="41"/>
  <c r="S64" i="41"/>
  <c r="Q64" i="41"/>
  <c r="R76" i="38" s="1"/>
  <c r="L98" i="56"/>
  <c r="T98" i="56"/>
  <c r="Q98" i="56"/>
  <c r="M98" i="56"/>
  <c r="B98" i="56"/>
  <c r="H98" i="56"/>
  <c r="Z98" i="56"/>
  <c r="W98" i="56"/>
  <c r="R98" i="56"/>
  <c r="I98" i="56"/>
  <c r="C98" i="56"/>
  <c r="AA98" i="56"/>
  <c r="J98" i="56"/>
  <c r="Y98" i="56"/>
  <c r="F98" i="56"/>
  <c r="P98" i="56"/>
  <c r="U98" i="56"/>
  <c r="O98" i="56"/>
  <c r="X98" i="56"/>
  <c r="E98" i="56"/>
  <c r="G98" i="56"/>
  <c r="K98" i="56"/>
  <c r="V98" i="56"/>
  <c r="N98" i="56"/>
  <c r="AB98" i="56"/>
  <c r="S98" i="56"/>
  <c r="D98" i="56"/>
  <c r="F7" i="56"/>
  <c r="F19" i="57" s="1"/>
  <c r="D7" i="56"/>
  <c r="D19" i="57" s="1"/>
  <c r="S7" i="56"/>
  <c r="M7" i="56"/>
  <c r="N19" i="57" s="1"/>
  <c r="R7" i="56"/>
  <c r="Q7" i="56"/>
  <c r="P7" i="56"/>
  <c r="U7" i="56"/>
  <c r="O7" i="56"/>
  <c r="I7" i="56"/>
  <c r="I19" i="57" s="1"/>
  <c r="N7" i="56"/>
  <c r="O19" i="57" s="1"/>
  <c r="G7" i="56"/>
  <c r="G19" i="57" s="1"/>
  <c r="Y7" i="56"/>
  <c r="W7" i="56"/>
  <c r="C7" i="56"/>
  <c r="C19" i="57" s="1"/>
  <c r="H7" i="56"/>
  <c r="AB7" i="56"/>
  <c r="B7" i="56"/>
  <c r="B19" i="57" s="1"/>
  <c r="L7" i="56"/>
  <c r="M19" i="57" s="1"/>
  <c r="K7" i="56"/>
  <c r="J7" i="56"/>
  <c r="AA7" i="56"/>
  <c r="V7" i="56"/>
  <c r="E7" i="56"/>
  <c r="E19" i="57" s="1"/>
  <c r="X7" i="56"/>
  <c r="Z7" i="56"/>
  <c r="T7" i="56"/>
  <c r="L19" i="57" s="1"/>
  <c r="I81" i="53"/>
  <c r="Y81" i="53"/>
  <c r="U81" i="53"/>
  <c r="W81" i="53"/>
  <c r="T81" i="53"/>
  <c r="L93" i="50" s="1"/>
  <c r="K81" i="53"/>
  <c r="V81" i="53"/>
  <c r="H81" i="53"/>
  <c r="J81" i="53"/>
  <c r="N81" i="53"/>
  <c r="O93" i="50" s="1"/>
  <c r="X81" i="53"/>
  <c r="B81" i="53"/>
  <c r="P81" i="53"/>
  <c r="Q93" i="50" s="1"/>
  <c r="G81" i="53"/>
  <c r="S81" i="53"/>
  <c r="T93" i="50" s="1"/>
  <c r="Z81" i="53"/>
  <c r="AA81" i="53"/>
  <c r="O81" i="53"/>
  <c r="P93" i="50" s="1"/>
  <c r="AB81" i="53"/>
  <c r="M81" i="53"/>
  <c r="N93" i="50" s="1"/>
  <c r="F81" i="53"/>
  <c r="C81" i="53"/>
  <c r="R81" i="53"/>
  <c r="S93" i="50" s="1"/>
  <c r="E81" i="53"/>
  <c r="Q81" i="53"/>
  <c r="R93" i="50" s="1"/>
  <c r="D81" i="53"/>
  <c r="L81" i="53"/>
  <c r="M93" i="50" s="1"/>
  <c r="B31" i="49"/>
  <c r="W31" i="49"/>
  <c r="T31" i="49"/>
  <c r="AB31" i="49"/>
  <c r="P31" i="49"/>
  <c r="H31" i="49"/>
  <c r="J31" i="49"/>
  <c r="O31" i="49"/>
  <c r="Q31" i="49"/>
  <c r="AA31" i="49"/>
  <c r="I31" i="49"/>
  <c r="L31" i="49"/>
  <c r="Z31" i="49"/>
  <c r="Y31" i="49"/>
  <c r="S31" i="49"/>
  <c r="K31" i="49"/>
  <c r="G31" i="49"/>
  <c r="U31" i="49"/>
  <c r="D31" i="49"/>
  <c r="R31" i="49"/>
  <c r="V31" i="49"/>
  <c r="F31" i="49"/>
  <c r="M31" i="49"/>
  <c r="C31" i="49"/>
  <c r="N31" i="49"/>
  <c r="E31" i="49"/>
  <c r="X31" i="49"/>
  <c r="H18" i="49"/>
  <c r="V18" i="49"/>
  <c r="W18" i="49"/>
  <c r="T18" i="49"/>
  <c r="AB18" i="49"/>
  <c r="S18" i="49"/>
  <c r="Y18" i="49"/>
  <c r="Z18" i="49"/>
  <c r="K18" i="49"/>
  <c r="R18" i="49"/>
  <c r="X18" i="49"/>
  <c r="Q18" i="49"/>
  <c r="G18" i="49"/>
  <c r="AA18" i="49"/>
  <c r="F18" i="49"/>
  <c r="M18" i="49"/>
  <c r="U18" i="49"/>
  <c r="I18" i="49"/>
  <c r="P18" i="49"/>
  <c r="L18" i="49"/>
  <c r="C18" i="49"/>
  <c r="J18" i="49"/>
  <c r="E18" i="49"/>
  <c r="N18" i="49"/>
  <c r="B18" i="49"/>
  <c r="D18" i="49"/>
  <c r="O18" i="49"/>
  <c r="E103" i="53"/>
  <c r="H103" i="53"/>
  <c r="Q103" i="53"/>
  <c r="R115" i="50" s="1"/>
  <c r="O103" i="53"/>
  <c r="P115" i="50" s="1"/>
  <c r="C103" i="53"/>
  <c r="X103" i="53"/>
  <c r="Y103" i="53"/>
  <c r="G103" i="53"/>
  <c r="U103" i="53"/>
  <c r="W103" i="53"/>
  <c r="V103" i="53"/>
  <c r="M103" i="53"/>
  <c r="N115" i="50" s="1"/>
  <c r="AA103" i="53"/>
  <c r="I103" i="53"/>
  <c r="S103" i="53"/>
  <c r="T115" i="50" s="1"/>
  <c r="N103" i="53"/>
  <c r="O115" i="50" s="1"/>
  <c r="AB103" i="53"/>
  <c r="P103" i="53"/>
  <c r="Q115" i="50" s="1"/>
  <c r="D103" i="53"/>
  <c r="R103" i="53"/>
  <c r="S115" i="50" s="1"/>
  <c r="L103" i="53"/>
  <c r="M115" i="50" s="1"/>
  <c r="F103" i="53"/>
  <c r="J103" i="53"/>
  <c r="T103" i="53"/>
  <c r="L115" i="50" s="1"/>
  <c r="B103" i="53"/>
  <c r="K103" i="53"/>
  <c r="Z103" i="53"/>
  <c r="M29" i="56"/>
  <c r="N41" i="57" s="1"/>
  <c r="J29" i="56"/>
  <c r="D29" i="56"/>
  <c r="Y29" i="56"/>
  <c r="N29" i="56"/>
  <c r="O41" i="57" s="1"/>
  <c r="H29" i="56"/>
  <c r="V29" i="56"/>
  <c r="L29" i="56"/>
  <c r="M41" i="57" s="1"/>
  <c r="P29" i="56"/>
  <c r="Q41" i="57" s="1"/>
  <c r="Q29" i="56"/>
  <c r="R41" i="57" s="1"/>
  <c r="AA29" i="56"/>
  <c r="E29" i="56"/>
  <c r="Z29" i="56"/>
  <c r="T29" i="56"/>
  <c r="L41" i="57" s="1"/>
  <c r="W29" i="56"/>
  <c r="G29" i="56"/>
  <c r="O29" i="56"/>
  <c r="P41" i="57" s="1"/>
  <c r="F29" i="56"/>
  <c r="S29" i="56"/>
  <c r="T41" i="57" s="1"/>
  <c r="R29" i="56"/>
  <c r="S41" i="57" s="1"/>
  <c r="U29" i="56"/>
  <c r="AB29" i="56"/>
  <c r="B29" i="56"/>
  <c r="K29" i="56"/>
  <c r="I29" i="56"/>
  <c r="C29" i="56"/>
  <c r="X29" i="56"/>
  <c r="S25" i="45"/>
  <c r="AB25" i="45"/>
  <c r="Y25" i="45"/>
  <c r="M25" i="45"/>
  <c r="N37" i="42" s="1"/>
  <c r="J25" i="45"/>
  <c r="J37" i="42" s="1"/>
  <c r="K25" i="45"/>
  <c r="N25" i="45"/>
  <c r="AA25" i="45"/>
  <c r="T25" i="45"/>
  <c r="L37" i="42" s="1"/>
  <c r="Z25" i="45"/>
  <c r="L25" i="45"/>
  <c r="M37" i="42" s="1"/>
  <c r="Q25" i="45"/>
  <c r="U25" i="45"/>
  <c r="O25" i="45"/>
  <c r="H25" i="45"/>
  <c r="H37" i="42" s="1"/>
  <c r="G25" i="45"/>
  <c r="G37" i="42" s="1"/>
  <c r="E25" i="45"/>
  <c r="E37" i="42" s="1"/>
  <c r="F25" i="45"/>
  <c r="R25" i="45"/>
  <c r="V25" i="45"/>
  <c r="D25" i="45"/>
  <c r="D37" i="42" s="1"/>
  <c r="B25" i="45"/>
  <c r="X25" i="45"/>
  <c r="I25" i="45"/>
  <c r="P25" i="45"/>
  <c r="W25" i="45"/>
  <c r="C25" i="45"/>
  <c r="E47" i="53"/>
  <c r="O47" i="53"/>
  <c r="P59" i="50" s="1"/>
  <c r="AB47" i="53"/>
  <c r="B47" i="53"/>
  <c r="X47" i="53"/>
  <c r="J47" i="53"/>
  <c r="K47" i="53"/>
  <c r="Q47" i="53"/>
  <c r="R59" i="50" s="1"/>
  <c r="V47" i="53"/>
  <c r="C47" i="53"/>
  <c r="I47" i="53"/>
  <c r="L47" i="53"/>
  <c r="M59" i="50" s="1"/>
  <c r="F47" i="53"/>
  <c r="R47" i="53"/>
  <c r="S59" i="50" s="1"/>
  <c r="H47" i="53"/>
  <c r="D47" i="53"/>
  <c r="W47" i="53"/>
  <c r="S47" i="53"/>
  <c r="T59" i="50" s="1"/>
  <c r="N47" i="53"/>
  <c r="O59" i="50" s="1"/>
  <c r="P47" i="53"/>
  <c r="Q59" i="50" s="1"/>
  <c r="AA47" i="53"/>
  <c r="Z47" i="53"/>
  <c r="Y47" i="53"/>
  <c r="U47" i="53"/>
  <c r="T47" i="53"/>
  <c r="L59" i="50" s="1"/>
  <c r="G47" i="53"/>
  <c r="M47" i="53"/>
  <c r="H23" i="53"/>
  <c r="H35" i="50" s="1"/>
  <c r="D23" i="53"/>
  <c r="D35" i="50" s="1"/>
  <c r="E23" i="53"/>
  <c r="G23" i="53"/>
  <c r="G35" i="50" s="1"/>
  <c r="I23" i="53"/>
  <c r="O23" i="53"/>
  <c r="W23" i="53"/>
  <c r="R23" i="53"/>
  <c r="F23" i="53"/>
  <c r="F35" i="50" s="1"/>
  <c r="B23" i="53"/>
  <c r="B35" i="50" s="1"/>
  <c r="L23" i="53"/>
  <c r="M35" i="50" s="1"/>
  <c r="X23" i="53"/>
  <c r="K23" i="53"/>
  <c r="Y23" i="53"/>
  <c r="AA23" i="53"/>
  <c r="AB23" i="53"/>
  <c r="C23" i="53"/>
  <c r="Z23" i="53"/>
  <c r="J23" i="53"/>
  <c r="J35" i="50" s="1"/>
  <c r="N23" i="53"/>
  <c r="M23" i="53"/>
  <c r="Q23" i="53"/>
  <c r="T23" i="53"/>
  <c r="L35" i="50" s="1"/>
  <c r="S23" i="53"/>
  <c r="T35" i="50" s="1"/>
  <c r="V23" i="53"/>
  <c r="P23" i="53"/>
  <c r="U23" i="53"/>
  <c r="R108" i="49"/>
  <c r="AB108" i="49"/>
  <c r="E108" i="49"/>
  <c r="Y108" i="49"/>
  <c r="M108" i="49"/>
  <c r="S108" i="49"/>
  <c r="N108" i="49"/>
  <c r="H108" i="49"/>
  <c r="B108" i="49"/>
  <c r="Q108" i="49"/>
  <c r="T108" i="49"/>
  <c r="F108" i="49"/>
  <c r="V108" i="49"/>
  <c r="U108" i="49"/>
  <c r="D108" i="49"/>
  <c r="L108" i="49"/>
  <c r="K108" i="49"/>
  <c r="X108" i="49"/>
  <c r="W108" i="49"/>
  <c r="O108" i="49"/>
  <c r="Z108" i="49"/>
  <c r="G108" i="49"/>
  <c r="P108" i="49"/>
  <c r="AA108" i="49"/>
  <c r="J108" i="49"/>
  <c r="I108" i="49"/>
  <c r="C108" i="49"/>
  <c r="U86" i="56"/>
  <c r="J86" i="56"/>
  <c r="P86" i="56"/>
  <c r="I86" i="56"/>
  <c r="W86" i="56"/>
  <c r="M86" i="56"/>
  <c r="S86" i="56"/>
  <c r="V86" i="56"/>
  <c r="AA86" i="56"/>
  <c r="AB86" i="56"/>
  <c r="T86" i="56"/>
  <c r="O86" i="56"/>
  <c r="N86" i="56"/>
  <c r="D86" i="56"/>
  <c r="C86" i="56"/>
  <c r="Y86" i="56"/>
  <c r="G86" i="56"/>
  <c r="Z86" i="56"/>
  <c r="F86" i="56"/>
  <c r="K86" i="56"/>
  <c r="X86" i="56"/>
  <c r="Q86" i="56"/>
  <c r="B86" i="56"/>
  <c r="L86" i="56"/>
  <c r="H86" i="56"/>
  <c r="E86" i="56"/>
  <c r="R86" i="56"/>
  <c r="U114" i="23"/>
  <c r="F114" i="23"/>
  <c r="X114" i="23"/>
  <c r="G114" i="23"/>
  <c r="AA114" i="23"/>
  <c r="J114" i="23"/>
  <c r="Y114" i="23"/>
  <c r="Q114" i="23"/>
  <c r="R126" i="37" s="1"/>
  <c r="B114" i="23"/>
  <c r="R114" i="23"/>
  <c r="S126" i="37" s="1"/>
  <c r="Z114" i="23"/>
  <c r="H114" i="23"/>
  <c r="C114" i="23"/>
  <c r="I114" i="23"/>
  <c r="N114" i="23"/>
  <c r="O126" i="37" s="1"/>
  <c r="W114" i="23"/>
  <c r="O114" i="23"/>
  <c r="P126" i="37" s="1"/>
  <c r="T114" i="23"/>
  <c r="L126" i="37" s="1"/>
  <c r="K114" i="23"/>
  <c r="L114" i="23"/>
  <c r="M126" i="37" s="1"/>
  <c r="M114" i="23"/>
  <c r="N126" i="37" s="1"/>
  <c r="V114" i="23"/>
  <c r="D114" i="23"/>
  <c r="P114" i="23"/>
  <c r="Q126" i="37" s="1"/>
  <c r="S114" i="23"/>
  <c r="T126" i="37" s="1"/>
  <c r="AB114" i="23"/>
  <c r="E114" i="23"/>
  <c r="S53" i="41"/>
  <c r="T65" i="38" s="1"/>
  <c r="W53" i="41"/>
  <c r="U53" i="41"/>
  <c r="Q53" i="41"/>
  <c r="R65" i="38" s="1"/>
  <c r="D53" i="41"/>
  <c r="L53" i="41"/>
  <c r="M65" i="38" s="1"/>
  <c r="X53" i="41"/>
  <c r="Y53" i="41"/>
  <c r="V53" i="41"/>
  <c r="K53" i="41"/>
  <c r="P53" i="41"/>
  <c r="Q65" i="38" s="1"/>
  <c r="B53" i="41"/>
  <c r="E53" i="41"/>
  <c r="R53" i="41"/>
  <c r="S65" i="38" s="1"/>
  <c r="Z53" i="41"/>
  <c r="G53" i="41"/>
  <c r="O53" i="41"/>
  <c r="P65" i="38" s="1"/>
  <c r="J53" i="41"/>
  <c r="I53" i="41"/>
  <c r="AA53" i="41"/>
  <c r="F53" i="41"/>
  <c r="C53" i="41"/>
  <c r="N53" i="41"/>
  <c r="O65" i="38" s="1"/>
  <c r="AB53" i="41"/>
  <c r="T53" i="41"/>
  <c r="L65" i="38" s="1"/>
  <c r="H53" i="41"/>
  <c r="M53" i="41"/>
  <c r="N65" i="38" s="1"/>
  <c r="W12" i="41"/>
  <c r="Q12" i="41"/>
  <c r="T12" i="41"/>
  <c r="L24" i="38" s="1"/>
  <c r="K12" i="41"/>
  <c r="B12" i="41"/>
  <c r="B24" i="38" s="1"/>
  <c r="R12" i="41"/>
  <c r="Y12" i="41"/>
  <c r="F12" i="41"/>
  <c r="F24" i="38" s="1"/>
  <c r="E12" i="41"/>
  <c r="E24" i="38" s="1"/>
  <c r="V12" i="41"/>
  <c r="AB12" i="41"/>
  <c r="I12" i="41"/>
  <c r="I24" i="38" s="1"/>
  <c r="AA12" i="41"/>
  <c r="S12" i="41"/>
  <c r="T24" i="38" s="1"/>
  <c r="H12" i="41"/>
  <c r="X12" i="41"/>
  <c r="D12" i="41"/>
  <c r="C12" i="41"/>
  <c r="C24" i="38" s="1"/>
  <c r="J12" i="41"/>
  <c r="J24" i="38" s="1"/>
  <c r="P12" i="41"/>
  <c r="N12" i="41"/>
  <c r="U12" i="41"/>
  <c r="M12" i="41"/>
  <c r="N24" i="38" s="1"/>
  <c r="O12" i="41"/>
  <c r="G12" i="41"/>
  <c r="G24" i="38" s="1"/>
  <c r="Z12" i="41"/>
  <c r="L12" i="41"/>
  <c r="M24" i="38" s="1"/>
  <c r="E48" i="41"/>
  <c r="Y48" i="41"/>
  <c r="L48" i="41"/>
  <c r="M60" i="38" s="1"/>
  <c r="Q48" i="41"/>
  <c r="R60" i="38" s="1"/>
  <c r="C48" i="41"/>
  <c r="F48" i="41"/>
  <c r="X48" i="41"/>
  <c r="AB48" i="41"/>
  <c r="B48" i="41"/>
  <c r="P48" i="41"/>
  <c r="Q60" i="38" s="1"/>
  <c r="S48" i="41"/>
  <c r="T60" i="38" s="1"/>
  <c r="D48" i="41"/>
  <c r="R48" i="41"/>
  <c r="S60" i="38" s="1"/>
  <c r="N48" i="41"/>
  <c r="O60" i="38" s="1"/>
  <c r="K48" i="41"/>
  <c r="U48" i="41"/>
  <c r="J48" i="41"/>
  <c r="AA48" i="41"/>
  <c r="T48" i="41"/>
  <c r="L60" i="38" s="1"/>
  <c r="W48" i="41"/>
  <c r="M48" i="41"/>
  <c r="I48" i="41"/>
  <c r="V48" i="41"/>
  <c r="H48" i="41"/>
  <c r="G48" i="41"/>
  <c r="Z48" i="41"/>
  <c r="O48" i="41"/>
  <c r="P60" i="38" s="1"/>
  <c r="E102" i="56"/>
  <c r="C102" i="56"/>
  <c r="Z102" i="56"/>
  <c r="Y102" i="56"/>
  <c r="K102" i="56"/>
  <c r="X102" i="56"/>
  <c r="L102" i="56"/>
  <c r="W102" i="56"/>
  <c r="H102" i="56"/>
  <c r="U102" i="56"/>
  <c r="J102" i="56"/>
  <c r="T102" i="56"/>
  <c r="O102" i="56"/>
  <c r="N102" i="56"/>
  <c r="R102" i="56"/>
  <c r="I102" i="56"/>
  <c r="S102" i="56"/>
  <c r="D102" i="56"/>
  <c r="B102" i="56"/>
  <c r="F102" i="56"/>
  <c r="V102" i="56"/>
  <c r="AB102" i="56"/>
  <c r="P102" i="56"/>
  <c r="M102" i="56"/>
  <c r="Q102" i="56"/>
  <c r="G102" i="56"/>
  <c r="AA102" i="56"/>
  <c r="V24" i="45"/>
  <c r="T24" i="45"/>
  <c r="L36" i="42" s="1"/>
  <c r="AB24" i="45"/>
  <c r="B24" i="45"/>
  <c r="Q24" i="45"/>
  <c r="P24" i="45"/>
  <c r="K24" i="45"/>
  <c r="O24" i="45"/>
  <c r="I24" i="45"/>
  <c r="N24" i="45"/>
  <c r="O36" i="42" s="1"/>
  <c r="U24" i="45"/>
  <c r="Y24" i="45"/>
  <c r="J24" i="45"/>
  <c r="J36" i="42" s="1"/>
  <c r="AA24" i="45"/>
  <c r="X24" i="45"/>
  <c r="S24" i="45"/>
  <c r="E24" i="45"/>
  <c r="R24" i="45"/>
  <c r="C24" i="45"/>
  <c r="G24" i="45"/>
  <c r="D24" i="45"/>
  <c r="Z24" i="45"/>
  <c r="W24" i="45"/>
  <c r="F24" i="45"/>
  <c r="F36" i="42" s="1"/>
  <c r="M24" i="45"/>
  <c r="N36" i="42" s="1"/>
  <c r="L24" i="45"/>
  <c r="M36" i="42" s="1"/>
  <c r="H24" i="45"/>
  <c r="H36" i="42" s="1"/>
  <c r="V72" i="56"/>
  <c r="Y72" i="56"/>
  <c r="D72" i="56"/>
  <c r="N72" i="56"/>
  <c r="U72" i="56"/>
  <c r="I72" i="56"/>
  <c r="E72" i="56"/>
  <c r="AB72" i="56"/>
  <c r="S72" i="56"/>
  <c r="L72" i="56"/>
  <c r="F72" i="56"/>
  <c r="K72" i="56"/>
  <c r="AA72" i="56"/>
  <c r="Z72" i="56"/>
  <c r="M72" i="56"/>
  <c r="H72" i="56"/>
  <c r="B72" i="56"/>
  <c r="T72" i="56"/>
  <c r="G72" i="56"/>
  <c r="O72" i="56"/>
  <c r="J72" i="56"/>
  <c r="Q72" i="56"/>
  <c r="P72" i="56"/>
  <c r="W72" i="56"/>
  <c r="R72" i="56"/>
  <c r="X72" i="56"/>
  <c r="C72" i="56"/>
  <c r="H46" i="56"/>
  <c r="D46" i="56"/>
  <c r="X46" i="56"/>
  <c r="Q46" i="56"/>
  <c r="R58" i="57" s="1"/>
  <c r="Y46" i="56"/>
  <c r="K46" i="56"/>
  <c r="G46" i="56"/>
  <c r="J46" i="56"/>
  <c r="W46" i="56"/>
  <c r="R46" i="56"/>
  <c r="S58" i="57" s="1"/>
  <c r="E46" i="56"/>
  <c r="L46" i="56"/>
  <c r="M58" i="57" s="1"/>
  <c r="P46" i="56"/>
  <c r="Q58" i="57" s="1"/>
  <c r="N46" i="56"/>
  <c r="O58" i="57" s="1"/>
  <c r="I46" i="56"/>
  <c r="F46" i="56"/>
  <c r="M46" i="56"/>
  <c r="N58" i="57" s="1"/>
  <c r="AB46" i="56"/>
  <c r="S46" i="56"/>
  <c r="C46" i="56"/>
  <c r="B46" i="56"/>
  <c r="AA46" i="56"/>
  <c r="O46" i="56"/>
  <c r="P58" i="57" s="1"/>
  <c r="Z46" i="56"/>
  <c r="V46" i="56"/>
  <c r="T46" i="56"/>
  <c r="L58" i="57" s="1"/>
  <c r="U46" i="56"/>
  <c r="AB86" i="49"/>
  <c r="I86" i="49"/>
  <c r="Y86" i="49"/>
  <c r="N86" i="49"/>
  <c r="R86" i="49"/>
  <c r="B86" i="49"/>
  <c r="M86" i="49"/>
  <c r="F86" i="49"/>
  <c r="X86" i="49"/>
  <c r="U86" i="49"/>
  <c r="W86" i="49"/>
  <c r="Z86" i="49"/>
  <c r="Q86" i="49"/>
  <c r="H86" i="49"/>
  <c r="O86" i="49"/>
  <c r="S86" i="49"/>
  <c r="J86" i="49"/>
  <c r="AA86" i="49"/>
  <c r="G86" i="49"/>
  <c r="D86" i="49"/>
  <c r="T86" i="49"/>
  <c r="L86" i="49"/>
  <c r="C86" i="49"/>
  <c r="K86" i="49"/>
  <c r="E86" i="49"/>
  <c r="P86" i="49"/>
  <c r="V86" i="49"/>
  <c r="W90" i="49"/>
  <c r="H90" i="49"/>
  <c r="Z90" i="49"/>
  <c r="D90" i="49"/>
  <c r="Y90" i="49"/>
  <c r="N90" i="49"/>
  <c r="V90" i="49"/>
  <c r="T90" i="49"/>
  <c r="U90" i="49"/>
  <c r="G90" i="49"/>
  <c r="B90" i="49"/>
  <c r="F90" i="49"/>
  <c r="AA90" i="49"/>
  <c r="AB90" i="49"/>
  <c r="K90" i="49"/>
  <c r="P90" i="49"/>
  <c r="J90" i="49"/>
  <c r="L90" i="49"/>
  <c r="M90" i="49"/>
  <c r="R90" i="49"/>
  <c r="X90" i="49"/>
  <c r="I90" i="49"/>
  <c r="C90" i="49"/>
  <c r="E90" i="49"/>
  <c r="Q90" i="49"/>
  <c r="O90" i="49"/>
  <c r="S90" i="49"/>
  <c r="R45" i="45"/>
  <c r="S57" i="42" s="1"/>
  <c r="P45" i="45"/>
  <c r="Q57" i="42" s="1"/>
  <c r="G45" i="45"/>
  <c r="N45" i="45"/>
  <c r="O57" i="42" s="1"/>
  <c r="Y45" i="45"/>
  <c r="Q45" i="45"/>
  <c r="R57" i="42" s="1"/>
  <c r="L45" i="45"/>
  <c r="M57" i="42" s="1"/>
  <c r="Z45" i="45"/>
  <c r="D45" i="45"/>
  <c r="J45" i="45"/>
  <c r="C45" i="45"/>
  <c r="F45" i="45"/>
  <c r="O45" i="45"/>
  <c r="P57" i="42" s="1"/>
  <c r="S45" i="45"/>
  <c r="T57" i="42" s="1"/>
  <c r="B45" i="45"/>
  <c r="W45" i="45"/>
  <c r="X45" i="45"/>
  <c r="H45" i="45"/>
  <c r="U45" i="45"/>
  <c r="V45" i="45"/>
  <c r="T45" i="45"/>
  <c r="L57" i="42" s="1"/>
  <c r="E45" i="45"/>
  <c r="AB45" i="45"/>
  <c r="M45" i="45"/>
  <c r="AA45" i="45"/>
  <c r="I45" i="45"/>
  <c r="K45" i="45"/>
  <c r="AA90" i="53"/>
  <c r="M90" i="53"/>
  <c r="N102" i="50" s="1"/>
  <c r="N90" i="53"/>
  <c r="O102" i="50" s="1"/>
  <c r="X90" i="53"/>
  <c r="L90" i="53"/>
  <c r="M102" i="50" s="1"/>
  <c r="K90" i="53"/>
  <c r="Z90" i="53"/>
  <c r="E90" i="53"/>
  <c r="Y90" i="53"/>
  <c r="T90" i="53"/>
  <c r="L102" i="50" s="1"/>
  <c r="D90" i="53"/>
  <c r="G90" i="53"/>
  <c r="U90" i="53"/>
  <c r="H90" i="53"/>
  <c r="Q90" i="53"/>
  <c r="R102" i="50" s="1"/>
  <c r="AB90" i="53"/>
  <c r="I90" i="53"/>
  <c r="W90" i="53"/>
  <c r="F90" i="53"/>
  <c r="R90" i="53"/>
  <c r="S102" i="50" s="1"/>
  <c r="J90" i="53"/>
  <c r="O90" i="53"/>
  <c r="P102" i="50" s="1"/>
  <c r="B90" i="53"/>
  <c r="S90" i="53"/>
  <c r="V90" i="53"/>
  <c r="C90" i="53"/>
  <c r="P90" i="53"/>
  <c r="Q102" i="50" s="1"/>
  <c r="J60" i="56"/>
  <c r="C60" i="56"/>
  <c r="R60" i="56"/>
  <c r="AB60" i="56"/>
  <c r="P60" i="56"/>
  <c r="T60" i="56"/>
  <c r="L60" i="56"/>
  <c r="X60" i="56"/>
  <c r="I60" i="56"/>
  <c r="W60" i="56"/>
  <c r="V60" i="56"/>
  <c r="N60" i="56"/>
  <c r="O60" i="56"/>
  <c r="B60" i="56"/>
  <c r="S60" i="56"/>
  <c r="E60" i="56"/>
  <c r="F60" i="56"/>
  <c r="U60" i="56"/>
  <c r="Z60" i="56"/>
  <c r="K60" i="56"/>
  <c r="M60" i="56"/>
  <c r="H60" i="56"/>
  <c r="D60" i="56"/>
  <c r="Q60" i="56"/>
  <c r="Y60" i="56"/>
  <c r="AA60" i="56"/>
  <c r="G60" i="56"/>
  <c r="J43" i="53"/>
  <c r="D43" i="53"/>
  <c r="H43" i="53"/>
  <c r="B43" i="53"/>
  <c r="X43" i="53"/>
  <c r="N43" i="53"/>
  <c r="O55" i="50" s="1"/>
  <c r="V43" i="53"/>
  <c r="Q43" i="53"/>
  <c r="R55" i="50" s="1"/>
  <c r="S43" i="53"/>
  <c r="T55" i="50" s="1"/>
  <c r="R43" i="53"/>
  <c r="S55" i="50" s="1"/>
  <c r="L43" i="53"/>
  <c r="M55" i="50" s="1"/>
  <c r="P43" i="53"/>
  <c r="Q55" i="50" s="1"/>
  <c r="K43" i="53"/>
  <c r="I43" i="53"/>
  <c r="Z43" i="53"/>
  <c r="AB43" i="53"/>
  <c r="AA43" i="53"/>
  <c r="T43" i="53"/>
  <c r="L55" i="50" s="1"/>
  <c r="O43" i="53"/>
  <c r="P55" i="50" s="1"/>
  <c r="C43" i="53"/>
  <c r="Y43" i="53"/>
  <c r="W43" i="53"/>
  <c r="E43" i="53"/>
  <c r="M43" i="53"/>
  <c r="N55" i="50" s="1"/>
  <c r="G43" i="53"/>
  <c r="U43" i="53"/>
  <c r="F43" i="53"/>
  <c r="P106" i="41"/>
  <c r="Q118" i="38" s="1"/>
  <c r="Q106" i="41"/>
  <c r="R118" i="38" s="1"/>
  <c r="E106" i="41"/>
  <c r="S106" i="41"/>
  <c r="T118" i="38" s="1"/>
  <c r="X106" i="41"/>
  <c r="R106" i="41"/>
  <c r="S118" i="38" s="1"/>
  <c r="W106" i="41"/>
  <c r="U106" i="41"/>
  <c r="G106" i="41"/>
  <c r="J106" i="41"/>
  <c r="T106" i="41"/>
  <c r="L118" i="38" s="1"/>
  <c r="F106" i="41"/>
  <c r="AB106" i="41"/>
  <c r="O106" i="41"/>
  <c r="P118" i="38" s="1"/>
  <c r="C106" i="41"/>
  <c r="Z106" i="41"/>
  <c r="B106" i="41"/>
  <c r="L106" i="41"/>
  <c r="M118" i="38" s="1"/>
  <c r="K106" i="41"/>
  <c r="D106" i="41"/>
  <c r="N106" i="41"/>
  <c r="O118" i="38" s="1"/>
  <c r="I106" i="41"/>
  <c r="H106" i="41"/>
  <c r="V106" i="41"/>
  <c r="M106" i="41"/>
  <c r="AA106" i="41"/>
  <c r="Y106" i="41"/>
  <c r="Y34" i="45"/>
  <c r="V34" i="45"/>
  <c r="P34" i="45"/>
  <c r="Q46" i="42" s="1"/>
  <c r="Z34" i="45"/>
  <c r="G34" i="45"/>
  <c r="T34" i="45"/>
  <c r="L46" i="42" s="1"/>
  <c r="X34" i="45"/>
  <c r="F34" i="45"/>
  <c r="S34" i="45"/>
  <c r="T46" i="42" s="1"/>
  <c r="L34" i="45"/>
  <c r="M46" i="42" s="1"/>
  <c r="Q34" i="45"/>
  <c r="R46" i="42" s="1"/>
  <c r="AB34" i="45"/>
  <c r="H34" i="45"/>
  <c r="N34" i="45"/>
  <c r="O46" i="42" s="1"/>
  <c r="U34" i="45"/>
  <c r="M34" i="45"/>
  <c r="N46" i="42" s="1"/>
  <c r="E34" i="45"/>
  <c r="D34" i="45"/>
  <c r="B34" i="45"/>
  <c r="R34" i="45"/>
  <c r="S46" i="42" s="1"/>
  <c r="J34" i="45"/>
  <c r="W34" i="45"/>
  <c r="I34" i="45"/>
  <c r="O34" i="45"/>
  <c r="P46" i="42" s="1"/>
  <c r="K34" i="45"/>
  <c r="C34" i="45"/>
  <c r="AA34" i="45"/>
  <c r="AA70" i="41"/>
  <c r="R70" i="41"/>
  <c r="S82" i="38" s="1"/>
  <c r="Y70" i="41"/>
  <c r="D70" i="41"/>
  <c r="AB70" i="41"/>
  <c r="M70" i="41"/>
  <c r="N82" i="38" s="1"/>
  <c r="T70" i="41"/>
  <c r="L82" i="38" s="1"/>
  <c r="X70" i="41"/>
  <c r="C70" i="41"/>
  <c r="L70" i="41"/>
  <c r="M82" i="38" s="1"/>
  <c r="Q70" i="41"/>
  <c r="R82" i="38" s="1"/>
  <c r="K70" i="41"/>
  <c r="P70" i="41"/>
  <c r="Q82" i="38" s="1"/>
  <c r="Z70" i="41"/>
  <c r="F70" i="41"/>
  <c r="J70" i="41"/>
  <c r="B70" i="41"/>
  <c r="W70" i="41"/>
  <c r="V70" i="41"/>
  <c r="O70" i="41"/>
  <c r="P82" i="38" s="1"/>
  <c r="E70" i="41"/>
  <c r="I70" i="41"/>
  <c r="U70" i="41"/>
  <c r="S70" i="41"/>
  <c r="N70" i="41"/>
  <c r="O82" i="38" s="1"/>
  <c r="H70" i="41"/>
  <c r="G70" i="41"/>
  <c r="Y101" i="41"/>
  <c r="I101" i="41"/>
  <c r="L101" i="41"/>
  <c r="M113" i="38" s="1"/>
  <c r="T101" i="41"/>
  <c r="L113" i="38" s="1"/>
  <c r="W101" i="41"/>
  <c r="S101" i="41"/>
  <c r="T113" i="38" s="1"/>
  <c r="K101" i="41"/>
  <c r="R101" i="41"/>
  <c r="S113" i="38" s="1"/>
  <c r="V101" i="41"/>
  <c r="AA101" i="41"/>
  <c r="J101" i="41"/>
  <c r="Q101" i="41"/>
  <c r="R113" i="38" s="1"/>
  <c r="O101" i="41"/>
  <c r="P113" i="38" s="1"/>
  <c r="H101" i="41"/>
  <c r="N101" i="41"/>
  <c r="O113" i="38" s="1"/>
  <c r="G101" i="41"/>
  <c r="Z101" i="41"/>
  <c r="C101" i="41"/>
  <c r="AB101" i="41"/>
  <c r="F101" i="41"/>
  <c r="E101" i="41"/>
  <c r="U101" i="41"/>
  <c r="D101" i="41"/>
  <c r="B101" i="41"/>
  <c r="X101" i="41"/>
  <c r="P101" i="41"/>
  <c r="Q113" i="38" s="1"/>
  <c r="M101" i="41"/>
  <c r="O58" i="53"/>
  <c r="P70" i="50" s="1"/>
  <c r="H58" i="53"/>
  <c r="U58" i="53"/>
  <c r="C58" i="53"/>
  <c r="W58" i="53"/>
  <c r="E58" i="53"/>
  <c r="P58" i="53"/>
  <c r="Q70" i="50" s="1"/>
  <c r="G58" i="53"/>
  <c r="B58" i="53"/>
  <c r="F58" i="53"/>
  <c r="Y58" i="53"/>
  <c r="M58" i="53"/>
  <c r="N70" i="50" s="1"/>
  <c r="K58" i="53"/>
  <c r="L58" i="53"/>
  <c r="M70" i="50" s="1"/>
  <c r="R58" i="53"/>
  <c r="S70" i="50" s="1"/>
  <c r="D58" i="53"/>
  <c r="Q58" i="53"/>
  <c r="R70" i="50" s="1"/>
  <c r="AB58" i="53"/>
  <c r="T58" i="53"/>
  <c r="L70" i="50" s="1"/>
  <c r="I58" i="53"/>
  <c r="X58" i="53"/>
  <c r="V58" i="53"/>
  <c r="AA58" i="53"/>
  <c r="J58" i="53"/>
  <c r="Z58" i="53"/>
  <c r="S58" i="53"/>
  <c r="T70" i="50" s="1"/>
  <c r="N58" i="53"/>
  <c r="O70" i="50" s="1"/>
  <c r="U62" i="49"/>
  <c r="Z62" i="49"/>
  <c r="AA62" i="49"/>
  <c r="O62" i="49"/>
  <c r="N62" i="49"/>
  <c r="M62" i="49"/>
  <c r="Y62" i="49"/>
  <c r="H62" i="49"/>
  <c r="J62" i="49"/>
  <c r="R62" i="49"/>
  <c r="V62" i="49"/>
  <c r="B62" i="49"/>
  <c r="F62" i="49"/>
  <c r="E62" i="49"/>
  <c r="T62" i="49"/>
  <c r="W62" i="49"/>
  <c r="I62" i="49"/>
  <c r="D62" i="49"/>
  <c r="P62" i="49"/>
  <c r="K62" i="49"/>
  <c r="G62" i="49"/>
  <c r="X62" i="49"/>
  <c r="C62" i="49"/>
  <c r="L62" i="49"/>
  <c r="AB62" i="49"/>
  <c r="S62" i="49"/>
  <c r="Q62" i="49"/>
  <c r="D6" i="53"/>
  <c r="F6" i="53"/>
  <c r="F18" i="50" s="1"/>
  <c r="B6" i="53"/>
  <c r="B18" i="50" s="1"/>
  <c r="AA6" i="53"/>
  <c r="W6" i="53"/>
  <c r="O6" i="53"/>
  <c r="E6" i="53"/>
  <c r="E18" i="50" s="1"/>
  <c r="Z6" i="53"/>
  <c r="AB6" i="53"/>
  <c r="V6" i="53"/>
  <c r="P6" i="53"/>
  <c r="T6" i="53"/>
  <c r="L18" i="50" s="1"/>
  <c r="C6" i="53"/>
  <c r="C18" i="50" s="1"/>
  <c r="R6" i="53"/>
  <c r="K6" i="53"/>
  <c r="M6" i="53"/>
  <c r="L6" i="53"/>
  <c r="M18" i="50" s="1"/>
  <c r="Y6" i="53"/>
  <c r="Q6" i="53"/>
  <c r="X6" i="53"/>
  <c r="N6" i="53"/>
  <c r="U6" i="53"/>
  <c r="I6" i="53"/>
  <c r="I18" i="50" s="1"/>
  <c r="H6" i="53"/>
  <c r="J6" i="53"/>
  <c r="J18" i="50" s="1"/>
  <c r="S6" i="53"/>
  <c r="T18" i="50" s="1"/>
  <c r="G6" i="53"/>
  <c r="G18" i="50" s="1"/>
  <c r="N6" i="41"/>
  <c r="R6" i="41"/>
  <c r="D6" i="41"/>
  <c r="F6" i="41"/>
  <c r="I6" i="41"/>
  <c r="I18" i="38" s="1"/>
  <c r="J6" i="41"/>
  <c r="J18" i="38" s="1"/>
  <c r="W6" i="41"/>
  <c r="G6" i="41"/>
  <c r="G18" i="38" s="1"/>
  <c r="H6" i="41"/>
  <c r="H18" i="38" s="1"/>
  <c r="K6" i="41"/>
  <c r="M6" i="41"/>
  <c r="N18" i="38" s="1"/>
  <c r="AB6" i="41"/>
  <c r="L6" i="41"/>
  <c r="M18" i="38" s="1"/>
  <c r="P6" i="41"/>
  <c r="U6" i="41"/>
  <c r="X6" i="41"/>
  <c r="E6" i="41"/>
  <c r="E18" i="38" s="1"/>
  <c r="Y6" i="41"/>
  <c r="V6" i="41"/>
  <c r="AA6" i="41"/>
  <c r="T6" i="41"/>
  <c r="L18" i="38" s="1"/>
  <c r="O6" i="41"/>
  <c r="C6" i="41"/>
  <c r="Z6" i="41"/>
  <c r="B6" i="41"/>
  <c r="B18" i="38" s="1"/>
  <c r="S6" i="41"/>
  <c r="Q6" i="41"/>
  <c r="M64" i="56"/>
  <c r="B64" i="56"/>
  <c r="AB64" i="56"/>
  <c r="T64" i="56"/>
  <c r="S64" i="56"/>
  <c r="AA64" i="56"/>
  <c r="G64" i="56"/>
  <c r="R64" i="56"/>
  <c r="F64" i="56"/>
  <c r="C64" i="56"/>
  <c r="H64" i="56"/>
  <c r="P64" i="56"/>
  <c r="V64" i="56"/>
  <c r="Z64" i="56"/>
  <c r="Y64" i="56"/>
  <c r="Q64" i="56"/>
  <c r="W64" i="56"/>
  <c r="X64" i="56"/>
  <c r="U64" i="56"/>
  <c r="I64" i="56"/>
  <c r="E64" i="56"/>
  <c r="K64" i="56"/>
  <c r="J64" i="56"/>
  <c r="L64" i="56"/>
  <c r="D64" i="56"/>
  <c r="O64" i="56"/>
  <c r="N64" i="56"/>
  <c r="H35" i="45"/>
  <c r="D35" i="45"/>
  <c r="G35" i="45"/>
  <c r="Z35" i="45"/>
  <c r="M35" i="45"/>
  <c r="F35" i="45"/>
  <c r="I35" i="45"/>
  <c r="AA35" i="45"/>
  <c r="E35" i="45"/>
  <c r="T35" i="45"/>
  <c r="L47" i="42" s="1"/>
  <c r="W35" i="45"/>
  <c r="Y35" i="45"/>
  <c r="R35" i="45"/>
  <c r="S47" i="42" s="1"/>
  <c r="K35" i="45"/>
  <c r="N35" i="45"/>
  <c r="O47" i="42" s="1"/>
  <c r="X35" i="45"/>
  <c r="J35" i="45"/>
  <c r="O35" i="45"/>
  <c r="P47" i="42" s="1"/>
  <c r="S35" i="45"/>
  <c r="T47" i="42" s="1"/>
  <c r="V35" i="45"/>
  <c r="U35" i="45"/>
  <c r="B35" i="45"/>
  <c r="L35" i="45"/>
  <c r="M47" i="42" s="1"/>
  <c r="Q35" i="45"/>
  <c r="R47" i="42" s="1"/>
  <c r="AB35" i="45"/>
  <c r="P35" i="45"/>
  <c r="Q47" i="42" s="1"/>
  <c r="C35" i="45"/>
  <c r="AB18" i="41"/>
  <c r="K18" i="41"/>
  <c r="O18" i="41"/>
  <c r="B18" i="41"/>
  <c r="B30" i="38" s="1"/>
  <c r="M18" i="41"/>
  <c r="V18" i="41"/>
  <c r="Z18" i="41"/>
  <c r="U18" i="41"/>
  <c r="L18" i="41"/>
  <c r="M30" i="38" s="1"/>
  <c r="T18" i="41"/>
  <c r="L30" i="38" s="1"/>
  <c r="P18" i="41"/>
  <c r="X18" i="41"/>
  <c r="G18" i="41"/>
  <c r="W18" i="41"/>
  <c r="Q18" i="41"/>
  <c r="Y18" i="41"/>
  <c r="S18" i="41"/>
  <c r="J18" i="41"/>
  <c r="J30" i="38" s="1"/>
  <c r="H18" i="41"/>
  <c r="H30" i="38" s="1"/>
  <c r="E18" i="41"/>
  <c r="N18" i="41"/>
  <c r="AA18" i="41"/>
  <c r="D18" i="41"/>
  <c r="I18" i="41"/>
  <c r="R18" i="41"/>
  <c r="S30" i="38" s="1"/>
  <c r="C18" i="41"/>
  <c r="C30" i="38" s="1"/>
  <c r="F18" i="41"/>
  <c r="F30" i="38" s="1"/>
  <c r="AB38" i="49"/>
  <c r="P38" i="49"/>
  <c r="I38" i="49"/>
  <c r="O38" i="49"/>
  <c r="AA38" i="49"/>
  <c r="N38" i="49"/>
  <c r="Y38" i="49"/>
  <c r="F38" i="49"/>
  <c r="J38" i="49"/>
  <c r="D38" i="49"/>
  <c r="H38" i="49"/>
  <c r="C38" i="49"/>
  <c r="W38" i="49"/>
  <c r="B38" i="49"/>
  <c r="U38" i="49"/>
  <c r="T38" i="49"/>
  <c r="S38" i="49"/>
  <c r="G38" i="49"/>
  <c r="V38" i="49"/>
  <c r="Q38" i="49"/>
  <c r="M38" i="49"/>
  <c r="Z38" i="49"/>
  <c r="X38" i="49"/>
  <c r="L38" i="49"/>
  <c r="E38" i="49"/>
  <c r="K38" i="49"/>
  <c r="R38" i="49"/>
  <c r="AA20" i="49"/>
  <c r="D20" i="49"/>
  <c r="J20" i="49"/>
  <c r="Q20" i="49"/>
  <c r="W20" i="49"/>
  <c r="P20" i="49"/>
  <c r="I20" i="49"/>
  <c r="O20" i="49"/>
  <c r="H20" i="49"/>
  <c r="N20" i="49"/>
  <c r="B20" i="49"/>
  <c r="S20" i="49"/>
  <c r="F20" i="49"/>
  <c r="C20" i="49"/>
  <c r="E20" i="49"/>
  <c r="AB20" i="49"/>
  <c r="Y20" i="49"/>
  <c r="V20" i="49"/>
  <c r="M20" i="49"/>
  <c r="Z20" i="49"/>
  <c r="L20" i="49"/>
  <c r="T20" i="49"/>
  <c r="K20" i="49"/>
  <c r="X20" i="49"/>
  <c r="G20" i="49"/>
  <c r="U20" i="49"/>
  <c r="R20" i="49"/>
  <c r="L90" i="46"/>
  <c r="S90" i="46"/>
  <c r="N90" i="46"/>
  <c r="M90" i="46"/>
  <c r="R90" i="46"/>
  <c r="P90" i="46"/>
  <c r="Q90" i="46"/>
  <c r="O90" i="46"/>
  <c r="E4" i="53"/>
  <c r="M4" i="53"/>
  <c r="N16" i="50" s="1"/>
  <c r="P4" i="53"/>
  <c r="Q16" i="50" s="1"/>
  <c r="J4" i="53"/>
  <c r="J16" i="50" s="1"/>
  <c r="AB4" i="53"/>
  <c r="I4" i="53"/>
  <c r="I16" i="50" s="1"/>
  <c r="V4" i="53"/>
  <c r="C4" i="53"/>
  <c r="H4" i="53"/>
  <c r="H16" i="50" s="1"/>
  <c r="B4" i="53"/>
  <c r="U4" i="53"/>
  <c r="N4" i="53"/>
  <c r="G4" i="53"/>
  <c r="G16" i="50" s="1"/>
  <c r="D4" i="53"/>
  <c r="D16" i="50" s="1"/>
  <c r="Z4" i="53"/>
  <c r="Y4" i="53"/>
  <c r="T4" i="53"/>
  <c r="L16" i="50" s="1"/>
  <c r="X4" i="53"/>
  <c r="Q4" i="53"/>
  <c r="S4" i="53"/>
  <c r="R4" i="53"/>
  <c r="AA4" i="53"/>
  <c r="F4" i="53"/>
  <c r="K4" i="53"/>
  <c r="O4" i="53"/>
  <c r="W4" i="53"/>
  <c r="L4" i="53"/>
  <c r="M16" i="50" s="1"/>
  <c r="X5" i="53"/>
  <c r="Y5" i="53"/>
  <c r="J5" i="53"/>
  <c r="J17" i="50" s="1"/>
  <c r="W5" i="53"/>
  <c r="AB5" i="53"/>
  <c r="P5" i="53"/>
  <c r="U5" i="53"/>
  <c r="B5" i="53"/>
  <c r="B17" i="50" s="1"/>
  <c r="R5" i="53"/>
  <c r="M5" i="53"/>
  <c r="K5" i="53"/>
  <c r="AA5" i="53"/>
  <c r="Z5" i="53"/>
  <c r="N5" i="53"/>
  <c r="I5" i="53"/>
  <c r="I17" i="50" s="1"/>
  <c r="E5" i="53"/>
  <c r="E17" i="50" s="1"/>
  <c r="C5" i="53"/>
  <c r="T5" i="53"/>
  <c r="L17" i="50" s="1"/>
  <c r="H5" i="53"/>
  <c r="H17" i="50" s="1"/>
  <c r="S5" i="53"/>
  <c r="T17" i="50" s="1"/>
  <c r="G5" i="53"/>
  <c r="G17" i="50" s="1"/>
  <c r="D5" i="53"/>
  <c r="D17" i="50" s="1"/>
  <c r="O5" i="53"/>
  <c r="L5" i="53"/>
  <c r="M17" i="50" s="1"/>
  <c r="V5" i="53"/>
  <c r="Q5" i="53"/>
  <c r="F5" i="53"/>
  <c r="F17" i="50" s="1"/>
  <c r="Y57" i="45"/>
  <c r="Q57" i="45"/>
  <c r="R69" i="42" s="1"/>
  <c r="K57" i="45"/>
  <c r="L57" i="45"/>
  <c r="M69" i="42" s="1"/>
  <c r="X57" i="45"/>
  <c r="W57" i="45"/>
  <c r="J57" i="45"/>
  <c r="O57" i="45"/>
  <c r="P69" i="42" s="1"/>
  <c r="D57" i="45"/>
  <c r="E57" i="45"/>
  <c r="U57" i="45"/>
  <c r="B57" i="45"/>
  <c r="AB57" i="45"/>
  <c r="M57" i="45"/>
  <c r="F57" i="45"/>
  <c r="V57" i="45"/>
  <c r="I57" i="45"/>
  <c r="H57" i="45"/>
  <c r="N57" i="45"/>
  <c r="O69" i="42" s="1"/>
  <c r="P57" i="45"/>
  <c r="Q69" i="42" s="1"/>
  <c r="R57" i="45"/>
  <c r="S69" i="42" s="1"/>
  <c r="G57" i="45"/>
  <c r="C57" i="45"/>
  <c r="AA57" i="45"/>
  <c r="Z57" i="45"/>
  <c r="T57" i="45"/>
  <c r="L69" i="42" s="1"/>
  <c r="S57" i="45"/>
  <c r="T69" i="42" s="1"/>
  <c r="AA87" i="45"/>
  <c r="Z87" i="45"/>
  <c r="T87" i="45"/>
  <c r="L99" i="42" s="1"/>
  <c r="K87" i="45"/>
  <c r="AB87" i="45"/>
  <c r="H87" i="45"/>
  <c r="Q87" i="45"/>
  <c r="R99" i="42" s="1"/>
  <c r="U87" i="45"/>
  <c r="P87" i="45"/>
  <c r="Q99" i="42" s="1"/>
  <c r="G87" i="45"/>
  <c r="D87" i="45"/>
  <c r="B87" i="45"/>
  <c r="L87" i="45"/>
  <c r="M99" i="42" s="1"/>
  <c r="C87" i="45"/>
  <c r="O87" i="45"/>
  <c r="P99" i="42" s="1"/>
  <c r="R87" i="45"/>
  <c r="S99" i="42" s="1"/>
  <c r="Y87" i="45"/>
  <c r="N87" i="45"/>
  <c r="O99" i="42" s="1"/>
  <c r="F87" i="45"/>
  <c r="E87" i="45"/>
  <c r="M87" i="45"/>
  <c r="N99" i="42" s="1"/>
  <c r="S87" i="45"/>
  <c r="T99" i="42" s="1"/>
  <c r="W87" i="45"/>
  <c r="J87" i="45"/>
  <c r="X87" i="45"/>
  <c r="I87" i="45"/>
  <c r="V87" i="45"/>
  <c r="G103" i="41"/>
  <c r="L103" i="41"/>
  <c r="M115" i="38" s="1"/>
  <c r="O103" i="41"/>
  <c r="P115" i="38" s="1"/>
  <c r="E103" i="41"/>
  <c r="C103" i="41"/>
  <c r="R103" i="41"/>
  <c r="S115" i="38" s="1"/>
  <c r="Z103" i="41"/>
  <c r="Q103" i="41"/>
  <c r="R115" i="38" s="1"/>
  <c r="N103" i="41"/>
  <c r="O115" i="38" s="1"/>
  <c r="K103" i="41"/>
  <c r="B103" i="41"/>
  <c r="J103" i="41"/>
  <c r="V103" i="41"/>
  <c r="W103" i="41"/>
  <c r="U103" i="41"/>
  <c r="F103" i="41"/>
  <c r="I103" i="41"/>
  <c r="T103" i="41"/>
  <c r="L115" i="38" s="1"/>
  <c r="AB103" i="41"/>
  <c r="P103" i="41"/>
  <c r="Q115" i="38" s="1"/>
  <c r="AA103" i="41"/>
  <c r="Y103" i="41"/>
  <c r="H103" i="41"/>
  <c r="X103" i="41"/>
  <c r="M103" i="41"/>
  <c r="N115" i="38" s="1"/>
  <c r="S103" i="41"/>
  <c r="D103" i="41"/>
  <c r="B49" i="49"/>
  <c r="L49" i="49"/>
  <c r="AA49" i="49"/>
  <c r="G49" i="49"/>
  <c r="J49" i="49"/>
  <c r="W49" i="49"/>
  <c r="P49" i="49"/>
  <c r="M49" i="49"/>
  <c r="D49" i="49"/>
  <c r="U49" i="49"/>
  <c r="X49" i="49"/>
  <c r="S49" i="49"/>
  <c r="H49" i="49"/>
  <c r="N49" i="49"/>
  <c r="T49" i="49"/>
  <c r="V49" i="49"/>
  <c r="E49" i="49"/>
  <c r="AB49" i="49"/>
  <c r="K49" i="49"/>
  <c r="Q49" i="49"/>
  <c r="Z49" i="49"/>
  <c r="I49" i="49"/>
  <c r="Y49" i="49"/>
  <c r="O49" i="49"/>
  <c r="F49" i="49"/>
  <c r="C49" i="49"/>
  <c r="R49" i="49"/>
  <c r="I29" i="53"/>
  <c r="B29" i="53"/>
  <c r="B41" i="50" s="1"/>
  <c r="T29" i="53"/>
  <c r="L41" i="50" s="1"/>
  <c r="H29" i="53"/>
  <c r="H41" i="50" s="1"/>
  <c r="N29" i="53"/>
  <c r="D29" i="53"/>
  <c r="D41" i="50" s="1"/>
  <c r="K29" i="53"/>
  <c r="Z29" i="53"/>
  <c r="AB29" i="53"/>
  <c r="R29" i="53"/>
  <c r="P29" i="53"/>
  <c r="F29" i="53"/>
  <c r="F41" i="50" s="1"/>
  <c r="U29" i="53"/>
  <c r="AA29" i="53"/>
  <c r="W29" i="53"/>
  <c r="Y29" i="53"/>
  <c r="J29" i="53"/>
  <c r="J41" i="50" s="1"/>
  <c r="S29" i="53"/>
  <c r="T41" i="50" s="1"/>
  <c r="V29" i="53"/>
  <c r="M29" i="53"/>
  <c r="C29" i="53"/>
  <c r="X29" i="53"/>
  <c r="E29" i="53"/>
  <c r="E41" i="50" s="1"/>
  <c r="Q29" i="53"/>
  <c r="O29" i="53"/>
  <c r="G29" i="53"/>
  <c r="G41" i="50" s="1"/>
  <c r="L29" i="53"/>
  <c r="M41" i="50" s="1"/>
  <c r="B68" i="45"/>
  <c r="X68" i="45"/>
  <c r="N68" i="45"/>
  <c r="O80" i="42" s="1"/>
  <c r="H68" i="45"/>
  <c r="L68" i="45"/>
  <c r="M80" i="42" s="1"/>
  <c r="F68" i="45"/>
  <c r="T68" i="45"/>
  <c r="L80" i="42" s="1"/>
  <c r="AA68" i="45"/>
  <c r="Y68" i="45"/>
  <c r="Z68" i="45"/>
  <c r="P68" i="45"/>
  <c r="Q80" i="42" s="1"/>
  <c r="M68" i="45"/>
  <c r="N80" i="42" s="1"/>
  <c r="G68" i="45"/>
  <c r="E68" i="45"/>
  <c r="AB68" i="45"/>
  <c r="U68" i="45"/>
  <c r="I68" i="45"/>
  <c r="R68" i="45"/>
  <c r="S80" i="42" s="1"/>
  <c r="S68" i="45"/>
  <c r="T80" i="42" s="1"/>
  <c r="W68" i="45"/>
  <c r="K68" i="45"/>
  <c r="V68" i="45"/>
  <c r="Q68" i="45"/>
  <c r="R80" i="42" s="1"/>
  <c r="C68" i="45"/>
  <c r="D68" i="45"/>
  <c r="O68" i="45"/>
  <c r="P80" i="42" s="1"/>
  <c r="J68" i="45"/>
  <c r="M76" i="56"/>
  <c r="H76" i="56"/>
  <c r="E76" i="56"/>
  <c r="X76" i="56"/>
  <c r="W76" i="56"/>
  <c r="D76" i="56"/>
  <c r="K76" i="56"/>
  <c r="V76" i="56"/>
  <c r="I76" i="56"/>
  <c r="L76" i="56"/>
  <c r="C76" i="56"/>
  <c r="Z76" i="56"/>
  <c r="J76" i="56"/>
  <c r="AA76" i="56"/>
  <c r="R76" i="56"/>
  <c r="U76" i="56"/>
  <c r="P76" i="56"/>
  <c r="B76" i="56"/>
  <c r="N76" i="56"/>
  <c r="Y76" i="56"/>
  <c r="AB76" i="56"/>
  <c r="G76" i="56"/>
  <c r="F76" i="56"/>
  <c r="O76" i="56"/>
  <c r="Q76" i="56"/>
  <c r="T76" i="56"/>
  <c r="S76" i="56"/>
  <c r="D67" i="49"/>
  <c r="K67" i="49"/>
  <c r="V67" i="49"/>
  <c r="R67" i="49"/>
  <c r="J67" i="49"/>
  <c r="E67" i="49"/>
  <c r="I67" i="49"/>
  <c r="M67" i="49"/>
  <c r="N67" i="49"/>
  <c r="Z67" i="49"/>
  <c r="F67" i="49"/>
  <c r="L67" i="49"/>
  <c r="Y67" i="49"/>
  <c r="U67" i="49"/>
  <c r="X67" i="49"/>
  <c r="Q67" i="49"/>
  <c r="O67" i="49"/>
  <c r="W67" i="49"/>
  <c r="AB67" i="49"/>
  <c r="T67" i="49"/>
  <c r="P67" i="49"/>
  <c r="AA67" i="49"/>
  <c r="C67" i="49"/>
  <c r="H67" i="49"/>
  <c r="B67" i="49"/>
  <c r="S67" i="49"/>
  <c r="G67" i="49"/>
  <c r="J37" i="49"/>
  <c r="O37" i="49"/>
  <c r="U37" i="49"/>
  <c r="V37" i="49"/>
  <c r="C37" i="49"/>
  <c r="N37" i="49"/>
  <c r="AB37" i="49"/>
  <c r="F37" i="49"/>
  <c r="P37" i="49"/>
  <c r="AA37" i="49"/>
  <c r="D37" i="49"/>
  <c r="W37" i="49"/>
  <c r="T37" i="49"/>
  <c r="Z37" i="49"/>
  <c r="R37" i="49"/>
  <c r="H37" i="49"/>
  <c r="Q37" i="49"/>
  <c r="M37" i="49"/>
  <c r="S37" i="49"/>
  <c r="B37" i="49"/>
  <c r="L37" i="49"/>
  <c r="I37" i="49"/>
  <c r="E37" i="49"/>
  <c r="K37" i="49"/>
  <c r="G37" i="49"/>
  <c r="X37" i="49"/>
  <c r="Y37" i="49"/>
  <c r="B79" i="56"/>
  <c r="X79" i="56"/>
  <c r="R79" i="56"/>
  <c r="L79" i="56"/>
  <c r="Y79" i="56"/>
  <c r="Q79" i="56"/>
  <c r="H79" i="56"/>
  <c r="M79" i="56"/>
  <c r="C79" i="56"/>
  <c r="F79" i="56"/>
  <c r="U79" i="56"/>
  <c r="Z79" i="56"/>
  <c r="E79" i="56"/>
  <c r="J79" i="56"/>
  <c r="I79" i="56"/>
  <c r="T79" i="56"/>
  <c r="N79" i="56"/>
  <c r="O79" i="56"/>
  <c r="P79" i="56"/>
  <c r="D79" i="56"/>
  <c r="V79" i="56"/>
  <c r="AA79" i="56"/>
  <c r="K79" i="56"/>
  <c r="AB79" i="56"/>
  <c r="S79" i="56"/>
  <c r="W79" i="56"/>
  <c r="G79" i="56"/>
  <c r="G111" i="45"/>
  <c r="AB111" i="45"/>
  <c r="L111" i="45"/>
  <c r="M123" i="42" s="1"/>
  <c r="O111" i="45"/>
  <c r="P123" i="42" s="1"/>
  <c r="W111" i="45"/>
  <c r="D111" i="45"/>
  <c r="F111" i="45"/>
  <c r="S111" i="45"/>
  <c r="T123" i="42" s="1"/>
  <c r="H111" i="45"/>
  <c r="Q111" i="45"/>
  <c r="R123" i="42" s="1"/>
  <c r="P111" i="45"/>
  <c r="Q123" i="42" s="1"/>
  <c r="N111" i="45"/>
  <c r="O123" i="42" s="1"/>
  <c r="C111" i="45"/>
  <c r="I111" i="45"/>
  <c r="Z111" i="45"/>
  <c r="AA111" i="45"/>
  <c r="B111" i="45"/>
  <c r="E111" i="45"/>
  <c r="M111" i="45"/>
  <c r="N123" i="42" s="1"/>
  <c r="K111" i="45"/>
  <c r="R111" i="45"/>
  <c r="S123" i="42" s="1"/>
  <c r="Y111" i="45"/>
  <c r="V111" i="45"/>
  <c r="T111" i="45"/>
  <c r="L123" i="42" s="1"/>
  <c r="U111" i="45"/>
  <c r="X111" i="45"/>
  <c r="J111" i="45"/>
  <c r="K10" i="45"/>
  <c r="AA10" i="45"/>
  <c r="Y10" i="45"/>
  <c r="W10" i="45"/>
  <c r="J10" i="45"/>
  <c r="U10" i="45"/>
  <c r="G10" i="45"/>
  <c r="G22" i="42" s="1"/>
  <c r="Q10" i="45"/>
  <c r="X10" i="45"/>
  <c r="N10" i="45"/>
  <c r="L10" i="45"/>
  <c r="M22" i="42" s="1"/>
  <c r="AB10" i="45"/>
  <c r="E10" i="45"/>
  <c r="P10" i="45"/>
  <c r="D10" i="45"/>
  <c r="V10" i="45"/>
  <c r="S10" i="45"/>
  <c r="I10" i="45"/>
  <c r="R10" i="45"/>
  <c r="Z10" i="45"/>
  <c r="M10" i="45"/>
  <c r="H10" i="45"/>
  <c r="H22" i="42" s="1"/>
  <c r="B10" i="45"/>
  <c r="B22" i="42" s="1"/>
  <c r="O10" i="45"/>
  <c r="T10" i="45"/>
  <c r="L22" i="42" s="1"/>
  <c r="C10" i="45"/>
  <c r="F10" i="45"/>
  <c r="F35" i="49"/>
  <c r="R35" i="49"/>
  <c r="X35" i="49"/>
  <c r="U35" i="49"/>
  <c r="N35" i="49"/>
  <c r="L35" i="49"/>
  <c r="E35" i="49"/>
  <c r="D35" i="49"/>
  <c r="Z35" i="49"/>
  <c r="Q35" i="49"/>
  <c r="P35" i="49"/>
  <c r="W35" i="49"/>
  <c r="K35" i="49"/>
  <c r="J35" i="49"/>
  <c r="T35" i="49"/>
  <c r="Y35" i="49"/>
  <c r="S35" i="49"/>
  <c r="I35" i="49"/>
  <c r="C35" i="49"/>
  <c r="O35" i="49"/>
  <c r="M35" i="49"/>
  <c r="H35" i="49"/>
  <c r="V35" i="49"/>
  <c r="AA35" i="49"/>
  <c r="G35" i="49"/>
  <c r="B35" i="49"/>
  <c r="AB35" i="49"/>
  <c r="H66" i="53"/>
  <c r="Z66" i="53"/>
  <c r="M66" i="53"/>
  <c r="N78" i="50" s="1"/>
  <c r="I66" i="53"/>
  <c r="AA66" i="53"/>
  <c r="Y66" i="53"/>
  <c r="V66" i="53"/>
  <c r="D66" i="53"/>
  <c r="L66" i="53"/>
  <c r="M78" i="50" s="1"/>
  <c r="AB66" i="53"/>
  <c r="X66" i="53"/>
  <c r="F66" i="53"/>
  <c r="N66" i="53"/>
  <c r="O78" i="50" s="1"/>
  <c r="G66" i="53"/>
  <c r="P66" i="53"/>
  <c r="Q78" i="50" s="1"/>
  <c r="U66" i="53"/>
  <c r="J66" i="53"/>
  <c r="K66" i="53"/>
  <c r="E66" i="53"/>
  <c r="C66" i="53"/>
  <c r="Q66" i="53"/>
  <c r="R78" i="50" s="1"/>
  <c r="R66" i="53"/>
  <c r="S78" i="50" s="1"/>
  <c r="S66" i="53"/>
  <c r="T78" i="50" s="1"/>
  <c r="T66" i="53"/>
  <c r="L78" i="50" s="1"/>
  <c r="W66" i="53"/>
  <c r="B66" i="53"/>
  <c r="O66" i="53"/>
  <c r="P78" i="50" s="1"/>
  <c r="N112" i="45"/>
  <c r="O124" i="42" s="1"/>
  <c r="K112" i="45"/>
  <c r="L112" i="45"/>
  <c r="M124" i="42" s="1"/>
  <c r="T112" i="45"/>
  <c r="L124" i="42" s="1"/>
  <c r="Y112" i="45"/>
  <c r="S112" i="45"/>
  <c r="T124" i="42" s="1"/>
  <c r="J112" i="45"/>
  <c r="R112" i="45"/>
  <c r="S124" i="42" s="1"/>
  <c r="X112" i="45"/>
  <c r="G112" i="45"/>
  <c r="I112" i="45"/>
  <c r="B112" i="45"/>
  <c r="M112" i="45"/>
  <c r="N124" i="42" s="1"/>
  <c r="W112" i="45"/>
  <c r="E112" i="45"/>
  <c r="D112" i="45"/>
  <c r="F112" i="45"/>
  <c r="P112" i="45"/>
  <c r="Q124" i="42" s="1"/>
  <c r="AA112" i="45"/>
  <c r="Z112" i="45"/>
  <c r="V112" i="45"/>
  <c r="C112" i="45"/>
  <c r="U112" i="45"/>
  <c r="Q112" i="45"/>
  <c r="R124" i="42" s="1"/>
  <c r="O112" i="45"/>
  <c r="P124" i="42" s="1"/>
  <c r="H112" i="45"/>
  <c r="AB112" i="45"/>
  <c r="O61" i="45"/>
  <c r="P73" i="42" s="1"/>
  <c r="U61" i="45"/>
  <c r="K61" i="45"/>
  <c r="V61" i="45"/>
  <c r="S61" i="45"/>
  <c r="T73" i="42" s="1"/>
  <c r="I61" i="45"/>
  <c r="F61" i="45"/>
  <c r="AB61" i="45"/>
  <c r="R61" i="45"/>
  <c r="S73" i="42" s="1"/>
  <c r="M61" i="45"/>
  <c r="N73" i="42" s="1"/>
  <c r="Q61" i="45"/>
  <c r="R73" i="42" s="1"/>
  <c r="B61" i="45"/>
  <c r="J61" i="45"/>
  <c r="H61" i="45"/>
  <c r="X61" i="45"/>
  <c r="W61" i="45"/>
  <c r="G61" i="45"/>
  <c r="E61" i="45"/>
  <c r="P61" i="45"/>
  <c r="Q73" i="42" s="1"/>
  <c r="Y61" i="45"/>
  <c r="N61" i="45"/>
  <c r="O73" i="42" s="1"/>
  <c r="T61" i="45"/>
  <c r="L73" i="42" s="1"/>
  <c r="Z61" i="45"/>
  <c r="D61" i="45"/>
  <c r="AA61" i="45"/>
  <c r="C61" i="45"/>
  <c r="L61" i="45"/>
  <c r="M73" i="42" s="1"/>
  <c r="M33" i="41"/>
  <c r="H33" i="41"/>
  <c r="Y33" i="41"/>
  <c r="J33" i="41"/>
  <c r="J45" i="38" s="1"/>
  <c r="L33" i="41"/>
  <c r="M45" i="38" s="1"/>
  <c r="S33" i="41"/>
  <c r="T45" i="38" s="1"/>
  <c r="X33" i="41"/>
  <c r="R33" i="41"/>
  <c r="K33" i="41"/>
  <c r="B33" i="41"/>
  <c r="W33" i="41"/>
  <c r="AA33" i="41"/>
  <c r="G33" i="41"/>
  <c r="O33" i="41"/>
  <c r="Z33" i="41"/>
  <c r="I33" i="41"/>
  <c r="N33" i="41"/>
  <c r="T33" i="41"/>
  <c r="L45" i="38" s="1"/>
  <c r="C33" i="41"/>
  <c r="C45" i="38" s="1"/>
  <c r="AB33" i="41"/>
  <c r="Q33" i="41"/>
  <c r="D33" i="41"/>
  <c r="V33" i="41"/>
  <c r="F33" i="41"/>
  <c r="U33" i="41"/>
  <c r="E33" i="41"/>
  <c r="P33" i="41"/>
  <c r="R93" i="41"/>
  <c r="S105" i="38" s="1"/>
  <c r="B93" i="41"/>
  <c r="T93" i="41"/>
  <c r="L105" i="38" s="1"/>
  <c r="L93" i="41"/>
  <c r="M105" i="38" s="1"/>
  <c r="Z93" i="41"/>
  <c r="H93" i="41"/>
  <c r="K93" i="41"/>
  <c r="S93" i="41"/>
  <c r="T105" i="38" s="1"/>
  <c r="C93" i="41"/>
  <c r="G93" i="41"/>
  <c r="J93" i="41"/>
  <c r="F93" i="41"/>
  <c r="I93" i="41"/>
  <c r="U93" i="41"/>
  <c r="Q93" i="41"/>
  <c r="R105" i="38" s="1"/>
  <c r="W93" i="41"/>
  <c r="N93" i="41"/>
  <c r="O105" i="38" s="1"/>
  <c r="X93" i="41"/>
  <c r="P93" i="41"/>
  <c r="Q105" i="38" s="1"/>
  <c r="V93" i="41"/>
  <c r="O93" i="41"/>
  <c r="P105" i="38" s="1"/>
  <c r="D93" i="41"/>
  <c r="E93" i="41"/>
  <c r="AA93" i="41"/>
  <c r="Y93" i="41"/>
  <c r="AB93" i="41"/>
  <c r="M93" i="41"/>
  <c r="X26" i="45"/>
  <c r="J26" i="45"/>
  <c r="J38" i="42" s="1"/>
  <c r="T26" i="45"/>
  <c r="L38" i="42" s="1"/>
  <c r="AA26" i="45"/>
  <c r="N26" i="45"/>
  <c r="H26" i="45"/>
  <c r="B26" i="45"/>
  <c r="S26" i="45"/>
  <c r="Z26" i="45"/>
  <c r="F26" i="45"/>
  <c r="F38" i="42" s="1"/>
  <c r="M26" i="45"/>
  <c r="R26" i="45"/>
  <c r="P26" i="45"/>
  <c r="D26" i="45"/>
  <c r="O26" i="45"/>
  <c r="Y26" i="45"/>
  <c r="K26" i="45"/>
  <c r="C26" i="45"/>
  <c r="G26" i="45"/>
  <c r="U26" i="45"/>
  <c r="W26" i="45"/>
  <c r="AB26" i="45"/>
  <c r="V26" i="45"/>
  <c r="Q26" i="45"/>
  <c r="I26" i="45"/>
  <c r="I38" i="42" s="1"/>
  <c r="E26" i="45"/>
  <c r="L26" i="45"/>
  <c r="M38" i="42" s="1"/>
  <c r="V60" i="53"/>
  <c r="R60" i="53"/>
  <c r="S72" i="50" s="1"/>
  <c r="G60" i="53"/>
  <c r="H60" i="53"/>
  <c r="Z60" i="53"/>
  <c r="L60" i="53"/>
  <c r="M72" i="50" s="1"/>
  <c r="E60" i="53"/>
  <c r="AA60" i="53"/>
  <c r="B60" i="53"/>
  <c r="M60" i="53"/>
  <c r="N72" i="50" s="1"/>
  <c r="N60" i="53"/>
  <c r="O72" i="50" s="1"/>
  <c r="U60" i="53"/>
  <c r="I60" i="53"/>
  <c r="C60" i="53"/>
  <c r="S60" i="53"/>
  <c r="T72" i="50" s="1"/>
  <c r="Q60" i="53"/>
  <c r="R72" i="50" s="1"/>
  <c r="Y60" i="53"/>
  <c r="X60" i="53"/>
  <c r="F60" i="53"/>
  <c r="T60" i="53"/>
  <c r="L72" i="50" s="1"/>
  <c r="W60" i="53"/>
  <c r="P60" i="53"/>
  <c r="Q72" i="50" s="1"/>
  <c r="O60" i="53"/>
  <c r="P72" i="50" s="1"/>
  <c r="K60" i="53"/>
  <c r="AB60" i="53"/>
  <c r="J60" i="53"/>
  <c r="D60" i="53"/>
  <c r="L100" i="45"/>
  <c r="M112" i="42" s="1"/>
  <c r="Z100" i="45"/>
  <c r="AB100" i="45"/>
  <c r="N100" i="45"/>
  <c r="O112" i="42" s="1"/>
  <c r="Y100" i="45"/>
  <c r="P100" i="45"/>
  <c r="Q112" i="42" s="1"/>
  <c r="M100" i="45"/>
  <c r="N112" i="42" s="1"/>
  <c r="Q100" i="45"/>
  <c r="R112" i="42" s="1"/>
  <c r="J100" i="45"/>
  <c r="H100" i="45"/>
  <c r="T100" i="45"/>
  <c r="L112" i="42" s="1"/>
  <c r="X100" i="45"/>
  <c r="F100" i="45"/>
  <c r="U100" i="45"/>
  <c r="S100" i="45"/>
  <c r="T112" i="42" s="1"/>
  <c r="E100" i="45"/>
  <c r="D100" i="45"/>
  <c r="V100" i="45"/>
  <c r="W100" i="45"/>
  <c r="C100" i="45"/>
  <c r="R100" i="45"/>
  <c r="S112" i="42" s="1"/>
  <c r="B100" i="45"/>
  <c r="I100" i="45"/>
  <c r="K100" i="45"/>
  <c r="G100" i="45"/>
  <c r="O100" i="45"/>
  <c r="P112" i="42" s="1"/>
  <c r="AA100" i="45"/>
  <c r="AB98" i="49"/>
  <c r="Z98" i="49"/>
  <c r="I98" i="49"/>
  <c r="P98" i="49"/>
  <c r="N98" i="49"/>
  <c r="O98" i="49"/>
  <c r="L98" i="49"/>
  <c r="S98" i="49"/>
  <c r="W98" i="49"/>
  <c r="Q98" i="49"/>
  <c r="J98" i="49"/>
  <c r="H98" i="49"/>
  <c r="AA98" i="49"/>
  <c r="G98" i="49"/>
  <c r="F98" i="49"/>
  <c r="Y98" i="49"/>
  <c r="K98" i="49"/>
  <c r="M98" i="49"/>
  <c r="V98" i="49"/>
  <c r="B98" i="49"/>
  <c r="U98" i="49"/>
  <c r="T98" i="49"/>
  <c r="E98" i="49"/>
  <c r="D98" i="49"/>
  <c r="R98" i="49"/>
  <c r="X98" i="49"/>
  <c r="C98" i="49"/>
  <c r="C23" i="41"/>
  <c r="C35" i="38" s="1"/>
  <c r="L23" i="41"/>
  <c r="M35" i="38" s="1"/>
  <c r="D23" i="41"/>
  <c r="D35" i="38" s="1"/>
  <c r="M23" i="41"/>
  <c r="V23" i="41"/>
  <c r="Z23" i="41"/>
  <c r="J23" i="41"/>
  <c r="J35" i="38" s="1"/>
  <c r="E23" i="41"/>
  <c r="E35" i="38" s="1"/>
  <c r="U23" i="41"/>
  <c r="Y23" i="41"/>
  <c r="I23" i="41"/>
  <c r="N23" i="41"/>
  <c r="R23" i="41"/>
  <c r="T23" i="41"/>
  <c r="L35" i="38" s="1"/>
  <c r="S23" i="41"/>
  <c r="Q23" i="41"/>
  <c r="F23" i="41"/>
  <c r="F35" i="38" s="1"/>
  <c r="K23" i="41"/>
  <c r="O23" i="41"/>
  <c r="X23" i="41"/>
  <c r="W23" i="41"/>
  <c r="G23" i="41"/>
  <c r="P23" i="41"/>
  <c r="Q35" i="38" s="1"/>
  <c r="B23" i="41"/>
  <c r="B35" i="38" s="1"/>
  <c r="AB23" i="41"/>
  <c r="AA23" i="41"/>
  <c r="H23" i="41"/>
  <c r="J21" i="56"/>
  <c r="S21" i="56"/>
  <c r="T33" i="57" s="1"/>
  <c r="I21" i="56"/>
  <c r="K21" i="56"/>
  <c r="M21" i="56"/>
  <c r="N33" i="57" s="1"/>
  <c r="D21" i="56"/>
  <c r="U21" i="56"/>
  <c r="Z21" i="56"/>
  <c r="H21" i="56"/>
  <c r="X21" i="56"/>
  <c r="P21" i="56"/>
  <c r="Q33" i="57" s="1"/>
  <c r="R21" i="56"/>
  <c r="S33" i="57" s="1"/>
  <c r="B21" i="56"/>
  <c r="V21" i="56"/>
  <c r="O21" i="56"/>
  <c r="P33" i="57" s="1"/>
  <c r="T21" i="56"/>
  <c r="L33" i="57" s="1"/>
  <c r="AB21" i="56"/>
  <c r="N21" i="56"/>
  <c r="O33" i="57" s="1"/>
  <c r="F21" i="56"/>
  <c r="C21" i="56"/>
  <c r="W21" i="56"/>
  <c r="Y21" i="56"/>
  <c r="AA21" i="56"/>
  <c r="Q21" i="56"/>
  <c r="R33" i="57" s="1"/>
  <c r="L21" i="56"/>
  <c r="M33" i="57" s="1"/>
  <c r="E21" i="56"/>
  <c r="G21" i="56"/>
  <c r="K21" i="53"/>
  <c r="N21" i="53"/>
  <c r="R21" i="53"/>
  <c r="M21" i="53"/>
  <c r="N33" i="50" s="1"/>
  <c r="Z21" i="53"/>
  <c r="G21" i="53"/>
  <c r="G33" i="50" s="1"/>
  <c r="J21" i="53"/>
  <c r="J33" i="50" s="1"/>
  <c r="E21" i="53"/>
  <c r="E33" i="50" s="1"/>
  <c r="AA21" i="53"/>
  <c r="F21" i="53"/>
  <c r="O21" i="53"/>
  <c r="Y21" i="53"/>
  <c r="C21" i="53"/>
  <c r="X21" i="53"/>
  <c r="W21" i="53"/>
  <c r="V21" i="53"/>
  <c r="B21" i="53"/>
  <c r="B33" i="50" s="1"/>
  <c r="T21" i="53"/>
  <c r="L33" i="50" s="1"/>
  <c r="S21" i="53"/>
  <c r="T33" i="50" s="1"/>
  <c r="L21" i="53"/>
  <c r="M33" i="50" s="1"/>
  <c r="I21" i="53"/>
  <c r="I33" i="50" s="1"/>
  <c r="U21" i="53"/>
  <c r="H21" i="53"/>
  <c r="H33" i="50" s="1"/>
  <c r="Q21" i="53"/>
  <c r="AB21" i="53"/>
  <c r="P21" i="53"/>
  <c r="D21" i="53"/>
  <c r="D33" i="50" s="1"/>
  <c r="O62" i="45"/>
  <c r="P74" i="42" s="1"/>
  <c r="E62" i="45"/>
  <c r="G62" i="45"/>
  <c r="C62" i="45"/>
  <c r="AB62" i="45"/>
  <c r="V62" i="45"/>
  <c r="N62" i="45"/>
  <c r="O74" i="42" s="1"/>
  <c r="U62" i="45"/>
  <c r="Z62" i="45"/>
  <c r="J62" i="45"/>
  <c r="I62" i="45"/>
  <c r="H62" i="45"/>
  <c r="L62" i="45"/>
  <c r="M74" i="42" s="1"/>
  <c r="S62" i="45"/>
  <c r="T74" i="42" s="1"/>
  <c r="AA62" i="45"/>
  <c r="D62" i="45"/>
  <c r="M62" i="45"/>
  <c r="N74" i="42" s="1"/>
  <c r="B62" i="45"/>
  <c r="R62" i="45"/>
  <c r="S74" i="42" s="1"/>
  <c r="Y62" i="45"/>
  <c r="K62" i="45"/>
  <c r="P62" i="45"/>
  <c r="Q74" i="42" s="1"/>
  <c r="W62" i="45"/>
  <c r="T62" i="45"/>
  <c r="L74" i="42" s="1"/>
  <c r="Q62" i="45"/>
  <c r="R74" i="42" s="1"/>
  <c r="F62" i="45"/>
  <c r="X62" i="45"/>
  <c r="B25" i="56"/>
  <c r="V25" i="56"/>
  <c r="L25" i="56"/>
  <c r="M37" i="57" s="1"/>
  <c r="M25" i="56"/>
  <c r="N37" i="57" s="1"/>
  <c r="K25" i="56"/>
  <c r="J25" i="56"/>
  <c r="D25" i="56"/>
  <c r="W25" i="56"/>
  <c r="Q25" i="56"/>
  <c r="R37" i="57" s="1"/>
  <c r="H25" i="56"/>
  <c r="C25" i="56"/>
  <c r="T25" i="56"/>
  <c r="L37" i="57" s="1"/>
  <c r="P25" i="56"/>
  <c r="Q37" i="57" s="1"/>
  <c r="S25" i="56"/>
  <c r="T37" i="57" s="1"/>
  <c r="O25" i="56"/>
  <c r="P37" i="57" s="1"/>
  <c r="AB25" i="56"/>
  <c r="E25" i="56"/>
  <c r="I25" i="56"/>
  <c r="N25" i="56"/>
  <c r="O37" i="57" s="1"/>
  <c r="R25" i="56"/>
  <c r="S37" i="57" s="1"/>
  <c r="Y25" i="56"/>
  <c r="Z25" i="56"/>
  <c r="X25" i="56"/>
  <c r="G25" i="56"/>
  <c r="AA25" i="56"/>
  <c r="F25" i="56"/>
  <c r="U25" i="56"/>
  <c r="L64" i="45"/>
  <c r="M76" i="42" s="1"/>
  <c r="W64" i="45"/>
  <c r="F64" i="45"/>
  <c r="S64" i="45"/>
  <c r="T76" i="42" s="1"/>
  <c r="K64" i="45"/>
  <c r="I64" i="45"/>
  <c r="T64" i="45"/>
  <c r="L76" i="42" s="1"/>
  <c r="H64" i="45"/>
  <c r="AA64" i="45"/>
  <c r="J64" i="45"/>
  <c r="Z64" i="45"/>
  <c r="X64" i="45"/>
  <c r="G64" i="45"/>
  <c r="O64" i="45"/>
  <c r="P76" i="42" s="1"/>
  <c r="E64" i="45"/>
  <c r="C64" i="45"/>
  <c r="R64" i="45"/>
  <c r="S76" i="42" s="1"/>
  <c r="Q64" i="45"/>
  <c r="R76" i="42" s="1"/>
  <c r="P64" i="45"/>
  <c r="Q76" i="42" s="1"/>
  <c r="U64" i="45"/>
  <c r="D64" i="45"/>
  <c r="AB64" i="45"/>
  <c r="V64" i="45"/>
  <c r="Y64" i="45"/>
  <c r="B64" i="45"/>
  <c r="N64" i="45"/>
  <c r="O76" i="42" s="1"/>
  <c r="M64" i="45"/>
  <c r="D94" i="53"/>
  <c r="Y94" i="53"/>
  <c r="B94" i="53"/>
  <c r="U94" i="53"/>
  <c r="C94" i="53"/>
  <c r="H94" i="53"/>
  <c r="S94" i="53"/>
  <c r="T106" i="50" s="1"/>
  <c r="J94" i="53"/>
  <c r="AA94" i="53"/>
  <c r="E94" i="53"/>
  <c r="M94" i="53"/>
  <c r="N106" i="50" s="1"/>
  <c r="AB94" i="53"/>
  <c r="F94" i="53"/>
  <c r="P94" i="53"/>
  <c r="Q106" i="50" s="1"/>
  <c r="W94" i="53"/>
  <c r="T94" i="53"/>
  <c r="L106" i="50" s="1"/>
  <c r="V94" i="53"/>
  <c r="G94" i="53"/>
  <c r="L94" i="53"/>
  <c r="M106" i="50" s="1"/>
  <c r="Z94" i="53"/>
  <c r="K94" i="53"/>
  <c r="O94" i="53"/>
  <c r="P106" i="50" s="1"/>
  <c r="Q94" i="53"/>
  <c r="R106" i="50" s="1"/>
  <c r="X94" i="53"/>
  <c r="I94" i="53"/>
  <c r="N94" i="53"/>
  <c r="O106" i="50" s="1"/>
  <c r="R94" i="53"/>
  <c r="S106" i="50" s="1"/>
  <c r="J15" i="49"/>
  <c r="D15" i="49"/>
  <c r="W15" i="49"/>
  <c r="Q15" i="49"/>
  <c r="G15" i="49"/>
  <c r="N15" i="49"/>
  <c r="X15" i="49"/>
  <c r="B15" i="49"/>
  <c r="T15" i="49"/>
  <c r="AB15" i="49"/>
  <c r="F15" i="49"/>
  <c r="Z15" i="49"/>
  <c r="M15" i="49"/>
  <c r="U15" i="49"/>
  <c r="K15" i="49"/>
  <c r="I15" i="49"/>
  <c r="S15" i="49"/>
  <c r="V15" i="49"/>
  <c r="R15" i="49"/>
  <c r="H15" i="49"/>
  <c r="P15" i="49"/>
  <c r="L15" i="49"/>
  <c r="O15" i="49"/>
  <c r="AA15" i="49"/>
  <c r="Y15" i="49"/>
  <c r="E15" i="49"/>
  <c r="C15" i="49"/>
  <c r="O40" i="45"/>
  <c r="P52" i="42" s="1"/>
  <c r="I40" i="45"/>
  <c r="Y40" i="45"/>
  <c r="C40" i="45"/>
  <c r="E40" i="45"/>
  <c r="U40" i="45"/>
  <c r="Q40" i="45"/>
  <c r="R52" i="42" s="1"/>
  <c r="H40" i="45"/>
  <c r="D40" i="45"/>
  <c r="V40" i="45"/>
  <c r="Z40" i="45"/>
  <c r="F40" i="45"/>
  <c r="X40" i="45"/>
  <c r="AB40" i="45"/>
  <c r="L40" i="45"/>
  <c r="M52" i="42" s="1"/>
  <c r="T40" i="45"/>
  <c r="L52" i="42" s="1"/>
  <c r="AA40" i="45"/>
  <c r="P40" i="45"/>
  <c r="Q52" i="42" s="1"/>
  <c r="W40" i="45"/>
  <c r="G40" i="45"/>
  <c r="J40" i="45"/>
  <c r="R40" i="45"/>
  <c r="S52" i="42" s="1"/>
  <c r="N40" i="45"/>
  <c r="O52" i="42" s="1"/>
  <c r="S40" i="45"/>
  <c r="T52" i="42" s="1"/>
  <c r="M40" i="45"/>
  <c r="N52" i="42" s="1"/>
  <c r="K40" i="45"/>
  <c r="B40" i="45"/>
  <c r="H106" i="49"/>
  <c r="G106" i="49"/>
  <c r="W106" i="49"/>
  <c r="E106" i="49"/>
  <c r="F106" i="49"/>
  <c r="Q106" i="49"/>
  <c r="I106" i="49"/>
  <c r="P106" i="49"/>
  <c r="N106" i="49"/>
  <c r="L106" i="49"/>
  <c r="M106" i="49"/>
  <c r="D106" i="49"/>
  <c r="Z106" i="49"/>
  <c r="V106" i="49"/>
  <c r="S106" i="49"/>
  <c r="J106" i="49"/>
  <c r="R106" i="49"/>
  <c r="X106" i="49"/>
  <c r="K106" i="49"/>
  <c r="O106" i="49"/>
  <c r="AB106" i="49"/>
  <c r="B106" i="49"/>
  <c r="U106" i="49"/>
  <c r="C106" i="49"/>
  <c r="T106" i="49"/>
  <c r="AA106" i="49"/>
  <c r="Y106" i="49"/>
  <c r="K53" i="45"/>
  <c r="S53" i="45"/>
  <c r="T65" i="42" s="1"/>
  <c r="I53" i="45"/>
  <c r="V53" i="45"/>
  <c r="G53" i="45"/>
  <c r="H53" i="45"/>
  <c r="T53" i="45"/>
  <c r="L65" i="42" s="1"/>
  <c r="Q53" i="45"/>
  <c r="R65" i="42" s="1"/>
  <c r="N53" i="45"/>
  <c r="O65" i="42" s="1"/>
  <c r="B53" i="45"/>
  <c r="E53" i="45"/>
  <c r="X53" i="45"/>
  <c r="Y53" i="45"/>
  <c r="J53" i="45"/>
  <c r="M53" i="45"/>
  <c r="N65" i="42" s="1"/>
  <c r="P53" i="45"/>
  <c r="Q65" i="42" s="1"/>
  <c r="AB53" i="45"/>
  <c r="U53" i="45"/>
  <c r="F53" i="45"/>
  <c r="L53" i="45"/>
  <c r="M65" i="42" s="1"/>
  <c r="R53" i="45"/>
  <c r="S65" i="42" s="1"/>
  <c r="O53" i="45"/>
  <c r="P65" i="42" s="1"/>
  <c r="AA53" i="45"/>
  <c r="C53" i="45"/>
  <c r="Z53" i="45"/>
  <c r="W53" i="45"/>
  <c r="D53" i="45"/>
  <c r="G57" i="49"/>
  <c r="M57" i="49"/>
  <c r="U57" i="49"/>
  <c r="AB57" i="49"/>
  <c r="F57" i="49"/>
  <c r="S57" i="49"/>
  <c r="Z57" i="49"/>
  <c r="C57" i="49"/>
  <c r="I57" i="49"/>
  <c r="B57" i="49"/>
  <c r="Y57" i="49"/>
  <c r="AA57" i="49"/>
  <c r="K57" i="49"/>
  <c r="E57" i="49"/>
  <c r="Q57" i="49"/>
  <c r="R57" i="49"/>
  <c r="X57" i="49"/>
  <c r="N57" i="49"/>
  <c r="L57" i="49"/>
  <c r="P57" i="49"/>
  <c r="O57" i="49"/>
  <c r="D57" i="49"/>
  <c r="V57" i="49"/>
  <c r="W57" i="49"/>
  <c r="T57" i="49"/>
  <c r="H57" i="49"/>
  <c r="J57" i="49"/>
  <c r="N114" i="56"/>
  <c r="P114" i="56"/>
  <c r="U114" i="56"/>
  <c r="D114" i="56"/>
  <c r="W114" i="56"/>
  <c r="C114" i="56"/>
  <c r="R114" i="56"/>
  <c r="H114" i="56"/>
  <c r="AB114" i="56"/>
  <c r="Y114" i="56"/>
  <c r="B114" i="56"/>
  <c r="F114" i="56"/>
  <c r="I114" i="56"/>
  <c r="Z114" i="56"/>
  <c r="L114" i="56"/>
  <c r="X114" i="56"/>
  <c r="G114" i="56"/>
  <c r="Q114" i="56"/>
  <c r="T114" i="56"/>
  <c r="K114" i="56"/>
  <c r="V114" i="56"/>
  <c r="O114" i="56"/>
  <c r="AA114" i="56"/>
  <c r="M114" i="56"/>
  <c r="J114" i="56"/>
  <c r="S114" i="56"/>
  <c r="E114" i="56"/>
  <c r="M88" i="56"/>
  <c r="K88" i="56"/>
  <c r="F88" i="56"/>
  <c r="E88" i="56"/>
  <c r="N88" i="56"/>
  <c r="V88" i="56"/>
  <c r="S88" i="56"/>
  <c r="B88" i="56"/>
  <c r="L88" i="56"/>
  <c r="I88" i="56"/>
  <c r="Q88" i="56"/>
  <c r="T88" i="56"/>
  <c r="H88" i="56"/>
  <c r="AA88" i="56"/>
  <c r="J88" i="56"/>
  <c r="Y88" i="56"/>
  <c r="R88" i="56"/>
  <c r="C88" i="56"/>
  <c r="U88" i="56"/>
  <c r="Z88" i="56"/>
  <c r="P88" i="56"/>
  <c r="G88" i="56"/>
  <c r="D88" i="56"/>
  <c r="O88" i="56"/>
  <c r="W88" i="56"/>
  <c r="X88" i="56"/>
  <c r="AB88" i="56"/>
  <c r="N116" i="19"/>
  <c r="Q115" i="19"/>
  <c r="O115" i="19"/>
  <c r="N115" i="19"/>
  <c r="Q116" i="19"/>
  <c r="M115" i="19"/>
  <c r="K115" i="19"/>
  <c r="O116" i="19"/>
  <c r="J115" i="19"/>
  <c r="C52" i="55" l="1"/>
  <c r="C65" i="57"/>
  <c r="K65" i="57"/>
  <c r="J65" i="57"/>
  <c r="H52" i="55"/>
  <c r="H65" i="57"/>
  <c r="D52" i="55"/>
  <c r="D65" i="57"/>
  <c r="F52" i="55"/>
  <c r="F65" i="57"/>
  <c r="V65" i="57"/>
  <c r="T65" i="57"/>
  <c r="I52" i="55"/>
  <c r="I65" i="57"/>
  <c r="G52" i="55"/>
  <c r="G65" i="57"/>
  <c r="E52" i="55"/>
  <c r="E65" i="57"/>
  <c r="B52" i="55"/>
  <c r="B65" i="57"/>
  <c r="F50" i="55"/>
  <c r="F63" i="57"/>
  <c r="V63" i="57"/>
  <c r="T63" i="57"/>
  <c r="K63" i="57"/>
  <c r="J63" i="57"/>
  <c r="E50" i="55"/>
  <c r="E63" i="57"/>
  <c r="G50" i="55"/>
  <c r="G63" i="57"/>
  <c r="H50" i="55"/>
  <c r="H63" i="57"/>
  <c r="I50" i="55"/>
  <c r="I63" i="57"/>
  <c r="B50" i="55"/>
  <c r="B63" i="57"/>
  <c r="C50" i="55"/>
  <c r="C63" i="57"/>
  <c r="D50" i="55"/>
  <c r="D63" i="57"/>
  <c r="K64" i="57"/>
  <c r="J64" i="57"/>
  <c r="I51" i="55"/>
  <c r="I64" i="57"/>
  <c r="B51" i="55"/>
  <c r="B64" i="57"/>
  <c r="V64" i="57"/>
  <c r="T64" i="57"/>
  <c r="G51" i="55"/>
  <c r="G64" i="57"/>
  <c r="H51" i="55"/>
  <c r="H64" i="57"/>
  <c r="D51" i="55"/>
  <c r="D64" i="57"/>
  <c r="F51" i="55"/>
  <c r="F64" i="57"/>
  <c r="C51" i="55"/>
  <c r="C64" i="57"/>
  <c r="E51" i="55"/>
  <c r="E64" i="57"/>
  <c r="U65" i="57"/>
  <c r="U63" i="57"/>
  <c r="U64" i="57"/>
  <c r="J52" i="55"/>
  <c r="K52" i="55"/>
  <c r="L52" i="55"/>
  <c r="M52" i="55"/>
  <c r="N52" i="55"/>
  <c r="O52" i="55"/>
  <c r="Q52" i="55"/>
  <c r="J50" i="55"/>
  <c r="K50" i="55"/>
  <c r="L50" i="55"/>
  <c r="M50" i="55"/>
  <c r="N50" i="55"/>
  <c r="O50" i="55"/>
  <c r="Q50" i="55"/>
  <c r="J51" i="55"/>
  <c r="K51" i="55"/>
  <c r="L51" i="55"/>
  <c r="M51" i="55"/>
  <c r="N51" i="55"/>
  <c r="O51" i="55"/>
  <c r="Q51" i="55"/>
  <c r="C27" i="46"/>
  <c r="E27" i="46"/>
  <c r="M27" i="46"/>
  <c r="H27" i="46"/>
  <c r="I27" i="46"/>
  <c r="F27" i="46"/>
  <c r="L27" i="46"/>
  <c r="B27" i="46"/>
  <c r="G27" i="46"/>
  <c r="D27" i="46"/>
  <c r="N48" i="46"/>
  <c r="L32" i="46"/>
  <c r="M32" i="46"/>
  <c r="F32" i="46"/>
  <c r="H32" i="46"/>
  <c r="I32" i="46"/>
  <c r="S50" i="46"/>
  <c r="M50" i="46"/>
  <c r="R50" i="46"/>
  <c r="T50" i="46"/>
  <c r="L50" i="46"/>
  <c r="O50" i="46"/>
  <c r="P50" i="46"/>
  <c r="Q50" i="46"/>
  <c r="R74" i="46"/>
  <c r="M74" i="46"/>
  <c r="C61" i="48"/>
  <c r="G61" i="48"/>
  <c r="Q74" i="46"/>
  <c r="D61" i="48"/>
  <c r="I61" i="48"/>
  <c r="L74" i="46"/>
  <c r="E61" i="48"/>
  <c r="F61" i="48"/>
  <c r="B61" i="48"/>
  <c r="S74" i="46"/>
  <c r="H61" i="48"/>
  <c r="O74" i="46"/>
  <c r="P74" i="46"/>
  <c r="T99" i="46"/>
  <c r="Q121" i="46"/>
  <c r="P121" i="46"/>
  <c r="M121" i="46"/>
  <c r="L121" i="46"/>
  <c r="R121" i="46"/>
  <c r="O121" i="46"/>
  <c r="T121" i="46"/>
  <c r="N121" i="46"/>
  <c r="S121" i="46"/>
  <c r="D30" i="46"/>
  <c r="B30" i="46"/>
  <c r="E30" i="46"/>
  <c r="M30" i="46"/>
  <c r="I30" i="46"/>
  <c r="F30" i="46"/>
  <c r="G30" i="46"/>
  <c r="L30" i="46"/>
  <c r="C43" i="46"/>
  <c r="F43" i="46"/>
  <c r="D43" i="46"/>
  <c r="G43" i="46"/>
  <c r="M43" i="46"/>
  <c r="I43" i="46"/>
  <c r="H43" i="46"/>
  <c r="L43" i="46"/>
  <c r="B43" i="46"/>
  <c r="N56" i="46"/>
  <c r="S55" i="46"/>
  <c r="N55" i="46"/>
  <c r="Q55" i="46"/>
  <c r="R55" i="46"/>
  <c r="M55" i="46"/>
  <c r="O55" i="46"/>
  <c r="P55" i="46"/>
  <c r="L55" i="46"/>
  <c r="T55" i="46"/>
  <c r="T96" i="46"/>
  <c r="O61" i="46"/>
  <c r="L61" i="46"/>
  <c r="P61" i="46"/>
  <c r="S61" i="46"/>
  <c r="T61" i="46"/>
  <c r="M61" i="46"/>
  <c r="R61" i="46"/>
  <c r="N61" i="46"/>
  <c r="Q61" i="46"/>
  <c r="S96" i="46"/>
  <c r="L96" i="46"/>
  <c r="P96" i="46"/>
  <c r="R96" i="46"/>
  <c r="Q96" i="46"/>
  <c r="O96" i="46"/>
  <c r="M96" i="46"/>
  <c r="L75" i="46"/>
  <c r="C62" i="48"/>
  <c r="F62" i="48"/>
  <c r="G62" i="48"/>
  <c r="R75" i="46"/>
  <c r="S75" i="46"/>
  <c r="I62" i="48"/>
  <c r="H62" i="48"/>
  <c r="D62" i="48"/>
  <c r="P75" i="46"/>
  <c r="O75" i="46"/>
  <c r="E62" i="48"/>
  <c r="M75" i="46"/>
  <c r="B62" i="48"/>
  <c r="Q75" i="46"/>
  <c r="L103" i="46"/>
  <c r="O103" i="46"/>
  <c r="R103" i="46"/>
  <c r="S103" i="46"/>
  <c r="M103" i="46"/>
  <c r="P103" i="46"/>
  <c r="Q103" i="46"/>
  <c r="R111" i="46"/>
  <c r="S111" i="46"/>
  <c r="M111" i="46"/>
  <c r="Q111" i="46"/>
  <c r="O111" i="46"/>
  <c r="L111" i="46"/>
  <c r="P111" i="46"/>
  <c r="Q69" i="46"/>
  <c r="O69" i="46"/>
  <c r="M69" i="46"/>
  <c r="L69" i="46"/>
  <c r="T69" i="46"/>
  <c r="R69" i="46"/>
  <c r="S69" i="46"/>
  <c r="N69" i="46"/>
  <c r="P69" i="46"/>
  <c r="M45" i="46"/>
  <c r="E45" i="46"/>
  <c r="I45" i="46"/>
  <c r="L45" i="46"/>
  <c r="C45" i="46"/>
  <c r="F45" i="46"/>
  <c r="H45" i="46"/>
  <c r="R98" i="46"/>
  <c r="R97" i="46"/>
  <c r="O98" i="46"/>
  <c r="O97" i="46"/>
  <c r="S98" i="46"/>
  <c r="S97" i="46"/>
  <c r="L98" i="46"/>
  <c r="L97" i="46"/>
  <c r="M98" i="46"/>
  <c r="M97" i="46"/>
  <c r="Q98" i="46"/>
  <c r="Q97" i="46"/>
  <c r="P98" i="46"/>
  <c r="P97" i="46"/>
  <c r="N98" i="46"/>
  <c r="M16" i="46"/>
  <c r="L16" i="46"/>
  <c r="F16" i="46"/>
  <c r="G16" i="46"/>
  <c r="E16" i="46"/>
  <c r="B16" i="46"/>
  <c r="I16" i="46"/>
  <c r="D16" i="46"/>
  <c r="L68" i="46"/>
  <c r="M68" i="46"/>
  <c r="O68" i="46"/>
  <c r="R68" i="46"/>
  <c r="P68" i="46"/>
  <c r="S68" i="46"/>
  <c r="Q68" i="46"/>
  <c r="T68" i="46"/>
  <c r="M31" i="46"/>
  <c r="D31" i="46"/>
  <c r="C31" i="46"/>
  <c r="I31" i="46"/>
  <c r="G31" i="46"/>
  <c r="L31" i="46"/>
  <c r="E31" i="46"/>
  <c r="F31" i="46"/>
  <c r="M54" i="46"/>
  <c r="Q54" i="46"/>
  <c r="L54" i="46"/>
  <c r="N54" i="46"/>
  <c r="P54" i="46"/>
  <c r="R54" i="46"/>
  <c r="O54" i="46"/>
  <c r="S54" i="46"/>
  <c r="T54" i="46"/>
  <c r="Q110" i="46"/>
  <c r="R110" i="46"/>
  <c r="M110" i="46"/>
  <c r="O110" i="46"/>
  <c r="S110" i="46"/>
  <c r="P110" i="46"/>
  <c r="L110" i="46"/>
  <c r="N110" i="46"/>
  <c r="G36" i="46"/>
  <c r="M36" i="46"/>
  <c r="H36" i="46"/>
  <c r="F36" i="46"/>
  <c r="E36" i="46"/>
  <c r="L36" i="46"/>
  <c r="T114" i="46"/>
  <c r="T113" i="46"/>
  <c r="Q113" i="46"/>
  <c r="Q112" i="46"/>
  <c r="S113" i="46"/>
  <c r="S112" i="46"/>
  <c r="L113" i="46"/>
  <c r="L112" i="46"/>
  <c r="R113" i="46"/>
  <c r="R112" i="46"/>
  <c r="N113" i="46"/>
  <c r="O113" i="46"/>
  <c r="O112" i="46"/>
  <c r="P113" i="46"/>
  <c r="P112" i="46"/>
  <c r="M113" i="46"/>
  <c r="M112" i="46"/>
  <c r="E25" i="46"/>
  <c r="L25" i="46"/>
  <c r="G25" i="46"/>
  <c r="H25" i="46"/>
  <c r="I25" i="46"/>
  <c r="C25" i="46"/>
  <c r="D25" i="46"/>
  <c r="M25" i="46"/>
  <c r="F33" i="46"/>
  <c r="M33" i="46"/>
  <c r="E33" i="46"/>
  <c r="L33" i="46"/>
  <c r="B33" i="46"/>
  <c r="N72" i="46"/>
  <c r="F21" i="46"/>
  <c r="B21" i="46"/>
  <c r="I21" i="46"/>
  <c r="H21" i="46"/>
  <c r="M21" i="46"/>
  <c r="L21" i="46"/>
  <c r="G21" i="46"/>
  <c r="E21" i="46"/>
  <c r="S57" i="46"/>
  <c r="S56" i="46"/>
  <c r="L57" i="46"/>
  <c r="L56" i="46"/>
  <c r="M57" i="46"/>
  <c r="M56" i="46"/>
  <c r="T57" i="46"/>
  <c r="T56" i="46"/>
  <c r="O57" i="46"/>
  <c r="P57" i="46"/>
  <c r="P56" i="46"/>
  <c r="R57" i="46"/>
  <c r="R56" i="46"/>
  <c r="Q57" i="46"/>
  <c r="Q56" i="46"/>
  <c r="H78" i="46"/>
  <c r="H65" i="48"/>
  <c r="B78" i="46"/>
  <c r="B65" i="48"/>
  <c r="T79" i="46"/>
  <c r="T78" i="46"/>
  <c r="G78" i="46"/>
  <c r="G65" i="48"/>
  <c r="K78" i="46"/>
  <c r="J78" i="46"/>
  <c r="Q79" i="46"/>
  <c r="Q78" i="46"/>
  <c r="R79" i="46"/>
  <c r="R78" i="46"/>
  <c r="F78" i="46"/>
  <c r="F65" i="48"/>
  <c r="S79" i="46"/>
  <c r="S78" i="46"/>
  <c r="M79" i="46"/>
  <c r="M78" i="46"/>
  <c r="D78" i="46"/>
  <c r="D65" i="48"/>
  <c r="N79" i="46"/>
  <c r="C78" i="46"/>
  <c r="C65" i="48"/>
  <c r="L79" i="46"/>
  <c r="L78" i="46"/>
  <c r="E78" i="46"/>
  <c r="E65" i="48"/>
  <c r="I78" i="46"/>
  <c r="I65" i="48"/>
  <c r="O79" i="46"/>
  <c r="O78" i="46"/>
  <c r="P79" i="46"/>
  <c r="P78" i="46"/>
  <c r="S73" i="46"/>
  <c r="S72" i="46"/>
  <c r="T73" i="46"/>
  <c r="M73" i="46"/>
  <c r="M72" i="46"/>
  <c r="O73" i="46"/>
  <c r="O72" i="46"/>
  <c r="R73" i="46"/>
  <c r="R72" i="46"/>
  <c r="Q73" i="46"/>
  <c r="Q72" i="46"/>
  <c r="L73" i="46"/>
  <c r="L72" i="46"/>
  <c r="P73" i="46"/>
  <c r="M118" i="46"/>
  <c r="L118" i="46"/>
  <c r="O118" i="46"/>
  <c r="R118" i="46"/>
  <c r="S118" i="46"/>
  <c r="P118" i="46"/>
  <c r="Q118" i="46"/>
  <c r="T118" i="46"/>
  <c r="N118" i="46"/>
  <c r="M64" i="46"/>
  <c r="T64" i="46"/>
  <c r="O64" i="46"/>
  <c r="Q64" i="46"/>
  <c r="R64" i="46"/>
  <c r="S64" i="46"/>
  <c r="L64" i="46"/>
  <c r="P64" i="46"/>
  <c r="R99" i="46"/>
  <c r="M99" i="46"/>
  <c r="L99" i="46"/>
  <c r="Q99" i="46"/>
  <c r="S99" i="46"/>
  <c r="O99" i="46"/>
  <c r="P99" i="46"/>
  <c r="S95" i="46"/>
  <c r="L95" i="46"/>
  <c r="Q95" i="46"/>
  <c r="R95" i="46"/>
  <c r="P95" i="46"/>
  <c r="M95" i="46"/>
  <c r="O95" i="46"/>
  <c r="M71" i="46"/>
  <c r="M70" i="46"/>
  <c r="Q71" i="46"/>
  <c r="Q70" i="46"/>
  <c r="S71" i="46"/>
  <c r="S70" i="46"/>
  <c r="N71" i="46"/>
  <c r="O71" i="46"/>
  <c r="O70" i="46"/>
  <c r="R71" i="46"/>
  <c r="R70" i="46"/>
  <c r="P71" i="46"/>
  <c r="P70" i="46"/>
  <c r="T71" i="46"/>
  <c r="L71" i="46"/>
  <c r="L70" i="46"/>
  <c r="P115" i="46"/>
  <c r="P114" i="46"/>
  <c r="L115" i="46"/>
  <c r="L114" i="46"/>
  <c r="M115" i="46"/>
  <c r="M114" i="46"/>
  <c r="Q115" i="46"/>
  <c r="Q114" i="46"/>
  <c r="O115" i="46"/>
  <c r="O114" i="46"/>
  <c r="R115" i="46"/>
  <c r="R114" i="46"/>
  <c r="S115" i="46"/>
  <c r="S114" i="46"/>
  <c r="N115" i="46"/>
  <c r="E35" i="46"/>
  <c r="F35" i="46"/>
  <c r="L35" i="46"/>
  <c r="S35" i="46"/>
  <c r="G35" i="46"/>
  <c r="C35" i="46"/>
  <c r="D35" i="46"/>
  <c r="I35" i="46"/>
  <c r="M35" i="46"/>
  <c r="B35" i="46"/>
  <c r="N47" i="46"/>
  <c r="T47" i="46"/>
  <c r="T46" i="46"/>
  <c r="M47" i="46"/>
  <c r="M46" i="46"/>
  <c r="O47" i="46"/>
  <c r="O46" i="46"/>
  <c r="Q47" i="46"/>
  <c r="Q46" i="46"/>
  <c r="L47" i="46"/>
  <c r="L46" i="46"/>
  <c r="P47" i="46"/>
  <c r="P46" i="46"/>
  <c r="S47" i="46"/>
  <c r="S46" i="46"/>
  <c r="R47" i="46"/>
  <c r="R46" i="46"/>
  <c r="M29" i="46"/>
  <c r="D29" i="46"/>
  <c r="G29" i="46"/>
  <c r="C29" i="46"/>
  <c r="B29" i="46"/>
  <c r="E29" i="46"/>
  <c r="F29" i="46"/>
  <c r="L29" i="46"/>
  <c r="I29" i="46"/>
  <c r="G19" i="46"/>
  <c r="I19" i="46"/>
  <c r="T19" i="46"/>
  <c r="M19" i="46"/>
  <c r="L19" i="46"/>
  <c r="H19" i="46"/>
  <c r="M22" i="46"/>
  <c r="F22" i="46"/>
  <c r="L22" i="46"/>
  <c r="G22" i="46"/>
  <c r="C22" i="46"/>
  <c r="B22" i="46"/>
  <c r="I22" i="46"/>
  <c r="D22" i="46"/>
  <c r="T58" i="46"/>
  <c r="P58" i="46"/>
  <c r="Q58" i="46"/>
  <c r="M58" i="46"/>
  <c r="S58" i="46"/>
  <c r="L58" i="46"/>
  <c r="O58" i="46"/>
  <c r="R58" i="46"/>
  <c r="L20" i="46"/>
  <c r="E20" i="46"/>
  <c r="B20" i="46"/>
  <c r="G20" i="46"/>
  <c r="C20" i="46"/>
  <c r="F20" i="46"/>
  <c r="M20" i="46"/>
  <c r="L120" i="46"/>
  <c r="L119" i="46"/>
  <c r="S120" i="46"/>
  <c r="S119" i="46"/>
  <c r="Q120" i="46"/>
  <c r="Q119" i="46"/>
  <c r="R120" i="46"/>
  <c r="R119" i="46"/>
  <c r="N120" i="46"/>
  <c r="M120" i="46"/>
  <c r="M119" i="46"/>
  <c r="O120" i="46"/>
  <c r="O119" i="46"/>
  <c r="P120" i="46"/>
  <c r="P119" i="46"/>
  <c r="T102" i="46"/>
  <c r="M102" i="46"/>
  <c r="N102" i="46"/>
  <c r="O102" i="46"/>
  <c r="Q102" i="46"/>
  <c r="R102" i="46"/>
  <c r="S102" i="46"/>
  <c r="L102" i="46"/>
  <c r="P102" i="46"/>
  <c r="L65" i="46"/>
  <c r="S65" i="46"/>
  <c r="R65" i="46"/>
  <c r="P65" i="46"/>
  <c r="Q65" i="46"/>
  <c r="M65" i="46"/>
  <c r="O65" i="46"/>
  <c r="G37" i="46"/>
  <c r="C37" i="46"/>
  <c r="L37" i="46"/>
  <c r="B37" i="46"/>
  <c r="F37" i="46"/>
  <c r="D37" i="46"/>
  <c r="M37" i="46"/>
  <c r="F38" i="46"/>
  <c r="G38" i="46"/>
  <c r="H38" i="46"/>
  <c r="D38" i="46"/>
  <c r="L38" i="46"/>
  <c r="M38" i="46"/>
  <c r="N63" i="46"/>
  <c r="L63" i="46"/>
  <c r="L62" i="46"/>
  <c r="O63" i="46"/>
  <c r="O62" i="46"/>
  <c r="R63" i="46"/>
  <c r="R62" i="46"/>
  <c r="M63" i="46"/>
  <c r="M62" i="46"/>
  <c r="P63" i="46"/>
  <c r="P62" i="46"/>
  <c r="Q63" i="46"/>
  <c r="Q62" i="46"/>
  <c r="S63" i="46"/>
  <c r="S62" i="46"/>
  <c r="T63" i="46"/>
  <c r="R87" i="46"/>
  <c r="S87" i="46"/>
  <c r="L87" i="46"/>
  <c r="P87" i="46"/>
  <c r="Q87" i="46"/>
  <c r="M87" i="46"/>
  <c r="O87" i="46"/>
  <c r="S53" i="46"/>
  <c r="R53" i="46"/>
  <c r="T53" i="46"/>
  <c r="P53" i="46"/>
  <c r="M53" i="46"/>
  <c r="O53" i="46"/>
  <c r="N53" i="46"/>
  <c r="L53" i="46"/>
  <c r="Q53" i="46"/>
  <c r="C39" i="46"/>
  <c r="G39" i="46"/>
  <c r="E39" i="46"/>
  <c r="M39" i="46"/>
  <c r="L39" i="46"/>
  <c r="B39" i="46"/>
  <c r="I39" i="46"/>
  <c r="D39" i="46"/>
  <c r="I26" i="46"/>
  <c r="G26" i="46"/>
  <c r="H26" i="46"/>
  <c r="M26" i="46"/>
  <c r="B26" i="46"/>
  <c r="F26" i="46"/>
  <c r="L26" i="46"/>
  <c r="R91" i="46"/>
  <c r="O91" i="46"/>
  <c r="P91" i="46"/>
  <c r="Q91" i="46"/>
  <c r="L91" i="46"/>
  <c r="S91" i="46"/>
  <c r="M91" i="46"/>
  <c r="M107" i="46"/>
  <c r="M106" i="46"/>
  <c r="L107" i="46"/>
  <c r="L106" i="46"/>
  <c r="R107" i="46"/>
  <c r="R106" i="46"/>
  <c r="Q107" i="46"/>
  <c r="Q106" i="46"/>
  <c r="T107" i="46"/>
  <c r="P107" i="46"/>
  <c r="P106" i="46"/>
  <c r="S107" i="46"/>
  <c r="S106" i="46"/>
  <c r="N107" i="46"/>
  <c r="O107" i="46"/>
  <c r="O106" i="46"/>
  <c r="N89" i="46"/>
  <c r="R89" i="46"/>
  <c r="R88" i="46"/>
  <c r="M89" i="46"/>
  <c r="M88" i="46"/>
  <c r="P89" i="46"/>
  <c r="P88" i="46"/>
  <c r="S89" i="46"/>
  <c r="S88" i="46"/>
  <c r="T89" i="46"/>
  <c r="O89" i="46"/>
  <c r="O88" i="46"/>
  <c r="L89" i="46"/>
  <c r="L88" i="46"/>
  <c r="Q89" i="46"/>
  <c r="Q88" i="46"/>
  <c r="O67" i="46"/>
  <c r="O66" i="46"/>
  <c r="P67" i="46"/>
  <c r="P66" i="46"/>
  <c r="R67" i="46"/>
  <c r="R66" i="46"/>
  <c r="M67" i="46"/>
  <c r="M66" i="46"/>
  <c r="T67" i="46"/>
  <c r="N67" i="46"/>
  <c r="Q67" i="46"/>
  <c r="Q66" i="46"/>
  <c r="L67" i="46"/>
  <c r="L66" i="46"/>
  <c r="S67" i="46"/>
  <c r="S66" i="46"/>
  <c r="L49" i="46"/>
  <c r="L48" i="46"/>
  <c r="S49" i="46"/>
  <c r="S48" i="46"/>
  <c r="M49" i="46"/>
  <c r="M48" i="46"/>
  <c r="Q49" i="46"/>
  <c r="Q48" i="46"/>
  <c r="R49" i="46"/>
  <c r="R48" i="46"/>
  <c r="T49" i="46"/>
  <c r="T48" i="46"/>
  <c r="O49" i="46"/>
  <c r="P49" i="46"/>
  <c r="P48" i="46"/>
  <c r="B44" i="46"/>
  <c r="L44" i="46"/>
  <c r="F44" i="46"/>
  <c r="I44" i="46"/>
  <c r="C44" i="46"/>
  <c r="H44" i="46"/>
  <c r="E44" i="46"/>
  <c r="M44" i="46"/>
  <c r="R92" i="46"/>
  <c r="M92" i="46"/>
  <c r="Q92" i="46"/>
  <c r="P92" i="46"/>
  <c r="L92" i="46"/>
  <c r="O92" i="46"/>
  <c r="S92" i="46"/>
  <c r="B40" i="46"/>
  <c r="T40" i="46"/>
  <c r="D40" i="46"/>
  <c r="L40" i="46"/>
  <c r="H40" i="46"/>
  <c r="M40" i="46"/>
  <c r="I40" i="46"/>
  <c r="Q105" i="46"/>
  <c r="Q104" i="46"/>
  <c r="L105" i="46"/>
  <c r="L104" i="46"/>
  <c r="R105" i="46"/>
  <c r="R104" i="46"/>
  <c r="P105" i="46"/>
  <c r="P104" i="46"/>
  <c r="M105" i="46"/>
  <c r="M104" i="46"/>
  <c r="S105" i="46"/>
  <c r="S104" i="46"/>
  <c r="O105" i="46"/>
  <c r="O104" i="46"/>
  <c r="N105" i="46"/>
  <c r="G42" i="46"/>
  <c r="L42" i="46"/>
  <c r="B42" i="46"/>
  <c r="C42" i="46"/>
  <c r="D42" i="46"/>
  <c r="F42" i="46"/>
  <c r="M42" i="46"/>
  <c r="M60" i="46"/>
  <c r="M59" i="46"/>
  <c r="T60" i="46"/>
  <c r="S60" i="46"/>
  <c r="S59" i="46"/>
  <c r="N60" i="46"/>
  <c r="L60" i="46"/>
  <c r="L59" i="46"/>
  <c r="O60" i="46"/>
  <c r="O59" i="46"/>
  <c r="P60" i="46"/>
  <c r="P59" i="46"/>
  <c r="Q60" i="46"/>
  <c r="Q59" i="46"/>
  <c r="R60" i="46"/>
  <c r="R59" i="46"/>
  <c r="S117" i="46"/>
  <c r="S116" i="46"/>
  <c r="O117" i="46"/>
  <c r="O116" i="46"/>
  <c r="P117" i="46"/>
  <c r="P116" i="46"/>
  <c r="R117" i="46"/>
  <c r="R116" i="46"/>
  <c r="M117" i="46"/>
  <c r="M116" i="46"/>
  <c r="L117" i="46"/>
  <c r="L116" i="46"/>
  <c r="N117" i="46"/>
  <c r="T117" i="46"/>
  <c r="Q117" i="46"/>
  <c r="Q116" i="46"/>
  <c r="E17" i="46"/>
  <c r="G17" i="46"/>
  <c r="F17" i="46"/>
  <c r="I17" i="46"/>
  <c r="L17" i="46"/>
  <c r="C17" i="46"/>
  <c r="M17" i="46"/>
  <c r="O52" i="46"/>
  <c r="O51" i="46"/>
  <c r="P52" i="46"/>
  <c r="P51" i="46"/>
  <c r="R52" i="46"/>
  <c r="R51" i="46"/>
  <c r="T52" i="46"/>
  <c r="T51" i="46"/>
  <c r="N52" i="46"/>
  <c r="S52" i="46"/>
  <c r="S51" i="46"/>
  <c r="L52" i="46"/>
  <c r="L51" i="46"/>
  <c r="M52" i="46"/>
  <c r="M51" i="46"/>
  <c r="Q52" i="46"/>
  <c r="Q51" i="46"/>
  <c r="M82" i="46"/>
  <c r="Q82" i="46"/>
  <c r="S82" i="46"/>
  <c r="L82" i="46"/>
  <c r="P82" i="46"/>
  <c r="T82" i="46"/>
  <c r="O82" i="46"/>
  <c r="R82" i="46"/>
  <c r="T94" i="46"/>
  <c r="T93" i="46"/>
  <c r="S94" i="46"/>
  <c r="S93" i="46"/>
  <c r="R94" i="46"/>
  <c r="R93" i="46"/>
  <c r="O94" i="46"/>
  <c r="O93" i="46"/>
  <c r="Q94" i="46"/>
  <c r="Q93" i="46"/>
  <c r="P94" i="46"/>
  <c r="P93" i="46"/>
  <c r="L94" i="46"/>
  <c r="L93" i="46"/>
  <c r="M94" i="46"/>
  <c r="M93" i="46"/>
  <c r="N94" i="46"/>
  <c r="N84" i="46"/>
  <c r="T84" i="46"/>
  <c r="T83" i="46"/>
  <c r="L84" i="46"/>
  <c r="L83" i="46"/>
  <c r="S84" i="46"/>
  <c r="S83" i="46"/>
  <c r="P84" i="46"/>
  <c r="P83" i="46"/>
  <c r="M84" i="46"/>
  <c r="M83" i="46"/>
  <c r="R84" i="46"/>
  <c r="R83" i="46"/>
  <c r="Q84" i="46"/>
  <c r="Q83" i="46"/>
  <c r="O84" i="46"/>
  <c r="O83" i="46"/>
  <c r="P109" i="46"/>
  <c r="P108" i="46"/>
  <c r="M109" i="46"/>
  <c r="M108" i="46"/>
  <c r="R109" i="46"/>
  <c r="R108" i="46"/>
  <c r="S109" i="46"/>
  <c r="S108" i="46"/>
  <c r="Q109" i="46"/>
  <c r="Q108" i="46"/>
  <c r="T109" i="46"/>
  <c r="O109" i="46"/>
  <c r="O108" i="46"/>
  <c r="L109" i="46"/>
  <c r="L108" i="46"/>
  <c r="N109" i="46"/>
  <c r="D34" i="46"/>
  <c r="L34" i="46"/>
  <c r="B34" i="46"/>
  <c r="G34" i="46"/>
  <c r="I34" i="46"/>
  <c r="H34" i="46"/>
  <c r="M34" i="46"/>
  <c r="F24" i="46"/>
  <c r="D24" i="46"/>
  <c r="E24" i="46"/>
  <c r="L24" i="46"/>
  <c r="G24" i="46"/>
  <c r="I24" i="46"/>
  <c r="M24" i="46"/>
  <c r="B24" i="46"/>
  <c r="N81" i="46"/>
  <c r="P81" i="46"/>
  <c r="P80" i="46"/>
  <c r="Q81" i="46"/>
  <c r="Q80" i="46"/>
  <c r="R81" i="46"/>
  <c r="R80" i="46"/>
  <c r="O81" i="46"/>
  <c r="O80" i="46"/>
  <c r="S81" i="46"/>
  <c r="S80" i="46"/>
  <c r="M81" i="46"/>
  <c r="M80" i="46"/>
  <c r="L81" i="46"/>
  <c r="L80" i="46"/>
  <c r="B23" i="46"/>
  <c r="G23" i="46"/>
  <c r="E23" i="46"/>
  <c r="F23" i="46"/>
  <c r="L23" i="46"/>
  <c r="C23" i="46"/>
  <c r="I23" i="46"/>
  <c r="M23" i="46"/>
  <c r="S86" i="46"/>
  <c r="S85" i="46"/>
  <c r="T86" i="46"/>
  <c r="T85" i="46"/>
  <c r="N86" i="46"/>
  <c r="O86" i="46"/>
  <c r="O85" i="46"/>
  <c r="P86" i="46"/>
  <c r="P85" i="46"/>
  <c r="L86" i="46"/>
  <c r="L85" i="46"/>
  <c r="Q86" i="46"/>
  <c r="Q85" i="46"/>
  <c r="M86" i="46"/>
  <c r="M85" i="46"/>
  <c r="R86" i="46"/>
  <c r="R85" i="46"/>
  <c r="L101" i="46"/>
  <c r="L100" i="46"/>
  <c r="N101" i="46"/>
  <c r="O101" i="46"/>
  <c r="O100" i="46"/>
  <c r="M101" i="46"/>
  <c r="M100" i="46"/>
  <c r="Q101" i="46"/>
  <c r="Q100" i="46"/>
  <c r="P101" i="46"/>
  <c r="P100" i="46"/>
  <c r="T101" i="46"/>
  <c r="S101" i="46"/>
  <c r="S100" i="46"/>
  <c r="R101" i="46"/>
  <c r="R100" i="46"/>
  <c r="L77" i="46"/>
  <c r="L76" i="46"/>
  <c r="H64" i="48"/>
  <c r="H63" i="48"/>
  <c r="N77" i="46"/>
  <c r="E64" i="48"/>
  <c r="E63" i="48"/>
  <c r="D64" i="48"/>
  <c r="D63" i="48"/>
  <c r="B64" i="48"/>
  <c r="B63" i="48"/>
  <c r="T77" i="46"/>
  <c r="T76" i="46"/>
  <c r="O77" i="46"/>
  <c r="O76" i="46"/>
  <c r="G64" i="48"/>
  <c r="G63" i="48"/>
  <c r="I64" i="48"/>
  <c r="I63" i="48"/>
  <c r="M77" i="46"/>
  <c r="M76" i="46"/>
  <c r="P77" i="46"/>
  <c r="P76" i="46"/>
  <c r="F64" i="48"/>
  <c r="F63" i="48"/>
  <c r="Q77" i="46"/>
  <c r="Q76" i="46"/>
  <c r="R77" i="46"/>
  <c r="R76" i="46"/>
  <c r="C64" i="48"/>
  <c r="C63" i="48"/>
  <c r="S77" i="46"/>
  <c r="S76" i="46"/>
  <c r="D41" i="46"/>
  <c r="M41" i="46"/>
  <c r="I41" i="46"/>
  <c r="F41" i="46"/>
  <c r="G41" i="46"/>
  <c r="E41" i="46"/>
  <c r="C41" i="46"/>
  <c r="L41" i="46"/>
  <c r="B41" i="46"/>
  <c r="F24" i="55"/>
  <c r="F37" i="57"/>
  <c r="G24" i="55"/>
  <c r="G37" i="57"/>
  <c r="I24" i="55"/>
  <c r="I37" i="57"/>
  <c r="E24" i="55"/>
  <c r="E37" i="57"/>
  <c r="C24" i="55"/>
  <c r="C37" i="57"/>
  <c r="H24" i="55"/>
  <c r="H37" i="57"/>
  <c r="D24" i="55"/>
  <c r="D37" i="57"/>
  <c r="K37" i="57"/>
  <c r="J37" i="57"/>
  <c r="B24" i="55"/>
  <c r="B37" i="57"/>
  <c r="G20" i="55"/>
  <c r="G33" i="57"/>
  <c r="E20" i="55"/>
  <c r="E33" i="57"/>
  <c r="C20" i="55"/>
  <c r="C33" i="57"/>
  <c r="F20" i="55"/>
  <c r="F33" i="57"/>
  <c r="B20" i="55"/>
  <c r="B33" i="57"/>
  <c r="H20" i="55"/>
  <c r="H33" i="57"/>
  <c r="D20" i="55"/>
  <c r="D33" i="57"/>
  <c r="I20" i="55"/>
  <c r="I33" i="57"/>
  <c r="K33" i="57"/>
  <c r="J33" i="57"/>
  <c r="B45" i="55"/>
  <c r="B58" i="57"/>
  <c r="C45" i="55"/>
  <c r="C58" i="57"/>
  <c r="V58" i="57"/>
  <c r="T58" i="57"/>
  <c r="F45" i="55"/>
  <c r="F58" i="57"/>
  <c r="I45" i="55"/>
  <c r="I58" i="57"/>
  <c r="E45" i="55"/>
  <c r="E58" i="57"/>
  <c r="K58" i="57"/>
  <c r="J58" i="57"/>
  <c r="G45" i="55"/>
  <c r="G58" i="57"/>
  <c r="D45" i="55"/>
  <c r="D58" i="57"/>
  <c r="H45" i="55"/>
  <c r="H58" i="57"/>
  <c r="C28" i="55"/>
  <c r="C41" i="57"/>
  <c r="I28" i="55"/>
  <c r="I41" i="57"/>
  <c r="B28" i="55"/>
  <c r="B41" i="57"/>
  <c r="F28" i="55"/>
  <c r="F41" i="57"/>
  <c r="G28" i="55"/>
  <c r="G41" i="57"/>
  <c r="E28" i="55"/>
  <c r="E41" i="57"/>
  <c r="H28" i="55"/>
  <c r="H41" i="57"/>
  <c r="D28" i="55"/>
  <c r="D41" i="57"/>
  <c r="K41" i="57"/>
  <c r="J41" i="57"/>
  <c r="K59" i="57"/>
  <c r="J59" i="57"/>
  <c r="G46" i="55"/>
  <c r="G59" i="57"/>
  <c r="B46" i="55"/>
  <c r="B59" i="57"/>
  <c r="D46" i="55"/>
  <c r="D59" i="57"/>
  <c r="I46" i="55"/>
  <c r="I59" i="57"/>
  <c r="C46" i="55"/>
  <c r="C59" i="57"/>
  <c r="E46" i="55"/>
  <c r="E59" i="57"/>
  <c r="H46" i="55"/>
  <c r="H59" i="57"/>
  <c r="F46" i="55"/>
  <c r="F59" i="57"/>
  <c r="E23" i="55"/>
  <c r="E36" i="57"/>
  <c r="V36" i="57"/>
  <c r="T36" i="57"/>
  <c r="I23" i="55"/>
  <c r="I36" i="57"/>
  <c r="K36" i="57"/>
  <c r="J36" i="57"/>
  <c r="B23" i="55"/>
  <c r="B36" i="57"/>
  <c r="D23" i="55"/>
  <c r="D36" i="57"/>
  <c r="H23" i="55"/>
  <c r="H36" i="57"/>
  <c r="F23" i="55"/>
  <c r="F36" i="57"/>
  <c r="G23" i="55"/>
  <c r="G36" i="57"/>
  <c r="C23" i="55"/>
  <c r="C36" i="57"/>
  <c r="V54" i="57"/>
  <c r="T54" i="57"/>
  <c r="B41" i="55"/>
  <c r="B54" i="57"/>
  <c r="G41" i="55"/>
  <c r="G54" i="57"/>
  <c r="C41" i="55"/>
  <c r="C54" i="57"/>
  <c r="H41" i="55"/>
  <c r="H54" i="57"/>
  <c r="I41" i="55"/>
  <c r="I54" i="57"/>
  <c r="E41" i="55"/>
  <c r="E54" i="57"/>
  <c r="D41" i="55"/>
  <c r="D54" i="57"/>
  <c r="F41" i="55"/>
  <c r="F54" i="57"/>
  <c r="K54" i="57"/>
  <c r="J54" i="57"/>
  <c r="K30" i="57"/>
  <c r="J30" i="57"/>
  <c r="E17" i="55"/>
  <c r="E30" i="57"/>
  <c r="H17" i="55"/>
  <c r="H30" i="57"/>
  <c r="D17" i="55"/>
  <c r="D30" i="57"/>
  <c r="B17" i="55"/>
  <c r="B30" i="57"/>
  <c r="C17" i="55"/>
  <c r="C30" i="57"/>
  <c r="I17" i="55"/>
  <c r="I30" i="57"/>
  <c r="F17" i="55"/>
  <c r="F30" i="57"/>
  <c r="G17" i="55"/>
  <c r="G30" i="57"/>
  <c r="K43" i="57"/>
  <c r="J43" i="57"/>
  <c r="F30" i="55"/>
  <c r="F43" i="57"/>
  <c r="G30" i="55"/>
  <c r="G43" i="57"/>
  <c r="C30" i="55"/>
  <c r="C43" i="57"/>
  <c r="I30" i="55"/>
  <c r="I43" i="57"/>
  <c r="B30" i="55"/>
  <c r="B43" i="57"/>
  <c r="D30" i="55"/>
  <c r="D43" i="57"/>
  <c r="E30" i="55"/>
  <c r="E43" i="57"/>
  <c r="H30" i="55"/>
  <c r="H43" i="57"/>
  <c r="G43" i="55"/>
  <c r="G56" i="57"/>
  <c r="I43" i="55"/>
  <c r="I56" i="57"/>
  <c r="C43" i="55"/>
  <c r="C56" i="57"/>
  <c r="H43" i="55"/>
  <c r="H56" i="57"/>
  <c r="F43" i="55"/>
  <c r="F56" i="57"/>
  <c r="D43" i="55"/>
  <c r="D56" i="57"/>
  <c r="B43" i="55"/>
  <c r="B56" i="57"/>
  <c r="E43" i="55"/>
  <c r="E56" i="57"/>
  <c r="K56" i="57"/>
  <c r="J56" i="57"/>
  <c r="G40" i="55"/>
  <c r="G53" i="57"/>
  <c r="B40" i="55"/>
  <c r="B53" i="57"/>
  <c r="C40" i="55"/>
  <c r="C53" i="57"/>
  <c r="D40" i="55"/>
  <c r="D53" i="57"/>
  <c r="F40" i="55"/>
  <c r="F53" i="57"/>
  <c r="K53" i="57"/>
  <c r="J53" i="57"/>
  <c r="I40" i="55"/>
  <c r="I53" i="57"/>
  <c r="H40" i="55"/>
  <c r="H53" i="57"/>
  <c r="E40" i="55"/>
  <c r="E53" i="57"/>
  <c r="C47" i="55"/>
  <c r="C60" i="57"/>
  <c r="I47" i="55"/>
  <c r="I60" i="57"/>
  <c r="G47" i="55"/>
  <c r="G60" i="57"/>
  <c r="F47" i="55"/>
  <c r="F60" i="57"/>
  <c r="K60" i="57"/>
  <c r="J60" i="57"/>
  <c r="E47" i="55"/>
  <c r="E60" i="57"/>
  <c r="B47" i="55"/>
  <c r="B60" i="57"/>
  <c r="H47" i="55"/>
  <c r="H60" i="57"/>
  <c r="D47" i="55"/>
  <c r="D60" i="57"/>
  <c r="K42" i="57"/>
  <c r="J42" i="57"/>
  <c r="I29" i="55"/>
  <c r="I42" i="57"/>
  <c r="H29" i="55"/>
  <c r="H42" i="57"/>
  <c r="D29" i="55"/>
  <c r="D42" i="57"/>
  <c r="F29" i="55"/>
  <c r="F42" i="57"/>
  <c r="V42" i="57"/>
  <c r="T42" i="57"/>
  <c r="B29" i="55"/>
  <c r="B42" i="57"/>
  <c r="C29" i="55"/>
  <c r="C42" i="57"/>
  <c r="G29" i="55"/>
  <c r="G42" i="57"/>
  <c r="E29" i="55"/>
  <c r="E42" i="57"/>
  <c r="H21" i="55"/>
  <c r="H34" i="57"/>
  <c r="K34" i="57"/>
  <c r="J34" i="57"/>
  <c r="C21" i="55"/>
  <c r="C34" i="57"/>
  <c r="D21" i="55"/>
  <c r="D34" i="57"/>
  <c r="I21" i="55"/>
  <c r="I34" i="57"/>
  <c r="G21" i="55"/>
  <c r="G34" i="57"/>
  <c r="E21" i="55"/>
  <c r="E34" i="57"/>
  <c r="B21" i="55"/>
  <c r="B34" i="57"/>
  <c r="F21" i="55"/>
  <c r="F34" i="57"/>
  <c r="E35" i="55"/>
  <c r="E48" i="57"/>
  <c r="U48" i="57"/>
  <c r="N48" i="57"/>
  <c r="I35" i="55"/>
  <c r="I48" i="57"/>
  <c r="F35" i="55"/>
  <c r="F48" i="57"/>
  <c r="G35" i="55"/>
  <c r="G48" i="57"/>
  <c r="H35" i="55"/>
  <c r="H48" i="57"/>
  <c r="D35" i="55"/>
  <c r="D48" i="57"/>
  <c r="C35" i="55"/>
  <c r="C48" i="57"/>
  <c r="K48" i="57"/>
  <c r="J48" i="57"/>
  <c r="B35" i="55"/>
  <c r="B48" i="57"/>
  <c r="H34" i="55"/>
  <c r="H47" i="57"/>
  <c r="F34" i="55"/>
  <c r="F47" i="57"/>
  <c r="I34" i="55"/>
  <c r="I47" i="57"/>
  <c r="B34" i="55"/>
  <c r="B47" i="57"/>
  <c r="D34" i="55"/>
  <c r="D47" i="57"/>
  <c r="E34" i="55"/>
  <c r="E47" i="57"/>
  <c r="G34" i="55"/>
  <c r="G47" i="57"/>
  <c r="C34" i="55"/>
  <c r="C47" i="57"/>
  <c r="K47" i="57"/>
  <c r="J47" i="57"/>
  <c r="G37" i="55"/>
  <c r="G50" i="57"/>
  <c r="H37" i="55"/>
  <c r="H50" i="57"/>
  <c r="D37" i="55"/>
  <c r="D50" i="57"/>
  <c r="K50" i="57"/>
  <c r="J50" i="57"/>
  <c r="B37" i="55"/>
  <c r="B50" i="57"/>
  <c r="C37" i="55"/>
  <c r="C50" i="57"/>
  <c r="E37" i="55"/>
  <c r="E50" i="57"/>
  <c r="F37" i="55"/>
  <c r="F50" i="57"/>
  <c r="I37" i="55"/>
  <c r="I50" i="57"/>
  <c r="I14" i="55"/>
  <c r="I27" i="57"/>
  <c r="B14" i="55"/>
  <c r="B27" i="57"/>
  <c r="G14" i="55"/>
  <c r="G27" i="57"/>
  <c r="E14" i="55"/>
  <c r="E27" i="57"/>
  <c r="V27" i="57"/>
  <c r="T27" i="57"/>
  <c r="C14" i="55"/>
  <c r="C27" i="57"/>
  <c r="D14" i="55"/>
  <c r="D27" i="57"/>
  <c r="K27" i="57"/>
  <c r="J27" i="57"/>
  <c r="H14" i="55"/>
  <c r="H27" i="57"/>
  <c r="F14" i="55"/>
  <c r="F27" i="57"/>
  <c r="U49" i="57"/>
  <c r="N49" i="57"/>
  <c r="C36" i="55"/>
  <c r="C49" i="57"/>
  <c r="B36" i="55"/>
  <c r="B49" i="57"/>
  <c r="D36" i="55"/>
  <c r="D49" i="57"/>
  <c r="H36" i="55"/>
  <c r="H49" i="57"/>
  <c r="I36" i="55"/>
  <c r="I49" i="57"/>
  <c r="E36" i="55"/>
  <c r="E49" i="57"/>
  <c r="F36" i="55"/>
  <c r="F49" i="57"/>
  <c r="G36" i="55"/>
  <c r="G49" i="57"/>
  <c r="V49" i="57"/>
  <c r="T49" i="57"/>
  <c r="K49" i="57"/>
  <c r="J49" i="57"/>
  <c r="G19" i="55"/>
  <c r="G32" i="57"/>
  <c r="K32" i="57"/>
  <c r="J32" i="57"/>
  <c r="F19" i="55"/>
  <c r="F32" i="57"/>
  <c r="C19" i="55"/>
  <c r="C32" i="57"/>
  <c r="E19" i="55"/>
  <c r="E32" i="57"/>
  <c r="D19" i="55"/>
  <c r="D32" i="57"/>
  <c r="H19" i="55"/>
  <c r="H32" i="57"/>
  <c r="I19" i="55"/>
  <c r="I32" i="57"/>
  <c r="B19" i="55"/>
  <c r="B32" i="57"/>
  <c r="H33" i="55"/>
  <c r="H46" i="57"/>
  <c r="I33" i="55"/>
  <c r="I46" i="57"/>
  <c r="U46" i="57"/>
  <c r="N46" i="57"/>
  <c r="V46" i="57"/>
  <c r="T46" i="57"/>
  <c r="G33" i="55"/>
  <c r="G46" i="57"/>
  <c r="B33" i="55"/>
  <c r="B46" i="57"/>
  <c r="C33" i="55"/>
  <c r="C46" i="57"/>
  <c r="E33" i="55"/>
  <c r="E46" i="57"/>
  <c r="D33" i="55"/>
  <c r="D46" i="57"/>
  <c r="F33" i="55"/>
  <c r="F46" i="57"/>
  <c r="K46" i="57"/>
  <c r="J46" i="57"/>
  <c r="U28" i="57"/>
  <c r="N28" i="57"/>
  <c r="I15" i="55"/>
  <c r="I28" i="57"/>
  <c r="D15" i="55"/>
  <c r="D28" i="57"/>
  <c r="G15" i="55"/>
  <c r="G28" i="57"/>
  <c r="B15" i="55"/>
  <c r="B28" i="57"/>
  <c r="E15" i="55"/>
  <c r="E28" i="57"/>
  <c r="F15" i="55"/>
  <c r="F28" i="57"/>
  <c r="C15" i="55"/>
  <c r="C28" i="57"/>
  <c r="K28" i="57"/>
  <c r="J28" i="57"/>
  <c r="H15" i="55"/>
  <c r="H28" i="57"/>
  <c r="E42" i="55"/>
  <c r="E55" i="57"/>
  <c r="B42" i="55"/>
  <c r="B55" i="57"/>
  <c r="D42" i="55"/>
  <c r="D55" i="57"/>
  <c r="G42" i="55"/>
  <c r="G55" i="57"/>
  <c r="K55" i="57"/>
  <c r="J55" i="57"/>
  <c r="C42" i="55"/>
  <c r="C55" i="57"/>
  <c r="H42" i="55"/>
  <c r="H55" i="57"/>
  <c r="F42" i="55"/>
  <c r="F55" i="57"/>
  <c r="I42" i="55"/>
  <c r="I55" i="57"/>
  <c r="H38" i="55"/>
  <c r="H51" i="57"/>
  <c r="G38" i="55"/>
  <c r="G51" i="57"/>
  <c r="C38" i="55"/>
  <c r="C51" i="57"/>
  <c r="B38" i="55"/>
  <c r="B51" i="57"/>
  <c r="I38" i="55"/>
  <c r="I51" i="57"/>
  <c r="K51" i="57"/>
  <c r="J51" i="57"/>
  <c r="E38" i="55"/>
  <c r="E51" i="57"/>
  <c r="D38" i="55"/>
  <c r="D51" i="57"/>
  <c r="F38" i="55"/>
  <c r="F51" i="57"/>
  <c r="D39" i="55"/>
  <c r="D52" i="57"/>
  <c r="H39" i="55"/>
  <c r="H52" i="57"/>
  <c r="G39" i="55"/>
  <c r="G52" i="57"/>
  <c r="U52" i="57"/>
  <c r="N52" i="57"/>
  <c r="K52" i="57"/>
  <c r="J52" i="57"/>
  <c r="V52" i="57"/>
  <c r="T52" i="57"/>
  <c r="F39" i="55"/>
  <c r="F52" i="57"/>
  <c r="E39" i="55"/>
  <c r="E52" i="57"/>
  <c r="B39" i="55"/>
  <c r="B52" i="57"/>
  <c r="I39" i="55"/>
  <c r="I52" i="57"/>
  <c r="C39" i="55"/>
  <c r="C52" i="57"/>
  <c r="B18" i="55"/>
  <c r="B31" i="57"/>
  <c r="G18" i="55"/>
  <c r="G31" i="57"/>
  <c r="K31" i="57"/>
  <c r="J31" i="57"/>
  <c r="E18" i="55"/>
  <c r="E31" i="57"/>
  <c r="F18" i="55"/>
  <c r="F31" i="57"/>
  <c r="D18" i="55"/>
  <c r="D31" i="57"/>
  <c r="H18" i="55"/>
  <c r="H31" i="57"/>
  <c r="C18" i="55"/>
  <c r="C31" i="57"/>
  <c r="I18" i="55"/>
  <c r="I31" i="57"/>
  <c r="C31" i="55"/>
  <c r="C44" i="57"/>
  <c r="F31" i="55"/>
  <c r="F44" i="57"/>
  <c r="H31" i="55"/>
  <c r="H44" i="57"/>
  <c r="B31" i="55"/>
  <c r="B44" i="57"/>
  <c r="E31" i="55"/>
  <c r="E44" i="57"/>
  <c r="K44" i="57"/>
  <c r="J44" i="57"/>
  <c r="D31" i="55"/>
  <c r="D44" i="57"/>
  <c r="I31" i="55"/>
  <c r="I44" i="57"/>
  <c r="G31" i="55"/>
  <c r="G44" i="57"/>
  <c r="I48" i="55"/>
  <c r="I61" i="57"/>
  <c r="D48" i="55"/>
  <c r="D61" i="57"/>
  <c r="E48" i="55"/>
  <c r="E61" i="57"/>
  <c r="H48" i="55"/>
  <c r="H61" i="57"/>
  <c r="C48" i="55"/>
  <c r="C61" i="57"/>
  <c r="K61" i="57"/>
  <c r="J61" i="57"/>
  <c r="B48" i="55"/>
  <c r="B61" i="57"/>
  <c r="G48" i="55"/>
  <c r="G61" i="57"/>
  <c r="F48" i="55"/>
  <c r="F61" i="57"/>
  <c r="V61" i="57"/>
  <c r="T61" i="57"/>
  <c r="G27" i="55"/>
  <c r="G40" i="57"/>
  <c r="B27" i="55"/>
  <c r="B40" i="57"/>
  <c r="H27" i="55"/>
  <c r="H40" i="57"/>
  <c r="I27" i="55"/>
  <c r="I40" i="57"/>
  <c r="D27" i="55"/>
  <c r="D40" i="57"/>
  <c r="E27" i="55"/>
  <c r="E40" i="57"/>
  <c r="F27" i="55"/>
  <c r="F40" i="57"/>
  <c r="C27" i="55"/>
  <c r="C40" i="57"/>
  <c r="K40" i="57"/>
  <c r="J40" i="57"/>
  <c r="B25" i="55"/>
  <c r="B38" i="57"/>
  <c r="C25" i="55"/>
  <c r="C38" i="57"/>
  <c r="F25" i="55"/>
  <c r="F38" i="57"/>
  <c r="H25" i="55"/>
  <c r="H38" i="57"/>
  <c r="I25" i="55"/>
  <c r="I38" i="57"/>
  <c r="G25" i="55"/>
  <c r="G38" i="57"/>
  <c r="E25" i="55"/>
  <c r="E38" i="57"/>
  <c r="K38" i="57"/>
  <c r="J38" i="57"/>
  <c r="D25" i="55"/>
  <c r="D38" i="57"/>
  <c r="F26" i="55"/>
  <c r="F39" i="57"/>
  <c r="G26" i="55"/>
  <c r="G39" i="57"/>
  <c r="H26" i="55"/>
  <c r="H39" i="57"/>
  <c r="C26" i="55"/>
  <c r="C39" i="57"/>
  <c r="I26" i="55"/>
  <c r="I39" i="57"/>
  <c r="D26" i="55"/>
  <c r="D39" i="57"/>
  <c r="B26" i="55"/>
  <c r="B39" i="57"/>
  <c r="K39" i="57"/>
  <c r="J39" i="57"/>
  <c r="E26" i="55"/>
  <c r="E39" i="57"/>
  <c r="U35" i="57"/>
  <c r="N35" i="57"/>
  <c r="K35" i="57"/>
  <c r="J35" i="57"/>
  <c r="H22" i="55"/>
  <c r="H35" i="57"/>
  <c r="C22" i="55"/>
  <c r="C35" i="57"/>
  <c r="D22" i="55"/>
  <c r="D35" i="57"/>
  <c r="G22" i="55"/>
  <c r="G35" i="57"/>
  <c r="V35" i="57"/>
  <c r="T35" i="57"/>
  <c r="B22" i="55"/>
  <c r="B35" i="57"/>
  <c r="I22" i="55"/>
  <c r="I35" i="57"/>
  <c r="F22" i="55"/>
  <c r="F35" i="57"/>
  <c r="E22" i="55"/>
  <c r="E35" i="57"/>
  <c r="U29" i="57"/>
  <c r="N29" i="57"/>
  <c r="H16" i="55"/>
  <c r="H29" i="57"/>
  <c r="K29" i="57"/>
  <c r="J29" i="57"/>
  <c r="G16" i="55"/>
  <c r="G29" i="57"/>
  <c r="V29" i="57"/>
  <c r="T29" i="57"/>
  <c r="F16" i="55"/>
  <c r="F29" i="57"/>
  <c r="C16" i="55"/>
  <c r="C29" i="57"/>
  <c r="B16" i="55"/>
  <c r="B29" i="57"/>
  <c r="D16" i="55"/>
  <c r="D29" i="57"/>
  <c r="I16" i="55"/>
  <c r="I29" i="57"/>
  <c r="E16" i="55"/>
  <c r="E29" i="57"/>
  <c r="K57" i="57"/>
  <c r="J57" i="57"/>
  <c r="F44" i="55"/>
  <c r="F57" i="57"/>
  <c r="E44" i="55"/>
  <c r="E57" i="57"/>
  <c r="D44" i="55"/>
  <c r="D57" i="57"/>
  <c r="H44" i="55"/>
  <c r="H57" i="57"/>
  <c r="B44" i="55"/>
  <c r="B57" i="57"/>
  <c r="V57" i="57"/>
  <c r="T57" i="57"/>
  <c r="C44" i="55"/>
  <c r="C57" i="57"/>
  <c r="G44" i="55"/>
  <c r="G57" i="57"/>
  <c r="I44" i="55"/>
  <c r="I57" i="57"/>
  <c r="G32" i="55"/>
  <c r="G45" i="57"/>
  <c r="I32" i="55"/>
  <c r="I45" i="57"/>
  <c r="K45" i="57"/>
  <c r="J45" i="57"/>
  <c r="F32" i="55"/>
  <c r="F45" i="57"/>
  <c r="E32" i="55"/>
  <c r="E45" i="57"/>
  <c r="H32" i="55"/>
  <c r="H45" i="57"/>
  <c r="B32" i="55"/>
  <c r="B45" i="57"/>
  <c r="D32" i="55"/>
  <c r="D45" i="57"/>
  <c r="C32" i="55"/>
  <c r="C45" i="57"/>
  <c r="J45" i="55"/>
  <c r="K45" i="55"/>
  <c r="L45" i="55"/>
  <c r="M45" i="55"/>
  <c r="N45" i="55"/>
  <c r="O45" i="55"/>
  <c r="Q45" i="55"/>
  <c r="J23" i="55"/>
  <c r="K23" i="55"/>
  <c r="L23" i="55"/>
  <c r="M23" i="55"/>
  <c r="N23" i="55"/>
  <c r="O23" i="55"/>
  <c r="Q23" i="55"/>
  <c r="J41" i="55"/>
  <c r="K41" i="55"/>
  <c r="L41" i="55"/>
  <c r="M41" i="55"/>
  <c r="N41" i="55"/>
  <c r="O41" i="55"/>
  <c r="Q41" i="55"/>
  <c r="J29" i="55"/>
  <c r="K29" i="55"/>
  <c r="L29" i="55"/>
  <c r="M29" i="55"/>
  <c r="N29" i="55"/>
  <c r="O29" i="55"/>
  <c r="Q29" i="55"/>
  <c r="J14" i="55"/>
  <c r="K14" i="55"/>
  <c r="L14" i="55"/>
  <c r="M14" i="55"/>
  <c r="N14" i="55"/>
  <c r="O14" i="55"/>
  <c r="Q14" i="55"/>
  <c r="J36" i="55"/>
  <c r="K36" i="55"/>
  <c r="L36" i="55"/>
  <c r="M36" i="55"/>
  <c r="N36" i="55"/>
  <c r="O36" i="55"/>
  <c r="Q36" i="55"/>
  <c r="J33" i="55"/>
  <c r="K33" i="55"/>
  <c r="L33" i="55"/>
  <c r="M33" i="55"/>
  <c r="N33" i="55"/>
  <c r="O33" i="55"/>
  <c r="Q33" i="55"/>
  <c r="J39" i="55"/>
  <c r="K39" i="55"/>
  <c r="L39" i="55"/>
  <c r="M39" i="55"/>
  <c r="N39" i="55"/>
  <c r="O39" i="55"/>
  <c r="Q39" i="55"/>
  <c r="J48" i="55"/>
  <c r="K48" i="55"/>
  <c r="L48" i="55"/>
  <c r="M48" i="55"/>
  <c r="N48" i="55"/>
  <c r="O48" i="55"/>
  <c r="Q48" i="55"/>
  <c r="J22" i="55"/>
  <c r="K22" i="55"/>
  <c r="L22" i="55"/>
  <c r="M22" i="55"/>
  <c r="N22" i="55"/>
  <c r="O22" i="55"/>
  <c r="Q22" i="55"/>
  <c r="J16" i="55"/>
  <c r="K16" i="55"/>
  <c r="L16" i="55"/>
  <c r="M16" i="55"/>
  <c r="N16" i="55"/>
  <c r="O16" i="55"/>
  <c r="Q16" i="55"/>
  <c r="J44" i="55"/>
  <c r="K44" i="55"/>
  <c r="L44" i="55"/>
  <c r="M44" i="55"/>
  <c r="N44" i="55"/>
  <c r="O44" i="55"/>
  <c r="Q44" i="55"/>
  <c r="V37" i="57"/>
  <c r="U37" i="57"/>
  <c r="U33" i="57"/>
  <c r="V33" i="57"/>
  <c r="U58" i="57"/>
  <c r="V41" i="57"/>
  <c r="U41" i="57"/>
  <c r="U59" i="57"/>
  <c r="V59" i="57"/>
  <c r="U36" i="57"/>
  <c r="U54" i="57"/>
  <c r="V30" i="57"/>
  <c r="U30" i="57"/>
  <c r="V43" i="57"/>
  <c r="U43" i="57"/>
  <c r="U56" i="57"/>
  <c r="V56" i="57"/>
  <c r="U53" i="57"/>
  <c r="V53" i="57"/>
  <c r="V60" i="57"/>
  <c r="U60" i="57"/>
  <c r="U42" i="57"/>
  <c r="U34" i="57"/>
  <c r="V34" i="57"/>
  <c r="V48" i="57"/>
  <c r="U47" i="57"/>
  <c r="V47" i="57"/>
  <c r="U50" i="57"/>
  <c r="V50" i="57"/>
  <c r="U27" i="57"/>
  <c r="U32" i="57"/>
  <c r="V32" i="57"/>
  <c r="V28" i="57"/>
  <c r="U55" i="57"/>
  <c r="V55" i="57"/>
  <c r="V51" i="57"/>
  <c r="U51" i="57"/>
  <c r="U31" i="57"/>
  <c r="V31" i="57"/>
  <c r="V44" i="57"/>
  <c r="U44" i="57"/>
  <c r="U61" i="57"/>
  <c r="V40" i="57"/>
  <c r="U40" i="57"/>
  <c r="U38" i="57"/>
  <c r="V38" i="57"/>
  <c r="U39" i="57"/>
  <c r="V39" i="57"/>
  <c r="U57" i="57"/>
  <c r="V45" i="57"/>
  <c r="U45" i="57"/>
  <c r="E122" i="38"/>
  <c r="E109" i="40"/>
  <c r="B122" i="38"/>
  <c r="B109" i="40"/>
  <c r="H122" i="38"/>
  <c r="H109" i="40"/>
  <c r="C122" i="38"/>
  <c r="C109" i="40"/>
  <c r="F122" i="38"/>
  <c r="F109" i="40"/>
  <c r="G122" i="38"/>
  <c r="G109" i="40"/>
  <c r="I122" i="38"/>
  <c r="I109" i="40"/>
  <c r="D122" i="38"/>
  <c r="D109" i="40"/>
  <c r="U122" i="38"/>
  <c r="N122" i="38"/>
  <c r="T122" i="38"/>
  <c r="K122" i="38"/>
  <c r="J122" i="38"/>
  <c r="B102" i="52"/>
  <c r="B115" i="50"/>
  <c r="K115" i="50"/>
  <c r="J115" i="50"/>
  <c r="F102" i="52"/>
  <c r="F115" i="50"/>
  <c r="D102" i="52"/>
  <c r="D115" i="50"/>
  <c r="I102" i="52"/>
  <c r="I115" i="50"/>
  <c r="G102" i="52"/>
  <c r="G115" i="50"/>
  <c r="C102" i="52"/>
  <c r="C115" i="50"/>
  <c r="H102" i="52"/>
  <c r="H115" i="50"/>
  <c r="E102" i="52"/>
  <c r="E115" i="50"/>
  <c r="I101" i="52"/>
  <c r="I114" i="50"/>
  <c r="G101" i="52"/>
  <c r="G114" i="50"/>
  <c r="D101" i="52"/>
  <c r="D114" i="50"/>
  <c r="K114" i="50"/>
  <c r="J114" i="50"/>
  <c r="E101" i="52"/>
  <c r="E114" i="50"/>
  <c r="H101" i="52"/>
  <c r="H114" i="50"/>
  <c r="C101" i="52"/>
  <c r="C114" i="50"/>
  <c r="F101" i="52"/>
  <c r="F114" i="50"/>
  <c r="B101" i="52"/>
  <c r="B114" i="50"/>
  <c r="D107" i="52"/>
  <c r="D120" i="50"/>
  <c r="U120" i="50"/>
  <c r="N120" i="50"/>
  <c r="H107" i="52"/>
  <c r="H120" i="50"/>
  <c r="C107" i="52"/>
  <c r="C120" i="50"/>
  <c r="F107" i="52"/>
  <c r="F120" i="50"/>
  <c r="V120" i="50"/>
  <c r="T120" i="50"/>
  <c r="K120" i="50"/>
  <c r="J120" i="50"/>
  <c r="G107" i="52"/>
  <c r="G120" i="50"/>
  <c r="B107" i="52"/>
  <c r="B120" i="50"/>
  <c r="I107" i="52"/>
  <c r="I120" i="50"/>
  <c r="E107" i="52"/>
  <c r="E120" i="50"/>
  <c r="U119" i="50"/>
  <c r="N119" i="50"/>
  <c r="K119" i="50"/>
  <c r="J119" i="50"/>
  <c r="C106" i="52"/>
  <c r="C119" i="50"/>
  <c r="D106" i="52"/>
  <c r="D119" i="50"/>
  <c r="H106" i="52"/>
  <c r="H119" i="50"/>
  <c r="B106" i="52"/>
  <c r="B119" i="50"/>
  <c r="G106" i="52"/>
  <c r="G119" i="50"/>
  <c r="E106" i="52"/>
  <c r="E119" i="50"/>
  <c r="I106" i="52"/>
  <c r="I119" i="50"/>
  <c r="F106" i="52"/>
  <c r="F119" i="50"/>
  <c r="K116" i="50"/>
  <c r="J116" i="50"/>
  <c r="V116" i="50"/>
  <c r="T116" i="50"/>
  <c r="C103" i="52"/>
  <c r="C116" i="50"/>
  <c r="D103" i="52"/>
  <c r="D116" i="50"/>
  <c r="G103" i="52"/>
  <c r="G116" i="50"/>
  <c r="F103" i="52"/>
  <c r="F116" i="50"/>
  <c r="B103" i="52"/>
  <c r="B116" i="50"/>
  <c r="I103" i="52"/>
  <c r="I116" i="50"/>
  <c r="H103" i="52"/>
  <c r="H116" i="50"/>
  <c r="E103" i="52"/>
  <c r="E116" i="50"/>
  <c r="V118" i="50"/>
  <c r="T118" i="50"/>
  <c r="F105" i="52"/>
  <c r="F118" i="50"/>
  <c r="C105" i="52"/>
  <c r="C118" i="50"/>
  <c r="E105" i="52"/>
  <c r="E118" i="50"/>
  <c r="H105" i="52"/>
  <c r="H118" i="50"/>
  <c r="I105" i="52"/>
  <c r="I118" i="50"/>
  <c r="B105" i="52"/>
  <c r="B118" i="50"/>
  <c r="D105" i="52"/>
  <c r="D118" i="50"/>
  <c r="G105" i="52"/>
  <c r="G118" i="50"/>
  <c r="K118" i="50"/>
  <c r="J118" i="50"/>
  <c r="B99" i="52"/>
  <c r="B112" i="50"/>
  <c r="D99" i="52"/>
  <c r="D112" i="50"/>
  <c r="C99" i="52"/>
  <c r="C112" i="50"/>
  <c r="G99" i="52"/>
  <c r="G112" i="50"/>
  <c r="I99" i="52"/>
  <c r="I112" i="50"/>
  <c r="K112" i="50"/>
  <c r="J112" i="50"/>
  <c r="E99" i="52"/>
  <c r="E112" i="50"/>
  <c r="F99" i="52"/>
  <c r="F112" i="50"/>
  <c r="H99" i="52"/>
  <c r="H112" i="50"/>
  <c r="U117" i="50"/>
  <c r="N117" i="50"/>
  <c r="E104" i="52"/>
  <c r="E117" i="50"/>
  <c r="F104" i="52"/>
  <c r="F117" i="50"/>
  <c r="G104" i="52"/>
  <c r="G117" i="50"/>
  <c r="H104" i="52"/>
  <c r="H117" i="50"/>
  <c r="V117" i="50"/>
  <c r="T117" i="50"/>
  <c r="D104" i="52"/>
  <c r="D117" i="50"/>
  <c r="B104" i="52"/>
  <c r="B117" i="50"/>
  <c r="K117" i="50"/>
  <c r="J117" i="50"/>
  <c r="C104" i="52"/>
  <c r="C117" i="50"/>
  <c r="I104" i="52"/>
  <c r="I117" i="50"/>
  <c r="E100" i="52"/>
  <c r="E113" i="50"/>
  <c r="F100" i="52"/>
  <c r="F113" i="50"/>
  <c r="K113" i="50"/>
  <c r="J113" i="50"/>
  <c r="D100" i="52"/>
  <c r="D113" i="50"/>
  <c r="C100" i="52"/>
  <c r="C113" i="50"/>
  <c r="I100" i="52"/>
  <c r="I113" i="50"/>
  <c r="G100" i="52"/>
  <c r="G113" i="50"/>
  <c r="B100" i="52"/>
  <c r="B113" i="50"/>
  <c r="H100" i="52"/>
  <c r="H113" i="50"/>
  <c r="J107" i="52"/>
  <c r="K107" i="52"/>
  <c r="L107" i="52"/>
  <c r="M107" i="52"/>
  <c r="N107" i="52"/>
  <c r="O107" i="52"/>
  <c r="Q107" i="52"/>
  <c r="J103" i="52"/>
  <c r="K103" i="52"/>
  <c r="L103" i="52"/>
  <c r="M103" i="52"/>
  <c r="N103" i="52"/>
  <c r="O103" i="52"/>
  <c r="Q103" i="52"/>
  <c r="J105" i="52"/>
  <c r="K105" i="52"/>
  <c r="L105" i="52"/>
  <c r="M105" i="52"/>
  <c r="N105" i="52"/>
  <c r="O105" i="52"/>
  <c r="Q105" i="52"/>
  <c r="J104" i="52"/>
  <c r="K104" i="52"/>
  <c r="L104" i="52"/>
  <c r="M104" i="52"/>
  <c r="N104" i="52"/>
  <c r="O104" i="52"/>
  <c r="Q104" i="52"/>
  <c r="V115" i="50"/>
  <c r="U115" i="50"/>
  <c r="U114" i="50"/>
  <c r="V114" i="50"/>
  <c r="V119" i="50"/>
  <c r="U116" i="50"/>
  <c r="U118" i="50"/>
  <c r="U112" i="50"/>
  <c r="V112" i="50"/>
  <c r="V113" i="50"/>
  <c r="U113" i="50"/>
  <c r="T90" i="46"/>
  <c r="T106" i="46"/>
  <c r="T18" i="46"/>
  <c r="T122" i="46"/>
  <c r="T28" i="46"/>
  <c r="T75" i="46"/>
  <c r="T15" i="46"/>
  <c r="P112" i="48"/>
  <c r="P111" i="48"/>
  <c r="P118" i="48"/>
  <c r="P120" i="48"/>
  <c r="P124" i="48"/>
  <c r="P128" i="48"/>
  <c r="P110" i="48"/>
  <c r="P126" i="48"/>
  <c r="P119" i="48"/>
  <c r="P114" i="48"/>
  <c r="P125" i="48"/>
  <c r="P116" i="48"/>
  <c r="P113" i="48"/>
  <c r="P121" i="48"/>
  <c r="P123" i="48"/>
  <c r="P117" i="48"/>
  <c r="P115" i="48"/>
  <c r="P127" i="48"/>
  <c r="P122" i="48"/>
  <c r="T74" i="46"/>
  <c r="U105" i="38"/>
  <c r="N105" i="38"/>
  <c r="E92" i="40"/>
  <c r="E105" i="38"/>
  <c r="D92" i="40"/>
  <c r="D105" i="38"/>
  <c r="I92" i="40"/>
  <c r="I105" i="38"/>
  <c r="F92" i="40"/>
  <c r="F105" i="38"/>
  <c r="K105" i="38"/>
  <c r="J105" i="38"/>
  <c r="G92" i="40"/>
  <c r="G105" i="38"/>
  <c r="C92" i="40"/>
  <c r="C105" i="38"/>
  <c r="H92" i="40"/>
  <c r="H105" i="38"/>
  <c r="B92" i="40"/>
  <c r="B105" i="38"/>
  <c r="D102" i="40"/>
  <c r="D115" i="38"/>
  <c r="V115" i="38"/>
  <c r="T115" i="38"/>
  <c r="H102" i="40"/>
  <c r="H115" i="38"/>
  <c r="I102" i="40"/>
  <c r="I115" i="38"/>
  <c r="F102" i="40"/>
  <c r="F115" i="38"/>
  <c r="K115" i="38"/>
  <c r="J115" i="38"/>
  <c r="B102" i="40"/>
  <c r="B115" i="38"/>
  <c r="C102" i="40"/>
  <c r="C115" i="38"/>
  <c r="E102" i="40"/>
  <c r="E115" i="38"/>
  <c r="G102" i="40"/>
  <c r="G115" i="38"/>
  <c r="U113" i="38"/>
  <c r="N113" i="38"/>
  <c r="B100" i="40"/>
  <c r="B113" i="38"/>
  <c r="D100" i="40"/>
  <c r="D113" i="38"/>
  <c r="E100" i="40"/>
  <c r="E113" i="38"/>
  <c r="F100" i="40"/>
  <c r="F113" i="38"/>
  <c r="C100" i="40"/>
  <c r="C113" i="38"/>
  <c r="G100" i="40"/>
  <c r="G113" i="38"/>
  <c r="H100" i="40"/>
  <c r="H113" i="38"/>
  <c r="K113" i="38"/>
  <c r="J113" i="38"/>
  <c r="I100" i="40"/>
  <c r="I113" i="38"/>
  <c r="U118" i="38"/>
  <c r="N118" i="38"/>
  <c r="H105" i="40"/>
  <c r="H118" i="38"/>
  <c r="I105" i="40"/>
  <c r="I118" i="38"/>
  <c r="D105" i="40"/>
  <c r="D118" i="38"/>
  <c r="B105" i="40"/>
  <c r="B118" i="38"/>
  <c r="C105" i="40"/>
  <c r="C118" i="38"/>
  <c r="F105" i="40"/>
  <c r="F118" i="38"/>
  <c r="K118" i="38"/>
  <c r="J118" i="38"/>
  <c r="G105" i="40"/>
  <c r="G118" i="38"/>
  <c r="E105" i="40"/>
  <c r="E118" i="38"/>
  <c r="B101" i="40"/>
  <c r="B114" i="38"/>
  <c r="K114" i="38"/>
  <c r="J114" i="38"/>
  <c r="F101" i="40"/>
  <c r="F114" i="38"/>
  <c r="G101" i="40"/>
  <c r="G114" i="38"/>
  <c r="V114" i="38"/>
  <c r="T114" i="38"/>
  <c r="D101" i="40"/>
  <c r="D114" i="38"/>
  <c r="E101" i="40"/>
  <c r="E114" i="38"/>
  <c r="H101" i="40"/>
  <c r="H114" i="38"/>
  <c r="C101" i="40"/>
  <c r="C114" i="38"/>
  <c r="I101" i="40"/>
  <c r="I114" i="38"/>
  <c r="K116" i="38"/>
  <c r="J116" i="38"/>
  <c r="G103" i="40"/>
  <c r="G116" i="38"/>
  <c r="V116" i="38"/>
  <c r="T116" i="38"/>
  <c r="H103" i="40"/>
  <c r="H116" i="38"/>
  <c r="I103" i="40"/>
  <c r="I116" i="38"/>
  <c r="F103" i="40"/>
  <c r="F116" i="38"/>
  <c r="B103" i="40"/>
  <c r="B116" i="38"/>
  <c r="C103" i="40"/>
  <c r="C116" i="38"/>
  <c r="D103" i="40"/>
  <c r="D116" i="38"/>
  <c r="E103" i="40"/>
  <c r="E116" i="38"/>
  <c r="I96" i="40"/>
  <c r="I109" i="38"/>
  <c r="H96" i="40"/>
  <c r="H109" i="38"/>
  <c r="D96" i="40"/>
  <c r="D109" i="38"/>
  <c r="F96" i="40"/>
  <c r="F109" i="38"/>
  <c r="G96" i="40"/>
  <c r="G109" i="38"/>
  <c r="C96" i="40"/>
  <c r="C109" i="38"/>
  <c r="K109" i="38"/>
  <c r="J109" i="38"/>
  <c r="E96" i="40"/>
  <c r="E109" i="38"/>
  <c r="B96" i="40"/>
  <c r="B109" i="38"/>
  <c r="I89" i="40"/>
  <c r="I102" i="38"/>
  <c r="F89" i="40"/>
  <c r="F102" i="38"/>
  <c r="G89" i="40"/>
  <c r="G102" i="38"/>
  <c r="D89" i="40"/>
  <c r="D102" i="38"/>
  <c r="H89" i="40"/>
  <c r="H102" i="38"/>
  <c r="C89" i="40"/>
  <c r="C102" i="38"/>
  <c r="K102" i="38"/>
  <c r="J102" i="38"/>
  <c r="E89" i="40"/>
  <c r="E102" i="38"/>
  <c r="B89" i="40"/>
  <c r="B102" i="38"/>
  <c r="V117" i="38"/>
  <c r="T117" i="38"/>
  <c r="B104" i="40"/>
  <c r="B117" i="38"/>
  <c r="C104" i="40"/>
  <c r="C117" i="38"/>
  <c r="G104" i="40"/>
  <c r="G117" i="38"/>
  <c r="F104" i="40"/>
  <c r="F117" i="38"/>
  <c r="I104" i="40"/>
  <c r="I117" i="38"/>
  <c r="K117" i="38"/>
  <c r="J117" i="38"/>
  <c r="D104" i="40"/>
  <c r="D117" i="38"/>
  <c r="E104" i="40"/>
  <c r="E117" i="38"/>
  <c r="H104" i="40"/>
  <c r="H117" i="38"/>
  <c r="B98" i="40"/>
  <c r="B111" i="38"/>
  <c r="C98" i="40"/>
  <c r="C111" i="38"/>
  <c r="E98" i="40"/>
  <c r="E111" i="38"/>
  <c r="D98" i="40"/>
  <c r="D111" i="38"/>
  <c r="I98" i="40"/>
  <c r="I111" i="38"/>
  <c r="F98" i="40"/>
  <c r="F111" i="38"/>
  <c r="K111" i="38"/>
  <c r="J111" i="38"/>
  <c r="G98" i="40"/>
  <c r="G111" i="38"/>
  <c r="V111" i="38"/>
  <c r="T111" i="38"/>
  <c r="H98" i="40"/>
  <c r="H111" i="38"/>
  <c r="F95" i="40"/>
  <c r="F108" i="38"/>
  <c r="B95" i="40"/>
  <c r="B108" i="38"/>
  <c r="K108" i="38"/>
  <c r="J108" i="38"/>
  <c r="G95" i="40"/>
  <c r="G108" i="38"/>
  <c r="D95" i="40"/>
  <c r="D108" i="38"/>
  <c r="H95" i="40"/>
  <c r="H108" i="38"/>
  <c r="E95" i="40"/>
  <c r="E108" i="38"/>
  <c r="I95" i="40"/>
  <c r="I108" i="38"/>
  <c r="C95" i="40"/>
  <c r="C108" i="38"/>
  <c r="I88" i="40"/>
  <c r="I101" i="38"/>
  <c r="U101" i="38"/>
  <c r="N101" i="38"/>
  <c r="E88" i="40"/>
  <c r="E101" i="38"/>
  <c r="C88" i="40"/>
  <c r="C101" i="38"/>
  <c r="K101" i="38"/>
  <c r="J101" i="38"/>
  <c r="D88" i="40"/>
  <c r="D101" i="38"/>
  <c r="H88" i="40"/>
  <c r="H101" i="38"/>
  <c r="B88" i="40"/>
  <c r="B101" i="38"/>
  <c r="G88" i="40"/>
  <c r="G101" i="38"/>
  <c r="F88" i="40"/>
  <c r="F101" i="38"/>
  <c r="G83" i="40"/>
  <c r="G96" i="38"/>
  <c r="V96" i="38"/>
  <c r="T96" i="38"/>
  <c r="H83" i="40"/>
  <c r="H96" i="38"/>
  <c r="F83" i="40"/>
  <c r="F96" i="38"/>
  <c r="E83" i="40"/>
  <c r="E96" i="38"/>
  <c r="K96" i="38"/>
  <c r="J96" i="38"/>
  <c r="C83" i="40"/>
  <c r="C96" i="38"/>
  <c r="D83" i="40"/>
  <c r="D96" i="38"/>
  <c r="B83" i="40"/>
  <c r="B96" i="38"/>
  <c r="I83" i="40"/>
  <c r="I96" i="38"/>
  <c r="H80" i="40"/>
  <c r="H93" i="38"/>
  <c r="F80" i="40"/>
  <c r="F93" i="38"/>
  <c r="G80" i="40"/>
  <c r="G93" i="38"/>
  <c r="E80" i="40"/>
  <c r="E93" i="38"/>
  <c r="D80" i="40"/>
  <c r="D93" i="38"/>
  <c r="I80" i="40"/>
  <c r="I93" i="38"/>
  <c r="B80" i="40"/>
  <c r="B93" i="38"/>
  <c r="C80" i="40"/>
  <c r="C93" i="38"/>
  <c r="K93" i="38"/>
  <c r="J93" i="38"/>
  <c r="V97" i="38"/>
  <c r="T97" i="38"/>
  <c r="D84" i="40"/>
  <c r="D97" i="38"/>
  <c r="C84" i="40"/>
  <c r="C97" i="38"/>
  <c r="F84" i="40"/>
  <c r="F97" i="38"/>
  <c r="G84" i="40"/>
  <c r="G97" i="38"/>
  <c r="B84" i="40"/>
  <c r="B97" i="38"/>
  <c r="H84" i="40"/>
  <c r="H97" i="38"/>
  <c r="E84" i="40"/>
  <c r="E97" i="38"/>
  <c r="K97" i="38"/>
  <c r="J97" i="38"/>
  <c r="I84" i="40"/>
  <c r="I97" i="38"/>
  <c r="V94" i="38"/>
  <c r="T94" i="38"/>
  <c r="I81" i="40"/>
  <c r="I94" i="38"/>
  <c r="E81" i="40"/>
  <c r="E94" i="38"/>
  <c r="B81" i="40"/>
  <c r="B94" i="38"/>
  <c r="C81" i="40"/>
  <c r="C94" i="38"/>
  <c r="K94" i="38"/>
  <c r="J94" i="38"/>
  <c r="F81" i="40"/>
  <c r="F94" i="38"/>
  <c r="D81" i="40"/>
  <c r="D94" i="38"/>
  <c r="G81" i="40"/>
  <c r="G94" i="38"/>
  <c r="H81" i="40"/>
  <c r="H94" i="38"/>
  <c r="K90" i="38"/>
  <c r="J90" i="38"/>
  <c r="B77" i="40"/>
  <c r="B90" i="38"/>
  <c r="I77" i="40"/>
  <c r="I90" i="38"/>
  <c r="F77" i="40"/>
  <c r="F90" i="38"/>
  <c r="G77" i="40"/>
  <c r="G90" i="38"/>
  <c r="H77" i="40"/>
  <c r="H90" i="38"/>
  <c r="D77" i="40"/>
  <c r="D90" i="38"/>
  <c r="C77" i="40"/>
  <c r="C90" i="38"/>
  <c r="E77" i="40"/>
  <c r="E90" i="38"/>
  <c r="D91" i="40"/>
  <c r="D104" i="38"/>
  <c r="U104" i="38"/>
  <c r="N104" i="38"/>
  <c r="B91" i="40"/>
  <c r="B104" i="38"/>
  <c r="E91" i="40"/>
  <c r="E104" i="38"/>
  <c r="F91" i="40"/>
  <c r="F104" i="38"/>
  <c r="H91" i="40"/>
  <c r="H104" i="38"/>
  <c r="I91" i="40"/>
  <c r="I104" i="38"/>
  <c r="K104" i="38"/>
  <c r="J104" i="38"/>
  <c r="C91" i="40"/>
  <c r="C104" i="38"/>
  <c r="G91" i="40"/>
  <c r="G104" i="38"/>
  <c r="I82" i="40"/>
  <c r="I95" i="38"/>
  <c r="U95" i="38"/>
  <c r="N95" i="38"/>
  <c r="V95" i="38"/>
  <c r="T95" i="38"/>
  <c r="E82" i="40"/>
  <c r="E95" i="38"/>
  <c r="G82" i="40"/>
  <c r="G95" i="38"/>
  <c r="F82" i="40"/>
  <c r="F95" i="38"/>
  <c r="B82" i="40"/>
  <c r="B95" i="38"/>
  <c r="K95" i="38"/>
  <c r="J95" i="38"/>
  <c r="C82" i="40"/>
  <c r="C95" i="38"/>
  <c r="D82" i="40"/>
  <c r="D95" i="38"/>
  <c r="H82" i="40"/>
  <c r="H95" i="38"/>
  <c r="I90" i="40"/>
  <c r="I103" i="38"/>
  <c r="C90" i="40"/>
  <c r="C103" i="38"/>
  <c r="D90" i="40"/>
  <c r="D103" i="38"/>
  <c r="K103" i="38"/>
  <c r="J103" i="38"/>
  <c r="F90" i="40"/>
  <c r="F103" i="38"/>
  <c r="E90" i="40"/>
  <c r="E103" i="38"/>
  <c r="B90" i="40"/>
  <c r="B103" i="38"/>
  <c r="H90" i="40"/>
  <c r="H103" i="38"/>
  <c r="G90" i="40"/>
  <c r="G103" i="38"/>
  <c r="B99" i="40"/>
  <c r="B112" i="38"/>
  <c r="E99" i="40"/>
  <c r="E112" i="38"/>
  <c r="G99" i="40"/>
  <c r="G112" i="38"/>
  <c r="I99" i="40"/>
  <c r="I112" i="38"/>
  <c r="H99" i="40"/>
  <c r="H112" i="38"/>
  <c r="C99" i="40"/>
  <c r="C112" i="38"/>
  <c r="D99" i="40"/>
  <c r="D112" i="38"/>
  <c r="F99" i="40"/>
  <c r="F112" i="38"/>
  <c r="K112" i="38"/>
  <c r="J112" i="38"/>
  <c r="V121" i="38"/>
  <c r="T121" i="38"/>
  <c r="E108" i="40"/>
  <c r="E121" i="38"/>
  <c r="B108" i="40"/>
  <c r="B121" i="38"/>
  <c r="D108" i="40"/>
  <c r="D121" i="38"/>
  <c r="C108" i="40"/>
  <c r="C121" i="38"/>
  <c r="I108" i="40"/>
  <c r="I121" i="38"/>
  <c r="G108" i="40"/>
  <c r="G121" i="38"/>
  <c r="H108" i="40"/>
  <c r="H121" i="38"/>
  <c r="F108" i="40"/>
  <c r="F121" i="38"/>
  <c r="K121" i="38"/>
  <c r="J121" i="38"/>
  <c r="U98" i="38"/>
  <c r="N98" i="38"/>
  <c r="I85" i="40"/>
  <c r="I98" i="38"/>
  <c r="B85" i="40"/>
  <c r="B98" i="38"/>
  <c r="C85" i="40"/>
  <c r="C98" i="38"/>
  <c r="E85" i="40"/>
  <c r="E98" i="38"/>
  <c r="K98" i="38"/>
  <c r="J98" i="38"/>
  <c r="F85" i="40"/>
  <c r="F98" i="38"/>
  <c r="H85" i="40"/>
  <c r="H98" i="38"/>
  <c r="D85" i="40"/>
  <c r="D98" i="38"/>
  <c r="G85" i="40"/>
  <c r="G98" i="38"/>
  <c r="U100" i="38"/>
  <c r="N100" i="38"/>
  <c r="K100" i="38"/>
  <c r="J100" i="38"/>
  <c r="B87" i="40"/>
  <c r="B100" i="38"/>
  <c r="I87" i="40"/>
  <c r="I100" i="38"/>
  <c r="C87" i="40"/>
  <c r="C100" i="38"/>
  <c r="V100" i="38"/>
  <c r="T100" i="38"/>
  <c r="H87" i="40"/>
  <c r="H100" i="38"/>
  <c r="E87" i="40"/>
  <c r="E100" i="38"/>
  <c r="F87" i="40"/>
  <c r="F100" i="38"/>
  <c r="D87" i="40"/>
  <c r="D100" i="38"/>
  <c r="G87" i="40"/>
  <c r="G100" i="38"/>
  <c r="C107" i="40"/>
  <c r="C120" i="38"/>
  <c r="D107" i="40"/>
  <c r="D120" i="38"/>
  <c r="E107" i="40"/>
  <c r="E120" i="38"/>
  <c r="F107" i="40"/>
  <c r="F120" i="38"/>
  <c r="G107" i="40"/>
  <c r="G120" i="38"/>
  <c r="V120" i="38"/>
  <c r="T120" i="38"/>
  <c r="H107" i="40"/>
  <c r="H120" i="38"/>
  <c r="I107" i="40"/>
  <c r="I120" i="38"/>
  <c r="B107" i="40"/>
  <c r="B120" i="38"/>
  <c r="K120" i="38"/>
  <c r="J120" i="38"/>
  <c r="E78" i="40"/>
  <c r="E91" i="38"/>
  <c r="C78" i="40"/>
  <c r="C91" i="38"/>
  <c r="D78" i="40"/>
  <c r="D91" i="38"/>
  <c r="H78" i="40"/>
  <c r="H91" i="38"/>
  <c r="I78" i="40"/>
  <c r="I91" i="38"/>
  <c r="F78" i="40"/>
  <c r="F91" i="38"/>
  <c r="K91" i="38"/>
  <c r="J91" i="38"/>
  <c r="G78" i="40"/>
  <c r="G91" i="38"/>
  <c r="B78" i="40"/>
  <c r="B91" i="38"/>
  <c r="C93" i="40"/>
  <c r="C106" i="38"/>
  <c r="D93" i="40"/>
  <c r="D106" i="38"/>
  <c r="F93" i="40"/>
  <c r="F106" i="38"/>
  <c r="U106" i="38"/>
  <c r="N106" i="38"/>
  <c r="E93" i="40"/>
  <c r="E106" i="38"/>
  <c r="V106" i="38"/>
  <c r="T106" i="38"/>
  <c r="B93" i="40"/>
  <c r="B106" i="38"/>
  <c r="H93" i="40"/>
  <c r="H106" i="38"/>
  <c r="G93" i="40"/>
  <c r="G106" i="38"/>
  <c r="K106" i="38"/>
  <c r="J106" i="38"/>
  <c r="I93" i="40"/>
  <c r="I106" i="38"/>
  <c r="H79" i="40"/>
  <c r="H92" i="38"/>
  <c r="G79" i="40"/>
  <c r="G92" i="38"/>
  <c r="B79" i="40"/>
  <c r="B92" i="38"/>
  <c r="C79" i="40"/>
  <c r="C92" i="38"/>
  <c r="D79" i="40"/>
  <c r="D92" i="38"/>
  <c r="F79" i="40"/>
  <c r="F92" i="38"/>
  <c r="K92" i="38"/>
  <c r="J92" i="38"/>
  <c r="E79" i="40"/>
  <c r="E92" i="38"/>
  <c r="I79" i="40"/>
  <c r="I92" i="38"/>
  <c r="E86" i="40"/>
  <c r="E99" i="38"/>
  <c r="G86" i="40"/>
  <c r="G99" i="38"/>
  <c r="D86" i="40"/>
  <c r="D99" i="38"/>
  <c r="I86" i="40"/>
  <c r="I99" i="38"/>
  <c r="V99" i="38"/>
  <c r="T99" i="38"/>
  <c r="H86" i="40"/>
  <c r="H99" i="38"/>
  <c r="C86" i="40"/>
  <c r="C99" i="38"/>
  <c r="K99" i="38"/>
  <c r="J99" i="38"/>
  <c r="F86" i="40"/>
  <c r="F99" i="38"/>
  <c r="B86" i="40"/>
  <c r="B99" i="38"/>
  <c r="K107" i="38"/>
  <c r="J107" i="38"/>
  <c r="H94" i="40"/>
  <c r="H107" i="38"/>
  <c r="I94" i="40"/>
  <c r="I107" i="38"/>
  <c r="F94" i="40"/>
  <c r="F107" i="38"/>
  <c r="C94" i="40"/>
  <c r="C107" i="38"/>
  <c r="D94" i="40"/>
  <c r="D107" i="38"/>
  <c r="G94" i="40"/>
  <c r="G107" i="38"/>
  <c r="B94" i="40"/>
  <c r="B107" i="38"/>
  <c r="E94" i="40"/>
  <c r="E107" i="38"/>
  <c r="I106" i="40"/>
  <c r="I119" i="38"/>
  <c r="U119" i="38"/>
  <c r="N119" i="38"/>
  <c r="E106" i="40"/>
  <c r="E119" i="38"/>
  <c r="V119" i="38"/>
  <c r="T119" i="38"/>
  <c r="D106" i="40"/>
  <c r="D119" i="38"/>
  <c r="G106" i="40"/>
  <c r="G119" i="38"/>
  <c r="H106" i="40"/>
  <c r="H119" i="38"/>
  <c r="B106" i="40"/>
  <c r="B119" i="38"/>
  <c r="K119" i="38"/>
  <c r="J119" i="38"/>
  <c r="C106" i="40"/>
  <c r="C119" i="38"/>
  <c r="F106" i="40"/>
  <c r="F119" i="38"/>
  <c r="E97" i="40"/>
  <c r="E110" i="38"/>
  <c r="I97" i="40"/>
  <c r="I110" i="38"/>
  <c r="U110" i="38"/>
  <c r="N110" i="38"/>
  <c r="B97" i="40"/>
  <c r="B110" i="38"/>
  <c r="C97" i="40"/>
  <c r="C110" i="38"/>
  <c r="F97" i="40"/>
  <c r="F110" i="38"/>
  <c r="G97" i="40"/>
  <c r="G110" i="38"/>
  <c r="H97" i="40"/>
  <c r="H110" i="38"/>
  <c r="K110" i="38"/>
  <c r="J110" i="38"/>
  <c r="D97" i="40"/>
  <c r="D110" i="38"/>
  <c r="J102" i="40"/>
  <c r="K102" i="40"/>
  <c r="L102" i="40"/>
  <c r="M102" i="40"/>
  <c r="N102" i="40"/>
  <c r="O102" i="40"/>
  <c r="Q102" i="40"/>
  <c r="J101" i="40"/>
  <c r="K101" i="40"/>
  <c r="L101" i="40"/>
  <c r="M101" i="40"/>
  <c r="N101" i="40"/>
  <c r="O101" i="40"/>
  <c r="Q101" i="40"/>
  <c r="J103" i="40"/>
  <c r="K103" i="40"/>
  <c r="L103" i="40"/>
  <c r="M103" i="40"/>
  <c r="N103" i="40"/>
  <c r="O103" i="40"/>
  <c r="Q103" i="40"/>
  <c r="J104" i="40"/>
  <c r="K104" i="40"/>
  <c r="L104" i="40"/>
  <c r="M104" i="40"/>
  <c r="N104" i="40"/>
  <c r="O104" i="40"/>
  <c r="Q104" i="40"/>
  <c r="J98" i="40"/>
  <c r="K98" i="40"/>
  <c r="L98" i="40"/>
  <c r="M98" i="40"/>
  <c r="N98" i="40"/>
  <c r="O98" i="40"/>
  <c r="Q98" i="40"/>
  <c r="J83" i="40"/>
  <c r="K83" i="40"/>
  <c r="L83" i="40"/>
  <c r="M83" i="40"/>
  <c r="N83" i="40"/>
  <c r="O83" i="40"/>
  <c r="Q83" i="40"/>
  <c r="J84" i="40"/>
  <c r="K84" i="40"/>
  <c r="L84" i="40"/>
  <c r="M84" i="40"/>
  <c r="N84" i="40"/>
  <c r="O84" i="40"/>
  <c r="Q84" i="40"/>
  <c r="J81" i="40"/>
  <c r="K81" i="40"/>
  <c r="L81" i="40"/>
  <c r="M81" i="40"/>
  <c r="N81" i="40"/>
  <c r="O81" i="40"/>
  <c r="Q81" i="40"/>
  <c r="J82" i="40"/>
  <c r="K82" i="40"/>
  <c r="L82" i="40"/>
  <c r="M82" i="40"/>
  <c r="N82" i="40"/>
  <c r="O82" i="40"/>
  <c r="Q82" i="40"/>
  <c r="J108" i="40"/>
  <c r="K108" i="40"/>
  <c r="L108" i="40"/>
  <c r="M108" i="40"/>
  <c r="N108" i="40"/>
  <c r="O108" i="40"/>
  <c r="Q108" i="40"/>
  <c r="J87" i="40"/>
  <c r="K87" i="40"/>
  <c r="L87" i="40"/>
  <c r="M87" i="40"/>
  <c r="N87" i="40"/>
  <c r="O87" i="40"/>
  <c r="Q87" i="40"/>
  <c r="J107" i="40"/>
  <c r="K107" i="40"/>
  <c r="L107" i="40"/>
  <c r="M107" i="40"/>
  <c r="N107" i="40"/>
  <c r="O107" i="40"/>
  <c r="Q107" i="40"/>
  <c r="J93" i="40"/>
  <c r="K93" i="40"/>
  <c r="L93" i="40"/>
  <c r="M93" i="40"/>
  <c r="N93" i="40"/>
  <c r="O93" i="40"/>
  <c r="Q93" i="40"/>
  <c r="J86" i="40"/>
  <c r="K86" i="40"/>
  <c r="L86" i="40"/>
  <c r="M86" i="40"/>
  <c r="N86" i="40"/>
  <c r="O86" i="40"/>
  <c r="Q86" i="40"/>
  <c r="J106" i="40"/>
  <c r="K106" i="40"/>
  <c r="L106" i="40"/>
  <c r="M106" i="40"/>
  <c r="N106" i="40"/>
  <c r="O106" i="40"/>
  <c r="Q106" i="40"/>
  <c r="V105" i="38"/>
  <c r="U115" i="38"/>
  <c r="V113" i="38"/>
  <c r="V118" i="38"/>
  <c r="U114" i="38"/>
  <c r="U116" i="38"/>
  <c r="V109" i="38"/>
  <c r="U109" i="38"/>
  <c r="V102" i="38"/>
  <c r="U102" i="38"/>
  <c r="U117" i="38"/>
  <c r="U111" i="38"/>
  <c r="U108" i="38"/>
  <c r="V108" i="38"/>
  <c r="V101" i="38"/>
  <c r="U96" i="38"/>
  <c r="V93" i="38"/>
  <c r="U93" i="38"/>
  <c r="U97" i="38"/>
  <c r="U94" i="38"/>
  <c r="U90" i="38"/>
  <c r="V90" i="38"/>
  <c r="V104" i="38"/>
  <c r="V103" i="38"/>
  <c r="U103" i="38"/>
  <c r="U112" i="38"/>
  <c r="V112" i="38"/>
  <c r="U121" i="38"/>
  <c r="V98" i="38"/>
  <c r="U120" i="38"/>
  <c r="V91" i="38"/>
  <c r="U91" i="38"/>
  <c r="U92" i="38"/>
  <c r="V92" i="38"/>
  <c r="U99" i="38"/>
  <c r="U107" i="38"/>
  <c r="V107" i="38"/>
  <c r="V110" i="38"/>
  <c r="G69" i="40"/>
  <c r="G82" i="38"/>
  <c r="H69" i="40"/>
  <c r="H82" i="38"/>
  <c r="V82" i="38"/>
  <c r="T82" i="38"/>
  <c r="I69" i="40"/>
  <c r="I82" i="38"/>
  <c r="E69" i="40"/>
  <c r="E82" i="38"/>
  <c r="B69" i="40"/>
  <c r="B82" i="38"/>
  <c r="K82" i="38"/>
  <c r="J82" i="38"/>
  <c r="F69" i="40"/>
  <c r="F82" i="38"/>
  <c r="C69" i="40"/>
  <c r="C82" i="38"/>
  <c r="D69" i="40"/>
  <c r="D82" i="38"/>
  <c r="V76" i="38"/>
  <c r="T76" i="38"/>
  <c r="D63" i="40"/>
  <c r="D76" i="38"/>
  <c r="F63" i="40"/>
  <c r="F76" i="38"/>
  <c r="E63" i="40"/>
  <c r="E76" i="38"/>
  <c r="K76" i="38"/>
  <c r="J76" i="38"/>
  <c r="H63" i="40"/>
  <c r="H76" i="38"/>
  <c r="I63" i="40"/>
  <c r="I76" i="38"/>
  <c r="G63" i="40"/>
  <c r="G76" i="38"/>
  <c r="C63" i="40"/>
  <c r="C76" i="38"/>
  <c r="B63" i="40"/>
  <c r="B76" i="38"/>
  <c r="C75" i="40"/>
  <c r="C88" i="38"/>
  <c r="V88" i="38"/>
  <c r="T88" i="38"/>
  <c r="D75" i="40"/>
  <c r="D88" i="38"/>
  <c r="E75" i="40"/>
  <c r="E88" i="38"/>
  <c r="G75" i="40"/>
  <c r="G88" i="38"/>
  <c r="F75" i="40"/>
  <c r="F88" i="38"/>
  <c r="H75" i="40"/>
  <c r="H88" i="38"/>
  <c r="K88" i="38"/>
  <c r="J88" i="38"/>
  <c r="I75" i="40"/>
  <c r="I88" i="38"/>
  <c r="B75" i="40"/>
  <c r="B88" i="38"/>
  <c r="G62" i="40"/>
  <c r="G75" i="38"/>
  <c r="D62" i="40"/>
  <c r="D75" i="38"/>
  <c r="H62" i="40"/>
  <c r="H75" i="38"/>
  <c r="I62" i="40"/>
  <c r="I75" i="38"/>
  <c r="K75" i="38"/>
  <c r="J75" i="38"/>
  <c r="F62" i="40"/>
  <c r="F75" i="38"/>
  <c r="B62" i="40"/>
  <c r="B75" i="38"/>
  <c r="C62" i="40"/>
  <c r="C75" i="38"/>
  <c r="E62" i="40"/>
  <c r="E75" i="38"/>
  <c r="H64" i="40"/>
  <c r="H77" i="38"/>
  <c r="I64" i="40"/>
  <c r="I77" i="38"/>
  <c r="B64" i="40"/>
  <c r="B77" i="38"/>
  <c r="K77" i="38"/>
  <c r="J77" i="38"/>
  <c r="U77" i="38"/>
  <c r="N77" i="38"/>
  <c r="G64" i="40"/>
  <c r="G77" i="38"/>
  <c r="E64" i="40"/>
  <c r="E77" i="38"/>
  <c r="C64" i="40"/>
  <c r="C77" i="38"/>
  <c r="D64" i="40"/>
  <c r="D77" i="38"/>
  <c r="F64" i="40"/>
  <c r="F77" i="38"/>
  <c r="D66" i="40"/>
  <c r="D79" i="38"/>
  <c r="C66" i="40"/>
  <c r="C79" i="38"/>
  <c r="V79" i="38"/>
  <c r="T79" i="38"/>
  <c r="K79" i="38"/>
  <c r="J79" i="38"/>
  <c r="G66" i="40"/>
  <c r="G79" i="38"/>
  <c r="I66" i="40"/>
  <c r="I79" i="38"/>
  <c r="E66" i="40"/>
  <c r="E79" i="38"/>
  <c r="F66" i="40"/>
  <c r="F79" i="38"/>
  <c r="B66" i="40"/>
  <c r="B79" i="38"/>
  <c r="H66" i="40"/>
  <c r="H79" i="38"/>
  <c r="H67" i="40"/>
  <c r="H80" i="38"/>
  <c r="I67" i="40"/>
  <c r="I80" i="38"/>
  <c r="K80" i="38"/>
  <c r="J80" i="38"/>
  <c r="D67" i="40"/>
  <c r="D80" i="38"/>
  <c r="E67" i="40"/>
  <c r="E80" i="38"/>
  <c r="B67" i="40"/>
  <c r="B80" i="38"/>
  <c r="V80" i="38"/>
  <c r="T80" i="38"/>
  <c r="C67" i="40"/>
  <c r="C80" i="38"/>
  <c r="G67" i="40"/>
  <c r="G80" i="38"/>
  <c r="F67" i="40"/>
  <c r="F80" i="38"/>
  <c r="C73" i="40"/>
  <c r="C86" i="38"/>
  <c r="E73" i="40"/>
  <c r="E86" i="38"/>
  <c r="F73" i="40"/>
  <c r="F86" i="38"/>
  <c r="U86" i="38"/>
  <c r="N86" i="38"/>
  <c r="D73" i="40"/>
  <c r="D86" i="38"/>
  <c r="G73" i="40"/>
  <c r="G86" i="38"/>
  <c r="V86" i="38"/>
  <c r="T86" i="38"/>
  <c r="B73" i="40"/>
  <c r="B86" i="38"/>
  <c r="K86" i="38"/>
  <c r="J86" i="38"/>
  <c r="H73" i="40"/>
  <c r="H86" i="38"/>
  <c r="I73" i="40"/>
  <c r="I86" i="38"/>
  <c r="D70" i="40"/>
  <c r="D83" i="38"/>
  <c r="E70" i="40"/>
  <c r="E83" i="38"/>
  <c r="F70" i="40"/>
  <c r="F83" i="38"/>
  <c r="B70" i="40"/>
  <c r="B83" i="38"/>
  <c r="C70" i="40"/>
  <c r="C83" i="38"/>
  <c r="G70" i="40"/>
  <c r="G83" i="38"/>
  <c r="I70" i="40"/>
  <c r="I83" i="38"/>
  <c r="K83" i="38"/>
  <c r="J83" i="38"/>
  <c r="H70" i="40"/>
  <c r="H83" i="38"/>
  <c r="G74" i="40"/>
  <c r="G87" i="38"/>
  <c r="H74" i="40"/>
  <c r="H87" i="38"/>
  <c r="K87" i="38"/>
  <c r="J87" i="38"/>
  <c r="E74" i="40"/>
  <c r="E87" i="38"/>
  <c r="F74" i="40"/>
  <c r="F87" i="38"/>
  <c r="I74" i="40"/>
  <c r="I87" i="38"/>
  <c r="D74" i="40"/>
  <c r="D87" i="38"/>
  <c r="B74" i="40"/>
  <c r="B87" i="38"/>
  <c r="C74" i="40"/>
  <c r="C87" i="38"/>
  <c r="K85" i="38"/>
  <c r="J85" i="38"/>
  <c r="D72" i="40"/>
  <c r="D85" i="38"/>
  <c r="V85" i="38"/>
  <c r="T85" i="38"/>
  <c r="G72" i="40"/>
  <c r="G85" i="38"/>
  <c r="E72" i="40"/>
  <c r="E85" i="38"/>
  <c r="F72" i="40"/>
  <c r="F85" i="38"/>
  <c r="C72" i="40"/>
  <c r="C85" i="38"/>
  <c r="I72" i="40"/>
  <c r="I85" i="38"/>
  <c r="B72" i="40"/>
  <c r="B85" i="38"/>
  <c r="H72" i="40"/>
  <c r="H85" i="38"/>
  <c r="K81" i="38"/>
  <c r="J81" i="38"/>
  <c r="G68" i="40"/>
  <c r="G81" i="38"/>
  <c r="B68" i="40"/>
  <c r="B81" i="38"/>
  <c r="D68" i="40"/>
  <c r="D81" i="38"/>
  <c r="C68" i="40"/>
  <c r="C81" i="38"/>
  <c r="F68" i="40"/>
  <c r="F81" i="38"/>
  <c r="H68" i="40"/>
  <c r="H81" i="38"/>
  <c r="E68" i="40"/>
  <c r="E81" i="38"/>
  <c r="I68" i="40"/>
  <c r="I81" i="38"/>
  <c r="F65" i="40"/>
  <c r="F78" i="38"/>
  <c r="H65" i="40"/>
  <c r="H78" i="38"/>
  <c r="I65" i="40"/>
  <c r="I78" i="38"/>
  <c r="D65" i="40"/>
  <c r="D78" i="38"/>
  <c r="K78" i="38"/>
  <c r="J78" i="38"/>
  <c r="B65" i="40"/>
  <c r="B78" i="38"/>
  <c r="C65" i="40"/>
  <c r="C78" i="38"/>
  <c r="G65" i="40"/>
  <c r="G78" i="38"/>
  <c r="E65" i="40"/>
  <c r="E78" i="38"/>
  <c r="E71" i="40"/>
  <c r="E84" i="38"/>
  <c r="V84" i="38"/>
  <c r="T84" i="38"/>
  <c r="F71" i="40"/>
  <c r="F84" i="38"/>
  <c r="D71" i="40"/>
  <c r="D84" i="38"/>
  <c r="C71" i="40"/>
  <c r="C84" i="38"/>
  <c r="H71" i="40"/>
  <c r="H84" i="38"/>
  <c r="I71" i="40"/>
  <c r="I84" i="38"/>
  <c r="K84" i="38"/>
  <c r="J84" i="38"/>
  <c r="B71" i="40"/>
  <c r="B84" i="38"/>
  <c r="G71" i="40"/>
  <c r="G84" i="38"/>
  <c r="J69" i="40"/>
  <c r="K69" i="40"/>
  <c r="L69" i="40"/>
  <c r="M69" i="40"/>
  <c r="N69" i="40"/>
  <c r="O69" i="40"/>
  <c r="Q69" i="40"/>
  <c r="J63" i="40"/>
  <c r="K63" i="40"/>
  <c r="L63" i="40"/>
  <c r="M63" i="40"/>
  <c r="N63" i="40"/>
  <c r="O63" i="40"/>
  <c r="Q63" i="40"/>
  <c r="J75" i="40"/>
  <c r="K75" i="40"/>
  <c r="L75" i="40"/>
  <c r="M75" i="40"/>
  <c r="N75" i="40"/>
  <c r="O75" i="40"/>
  <c r="Q75" i="40"/>
  <c r="J66" i="40"/>
  <c r="K66" i="40"/>
  <c r="L66" i="40"/>
  <c r="M66" i="40"/>
  <c r="N66" i="40"/>
  <c r="O66" i="40"/>
  <c r="Q66" i="40"/>
  <c r="J67" i="40"/>
  <c r="K67" i="40"/>
  <c r="L67" i="40"/>
  <c r="M67" i="40"/>
  <c r="N67" i="40"/>
  <c r="O67" i="40"/>
  <c r="Q67" i="40"/>
  <c r="J73" i="40"/>
  <c r="K73" i="40"/>
  <c r="L73" i="40"/>
  <c r="M73" i="40"/>
  <c r="N73" i="40"/>
  <c r="O73" i="40"/>
  <c r="Q73" i="40"/>
  <c r="J72" i="40"/>
  <c r="K72" i="40"/>
  <c r="L72" i="40"/>
  <c r="M72" i="40"/>
  <c r="N72" i="40"/>
  <c r="O72" i="40"/>
  <c r="Q72" i="40"/>
  <c r="J71" i="40"/>
  <c r="K71" i="40"/>
  <c r="L71" i="40"/>
  <c r="M71" i="40"/>
  <c r="N71" i="40"/>
  <c r="O71" i="40"/>
  <c r="Q71" i="40"/>
  <c r="U82" i="38"/>
  <c r="U76" i="38"/>
  <c r="U88" i="38"/>
  <c r="V75" i="38"/>
  <c r="U75" i="38"/>
  <c r="V77" i="38"/>
  <c r="U79" i="38"/>
  <c r="U80" i="38"/>
  <c r="U83" i="38"/>
  <c r="V83" i="38"/>
  <c r="U87" i="38"/>
  <c r="V87" i="38"/>
  <c r="U85" i="38"/>
  <c r="V81" i="38"/>
  <c r="U81" i="38"/>
  <c r="U78" i="38"/>
  <c r="V78" i="38"/>
  <c r="U84" i="38"/>
  <c r="I106" i="50"/>
  <c r="I93" i="52"/>
  <c r="G106" i="50"/>
  <c r="G93" i="52"/>
  <c r="F106" i="50"/>
  <c r="F93" i="52"/>
  <c r="E106" i="50"/>
  <c r="E93" i="52"/>
  <c r="H106" i="50"/>
  <c r="H93" i="52"/>
  <c r="C106" i="50"/>
  <c r="C93" i="52"/>
  <c r="B106" i="50"/>
  <c r="B93" i="52"/>
  <c r="D106" i="50"/>
  <c r="D93" i="52"/>
  <c r="C102" i="50"/>
  <c r="C89" i="52"/>
  <c r="B102" i="50"/>
  <c r="B89" i="52"/>
  <c r="F102" i="50"/>
  <c r="F89" i="52"/>
  <c r="I102" i="50"/>
  <c r="I89" i="52"/>
  <c r="H102" i="50"/>
  <c r="H89" i="52"/>
  <c r="G102" i="50"/>
  <c r="G89" i="52"/>
  <c r="D102" i="50"/>
  <c r="D89" i="52"/>
  <c r="E102" i="50"/>
  <c r="E89" i="52"/>
  <c r="D93" i="50"/>
  <c r="D80" i="52"/>
  <c r="E93" i="50"/>
  <c r="E80" i="52"/>
  <c r="C93" i="50"/>
  <c r="C80" i="52"/>
  <c r="F93" i="50"/>
  <c r="F80" i="52"/>
  <c r="G93" i="50"/>
  <c r="G80" i="52"/>
  <c r="B93" i="50"/>
  <c r="B80" i="52"/>
  <c r="H93" i="50"/>
  <c r="H80" i="52"/>
  <c r="I93" i="50"/>
  <c r="I80" i="52"/>
  <c r="D100" i="50"/>
  <c r="D87" i="52"/>
  <c r="H100" i="50"/>
  <c r="H87" i="52"/>
  <c r="E100" i="50"/>
  <c r="E87" i="52"/>
  <c r="I100" i="50"/>
  <c r="I87" i="52"/>
  <c r="F100" i="50"/>
  <c r="F87" i="52"/>
  <c r="B100" i="50"/>
  <c r="B87" i="52"/>
  <c r="G100" i="50"/>
  <c r="G87" i="52"/>
  <c r="C100" i="50"/>
  <c r="C87" i="52"/>
  <c r="C97" i="50"/>
  <c r="C84" i="52"/>
  <c r="H97" i="50"/>
  <c r="H84" i="52"/>
  <c r="G97" i="50"/>
  <c r="G84" i="52"/>
  <c r="B97" i="50"/>
  <c r="B84" i="52"/>
  <c r="F97" i="50"/>
  <c r="F84" i="52"/>
  <c r="I97" i="50"/>
  <c r="I84" i="52"/>
  <c r="D97" i="50"/>
  <c r="D84" i="52"/>
  <c r="E97" i="50"/>
  <c r="E84" i="52"/>
  <c r="C101" i="50"/>
  <c r="C88" i="52"/>
  <c r="D101" i="50"/>
  <c r="D88" i="52"/>
  <c r="I101" i="50"/>
  <c r="I88" i="52"/>
  <c r="G101" i="50"/>
  <c r="G88" i="52"/>
  <c r="F101" i="50"/>
  <c r="F88" i="52"/>
  <c r="B101" i="50"/>
  <c r="B88" i="52"/>
  <c r="E101" i="50"/>
  <c r="E88" i="52"/>
  <c r="H101" i="50"/>
  <c r="H88" i="52"/>
  <c r="B82" i="50"/>
  <c r="B69" i="52"/>
  <c r="F82" i="50"/>
  <c r="F69" i="52"/>
  <c r="I82" i="50"/>
  <c r="I69" i="52"/>
  <c r="H82" i="50"/>
  <c r="H69" i="52"/>
  <c r="G82" i="50"/>
  <c r="G69" i="52"/>
  <c r="D82" i="50"/>
  <c r="D69" i="52"/>
  <c r="E82" i="50"/>
  <c r="E69" i="52"/>
  <c r="C82" i="50"/>
  <c r="C69" i="52"/>
  <c r="E105" i="50"/>
  <c r="E92" i="52"/>
  <c r="H105" i="50"/>
  <c r="H92" i="52"/>
  <c r="B105" i="50"/>
  <c r="B92" i="52"/>
  <c r="I105" i="50"/>
  <c r="I92" i="52"/>
  <c r="D105" i="50"/>
  <c r="D92" i="52"/>
  <c r="G105" i="50"/>
  <c r="G92" i="52"/>
  <c r="C105" i="50"/>
  <c r="C92" i="52"/>
  <c r="F105" i="50"/>
  <c r="F92" i="52"/>
  <c r="B110" i="50"/>
  <c r="B97" i="52"/>
  <c r="D110" i="50"/>
  <c r="D97" i="52"/>
  <c r="C110" i="50"/>
  <c r="C97" i="52"/>
  <c r="E110" i="50"/>
  <c r="E97" i="52"/>
  <c r="I110" i="50"/>
  <c r="I97" i="52"/>
  <c r="H110" i="50"/>
  <c r="H97" i="52"/>
  <c r="G110" i="50"/>
  <c r="G97" i="52"/>
  <c r="F110" i="50"/>
  <c r="F97" i="52"/>
  <c r="E88" i="50"/>
  <c r="E75" i="52"/>
  <c r="B88" i="50"/>
  <c r="B75" i="52"/>
  <c r="F88" i="50"/>
  <c r="F75" i="52"/>
  <c r="D88" i="50"/>
  <c r="D75" i="52"/>
  <c r="C88" i="50"/>
  <c r="C75" i="52"/>
  <c r="G88" i="50"/>
  <c r="G75" i="52"/>
  <c r="I88" i="50"/>
  <c r="I75" i="52"/>
  <c r="H88" i="50"/>
  <c r="H75" i="52"/>
  <c r="F91" i="50"/>
  <c r="F78" i="52"/>
  <c r="H91" i="50"/>
  <c r="H78" i="52"/>
  <c r="I91" i="50"/>
  <c r="I78" i="52"/>
  <c r="D91" i="50"/>
  <c r="D78" i="52"/>
  <c r="B91" i="50"/>
  <c r="B78" i="52"/>
  <c r="C91" i="50"/>
  <c r="C78" i="52"/>
  <c r="E91" i="50"/>
  <c r="E78" i="52"/>
  <c r="G91" i="50"/>
  <c r="G78" i="52"/>
  <c r="F89" i="50"/>
  <c r="F76" i="52"/>
  <c r="C89" i="50"/>
  <c r="C76" i="52"/>
  <c r="H89" i="50"/>
  <c r="H76" i="52"/>
  <c r="I89" i="50"/>
  <c r="I76" i="52"/>
  <c r="B89" i="50"/>
  <c r="B76" i="52"/>
  <c r="D89" i="50"/>
  <c r="D76" i="52"/>
  <c r="G89" i="50"/>
  <c r="G76" i="52"/>
  <c r="E89" i="50"/>
  <c r="E76" i="52"/>
  <c r="E104" i="50"/>
  <c r="E91" i="52"/>
  <c r="C104" i="50"/>
  <c r="C91" i="52"/>
  <c r="G104" i="50"/>
  <c r="G91" i="52"/>
  <c r="H104" i="50"/>
  <c r="H91" i="52"/>
  <c r="I104" i="50"/>
  <c r="I91" i="52"/>
  <c r="B104" i="50"/>
  <c r="B91" i="52"/>
  <c r="F104" i="50"/>
  <c r="F91" i="52"/>
  <c r="D104" i="50"/>
  <c r="D91" i="52"/>
  <c r="G80" i="50"/>
  <c r="G67" i="52"/>
  <c r="B80" i="50"/>
  <c r="B67" i="52"/>
  <c r="C80" i="50"/>
  <c r="C67" i="52"/>
  <c r="E80" i="50"/>
  <c r="E67" i="52"/>
  <c r="F80" i="50"/>
  <c r="F67" i="52"/>
  <c r="D80" i="50"/>
  <c r="D67" i="52"/>
  <c r="H80" i="50"/>
  <c r="H67" i="52"/>
  <c r="I80" i="50"/>
  <c r="I67" i="52"/>
  <c r="I83" i="50"/>
  <c r="I70" i="52"/>
  <c r="H83" i="50"/>
  <c r="H70" i="52"/>
  <c r="G83" i="50"/>
  <c r="G70" i="52"/>
  <c r="F83" i="50"/>
  <c r="F70" i="52"/>
  <c r="E83" i="50"/>
  <c r="E70" i="52"/>
  <c r="D83" i="50"/>
  <c r="D70" i="52"/>
  <c r="C83" i="50"/>
  <c r="C70" i="52"/>
  <c r="B83" i="50"/>
  <c r="B70" i="52"/>
  <c r="H86" i="50"/>
  <c r="H73" i="52"/>
  <c r="F86" i="50"/>
  <c r="F73" i="52"/>
  <c r="B86" i="50"/>
  <c r="B73" i="52"/>
  <c r="C86" i="50"/>
  <c r="C73" i="52"/>
  <c r="G86" i="50"/>
  <c r="G73" i="52"/>
  <c r="I86" i="50"/>
  <c r="I73" i="52"/>
  <c r="D86" i="50"/>
  <c r="D73" i="52"/>
  <c r="E86" i="50"/>
  <c r="E73" i="52"/>
  <c r="F95" i="50"/>
  <c r="F82" i="52"/>
  <c r="G95" i="50"/>
  <c r="G82" i="52"/>
  <c r="B95" i="50"/>
  <c r="B82" i="52"/>
  <c r="H95" i="50"/>
  <c r="H82" i="52"/>
  <c r="D95" i="50"/>
  <c r="D82" i="52"/>
  <c r="I95" i="50"/>
  <c r="I82" i="52"/>
  <c r="C95" i="50"/>
  <c r="C82" i="52"/>
  <c r="E95" i="50"/>
  <c r="E82" i="52"/>
  <c r="C79" i="50"/>
  <c r="C66" i="52"/>
  <c r="F79" i="50"/>
  <c r="F66" i="52"/>
  <c r="B79" i="50"/>
  <c r="B66" i="52"/>
  <c r="H79" i="50"/>
  <c r="H66" i="52"/>
  <c r="D79" i="50"/>
  <c r="D66" i="52"/>
  <c r="G79" i="50"/>
  <c r="G66" i="52"/>
  <c r="E79" i="50"/>
  <c r="E66" i="52"/>
  <c r="I79" i="50"/>
  <c r="I66" i="52"/>
  <c r="F109" i="50"/>
  <c r="F96" i="52"/>
  <c r="G109" i="50"/>
  <c r="G96" i="52"/>
  <c r="H109" i="50"/>
  <c r="H96" i="52"/>
  <c r="I109" i="50"/>
  <c r="I96" i="52"/>
  <c r="C109" i="50"/>
  <c r="C96" i="52"/>
  <c r="B109" i="50"/>
  <c r="B96" i="52"/>
  <c r="E109" i="50"/>
  <c r="E96" i="52"/>
  <c r="D109" i="50"/>
  <c r="D96" i="52"/>
  <c r="E103" i="50"/>
  <c r="E90" i="52"/>
  <c r="F103" i="50"/>
  <c r="F90" i="52"/>
  <c r="H103" i="50"/>
  <c r="H90" i="52"/>
  <c r="I103" i="50"/>
  <c r="I90" i="52"/>
  <c r="C103" i="50"/>
  <c r="C90" i="52"/>
  <c r="B103" i="50"/>
  <c r="B90" i="52"/>
  <c r="G103" i="50"/>
  <c r="G90" i="52"/>
  <c r="D103" i="50"/>
  <c r="D90" i="52"/>
  <c r="C99" i="50"/>
  <c r="C86" i="52"/>
  <c r="D99" i="50"/>
  <c r="D86" i="52"/>
  <c r="B99" i="50"/>
  <c r="B86" i="52"/>
  <c r="F99" i="50"/>
  <c r="F86" i="52"/>
  <c r="G99" i="50"/>
  <c r="G86" i="52"/>
  <c r="I99" i="50"/>
  <c r="I86" i="52"/>
  <c r="H99" i="50"/>
  <c r="H86" i="52"/>
  <c r="E99" i="50"/>
  <c r="E86" i="52"/>
  <c r="I96" i="50"/>
  <c r="I83" i="52"/>
  <c r="C96" i="50"/>
  <c r="C83" i="52"/>
  <c r="E96" i="50"/>
  <c r="E83" i="52"/>
  <c r="G96" i="50"/>
  <c r="G83" i="52"/>
  <c r="H96" i="50"/>
  <c r="H83" i="52"/>
  <c r="B96" i="50"/>
  <c r="B83" i="52"/>
  <c r="D96" i="50"/>
  <c r="D83" i="52"/>
  <c r="F96" i="50"/>
  <c r="F83" i="52"/>
  <c r="F85" i="50"/>
  <c r="F72" i="52"/>
  <c r="G85" i="50"/>
  <c r="G72" i="52"/>
  <c r="D85" i="50"/>
  <c r="D72" i="52"/>
  <c r="I85" i="50"/>
  <c r="I72" i="52"/>
  <c r="E85" i="50"/>
  <c r="E72" i="52"/>
  <c r="C85" i="50"/>
  <c r="C72" i="52"/>
  <c r="B85" i="50"/>
  <c r="B72" i="52"/>
  <c r="H85" i="50"/>
  <c r="H72" i="52"/>
  <c r="F107" i="50"/>
  <c r="F94" i="52"/>
  <c r="C107" i="50"/>
  <c r="C94" i="52"/>
  <c r="B107" i="50"/>
  <c r="B94" i="52"/>
  <c r="I107" i="50"/>
  <c r="I94" i="52"/>
  <c r="H107" i="50"/>
  <c r="H94" i="52"/>
  <c r="D107" i="50"/>
  <c r="D94" i="52"/>
  <c r="G107" i="50"/>
  <c r="G94" i="52"/>
  <c r="E107" i="50"/>
  <c r="E94" i="52"/>
  <c r="I81" i="50"/>
  <c r="I68" i="52"/>
  <c r="B81" i="50"/>
  <c r="B68" i="52"/>
  <c r="G81" i="50"/>
  <c r="G68" i="52"/>
  <c r="E81" i="50"/>
  <c r="E68" i="52"/>
  <c r="F81" i="50"/>
  <c r="F68" i="52"/>
  <c r="D81" i="50"/>
  <c r="D68" i="52"/>
  <c r="H81" i="50"/>
  <c r="H68" i="52"/>
  <c r="C81" i="50"/>
  <c r="C68" i="52"/>
  <c r="I111" i="50"/>
  <c r="I98" i="52"/>
  <c r="B111" i="50"/>
  <c r="B98" i="52"/>
  <c r="H111" i="50"/>
  <c r="H98" i="52"/>
  <c r="F111" i="50"/>
  <c r="F98" i="52"/>
  <c r="E111" i="50"/>
  <c r="E98" i="52"/>
  <c r="C111" i="50"/>
  <c r="C98" i="52"/>
  <c r="G111" i="50"/>
  <c r="G98" i="52"/>
  <c r="D111" i="50"/>
  <c r="D98" i="52"/>
  <c r="E84" i="50"/>
  <c r="E71" i="52"/>
  <c r="F84" i="50"/>
  <c r="F71" i="52"/>
  <c r="C84" i="50"/>
  <c r="C71" i="52"/>
  <c r="D84" i="50"/>
  <c r="D71" i="52"/>
  <c r="B84" i="50"/>
  <c r="B71" i="52"/>
  <c r="H84" i="50"/>
  <c r="H71" i="52"/>
  <c r="I84" i="50"/>
  <c r="I71" i="52"/>
  <c r="G84" i="50"/>
  <c r="G71" i="52"/>
  <c r="C90" i="50"/>
  <c r="C77" i="52"/>
  <c r="F90" i="50"/>
  <c r="F77" i="52"/>
  <c r="D90" i="50"/>
  <c r="D77" i="52"/>
  <c r="B90" i="50"/>
  <c r="B77" i="52"/>
  <c r="E90" i="50"/>
  <c r="E77" i="52"/>
  <c r="H90" i="50"/>
  <c r="H77" i="52"/>
  <c r="G90" i="50"/>
  <c r="G77" i="52"/>
  <c r="I90" i="50"/>
  <c r="I77" i="52"/>
  <c r="C87" i="50"/>
  <c r="C74" i="52"/>
  <c r="I87" i="50"/>
  <c r="I74" i="52"/>
  <c r="B87" i="50"/>
  <c r="B74" i="52"/>
  <c r="G87" i="50"/>
  <c r="G74" i="52"/>
  <c r="D87" i="50"/>
  <c r="D74" i="52"/>
  <c r="E87" i="50"/>
  <c r="E74" i="52"/>
  <c r="F87" i="50"/>
  <c r="F74" i="52"/>
  <c r="H87" i="50"/>
  <c r="H74" i="52"/>
  <c r="G94" i="50"/>
  <c r="G81" i="52"/>
  <c r="B94" i="50"/>
  <c r="B81" i="52"/>
  <c r="C94" i="50"/>
  <c r="C81" i="52"/>
  <c r="I94" i="50"/>
  <c r="I81" i="52"/>
  <c r="D94" i="50"/>
  <c r="D81" i="52"/>
  <c r="E94" i="50"/>
  <c r="E81" i="52"/>
  <c r="F94" i="50"/>
  <c r="F81" i="52"/>
  <c r="H94" i="50"/>
  <c r="H81" i="52"/>
  <c r="G92" i="50"/>
  <c r="G79" i="52"/>
  <c r="H92" i="50"/>
  <c r="H79" i="52"/>
  <c r="I92" i="50"/>
  <c r="I79" i="52"/>
  <c r="D92" i="50"/>
  <c r="D79" i="52"/>
  <c r="B92" i="50"/>
  <c r="B79" i="52"/>
  <c r="E92" i="50"/>
  <c r="E79" i="52"/>
  <c r="C92" i="50"/>
  <c r="C79" i="52"/>
  <c r="F92" i="50"/>
  <c r="F79" i="52"/>
  <c r="I98" i="50"/>
  <c r="I85" i="52"/>
  <c r="G98" i="50"/>
  <c r="G85" i="52"/>
  <c r="H98" i="50"/>
  <c r="H85" i="52"/>
  <c r="C98" i="50"/>
  <c r="C85" i="52"/>
  <c r="D98" i="50"/>
  <c r="D85" i="52"/>
  <c r="E98" i="50"/>
  <c r="E85" i="52"/>
  <c r="B98" i="50"/>
  <c r="B85" i="52"/>
  <c r="F98" i="50"/>
  <c r="F85" i="52"/>
  <c r="T111" i="50"/>
  <c r="K111" i="50"/>
  <c r="J111" i="50"/>
  <c r="K106" i="50"/>
  <c r="J106" i="50"/>
  <c r="T102" i="50"/>
  <c r="K102" i="50"/>
  <c r="J102" i="50"/>
  <c r="U100" i="50"/>
  <c r="N100" i="50"/>
  <c r="K100" i="50"/>
  <c r="J100" i="50"/>
  <c r="T101" i="50"/>
  <c r="K101" i="50"/>
  <c r="J101" i="50"/>
  <c r="K105" i="50"/>
  <c r="J105" i="50"/>
  <c r="T110" i="50"/>
  <c r="K110" i="50"/>
  <c r="J110" i="50"/>
  <c r="T104" i="50"/>
  <c r="K104" i="50"/>
  <c r="J104" i="50"/>
  <c r="T109" i="50"/>
  <c r="K109" i="50"/>
  <c r="J109" i="50"/>
  <c r="K103" i="50"/>
  <c r="J103" i="50"/>
  <c r="T103" i="50"/>
  <c r="T107" i="50"/>
  <c r="K107" i="50"/>
  <c r="J107" i="50"/>
  <c r="K93" i="50"/>
  <c r="J93" i="50"/>
  <c r="K97" i="50"/>
  <c r="J97" i="50"/>
  <c r="U82" i="50"/>
  <c r="N82" i="50"/>
  <c r="K82" i="50"/>
  <c r="J82" i="50"/>
  <c r="K88" i="50"/>
  <c r="J88" i="50"/>
  <c r="T91" i="50"/>
  <c r="K91" i="50"/>
  <c r="J91" i="50"/>
  <c r="K89" i="50"/>
  <c r="J89" i="50"/>
  <c r="T89" i="50"/>
  <c r="K80" i="50"/>
  <c r="J80" i="50"/>
  <c r="K83" i="50"/>
  <c r="J83" i="50"/>
  <c r="U86" i="50"/>
  <c r="N86" i="50"/>
  <c r="K86" i="50"/>
  <c r="J86" i="50"/>
  <c r="K95" i="50"/>
  <c r="J95" i="50"/>
  <c r="T79" i="50"/>
  <c r="K79" i="50"/>
  <c r="J79" i="50"/>
  <c r="T99" i="50"/>
  <c r="K99" i="50"/>
  <c r="J99" i="50"/>
  <c r="K96" i="50"/>
  <c r="J96" i="50"/>
  <c r="K85" i="50"/>
  <c r="J85" i="50"/>
  <c r="T85" i="50"/>
  <c r="U81" i="50"/>
  <c r="N81" i="50"/>
  <c r="K81" i="50"/>
  <c r="J81" i="50"/>
  <c r="K84" i="50"/>
  <c r="J84" i="50"/>
  <c r="U90" i="50"/>
  <c r="N90" i="50"/>
  <c r="T90" i="50"/>
  <c r="K90" i="50"/>
  <c r="J90" i="50"/>
  <c r="K87" i="50"/>
  <c r="J87" i="50"/>
  <c r="T87" i="50"/>
  <c r="K94" i="50"/>
  <c r="J94" i="50"/>
  <c r="T94" i="50"/>
  <c r="T92" i="50"/>
  <c r="K92" i="50"/>
  <c r="J92" i="50"/>
  <c r="K98" i="50"/>
  <c r="J98" i="50"/>
  <c r="U106" i="50"/>
  <c r="U102" i="50"/>
  <c r="U93" i="50"/>
  <c r="U97" i="50"/>
  <c r="U101" i="50"/>
  <c r="U105" i="50"/>
  <c r="U110" i="50"/>
  <c r="U88" i="50"/>
  <c r="U91" i="50"/>
  <c r="U89" i="50"/>
  <c r="U104" i="50"/>
  <c r="U80" i="50"/>
  <c r="U83" i="50"/>
  <c r="U95" i="50"/>
  <c r="U79" i="50"/>
  <c r="U109" i="50"/>
  <c r="U103" i="50"/>
  <c r="U99" i="50"/>
  <c r="U96" i="50"/>
  <c r="U85" i="50"/>
  <c r="U107" i="50"/>
  <c r="U111" i="50"/>
  <c r="U84" i="50"/>
  <c r="U87" i="50"/>
  <c r="U94" i="50"/>
  <c r="U92" i="50"/>
  <c r="U98" i="50"/>
  <c r="P135" i="19"/>
  <c r="P137" i="19"/>
  <c r="P134" i="19"/>
  <c r="K19" i="57"/>
  <c r="J19" i="57"/>
  <c r="H6" i="55"/>
  <c r="H19" i="57"/>
  <c r="K20" i="57"/>
  <c r="J20" i="57"/>
  <c r="H7" i="55"/>
  <c r="H20" i="57"/>
  <c r="G7" i="55"/>
  <c r="G20" i="57"/>
  <c r="G12" i="55"/>
  <c r="G25" i="57"/>
  <c r="G3" i="55"/>
  <c r="G16" i="57"/>
  <c r="B3" i="55"/>
  <c r="B16" i="57"/>
  <c r="C3" i="55"/>
  <c r="C16" i="57"/>
  <c r="F3" i="55"/>
  <c r="F16" i="57"/>
  <c r="D8" i="55"/>
  <c r="D21" i="57"/>
  <c r="C11" i="55"/>
  <c r="C24" i="57"/>
  <c r="H11" i="55"/>
  <c r="H24" i="57"/>
  <c r="G11" i="55"/>
  <c r="G24" i="57"/>
  <c r="K18" i="57"/>
  <c r="J18" i="57"/>
  <c r="D4" i="55"/>
  <c r="D17" i="57"/>
  <c r="K22" i="57"/>
  <c r="J22" i="57"/>
  <c r="H9" i="55"/>
  <c r="H22" i="57"/>
  <c r="B9" i="55"/>
  <c r="B22" i="57"/>
  <c r="C9" i="55"/>
  <c r="C22" i="57"/>
  <c r="I9" i="55"/>
  <c r="I22" i="57"/>
  <c r="B10" i="55"/>
  <c r="B23" i="57"/>
  <c r="F10" i="55"/>
  <c r="F23" i="57"/>
  <c r="D10" i="55"/>
  <c r="D23" i="57"/>
  <c r="E10" i="55"/>
  <c r="E23" i="57"/>
  <c r="C2" i="55"/>
  <c r="C15" i="57"/>
  <c r="F2" i="55"/>
  <c r="F15" i="57"/>
  <c r="B65" i="52"/>
  <c r="B78" i="50"/>
  <c r="C65" i="52"/>
  <c r="C78" i="50"/>
  <c r="E65" i="52"/>
  <c r="E78" i="50"/>
  <c r="K78" i="50"/>
  <c r="J78" i="50"/>
  <c r="G65" i="52"/>
  <c r="G78" i="50"/>
  <c r="F65" i="52"/>
  <c r="F78" i="50"/>
  <c r="D65" i="52"/>
  <c r="D78" i="50"/>
  <c r="I65" i="52"/>
  <c r="I78" i="50"/>
  <c r="H65" i="52"/>
  <c r="H78" i="50"/>
  <c r="E61" i="52"/>
  <c r="E74" i="50"/>
  <c r="D61" i="52"/>
  <c r="D74" i="50"/>
  <c r="I61" i="52"/>
  <c r="I74" i="50"/>
  <c r="H61" i="52"/>
  <c r="H74" i="50"/>
  <c r="B61" i="52"/>
  <c r="B74" i="50"/>
  <c r="C61" i="52"/>
  <c r="C74" i="50"/>
  <c r="F61" i="52"/>
  <c r="F74" i="50"/>
  <c r="K74" i="50"/>
  <c r="J74" i="50"/>
  <c r="G61" i="52"/>
  <c r="G74" i="50"/>
  <c r="B62" i="52"/>
  <c r="B75" i="50"/>
  <c r="H62" i="52"/>
  <c r="H75" i="50"/>
  <c r="I62" i="52"/>
  <c r="I75" i="50"/>
  <c r="C62" i="52"/>
  <c r="C75" i="50"/>
  <c r="E62" i="52"/>
  <c r="E75" i="50"/>
  <c r="F62" i="52"/>
  <c r="F75" i="50"/>
  <c r="G62" i="52"/>
  <c r="G75" i="50"/>
  <c r="K75" i="50"/>
  <c r="J75" i="50"/>
  <c r="D62" i="52"/>
  <c r="D75" i="50"/>
  <c r="C63" i="52"/>
  <c r="C76" i="50"/>
  <c r="K76" i="50"/>
  <c r="J76" i="50"/>
  <c r="D63" i="52"/>
  <c r="D76" i="50"/>
  <c r="F63" i="52"/>
  <c r="F76" i="50"/>
  <c r="G63" i="52"/>
  <c r="G76" i="50"/>
  <c r="H63" i="52"/>
  <c r="H76" i="50"/>
  <c r="E63" i="52"/>
  <c r="E76" i="50"/>
  <c r="B63" i="52"/>
  <c r="B76" i="50"/>
  <c r="I63" i="52"/>
  <c r="I76" i="50"/>
  <c r="B64" i="52"/>
  <c r="B77" i="50"/>
  <c r="K77" i="50"/>
  <c r="J77" i="50"/>
  <c r="D64" i="52"/>
  <c r="D77" i="50"/>
  <c r="E64" i="52"/>
  <c r="E77" i="50"/>
  <c r="I64" i="52"/>
  <c r="I77" i="50"/>
  <c r="C64" i="52"/>
  <c r="C77" i="50"/>
  <c r="G64" i="52"/>
  <c r="G77" i="50"/>
  <c r="H64" i="52"/>
  <c r="H77" i="50"/>
  <c r="F64" i="52"/>
  <c r="F77" i="50"/>
  <c r="D59" i="52"/>
  <c r="D72" i="50"/>
  <c r="K72" i="50"/>
  <c r="J72" i="50"/>
  <c r="F59" i="52"/>
  <c r="F72" i="50"/>
  <c r="C59" i="52"/>
  <c r="C72" i="50"/>
  <c r="I59" i="52"/>
  <c r="I72" i="50"/>
  <c r="B59" i="52"/>
  <c r="B72" i="50"/>
  <c r="E59" i="52"/>
  <c r="E72" i="50"/>
  <c r="H59" i="52"/>
  <c r="H72" i="50"/>
  <c r="G59" i="52"/>
  <c r="G72" i="50"/>
  <c r="K70" i="50"/>
  <c r="J70" i="50"/>
  <c r="I57" i="52"/>
  <c r="I70" i="50"/>
  <c r="D57" i="52"/>
  <c r="D70" i="50"/>
  <c r="F57" i="52"/>
  <c r="F70" i="50"/>
  <c r="B57" i="52"/>
  <c r="B70" i="50"/>
  <c r="G57" i="52"/>
  <c r="G70" i="50"/>
  <c r="E57" i="52"/>
  <c r="E70" i="50"/>
  <c r="C57" i="52"/>
  <c r="C70" i="50"/>
  <c r="H57" i="52"/>
  <c r="H70" i="50"/>
  <c r="F42" i="52"/>
  <c r="F55" i="50"/>
  <c r="G42" i="52"/>
  <c r="G55" i="50"/>
  <c r="E42" i="52"/>
  <c r="E55" i="50"/>
  <c r="C42" i="52"/>
  <c r="C55" i="50"/>
  <c r="I42" i="52"/>
  <c r="I55" i="50"/>
  <c r="B42" i="52"/>
  <c r="B55" i="50"/>
  <c r="H42" i="52"/>
  <c r="H55" i="50"/>
  <c r="D42" i="52"/>
  <c r="D55" i="50"/>
  <c r="K55" i="50"/>
  <c r="J55" i="50"/>
  <c r="G46" i="52"/>
  <c r="G59" i="50"/>
  <c r="D46" i="52"/>
  <c r="D59" i="50"/>
  <c r="H46" i="52"/>
  <c r="H59" i="50"/>
  <c r="F46" i="52"/>
  <c r="F59" i="50"/>
  <c r="I46" i="52"/>
  <c r="I59" i="50"/>
  <c r="C46" i="52"/>
  <c r="C59" i="50"/>
  <c r="K59" i="50"/>
  <c r="J59" i="50"/>
  <c r="B46" i="52"/>
  <c r="B59" i="50"/>
  <c r="E46" i="52"/>
  <c r="E59" i="50"/>
  <c r="C60" i="52"/>
  <c r="C73" i="50"/>
  <c r="K73" i="50"/>
  <c r="J73" i="50"/>
  <c r="E60" i="52"/>
  <c r="E73" i="50"/>
  <c r="H60" i="52"/>
  <c r="H73" i="50"/>
  <c r="G60" i="52"/>
  <c r="G73" i="50"/>
  <c r="F60" i="52"/>
  <c r="F73" i="50"/>
  <c r="B60" i="52"/>
  <c r="B73" i="50"/>
  <c r="D60" i="52"/>
  <c r="D73" i="50"/>
  <c r="I60" i="52"/>
  <c r="I73" i="50"/>
  <c r="B45" i="52"/>
  <c r="B58" i="50"/>
  <c r="I45" i="52"/>
  <c r="I58" i="50"/>
  <c r="D45" i="52"/>
  <c r="D58" i="50"/>
  <c r="H45" i="52"/>
  <c r="H58" i="50"/>
  <c r="K58" i="50"/>
  <c r="J58" i="50"/>
  <c r="E45" i="52"/>
  <c r="E58" i="50"/>
  <c r="F45" i="52"/>
  <c r="F58" i="50"/>
  <c r="C45" i="52"/>
  <c r="C58" i="50"/>
  <c r="G45" i="52"/>
  <c r="G58" i="50"/>
  <c r="G47" i="52"/>
  <c r="G60" i="50"/>
  <c r="H47" i="52"/>
  <c r="H60" i="50"/>
  <c r="B47" i="52"/>
  <c r="B60" i="50"/>
  <c r="K60" i="50"/>
  <c r="J60" i="50"/>
  <c r="I47" i="52"/>
  <c r="I60" i="50"/>
  <c r="D47" i="52"/>
  <c r="D60" i="50"/>
  <c r="C47" i="52"/>
  <c r="C60" i="50"/>
  <c r="F47" i="52"/>
  <c r="F60" i="50"/>
  <c r="E47" i="52"/>
  <c r="E60" i="50"/>
  <c r="K54" i="50"/>
  <c r="J54" i="50"/>
  <c r="H41" i="52"/>
  <c r="H54" i="50"/>
  <c r="G41" i="52"/>
  <c r="G54" i="50"/>
  <c r="C41" i="52"/>
  <c r="C54" i="50"/>
  <c r="F41" i="52"/>
  <c r="F54" i="50"/>
  <c r="I41" i="52"/>
  <c r="I54" i="50"/>
  <c r="E41" i="52"/>
  <c r="E54" i="50"/>
  <c r="D41" i="52"/>
  <c r="D54" i="50"/>
  <c r="B41" i="52"/>
  <c r="B54" i="50"/>
  <c r="I33" i="52"/>
  <c r="I46" i="50"/>
  <c r="C33" i="52"/>
  <c r="C46" i="50"/>
  <c r="D33" i="52"/>
  <c r="D46" i="50"/>
  <c r="B33" i="52"/>
  <c r="B46" i="50"/>
  <c r="E33" i="52"/>
  <c r="E46" i="50"/>
  <c r="F33" i="52"/>
  <c r="F46" i="50"/>
  <c r="K46" i="50"/>
  <c r="J46" i="50"/>
  <c r="G33" i="52"/>
  <c r="G46" i="50"/>
  <c r="H33" i="52"/>
  <c r="H46" i="50"/>
  <c r="I55" i="52"/>
  <c r="I68" i="50"/>
  <c r="G55" i="52"/>
  <c r="G68" i="50"/>
  <c r="H55" i="52"/>
  <c r="H68" i="50"/>
  <c r="K68" i="50"/>
  <c r="J68" i="50"/>
  <c r="B55" i="52"/>
  <c r="B68" i="50"/>
  <c r="D55" i="52"/>
  <c r="D68" i="50"/>
  <c r="E55" i="52"/>
  <c r="E68" i="50"/>
  <c r="F55" i="52"/>
  <c r="F68" i="50"/>
  <c r="C55" i="52"/>
  <c r="C68" i="50"/>
  <c r="I38" i="52"/>
  <c r="I51" i="50"/>
  <c r="K51" i="50"/>
  <c r="J51" i="50"/>
  <c r="C38" i="52"/>
  <c r="C51" i="50"/>
  <c r="E38" i="52"/>
  <c r="E51" i="50"/>
  <c r="D38" i="52"/>
  <c r="D51" i="50"/>
  <c r="F38" i="52"/>
  <c r="F51" i="50"/>
  <c r="H38" i="52"/>
  <c r="H51" i="50"/>
  <c r="B38" i="52"/>
  <c r="B51" i="50"/>
  <c r="G38" i="52"/>
  <c r="G51" i="50"/>
  <c r="E56" i="52"/>
  <c r="E69" i="50"/>
  <c r="H56" i="52"/>
  <c r="H69" i="50"/>
  <c r="I56" i="52"/>
  <c r="I69" i="50"/>
  <c r="C56" i="52"/>
  <c r="C69" i="50"/>
  <c r="F56" i="52"/>
  <c r="F69" i="50"/>
  <c r="B56" i="52"/>
  <c r="B69" i="50"/>
  <c r="D56" i="52"/>
  <c r="D69" i="50"/>
  <c r="K69" i="50"/>
  <c r="J69" i="50"/>
  <c r="G56" i="52"/>
  <c r="G69" i="50"/>
  <c r="H50" i="52"/>
  <c r="H63" i="50"/>
  <c r="C50" i="52"/>
  <c r="C63" i="50"/>
  <c r="I50" i="52"/>
  <c r="I63" i="50"/>
  <c r="B50" i="52"/>
  <c r="B63" i="50"/>
  <c r="D50" i="52"/>
  <c r="D63" i="50"/>
  <c r="K63" i="50"/>
  <c r="J63" i="50"/>
  <c r="E50" i="52"/>
  <c r="E63" i="50"/>
  <c r="F50" i="52"/>
  <c r="F63" i="50"/>
  <c r="G50" i="52"/>
  <c r="G63" i="50"/>
  <c r="I49" i="52"/>
  <c r="I62" i="50"/>
  <c r="F49" i="52"/>
  <c r="F62" i="50"/>
  <c r="C49" i="52"/>
  <c r="C62" i="50"/>
  <c r="H49" i="52"/>
  <c r="H62" i="50"/>
  <c r="G49" i="52"/>
  <c r="G62" i="50"/>
  <c r="D49" i="52"/>
  <c r="D62" i="50"/>
  <c r="B49" i="52"/>
  <c r="B62" i="50"/>
  <c r="K62" i="50"/>
  <c r="J62" i="50"/>
  <c r="E49" i="52"/>
  <c r="E62" i="50"/>
  <c r="C53" i="52"/>
  <c r="C66" i="50"/>
  <c r="K66" i="50"/>
  <c r="J66" i="50"/>
  <c r="G53" i="52"/>
  <c r="G66" i="50"/>
  <c r="E53" i="52"/>
  <c r="E66" i="50"/>
  <c r="H53" i="52"/>
  <c r="H66" i="50"/>
  <c r="F53" i="52"/>
  <c r="F66" i="50"/>
  <c r="B53" i="52"/>
  <c r="B66" i="50"/>
  <c r="D53" i="52"/>
  <c r="D66" i="50"/>
  <c r="I53" i="52"/>
  <c r="I66" i="50"/>
  <c r="H40" i="52"/>
  <c r="H53" i="50"/>
  <c r="D40" i="52"/>
  <c r="D53" i="50"/>
  <c r="F40" i="52"/>
  <c r="F53" i="50"/>
  <c r="I40" i="52"/>
  <c r="I53" i="50"/>
  <c r="G40" i="52"/>
  <c r="G53" i="50"/>
  <c r="E40" i="52"/>
  <c r="E53" i="50"/>
  <c r="K53" i="50"/>
  <c r="J53" i="50"/>
  <c r="C40" i="52"/>
  <c r="C53" i="50"/>
  <c r="B40" i="52"/>
  <c r="B53" i="50"/>
  <c r="H48" i="52"/>
  <c r="H61" i="50"/>
  <c r="I48" i="52"/>
  <c r="I61" i="50"/>
  <c r="B48" i="52"/>
  <c r="B61" i="50"/>
  <c r="E48" i="52"/>
  <c r="E61" i="50"/>
  <c r="D48" i="52"/>
  <c r="D61" i="50"/>
  <c r="G48" i="52"/>
  <c r="G61" i="50"/>
  <c r="F48" i="52"/>
  <c r="F61" i="50"/>
  <c r="K61" i="50"/>
  <c r="J61" i="50"/>
  <c r="C48" i="52"/>
  <c r="C61" i="50"/>
  <c r="G37" i="52"/>
  <c r="G50" i="50"/>
  <c r="I37" i="52"/>
  <c r="I50" i="50"/>
  <c r="D37" i="52"/>
  <c r="D50" i="50"/>
  <c r="E37" i="52"/>
  <c r="E50" i="50"/>
  <c r="F37" i="52"/>
  <c r="F50" i="50"/>
  <c r="H37" i="52"/>
  <c r="H50" i="50"/>
  <c r="C37" i="52"/>
  <c r="C50" i="50"/>
  <c r="K50" i="50"/>
  <c r="J50" i="50"/>
  <c r="B37" i="52"/>
  <c r="B50" i="50"/>
  <c r="E54" i="52"/>
  <c r="E67" i="50"/>
  <c r="K67" i="50"/>
  <c r="J67" i="50"/>
  <c r="H54" i="52"/>
  <c r="H67" i="50"/>
  <c r="C54" i="52"/>
  <c r="C67" i="50"/>
  <c r="G54" i="52"/>
  <c r="G67" i="50"/>
  <c r="B54" i="52"/>
  <c r="B67" i="50"/>
  <c r="I54" i="52"/>
  <c r="I67" i="50"/>
  <c r="D54" i="52"/>
  <c r="D67" i="50"/>
  <c r="F54" i="52"/>
  <c r="F67" i="50"/>
  <c r="I39" i="52"/>
  <c r="I52" i="50"/>
  <c r="C39" i="52"/>
  <c r="C52" i="50"/>
  <c r="G39" i="52"/>
  <c r="G52" i="50"/>
  <c r="F39" i="52"/>
  <c r="F52" i="50"/>
  <c r="B39" i="52"/>
  <c r="B52" i="50"/>
  <c r="E39" i="52"/>
  <c r="E52" i="50"/>
  <c r="H39" i="52"/>
  <c r="H52" i="50"/>
  <c r="K52" i="50"/>
  <c r="J52" i="50"/>
  <c r="D39" i="52"/>
  <c r="D52" i="50"/>
  <c r="I58" i="52"/>
  <c r="I71" i="50"/>
  <c r="E58" i="52"/>
  <c r="E71" i="50"/>
  <c r="K71" i="50"/>
  <c r="J71" i="50"/>
  <c r="D58" i="52"/>
  <c r="D71" i="50"/>
  <c r="F58" i="52"/>
  <c r="F71" i="50"/>
  <c r="H58" i="52"/>
  <c r="H71" i="50"/>
  <c r="C58" i="52"/>
  <c r="C71" i="50"/>
  <c r="B58" i="52"/>
  <c r="B71" i="50"/>
  <c r="G58" i="52"/>
  <c r="G71" i="50"/>
  <c r="I34" i="52"/>
  <c r="I47" i="50"/>
  <c r="B34" i="52"/>
  <c r="B47" i="50"/>
  <c r="C34" i="52"/>
  <c r="C47" i="50"/>
  <c r="K47" i="50"/>
  <c r="J47" i="50"/>
  <c r="E34" i="52"/>
  <c r="E47" i="50"/>
  <c r="F34" i="52"/>
  <c r="F47" i="50"/>
  <c r="G34" i="52"/>
  <c r="G47" i="50"/>
  <c r="H34" i="52"/>
  <c r="H47" i="50"/>
  <c r="D34" i="52"/>
  <c r="D47" i="50"/>
  <c r="G52" i="52"/>
  <c r="G65" i="50"/>
  <c r="B52" i="52"/>
  <c r="B65" i="50"/>
  <c r="H52" i="52"/>
  <c r="H65" i="50"/>
  <c r="C52" i="52"/>
  <c r="C65" i="50"/>
  <c r="E52" i="52"/>
  <c r="E65" i="50"/>
  <c r="D52" i="52"/>
  <c r="D65" i="50"/>
  <c r="F52" i="52"/>
  <c r="F65" i="50"/>
  <c r="I52" i="52"/>
  <c r="I65" i="50"/>
  <c r="K65" i="50"/>
  <c r="J65" i="50"/>
  <c r="C51" i="52"/>
  <c r="C64" i="50"/>
  <c r="E51" i="52"/>
  <c r="E64" i="50"/>
  <c r="F51" i="52"/>
  <c r="F64" i="50"/>
  <c r="H51" i="52"/>
  <c r="H64" i="50"/>
  <c r="K64" i="50"/>
  <c r="J64" i="50"/>
  <c r="D51" i="52"/>
  <c r="D64" i="50"/>
  <c r="I51" i="52"/>
  <c r="I64" i="50"/>
  <c r="B51" i="52"/>
  <c r="B64" i="50"/>
  <c r="G51" i="52"/>
  <c r="G64" i="50"/>
  <c r="E35" i="52"/>
  <c r="E48" i="50"/>
  <c r="D35" i="52"/>
  <c r="D48" i="50"/>
  <c r="C35" i="52"/>
  <c r="C48" i="50"/>
  <c r="I35" i="52"/>
  <c r="I48" i="50"/>
  <c r="B35" i="52"/>
  <c r="B48" i="50"/>
  <c r="G35" i="52"/>
  <c r="G48" i="50"/>
  <c r="F35" i="52"/>
  <c r="F48" i="50"/>
  <c r="H35" i="52"/>
  <c r="H48" i="50"/>
  <c r="K48" i="50"/>
  <c r="J48" i="50"/>
  <c r="F44" i="52"/>
  <c r="F57" i="50"/>
  <c r="C44" i="52"/>
  <c r="C57" i="50"/>
  <c r="E44" i="52"/>
  <c r="E57" i="50"/>
  <c r="I44" i="52"/>
  <c r="I57" i="50"/>
  <c r="G44" i="52"/>
  <c r="G57" i="50"/>
  <c r="K57" i="50"/>
  <c r="J57" i="50"/>
  <c r="H44" i="52"/>
  <c r="H57" i="50"/>
  <c r="B44" i="52"/>
  <c r="B57" i="50"/>
  <c r="D44" i="52"/>
  <c r="D57" i="50"/>
  <c r="C36" i="52"/>
  <c r="C49" i="50"/>
  <c r="F36" i="52"/>
  <c r="F49" i="50"/>
  <c r="I36" i="52"/>
  <c r="I49" i="50"/>
  <c r="H36" i="52"/>
  <c r="H49" i="50"/>
  <c r="B36" i="52"/>
  <c r="B49" i="50"/>
  <c r="D36" i="52"/>
  <c r="D49" i="50"/>
  <c r="G36" i="52"/>
  <c r="G49" i="50"/>
  <c r="E36" i="52"/>
  <c r="E49" i="50"/>
  <c r="K49" i="50"/>
  <c r="J49" i="50"/>
  <c r="D43" i="52"/>
  <c r="D56" i="50"/>
  <c r="B43" i="52"/>
  <c r="B56" i="50"/>
  <c r="I43" i="52"/>
  <c r="I56" i="50"/>
  <c r="K56" i="50"/>
  <c r="J56" i="50"/>
  <c r="H43" i="52"/>
  <c r="H56" i="50"/>
  <c r="C43" i="52"/>
  <c r="C56" i="50"/>
  <c r="F43" i="52"/>
  <c r="F56" i="50"/>
  <c r="G43" i="52"/>
  <c r="G56" i="50"/>
  <c r="E43" i="52"/>
  <c r="E56" i="50"/>
  <c r="C20" i="52"/>
  <c r="C33" i="50"/>
  <c r="F20" i="52"/>
  <c r="F33" i="50"/>
  <c r="C28" i="52"/>
  <c r="C41" i="50"/>
  <c r="I28" i="52"/>
  <c r="I41" i="50"/>
  <c r="C4" i="52"/>
  <c r="C17" i="50"/>
  <c r="F3" i="52"/>
  <c r="F16" i="50"/>
  <c r="B3" i="52"/>
  <c r="B16" i="50"/>
  <c r="C3" i="52"/>
  <c r="C16" i="50"/>
  <c r="E3" i="52"/>
  <c r="E16" i="50"/>
  <c r="H5" i="52"/>
  <c r="H18" i="50"/>
  <c r="D5" i="52"/>
  <c r="D18" i="50"/>
  <c r="C22" i="52"/>
  <c r="C35" i="50"/>
  <c r="I22" i="52"/>
  <c r="I35" i="50"/>
  <c r="E22" i="52"/>
  <c r="E35" i="50"/>
  <c r="I29" i="52"/>
  <c r="I42" i="50"/>
  <c r="K42" i="50"/>
  <c r="J42" i="50"/>
  <c r="H29" i="52"/>
  <c r="H42" i="50"/>
  <c r="D29" i="52"/>
  <c r="D42" i="50"/>
  <c r="F29" i="52"/>
  <c r="F42" i="50"/>
  <c r="B32" i="52"/>
  <c r="B45" i="50"/>
  <c r="G32" i="52"/>
  <c r="G45" i="50"/>
  <c r="C32" i="52"/>
  <c r="C45" i="50"/>
  <c r="F23" i="52"/>
  <c r="F36" i="50"/>
  <c r="K36" i="50"/>
  <c r="J36" i="50"/>
  <c r="H23" i="52"/>
  <c r="H36" i="50"/>
  <c r="K19" i="50"/>
  <c r="J19" i="50"/>
  <c r="I30" i="52"/>
  <c r="I43" i="50"/>
  <c r="E15" i="52"/>
  <c r="E28" i="50"/>
  <c r="D15" i="52"/>
  <c r="D28" i="50"/>
  <c r="G24" i="52"/>
  <c r="G37" i="50"/>
  <c r="H24" i="52"/>
  <c r="H37" i="50"/>
  <c r="C14" i="52"/>
  <c r="C27" i="50"/>
  <c r="D14" i="52"/>
  <c r="D27" i="50"/>
  <c r="G14" i="52"/>
  <c r="G27" i="50"/>
  <c r="I14" i="52"/>
  <c r="I27" i="50"/>
  <c r="H14" i="52"/>
  <c r="H27" i="50"/>
  <c r="H25" i="52"/>
  <c r="H38" i="50"/>
  <c r="D25" i="52"/>
  <c r="D38" i="50"/>
  <c r="F25" i="52"/>
  <c r="F38" i="50"/>
  <c r="G25" i="52"/>
  <c r="G38" i="50"/>
  <c r="K38" i="50"/>
  <c r="J38" i="50"/>
  <c r="E25" i="52"/>
  <c r="E38" i="50"/>
  <c r="G11" i="52"/>
  <c r="G24" i="50"/>
  <c r="C11" i="52"/>
  <c r="C24" i="50"/>
  <c r="B11" i="52"/>
  <c r="B24" i="50"/>
  <c r="K24" i="50"/>
  <c r="J24" i="50"/>
  <c r="C27" i="52"/>
  <c r="C40" i="50"/>
  <c r="H27" i="52"/>
  <c r="H40" i="50"/>
  <c r="G27" i="52"/>
  <c r="G40" i="50"/>
  <c r="F27" i="52"/>
  <c r="F40" i="50"/>
  <c r="K40" i="50"/>
  <c r="J40" i="50"/>
  <c r="E27" i="52"/>
  <c r="E40" i="50"/>
  <c r="I27" i="52"/>
  <c r="I40" i="50"/>
  <c r="D8" i="52"/>
  <c r="D21" i="50"/>
  <c r="G8" i="52"/>
  <c r="G21" i="50"/>
  <c r="I21" i="52"/>
  <c r="I34" i="50"/>
  <c r="E21" i="52"/>
  <c r="E34" i="50"/>
  <c r="G9" i="52"/>
  <c r="G22" i="50"/>
  <c r="B9" i="52"/>
  <c r="B22" i="50"/>
  <c r="K22" i="50"/>
  <c r="J22" i="50"/>
  <c r="B19" i="52"/>
  <c r="B32" i="50"/>
  <c r="D19" i="52"/>
  <c r="D32" i="50"/>
  <c r="H19" i="52"/>
  <c r="H32" i="50"/>
  <c r="F19" i="52"/>
  <c r="F32" i="50"/>
  <c r="K32" i="50"/>
  <c r="J32" i="50"/>
  <c r="C10" i="52"/>
  <c r="C23" i="50"/>
  <c r="E10" i="52"/>
  <c r="E23" i="50"/>
  <c r="G10" i="52"/>
  <c r="G23" i="50"/>
  <c r="F10" i="52"/>
  <c r="F23" i="50"/>
  <c r="I10" i="52"/>
  <c r="I23" i="50"/>
  <c r="E16" i="52"/>
  <c r="E29" i="50"/>
  <c r="G16" i="52"/>
  <c r="G29" i="50"/>
  <c r="K29" i="50"/>
  <c r="J29" i="50"/>
  <c r="C16" i="52"/>
  <c r="C29" i="50"/>
  <c r="F16" i="52"/>
  <c r="F29" i="50"/>
  <c r="D7" i="52"/>
  <c r="D20" i="50"/>
  <c r="B7" i="52"/>
  <c r="B20" i="50"/>
  <c r="I7" i="52"/>
  <c r="I20" i="50"/>
  <c r="G7" i="52"/>
  <c r="G20" i="50"/>
  <c r="F7" i="52"/>
  <c r="F20" i="50"/>
  <c r="I13" i="52"/>
  <c r="I26" i="50"/>
  <c r="B13" i="52"/>
  <c r="B26" i="50"/>
  <c r="D13" i="52"/>
  <c r="D26" i="50"/>
  <c r="E13" i="52"/>
  <c r="E26" i="50"/>
  <c r="D17" i="52"/>
  <c r="D30" i="50"/>
  <c r="E17" i="52"/>
  <c r="E30" i="50"/>
  <c r="B17" i="52"/>
  <c r="B30" i="50"/>
  <c r="K30" i="50"/>
  <c r="J30" i="50"/>
  <c r="F17" i="52"/>
  <c r="F30" i="50"/>
  <c r="K25" i="50"/>
  <c r="J25" i="50"/>
  <c r="E12" i="52"/>
  <c r="E25" i="50"/>
  <c r="G12" i="52"/>
  <c r="G25" i="50"/>
  <c r="K44" i="50"/>
  <c r="J44" i="50"/>
  <c r="G31" i="52"/>
  <c r="G44" i="50"/>
  <c r="C31" i="52"/>
  <c r="C44" i="50"/>
  <c r="B26" i="52"/>
  <c r="B39" i="50"/>
  <c r="I26" i="52"/>
  <c r="I39" i="50"/>
  <c r="G2" i="52"/>
  <c r="G15" i="50"/>
  <c r="K119" i="46"/>
  <c r="J119" i="46"/>
  <c r="T119" i="46"/>
  <c r="K111" i="46"/>
  <c r="J111" i="46"/>
  <c r="T111" i="46"/>
  <c r="K121" i="46"/>
  <c r="J121" i="46"/>
  <c r="T116" i="46"/>
  <c r="K116" i="46"/>
  <c r="J116" i="46"/>
  <c r="K112" i="46"/>
  <c r="J112" i="46"/>
  <c r="T112" i="46"/>
  <c r="K110" i="46"/>
  <c r="J110" i="46"/>
  <c r="T110" i="46"/>
  <c r="K114" i="46"/>
  <c r="J114" i="46"/>
  <c r="K113" i="46"/>
  <c r="J113" i="46"/>
  <c r="K108" i="46"/>
  <c r="J108" i="46"/>
  <c r="N106" i="46"/>
  <c r="K106" i="46"/>
  <c r="J106" i="46"/>
  <c r="K118" i="46"/>
  <c r="J118" i="46"/>
  <c r="K115" i="46"/>
  <c r="J115" i="46"/>
  <c r="T115" i="46"/>
  <c r="T120" i="46"/>
  <c r="K120" i="46"/>
  <c r="J120" i="46"/>
  <c r="K122" i="46"/>
  <c r="J122" i="46"/>
  <c r="K107" i="46"/>
  <c r="J107" i="46"/>
  <c r="K117" i="46"/>
  <c r="J117" i="46"/>
  <c r="K109" i="46"/>
  <c r="J109" i="46"/>
  <c r="K70" i="46"/>
  <c r="J70" i="46"/>
  <c r="H57" i="48"/>
  <c r="H70" i="46"/>
  <c r="D57" i="48"/>
  <c r="D70" i="46"/>
  <c r="E57" i="48"/>
  <c r="E70" i="46"/>
  <c r="B57" i="48"/>
  <c r="B70" i="46"/>
  <c r="I57" i="48"/>
  <c r="I70" i="46"/>
  <c r="C57" i="48"/>
  <c r="C70" i="46"/>
  <c r="F57" i="48"/>
  <c r="F70" i="46"/>
  <c r="G57" i="48"/>
  <c r="G70" i="46"/>
  <c r="K91" i="46"/>
  <c r="J91" i="46"/>
  <c r="T91" i="46"/>
  <c r="B35" i="48"/>
  <c r="B48" i="46"/>
  <c r="G35" i="48"/>
  <c r="G48" i="46"/>
  <c r="H35" i="48"/>
  <c r="H48" i="46"/>
  <c r="C35" i="48"/>
  <c r="C48" i="46"/>
  <c r="I35" i="48"/>
  <c r="I48" i="46"/>
  <c r="K48" i="46"/>
  <c r="J48" i="46"/>
  <c r="D35" i="48"/>
  <c r="D48" i="46"/>
  <c r="E35" i="48"/>
  <c r="E48" i="46"/>
  <c r="F35" i="48"/>
  <c r="F48" i="46"/>
  <c r="G37" i="48"/>
  <c r="G50" i="46"/>
  <c r="E37" i="48"/>
  <c r="E50" i="46"/>
  <c r="I37" i="48"/>
  <c r="I50" i="46"/>
  <c r="B37" i="48"/>
  <c r="B50" i="46"/>
  <c r="H37" i="48"/>
  <c r="H50" i="46"/>
  <c r="D37" i="48"/>
  <c r="D50" i="46"/>
  <c r="F37" i="48"/>
  <c r="F50" i="46"/>
  <c r="C37" i="48"/>
  <c r="C50" i="46"/>
  <c r="K50" i="46"/>
  <c r="J50" i="46"/>
  <c r="T80" i="46"/>
  <c r="K80" i="46"/>
  <c r="J80" i="46"/>
  <c r="C49" i="48"/>
  <c r="C62" i="46"/>
  <c r="F49" i="48"/>
  <c r="F62" i="46"/>
  <c r="I49" i="48"/>
  <c r="I62" i="46"/>
  <c r="E49" i="48"/>
  <c r="E62" i="46"/>
  <c r="H49" i="48"/>
  <c r="H62" i="46"/>
  <c r="D49" i="48"/>
  <c r="D62" i="46"/>
  <c r="K62" i="46"/>
  <c r="J62" i="46"/>
  <c r="G49" i="48"/>
  <c r="G62" i="46"/>
  <c r="B49" i="48"/>
  <c r="B62" i="46"/>
  <c r="K90" i="46"/>
  <c r="J90" i="46"/>
  <c r="E38" i="48"/>
  <c r="E51" i="46"/>
  <c r="G38" i="48"/>
  <c r="G51" i="46"/>
  <c r="B38" i="48"/>
  <c r="B51" i="46"/>
  <c r="C38" i="48"/>
  <c r="C51" i="46"/>
  <c r="H38" i="48"/>
  <c r="H51" i="46"/>
  <c r="D38" i="48"/>
  <c r="D51" i="46"/>
  <c r="K51" i="46"/>
  <c r="J51" i="46"/>
  <c r="F38" i="48"/>
  <c r="F51" i="46"/>
  <c r="I38" i="48"/>
  <c r="I51" i="46"/>
  <c r="C75" i="46"/>
  <c r="G75" i="46"/>
  <c r="D75" i="46"/>
  <c r="I75" i="46"/>
  <c r="E75" i="46"/>
  <c r="F75" i="46"/>
  <c r="B75" i="46"/>
  <c r="K75" i="46"/>
  <c r="J75" i="46"/>
  <c r="H75" i="46"/>
  <c r="T103" i="46"/>
  <c r="K103" i="46"/>
  <c r="J103" i="46"/>
  <c r="K99" i="46"/>
  <c r="J99" i="46"/>
  <c r="N99" i="46"/>
  <c r="B43" i="48"/>
  <c r="B56" i="46"/>
  <c r="D43" i="48"/>
  <c r="D56" i="46"/>
  <c r="F43" i="48"/>
  <c r="F56" i="46"/>
  <c r="C43" i="48"/>
  <c r="C56" i="46"/>
  <c r="E43" i="48"/>
  <c r="E56" i="46"/>
  <c r="H43" i="48"/>
  <c r="H56" i="46"/>
  <c r="K56" i="46"/>
  <c r="J56" i="46"/>
  <c r="I43" i="48"/>
  <c r="I56" i="46"/>
  <c r="G43" i="48"/>
  <c r="G56" i="46"/>
  <c r="F42" i="48"/>
  <c r="F55" i="46"/>
  <c r="G42" i="48"/>
  <c r="G55" i="46"/>
  <c r="E42" i="48"/>
  <c r="E55" i="46"/>
  <c r="C42" i="48"/>
  <c r="C55" i="46"/>
  <c r="B42" i="48"/>
  <c r="B55" i="46"/>
  <c r="I42" i="48"/>
  <c r="I55" i="46"/>
  <c r="K55" i="46"/>
  <c r="J55" i="46"/>
  <c r="H42" i="48"/>
  <c r="H55" i="46"/>
  <c r="D42" i="48"/>
  <c r="D55" i="46"/>
  <c r="K85" i="46"/>
  <c r="J85" i="46"/>
  <c r="E52" i="48"/>
  <c r="E65" i="46"/>
  <c r="G52" i="48"/>
  <c r="G65" i="46"/>
  <c r="K65" i="46"/>
  <c r="J65" i="46"/>
  <c r="H52" i="48"/>
  <c r="H65" i="46"/>
  <c r="I52" i="48"/>
  <c r="I65" i="46"/>
  <c r="C52" i="48"/>
  <c r="C65" i="46"/>
  <c r="F52" i="48"/>
  <c r="F65" i="46"/>
  <c r="B52" i="48"/>
  <c r="B65" i="46"/>
  <c r="D52" i="48"/>
  <c r="D65" i="46"/>
  <c r="K96" i="46"/>
  <c r="J96" i="46"/>
  <c r="D48" i="48"/>
  <c r="D61" i="46"/>
  <c r="H48" i="48"/>
  <c r="H61" i="46"/>
  <c r="F48" i="48"/>
  <c r="F61" i="46"/>
  <c r="E48" i="48"/>
  <c r="E61" i="46"/>
  <c r="K61" i="46"/>
  <c r="J61" i="46"/>
  <c r="G48" i="48"/>
  <c r="G61" i="46"/>
  <c r="B48" i="48"/>
  <c r="B61" i="46"/>
  <c r="I48" i="48"/>
  <c r="I61" i="46"/>
  <c r="C48" i="48"/>
  <c r="C61" i="46"/>
  <c r="K97" i="46"/>
  <c r="J97" i="46"/>
  <c r="T97" i="46"/>
  <c r="C76" i="46"/>
  <c r="F76" i="46"/>
  <c r="G76" i="46"/>
  <c r="I76" i="46"/>
  <c r="H76" i="46"/>
  <c r="D76" i="46"/>
  <c r="K76" i="46"/>
  <c r="J76" i="46"/>
  <c r="E76" i="46"/>
  <c r="B76" i="46"/>
  <c r="T104" i="46"/>
  <c r="K104" i="46"/>
  <c r="J104" i="46"/>
  <c r="E56" i="48"/>
  <c r="E69" i="46"/>
  <c r="I56" i="48"/>
  <c r="I69" i="46"/>
  <c r="K69" i="46"/>
  <c r="J69" i="46"/>
  <c r="H56" i="48"/>
  <c r="H69" i="46"/>
  <c r="G56" i="48"/>
  <c r="G69" i="46"/>
  <c r="F56" i="48"/>
  <c r="F69" i="46"/>
  <c r="B56" i="48"/>
  <c r="B69" i="46"/>
  <c r="D56" i="48"/>
  <c r="D69" i="46"/>
  <c r="C56" i="48"/>
  <c r="C69" i="46"/>
  <c r="K98" i="46"/>
  <c r="J98" i="46"/>
  <c r="T98" i="46"/>
  <c r="K83" i="46"/>
  <c r="J83" i="46"/>
  <c r="G55" i="48"/>
  <c r="G68" i="46"/>
  <c r="I55" i="48"/>
  <c r="I68" i="46"/>
  <c r="C55" i="48"/>
  <c r="C68" i="46"/>
  <c r="F55" i="48"/>
  <c r="F68" i="46"/>
  <c r="B55" i="48"/>
  <c r="B68" i="46"/>
  <c r="H55" i="48"/>
  <c r="H68" i="46"/>
  <c r="D55" i="48"/>
  <c r="D68" i="46"/>
  <c r="K68" i="46"/>
  <c r="J68" i="46"/>
  <c r="E55" i="48"/>
  <c r="E68" i="46"/>
  <c r="C41" i="48"/>
  <c r="C54" i="46"/>
  <c r="D41" i="48"/>
  <c r="D54" i="46"/>
  <c r="G41" i="48"/>
  <c r="G54" i="46"/>
  <c r="F41" i="48"/>
  <c r="F54" i="46"/>
  <c r="E41" i="48"/>
  <c r="E54" i="46"/>
  <c r="H41" i="48"/>
  <c r="H54" i="46"/>
  <c r="B41" i="48"/>
  <c r="B54" i="46"/>
  <c r="I41" i="48"/>
  <c r="I54" i="46"/>
  <c r="K54" i="46"/>
  <c r="J54" i="46"/>
  <c r="B45" i="48"/>
  <c r="B58" i="46"/>
  <c r="K58" i="46"/>
  <c r="J58" i="46"/>
  <c r="D45" i="48"/>
  <c r="D58" i="46"/>
  <c r="F45" i="48"/>
  <c r="F58" i="46"/>
  <c r="C45" i="48"/>
  <c r="C58" i="46"/>
  <c r="G45" i="48"/>
  <c r="G58" i="46"/>
  <c r="E45" i="48"/>
  <c r="E58" i="46"/>
  <c r="I45" i="48"/>
  <c r="I58" i="46"/>
  <c r="H45" i="48"/>
  <c r="H58" i="46"/>
  <c r="I59" i="48"/>
  <c r="I72" i="46"/>
  <c r="K72" i="46"/>
  <c r="J72" i="46"/>
  <c r="F59" i="48"/>
  <c r="F72" i="46"/>
  <c r="G59" i="48"/>
  <c r="G72" i="46"/>
  <c r="D59" i="48"/>
  <c r="D72" i="46"/>
  <c r="H59" i="48"/>
  <c r="H72" i="46"/>
  <c r="B59" i="48"/>
  <c r="B72" i="46"/>
  <c r="E59" i="48"/>
  <c r="E72" i="46"/>
  <c r="C59" i="48"/>
  <c r="C72" i="46"/>
  <c r="I44" i="48"/>
  <c r="I57" i="46"/>
  <c r="C44" i="48"/>
  <c r="C57" i="46"/>
  <c r="D44" i="48"/>
  <c r="D57" i="46"/>
  <c r="H44" i="48"/>
  <c r="H57" i="46"/>
  <c r="E44" i="48"/>
  <c r="E57" i="46"/>
  <c r="F44" i="48"/>
  <c r="F57" i="46"/>
  <c r="G44" i="48"/>
  <c r="G57" i="46"/>
  <c r="K57" i="46"/>
  <c r="J57" i="46"/>
  <c r="B44" i="48"/>
  <c r="B57" i="46"/>
  <c r="K79" i="46"/>
  <c r="J79" i="46"/>
  <c r="D60" i="48"/>
  <c r="D73" i="46"/>
  <c r="H60" i="48"/>
  <c r="H73" i="46"/>
  <c r="C60" i="48"/>
  <c r="C73" i="46"/>
  <c r="F60" i="48"/>
  <c r="F73" i="46"/>
  <c r="B60" i="48"/>
  <c r="B73" i="46"/>
  <c r="G60" i="48"/>
  <c r="G73" i="46"/>
  <c r="E60" i="48"/>
  <c r="E73" i="46"/>
  <c r="I60" i="48"/>
  <c r="I73" i="46"/>
  <c r="K73" i="46"/>
  <c r="J73" i="46"/>
  <c r="H51" i="48"/>
  <c r="H64" i="46"/>
  <c r="E51" i="48"/>
  <c r="E64" i="46"/>
  <c r="C51" i="48"/>
  <c r="C64" i="46"/>
  <c r="D51" i="48"/>
  <c r="D64" i="46"/>
  <c r="I51" i="48"/>
  <c r="I64" i="46"/>
  <c r="K64" i="46"/>
  <c r="J64" i="46"/>
  <c r="G51" i="48"/>
  <c r="G64" i="46"/>
  <c r="B51" i="48"/>
  <c r="B64" i="46"/>
  <c r="F51" i="48"/>
  <c r="F64" i="46"/>
  <c r="T100" i="46"/>
  <c r="K100" i="46"/>
  <c r="J100" i="46"/>
  <c r="K95" i="46"/>
  <c r="J95" i="46"/>
  <c r="T95" i="46"/>
  <c r="N95" i="46"/>
  <c r="F58" i="48"/>
  <c r="F71" i="46"/>
  <c r="B58" i="48"/>
  <c r="B71" i="46"/>
  <c r="K71" i="46"/>
  <c r="J71" i="46"/>
  <c r="E58" i="48"/>
  <c r="E71" i="46"/>
  <c r="D58" i="48"/>
  <c r="D71" i="46"/>
  <c r="G58" i="48"/>
  <c r="G71" i="46"/>
  <c r="H58" i="48"/>
  <c r="H71" i="46"/>
  <c r="C58" i="48"/>
  <c r="C71" i="46"/>
  <c r="I58" i="48"/>
  <c r="I71" i="46"/>
  <c r="H34" i="48"/>
  <c r="H47" i="46"/>
  <c r="C34" i="48"/>
  <c r="C47" i="46"/>
  <c r="D34" i="48"/>
  <c r="D47" i="46"/>
  <c r="K47" i="46"/>
  <c r="J47" i="46"/>
  <c r="B34" i="48"/>
  <c r="B47" i="46"/>
  <c r="E34" i="48"/>
  <c r="E47" i="46"/>
  <c r="F34" i="48"/>
  <c r="F47" i="46"/>
  <c r="G34" i="48"/>
  <c r="G47" i="46"/>
  <c r="I34" i="48"/>
  <c r="I47" i="46"/>
  <c r="K87" i="46"/>
  <c r="J87" i="46"/>
  <c r="T87" i="46"/>
  <c r="F46" i="48"/>
  <c r="F59" i="46"/>
  <c r="G46" i="48"/>
  <c r="G59" i="46"/>
  <c r="B46" i="48"/>
  <c r="B59" i="46"/>
  <c r="H46" i="48"/>
  <c r="H59" i="46"/>
  <c r="I46" i="48"/>
  <c r="I59" i="46"/>
  <c r="C46" i="48"/>
  <c r="C59" i="46"/>
  <c r="E46" i="48"/>
  <c r="E59" i="46"/>
  <c r="K59" i="46"/>
  <c r="J59" i="46"/>
  <c r="D46" i="48"/>
  <c r="D59" i="46"/>
  <c r="K102" i="46"/>
  <c r="J102" i="46"/>
  <c r="D53" i="48"/>
  <c r="D66" i="46"/>
  <c r="B53" i="48"/>
  <c r="B66" i="46"/>
  <c r="E53" i="48"/>
  <c r="E66" i="46"/>
  <c r="F53" i="48"/>
  <c r="F66" i="46"/>
  <c r="C53" i="48"/>
  <c r="C66" i="46"/>
  <c r="H53" i="48"/>
  <c r="H66" i="46"/>
  <c r="I53" i="48"/>
  <c r="I66" i="46"/>
  <c r="K66" i="46"/>
  <c r="J66" i="46"/>
  <c r="G53" i="48"/>
  <c r="G66" i="46"/>
  <c r="H50" i="48"/>
  <c r="H63" i="46"/>
  <c r="F50" i="48"/>
  <c r="F63" i="46"/>
  <c r="G50" i="48"/>
  <c r="G63" i="46"/>
  <c r="D50" i="48"/>
  <c r="D63" i="46"/>
  <c r="B50" i="48"/>
  <c r="B63" i="46"/>
  <c r="E50" i="48"/>
  <c r="E63" i="46"/>
  <c r="C50" i="48"/>
  <c r="C63" i="46"/>
  <c r="I50" i="48"/>
  <c r="I63" i="46"/>
  <c r="K63" i="46"/>
  <c r="J63" i="46"/>
  <c r="K88" i="46"/>
  <c r="J88" i="46"/>
  <c r="K53" i="46"/>
  <c r="J53" i="46"/>
  <c r="D40" i="48"/>
  <c r="D53" i="46"/>
  <c r="G40" i="48"/>
  <c r="G53" i="46"/>
  <c r="F40" i="48"/>
  <c r="F53" i="46"/>
  <c r="E40" i="48"/>
  <c r="E53" i="46"/>
  <c r="C40" i="48"/>
  <c r="C53" i="46"/>
  <c r="B40" i="48"/>
  <c r="B53" i="46"/>
  <c r="H40" i="48"/>
  <c r="H53" i="46"/>
  <c r="I40" i="48"/>
  <c r="I53" i="46"/>
  <c r="K92" i="46"/>
  <c r="J92" i="46"/>
  <c r="K89" i="46"/>
  <c r="J89" i="46"/>
  <c r="I54" i="48"/>
  <c r="I67" i="46"/>
  <c r="F54" i="48"/>
  <c r="F67" i="46"/>
  <c r="K67" i="46"/>
  <c r="J67" i="46"/>
  <c r="B54" i="48"/>
  <c r="B67" i="46"/>
  <c r="D54" i="48"/>
  <c r="D67" i="46"/>
  <c r="C54" i="48"/>
  <c r="C67" i="46"/>
  <c r="E54" i="48"/>
  <c r="E67" i="46"/>
  <c r="H54" i="48"/>
  <c r="H67" i="46"/>
  <c r="G54" i="48"/>
  <c r="G67" i="46"/>
  <c r="F36" i="48"/>
  <c r="F49" i="46"/>
  <c r="E36" i="48"/>
  <c r="E49" i="46"/>
  <c r="D36" i="48"/>
  <c r="D49" i="46"/>
  <c r="K49" i="46"/>
  <c r="J49" i="46"/>
  <c r="B36" i="48"/>
  <c r="B49" i="46"/>
  <c r="G36" i="48"/>
  <c r="G49" i="46"/>
  <c r="I36" i="48"/>
  <c r="I49" i="46"/>
  <c r="H36" i="48"/>
  <c r="H49" i="46"/>
  <c r="C36" i="48"/>
  <c r="C49" i="46"/>
  <c r="K93" i="46"/>
  <c r="J93" i="46"/>
  <c r="F74" i="46"/>
  <c r="I74" i="46"/>
  <c r="K74" i="46"/>
  <c r="J74" i="46"/>
  <c r="G74" i="46"/>
  <c r="E74" i="46"/>
  <c r="C74" i="46"/>
  <c r="B74" i="46"/>
  <c r="H74" i="46"/>
  <c r="D74" i="46"/>
  <c r="K105" i="46"/>
  <c r="J105" i="46"/>
  <c r="T105" i="46"/>
  <c r="H47" i="48"/>
  <c r="H60" i="46"/>
  <c r="I47" i="48"/>
  <c r="I60" i="46"/>
  <c r="K60" i="46"/>
  <c r="J60" i="46"/>
  <c r="D47" i="48"/>
  <c r="D60" i="46"/>
  <c r="B47" i="48"/>
  <c r="B60" i="46"/>
  <c r="G47" i="48"/>
  <c r="G60" i="46"/>
  <c r="E47" i="48"/>
  <c r="E60" i="46"/>
  <c r="C47" i="48"/>
  <c r="C60" i="46"/>
  <c r="F47" i="48"/>
  <c r="F60" i="46"/>
  <c r="D33" i="48"/>
  <c r="D46" i="46"/>
  <c r="E33" i="48"/>
  <c r="E46" i="46"/>
  <c r="F33" i="48"/>
  <c r="F46" i="46"/>
  <c r="H33" i="48"/>
  <c r="H46" i="46"/>
  <c r="G33" i="48"/>
  <c r="G46" i="46"/>
  <c r="C33" i="48"/>
  <c r="C46" i="46"/>
  <c r="I33" i="48"/>
  <c r="I46" i="46"/>
  <c r="K46" i="46"/>
  <c r="J46" i="46"/>
  <c r="B33" i="48"/>
  <c r="B46" i="46"/>
  <c r="I39" i="48"/>
  <c r="I52" i="46"/>
  <c r="D39" i="48"/>
  <c r="D52" i="46"/>
  <c r="F39" i="48"/>
  <c r="F52" i="46"/>
  <c r="G39" i="48"/>
  <c r="G52" i="46"/>
  <c r="H39" i="48"/>
  <c r="H52" i="46"/>
  <c r="E39" i="48"/>
  <c r="E52" i="46"/>
  <c r="C39" i="48"/>
  <c r="C52" i="46"/>
  <c r="K52" i="46"/>
  <c r="J52" i="46"/>
  <c r="B39" i="48"/>
  <c r="B52" i="46"/>
  <c r="K82" i="46"/>
  <c r="J82" i="46"/>
  <c r="N82" i="46"/>
  <c r="K94" i="46"/>
  <c r="J94" i="46"/>
  <c r="K84" i="46"/>
  <c r="J84" i="46"/>
  <c r="K81" i="46"/>
  <c r="J81" i="46"/>
  <c r="T81" i="46"/>
  <c r="K86" i="46"/>
  <c r="J86" i="46"/>
  <c r="K101" i="46"/>
  <c r="J101" i="46"/>
  <c r="H77" i="46"/>
  <c r="E77" i="46"/>
  <c r="D77" i="46"/>
  <c r="B77" i="46"/>
  <c r="K77" i="46"/>
  <c r="J77" i="46"/>
  <c r="G77" i="46"/>
  <c r="I77" i="46"/>
  <c r="F77" i="46"/>
  <c r="C77" i="46"/>
  <c r="U90" i="46"/>
  <c r="U105" i="46"/>
  <c r="U121" i="46"/>
  <c r="U98" i="46"/>
  <c r="U89" i="46"/>
  <c r="U122" i="46"/>
  <c r="U117" i="46"/>
  <c r="U94" i="46"/>
  <c r="U109" i="46"/>
  <c r="G19" i="48"/>
  <c r="G32" i="46"/>
  <c r="E19" i="48"/>
  <c r="E32" i="46"/>
  <c r="C19" i="48"/>
  <c r="C32" i="46"/>
  <c r="B19" i="48"/>
  <c r="B32" i="46"/>
  <c r="K32" i="46"/>
  <c r="J32" i="46"/>
  <c r="D19" i="48"/>
  <c r="D32" i="46"/>
  <c r="K30" i="46"/>
  <c r="J30" i="46"/>
  <c r="C17" i="48"/>
  <c r="C30" i="46"/>
  <c r="H17" i="48"/>
  <c r="H30" i="46"/>
  <c r="E30" i="48"/>
  <c r="E43" i="46"/>
  <c r="K45" i="46"/>
  <c r="J45" i="46"/>
  <c r="B32" i="48"/>
  <c r="B45" i="46"/>
  <c r="G32" i="48"/>
  <c r="G45" i="46"/>
  <c r="D32" i="48"/>
  <c r="D45" i="46"/>
  <c r="C3" i="48"/>
  <c r="C16" i="46"/>
  <c r="H3" i="48"/>
  <c r="H16" i="46"/>
  <c r="B18" i="48"/>
  <c r="B31" i="46"/>
  <c r="H18" i="48"/>
  <c r="H31" i="46"/>
  <c r="K31" i="46"/>
  <c r="J31" i="46"/>
  <c r="D23" i="48"/>
  <c r="D36" i="46"/>
  <c r="C23" i="48"/>
  <c r="C36" i="46"/>
  <c r="I23" i="48"/>
  <c r="I36" i="46"/>
  <c r="B23" i="48"/>
  <c r="B36" i="46"/>
  <c r="F12" i="48"/>
  <c r="F25" i="46"/>
  <c r="B12" i="48"/>
  <c r="B25" i="46"/>
  <c r="K33" i="46"/>
  <c r="J33" i="46"/>
  <c r="C20" i="48"/>
  <c r="C33" i="46"/>
  <c r="D20" i="48"/>
  <c r="D33" i="46"/>
  <c r="G20" i="48"/>
  <c r="G33" i="46"/>
  <c r="I20" i="48"/>
  <c r="I33" i="46"/>
  <c r="H20" i="48"/>
  <c r="H33" i="46"/>
  <c r="K21" i="46"/>
  <c r="J21" i="46"/>
  <c r="C8" i="48"/>
  <c r="C21" i="46"/>
  <c r="D8" i="48"/>
  <c r="D21" i="46"/>
  <c r="G5" i="48"/>
  <c r="G18" i="46"/>
  <c r="K18" i="46"/>
  <c r="J18" i="46"/>
  <c r="D5" i="48"/>
  <c r="D18" i="46"/>
  <c r="B5" i="48"/>
  <c r="B18" i="46"/>
  <c r="H22" i="48"/>
  <c r="H35" i="46"/>
  <c r="K35" i="46"/>
  <c r="J35" i="46"/>
  <c r="H16" i="48"/>
  <c r="H29" i="46"/>
  <c r="F6" i="48"/>
  <c r="F19" i="46"/>
  <c r="E6" i="48"/>
  <c r="E19" i="46"/>
  <c r="B6" i="48"/>
  <c r="B19" i="46"/>
  <c r="C6" i="48"/>
  <c r="C19" i="46"/>
  <c r="D6" i="48"/>
  <c r="D19" i="46"/>
  <c r="H9" i="48"/>
  <c r="H22" i="46"/>
  <c r="E9" i="48"/>
  <c r="E22" i="46"/>
  <c r="I7" i="48"/>
  <c r="I20" i="46"/>
  <c r="D7" i="48"/>
  <c r="D20" i="46"/>
  <c r="K20" i="46"/>
  <c r="J20" i="46"/>
  <c r="H7" i="48"/>
  <c r="H20" i="46"/>
  <c r="I24" i="48"/>
  <c r="I37" i="46"/>
  <c r="E24" i="48"/>
  <c r="E37" i="46"/>
  <c r="H24" i="48"/>
  <c r="H37" i="46"/>
  <c r="E25" i="48"/>
  <c r="E38" i="46"/>
  <c r="I25" i="48"/>
  <c r="I38" i="46"/>
  <c r="C25" i="48"/>
  <c r="C38" i="46"/>
  <c r="B25" i="48"/>
  <c r="B38" i="46"/>
  <c r="F26" i="48"/>
  <c r="F39" i="46"/>
  <c r="H26" i="48"/>
  <c r="H39" i="46"/>
  <c r="D13" i="48"/>
  <c r="D26" i="46"/>
  <c r="C13" i="48"/>
  <c r="C26" i="46"/>
  <c r="E13" i="48"/>
  <c r="E26" i="46"/>
  <c r="G31" i="48"/>
  <c r="G44" i="46"/>
  <c r="D31" i="48"/>
  <c r="D44" i="46"/>
  <c r="E27" i="48"/>
  <c r="E40" i="46"/>
  <c r="G27" i="48"/>
  <c r="G40" i="46"/>
  <c r="C27" i="48"/>
  <c r="C40" i="46"/>
  <c r="F27" i="48"/>
  <c r="F40" i="46"/>
  <c r="E29" i="48"/>
  <c r="E42" i="46"/>
  <c r="I29" i="48"/>
  <c r="I42" i="46"/>
  <c r="H29" i="48"/>
  <c r="H42" i="46"/>
  <c r="K42" i="46"/>
  <c r="J42" i="46"/>
  <c r="H4" i="48"/>
  <c r="H17" i="46"/>
  <c r="B4" i="48"/>
  <c r="B17" i="46"/>
  <c r="D4" i="48"/>
  <c r="D17" i="46"/>
  <c r="E21" i="48"/>
  <c r="E34" i="46"/>
  <c r="F21" i="48"/>
  <c r="F34" i="46"/>
  <c r="C21" i="48"/>
  <c r="C34" i="46"/>
  <c r="C11" i="48"/>
  <c r="C24" i="46"/>
  <c r="H11" i="48"/>
  <c r="H24" i="46"/>
  <c r="F15" i="48"/>
  <c r="F28" i="46"/>
  <c r="H15" i="48"/>
  <c r="H28" i="46"/>
  <c r="E15" i="48"/>
  <c r="E28" i="46"/>
  <c r="K28" i="46"/>
  <c r="J28" i="46"/>
  <c r="B15" i="48"/>
  <c r="B28" i="46"/>
  <c r="D10" i="48"/>
  <c r="D23" i="46"/>
  <c r="H10" i="48"/>
  <c r="H23" i="46"/>
  <c r="H28" i="48"/>
  <c r="H41" i="46"/>
  <c r="K41" i="46"/>
  <c r="J41" i="46"/>
  <c r="I2" i="48"/>
  <c r="I15" i="46"/>
  <c r="D2" i="48"/>
  <c r="D15" i="46"/>
  <c r="B2" i="48"/>
  <c r="B15" i="46"/>
  <c r="C106" i="48"/>
  <c r="D106" i="48"/>
  <c r="I106" i="48"/>
  <c r="F106" i="48"/>
  <c r="E106" i="48"/>
  <c r="G106" i="48"/>
  <c r="I78" i="48"/>
  <c r="G78" i="48"/>
  <c r="B78" i="48"/>
  <c r="C78" i="48"/>
  <c r="E78" i="48"/>
  <c r="E98" i="48"/>
  <c r="F98" i="48"/>
  <c r="G98" i="48"/>
  <c r="G67" i="48"/>
  <c r="H67" i="48"/>
  <c r="C67" i="48"/>
  <c r="E67" i="48"/>
  <c r="D77" i="48"/>
  <c r="G77" i="48"/>
  <c r="B77" i="48"/>
  <c r="F77" i="48"/>
  <c r="H77" i="48"/>
  <c r="I90" i="48"/>
  <c r="B90" i="48"/>
  <c r="G90" i="48"/>
  <c r="E86" i="48"/>
  <c r="D86" i="48"/>
  <c r="G86" i="48"/>
  <c r="B86" i="48"/>
  <c r="C108" i="48"/>
  <c r="I108" i="48"/>
  <c r="G108" i="48"/>
  <c r="F108" i="48"/>
  <c r="B108" i="48"/>
  <c r="H108" i="48"/>
  <c r="E108" i="48"/>
  <c r="G72" i="48"/>
  <c r="I72" i="48"/>
  <c r="D72" i="48"/>
  <c r="F83" i="48"/>
  <c r="C83" i="48"/>
  <c r="E83" i="48"/>
  <c r="I83" i="48"/>
  <c r="E103" i="48"/>
  <c r="B103" i="48"/>
  <c r="F103" i="48"/>
  <c r="C103" i="48"/>
  <c r="I103" i="48"/>
  <c r="D103" i="48"/>
  <c r="G103" i="48"/>
  <c r="F84" i="48"/>
  <c r="D84" i="48"/>
  <c r="E84" i="48"/>
  <c r="I91" i="48"/>
  <c r="F91" i="48"/>
  <c r="G91" i="48"/>
  <c r="E91" i="48"/>
  <c r="B99" i="48"/>
  <c r="E99" i="48"/>
  <c r="F99" i="48"/>
  <c r="D99" i="48"/>
  <c r="G99" i="48"/>
  <c r="I99" i="48"/>
  <c r="H99" i="48"/>
  <c r="E85" i="48"/>
  <c r="H85" i="48"/>
  <c r="B85" i="48"/>
  <c r="G70" i="48"/>
  <c r="D70" i="48"/>
  <c r="I70" i="48"/>
  <c r="C70" i="48"/>
  <c r="E97" i="48"/>
  <c r="C97" i="48"/>
  <c r="H97" i="48"/>
  <c r="B97" i="48"/>
  <c r="D97" i="48"/>
  <c r="G97" i="48"/>
  <c r="F97" i="48"/>
  <c r="G101" i="48"/>
  <c r="I101" i="48"/>
  <c r="F101" i="48"/>
  <c r="H101" i="48"/>
  <c r="F100" i="48"/>
  <c r="B100" i="48"/>
  <c r="E100" i="48"/>
  <c r="H100" i="48"/>
  <c r="D100" i="48"/>
  <c r="I100" i="48"/>
  <c r="D95" i="48"/>
  <c r="F95" i="48"/>
  <c r="E95" i="48"/>
  <c r="B95" i="48"/>
  <c r="G95" i="48"/>
  <c r="H95" i="48"/>
  <c r="I95" i="48"/>
  <c r="G66" i="48"/>
  <c r="D66" i="48"/>
  <c r="C66" i="48"/>
  <c r="B93" i="48"/>
  <c r="D93" i="48"/>
  <c r="E93" i="48"/>
  <c r="F93" i="48"/>
  <c r="H93" i="48"/>
  <c r="I93" i="48"/>
  <c r="D105" i="48"/>
  <c r="B105" i="48"/>
  <c r="G105" i="48"/>
  <c r="H105" i="48"/>
  <c r="I105" i="48"/>
  <c r="E105" i="48"/>
  <c r="F105" i="48"/>
  <c r="G87" i="48"/>
  <c r="H87" i="48"/>
  <c r="B87" i="48"/>
  <c r="I82" i="48"/>
  <c r="G82" i="48"/>
  <c r="B82" i="48"/>
  <c r="F82" i="48"/>
  <c r="D102" i="48"/>
  <c r="H102" i="48"/>
  <c r="I102" i="48"/>
  <c r="G102" i="48"/>
  <c r="C102" i="48"/>
  <c r="E102" i="48"/>
  <c r="B102" i="48"/>
  <c r="D74" i="48"/>
  <c r="G74" i="48"/>
  <c r="B74" i="48"/>
  <c r="B107" i="48"/>
  <c r="D107" i="48"/>
  <c r="G107" i="48"/>
  <c r="I107" i="48"/>
  <c r="H107" i="48"/>
  <c r="F107" i="48"/>
  <c r="C109" i="48"/>
  <c r="E109" i="48"/>
  <c r="G109" i="48"/>
  <c r="H109" i="48"/>
  <c r="F109" i="48"/>
  <c r="I109" i="48"/>
  <c r="B109" i="48"/>
  <c r="D89" i="48"/>
  <c r="G89" i="48"/>
  <c r="B89" i="48"/>
  <c r="C75" i="48"/>
  <c r="I75" i="48"/>
  <c r="F75" i="48"/>
  <c r="G75" i="48"/>
  <c r="H79" i="48"/>
  <c r="D79" i="48"/>
  <c r="E79" i="48"/>
  <c r="C79" i="48"/>
  <c r="F79" i="48"/>
  <c r="C94" i="48"/>
  <c r="H94" i="48"/>
  <c r="G94" i="48"/>
  <c r="I94" i="48"/>
  <c r="F94" i="48"/>
  <c r="H76" i="48"/>
  <c r="I76" i="48"/>
  <c r="E76" i="48"/>
  <c r="B76" i="48"/>
  <c r="C80" i="48"/>
  <c r="B80" i="48"/>
  <c r="I80" i="48"/>
  <c r="G80" i="48"/>
  <c r="F80" i="48"/>
  <c r="C92" i="48"/>
  <c r="F92" i="48"/>
  <c r="D92" i="48"/>
  <c r="C104" i="48"/>
  <c r="I104" i="48"/>
  <c r="B104" i="48"/>
  <c r="E104" i="48"/>
  <c r="G104" i="48"/>
  <c r="H104" i="48"/>
  <c r="D104" i="48"/>
  <c r="E69" i="48"/>
  <c r="G69" i="48"/>
  <c r="F69" i="48"/>
  <c r="H69" i="48"/>
  <c r="B69" i="48"/>
  <c r="B81" i="48"/>
  <c r="H81" i="48"/>
  <c r="I81" i="48"/>
  <c r="B71" i="48"/>
  <c r="E71" i="48"/>
  <c r="I71" i="48"/>
  <c r="F71" i="48"/>
  <c r="I96" i="48"/>
  <c r="H96" i="48"/>
  <c r="E96" i="48"/>
  <c r="B96" i="48"/>
  <c r="F96" i="48"/>
  <c r="D96" i="48"/>
  <c r="G96" i="48"/>
  <c r="F68" i="48"/>
  <c r="D68" i="48"/>
  <c r="B68" i="48"/>
  <c r="B73" i="48"/>
  <c r="G73" i="48"/>
  <c r="D73" i="48"/>
  <c r="C73" i="48"/>
  <c r="G88" i="48"/>
  <c r="H88" i="48"/>
  <c r="F88" i="48"/>
  <c r="D88" i="48"/>
  <c r="I88" i="48"/>
  <c r="P115" i="44"/>
  <c r="P114" i="44"/>
  <c r="P112" i="44"/>
  <c r="P113" i="44"/>
  <c r="H124" i="42"/>
  <c r="H111" i="44"/>
  <c r="C124" i="42"/>
  <c r="C111" i="44"/>
  <c r="F124" i="42"/>
  <c r="F111" i="44"/>
  <c r="D124" i="42"/>
  <c r="D111" i="44"/>
  <c r="E124" i="42"/>
  <c r="E111" i="44"/>
  <c r="B124" i="42"/>
  <c r="B111" i="44"/>
  <c r="I124" i="42"/>
  <c r="I111" i="44"/>
  <c r="G124" i="42"/>
  <c r="G111" i="44"/>
  <c r="E123" i="42"/>
  <c r="E110" i="44"/>
  <c r="B123" i="42"/>
  <c r="B110" i="44"/>
  <c r="I123" i="42"/>
  <c r="I110" i="44"/>
  <c r="C123" i="42"/>
  <c r="C110" i="44"/>
  <c r="H123" i="42"/>
  <c r="H110" i="44"/>
  <c r="F123" i="42"/>
  <c r="F110" i="44"/>
  <c r="D123" i="42"/>
  <c r="D110" i="44"/>
  <c r="G123" i="42"/>
  <c r="G110" i="44"/>
  <c r="C118" i="42"/>
  <c r="C105" i="44"/>
  <c r="H118" i="42"/>
  <c r="H105" i="44"/>
  <c r="F118" i="42"/>
  <c r="F105" i="44"/>
  <c r="G118" i="42"/>
  <c r="G105" i="44"/>
  <c r="B118" i="42"/>
  <c r="B105" i="44"/>
  <c r="E118" i="42"/>
  <c r="E105" i="44"/>
  <c r="I118" i="42"/>
  <c r="I105" i="44"/>
  <c r="D118" i="42"/>
  <c r="D105" i="44"/>
  <c r="E120" i="42"/>
  <c r="E107" i="44"/>
  <c r="G120" i="42"/>
  <c r="G107" i="44"/>
  <c r="C120" i="42"/>
  <c r="C107" i="44"/>
  <c r="D120" i="42"/>
  <c r="D107" i="44"/>
  <c r="I120" i="42"/>
  <c r="I107" i="44"/>
  <c r="F120" i="42"/>
  <c r="F107" i="44"/>
  <c r="B120" i="42"/>
  <c r="B107" i="44"/>
  <c r="H120" i="42"/>
  <c r="H107" i="44"/>
  <c r="B117" i="42"/>
  <c r="B104" i="44"/>
  <c r="I117" i="42"/>
  <c r="I104" i="44"/>
  <c r="G117" i="42"/>
  <c r="G104" i="44"/>
  <c r="E117" i="42"/>
  <c r="E104" i="44"/>
  <c r="F117" i="42"/>
  <c r="F104" i="44"/>
  <c r="H117" i="42"/>
  <c r="H104" i="44"/>
  <c r="C117" i="42"/>
  <c r="C104" i="44"/>
  <c r="D117" i="42"/>
  <c r="D104" i="44"/>
  <c r="D119" i="42"/>
  <c r="D106" i="44"/>
  <c r="B119" i="42"/>
  <c r="B106" i="44"/>
  <c r="C119" i="42"/>
  <c r="C106" i="44"/>
  <c r="H119" i="42"/>
  <c r="H106" i="44"/>
  <c r="E119" i="42"/>
  <c r="E106" i="44"/>
  <c r="F119" i="42"/>
  <c r="F106" i="44"/>
  <c r="I119" i="42"/>
  <c r="I106" i="44"/>
  <c r="G119" i="42"/>
  <c r="G106" i="44"/>
  <c r="B121" i="42"/>
  <c r="B108" i="44"/>
  <c r="G121" i="42"/>
  <c r="G108" i="44"/>
  <c r="E121" i="42"/>
  <c r="E108" i="44"/>
  <c r="D121" i="42"/>
  <c r="D108" i="44"/>
  <c r="I121" i="42"/>
  <c r="I108" i="44"/>
  <c r="F121" i="42"/>
  <c r="F108" i="44"/>
  <c r="H121" i="42"/>
  <c r="H108" i="44"/>
  <c r="C121" i="42"/>
  <c r="C108" i="44"/>
  <c r="H122" i="42"/>
  <c r="H109" i="44"/>
  <c r="G122" i="42"/>
  <c r="G109" i="44"/>
  <c r="E122" i="42"/>
  <c r="E109" i="44"/>
  <c r="B122" i="42"/>
  <c r="B109" i="44"/>
  <c r="F122" i="42"/>
  <c r="F109" i="44"/>
  <c r="C122" i="42"/>
  <c r="C109" i="44"/>
  <c r="I122" i="42"/>
  <c r="I109" i="44"/>
  <c r="D122" i="42"/>
  <c r="D109" i="44"/>
  <c r="K124" i="42"/>
  <c r="J124" i="42"/>
  <c r="K123" i="42"/>
  <c r="J123" i="42"/>
  <c r="K118" i="42"/>
  <c r="J118" i="42"/>
  <c r="K120" i="42"/>
  <c r="J120" i="42"/>
  <c r="K117" i="42"/>
  <c r="J117" i="42"/>
  <c r="K119" i="42"/>
  <c r="J119" i="42"/>
  <c r="T121" i="42"/>
  <c r="K121" i="42"/>
  <c r="J121" i="42"/>
  <c r="K122" i="42"/>
  <c r="J122" i="42"/>
  <c r="D52" i="44"/>
  <c r="D65" i="42"/>
  <c r="C52" i="44"/>
  <c r="C65" i="42"/>
  <c r="F52" i="44"/>
  <c r="F65" i="42"/>
  <c r="K65" i="42"/>
  <c r="J65" i="42"/>
  <c r="E52" i="44"/>
  <c r="E65" i="42"/>
  <c r="B52" i="44"/>
  <c r="B65" i="42"/>
  <c r="H52" i="44"/>
  <c r="H65" i="42"/>
  <c r="G52" i="44"/>
  <c r="G65" i="42"/>
  <c r="I52" i="44"/>
  <c r="I65" i="42"/>
  <c r="B39" i="44"/>
  <c r="B52" i="42"/>
  <c r="K52" i="42"/>
  <c r="J52" i="42"/>
  <c r="G39" i="44"/>
  <c r="G52" i="42"/>
  <c r="F39" i="44"/>
  <c r="F52" i="42"/>
  <c r="D39" i="44"/>
  <c r="D52" i="42"/>
  <c r="H39" i="44"/>
  <c r="H52" i="42"/>
  <c r="E39" i="44"/>
  <c r="E52" i="42"/>
  <c r="C39" i="44"/>
  <c r="C52" i="42"/>
  <c r="I39" i="44"/>
  <c r="I52" i="42"/>
  <c r="B63" i="44"/>
  <c r="B76" i="42"/>
  <c r="D63" i="44"/>
  <c r="D76" i="42"/>
  <c r="C63" i="44"/>
  <c r="C76" i="42"/>
  <c r="E63" i="44"/>
  <c r="E76" i="42"/>
  <c r="G63" i="44"/>
  <c r="G76" i="42"/>
  <c r="K76" i="42"/>
  <c r="J76" i="42"/>
  <c r="H63" i="44"/>
  <c r="H76" i="42"/>
  <c r="I63" i="44"/>
  <c r="I76" i="42"/>
  <c r="F63" i="44"/>
  <c r="F76" i="42"/>
  <c r="F61" i="44"/>
  <c r="F74" i="42"/>
  <c r="B61" i="44"/>
  <c r="B74" i="42"/>
  <c r="D61" i="44"/>
  <c r="D74" i="42"/>
  <c r="H61" i="44"/>
  <c r="H74" i="42"/>
  <c r="I61" i="44"/>
  <c r="I74" i="42"/>
  <c r="K74" i="42"/>
  <c r="J74" i="42"/>
  <c r="C61" i="44"/>
  <c r="C74" i="42"/>
  <c r="G61" i="44"/>
  <c r="G74" i="42"/>
  <c r="E61" i="44"/>
  <c r="E74" i="42"/>
  <c r="G99" i="44"/>
  <c r="G112" i="42"/>
  <c r="I99" i="44"/>
  <c r="I112" i="42"/>
  <c r="B99" i="44"/>
  <c r="B112" i="42"/>
  <c r="C99" i="44"/>
  <c r="C112" i="42"/>
  <c r="D99" i="44"/>
  <c r="D112" i="42"/>
  <c r="E99" i="44"/>
  <c r="E112" i="42"/>
  <c r="F99" i="44"/>
  <c r="F112" i="42"/>
  <c r="H99" i="44"/>
  <c r="H112" i="42"/>
  <c r="K112" i="42"/>
  <c r="J112" i="42"/>
  <c r="C60" i="44"/>
  <c r="C73" i="42"/>
  <c r="D60" i="44"/>
  <c r="D73" i="42"/>
  <c r="E60" i="44"/>
  <c r="E73" i="42"/>
  <c r="G60" i="44"/>
  <c r="G73" i="42"/>
  <c r="H60" i="44"/>
  <c r="H73" i="42"/>
  <c r="K73" i="42"/>
  <c r="J73" i="42"/>
  <c r="B60" i="44"/>
  <c r="B73" i="42"/>
  <c r="F60" i="44"/>
  <c r="F73" i="42"/>
  <c r="I60" i="44"/>
  <c r="I73" i="42"/>
  <c r="K80" i="42"/>
  <c r="J80" i="42"/>
  <c r="D67" i="44"/>
  <c r="D80" i="42"/>
  <c r="C67" i="44"/>
  <c r="C80" i="42"/>
  <c r="I67" i="44"/>
  <c r="I80" i="42"/>
  <c r="E67" i="44"/>
  <c r="E80" i="42"/>
  <c r="G67" i="44"/>
  <c r="G80" i="42"/>
  <c r="F67" i="44"/>
  <c r="F80" i="42"/>
  <c r="H67" i="44"/>
  <c r="H80" i="42"/>
  <c r="B67" i="44"/>
  <c r="B80" i="42"/>
  <c r="I86" i="44"/>
  <c r="I99" i="42"/>
  <c r="K99" i="42"/>
  <c r="J99" i="42"/>
  <c r="E86" i="44"/>
  <c r="E99" i="42"/>
  <c r="F86" i="44"/>
  <c r="F99" i="42"/>
  <c r="C86" i="44"/>
  <c r="C99" i="42"/>
  <c r="B86" i="44"/>
  <c r="B99" i="42"/>
  <c r="D86" i="44"/>
  <c r="D99" i="42"/>
  <c r="G86" i="44"/>
  <c r="G99" i="42"/>
  <c r="H86" i="44"/>
  <c r="H99" i="42"/>
  <c r="C56" i="44"/>
  <c r="C69" i="42"/>
  <c r="G56" i="44"/>
  <c r="G69" i="42"/>
  <c r="H56" i="44"/>
  <c r="H69" i="42"/>
  <c r="I56" i="44"/>
  <c r="I69" i="42"/>
  <c r="F56" i="44"/>
  <c r="F69" i="42"/>
  <c r="B56" i="44"/>
  <c r="B69" i="42"/>
  <c r="E56" i="44"/>
  <c r="E69" i="42"/>
  <c r="D56" i="44"/>
  <c r="D69" i="42"/>
  <c r="K69" i="42"/>
  <c r="J69" i="42"/>
  <c r="C34" i="44"/>
  <c r="C47" i="42"/>
  <c r="B34" i="44"/>
  <c r="B47" i="42"/>
  <c r="K47" i="42"/>
  <c r="J47" i="42"/>
  <c r="E34" i="44"/>
  <c r="E47" i="42"/>
  <c r="I34" i="44"/>
  <c r="I47" i="42"/>
  <c r="F34" i="44"/>
  <c r="F47" i="42"/>
  <c r="G34" i="44"/>
  <c r="G47" i="42"/>
  <c r="D34" i="44"/>
  <c r="D47" i="42"/>
  <c r="H34" i="44"/>
  <c r="H47" i="42"/>
  <c r="C33" i="44"/>
  <c r="C46" i="42"/>
  <c r="I33" i="44"/>
  <c r="I46" i="42"/>
  <c r="K46" i="42"/>
  <c r="J46" i="42"/>
  <c r="B33" i="44"/>
  <c r="B46" i="42"/>
  <c r="D33" i="44"/>
  <c r="D46" i="42"/>
  <c r="E33" i="44"/>
  <c r="E46" i="42"/>
  <c r="H33" i="44"/>
  <c r="H46" i="42"/>
  <c r="F33" i="44"/>
  <c r="F46" i="42"/>
  <c r="G33" i="44"/>
  <c r="G46" i="42"/>
  <c r="I44" i="44"/>
  <c r="I57" i="42"/>
  <c r="E44" i="44"/>
  <c r="E57" i="42"/>
  <c r="H44" i="44"/>
  <c r="H57" i="42"/>
  <c r="B44" i="44"/>
  <c r="B57" i="42"/>
  <c r="F44" i="44"/>
  <c r="F57" i="42"/>
  <c r="C44" i="44"/>
  <c r="C57" i="42"/>
  <c r="K57" i="42"/>
  <c r="J57" i="42"/>
  <c r="D44" i="44"/>
  <c r="D57" i="42"/>
  <c r="G44" i="44"/>
  <c r="G57" i="42"/>
  <c r="C101" i="44"/>
  <c r="C114" i="42"/>
  <c r="I101" i="44"/>
  <c r="I114" i="42"/>
  <c r="D101" i="44"/>
  <c r="D114" i="42"/>
  <c r="E101" i="44"/>
  <c r="E114" i="42"/>
  <c r="G101" i="44"/>
  <c r="G114" i="42"/>
  <c r="F101" i="44"/>
  <c r="F114" i="42"/>
  <c r="H101" i="44"/>
  <c r="H114" i="42"/>
  <c r="B101" i="44"/>
  <c r="B114" i="42"/>
  <c r="K114" i="42"/>
  <c r="J114" i="42"/>
  <c r="E50" i="44"/>
  <c r="E63" i="42"/>
  <c r="H50" i="44"/>
  <c r="H63" i="42"/>
  <c r="B50" i="44"/>
  <c r="B63" i="42"/>
  <c r="G50" i="44"/>
  <c r="G63" i="42"/>
  <c r="I50" i="44"/>
  <c r="I63" i="42"/>
  <c r="D50" i="44"/>
  <c r="D63" i="42"/>
  <c r="C50" i="44"/>
  <c r="C63" i="42"/>
  <c r="K63" i="42"/>
  <c r="J63" i="42"/>
  <c r="F50" i="44"/>
  <c r="F63" i="42"/>
  <c r="G93" i="44"/>
  <c r="G106" i="42"/>
  <c r="D93" i="44"/>
  <c r="D106" i="42"/>
  <c r="C93" i="44"/>
  <c r="C106" i="42"/>
  <c r="E93" i="44"/>
  <c r="E106" i="42"/>
  <c r="F93" i="44"/>
  <c r="F106" i="42"/>
  <c r="K106" i="42"/>
  <c r="J106" i="42"/>
  <c r="I93" i="44"/>
  <c r="I106" i="42"/>
  <c r="H93" i="44"/>
  <c r="H106" i="42"/>
  <c r="B93" i="44"/>
  <c r="B106" i="42"/>
  <c r="F94" i="44"/>
  <c r="F107" i="42"/>
  <c r="K107" i="42"/>
  <c r="J107" i="42"/>
  <c r="E94" i="44"/>
  <c r="E107" i="42"/>
  <c r="C94" i="44"/>
  <c r="C107" i="42"/>
  <c r="G94" i="44"/>
  <c r="G107" i="42"/>
  <c r="H94" i="44"/>
  <c r="H107" i="42"/>
  <c r="I94" i="44"/>
  <c r="I107" i="42"/>
  <c r="B94" i="44"/>
  <c r="B107" i="42"/>
  <c r="D94" i="44"/>
  <c r="D107" i="42"/>
  <c r="B68" i="44"/>
  <c r="B81" i="42"/>
  <c r="C68" i="44"/>
  <c r="C81" i="42"/>
  <c r="H68" i="44"/>
  <c r="H81" i="42"/>
  <c r="G68" i="44"/>
  <c r="G81" i="42"/>
  <c r="I68" i="44"/>
  <c r="I81" i="42"/>
  <c r="F68" i="44"/>
  <c r="F81" i="42"/>
  <c r="D68" i="44"/>
  <c r="D81" i="42"/>
  <c r="K81" i="42"/>
  <c r="J81" i="42"/>
  <c r="E68" i="44"/>
  <c r="E81" i="42"/>
  <c r="G62" i="44"/>
  <c r="G75" i="42"/>
  <c r="K75" i="42"/>
  <c r="J75" i="42"/>
  <c r="B62" i="44"/>
  <c r="B75" i="42"/>
  <c r="H62" i="44"/>
  <c r="H75" i="42"/>
  <c r="C62" i="44"/>
  <c r="C75" i="42"/>
  <c r="I62" i="44"/>
  <c r="I75" i="42"/>
  <c r="F62" i="44"/>
  <c r="F75" i="42"/>
  <c r="E62" i="44"/>
  <c r="E75" i="42"/>
  <c r="D62" i="44"/>
  <c r="D75" i="42"/>
  <c r="D65" i="44"/>
  <c r="D78" i="42"/>
  <c r="I65" i="44"/>
  <c r="I78" i="42"/>
  <c r="F65" i="44"/>
  <c r="F78" i="42"/>
  <c r="G65" i="44"/>
  <c r="G78" i="42"/>
  <c r="C65" i="44"/>
  <c r="C78" i="42"/>
  <c r="B65" i="44"/>
  <c r="B78" i="42"/>
  <c r="H65" i="44"/>
  <c r="H78" i="42"/>
  <c r="K78" i="42"/>
  <c r="J78" i="42"/>
  <c r="E65" i="44"/>
  <c r="E78" i="42"/>
  <c r="I78" i="44"/>
  <c r="I91" i="42"/>
  <c r="D78" i="44"/>
  <c r="D91" i="42"/>
  <c r="E78" i="44"/>
  <c r="E91" i="42"/>
  <c r="H78" i="44"/>
  <c r="H91" i="42"/>
  <c r="K91" i="42"/>
  <c r="J91" i="42"/>
  <c r="F78" i="44"/>
  <c r="F91" i="42"/>
  <c r="B78" i="44"/>
  <c r="B91" i="42"/>
  <c r="G78" i="44"/>
  <c r="G91" i="42"/>
  <c r="C78" i="44"/>
  <c r="C91" i="42"/>
  <c r="K105" i="42"/>
  <c r="J105" i="42"/>
  <c r="H92" i="44"/>
  <c r="H105" i="42"/>
  <c r="E92" i="44"/>
  <c r="E105" i="42"/>
  <c r="F92" i="44"/>
  <c r="F105" i="42"/>
  <c r="D92" i="44"/>
  <c r="D105" i="42"/>
  <c r="C92" i="44"/>
  <c r="C105" i="42"/>
  <c r="G92" i="44"/>
  <c r="G105" i="42"/>
  <c r="I92" i="44"/>
  <c r="I105" i="42"/>
  <c r="B92" i="44"/>
  <c r="B105" i="42"/>
  <c r="F91" i="44"/>
  <c r="F104" i="42"/>
  <c r="B91" i="44"/>
  <c r="B104" i="42"/>
  <c r="E91" i="44"/>
  <c r="E104" i="42"/>
  <c r="K104" i="42"/>
  <c r="J104" i="42"/>
  <c r="G91" i="44"/>
  <c r="G104" i="42"/>
  <c r="H91" i="44"/>
  <c r="H104" i="42"/>
  <c r="C91" i="44"/>
  <c r="C104" i="42"/>
  <c r="I91" i="44"/>
  <c r="I104" i="42"/>
  <c r="D91" i="44"/>
  <c r="D104" i="42"/>
  <c r="E41" i="44"/>
  <c r="E54" i="42"/>
  <c r="B41" i="44"/>
  <c r="B54" i="42"/>
  <c r="F41" i="44"/>
  <c r="F54" i="42"/>
  <c r="D41" i="44"/>
  <c r="D54" i="42"/>
  <c r="G41" i="44"/>
  <c r="G54" i="42"/>
  <c r="K54" i="42"/>
  <c r="J54" i="42"/>
  <c r="H41" i="44"/>
  <c r="H54" i="42"/>
  <c r="I41" i="44"/>
  <c r="I54" i="42"/>
  <c r="C41" i="44"/>
  <c r="C54" i="42"/>
  <c r="D58" i="44"/>
  <c r="D71" i="42"/>
  <c r="B58" i="44"/>
  <c r="B71" i="42"/>
  <c r="I58" i="44"/>
  <c r="I71" i="42"/>
  <c r="F58" i="44"/>
  <c r="F71" i="42"/>
  <c r="E58" i="44"/>
  <c r="E71" i="42"/>
  <c r="G58" i="44"/>
  <c r="G71" i="42"/>
  <c r="K71" i="42"/>
  <c r="J71" i="42"/>
  <c r="H58" i="44"/>
  <c r="H71" i="42"/>
  <c r="C58" i="44"/>
  <c r="C71" i="42"/>
  <c r="E81" i="44"/>
  <c r="E94" i="42"/>
  <c r="H81" i="44"/>
  <c r="H94" i="42"/>
  <c r="D81" i="44"/>
  <c r="D94" i="42"/>
  <c r="F81" i="44"/>
  <c r="F94" i="42"/>
  <c r="G81" i="44"/>
  <c r="G94" i="42"/>
  <c r="I81" i="44"/>
  <c r="I94" i="42"/>
  <c r="B81" i="44"/>
  <c r="B94" i="42"/>
  <c r="K94" i="42"/>
  <c r="J94" i="42"/>
  <c r="C81" i="44"/>
  <c r="C94" i="42"/>
  <c r="C51" i="44"/>
  <c r="C64" i="42"/>
  <c r="I51" i="44"/>
  <c r="I64" i="42"/>
  <c r="H51" i="44"/>
  <c r="H64" i="42"/>
  <c r="K64" i="42"/>
  <c r="J64" i="42"/>
  <c r="B51" i="44"/>
  <c r="B64" i="42"/>
  <c r="E51" i="44"/>
  <c r="E64" i="42"/>
  <c r="G51" i="44"/>
  <c r="G64" i="42"/>
  <c r="D51" i="44"/>
  <c r="D64" i="42"/>
  <c r="F51" i="44"/>
  <c r="F64" i="42"/>
  <c r="E103" i="44"/>
  <c r="E116" i="42"/>
  <c r="B103" i="44"/>
  <c r="B116" i="42"/>
  <c r="C103" i="44"/>
  <c r="C116" i="42"/>
  <c r="F103" i="44"/>
  <c r="F116" i="42"/>
  <c r="G103" i="44"/>
  <c r="G116" i="42"/>
  <c r="I103" i="44"/>
  <c r="I116" i="42"/>
  <c r="H103" i="44"/>
  <c r="H116" i="42"/>
  <c r="D103" i="44"/>
  <c r="D116" i="42"/>
  <c r="K116" i="42"/>
  <c r="J116" i="42"/>
  <c r="F54" i="44"/>
  <c r="F67" i="42"/>
  <c r="G54" i="44"/>
  <c r="G67" i="42"/>
  <c r="E54" i="44"/>
  <c r="E67" i="42"/>
  <c r="I54" i="44"/>
  <c r="I67" i="42"/>
  <c r="H54" i="44"/>
  <c r="H67" i="42"/>
  <c r="D54" i="44"/>
  <c r="D67" i="42"/>
  <c r="K67" i="42"/>
  <c r="J67" i="42"/>
  <c r="B54" i="44"/>
  <c r="B67" i="42"/>
  <c r="C54" i="44"/>
  <c r="C67" i="42"/>
  <c r="D96" i="44"/>
  <c r="D109" i="42"/>
  <c r="G96" i="44"/>
  <c r="G109" i="42"/>
  <c r="B96" i="44"/>
  <c r="B109" i="42"/>
  <c r="E96" i="44"/>
  <c r="E109" i="42"/>
  <c r="I96" i="44"/>
  <c r="I109" i="42"/>
  <c r="C96" i="44"/>
  <c r="C109" i="42"/>
  <c r="H96" i="44"/>
  <c r="H109" i="42"/>
  <c r="K109" i="42"/>
  <c r="J109" i="42"/>
  <c r="F96" i="44"/>
  <c r="F109" i="42"/>
  <c r="D85" i="44"/>
  <c r="D98" i="42"/>
  <c r="E85" i="44"/>
  <c r="E98" i="42"/>
  <c r="C85" i="44"/>
  <c r="C98" i="42"/>
  <c r="I85" i="44"/>
  <c r="I98" i="42"/>
  <c r="G85" i="44"/>
  <c r="G98" i="42"/>
  <c r="F85" i="44"/>
  <c r="F98" i="42"/>
  <c r="H85" i="44"/>
  <c r="H98" i="42"/>
  <c r="K98" i="42"/>
  <c r="J98" i="42"/>
  <c r="B85" i="44"/>
  <c r="B98" i="42"/>
  <c r="H95" i="44"/>
  <c r="H108" i="42"/>
  <c r="E95" i="44"/>
  <c r="E108" i="42"/>
  <c r="I95" i="44"/>
  <c r="I108" i="42"/>
  <c r="B95" i="44"/>
  <c r="B108" i="42"/>
  <c r="F95" i="44"/>
  <c r="F108" i="42"/>
  <c r="C95" i="44"/>
  <c r="C108" i="42"/>
  <c r="D95" i="44"/>
  <c r="D108" i="42"/>
  <c r="K108" i="42"/>
  <c r="J108" i="42"/>
  <c r="G95" i="44"/>
  <c r="G108" i="42"/>
  <c r="B45" i="44"/>
  <c r="B58" i="42"/>
  <c r="G45" i="44"/>
  <c r="G58" i="42"/>
  <c r="H45" i="44"/>
  <c r="H58" i="42"/>
  <c r="C45" i="44"/>
  <c r="C58" i="42"/>
  <c r="I45" i="44"/>
  <c r="I58" i="42"/>
  <c r="F45" i="44"/>
  <c r="F58" i="42"/>
  <c r="E45" i="44"/>
  <c r="E58" i="42"/>
  <c r="D45" i="44"/>
  <c r="D58" i="42"/>
  <c r="K58" i="42"/>
  <c r="J58" i="42"/>
  <c r="F83" i="44"/>
  <c r="F96" i="42"/>
  <c r="D83" i="44"/>
  <c r="D96" i="42"/>
  <c r="B83" i="44"/>
  <c r="B96" i="42"/>
  <c r="G83" i="44"/>
  <c r="G96" i="42"/>
  <c r="K96" i="42"/>
  <c r="J96" i="42"/>
  <c r="E83" i="44"/>
  <c r="E96" i="42"/>
  <c r="C83" i="44"/>
  <c r="C96" i="42"/>
  <c r="H83" i="44"/>
  <c r="H96" i="42"/>
  <c r="I83" i="44"/>
  <c r="I96" i="42"/>
  <c r="F82" i="44"/>
  <c r="F95" i="42"/>
  <c r="D82" i="44"/>
  <c r="D95" i="42"/>
  <c r="K95" i="42"/>
  <c r="J95" i="42"/>
  <c r="B82" i="44"/>
  <c r="B95" i="42"/>
  <c r="G82" i="44"/>
  <c r="G95" i="42"/>
  <c r="H82" i="44"/>
  <c r="H95" i="42"/>
  <c r="C82" i="44"/>
  <c r="C95" i="42"/>
  <c r="I82" i="44"/>
  <c r="I95" i="42"/>
  <c r="E82" i="44"/>
  <c r="E95" i="42"/>
  <c r="C70" i="44"/>
  <c r="C83" i="42"/>
  <c r="K83" i="42"/>
  <c r="J83" i="42"/>
  <c r="B70" i="44"/>
  <c r="B83" i="42"/>
  <c r="F70" i="44"/>
  <c r="F83" i="42"/>
  <c r="D70" i="44"/>
  <c r="D83" i="42"/>
  <c r="G70" i="44"/>
  <c r="G83" i="42"/>
  <c r="H70" i="44"/>
  <c r="H83" i="42"/>
  <c r="E70" i="44"/>
  <c r="E83" i="42"/>
  <c r="I70" i="44"/>
  <c r="I83" i="42"/>
  <c r="H46" i="44"/>
  <c r="H59" i="42"/>
  <c r="E46" i="44"/>
  <c r="E59" i="42"/>
  <c r="B46" i="44"/>
  <c r="B59" i="42"/>
  <c r="G46" i="44"/>
  <c r="G59" i="42"/>
  <c r="I46" i="44"/>
  <c r="I59" i="42"/>
  <c r="K59" i="42"/>
  <c r="J59" i="42"/>
  <c r="D46" i="44"/>
  <c r="D59" i="42"/>
  <c r="C46" i="44"/>
  <c r="C59" i="42"/>
  <c r="F46" i="44"/>
  <c r="F59" i="42"/>
  <c r="G88" i="44"/>
  <c r="G101" i="42"/>
  <c r="C88" i="44"/>
  <c r="C101" i="42"/>
  <c r="D88" i="44"/>
  <c r="D101" i="42"/>
  <c r="H88" i="44"/>
  <c r="H101" i="42"/>
  <c r="I88" i="44"/>
  <c r="I101" i="42"/>
  <c r="B88" i="44"/>
  <c r="B101" i="42"/>
  <c r="E88" i="44"/>
  <c r="E101" i="42"/>
  <c r="F88" i="44"/>
  <c r="F101" i="42"/>
  <c r="K101" i="42"/>
  <c r="J101" i="42"/>
  <c r="H90" i="44"/>
  <c r="H103" i="42"/>
  <c r="C90" i="44"/>
  <c r="C103" i="42"/>
  <c r="D90" i="44"/>
  <c r="D103" i="42"/>
  <c r="E90" i="44"/>
  <c r="E103" i="42"/>
  <c r="I90" i="44"/>
  <c r="I103" i="42"/>
  <c r="B90" i="44"/>
  <c r="B103" i="42"/>
  <c r="F90" i="44"/>
  <c r="F103" i="42"/>
  <c r="K103" i="42"/>
  <c r="J103" i="42"/>
  <c r="G90" i="44"/>
  <c r="G103" i="42"/>
  <c r="E98" i="44"/>
  <c r="E111" i="42"/>
  <c r="H98" i="44"/>
  <c r="H111" i="42"/>
  <c r="C98" i="44"/>
  <c r="C111" i="42"/>
  <c r="B98" i="44"/>
  <c r="B111" i="42"/>
  <c r="K111" i="42"/>
  <c r="J111" i="42"/>
  <c r="D98" i="44"/>
  <c r="D111" i="42"/>
  <c r="F98" i="44"/>
  <c r="F111" i="42"/>
  <c r="G98" i="44"/>
  <c r="G111" i="42"/>
  <c r="I98" i="44"/>
  <c r="I111" i="42"/>
  <c r="G43" i="44"/>
  <c r="G56" i="42"/>
  <c r="F43" i="44"/>
  <c r="F56" i="42"/>
  <c r="C43" i="44"/>
  <c r="C56" i="42"/>
  <c r="K56" i="42"/>
  <c r="J56" i="42"/>
  <c r="D43" i="44"/>
  <c r="D56" i="42"/>
  <c r="I43" i="44"/>
  <c r="I56" i="42"/>
  <c r="H43" i="44"/>
  <c r="H56" i="42"/>
  <c r="B43" i="44"/>
  <c r="B56" i="42"/>
  <c r="E43" i="44"/>
  <c r="E56" i="42"/>
  <c r="B102" i="44"/>
  <c r="B115" i="42"/>
  <c r="C102" i="44"/>
  <c r="C115" i="42"/>
  <c r="K115" i="42"/>
  <c r="J115" i="42"/>
  <c r="F102" i="44"/>
  <c r="F115" i="42"/>
  <c r="D102" i="44"/>
  <c r="D115" i="42"/>
  <c r="G102" i="44"/>
  <c r="G115" i="42"/>
  <c r="H102" i="44"/>
  <c r="H115" i="42"/>
  <c r="I102" i="44"/>
  <c r="I115" i="42"/>
  <c r="E102" i="44"/>
  <c r="E115" i="42"/>
  <c r="E66" i="44"/>
  <c r="E79" i="42"/>
  <c r="H66" i="44"/>
  <c r="H79" i="42"/>
  <c r="C66" i="44"/>
  <c r="C79" i="42"/>
  <c r="F66" i="44"/>
  <c r="F79" i="42"/>
  <c r="K79" i="42"/>
  <c r="J79" i="42"/>
  <c r="D66" i="44"/>
  <c r="D79" i="42"/>
  <c r="G66" i="44"/>
  <c r="G79" i="42"/>
  <c r="B66" i="44"/>
  <c r="B79" i="42"/>
  <c r="I66" i="44"/>
  <c r="I79" i="42"/>
  <c r="I71" i="44"/>
  <c r="I84" i="42"/>
  <c r="K84" i="42"/>
  <c r="J84" i="42"/>
  <c r="F71" i="44"/>
  <c r="F84" i="42"/>
  <c r="E71" i="44"/>
  <c r="E84" i="42"/>
  <c r="D71" i="44"/>
  <c r="D84" i="42"/>
  <c r="B71" i="44"/>
  <c r="B84" i="42"/>
  <c r="G71" i="44"/>
  <c r="G84" i="42"/>
  <c r="H71" i="44"/>
  <c r="H84" i="42"/>
  <c r="C71" i="44"/>
  <c r="C84" i="42"/>
  <c r="D79" i="44"/>
  <c r="D92" i="42"/>
  <c r="B79" i="44"/>
  <c r="B92" i="42"/>
  <c r="C79" i="44"/>
  <c r="C92" i="42"/>
  <c r="H79" i="44"/>
  <c r="H92" i="42"/>
  <c r="K92" i="42"/>
  <c r="J92" i="42"/>
  <c r="I79" i="44"/>
  <c r="I92" i="42"/>
  <c r="F79" i="44"/>
  <c r="F92" i="42"/>
  <c r="E79" i="44"/>
  <c r="E92" i="42"/>
  <c r="G79" i="44"/>
  <c r="G92" i="42"/>
  <c r="E80" i="44"/>
  <c r="E93" i="42"/>
  <c r="H80" i="44"/>
  <c r="H93" i="42"/>
  <c r="I80" i="44"/>
  <c r="I93" i="42"/>
  <c r="C80" i="44"/>
  <c r="C93" i="42"/>
  <c r="K93" i="42"/>
  <c r="J93" i="42"/>
  <c r="B80" i="44"/>
  <c r="B93" i="42"/>
  <c r="G80" i="44"/>
  <c r="G93" i="42"/>
  <c r="D80" i="44"/>
  <c r="D93" i="42"/>
  <c r="F80" i="44"/>
  <c r="F93" i="42"/>
  <c r="G84" i="44"/>
  <c r="G97" i="42"/>
  <c r="F84" i="44"/>
  <c r="F97" i="42"/>
  <c r="K97" i="42"/>
  <c r="J97" i="42"/>
  <c r="I84" i="44"/>
  <c r="I97" i="42"/>
  <c r="D84" i="44"/>
  <c r="D97" i="42"/>
  <c r="H84" i="44"/>
  <c r="H97" i="42"/>
  <c r="B84" i="44"/>
  <c r="B97" i="42"/>
  <c r="E84" i="44"/>
  <c r="E97" i="42"/>
  <c r="C84" i="44"/>
  <c r="C97" i="42"/>
  <c r="I57" i="44"/>
  <c r="I70" i="42"/>
  <c r="F57" i="44"/>
  <c r="F70" i="42"/>
  <c r="D57" i="44"/>
  <c r="D70" i="42"/>
  <c r="H57" i="44"/>
  <c r="H70" i="42"/>
  <c r="C57" i="44"/>
  <c r="C70" i="42"/>
  <c r="E57" i="44"/>
  <c r="E70" i="42"/>
  <c r="B57" i="44"/>
  <c r="B70" i="42"/>
  <c r="G57" i="44"/>
  <c r="G70" i="42"/>
  <c r="K70" i="42"/>
  <c r="J70" i="42"/>
  <c r="G48" i="44"/>
  <c r="G61" i="42"/>
  <c r="C48" i="44"/>
  <c r="C61" i="42"/>
  <c r="D48" i="44"/>
  <c r="D61" i="42"/>
  <c r="F48" i="44"/>
  <c r="F61" i="42"/>
  <c r="B48" i="44"/>
  <c r="B61" i="42"/>
  <c r="I48" i="44"/>
  <c r="I61" i="42"/>
  <c r="K61" i="42"/>
  <c r="J61" i="42"/>
  <c r="H48" i="44"/>
  <c r="H61" i="42"/>
  <c r="E48" i="44"/>
  <c r="E61" i="42"/>
  <c r="G75" i="44"/>
  <c r="G88" i="42"/>
  <c r="I75" i="44"/>
  <c r="I88" i="42"/>
  <c r="K88" i="42"/>
  <c r="J88" i="42"/>
  <c r="H75" i="44"/>
  <c r="H88" i="42"/>
  <c r="C75" i="44"/>
  <c r="C88" i="42"/>
  <c r="B75" i="44"/>
  <c r="B88" i="42"/>
  <c r="D75" i="44"/>
  <c r="D88" i="42"/>
  <c r="E75" i="44"/>
  <c r="E88" i="42"/>
  <c r="F75" i="44"/>
  <c r="F88" i="42"/>
  <c r="C72" i="44"/>
  <c r="C85" i="42"/>
  <c r="D72" i="44"/>
  <c r="D85" i="42"/>
  <c r="I72" i="44"/>
  <c r="I85" i="42"/>
  <c r="B72" i="44"/>
  <c r="B85" i="42"/>
  <c r="G72" i="44"/>
  <c r="G85" i="42"/>
  <c r="F72" i="44"/>
  <c r="F85" i="42"/>
  <c r="H72" i="44"/>
  <c r="H85" i="42"/>
  <c r="K85" i="42"/>
  <c r="J85" i="42"/>
  <c r="E72" i="44"/>
  <c r="E85" i="42"/>
  <c r="E47" i="44"/>
  <c r="E60" i="42"/>
  <c r="F47" i="44"/>
  <c r="F60" i="42"/>
  <c r="B47" i="44"/>
  <c r="B60" i="42"/>
  <c r="C47" i="44"/>
  <c r="C60" i="42"/>
  <c r="H47" i="44"/>
  <c r="H60" i="42"/>
  <c r="I47" i="44"/>
  <c r="I60" i="42"/>
  <c r="G47" i="44"/>
  <c r="G60" i="42"/>
  <c r="K60" i="42"/>
  <c r="J60" i="42"/>
  <c r="D47" i="44"/>
  <c r="D60" i="42"/>
  <c r="E49" i="44"/>
  <c r="E62" i="42"/>
  <c r="D49" i="44"/>
  <c r="D62" i="42"/>
  <c r="K62" i="42"/>
  <c r="J62" i="42"/>
  <c r="B49" i="44"/>
  <c r="B62" i="42"/>
  <c r="F49" i="44"/>
  <c r="F62" i="42"/>
  <c r="C49" i="44"/>
  <c r="C62" i="42"/>
  <c r="H49" i="44"/>
  <c r="H62" i="42"/>
  <c r="G49" i="44"/>
  <c r="G62" i="42"/>
  <c r="I49" i="44"/>
  <c r="I62" i="42"/>
  <c r="C38" i="44"/>
  <c r="C51" i="42"/>
  <c r="I38" i="44"/>
  <c r="I51" i="42"/>
  <c r="H38" i="44"/>
  <c r="H51" i="42"/>
  <c r="B38" i="44"/>
  <c r="B51" i="42"/>
  <c r="E38" i="44"/>
  <c r="E51" i="42"/>
  <c r="D38" i="44"/>
  <c r="D51" i="42"/>
  <c r="G38" i="44"/>
  <c r="G51" i="42"/>
  <c r="F38" i="44"/>
  <c r="F51" i="42"/>
  <c r="K51" i="42"/>
  <c r="J51" i="42"/>
  <c r="G87" i="44"/>
  <c r="G100" i="42"/>
  <c r="H87" i="44"/>
  <c r="H100" i="42"/>
  <c r="B87" i="44"/>
  <c r="B100" i="42"/>
  <c r="D87" i="44"/>
  <c r="D100" i="42"/>
  <c r="I87" i="44"/>
  <c r="I100" i="42"/>
  <c r="E87" i="44"/>
  <c r="E100" i="42"/>
  <c r="C87" i="44"/>
  <c r="C100" i="42"/>
  <c r="K100" i="42"/>
  <c r="J100" i="42"/>
  <c r="F87" i="44"/>
  <c r="F100" i="42"/>
  <c r="K77" i="42"/>
  <c r="J77" i="42"/>
  <c r="C64" i="44"/>
  <c r="C77" i="42"/>
  <c r="F64" i="44"/>
  <c r="F77" i="42"/>
  <c r="I64" i="44"/>
  <c r="I77" i="42"/>
  <c r="D64" i="44"/>
  <c r="D77" i="42"/>
  <c r="B64" i="44"/>
  <c r="B77" i="42"/>
  <c r="G64" i="44"/>
  <c r="G77" i="42"/>
  <c r="H64" i="44"/>
  <c r="H77" i="42"/>
  <c r="E64" i="44"/>
  <c r="E77" i="42"/>
  <c r="D40" i="44"/>
  <c r="D53" i="42"/>
  <c r="F40" i="44"/>
  <c r="F53" i="42"/>
  <c r="H40" i="44"/>
  <c r="H53" i="42"/>
  <c r="E40" i="44"/>
  <c r="E53" i="42"/>
  <c r="B40" i="44"/>
  <c r="B53" i="42"/>
  <c r="G40" i="44"/>
  <c r="G53" i="42"/>
  <c r="C40" i="44"/>
  <c r="C53" i="42"/>
  <c r="I40" i="44"/>
  <c r="I53" i="42"/>
  <c r="K53" i="42"/>
  <c r="J53" i="42"/>
  <c r="D55" i="44"/>
  <c r="D68" i="42"/>
  <c r="B55" i="44"/>
  <c r="B68" i="42"/>
  <c r="H55" i="44"/>
  <c r="H68" i="42"/>
  <c r="I55" i="44"/>
  <c r="I68" i="42"/>
  <c r="K68" i="42"/>
  <c r="J68" i="42"/>
  <c r="C55" i="44"/>
  <c r="C68" i="42"/>
  <c r="E55" i="44"/>
  <c r="E68" i="42"/>
  <c r="G55" i="44"/>
  <c r="G68" i="42"/>
  <c r="F55" i="44"/>
  <c r="F68" i="42"/>
  <c r="K113" i="42"/>
  <c r="J113" i="42"/>
  <c r="D100" i="44"/>
  <c r="D113" i="42"/>
  <c r="H100" i="44"/>
  <c r="H113" i="42"/>
  <c r="E100" i="44"/>
  <c r="E113" i="42"/>
  <c r="C100" i="44"/>
  <c r="C113" i="42"/>
  <c r="B100" i="44"/>
  <c r="B113" i="42"/>
  <c r="F100" i="44"/>
  <c r="F113" i="42"/>
  <c r="G100" i="44"/>
  <c r="G113" i="42"/>
  <c r="I100" i="44"/>
  <c r="I113" i="42"/>
  <c r="E53" i="44"/>
  <c r="E66" i="42"/>
  <c r="F53" i="44"/>
  <c r="F66" i="42"/>
  <c r="I53" i="44"/>
  <c r="I66" i="42"/>
  <c r="B53" i="44"/>
  <c r="B66" i="42"/>
  <c r="C53" i="44"/>
  <c r="C66" i="42"/>
  <c r="H53" i="44"/>
  <c r="H66" i="42"/>
  <c r="G53" i="44"/>
  <c r="G66" i="42"/>
  <c r="D53" i="44"/>
  <c r="D66" i="42"/>
  <c r="K66" i="42"/>
  <c r="J66" i="42"/>
  <c r="E97" i="44"/>
  <c r="E110" i="42"/>
  <c r="D97" i="44"/>
  <c r="D110" i="42"/>
  <c r="B97" i="44"/>
  <c r="B110" i="42"/>
  <c r="K110" i="42"/>
  <c r="J110" i="42"/>
  <c r="I97" i="44"/>
  <c r="I110" i="42"/>
  <c r="H97" i="44"/>
  <c r="H110" i="42"/>
  <c r="G97" i="44"/>
  <c r="G110" i="42"/>
  <c r="C97" i="44"/>
  <c r="C110" i="42"/>
  <c r="F97" i="44"/>
  <c r="F110" i="42"/>
  <c r="H74" i="44"/>
  <c r="H87" i="42"/>
  <c r="I74" i="44"/>
  <c r="I87" i="42"/>
  <c r="G74" i="44"/>
  <c r="G87" i="42"/>
  <c r="B74" i="44"/>
  <c r="B87" i="42"/>
  <c r="C74" i="44"/>
  <c r="C87" i="42"/>
  <c r="D74" i="44"/>
  <c r="D87" i="42"/>
  <c r="F74" i="44"/>
  <c r="F87" i="42"/>
  <c r="K87" i="42"/>
  <c r="J87" i="42"/>
  <c r="E74" i="44"/>
  <c r="E87" i="42"/>
  <c r="F35" i="44"/>
  <c r="F48" i="42"/>
  <c r="I35" i="44"/>
  <c r="I48" i="42"/>
  <c r="K48" i="42"/>
  <c r="J48" i="42"/>
  <c r="E35" i="44"/>
  <c r="E48" i="42"/>
  <c r="H35" i="44"/>
  <c r="H48" i="42"/>
  <c r="D35" i="44"/>
  <c r="D48" i="42"/>
  <c r="C35" i="44"/>
  <c r="C48" i="42"/>
  <c r="G35" i="44"/>
  <c r="G48" i="42"/>
  <c r="B35" i="44"/>
  <c r="B48" i="42"/>
  <c r="E89" i="44"/>
  <c r="E102" i="42"/>
  <c r="F89" i="44"/>
  <c r="F102" i="42"/>
  <c r="C89" i="44"/>
  <c r="C102" i="42"/>
  <c r="G89" i="44"/>
  <c r="G102" i="42"/>
  <c r="I89" i="44"/>
  <c r="I102" i="42"/>
  <c r="K102" i="42"/>
  <c r="J102" i="42"/>
  <c r="B89" i="44"/>
  <c r="B102" i="42"/>
  <c r="H89" i="44"/>
  <c r="H102" i="42"/>
  <c r="D89" i="44"/>
  <c r="D102" i="42"/>
  <c r="G76" i="44"/>
  <c r="G89" i="42"/>
  <c r="H76" i="44"/>
  <c r="H89" i="42"/>
  <c r="I76" i="44"/>
  <c r="I89" i="42"/>
  <c r="K89" i="42"/>
  <c r="J89" i="42"/>
  <c r="F76" i="44"/>
  <c r="F89" i="42"/>
  <c r="B76" i="44"/>
  <c r="B89" i="42"/>
  <c r="D76" i="44"/>
  <c r="D89" i="42"/>
  <c r="C76" i="44"/>
  <c r="C89" i="42"/>
  <c r="E76" i="44"/>
  <c r="E89" i="42"/>
  <c r="F77" i="44"/>
  <c r="F90" i="42"/>
  <c r="B77" i="44"/>
  <c r="B90" i="42"/>
  <c r="C77" i="44"/>
  <c r="C90" i="42"/>
  <c r="G77" i="44"/>
  <c r="G90" i="42"/>
  <c r="E77" i="44"/>
  <c r="E90" i="42"/>
  <c r="K90" i="42"/>
  <c r="J90" i="42"/>
  <c r="D77" i="44"/>
  <c r="D90" i="42"/>
  <c r="H77" i="44"/>
  <c r="H90" i="42"/>
  <c r="I77" i="44"/>
  <c r="I90" i="42"/>
  <c r="B37" i="44"/>
  <c r="B50" i="42"/>
  <c r="H37" i="44"/>
  <c r="H50" i="42"/>
  <c r="F37" i="44"/>
  <c r="F50" i="42"/>
  <c r="I37" i="44"/>
  <c r="I50" i="42"/>
  <c r="K50" i="42"/>
  <c r="J50" i="42"/>
  <c r="C37" i="44"/>
  <c r="C50" i="42"/>
  <c r="D37" i="44"/>
  <c r="D50" i="42"/>
  <c r="E37" i="44"/>
  <c r="E50" i="42"/>
  <c r="G37" i="44"/>
  <c r="G50" i="42"/>
  <c r="I69" i="44"/>
  <c r="I82" i="42"/>
  <c r="F69" i="44"/>
  <c r="F82" i="42"/>
  <c r="C69" i="44"/>
  <c r="C82" i="42"/>
  <c r="G69" i="44"/>
  <c r="G82" i="42"/>
  <c r="H69" i="44"/>
  <c r="H82" i="42"/>
  <c r="B69" i="44"/>
  <c r="B82" i="42"/>
  <c r="E69" i="44"/>
  <c r="E82" i="42"/>
  <c r="D69" i="44"/>
  <c r="D82" i="42"/>
  <c r="K82" i="42"/>
  <c r="J82" i="42"/>
  <c r="D42" i="44"/>
  <c r="D55" i="42"/>
  <c r="G42" i="44"/>
  <c r="G55" i="42"/>
  <c r="K55" i="42"/>
  <c r="J55" i="42"/>
  <c r="E42" i="44"/>
  <c r="E55" i="42"/>
  <c r="B42" i="44"/>
  <c r="B55" i="42"/>
  <c r="C42" i="44"/>
  <c r="C55" i="42"/>
  <c r="I42" i="44"/>
  <c r="I55" i="42"/>
  <c r="F42" i="44"/>
  <c r="F55" i="42"/>
  <c r="H42" i="44"/>
  <c r="H55" i="42"/>
  <c r="G36" i="44"/>
  <c r="G49" i="42"/>
  <c r="I36" i="44"/>
  <c r="I49" i="42"/>
  <c r="F36" i="44"/>
  <c r="F49" i="42"/>
  <c r="H36" i="44"/>
  <c r="H49" i="42"/>
  <c r="B36" i="44"/>
  <c r="B49" i="42"/>
  <c r="D36" i="44"/>
  <c r="D49" i="42"/>
  <c r="E36" i="44"/>
  <c r="E49" i="42"/>
  <c r="C36" i="44"/>
  <c r="C49" i="42"/>
  <c r="K49" i="42"/>
  <c r="J49" i="42"/>
  <c r="H73" i="44"/>
  <c r="H86" i="42"/>
  <c r="F73" i="44"/>
  <c r="F86" i="42"/>
  <c r="C73" i="44"/>
  <c r="C86" i="42"/>
  <c r="K86" i="42"/>
  <c r="J86" i="42"/>
  <c r="D73" i="44"/>
  <c r="D86" i="42"/>
  <c r="G73" i="44"/>
  <c r="G86" i="42"/>
  <c r="B73" i="44"/>
  <c r="B86" i="42"/>
  <c r="I73" i="44"/>
  <c r="I86" i="42"/>
  <c r="E73" i="44"/>
  <c r="E86" i="42"/>
  <c r="B59" i="44"/>
  <c r="B72" i="42"/>
  <c r="G59" i="44"/>
  <c r="G72" i="42"/>
  <c r="D59" i="44"/>
  <c r="D72" i="42"/>
  <c r="I59" i="44"/>
  <c r="I72" i="42"/>
  <c r="F59" i="44"/>
  <c r="F72" i="42"/>
  <c r="E59" i="44"/>
  <c r="E72" i="42"/>
  <c r="H59" i="44"/>
  <c r="H72" i="42"/>
  <c r="C59" i="44"/>
  <c r="C72" i="42"/>
  <c r="K72" i="42"/>
  <c r="J72" i="42"/>
  <c r="U124" i="42"/>
  <c r="U120" i="42"/>
  <c r="U117" i="42"/>
  <c r="U119" i="42"/>
  <c r="U122" i="42"/>
  <c r="U118" i="42"/>
  <c r="U123" i="42"/>
  <c r="U121" i="42"/>
  <c r="E25" i="44"/>
  <c r="E38" i="42"/>
  <c r="G25" i="44"/>
  <c r="G38" i="42"/>
  <c r="C25" i="44"/>
  <c r="C38" i="42"/>
  <c r="D25" i="44"/>
  <c r="D38" i="42"/>
  <c r="B25" i="44"/>
  <c r="B38" i="42"/>
  <c r="H25" i="44"/>
  <c r="H38" i="42"/>
  <c r="F9" i="44"/>
  <c r="F22" i="42"/>
  <c r="C9" i="44"/>
  <c r="C22" i="42"/>
  <c r="I9" i="44"/>
  <c r="I22" i="42"/>
  <c r="D9" i="44"/>
  <c r="D22" i="42"/>
  <c r="E9" i="44"/>
  <c r="E22" i="42"/>
  <c r="K22" i="42"/>
  <c r="J22" i="42"/>
  <c r="D23" i="44"/>
  <c r="D36" i="42"/>
  <c r="G23" i="44"/>
  <c r="G36" i="42"/>
  <c r="C23" i="44"/>
  <c r="C36" i="42"/>
  <c r="E23" i="44"/>
  <c r="E36" i="42"/>
  <c r="I23" i="44"/>
  <c r="I36" i="42"/>
  <c r="B23" i="44"/>
  <c r="B36" i="42"/>
  <c r="C24" i="44"/>
  <c r="C37" i="42"/>
  <c r="I24" i="44"/>
  <c r="I37" i="42"/>
  <c r="B24" i="44"/>
  <c r="B37" i="42"/>
  <c r="F24" i="44"/>
  <c r="F37" i="42"/>
  <c r="F17" i="44"/>
  <c r="F30" i="42"/>
  <c r="C17" i="44"/>
  <c r="C30" i="42"/>
  <c r="E17" i="44"/>
  <c r="E30" i="42"/>
  <c r="H17" i="44"/>
  <c r="H30" i="42"/>
  <c r="B17" i="44"/>
  <c r="B30" i="42"/>
  <c r="I11" i="44"/>
  <c r="I24" i="42"/>
  <c r="K24" i="42"/>
  <c r="J24" i="42"/>
  <c r="B11" i="44"/>
  <c r="B24" i="42"/>
  <c r="C11" i="44"/>
  <c r="C24" i="42"/>
  <c r="E11" i="44"/>
  <c r="E24" i="42"/>
  <c r="G11" i="44"/>
  <c r="G24" i="42"/>
  <c r="D11" i="44"/>
  <c r="D24" i="42"/>
  <c r="F19" i="44"/>
  <c r="F32" i="42"/>
  <c r="I19" i="44"/>
  <c r="I32" i="42"/>
  <c r="H19" i="44"/>
  <c r="H32" i="42"/>
  <c r="E19" i="44"/>
  <c r="E32" i="42"/>
  <c r="B19" i="44"/>
  <c r="B32" i="42"/>
  <c r="F27" i="44"/>
  <c r="F40" i="42"/>
  <c r="B27" i="44"/>
  <c r="B40" i="42"/>
  <c r="K40" i="42"/>
  <c r="J40" i="42"/>
  <c r="G27" i="44"/>
  <c r="G40" i="42"/>
  <c r="C27" i="44"/>
  <c r="C40" i="42"/>
  <c r="D27" i="44"/>
  <c r="D40" i="42"/>
  <c r="C31" i="44"/>
  <c r="C44" i="42"/>
  <c r="H31" i="44"/>
  <c r="H44" i="42"/>
  <c r="G31" i="44"/>
  <c r="G44" i="42"/>
  <c r="F30" i="44"/>
  <c r="F43" i="42"/>
  <c r="C30" i="44"/>
  <c r="C43" i="42"/>
  <c r="E30" i="44"/>
  <c r="E43" i="42"/>
  <c r="H30" i="44"/>
  <c r="H43" i="42"/>
  <c r="K43" i="42"/>
  <c r="J43" i="42"/>
  <c r="B30" i="44"/>
  <c r="B43" i="42"/>
  <c r="D30" i="44"/>
  <c r="D43" i="42"/>
  <c r="G30" i="44"/>
  <c r="G43" i="42"/>
  <c r="H18" i="44"/>
  <c r="H31" i="42"/>
  <c r="C18" i="44"/>
  <c r="C31" i="42"/>
  <c r="I18" i="44"/>
  <c r="I31" i="42"/>
  <c r="G18" i="44"/>
  <c r="G31" i="42"/>
  <c r="D18" i="44"/>
  <c r="D31" i="42"/>
  <c r="K31" i="42"/>
  <c r="J31" i="42"/>
  <c r="H20" i="44"/>
  <c r="H33" i="42"/>
  <c r="I20" i="44"/>
  <c r="I33" i="42"/>
  <c r="D20" i="44"/>
  <c r="D33" i="42"/>
  <c r="G20" i="44"/>
  <c r="G33" i="42"/>
  <c r="C20" i="44"/>
  <c r="C33" i="42"/>
  <c r="F20" i="44"/>
  <c r="F33" i="42"/>
  <c r="D3" i="44"/>
  <c r="D16" i="42"/>
  <c r="G3" i="44"/>
  <c r="G16" i="42"/>
  <c r="F3" i="44"/>
  <c r="F16" i="42"/>
  <c r="E3" i="44"/>
  <c r="E16" i="42"/>
  <c r="I3" i="44"/>
  <c r="I16" i="42"/>
  <c r="C3" i="44"/>
  <c r="C16" i="42"/>
  <c r="D4" i="44"/>
  <c r="D17" i="42"/>
  <c r="H4" i="44"/>
  <c r="H17" i="42"/>
  <c r="B4" i="44"/>
  <c r="B17" i="42"/>
  <c r="E4" i="44"/>
  <c r="E17" i="42"/>
  <c r="F4" i="44"/>
  <c r="F17" i="42"/>
  <c r="E28" i="44"/>
  <c r="E41" i="42"/>
  <c r="D28" i="44"/>
  <c r="D41" i="42"/>
  <c r="B28" i="44"/>
  <c r="B41" i="42"/>
  <c r="K41" i="42"/>
  <c r="J41" i="42"/>
  <c r="C28" i="44"/>
  <c r="C41" i="42"/>
  <c r="F28" i="44"/>
  <c r="F41" i="42"/>
  <c r="H28" i="44"/>
  <c r="H41" i="42"/>
  <c r="I8" i="44"/>
  <c r="I21" i="42"/>
  <c r="K21" i="42"/>
  <c r="J21" i="42"/>
  <c r="E8" i="44"/>
  <c r="E21" i="42"/>
  <c r="C8" i="44"/>
  <c r="C21" i="42"/>
  <c r="F8" i="44"/>
  <c r="F21" i="42"/>
  <c r="G8" i="44"/>
  <c r="G21" i="42"/>
  <c r="D8" i="44"/>
  <c r="D21" i="42"/>
  <c r="E21" i="44"/>
  <c r="E34" i="42"/>
  <c r="B21" i="44"/>
  <c r="B34" i="42"/>
  <c r="K34" i="42"/>
  <c r="J34" i="42"/>
  <c r="G21" i="44"/>
  <c r="G34" i="42"/>
  <c r="C21" i="44"/>
  <c r="C34" i="42"/>
  <c r="K20" i="42"/>
  <c r="J20" i="42"/>
  <c r="E7" i="44"/>
  <c r="E20" i="42"/>
  <c r="B7" i="44"/>
  <c r="B20" i="42"/>
  <c r="C7" i="44"/>
  <c r="C20" i="42"/>
  <c r="D7" i="44"/>
  <c r="D20" i="42"/>
  <c r="G7" i="44"/>
  <c r="G20" i="42"/>
  <c r="C29" i="44"/>
  <c r="C42" i="42"/>
  <c r="E29" i="44"/>
  <c r="E42" i="42"/>
  <c r="H29" i="44"/>
  <c r="B29" i="44"/>
  <c r="B42" i="42"/>
  <c r="K42" i="42"/>
  <c r="J42" i="42"/>
  <c r="F29" i="44"/>
  <c r="F42" i="42"/>
  <c r="I29" i="44"/>
  <c r="I42" i="42"/>
  <c r="K27" i="42"/>
  <c r="J27" i="42"/>
  <c r="F14" i="44"/>
  <c r="F27" i="42"/>
  <c r="H14" i="44"/>
  <c r="H27" i="42"/>
  <c r="D14" i="44"/>
  <c r="D27" i="42"/>
  <c r="C14" i="44"/>
  <c r="C27" i="42"/>
  <c r="C12" i="44"/>
  <c r="C25" i="42"/>
  <c r="B12" i="44"/>
  <c r="B25" i="42"/>
  <c r="K25" i="42"/>
  <c r="J25" i="42"/>
  <c r="E12" i="44"/>
  <c r="E25" i="42"/>
  <c r="G12" i="44"/>
  <c r="G25" i="42"/>
  <c r="D12" i="44"/>
  <c r="D25" i="42"/>
  <c r="B10" i="44"/>
  <c r="B23" i="42"/>
  <c r="E10" i="44"/>
  <c r="E23" i="42"/>
  <c r="F10" i="44"/>
  <c r="F23" i="42"/>
  <c r="I10" i="44"/>
  <c r="I23" i="42"/>
  <c r="K23" i="42"/>
  <c r="J23" i="42"/>
  <c r="G10" i="44"/>
  <c r="G23" i="42"/>
  <c r="C10" i="44"/>
  <c r="C23" i="42"/>
  <c r="F32" i="44"/>
  <c r="F45" i="42"/>
  <c r="H32" i="44"/>
  <c r="H45" i="42"/>
  <c r="I32" i="44"/>
  <c r="I45" i="42"/>
  <c r="K45" i="42"/>
  <c r="J45" i="42"/>
  <c r="B32" i="44"/>
  <c r="B45" i="42"/>
  <c r="D32" i="44"/>
  <c r="D45" i="42"/>
  <c r="D13" i="44"/>
  <c r="D26" i="42"/>
  <c r="E13" i="44"/>
  <c r="E26" i="42"/>
  <c r="I13" i="44"/>
  <c r="I26" i="42"/>
  <c r="B13" i="44"/>
  <c r="B26" i="42"/>
  <c r="F13" i="44"/>
  <c r="F26" i="42"/>
  <c r="H13" i="44"/>
  <c r="H26" i="42"/>
  <c r="K26" i="42"/>
  <c r="J26" i="42"/>
  <c r="K29" i="42"/>
  <c r="J29" i="42"/>
  <c r="G16" i="44"/>
  <c r="G29" i="42"/>
  <c r="C16" i="44"/>
  <c r="C29" i="42"/>
  <c r="I16" i="44"/>
  <c r="I29" i="42"/>
  <c r="I6" i="44"/>
  <c r="I19" i="42"/>
  <c r="D6" i="44"/>
  <c r="D19" i="42"/>
  <c r="H6" i="44"/>
  <c r="H19" i="42"/>
  <c r="B6" i="44"/>
  <c r="B19" i="42"/>
  <c r="F6" i="44"/>
  <c r="F19" i="42"/>
  <c r="C15" i="44"/>
  <c r="C28" i="42"/>
  <c r="E15" i="44"/>
  <c r="E28" i="42"/>
  <c r="I15" i="44"/>
  <c r="I28" i="42"/>
  <c r="B15" i="44"/>
  <c r="B28" i="42"/>
  <c r="F15" i="44"/>
  <c r="F28" i="42"/>
  <c r="G15" i="44"/>
  <c r="G28" i="42"/>
  <c r="H15" i="44"/>
  <c r="H28" i="42"/>
  <c r="G26" i="44"/>
  <c r="G39" i="42"/>
  <c r="B26" i="44"/>
  <c r="B39" i="42"/>
  <c r="D5" i="44"/>
  <c r="D18" i="42"/>
  <c r="C5" i="44"/>
  <c r="C18" i="42"/>
  <c r="I5" i="44"/>
  <c r="I18" i="42"/>
  <c r="G5" i="44"/>
  <c r="G18" i="42"/>
  <c r="H5" i="44"/>
  <c r="H18" i="42"/>
  <c r="I22" i="44"/>
  <c r="I35" i="42"/>
  <c r="C22" i="44"/>
  <c r="C35" i="42"/>
  <c r="E22" i="44"/>
  <c r="E35" i="42"/>
  <c r="H22" i="44"/>
  <c r="H35" i="42"/>
  <c r="E2" i="44"/>
  <c r="E15" i="42"/>
  <c r="C2" i="44"/>
  <c r="C15" i="42"/>
  <c r="H2" i="44"/>
  <c r="H15" i="42"/>
  <c r="P122" i="19"/>
  <c r="F19" i="40"/>
  <c r="F11" i="48"/>
  <c r="G47" i="40"/>
  <c r="G60" i="38"/>
  <c r="H47" i="40"/>
  <c r="H60" i="38"/>
  <c r="I47" i="40"/>
  <c r="I60" i="38"/>
  <c r="K60" i="38"/>
  <c r="J60" i="38"/>
  <c r="D47" i="40"/>
  <c r="D60" i="38"/>
  <c r="B47" i="40"/>
  <c r="B60" i="38"/>
  <c r="F47" i="40"/>
  <c r="F60" i="38"/>
  <c r="C47" i="40"/>
  <c r="C60" i="38"/>
  <c r="E47" i="40"/>
  <c r="E60" i="38"/>
  <c r="H52" i="40"/>
  <c r="H65" i="38"/>
  <c r="C52" i="40"/>
  <c r="C65" i="38"/>
  <c r="F52" i="40"/>
  <c r="F65" i="38"/>
  <c r="I52" i="40"/>
  <c r="I65" i="38"/>
  <c r="K65" i="38"/>
  <c r="J65" i="38"/>
  <c r="G52" i="40"/>
  <c r="G65" i="38"/>
  <c r="E52" i="40"/>
  <c r="E65" i="38"/>
  <c r="B52" i="40"/>
  <c r="B65" i="38"/>
  <c r="D52" i="40"/>
  <c r="D65" i="38"/>
  <c r="I48" i="40"/>
  <c r="I61" i="38"/>
  <c r="K61" i="38"/>
  <c r="J61" i="38"/>
  <c r="C48" i="40"/>
  <c r="C61" i="38"/>
  <c r="D48" i="40"/>
  <c r="D61" i="38"/>
  <c r="G48" i="40"/>
  <c r="G61" i="38"/>
  <c r="E48" i="40"/>
  <c r="E61" i="38"/>
  <c r="B48" i="40"/>
  <c r="B61" i="38"/>
  <c r="H48" i="40"/>
  <c r="H61" i="38"/>
  <c r="F48" i="40"/>
  <c r="F61" i="38"/>
  <c r="H58" i="40"/>
  <c r="H71" i="38"/>
  <c r="K71" i="38"/>
  <c r="J71" i="38"/>
  <c r="I58" i="40"/>
  <c r="I71" i="38"/>
  <c r="D58" i="40"/>
  <c r="D71" i="38"/>
  <c r="B58" i="40"/>
  <c r="B71" i="38"/>
  <c r="E58" i="40"/>
  <c r="E71" i="38"/>
  <c r="F58" i="40"/>
  <c r="F71" i="38"/>
  <c r="G58" i="40"/>
  <c r="G71" i="38"/>
  <c r="C58" i="40"/>
  <c r="C71" i="38"/>
  <c r="B45" i="40"/>
  <c r="B58" i="38"/>
  <c r="C45" i="40"/>
  <c r="C58" i="38"/>
  <c r="G45" i="40"/>
  <c r="G58" i="38"/>
  <c r="H45" i="40"/>
  <c r="H58" i="38"/>
  <c r="I45" i="40"/>
  <c r="I58" i="38"/>
  <c r="K58" i="38"/>
  <c r="J58" i="38"/>
  <c r="D45" i="40"/>
  <c r="D58" i="38"/>
  <c r="E45" i="40"/>
  <c r="E58" i="38"/>
  <c r="F45" i="40"/>
  <c r="F58" i="38"/>
  <c r="E56" i="40"/>
  <c r="E69" i="38"/>
  <c r="F56" i="40"/>
  <c r="F69" i="38"/>
  <c r="B56" i="40"/>
  <c r="B69" i="38"/>
  <c r="C56" i="40"/>
  <c r="C69" i="38"/>
  <c r="G56" i="40"/>
  <c r="G69" i="38"/>
  <c r="H56" i="40"/>
  <c r="H69" i="38"/>
  <c r="I56" i="40"/>
  <c r="I69" i="38"/>
  <c r="K69" i="38"/>
  <c r="J69" i="38"/>
  <c r="D56" i="40"/>
  <c r="D69" i="38"/>
  <c r="E57" i="40"/>
  <c r="E70" i="38"/>
  <c r="I57" i="40"/>
  <c r="I70" i="38"/>
  <c r="K70" i="38"/>
  <c r="J70" i="38"/>
  <c r="D57" i="40"/>
  <c r="D70" i="38"/>
  <c r="F57" i="40"/>
  <c r="F70" i="38"/>
  <c r="G57" i="40"/>
  <c r="G70" i="38"/>
  <c r="B57" i="40"/>
  <c r="B70" i="38"/>
  <c r="H57" i="40"/>
  <c r="H70" i="38"/>
  <c r="C57" i="40"/>
  <c r="C70" i="38"/>
  <c r="I54" i="40"/>
  <c r="I67" i="38"/>
  <c r="K67" i="38"/>
  <c r="J67" i="38"/>
  <c r="B54" i="40"/>
  <c r="B67" i="38"/>
  <c r="E54" i="40"/>
  <c r="E67" i="38"/>
  <c r="F54" i="40"/>
  <c r="F67" i="38"/>
  <c r="C54" i="40"/>
  <c r="C67" i="38"/>
  <c r="D54" i="40"/>
  <c r="D67" i="38"/>
  <c r="G54" i="40"/>
  <c r="G67" i="38"/>
  <c r="H54" i="40"/>
  <c r="H67" i="38"/>
  <c r="G59" i="40"/>
  <c r="G72" i="38"/>
  <c r="B59" i="40"/>
  <c r="B72" i="38"/>
  <c r="C59" i="40"/>
  <c r="C72" i="38"/>
  <c r="H59" i="40"/>
  <c r="H72" i="38"/>
  <c r="K72" i="38"/>
  <c r="J72" i="38"/>
  <c r="F59" i="40"/>
  <c r="F72" i="38"/>
  <c r="D59" i="40"/>
  <c r="D72" i="38"/>
  <c r="I59" i="40"/>
  <c r="I72" i="38"/>
  <c r="E59" i="40"/>
  <c r="E72" i="38"/>
  <c r="G49" i="40"/>
  <c r="G62" i="38"/>
  <c r="B49" i="40"/>
  <c r="B62" i="38"/>
  <c r="K62" i="38"/>
  <c r="J62" i="38"/>
  <c r="F49" i="40"/>
  <c r="F62" i="38"/>
  <c r="H49" i="40"/>
  <c r="H62" i="38"/>
  <c r="D49" i="40"/>
  <c r="D62" i="38"/>
  <c r="C49" i="40"/>
  <c r="C62" i="38"/>
  <c r="E49" i="40"/>
  <c r="E62" i="38"/>
  <c r="I49" i="40"/>
  <c r="I62" i="38"/>
  <c r="D34" i="40"/>
  <c r="D47" i="38"/>
  <c r="E34" i="40"/>
  <c r="E47" i="38"/>
  <c r="I34" i="40"/>
  <c r="I47" i="38"/>
  <c r="C34" i="40"/>
  <c r="C47" i="38"/>
  <c r="G34" i="40"/>
  <c r="G47" i="38"/>
  <c r="K47" i="38"/>
  <c r="J47" i="38"/>
  <c r="B34" i="40"/>
  <c r="B47" i="38"/>
  <c r="H34" i="40"/>
  <c r="H47" i="38"/>
  <c r="F34" i="40"/>
  <c r="F47" i="38"/>
  <c r="D39" i="40"/>
  <c r="D52" i="38"/>
  <c r="E39" i="40"/>
  <c r="E52" i="38"/>
  <c r="F39" i="40"/>
  <c r="F52" i="38"/>
  <c r="G39" i="40"/>
  <c r="G52" i="38"/>
  <c r="H39" i="40"/>
  <c r="H52" i="38"/>
  <c r="B39" i="40"/>
  <c r="B52" i="38"/>
  <c r="C39" i="40"/>
  <c r="C52" i="38"/>
  <c r="I39" i="40"/>
  <c r="I52" i="38"/>
  <c r="K52" i="38"/>
  <c r="J52" i="38"/>
  <c r="F33" i="40"/>
  <c r="F46" i="38"/>
  <c r="I33" i="40"/>
  <c r="I46" i="38"/>
  <c r="E33" i="40"/>
  <c r="E46" i="38"/>
  <c r="G33" i="40"/>
  <c r="G46" i="38"/>
  <c r="H33" i="40"/>
  <c r="H46" i="38"/>
  <c r="C33" i="40"/>
  <c r="C46" i="38"/>
  <c r="B33" i="40"/>
  <c r="B46" i="38"/>
  <c r="D33" i="40"/>
  <c r="D46" i="38"/>
  <c r="K46" i="38"/>
  <c r="J46" i="38"/>
  <c r="C41" i="40"/>
  <c r="C54" i="38"/>
  <c r="E41" i="40"/>
  <c r="E54" i="38"/>
  <c r="H41" i="40"/>
  <c r="H54" i="38"/>
  <c r="F41" i="40"/>
  <c r="F54" i="38"/>
  <c r="D41" i="40"/>
  <c r="D54" i="38"/>
  <c r="I41" i="40"/>
  <c r="I54" i="38"/>
  <c r="K54" i="38"/>
  <c r="J54" i="38"/>
  <c r="G41" i="40"/>
  <c r="G54" i="38"/>
  <c r="B41" i="40"/>
  <c r="B54" i="38"/>
  <c r="H55" i="40"/>
  <c r="H68" i="38"/>
  <c r="I55" i="40"/>
  <c r="I68" i="38"/>
  <c r="B55" i="40"/>
  <c r="B68" i="38"/>
  <c r="C55" i="40"/>
  <c r="C68" i="38"/>
  <c r="G55" i="40"/>
  <c r="G68" i="38"/>
  <c r="K68" i="38"/>
  <c r="J68" i="38"/>
  <c r="E55" i="40"/>
  <c r="E68" i="38"/>
  <c r="D55" i="40"/>
  <c r="D68" i="38"/>
  <c r="F55" i="40"/>
  <c r="F68" i="38"/>
  <c r="D51" i="40"/>
  <c r="D64" i="38"/>
  <c r="F51" i="40"/>
  <c r="F64" i="38"/>
  <c r="G51" i="40"/>
  <c r="G64" i="38"/>
  <c r="I51" i="40"/>
  <c r="I64" i="38"/>
  <c r="K64" i="38"/>
  <c r="J64" i="38"/>
  <c r="B51" i="40"/>
  <c r="B64" i="38"/>
  <c r="C51" i="40"/>
  <c r="C64" i="38"/>
  <c r="E51" i="40"/>
  <c r="E64" i="38"/>
  <c r="H51" i="40"/>
  <c r="H64" i="38"/>
  <c r="E44" i="40"/>
  <c r="E57" i="38"/>
  <c r="I44" i="40"/>
  <c r="I57" i="38"/>
  <c r="C44" i="40"/>
  <c r="C57" i="38"/>
  <c r="B44" i="40"/>
  <c r="B57" i="38"/>
  <c r="G44" i="40"/>
  <c r="G57" i="38"/>
  <c r="H44" i="40"/>
  <c r="H57" i="38"/>
  <c r="F44" i="40"/>
  <c r="F57" i="38"/>
  <c r="K57" i="38"/>
  <c r="J57" i="38"/>
  <c r="D44" i="40"/>
  <c r="D57" i="38"/>
  <c r="E50" i="40"/>
  <c r="E63" i="38"/>
  <c r="B50" i="40"/>
  <c r="B63" i="38"/>
  <c r="D50" i="40"/>
  <c r="D63" i="38"/>
  <c r="K63" i="38"/>
  <c r="J63" i="38"/>
  <c r="G50" i="40"/>
  <c r="G63" i="38"/>
  <c r="H50" i="40"/>
  <c r="H63" i="38"/>
  <c r="C50" i="40"/>
  <c r="C63" i="38"/>
  <c r="F50" i="40"/>
  <c r="F63" i="38"/>
  <c r="I50" i="40"/>
  <c r="I63" i="38"/>
  <c r="H46" i="40"/>
  <c r="H59" i="38"/>
  <c r="D46" i="40"/>
  <c r="D59" i="38"/>
  <c r="K59" i="38"/>
  <c r="J59" i="38"/>
  <c r="E46" i="40"/>
  <c r="E59" i="38"/>
  <c r="F46" i="40"/>
  <c r="F59" i="38"/>
  <c r="B46" i="40"/>
  <c r="B59" i="38"/>
  <c r="C46" i="40"/>
  <c r="C59" i="38"/>
  <c r="G46" i="40"/>
  <c r="G59" i="38"/>
  <c r="I46" i="40"/>
  <c r="I59" i="38"/>
  <c r="B35" i="40"/>
  <c r="B48" i="38"/>
  <c r="C35" i="40"/>
  <c r="C48" i="38"/>
  <c r="E35" i="40"/>
  <c r="E48" i="38"/>
  <c r="K48" i="38"/>
  <c r="J48" i="38"/>
  <c r="I35" i="40"/>
  <c r="I48" i="38"/>
  <c r="F35" i="40"/>
  <c r="F48" i="38"/>
  <c r="H35" i="40"/>
  <c r="H48" i="38"/>
  <c r="D35" i="40"/>
  <c r="D48" i="38"/>
  <c r="G35" i="40"/>
  <c r="G48" i="38"/>
  <c r="K49" i="38"/>
  <c r="J49" i="38"/>
  <c r="E36" i="40"/>
  <c r="E49" i="38"/>
  <c r="B36" i="40"/>
  <c r="B49" i="38"/>
  <c r="F36" i="40"/>
  <c r="F49" i="38"/>
  <c r="D36" i="40"/>
  <c r="D49" i="38"/>
  <c r="H36" i="40"/>
  <c r="H49" i="38"/>
  <c r="G36" i="40"/>
  <c r="G49" i="38"/>
  <c r="I36" i="40"/>
  <c r="I49" i="38"/>
  <c r="C36" i="40"/>
  <c r="C49" i="38"/>
  <c r="K66" i="38"/>
  <c r="J66" i="38"/>
  <c r="F53" i="40"/>
  <c r="F66" i="38"/>
  <c r="I53" i="40"/>
  <c r="I66" i="38"/>
  <c r="H53" i="40"/>
  <c r="H66" i="38"/>
  <c r="G53" i="40"/>
  <c r="G66" i="38"/>
  <c r="C53" i="40"/>
  <c r="C66" i="38"/>
  <c r="E53" i="40"/>
  <c r="E66" i="38"/>
  <c r="B53" i="40"/>
  <c r="B66" i="38"/>
  <c r="D53" i="40"/>
  <c r="D66" i="38"/>
  <c r="K53" i="38"/>
  <c r="J53" i="38"/>
  <c r="H40" i="40"/>
  <c r="H53" i="38"/>
  <c r="I40" i="40"/>
  <c r="I53" i="38"/>
  <c r="E40" i="40"/>
  <c r="E53" i="38"/>
  <c r="G40" i="40"/>
  <c r="G53" i="38"/>
  <c r="F40" i="40"/>
  <c r="F53" i="38"/>
  <c r="D40" i="40"/>
  <c r="D53" i="38"/>
  <c r="B40" i="40"/>
  <c r="B53" i="38"/>
  <c r="C40" i="40"/>
  <c r="C53" i="38"/>
  <c r="D38" i="40"/>
  <c r="D51" i="38"/>
  <c r="C38" i="40"/>
  <c r="C51" i="38"/>
  <c r="K51" i="38"/>
  <c r="J51" i="38"/>
  <c r="H38" i="40"/>
  <c r="H51" i="38"/>
  <c r="E38" i="40"/>
  <c r="E51" i="38"/>
  <c r="G38" i="40"/>
  <c r="G51" i="38"/>
  <c r="B38" i="40"/>
  <c r="B51" i="38"/>
  <c r="F38" i="40"/>
  <c r="F51" i="38"/>
  <c r="I38" i="40"/>
  <c r="I51" i="38"/>
  <c r="B42" i="40"/>
  <c r="B55" i="38"/>
  <c r="F42" i="40"/>
  <c r="F55" i="38"/>
  <c r="E42" i="40"/>
  <c r="E55" i="38"/>
  <c r="G42" i="40"/>
  <c r="G55" i="38"/>
  <c r="I42" i="40"/>
  <c r="I55" i="38"/>
  <c r="H42" i="40"/>
  <c r="H55" i="38"/>
  <c r="K55" i="38"/>
  <c r="J55" i="38"/>
  <c r="C42" i="40"/>
  <c r="C55" i="38"/>
  <c r="D42" i="40"/>
  <c r="D55" i="38"/>
  <c r="B43" i="40"/>
  <c r="B56" i="38"/>
  <c r="E43" i="40"/>
  <c r="E56" i="38"/>
  <c r="H43" i="40"/>
  <c r="H56" i="38"/>
  <c r="K56" i="38"/>
  <c r="J56" i="38"/>
  <c r="F43" i="40"/>
  <c r="F56" i="38"/>
  <c r="C43" i="40"/>
  <c r="C56" i="38"/>
  <c r="D43" i="40"/>
  <c r="D56" i="38"/>
  <c r="G43" i="40"/>
  <c r="G56" i="38"/>
  <c r="I43" i="40"/>
  <c r="I56" i="38"/>
  <c r="D37" i="40"/>
  <c r="D50" i="38"/>
  <c r="B37" i="40"/>
  <c r="B50" i="38"/>
  <c r="H37" i="40"/>
  <c r="H50" i="38"/>
  <c r="G37" i="40"/>
  <c r="G50" i="38"/>
  <c r="K50" i="38"/>
  <c r="J50" i="38"/>
  <c r="E37" i="40"/>
  <c r="E50" i="38"/>
  <c r="F37" i="40"/>
  <c r="F50" i="38"/>
  <c r="C37" i="40"/>
  <c r="C50" i="38"/>
  <c r="I37" i="40"/>
  <c r="I50" i="38"/>
  <c r="H22" i="40"/>
  <c r="H35" i="38"/>
  <c r="G22" i="40"/>
  <c r="G35" i="38"/>
  <c r="I22" i="40"/>
  <c r="I35" i="38"/>
  <c r="E32" i="40"/>
  <c r="E45" i="38"/>
  <c r="F32" i="40"/>
  <c r="F45" i="38"/>
  <c r="D32" i="40"/>
  <c r="D45" i="38"/>
  <c r="I32" i="40"/>
  <c r="I45" i="38"/>
  <c r="G32" i="40"/>
  <c r="G45" i="38"/>
  <c r="B32" i="40"/>
  <c r="B45" i="38"/>
  <c r="H32" i="40"/>
  <c r="H45" i="38"/>
  <c r="I17" i="40"/>
  <c r="I30" i="38"/>
  <c r="D17" i="40"/>
  <c r="D30" i="38"/>
  <c r="E17" i="40"/>
  <c r="E30" i="38"/>
  <c r="G17" i="40"/>
  <c r="G30" i="38"/>
  <c r="C5" i="40"/>
  <c r="C18" i="38"/>
  <c r="F5" i="40"/>
  <c r="F18" i="38"/>
  <c r="D5" i="40"/>
  <c r="D18" i="38"/>
  <c r="D11" i="40"/>
  <c r="D24" i="38"/>
  <c r="H11" i="40"/>
  <c r="H24" i="38"/>
  <c r="C4" i="40"/>
  <c r="C17" i="38"/>
  <c r="B4" i="40"/>
  <c r="B17" i="38"/>
  <c r="D4" i="40"/>
  <c r="D17" i="38"/>
  <c r="I4" i="40"/>
  <c r="I17" i="38"/>
  <c r="H23" i="40"/>
  <c r="H36" i="38"/>
  <c r="E23" i="40"/>
  <c r="E36" i="38"/>
  <c r="D23" i="40"/>
  <c r="D36" i="38"/>
  <c r="K36" i="38"/>
  <c r="J36" i="38"/>
  <c r="G23" i="40"/>
  <c r="G36" i="38"/>
  <c r="D21" i="40"/>
  <c r="D34" i="38"/>
  <c r="F21" i="40"/>
  <c r="F34" i="38"/>
  <c r="G21" i="40"/>
  <c r="G34" i="38"/>
  <c r="B21" i="40"/>
  <c r="B34" i="38"/>
  <c r="B14" i="40"/>
  <c r="B27" i="38"/>
  <c r="I14" i="40"/>
  <c r="I27" i="38"/>
  <c r="F14" i="40"/>
  <c r="F27" i="38"/>
  <c r="I10" i="40"/>
  <c r="I23" i="38"/>
  <c r="B10" i="40"/>
  <c r="B23" i="38"/>
  <c r="D27" i="40"/>
  <c r="D40" i="38"/>
  <c r="F27" i="40"/>
  <c r="F40" i="38"/>
  <c r="K40" i="38"/>
  <c r="J40" i="38"/>
  <c r="I27" i="40"/>
  <c r="I40" i="38"/>
  <c r="B7" i="40"/>
  <c r="B20" i="38"/>
  <c r="D7" i="40"/>
  <c r="D20" i="38"/>
  <c r="H28" i="40"/>
  <c r="H41" i="38"/>
  <c r="K41" i="38"/>
  <c r="J41" i="38"/>
  <c r="F9" i="40"/>
  <c r="F22" i="38"/>
  <c r="D9" i="40"/>
  <c r="D22" i="38"/>
  <c r="H29" i="40"/>
  <c r="H42" i="38"/>
  <c r="C29" i="40"/>
  <c r="C42" i="38"/>
  <c r="B12" i="40"/>
  <c r="B25" i="38"/>
  <c r="F12" i="40"/>
  <c r="F25" i="38"/>
  <c r="I12" i="40"/>
  <c r="I25" i="38"/>
  <c r="H6" i="40"/>
  <c r="H19" i="38"/>
  <c r="I6" i="40"/>
  <c r="I19" i="38"/>
  <c r="E6" i="40"/>
  <c r="E19" i="38"/>
  <c r="C6" i="40"/>
  <c r="C19" i="38"/>
  <c r="B6" i="40"/>
  <c r="B19" i="38"/>
  <c r="H25" i="40"/>
  <c r="H38" i="38"/>
  <c r="C25" i="40"/>
  <c r="C38" i="38"/>
  <c r="H26" i="40"/>
  <c r="H39" i="38"/>
  <c r="C26" i="40"/>
  <c r="C39" i="38"/>
  <c r="F26" i="40"/>
  <c r="F39" i="38"/>
  <c r="I26" i="40"/>
  <c r="I39" i="38"/>
  <c r="D26" i="40"/>
  <c r="D39" i="38"/>
  <c r="B26" i="40"/>
  <c r="B39" i="38"/>
  <c r="D20" i="40"/>
  <c r="D33" i="38"/>
  <c r="K33" i="38"/>
  <c r="J33" i="38"/>
  <c r="B20" i="40"/>
  <c r="B33" i="38"/>
  <c r="H30" i="40"/>
  <c r="H43" i="38"/>
  <c r="F30" i="40"/>
  <c r="F43" i="38"/>
  <c r="B30" i="40"/>
  <c r="B43" i="38"/>
  <c r="G30" i="40"/>
  <c r="G43" i="38"/>
  <c r="F8" i="40"/>
  <c r="F21" i="38"/>
  <c r="F13" i="40"/>
  <c r="F26" i="38"/>
  <c r="D13" i="40"/>
  <c r="D26" i="38"/>
  <c r="B15" i="40"/>
  <c r="B28" i="38"/>
  <c r="H15" i="40"/>
  <c r="H28" i="38"/>
  <c r="F15" i="40"/>
  <c r="F28" i="38"/>
  <c r="C31" i="40"/>
  <c r="C44" i="38"/>
  <c r="K44" i="38"/>
  <c r="J44" i="38"/>
  <c r="G31" i="40"/>
  <c r="G44" i="38"/>
  <c r="F31" i="40"/>
  <c r="F44" i="38"/>
  <c r="K32" i="38"/>
  <c r="J32" i="38"/>
  <c r="E19" i="40"/>
  <c r="E32" i="38"/>
  <c r="B19" i="40"/>
  <c r="B32" i="38"/>
  <c r="I19" i="40"/>
  <c r="I32" i="38"/>
  <c r="G19" i="40"/>
  <c r="G32" i="38"/>
  <c r="K37" i="38"/>
  <c r="J37" i="38"/>
  <c r="I24" i="40"/>
  <c r="I37" i="38"/>
  <c r="E16" i="40"/>
  <c r="E29" i="38"/>
  <c r="K29" i="38"/>
  <c r="J29" i="38"/>
  <c r="G16" i="40"/>
  <c r="G29" i="38"/>
  <c r="B2" i="40"/>
  <c r="B15" i="38"/>
  <c r="G2" i="40"/>
  <c r="G15" i="38"/>
  <c r="F2" i="40"/>
  <c r="F15" i="38"/>
  <c r="I2" i="40"/>
  <c r="I15" i="38"/>
  <c r="C2" i="40"/>
  <c r="C15" i="38"/>
  <c r="P60" i="40"/>
  <c r="K126" i="37"/>
  <c r="J126" i="37"/>
  <c r="K125" i="37"/>
  <c r="J125" i="37"/>
  <c r="K127" i="37"/>
  <c r="J127" i="37"/>
  <c r="E113" i="19"/>
  <c r="E126" i="37"/>
  <c r="D113" i="19"/>
  <c r="D126" i="37"/>
  <c r="I113" i="19"/>
  <c r="I126" i="37"/>
  <c r="C113" i="19"/>
  <c r="C126" i="37"/>
  <c r="H113" i="19"/>
  <c r="H126" i="37"/>
  <c r="B113" i="19"/>
  <c r="B126" i="37"/>
  <c r="G113" i="19"/>
  <c r="G126" i="37"/>
  <c r="F113" i="19"/>
  <c r="F126" i="37"/>
  <c r="D112" i="19"/>
  <c r="D125" i="37"/>
  <c r="G112" i="19"/>
  <c r="G125" i="37"/>
  <c r="F112" i="19"/>
  <c r="F125" i="37"/>
  <c r="I112" i="19"/>
  <c r="I125" i="37"/>
  <c r="H112" i="19"/>
  <c r="H125" i="37"/>
  <c r="C112" i="19"/>
  <c r="C125" i="37"/>
  <c r="E112" i="19"/>
  <c r="E125" i="37"/>
  <c r="B112" i="19"/>
  <c r="B125" i="37"/>
  <c r="H114" i="19"/>
  <c r="H127" i="37"/>
  <c r="G114" i="19"/>
  <c r="G127" i="37"/>
  <c r="C114" i="19"/>
  <c r="C127" i="37"/>
  <c r="B114" i="19"/>
  <c r="B127" i="37"/>
  <c r="I114" i="19"/>
  <c r="I127" i="37"/>
  <c r="E114" i="19"/>
  <c r="E127" i="37"/>
  <c r="F114" i="19"/>
  <c r="F127" i="37"/>
  <c r="D114" i="19"/>
  <c r="D127" i="37"/>
  <c r="P124" i="19"/>
  <c r="D6" i="40"/>
  <c r="K26" i="38"/>
  <c r="P127" i="19"/>
  <c r="H5" i="48"/>
  <c r="B18" i="40"/>
  <c r="P123" i="19"/>
  <c r="P121" i="19"/>
  <c r="Q53" i="40"/>
  <c r="B25" i="52"/>
  <c r="K22" i="38"/>
  <c r="K34" i="38"/>
  <c r="E11" i="52"/>
  <c r="K4" i="44"/>
  <c r="K75" i="44"/>
  <c r="I19" i="52"/>
  <c r="E23" i="48"/>
  <c r="C28" i="40"/>
  <c r="K16" i="42"/>
  <c r="K43" i="38"/>
  <c r="E5" i="40"/>
  <c r="B28" i="48"/>
  <c r="E29" i="40"/>
  <c r="K39" i="50"/>
  <c r="D27" i="52"/>
  <c r="F29" i="40"/>
  <c r="F13" i="52"/>
  <c r="D9" i="48"/>
  <c r="C10" i="48"/>
  <c r="F14" i="52"/>
  <c r="P120" i="19"/>
  <c r="H25" i="48"/>
  <c r="G18" i="52"/>
  <c r="P131" i="19"/>
  <c r="G13" i="40"/>
  <c r="G29" i="48"/>
  <c r="G11" i="48"/>
  <c r="I8" i="40"/>
  <c r="K25" i="38"/>
  <c r="D8" i="40"/>
  <c r="I8" i="52"/>
  <c r="H21" i="52"/>
  <c r="H8" i="48"/>
  <c r="D25" i="48"/>
  <c r="D5" i="55"/>
  <c r="P133" i="19"/>
  <c r="F7" i="48"/>
  <c r="G8" i="40"/>
  <c r="I13" i="48"/>
  <c r="U65" i="38"/>
  <c r="H9" i="40"/>
  <c r="P119" i="19"/>
  <c r="B29" i="40"/>
  <c r="C12" i="40"/>
  <c r="P132" i="19"/>
  <c r="P125" i="19"/>
  <c r="K36" i="42"/>
  <c r="U67" i="38"/>
  <c r="P129" i="19"/>
  <c r="P128" i="19"/>
  <c r="P130" i="19"/>
  <c r="P117" i="19"/>
  <c r="P126" i="19"/>
  <c r="U116" i="42"/>
  <c r="V115" i="42"/>
  <c r="U115" i="42"/>
  <c r="V65" i="38"/>
  <c r="U71" i="38"/>
  <c r="U69" i="38"/>
  <c r="U70" i="38"/>
  <c r="V70" i="38"/>
  <c r="U72" i="38"/>
  <c r="U68" i="38"/>
  <c r="U66" i="38"/>
  <c r="O51" i="40"/>
  <c r="B29" i="52"/>
  <c r="V42" i="42"/>
  <c r="C12" i="55"/>
  <c r="E4" i="40"/>
  <c r="G2" i="48"/>
  <c r="D6" i="52"/>
  <c r="K30" i="42"/>
  <c r="G28" i="40"/>
  <c r="P35" i="38"/>
  <c r="R35" i="38"/>
  <c r="T35" i="38"/>
  <c r="S35" i="38"/>
  <c r="O35" i="38"/>
  <c r="N35" i="38"/>
  <c r="Q45" i="38"/>
  <c r="R45" i="38"/>
  <c r="O45" i="38"/>
  <c r="P45" i="38"/>
  <c r="S45" i="38"/>
  <c r="N45" i="38"/>
  <c r="O30" i="38"/>
  <c r="T30" i="38"/>
  <c r="R30" i="38"/>
  <c r="Q30" i="38"/>
  <c r="N30" i="38"/>
  <c r="P30" i="38"/>
  <c r="R18" i="38"/>
  <c r="P18" i="38"/>
  <c r="Q18" i="38"/>
  <c r="S18" i="38"/>
  <c r="O18" i="38"/>
  <c r="M47" i="40"/>
  <c r="P24" i="38"/>
  <c r="O24" i="38"/>
  <c r="Q24" i="38"/>
  <c r="S24" i="38"/>
  <c r="R24" i="38"/>
  <c r="O17" i="38"/>
  <c r="Q17" i="38"/>
  <c r="S17" i="38"/>
  <c r="N17" i="38"/>
  <c r="P17" i="38"/>
  <c r="T17" i="38"/>
  <c r="R17" i="38"/>
  <c r="N45" i="40"/>
  <c r="T36" i="38"/>
  <c r="P36" i="38"/>
  <c r="Q36" i="38"/>
  <c r="R36" i="38"/>
  <c r="S36" i="38"/>
  <c r="O36" i="38"/>
  <c r="N34" i="40"/>
  <c r="T34" i="38"/>
  <c r="P34" i="38"/>
  <c r="S34" i="38"/>
  <c r="N34" i="38"/>
  <c r="O34" i="38"/>
  <c r="Q34" i="38"/>
  <c r="R34" i="38"/>
  <c r="R27" i="38"/>
  <c r="Q27" i="38"/>
  <c r="S27" i="38"/>
  <c r="P27" i="38"/>
  <c r="O27" i="38"/>
  <c r="N27" i="38"/>
  <c r="P23" i="38"/>
  <c r="O23" i="38"/>
  <c r="R23" i="38"/>
  <c r="Q23" i="38"/>
  <c r="S23" i="38"/>
  <c r="N23" i="38"/>
  <c r="P40" i="38"/>
  <c r="Q40" i="38"/>
  <c r="R40" i="38"/>
  <c r="S40" i="38"/>
  <c r="O40" i="38"/>
  <c r="R20" i="38"/>
  <c r="N20" i="38"/>
  <c r="O20" i="38"/>
  <c r="P20" i="38"/>
  <c r="Q20" i="38"/>
  <c r="S20" i="38"/>
  <c r="T41" i="38"/>
  <c r="O41" i="38"/>
  <c r="N41" i="38"/>
  <c r="P41" i="38"/>
  <c r="Q41" i="38"/>
  <c r="R41" i="38"/>
  <c r="S41" i="38"/>
  <c r="N16" i="38"/>
  <c r="Q16" i="38"/>
  <c r="R16" i="38"/>
  <c r="P16" i="38"/>
  <c r="S16" i="38"/>
  <c r="O16" i="38"/>
  <c r="N22" i="38"/>
  <c r="O22" i="38"/>
  <c r="R22" i="38"/>
  <c r="S22" i="38"/>
  <c r="T22" i="38"/>
  <c r="Q22" i="38"/>
  <c r="P22" i="38"/>
  <c r="S42" i="38"/>
  <c r="O42" i="38"/>
  <c r="P42" i="38"/>
  <c r="Q42" i="38"/>
  <c r="N42" i="38"/>
  <c r="P25" i="38"/>
  <c r="N25" i="38"/>
  <c r="Q25" i="38"/>
  <c r="O25" i="38"/>
  <c r="S25" i="38"/>
  <c r="T25" i="38"/>
  <c r="P19" i="38"/>
  <c r="Q19" i="38"/>
  <c r="R19" i="38"/>
  <c r="O19" i="38"/>
  <c r="S19" i="38"/>
  <c r="T19" i="38"/>
  <c r="N59" i="38"/>
  <c r="P38" i="38"/>
  <c r="R38" i="38"/>
  <c r="S38" i="38"/>
  <c r="O38" i="38"/>
  <c r="N38" i="38"/>
  <c r="Q38" i="38"/>
  <c r="T39" i="38"/>
  <c r="P39" i="38"/>
  <c r="R39" i="38"/>
  <c r="O39" i="38"/>
  <c r="Q39" i="38"/>
  <c r="S39" i="38"/>
  <c r="N39" i="38"/>
  <c r="R33" i="38"/>
  <c r="S33" i="38"/>
  <c r="T33" i="38"/>
  <c r="N33" i="38"/>
  <c r="O33" i="38"/>
  <c r="P33" i="38"/>
  <c r="Q33" i="38"/>
  <c r="S43" i="38"/>
  <c r="R43" i="38"/>
  <c r="Q43" i="38"/>
  <c r="O43" i="38"/>
  <c r="P43" i="38"/>
  <c r="Q21" i="38"/>
  <c r="R21" i="38"/>
  <c r="S21" i="38"/>
  <c r="O21" i="38"/>
  <c r="N21" i="38"/>
  <c r="P21" i="38"/>
  <c r="P31" i="38"/>
  <c r="Q31" i="38"/>
  <c r="N31" i="38"/>
  <c r="R31" i="38"/>
  <c r="O31" i="38"/>
  <c r="T26" i="38"/>
  <c r="Q26" i="38"/>
  <c r="N26" i="38"/>
  <c r="R26" i="38"/>
  <c r="O26" i="38"/>
  <c r="P26" i="38"/>
  <c r="S26" i="38"/>
  <c r="R28" i="38"/>
  <c r="N28" i="38"/>
  <c r="O28" i="38"/>
  <c r="S28" i="38"/>
  <c r="Q28" i="38"/>
  <c r="T28" i="38"/>
  <c r="P28" i="38"/>
  <c r="Q44" i="38"/>
  <c r="P44" i="38"/>
  <c r="R44" i="38"/>
  <c r="S44" i="38"/>
  <c r="N44" i="38"/>
  <c r="O44" i="38"/>
  <c r="T32" i="38"/>
  <c r="R32" i="38"/>
  <c r="S32" i="38"/>
  <c r="N32" i="38"/>
  <c r="O32" i="38"/>
  <c r="P32" i="38"/>
  <c r="Q37" i="38"/>
  <c r="S37" i="38"/>
  <c r="O37" i="38"/>
  <c r="R37" i="38"/>
  <c r="P37" i="38"/>
  <c r="N37" i="38"/>
  <c r="S29" i="38"/>
  <c r="N29" i="38"/>
  <c r="O29" i="38"/>
  <c r="P29" i="38"/>
  <c r="Q29" i="38"/>
  <c r="R29" i="38"/>
  <c r="T29" i="38"/>
  <c r="K39" i="52"/>
  <c r="P118" i="19"/>
  <c r="I14" i="48"/>
  <c r="V70" i="50"/>
  <c r="C18" i="48"/>
  <c r="V76" i="42"/>
  <c r="R38" i="42"/>
  <c r="P38" i="42"/>
  <c r="Q38" i="42"/>
  <c r="S38" i="42"/>
  <c r="N38" i="42"/>
  <c r="T38" i="42"/>
  <c r="O38" i="42"/>
  <c r="P22" i="42"/>
  <c r="N22" i="42"/>
  <c r="S22" i="42"/>
  <c r="T22" i="42"/>
  <c r="Q22" i="42"/>
  <c r="O22" i="42"/>
  <c r="R22" i="42"/>
  <c r="S36" i="42"/>
  <c r="P36" i="42"/>
  <c r="Q36" i="42"/>
  <c r="R36" i="42"/>
  <c r="Q37" i="42"/>
  <c r="S37" i="42"/>
  <c r="P37" i="42"/>
  <c r="R37" i="42"/>
  <c r="O37" i="42"/>
  <c r="T37" i="42"/>
  <c r="M93" i="44"/>
  <c r="T30" i="42"/>
  <c r="O30" i="42"/>
  <c r="P30" i="42"/>
  <c r="N30" i="42"/>
  <c r="Q30" i="42"/>
  <c r="R30" i="42"/>
  <c r="S30" i="42"/>
  <c r="S24" i="42"/>
  <c r="P24" i="42"/>
  <c r="R24" i="42"/>
  <c r="N24" i="42"/>
  <c r="Q24" i="42"/>
  <c r="O24" i="42"/>
  <c r="T24" i="42"/>
  <c r="Q32" i="42"/>
  <c r="T32" i="42"/>
  <c r="S32" i="42"/>
  <c r="O32" i="42"/>
  <c r="P32" i="42"/>
  <c r="R40" i="42"/>
  <c r="N40" i="42"/>
  <c r="O40" i="42"/>
  <c r="Q40" i="42"/>
  <c r="P40" i="42"/>
  <c r="S40" i="42"/>
  <c r="T40" i="42"/>
  <c r="R44" i="42"/>
  <c r="S44" i="42"/>
  <c r="P44" i="42"/>
  <c r="N44" i="42"/>
  <c r="O44" i="42"/>
  <c r="Q44" i="42"/>
  <c r="V96" i="42"/>
  <c r="R43" i="42"/>
  <c r="O43" i="42"/>
  <c r="N43" i="42"/>
  <c r="S43" i="42"/>
  <c r="T43" i="42"/>
  <c r="P43" i="42"/>
  <c r="T31" i="42"/>
  <c r="S31" i="42"/>
  <c r="R31" i="42"/>
  <c r="Q31" i="42"/>
  <c r="O31" i="42"/>
  <c r="P31" i="42"/>
  <c r="P33" i="42"/>
  <c r="Q33" i="42"/>
  <c r="N33" i="42"/>
  <c r="T33" i="42"/>
  <c r="O33" i="42"/>
  <c r="R33" i="42"/>
  <c r="S33" i="42"/>
  <c r="M70" i="44"/>
  <c r="P16" i="42"/>
  <c r="S16" i="42"/>
  <c r="Q16" i="42"/>
  <c r="R16" i="42"/>
  <c r="T16" i="42"/>
  <c r="O16" i="42"/>
  <c r="N16" i="42"/>
  <c r="N17" i="42"/>
  <c r="P17" i="42"/>
  <c r="Q17" i="42"/>
  <c r="R17" i="42"/>
  <c r="O17" i="42"/>
  <c r="S17" i="42"/>
  <c r="N41" i="42"/>
  <c r="Q41" i="42"/>
  <c r="O41" i="42"/>
  <c r="R41" i="42"/>
  <c r="T41" i="42"/>
  <c r="S41" i="42"/>
  <c r="P41" i="42"/>
  <c r="R21" i="42"/>
  <c r="P21" i="42"/>
  <c r="Q21" i="42"/>
  <c r="O21" i="42"/>
  <c r="N21" i="42"/>
  <c r="S21" i="42"/>
  <c r="N34" i="42"/>
  <c r="P34" i="42"/>
  <c r="Q34" i="42"/>
  <c r="O34" i="42"/>
  <c r="T34" i="42"/>
  <c r="R34" i="42"/>
  <c r="S34" i="42"/>
  <c r="V85" i="42"/>
  <c r="Q20" i="42"/>
  <c r="S20" i="42"/>
  <c r="R20" i="42"/>
  <c r="O20" i="42"/>
  <c r="P20" i="42"/>
  <c r="N20" i="42"/>
  <c r="R42" i="42"/>
  <c r="S42" i="42"/>
  <c r="P42" i="42"/>
  <c r="N42" i="42"/>
  <c r="O42" i="42"/>
  <c r="Q42" i="42"/>
  <c r="P27" i="42"/>
  <c r="S27" i="42"/>
  <c r="T27" i="42"/>
  <c r="R27" i="42"/>
  <c r="O27" i="42"/>
  <c r="N27" i="42"/>
  <c r="Q27" i="42"/>
  <c r="V77" i="42"/>
  <c r="P25" i="42"/>
  <c r="Q25" i="42"/>
  <c r="O25" i="42"/>
  <c r="T25" i="42"/>
  <c r="R25" i="42"/>
  <c r="Q23" i="42"/>
  <c r="S23" i="42"/>
  <c r="O23" i="42"/>
  <c r="P23" i="42"/>
  <c r="R23" i="42"/>
  <c r="P45" i="42"/>
  <c r="S45" i="42"/>
  <c r="O45" i="42"/>
  <c r="R45" i="42"/>
  <c r="N45" i="42"/>
  <c r="Q45" i="42"/>
  <c r="S26" i="42"/>
  <c r="Q26" i="42"/>
  <c r="N26" i="42"/>
  <c r="P26" i="42"/>
  <c r="O26" i="42"/>
  <c r="P29" i="42"/>
  <c r="Q29" i="42"/>
  <c r="R29" i="42"/>
  <c r="S29" i="42"/>
  <c r="O29" i="42"/>
  <c r="Q19" i="42"/>
  <c r="N19" i="42"/>
  <c r="O19" i="42"/>
  <c r="R19" i="42"/>
  <c r="S19" i="42"/>
  <c r="T19" i="42"/>
  <c r="P19" i="42"/>
  <c r="S28" i="42"/>
  <c r="O28" i="42"/>
  <c r="R28" i="42"/>
  <c r="P28" i="42"/>
  <c r="N28" i="42"/>
  <c r="Q28" i="42"/>
  <c r="V82" i="42"/>
  <c r="S39" i="42"/>
  <c r="O39" i="42"/>
  <c r="N39" i="42"/>
  <c r="P39" i="42"/>
  <c r="R39" i="42"/>
  <c r="Q39" i="42"/>
  <c r="R18" i="42"/>
  <c r="Q18" i="42"/>
  <c r="T18" i="42"/>
  <c r="S18" i="42"/>
  <c r="P18" i="42"/>
  <c r="O18" i="42"/>
  <c r="O35" i="42"/>
  <c r="P35" i="42"/>
  <c r="R35" i="42"/>
  <c r="Q35" i="42"/>
  <c r="N35" i="42"/>
  <c r="S35" i="42"/>
  <c r="P15" i="42"/>
  <c r="O15" i="42"/>
  <c r="S15" i="42"/>
  <c r="R15" i="42"/>
  <c r="T15" i="42"/>
  <c r="N15" i="42"/>
  <c r="B23" i="40"/>
  <c r="D25" i="40"/>
  <c r="E24" i="40"/>
  <c r="C15" i="48"/>
  <c r="F22" i="48"/>
  <c r="H10" i="52"/>
  <c r="F5" i="55"/>
  <c r="E30" i="40"/>
  <c r="H4" i="55"/>
  <c r="B2" i="44"/>
  <c r="E4" i="48"/>
  <c r="K23" i="57"/>
  <c r="F14" i="48"/>
  <c r="K42" i="38"/>
  <c r="B12" i="52"/>
  <c r="I29" i="40"/>
  <c r="C7" i="40"/>
  <c r="I5" i="52"/>
  <c r="P27" i="46"/>
  <c r="Q27" i="46"/>
  <c r="S27" i="46"/>
  <c r="N27" i="46"/>
  <c r="O27" i="46"/>
  <c r="R27" i="46"/>
  <c r="S32" i="46"/>
  <c r="N32" i="46"/>
  <c r="O32" i="46"/>
  <c r="P32" i="46"/>
  <c r="Q32" i="46"/>
  <c r="R32" i="46"/>
  <c r="P30" i="46"/>
  <c r="O30" i="46"/>
  <c r="Q30" i="46"/>
  <c r="R30" i="46"/>
  <c r="S30" i="46"/>
  <c r="O43" i="46"/>
  <c r="N43" i="46"/>
  <c r="S43" i="46"/>
  <c r="R43" i="46"/>
  <c r="P43" i="46"/>
  <c r="Q43" i="46"/>
  <c r="P45" i="46"/>
  <c r="S45" i="46"/>
  <c r="R45" i="46"/>
  <c r="Q45" i="46"/>
  <c r="O45" i="46"/>
  <c r="O16" i="46"/>
  <c r="Q16" i="46"/>
  <c r="S16" i="46"/>
  <c r="N16" i="46"/>
  <c r="R16" i="46"/>
  <c r="P16" i="46"/>
  <c r="N31" i="46"/>
  <c r="P31" i="46"/>
  <c r="O31" i="46"/>
  <c r="Q31" i="46"/>
  <c r="R31" i="46"/>
  <c r="S31" i="46"/>
  <c r="P36" i="46"/>
  <c r="N36" i="46"/>
  <c r="O36" i="46"/>
  <c r="Q36" i="46"/>
  <c r="R36" i="46"/>
  <c r="S36" i="46"/>
  <c r="R25" i="46"/>
  <c r="Q25" i="46"/>
  <c r="S25" i="46"/>
  <c r="N25" i="46"/>
  <c r="O25" i="46"/>
  <c r="P33" i="46"/>
  <c r="Q33" i="46"/>
  <c r="N33" i="46"/>
  <c r="S33" i="46"/>
  <c r="O33" i="46"/>
  <c r="P21" i="46"/>
  <c r="N21" i="46"/>
  <c r="O21" i="46"/>
  <c r="Q21" i="46"/>
  <c r="R21" i="46"/>
  <c r="S21" i="46"/>
  <c r="O18" i="46"/>
  <c r="N18" i="46"/>
  <c r="S18" i="46"/>
  <c r="P18" i="46"/>
  <c r="Q18" i="46"/>
  <c r="R18" i="46"/>
  <c r="P35" i="46"/>
  <c r="O35" i="46"/>
  <c r="Q35" i="46"/>
  <c r="R35" i="46"/>
  <c r="N35" i="46"/>
  <c r="P29" i="46"/>
  <c r="S29" i="46"/>
  <c r="N29" i="46"/>
  <c r="Q29" i="46"/>
  <c r="O29" i="46"/>
  <c r="R29" i="46"/>
  <c r="N19" i="46"/>
  <c r="P19" i="46"/>
  <c r="Q19" i="46"/>
  <c r="O19" i="46"/>
  <c r="R19" i="46"/>
  <c r="P22" i="46"/>
  <c r="Q22" i="46"/>
  <c r="R22" i="46"/>
  <c r="O22" i="46"/>
  <c r="N22" i="46"/>
  <c r="S22" i="46"/>
  <c r="Q20" i="46"/>
  <c r="N20" i="46"/>
  <c r="S20" i="46"/>
  <c r="P20" i="46"/>
  <c r="R20" i="46"/>
  <c r="O20" i="46"/>
  <c r="S37" i="46"/>
  <c r="R37" i="46"/>
  <c r="Q37" i="46"/>
  <c r="O37" i="46"/>
  <c r="N37" i="46"/>
  <c r="P37" i="46"/>
  <c r="S38" i="46"/>
  <c r="P38" i="46"/>
  <c r="R38" i="46"/>
  <c r="N38" i="46"/>
  <c r="O38" i="46"/>
  <c r="Q38" i="46"/>
  <c r="O39" i="46"/>
  <c r="P39" i="46"/>
  <c r="Q39" i="46"/>
  <c r="N39" i="46"/>
  <c r="R39" i="46"/>
  <c r="S39" i="46"/>
  <c r="Q26" i="46"/>
  <c r="O26" i="46"/>
  <c r="P26" i="46"/>
  <c r="N26" i="46"/>
  <c r="R26" i="46"/>
  <c r="S26" i="46"/>
  <c r="N44" i="46"/>
  <c r="O44" i="46"/>
  <c r="P44" i="46"/>
  <c r="R44" i="46"/>
  <c r="Q44" i="46"/>
  <c r="S44" i="46"/>
  <c r="R40" i="46"/>
  <c r="Q40" i="46"/>
  <c r="S40" i="46"/>
  <c r="P40" i="46"/>
  <c r="O40" i="46"/>
  <c r="Q42" i="46"/>
  <c r="R42" i="46"/>
  <c r="S42" i="46"/>
  <c r="O42" i="46"/>
  <c r="P42" i="46"/>
  <c r="N17" i="46"/>
  <c r="P17" i="46"/>
  <c r="Q17" i="46"/>
  <c r="S17" i="46"/>
  <c r="O17" i="46"/>
  <c r="R34" i="46"/>
  <c r="Q34" i="46"/>
  <c r="S34" i="46"/>
  <c r="P34" i="46"/>
  <c r="O34" i="46"/>
  <c r="Q24" i="46"/>
  <c r="S24" i="46"/>
  <c r="N24" i="46"/>
  <c r="P24" i="46"/>
  <c r="O24" i="46"/>
  <c r="R24" i="46"/>
  <c r="P28" i="46"/>
  <c r="S28" i="46"/>
  <c r="N28" i="46"/>
  <c r="O28" i="46"/>
  <c r="R28" i="46"/>
  <c r="Q28" i="46"/>
  <c r="P23" i="46"/>
  <c r="O23" i="46"/>
  <c r="R23" i="46"/>
  <c r="S23" i="46"/>
  <c r="Q23" i="46"/>
  <c r="N23" i="46"/>
  <c r="N41" i="46"/>
  <c r="O41" i="46"/>
  <c r="P41" i="46"/>
  <c r="S41" i="46"/>
  <c r="Q41" i="46"/>
  <c r="R41" i="46"/>
  <c r="S15" i="46"/>
  <c r="Q15" i="46"/>
  <c r="P15" i="46"/>
  <c r="O15" i="46"/>
  <c r="R15" i="46"/>
  <c r="N15" i="46"/>
  <c r="K30" i="38"/>
  <c r="E31" i="52"/>
  <c r="E20" i="52"/>
  <c r="B9" i="44"/>
  <c r="C23" i="52"/>
  <c r="C19" i="44"/>
  <c r="K15" i="50"/>
  <c r="E31" i="44"/>
  <c r="D3" i="55"/>
  <c r="B30" i="52"/>
  <c r="D30" i="52"/>
  <c r="K33" i="50"/>
  <c r="C22" i="40"/>
  <c r="I25" i="44"/>
  <c r="K16" i="50"/>
  <c r="B17" i="40"/>
  <c r="B5" i="40"/>
  <c r="H22" i="52"/>
  <c r="D30" i="48"/>
  <c r="F6" i="55"/>
  <c r="H11" i="44"/>
  <c r="G19" i="44"/>
  <c r="E32" i="48"/>
  <c r="I31" i="44"/>
  <c r="G3" i="48"/>
  <c r="H10" i="40"/>
  <c r="F9" i="52"/>
  <c r="B26" i="48"/>
  <c r="H24" i="40"/>
  <c r="I5" i="48"/>
  <c r="F13" i="48"/>
  <c r="C2" i="48"/>
  <c r="D4" i="52"/>
  <c r="I17" i="48"/>
  <c r="I6" i="52"/>
  <c r="H23" i="44"/>
  <c r="I11" i="40"/>
  <c r="D24" i="44"/>
  <c r="D10" i="44"/>
  <c r="E18" i="40"/>
  <c r="K38" i="42"/>
  <c r="D22" i="52"/>
  <c r="D6" i="55"/>
  <c r="K45" i="50"/>
  <c r="D23" i="52"/>
  <c r="E6" i="52"/>
  <c r="C30" i="52"/>
  <c r="H18" i="40"/>
  <c r="C32" i="40"/>
  <c r="H9" i="44"/>
  <c r="G29" i="52"/>
  <c r="H3" i="55"/>
  <c r="B3" i="48"/>
  <c r="D29" i="44"/>
  <c r="F29" i="48"/>
  <c r="K15" i="42"/>
  <c r="F31" i="52"/>
  <c r="B11" i="48"/>
  <c r="K18" i="42"/>
  <c r="V105" i="42"/>
  <c r="D24" i="48"/>
  <c r="E26" i="48"/>
  <c r="G25" i="40"/>
  <c r="H8" i="40"/>
  <c r="C12" i="52"/>
  <c r="D19" i="40"/>
  <c r="G4" i="40"/>
  <c r="H14" i="40"/>
  <c r="D11" i="55"/>
  <c r="G14" i="44"/>
  <c r="B5" i="44"/>
  <c r="D22" i="44"/>
  <c r="B20" i="48"/>
  <c r="K16" i="38"/>
  <c r="G5" i="55"/>
  <c r="D9" i="55"/>
  <c r="G26" i="52"/>
  <c r="F28" i="40"/>
  <c r="B13" i="40"/>
  <c r="C28" i="48"/>
  <c r="C9" i="52"/>
  <c r="F24" i="52"/>
  <c r="I8" i="48"/>
  <c r="H7" i="44"/>
  <c r="I18" i="52"/>
  <c r="F12" i="44"/>
  <c r="B16" i="44"/>
  <c r="F2" i="48"/>
  <c r="H27" i="44"/>
  <c r="F23" i="48"/>
  <c r="I30" i="44"/>
  <c r="F18" i="44"/>
  <c r="D29" i="40"/>
  <c r="G19" i="52"/>
  <c r="H27" i="48"/>
  <c r="H16" i="44"/>
  <c r="E9" i="55"/>
  <c r="D15" i="48"/>
  <c r="F22" i="44"/>
  <c r="D28" i="48"/>
  <c r="C20" i="40"/>
  <c r="H13" i="48"/>
  <c r="C21" i="52"/>
  <c r="H10" i="55"/>
  <c r="C8" i="55"/>
  <c r="F16" i="40"/>
  <c r="E31" i="48"/>
  <c r="D31" i="52"/>
  <c r="G28" i="48"/>
  <c r="B8" i="55"/>
  <c r="B18" i="52"/>
  <c r="F31" i="48"/>
  <c r="E20" i="40"/>
  <c r="F26" i="44"/>
  <c r="V51" i="46"/>
  <c r="I14" i="44"/>
  <c r="C18" i="52"/>
  <c r="G2" i="44"/>
  <c r="G24" i="40"/>
  <c r="K27" i="50"/>
  <c r="I5" i="55"/>
  <c r="G29" i="44"/>
  <c r="H12" i="44"/>
  <c r="E26" i="40"/>
  <c r="D18" i="40"/>
  <c r="I26" i="44"/>
  <c r="I11" i="48"/>
  <c r="G10" i="55"/>
  <c r="H16" i="40"/>
  <c r="V32" i="50"/>
  <c r="K28" i="42"/>
  <c r="E26" i="52"/>
  <c r="G4" i="48"/>
  <c r="I7" i="40"/>
  <c r="I31" i="48"/>
  <c r="E8" i="40"/>
  <c r="H12" i="40"/>
  <c r="G16" i="48"/>
  <c r="H7" i="52"/>
  <c r="K15" i="57"/>
  <c r="V99" i="42"/>
  <c r="B3" i="40"/>
  <c r="F4" i="48"/>
  <c r="V114" i="42"/>
  <c r="V103" i="42"/>
  <c r="U89" i="42"/>
  <c r="U55" i="38"/>
  <c r="V58" i="46"/>
  <c r="P19" i="57"/>
  <c r="Q19" i="57"/>
  <c r="R19" i="57"/>
  <c r="S19" i="57"/>
  <c r="O20" i="57"/>
  <c r="R20" i="57"/>
  <c r="N20" i="57"/>
  <c r="S20" i="57"/>
  <c r="Q20" i="57"/>
  <c r="P20" i="57"/>
  <c r="S25" i="57"/>
  <c r="R25" i="57"/>
  <c r="N25" i="57"/>
  <c r="Q25" i="57"/>
  <c r="P25" i="57"/>
  <c r="O25" i="57"/>
  <c r="P16" i="57"/>
  <c r="Q16" i="57"/>
  <c r="N16" i="57"/>
  <c r="R16" i="57"/>
  <c r="S16" i="57"/>
  <c r="O16" i="57"/>
  <c r="T16" i="57"/>
  <c r="S21" i="57"/>
  <c r="O21" i="57"/>
  <c r="R21" i="57"/>
  <c r="Q21" i="57"/>
  <c r="P21" i="57"/>
  <c r="N21" i="57"/>
  <c r="T21" i="57"/>
  <c r="R24" i="57"/>
  <c r="P24" i="57"/>
  <c r="Q24" i="57"/>
  <c r="O24" i="57"/>
  <c r="N24" i="57"/>
  <c r="S24" i="57"/>
  <c r="R18" i="57"/>
  <c r="P18" i="57"/>
  <c r="S18" i="57"/>
  <c r="O18" i="57"/>
  <c r="T18" i="57"/>
  <c r="Q18" i="57"/>
  <c r="S17" i="57"/>
  <c r="Q17" i="57"/>
  <c r="R17" i="57"/>
  <c r="O17" i="57"/>
  <c r="N17" i="57"/>
  <c r="P17" i="57"/>
  <c r="O22" i="57"/>
  <c r="R22" i="57"/>
  <c r="S22" i="57"/>
  <c r="Q22" i="57"/>
  <c r="P22" i="57"/>
  <c r="S23" i="57"/>
  <c r="R23" i="57"/>
  <c r="P23" i="57"/>
  <c r="Q23" i="57"/>
  <c r="Q15" i="57"/>
  <c r="R15" i="57"/>
  <c r="O15" i="57"/>
  <c r="P15" i="57"/>
  <c r="S15" i="57"/>
  <c r="N15" i="57"/>
  <c r="Q33" i="50"/>
  <c r="R33" i="50"/>
  <c r="P33" i="50"/>
  <c r="S33" i="50"/>
  <c r="O33" i="50"/>
  <c r="P41" i="50"/>
  <c r="R41" i="50"/>
  <c r="N41" i="50"/>
  <c r="Q41" i="50"/>
  <c r="S41" i="50"/>
  <c r="O41" i="50"/>
  <c r="R17" i="50"/>
  <c r="P17" i="50"/>
  <c r="O17" i="50"/>
  <c r="N17" i="50"/>
  <c r="S17" i="50"/>
  <c r="Q17" i="50"/>
  <c r="P16" i="50"/>
  <c r="S16" i="50"/>
  <c r="T16" i="50"/>
  <c r="R16" i="50"/>
  <c r="O16" i="50"/>
  <c r="O18" i="50"/>
  <c r="R18" i="50"/>
  <c r="N18" i="50"/>
  <c r="S18" i="50"/>
  <c r="Q18" i="50"/>
  <c r="P18" i="50"/>
  <c r="Q35" i="50"/>
  <c r="R35" i="50"/>
  <c r="N35" i="50"/>
  <c r="O35" i="50"/>
  <c r="S35" i="50"/>
  <c r="P35" i="50"/>
  <c r="S42" i="50"/>
  <c r="O42" i="50"/>
  <c r="P42" i="50"/>
  <c r="R42" i="50"/>
  <c r="Q42" i="50"/>
  <c r="R45" i="50"/>
  <c r="T45" i="50"/>
  <c r="O45" i="50"/>
  <c r="P45" i="50"/>
  <c r="Q45" i="50"/>
  <c r="R36" i="50"/>
  <c r="Q36" i="50"/>
  <c r="P36" i="50"/>
  <c r="N36" i="50"/>
  <c r="O36" i="50"/>
  <c r="S36" i="50"/>
  <c r="T36" i="50"/>
  <c r="Q19" i="50"/>
  <c r="R19" i="50"/>
  <c r="S19" i="50"/>
  <c r="P19" i="50"/>
  <c r="O19" i="50"/>
  <c r="O43" i="50"/>
  <c r="Q43" i="50"/>
  <c r="S43" i="50"/>
  <c r="T43" i="50"/>
  <c r="N43" i="50"/>
  <c r="R43" i="50"/>
  <c r="P43" i="50"/>
  <c r="S28" i="50"/>
  <c r="O28" i="50"/>
  <c r="N28" i="50"/>
  <c r="Q28" i="50"/>
  <c r="P28" i="50"/>
  <c r="R28" i="50"/>
  <c r="O37" i="50"/>
  <c r="R37" i="50"/>
  <c r="P37" i="50"/>
  <c r="S37" i="50"/>
  <c r="Q37" i="50"/>
  <c r="R27" i="50"/>
  <c r="T27" i="50"/>
  <c r="N27" i="50"/>
  <c r="P27" i="50"/>
  <c r="O27" i="50"/>
  <c r="Q27" i="50"/>
  <c r="N38" i="50"/>
  <c r="S38" i="50"/>
  <c r="Q38" i="50"/>
  <c r="O38" i="50"/>
  <c r="R38" i="50"/>
  <c r="O24" i="50"/>
  <c r="T24" i="50"/>
  <c r="R24" i="50"/>
  <c r="N24" i="50"/>
  <c r="P24" i="50"/>
  <c r="S24" i="50"/>
  <c r="Q24" i="50"/>
  <c r="S40" i="50"/>
  <c r="R40" i="50"/>
  <c r="P40" i="50"/>
  <c r="Q40" i="50"/>
  <c r="O40" i="50"/>
  <c r="S21" i="50"/>
  <c r="Q21" i="50"/>
  <c r="R21" i="50"/>
  <c r="P21" i="50"/>
  <c r="O21" i="50"/>
  <c r="N21" i="50"/>
  <c r="O34" i="50"/>
  <c r="Q34" i="50"/>
  <c r="S34" i="50"/>
  <c r="N34" i="50"/>
  <c r="P34" i="50"/>
  <c r="T34" i="50"/>
  <c r="V61" i="50"/>
  <c r="R22" i="50"/>
  <c r="S22" i="50"/>
  <c r="O22" i="50"/>
  <c r="P22" i="50"/>
  <c r="Q22" i="50"/>
  <c r="Q32" i="50"/>
  <c r="O32" i="50"/>
  <c r="R32" i="50"/>
  <c r="S32" i="50"/>
  <c r="N32" i="50"/>
  <c r="P32" i="50"/>
  <c r="O31" i="50"/>
  <c r="R31" i="50"/>
  <c r="P31" i="50"/>
  <c r="Q31" i="50"/>
  <c r="S31" i="50"/>
  <c r="P23" i="50"/>
  <c r="R23" i="50"/>
  <c r="O23" i="50"/>
  <c r="Q23" i="50"/>
  <c r="S23" i="50"/>
  <c r="N23" i="50"/>
  <c r="T29" i="50"/>
  <c r="O29" i="50"/>
  <c r="R29" i="50"/>
  <c r="P29" i="50"/>
  <c r="N29" i="50"/>
  <c r="Q29" i="50"/>
  <c r="S29" i="50"/>
  <c r="N20" i="50"/>
  <c r="R20" i="50"/>
  <c r="Q20" i="50"/>
  <c r="P20" i="50"/>
  <c r="O20" i="50"/>
  <c r="O26" i="50"/>
  <c r="P26" i="50"/>
  <c r="R26" i="50"/>
  <c r="S26" i="50"/>
  <c r="T26" i="50"/>
  <c r="Q26" i="50"/>
  <c r="N26" i="50"/>
  <c r="Q30" i="50"/>
  <c r="T30" i="50"/>
  <c r="N30" i="50"/>
  <c r="P30" i="50"/>
  <c r="S30" i="50"/>
  <c r="O30" i="50"/>
  <c r="R30" i="50"/>
  <c r="P25" i="50"/>
  <c r="Q25" i="50"/>
  <c r="S25" i="50"/>
  <c r="R25" i="50"/>
  <c r="T25" i="50"/>
  <c r="N25" i="50"/>
  <c r="O25" i="50"/>
  <c r="R44" i="50"/>
  <c r="S44" i="50"/>
  <c r="N44" i="50"/>
  <c r="O44" i="50"/>
  <c r="P44" i="50"/>
  <c r="Q44" i="50"/>
  <c r="Q39" i="50"/>
  <c r="O39" i="50"/>
  <c r="N39" i="50"/>
  <c r="P39" i="50"/>
  <c r="R39" i="50"/>
  <c r="S39" i="50"/>
  <c r="T39" i="50"/>
  <c r="O15" i="50"/>
  <c r="R15" i="50"/>
  <c r="P15" i="50"/>
  <c r="Q15" i="50"/>
  <c r="N15" i="50"/>
  <c r="I3" i="55"/>
  <c r="U105" i="42"/>
  <c r="U54" i="42"/>
  <c r="V109" i="42"/>
  <c r="U46" i="38"/>
  <c r="V95" i="42"/>
  <c r="V20" i="38"/>
  <c r="V69" i="50"/>
  <c r="U66" i="42"/>
  <c r="G23" i="52"/>
  <c r="F4" i="40"/>
  <c r="V21" i="50"/>
  <c r="C6" i="52"/>
  <c r="I3" i="52"/>
  <c r="H20" i="52"/>
  <c r="U74" i="42"/>
  <c r="E7" i="40"/>
  <c r="G22" i="52"/>
  <c r="V69" i="46"/>
  <c r="U62" i="50"/>
  <c r="V100" i="42"/>
  <c r="U48" i="38"/>
  <c r="E7" i="55"/>
  <c r="V68" i="42"/>
  <c r="H2" i="40"/>
  <c r="V15" i="50"/>
  <c r="V67" i="42"/>
  <c r="V55" i="46"/>
  <c r="V64" i="42"/>
  <c r="D22" i="40"/>
  <c r="H7" i="40"/>
  <c r="C6" i="55"/>
  <c r="I12" i="48"/>
  <c r="I10" i="48"/>
  <c r="V54" i="42"/>
  <c r="U63" i="46"/>
  <c r="G20" i="40"/>
  <c r="C11" i="40"/>
  <c r="I2" i="55"/>
  <c r="C24" i="48"/>
  <c r="I18" i="48"/>
  <c r="I11" i="55"/>
  <c r="E21" i="40"/>
  <c r="D16" i="52"/>
  <c r="K15" i="46"/>
  <c r="C22" i="48"/>
  <c r="K34" i="50"/>
  <c r="F24" i="48"/>
  <c r="B16" i="52"/>
  <c r="C29" i="48"/>
  <c r="H13" i="40"/>
  <c r="G21" i="48"/>
  <c r="I24" i="52"/>
  <c r="B8" i="48"/>
  <c r="G10" i="40"/>
  <c r="H8" i="52"/>
  <c r="H3" i="40"/>
  <c r="B5" i="55"/>
  <c r="V51" i="42"/>
  <c r="G22" i="44"/>
  <c r="B16" i="40"/>
  <c r="H21" i="40"/>
  <c r="H31" i="40"/>
  <c r="C8" i="52"/>
  <c r="H18" i="52"/>
  <c r="C14" i="40"/>
  <c r="I28" i="48"/>
  <c r="C10" i="55"/>
  <c r="U76" i="50"/>
  <c r="B3" i="44"/>
  <c r="U102" i="42"/>
  <c r="I31" i="52"/>
  <c r="B10" i="52"/>
  <c r="I4" i="55"/>
  <c r="F16" i="44"/>
  <c r="I18" i="40"/>
  <c r="E26" i="44"/>
  <c r="E10" i="48"/>
  <c r="G29" i="40"/>
  <c r="B22" i="44"/>
  <c r="F23" i="40"/>
  <c r="F31" i="44"/>
  <c r="E10" i="40"/>
  <c r="I9" i="48"/>
  <c r="G9" i="40"/>
  <c r="G6" i="40"/>
  <c r="K38" i="38"/>
  <c r="F9" i="55"/>
  <c r="D26" i="44"/>
  <c r="U72" i="50"/>
  <c r="B12" i="55"/>
  <c r="B31" i="44"/>
  <c r="G27" i="40"/>
  <c r="G18" i="40"/>
  <c r="I31" i="40"/>
  <c r="C15" i="40"/>
  <c r="B24" i="40"/>
  <c r="G9" i="55"/>
  <c r="I30" i="40"/>
  <c r="F2" i="44"/>
  <c r="I16" i="48"/>
  <c r="B22" i="48"/>
  <c r="F28" i="48"/>
  <c r="E19" i="52"/>
  <c r="E5" i="52"/>
  <c r="C24" i="40"/>
  <c r="C21" i="40"/>
  <c r="V31" i="50"/>
  <c r="B4" i="55"/>
  <c r="F22" i="52"/>
  <c r="E7" i="48"/>
  <c r="V52" i="42"/>
  <c r="K35" i="38"/>
  <c r="D17" i="44"/>
  <c r="F32" i="52"/>
  <c r="I12" i="55"/>
  <c r="F5" i="48"/>
  <c r="I22" i="48"/>
  <c r="F28" i="52"/>
  <c r="I4" i="52"/>
  <c r="K17" i="50"/>
  <c r="H3" i="52"/>
  <c r="K18" i="38"/>
  <c r="F8" i="55"/>
  <c r="I20" i="40"/>
  <c r="C8" i="40"/>
  <c r="I15" i="40"/>
  <c r="G14" i="40"/>
  <c r="I30" i="48"/>
  <c r="D7" i="55"/>
  <c r="F2" i="52"/>
  <c r="K28" i="50"/>
  <c r="U67" i="42"/>
  <c r="E22" i="40"/>
  <c r="G3" i="40"/>
  <c r="D18" i="48"/>
  <c r="B28" i="52"/>
  <c r="B2" i="52"/>
  <c r="E3" i="55"/>
  <c r="E29" i="52"/>
  <c r="F7" i="55"/>
  <c r="F12" i="55"/>
  <c r="U94" i="42"/>
  <c r="H2" i="52"/>
  <c r="D31" i="44"/>
  <c r="G18" i="48"/>
  <c r="U127" i="37"/>
  <c r="G11" i="40"/>
  <c r="K33" i="42"/>
  <c r="E28" i="52"/>
  <c r="K23" i="50"/>
  <c r="I21" i="40"/>
  <c r="D16" i="48"/>
  <c r="I12" i="52"/>
  <c r="E23" i="52"/>
  <c r="E8" i="52"/>
  <c r="I15" i="52"/>
  <c r="F18" i="48"/>
  <c r="U100" i="42"/>
  <c r="H24" i="44"/>
  <c r="H12" i="55"/>
  <c r="F30" i="52"/>
  <c r="E5" i="55"/>
  <c r="G28" i="52"/>
  <c r="U61" i="38"/>
  <c r="B6" i="52"/>
  <c r="K15" i="38"/>
  <c r="B14" i="52"/>
  <c r="U62" i="38"/>
  <c r="G4" i="44"/>
  <c r="U88" i="42"/>
  <c r="K31" i="50"/>
  <c r="E2" i="55"/>
  <c r="G15" i="40"/>
  <c r="B21" i="48"/>
  <c r="K35" i="50"/>
  <c r="F32" i="48"/>
  <c r="K16" i="57"/>
  <c r="G12" i="48"/>
  <c r="G26" i="40"/>
  <c r="F10" i="40"/>
  <c r="V65" i="42"/>
  <c r="F4" i="52"/>
  <c r="V107" i="42"/>
  <c r="V78" i="42"/>
  <c r="I27" i="44"/>
  <c r="F3" i="48"/>
  <c r="E22" i="48"/>
  <c r="F21" i="52"/>
  <c r="C4" i="55"/>
  <c r="K26" i="50"/>
  <c r="I23" i="40"/>
  <c r="F20" i="40"/>
  <c r="C26" i="48"/>
  <c r="F11" i="55"/>
  <c r="E14" i="48"/>
  <c r="I2" i="52"/>
  <c r="F11" i="52"/>
  <c r="D30" i="40"/>
  <c r="D14" i="48"/>
  <c r="F20" i="48"/>
  <c r="C7" i="48"/>
  <c r="V35" i="50"/>
  <c r="F19" i="48"/>
  <c r="F30" i="48"/>
  <c r="H15" i="52"/>
  <c r="K21" i="57"/>
  <c r="H27" i="40"/>
  <c r="I4" i="44"/>
  <c r="V40" i="50"/>
  <c r="G21" i="52"/>
  <c r="K23" i="38"/>
  <c r="F22" i="40"/>
  <c r="E20" i="48"/>
  <c r="H17" i="40"/>
  <c r="I5" i="40"/>
  <c r="F8" i="48"/>
  <c r="I6" i="48"/>
  <c r="I4" i="48"/>
  <c r="G13" i="48"/>
  <c r="B16" i="48"/>
  <c r="B15" i="52"/>
  <c r="H30" i="52"/>
  <c r="U65" i="42"/>
  <c r="U52" i="42"/>
  <c r="U112" i="42"/>
  <c r="U78" i="50"/>
  <c r="V78" i="50"/>
  <c r="U99" i="42"/>
  <c r="U63" i="42"/>
  <c r="U69" i="46"/>
  <c r="U54" i="38"/>
  <c r="V18" i="46"/>
  <c r="V79" i="42"/>
  <c r="U69" i="50"/>
  <c r="U66" i="50"/>
  <c r="U53" i="50"/>
  <c r="U61" i="42"/>
  <c r="U57" i="38"/>
  <c r="V62" i="42"/>
  <c r="U113" i="42"/>
  <c r="V66" i="42"/>
  <c r="U48" i="42"/>
  <c r="U75" i="50"/>
  <c r="V76" i="50"/>
  <c r="U63" i="38"/>
  <c r="U103" i="42"/>
  <c r="V57" i="38"/>
  <c r="V54" i="46"/>
  <c r="U81" i="42"/>
  <c r="G5" i="52"/>
  <c r="F23" i="44"/>
  <c r="D19" i="44"/>
  <c r="C23" i="40"/>
  <c r="H32" i="48"/>
  <c r="E18" i="48"/>
  <c r="C10" i="40"/>
  <c r="H8" i="55"/>
  <c r="H3" i="44"/>
  <c r="B7" i="48"/>
  <c r="B8" i="40"/>
  <c r="I27" i="48"/>
  <c r="C4" i="48"/>
  <c r="H26" i="44"/>
  <c r="F24" i="40"/>
  <c r="E14" i="40"/>
  <c r="B14" i="48"/>
  <c r="D3" i="52"/>
  <c r="F5" i="52"/>
  <c r="F11" i="40"/>
  <c r="E24" i="44"/>
  <c r="K37" i="42"/>
  <c r="U58" i="50"/>
  <c r="I32" i="52"/>
  <c r="I7" i="55"/>
  <c r="E12" i="55"/>
  <c r="H6" i="52"/>
  <c r="E2" i="40"/>
  <c r="E20" i="44"/>
  <c r="G8" i="48"/>
  <c r="D10" i="40"/>
  <c r="C4" i="44"/>
  <c r="I28" i="44"/>
  <c r="V51" i="50"/>
  <c r="D21" i="52"/>
  <c r="H6" i="48"/>
  <c r="F7" i="44"/>
  <c r="I9" i="52"/>
  <c r="E14" i="44"/>
  <c r="D2" i="55"/>
  <c r="G32" i="44"/>
  <c r="C6" i="44"/>
  <c r="E6" i="44"/>
  <c r="C18" i="40"/>
  <c r="E13" i="40"/>
  <c r="E15" i="40"/>
  <c r="K20" i="50"/>
  <c r="C26" i="44"/>
  <c r="D17" i="48"/>
  <c r="I3" i="48"/>
  <c r="F25" i="44"/>
  <c r="G9" i="44"/>
  <c r="U126" i="37"/>
  <c r="B22" i="52"/>
  <c r="B17" i="48"/>
  <c r="E12" i="48"/>
  <c r="B18" i="44"/>
  <c r="B20" i="44"/>
  <c r="U79" i="42"/>
  <c r="B27" i="52"/>
  <c r="F9" i="48"/>
  <c r="U64" i="38"/>
  <c r="U51" i="42"/>
  <c r="B27" i="48"/>
  <c r="D11" i="48"/>
  <c r="D22" i="48"/>
  <c r="V46" i="38"/>
  <c r="C25" i="52"/>
  <c r="U73" i="50"/>
  <c r="U62" i="42"/>
  <c r="U52" i="50"/>
  <c r="C9" i="40"/>
  <c r="G30" i="52"/>
  <c r="U91" i="42"/>
  <c r="V89" i="42"/>
  <c r="U15" i="38"/>
  <c r="U49" i="50"/>
  <c r="K25" i="57"/>
  <c r="P116" i="19"/>
  <c r="U107" i="42"/>
  <c r="U64" i="42"/>
  <c r="U68" i="50"/>
  <c r="D28" i="52"/>
  <c r="G4" i="52"/>
  <c r="F17" i="40"/>
  <c r="B5" i="52"/>
  <c r="E11" i="40"/>
  <c r="F17" i="48"/>
  <c r="E6" i="55"/>
  <c r="I17" i="44"/>
  <c r="K32" i="42"/>
  <c r="C32" i="48"/>
  <c r="E2" i="52"/>
  <c r="E8" i="55"/>
  <c r="K17" i="42"/>
  <c r="H21" i="44"/>
  <c r="H5" i="55"/>
  <c r="H9" i="52"/>
  <c r="F25" i="48"/>
  <c r="C19" i="52"/>
  <c r="I26" i="48"/>
  <c r="E25" i="40"/>
  <c r="E4" i="55"/>
  <c r="C32" i="44"/>
  <c r="I16" i="52"/>
  <c r="K31" i="38"/>
  <c r="D15" i="40"/>
  <c r="H12" i="52"/>
  <c r="K41" i="50"/>
  <c r="I32" i="48"/>
  <c r="C2" i="52"/>
  <c r="K44" i="42"/>
  <c r="F6" i="52"/>
  <c r="D2" i="40"/>
  <c r="F15" i="52"/>
  <c r="G23" i="48"/>
  <c r="C5" i="48"/>
  <c r="C16" i="48"/>
  <c r="E3" i="40"/>
  <c r="E9" i="52"/>
  <c r="B24" i="48"/>
  <c r="E18" i="52"/>
  <c r="B13" i="48"/>
  <c r="U71" i="50"/>
  <c r="F18" i="40"/>
  <c r="C17" i="52"/>
  <c r="F12" i="52"/>
  <c r="K45" i="38"/>
  <c r="H4" i="52"/>
  <c r="G3" i="52"/>
  <c r="K18" i="50"/>
  <c r="F11" i="44"/>
  <c r="H32" i="52"/>
  <c r="B23" i="52"/>
  <c r="E27" i="44"/>
  <c r="D3" i="48"/>
  <c r="G8" i="55"/>
  <c r="G28" i="44"/>
  <c r="B8" i="44"/>
  <c r="H8" i="44"/>
  <c r="C3" i="40"/>
  <c r="V22" i="50"/>
  <c r="B14" i="44"/>
  <c r="D26" i="48"/>
  <c r="H2" i="55"/>
  <c r="F4" i="55"/>
  <c r="H16" i="52"/>
  <c r="G13" i="52"/>
  <c r="I16" i="40"/>
  <c r="G7" i="48"/>
  <c r="U104" i="42"/>
  <c r="U95" i="42"/>
  <c r="K24" i="57"/>
  <c r="U74" i="50"/>
  <c r="U86" i="42"/>
  <c r="I25" i="40"/>
  <c r="B20" i="52"/>
  <c r="U46" i="50"/>
  <c r="V86" i="42"/>
  <c r="U101" i="42"/>
  <c r="U63" i="50"/>
  <c r="G20" i="52"/>
  <c r="B22" i="40"/>
  <c r="H19" i="48"/>
  <c r="G6" i="55"/>
  <c r="C7" i="55"/>
  <c r="G6" i="52"/>
  <c r="K43" i="50"/>
  <c r="K37" i="50"/>
  <c r="D14" i="40"/>
  <c r="D28" i="40"/>
  <c r="B8" i="52"/>
  <c r="I21" i="44"/>
  <c r="C5" i="55"/>
  <c r="G24" i="48"/>
  <c r="I12" i="44"/>
  <c r="G2" i="55"/>
  <c r="E32" i="44"/>
  <c r="C13" i="44"/>
  <c r="C31" i="48"/>
  <c r="E16" i="44"/>
  <c r="D16" i="44"/>
  <c r="D31" i="40"/>
  <c r="E7" i="52"/>
  <c r="H31" i="52"/>
  <c r="I21" i="48"/>
  <c r="F5" i="44"/>
  <c r="D16" i="40"/>
  <c r="E28" i="48"/>
  <c r="G30" i="48"/>
  <c r="C29" i="52"/>
  <c r="U75" i="42"/>
  <c r="D32" i="52"/>
  <c r="B7" i="55"/>
  <c r="I23" i="52"/>
  <c r="V37" i="50"/>
  <c r="B24" i="52"/>
  <c r="E28" i="40"/>
  <c r="F8" i="52"/>
  <c r="I7" i="44"/>
  <c r="G25" i="48"/>
  <c r="D10" i="52"/>
  <c r="F25" i="40"/>
  <c r="D29" i="48"/>
  <c r="K39" i="42"/>
  <c r="C19" i="40"/>
  <c r="B31" i="52"/>
  <c r="E5" i="44"/>
  <c r="V23" i="57"/>
  <c r="G10" i="48"/>
  <c r="V33" i="50"/>
  <c r="H28" i="52"/>
  <c r="I19" i="48"/>
  <c r="C5" i="52"/>
  <c r="K24" i="38"/>
  <c r="G24" i="44"/>
  <c r="G17" i="48"/>
  <c r="I6" i="55"/>
  <c r="G17" i="44"/>
  <c r="H4" i="40"/>
  <c r="D2" i="52"/>
  <c r="E3" i="48"/>
  <c r="I25" i="52"/>
  <c r="C12" i="48"/>
  <c r="E18" i="44"/>
  <c r="H11" i="52"/>
  <c r="E8" i="48"/>
  <c r="E5" i="48"/>
  <c r="E11" i="55"/>
  <c r="I28" i="40"/>
  <c r="F3" i="40"/>
  <c r="I3" i="40"/>
  <c r="F21" i="44"/>
  <c r="D21" i="44"/>
  <c r="U97" i="42"/>
  <c r="B9" i="40"/>
  <c r="D9" i="52"/>
  <c r="E12" i="40"/>
  <c r="G12" i="40"/>
  <c r="F18" i="52"/>
  <c r="B2" i="55"/>
  <c r="H10" i="44"/>
  <c r="G13" i="44"/>
  <c r="G6" i="44"/>
  <c r="U47" i="50"/>
  <c r="E31" i="40"/>
  <c r="C7" i="52"/>
  <c r="I2" i="44"/>
  <c r="D15" i="44"/>
  <c r="I15" i="48"/>
  <c r="G15" i="48"/>
  <c r="H26" i="52"/>
  <c r="F26" i="52"/>
  <c r="K35" i="42"/>
  <c r="C16" i="40"/>
  <c r="U46" i="42"/>
  <c r="U55" i="50"/>
  <c r="U114" i="42"/>
  <c r="U78" i="42"/>
  <c r="U59" i="42"/>
  <c r="U84" i="42"/>
  <c r="V70" i="42"/>
  <c r="U49" i="38"/>
  <c r="U51" i="38"/>
  <c r="V102" i="42"/>
  <c r="U50" i="38"/>
  <c r="U77" i="46"/>
  <c r="U73" i="42"/>
  <c r="U80" i="42"/>
  <c r="U58" i="42"/>
  <c r="U51" i="50"/>
  <c r="U50" i="42"/>
  <c r="U72" i="42"/>
  <c r="V63" i="42"/>
  <c r="U109" i="42"/>
  <c r="F7" i="40"/>
  <c r="U70" i="50"/>
  <c r="U125" i="37"/>
  <c r="U70" i="42"/>
  <c r="U68" i="42"/>
  <c r="U56" i="38"/>
  <c r="C13" i="52"/>
  <c r="U71" i="42"/>
  <c r="K20" i="38"/>
  <c r="E27" i="40"/>
  <c r="G6" i="48"/>
  <c r="D21" i="48"/>
  <c r="C17" i="40"/>
  <c r="K19" i="42"/>
  <c r="H30" i="48"/>
  <c r="H14" i="48"/>
  <c r="B9" i="48"/>
  <c r="B21" i="52"/>
  <c r="B4" i="52"/>
  <c r="E30" i="52"/>
  <c r="D27" i="48"/>
  <c r="E32" i="52"/>
  <c r="C24" i="52"/>
  <c r="F6" i="40"/>
  <c r="D12" i="40"/>
  <c r="G14" i="48"/>
  <c r="G9" i="48"/>
  <c r="G17" i="52"/>
  <c r="D20" i="52"/>
  <c r="E24" i="52"/>
  <c r="I8" i="55"/>
  <c r="B11" i="40"/>
  <c r="B31" i="40"/>
  <c r="D2" i="44"/>
  <c r="K21" i="50"/>
  <c r="G5" i="40"/>
  <c r="D3" i="40"/>
  <c r="H2" i="48"/>
  <c r="E11" i="48"/>
  <c r="I10" i="55"/>
  <c r="D12" i="55"/>
  <c r="B6" i="55"/>
  <c r="G4" i="55"/>
  <c r="K19" i="38"/>
  <c r="C13" i="40"/>
  <c r="D12" i="48"/>
  <c r="B31" i="48"/>
  <c r="C30" i="48"/>
  <c r="E17" i="48"/>
  <c r="E16" i="48"/>
  <c r="D12" i="52"/>
  <c r="I11" i="52"/>
  <c r="H13" i="52"/>
  <c r="C30" i="40"/>
  <c r="K21" i="38"/>
  <c r="H5" i="40"/>
  <c r="K27" i="38"/>
  <c r="B27" i="40"/>
  <c r="V28" i="46"/>
  <c r="H31" i="48"/>
  <c r="C14" i="48"/>
  <c r="C26" i="52"/>
  <c r="G15" i="52"/>
  <c r="E4" i="52"/>
  <c r="D24" i="52"/>
  <c r="K17" i="57"/>
  <c r="B28" i="40"/>
  <c r="G7" i="40"/>
  <c r="H12" i="48"/>
  <c r="B30" i="48"/>
  <c r="H21" i="48"/>
  <c r="C9" i="48"/>
  <c r="E2" i="48"/>
  <c r="G26" i="48"/>
  <c r="F10" i="48"/>
  <c r="B10" i="48"/>
  <c r="F16" i="48"/>
  <c r="G22" i="48"/>
  <c r="D26" i="52"/>
  <c r="D11" i="52"/>
  <c r="I17" i="52"/>
  <c r="H17" i="52"/>
  <c r="C15" i="52"/>
  <c r="D18" i="52"/>
  <c r="I20" i="52"/>
  <c r="B29" i="48"/>
  <c r="E14" i="52"/>
  <c r="I9" i="40"/>
  <c r="V44" i="50"/>
  <c r="V45" i="38"/>
  <c r="H20" i="40"/>
  <c r="H23" i="48"/>
  <c r="B11" i="55"/>
  <c r="K39" i="38"/>
  <c r="C27" i="40"/>
  <c r="E9" i="40"/>
  <c r="V16" i="38"/>
  <c r="K28" i="38"/>
  <c r="D24" i="40"/>
  <c r="V63" i="38"/>
  <c r="K17" i="38"/>
  <c r="B25" i="40"/>
  <c r="I13" i="40"/>
  <c r="H19" i="40"/>
  <c r="V28" i="42"/>
  <c r="V23" i="38"/>
  <c r="V39" i="42"/>
  <c r="P115" i="19"/>
  <c r="P51" i="55" l="1"/>
  <c r="P50" i="55"/>
  <c r="P52" i="55"/>
  <c r="T41" i="46"/>
  <c r="U76" i="46"/>
  <c r="N76" i="46"/>
  <c r="U100" i="46"/>
  <c r="N100" i="46"/>
  <c r="U85" i="46"/>
  <c r="N85" i="46"/>
  <c r="K23" i="46"/>
  <c r="J23" i="46"/>
  <c r="U80" i="46"/>
  <c r="N80" i="46"/>
  <c r="T24" i="46"/>
  <c r="K24" i="46"/>
  <c r="J24" i="46"/>
  <c r="N34" i="46"/>
  <c r="K34" i="46"/>
  <c r="J34" i="46"/>
  <c r="V34" i="46"/>
  <c r="T34" i="46"/>
  <c r="U108" i="46"/>
  <c r="N108" i="46"/>
  <c r="T108" i="46"/>
  <c r="U83" i="46"/>
  <c r="N83" i="46"/>
  <c r="U93" i="46"/>
  <c r="N93" i="46"/>
  <c r="U81" i="46"/>
  <c r="U51" i="46"/>
  <c r="N51" i="46"/>
  <c r="R17" i="46"/>
  <c r="K17" i="46"/>
  <c r="J17" i="46"/>
  <c r="U116" i="46"/>
  <c r="N116" i="46"/>
  <c r="U59" i="46"/>
  <c r="N59" i="46"/>
  <c r="T59" i="46"/>
  <c r="N42" i="46"/>
  <c r="T42" i="46"/>
  <c r="U104" i="46"/>
  <c r="N104" i="46"/>
  <c r="K40" i="46"/>
  <c r="J40" i="46"/>
  <c r="N40" i="46"/>
  <c r="U92" i="46"/>
  <c r="N92" i="46"/>
  <c r="T92" i="46"/>
  <c r="V44" i="46"/>
  <c r="T44" i="46"/>
  <c r="K44" i="46"/>
  <c r="J44" i="46"/>
  <c r="O48" i="46"/>
  <c r="U48" i="46"/>
  <c r="U66" i="46"/>
  <c r="N66" i="46"/>
  <c r="T66" i="46"/>
  <c r="T88" i="46"/>
  <c r="U88" i="46"/>
  <c r="N88" i="46"/>
  <c r="U106" i="46"/>
  <c r="U91" i="46"/>
  <c r="N91" i="46"/>
  <c r="K26" i="46"/>
  <c r="J26" i="46"/>
  <c r="K39" i="46"/>
  <c r="J39" i="46"/>
  <c r="U52" i="46"/>
  <c r="U87" i="46"/>
  <c r="N87" i="46"/>
  <c r="T62" i="46"/>
  <c r="U62" i="46"/>
  <c r="N62" i="46"/>
  <c r="K38" i="46"/>
  <c r="J38" i="46"/>
  <c r="V38" i="46"/>
  <c r="T38" i="46"/>
  <c r="T37" i="46"/>
  <c r="K37" i="46"/>
  <c r="J37" i="46"/>
  <c r="U65" i="46"/>
  <c r="N65" i="46"/>
  <c r="T65" i="46"/>
  <c r="V65" i="46"/>
  <c r="U101" i="46"/>
  <c r="U119" i="46"/>
  <c r="N119" i="46"/>
  <c r="U58" i="46"/>
  <c r="N58" i="46"/>
  <c r="U86" i="46"/>
  <c r="K22" i="46"/>
  <c r="J22" i="46"/>
  <c r="S19" i="46"/>
  <c r="K19" i="46"/>
  <c r="J19" i="46"/>
  <c r="V29" i="46"/>
  <c r="T29" i="46"/>
  <c r="K29" i="46"/>
  <c r="J29" i="46"/>
  <c r="U46" i="46"/>
  <c r="N46" i="46"/>
  <c r="U114" i="46"/>
  <c r="N114" i="46"/>
  <c r="T70" i="46"/>
  <c r="V70" i="46"/>
  <c r="U70" i="46"/>
  <c r="N70" i="46"/>
  <c r="U99" i="46"/>
  <c r="P72" i="46"/>
  <c r="U72" i="46"/>
  <c r="T72" i="46"/>
  <c r="U78" i="46"/>
  <c r="N78" i="46"/>
  <c r="J65" i="48"/>
  <c r="K65" i="48"/>
  <c r="L65" i="48"/>
  <c r="M65" i="48"/>
  <c r="N65" i="48"/>
  <c r="O65" i="48"/>
  <c r="Q65" i="48"/>
  <c r="V78" i="46"/>
  <c r="O56" i="46"/>
  <c r="U56" i="46"/>
  <c r="U107" i="46"/>
  <c r="U71" i="46"/>
  <c r="R33" i="46"/>
  <c r="P25" i="46"/>
  <c r="K25" i="46"/>
  <c r="J25" i="46"/>
  <c r="U112" i="46"/>
  <c r="N112" i="46"/>
  <c r="U113" i="46"/>
  <c r="K36" i="46"/>
  <c r="J36" i="46"/>
  <c r="T36" i="46"/>
  <c r="U53" i="46"/>
  <c r="T31" i="46"/>
  <c r="U67" i="46"/>
  <c r="K16" i="46"/>
  <c r="J16" i="46"/>
  <c r="T16" i="46"/>
  <c r="U82" i="46"/>
  <c r="U97" i="46"/>
  <c r="N97" i="46"/>
  <c r="N45" i="46"/>
  <c r="U111" i="46"/>
  <c r="N111" i="46"/>
  <c r="U103" i="46"/>
  <c r="N103" i="46"/>
  <c r="U75" i="46"/>
  <c r="N75" i="46"/>
  <c r="U96" i="46"/>
  <c r="N96" i="46"/>
  <c r="U115" i="46"/>
  <c r="U60" i="46"/>
  <c r="U95" i="46"/>
  <c r="U84" i="46"/>
  <c r="U54" i="46"/>
  <c r="U55" i="46"/>
  <c r="K43" i="46"/>
  <c r="J43" i="46"/>
  <c r="N30" i="46"/>
  <c r="U120" i="46"/>
  <c r="U102" i="46"/>
  <c r="U74" i="46"/>
  <c r="N74" i="46"/>
  <c r="U50" i="46"/>
  <c r="N50" i="46"/>
  <c r="U61" i="46"/>
  <c r="U79" i="46"/>
  <c r="U47" i="46"/>
  <c r="U110" i="46"/>
  <c r="K27" i="46"/>
  <c r="J27" i="46"/>
  <c r="U118" i="46"/>
  <c r="J32" i="55"/>
  <c r="K32" i="55"/>
  <c r="L32" i="55"/>
  <c r="M32" i="55"/>
  <c r="N32" i="55"/>
  <c r="O32" i="55"/>
  <c r="Q32" i="55"/>
  <c r="J26" i="55"/>
  <c r="K26" i="55"/>
  <c r="L26" i="55"/>
  <c r="M26" i="55"/>
  <c r="N26" i="55"/>
  <c r="O26" i="55"/>
  <c r="Q26" i="55"/>
  <c r="J25" i="55"/>
  <c r="K25" i="55"/>
  <c r="L25" i="55"/>
  <c r="M25" i="55"/>
  <c r="N25" i="55"/>
  <c r="O25" i="55"/>
  <c r="Q25" i="55"/>
  <c r="J27" i="55"/>
  <c r="K27" i="55"/>
  <c r="L27" i="55"/>
  <c r="M27" i="55"/>
  <c r="N27" i="55"/>
  <c r="O27" i="55"/>
  <c r="Q27" i="55"/>
  <c r="J31" i="55"/>
  <c r="K31" i="55"/>
  <c r="L31" i="55"/>
  <c r="M31" i="55"/>
  <c r="N31" i="55"/>
  <c r="O31" i="55"/>
  <c r="Q31" i="55"/>
  <c r="J18" i="55"/>
  <c r="K18" i="55"/>
  <c r="L18" i="55"/>
  <c r="M18" i="55"/>
  <c r="N18" i="55"/>
  <c r="O18" i="55"/>
  <c r="Q18" i="55"/>
  <c r="J38" i="55"/>
  <c r="K38" i="55"/>
  <c r="L38" i="55"/>
  <c r="M38" i="55"/>
  <c r="N38" i="55"/>
  <c r="O38" i="55"/>
  <c r="Q38" i="55"/>
  <c r="J42" i="55"/>
  <c r="K42" i="55"/>
  <c r="L42" i="55"/>
  <c r="M42" i="55"/>
  <c r="N42" i="55"/>
  <c r="O42" i="55"/>
  <c r="Q42" i="55"/>
  <c r="J15" i="55"/>
  <c r="K15" i="55"/>
  <c r="L15" i="55"/>
  <c r="M15" i="55"/>
  <c r="N15" i="55"/>
  <c r="O15" i="55"/>
  <c r="Q15" i="55"/>
  <c r="J19" i="55"/>
  <c r="K19" i="55"/>
  <c r="L19" i="55"/>
  <c r="M19" i="55"/>
  <c r="N19" i="55"/>
  <c r="O19" i="55"/>
  <c r="Q19" i="55"/>
  <c r="J37" i="55"/>
  <c r="K37" i="55"/>
  <c r="L37" i="55"/>
  <c r="M37" i="55"/>
  <c r="N37" i="55"/>
  <c r="O37" i="55"/>
  <c r="Q37" i="55"/>
  <c r="J34" i="55"/>
  <c r="K34" i="55"/>
  <c r="L34" i="55"/>
  <c r="M34" i="55"/>
  <c r="N34" i="55"/>
  <c r="O34" i="55"/>
  <c r="Q34" i="55"/>
  <c r="J35" i="55"/>
  <c r="K35" i="55"/>
  <c r="L35" i="55"/>
  <c r="M35" i="55"/>
  <c r="N35" i="55"/>
  <c r="O35" i="55"/>
  <c r="Q35" i="55"/>
  <c r="J21" i="55"/>
  <c r="K21" i="55"/>
  <c r="L21" i="55"/>
  <c r="M21" i="55"/>
  <c r="N21" i="55"/>
  <c r="O21" i="55"/>
  <c r="Q21" i="55"/>
  <c r="J47" i="55"/>
  <c r="K47" i="55"/>
  <c r="L47" i="55"/>
  <c r="M47" i="55"/>
  <c r="N47" i="55"/>
  <c r="O47" i="55"/>
  <c r="Q47" i="55"/>
  <c r="J40" i="55"/>
  <c r="K40" i="55"/>
  <c r="L40" i="55"/>
  <c r="M40" i="55"/>
  <c r="N40" i="55"/>
  <c r="O40" i="55"/>
  <c r="Q40" i="55"/>
  <c r="J43" i="55"/>
  <c r="K43" i="55"/>
  <c r="L43" i="55"/>
  <c r="M43" i="55"/>
  <c r="N43" i="55"/>
  <c r="O43" i="55"/>
  <c r="Q43" i="55"/>
  <c r="J30" i="55"/>
  <c r="K30" i="55"/>
  <c r="L30" i="55"/>
  <c r="M30" i="55"/>
  <c r="N30" i="55"/>
  <c r="O30" i="55"/>
  <c r="Q30" i="55"/>
  <c r="J17" i="55"/>
  <c r="K17" i="55"/>
  <c r="L17" i="55"/>
  <c r="M17" i="55"/>
  <c r="N17" i="55"/>
  <c r="O17" i="55"/>
  <c r="Q17" i="55"/>
  <c r="J46" i="55"/>
  <c r="K46" i="55"/>
  <c r="L46" i="55"/>
  <c r="M46" i="55"/>
  <c r="N46" i="55"/>
  <c r="O46" i="55"/>
  <c r="Q46" i="55"/>
  <c r="J28" i="55"/>
  <c r="K28" i="55"/>
  <c r="L28" i="55"/>
  <c r="M28" i="55"/>
  <c r="N28" i="55"/>
  <c r="O28" i="55"/>
  <c r="Q28" i="55"/>
  <c r="J20" i="55"/>
  <c r="K20" i="55"/>
  <c r="L20" i="55"/>
  <c r="M20" i="55"/>
  <c r="N20" i="55"/>
  <c r="O20" i="55"/>
  <c r="Q20" i="55"/>
  <c r="J24" i="55"/>
  <c r="K24" i="55"/>
  <c r="L24" i="55"/>
  <c r="M24" i="55"/>
  <c r="N24" i="55"/>
  <c r="O24" i="55"/>
  <c r="Q24" i="55"/>
  <c r="P44" i="55"/>
  <c r="P16" i="55"/>
  <c r="P22" i="55"/>
  <c r="P48" i="55"/>
  <c r="P39" i="55"/>
  <c r="P33" i="55"/>
  <c r="P36" i="55"/>
  <c r="P14" i="55"/>
  <c r="P29" i="55"/>
  <c r="P41" i="55"/>
  <c r="P23" i="55"/>
  <c r="P45" i="55"/>
  <c r="V122" i="38"/>
  <c r="J109" i="40"/>
  <c r="K109" i="40"/>
  <c r="L109" i="40"/>
  <c r="M109" i="40"/>
  <c r="N109" i="40"/>
  <c r="O109" i="40"/>
  <c r="Q109" i="40"/>
  <c r="P104" i="52"/>
  <c r="P105" i="52"/>
  <c r="P103" i="52"/>
  <c r="P107" i="52"/>
  <c r="J100" i="52"/>
  <c r="K100" i="52"/>
  <c r="L100" i="52"/>
  <c r="M100" i="52"/>
  <c r="N100" i="52"/>
  <c r="O100" i="52"/>
  <c r="Q100" i="52"/>
  <c r="J99" i="52"/>
  <c r="K99" i="52"/>
  <c r="L99" i="52"/>
  <c r="M99" i="52"/>
  <c r="N99" i="52"/>
  <c r="O99" i="52"/>
  <c r="Q99" i="52"/>
  <c r="J106" i="52"/>
  <c r="K106" i="52"/>
  <c r="L106" i="52"/>
  <c r="M106" i="52"/>
  <c r="N106" i="52"/>
  <c r="O106" i="52"/>
  <c r="Q106" i="52"/>
  <c r="J101" i="52"/>
  <c r="K101" i="52"/>
  <c r="L101" i="52"/>
  <c r="M101" i="52"/>
  <c r="N101" i="52"/>
  <c r="O101" i="52"/>
  <c r="Q101" i="52"/>
  <c r="J102" i="52"/>
  <c r="K102" i="52"/>
  <c r="L102" i="52"/>
  <c r="M102" i="52"/>
  <c r="N102" i="52"/>
  <c r="O102" i="52"/>
  <c r="Q102" i="52"/>
  <c r="T23" i="46"/>
  <c r="T17" i="46"/>
  <c r="T39" i="46"/>
  <c r="T20" i="46"/>
  <c r="T22" i="46"/>
  <c r="T35" i="46"/>
  <c r="T21" i="46"/>
  <c r="T33" i="46"/>
  <c r="T25" i="46"/>
  <c r="T45" i="46"/>
  <c r="T43" i="46"/>
  <c r="T30" i="46"/>
  <c r="T32" i="46"/>
  <c r="J62" i="48"/>
  <c r="K62" i="48"/>
  <c r="L62" i="48"/>
  <c r="M62" i="48"/>
  <c r="N62" i="48"/>
  <c r="O62" i="48"/>
  <c r="Q62" i="48"/>
  <c r="J63" i="48"/>
  <c r="K63" i="48"/>
  <c r="L63" i="48"/>
  <c r="M63" i="48"/>
  <c r="N63" i="48"/>
  <c r="O63" i="48"/>
  <c r="Q63" i="48"/>
  <c r="J64" i="48"/>
  <c r="K64" i="48"/>
  <c r="L64" i="48"/>
  <c r="M64" i="48"/>
  <c r="N64" i="48"/>
  <c r="O64" i="48"/>
  <c r="Q64" i="48"/>
  <c r="C101" i="46"/>
  <c r="C88" i="48"/>
  <c r="B101" i="46"/>
  <c r="B88" i="48"/>
  <c r="E101" i="46"/>
  <c r="E88" i="48"/>
  <c r="H86" i="46"/>
  <c r="H73" i="48"/>
  <c r="I86" i="46"/>
  <c r="I73" i="48"/>
  <c r="E86" i="46"/>
  <c r="E73" i="48"/>
  <c r="F86" i="46"/>
  <c r="F73" i="48"/>
  <c r="H81" i="46"/>
  <c r="H68" i="48"/>
  <c r="G81" i="46"/>
  <c r="G68" i="48"/>
  <c r="C81" i="46"/>
  <c r="C68" i="48"/>
  <c r="E81" i="46"/>
  <c r="E68" i="48"/>
  <c r="I81" i="46"/>
  <c r="I68" i="48"/>
  <c r="C109" i="46"/>
  <c r="C96" i="48"/>
  <c r="C84" i="46"/>
  <c r="C71" i="48"/>
  <c r="D84" i="46"/>
  <c r="D71" i="48"/>
  <c r="G84" i="46"/>
  <c r="G71" i="48"/>
  <c r="H84" i="46"/>
  <c r="H71" i="48"/>
  <c r="G94" i="46"/>
  <c r="G81" i="48"/>
  <c r="C94" i="46"/>
  <c r="C81" i="48"/>
  <c r="E94" i="46"/>
  <c r="E81" i="48"/>
  <c r="D94" i="46"/>
  <c r="D81" i="48"/>
  <c r="F94" i="46"/>
  <c r="F81" i="48"/>
  <c r="I82" i="46"/>
  <c r="I69" i="48"/>
  <c r="D82" i="46"/>
  <c r="D69" i="48"/>
  <c r="C82" i="46"/>
  <c r="C69" i="48"/>
  <c r="F117" i="46"/>
  <c r="F104" i="48"/>
  <c r="G105" i="46"/>
  <c r="G92" i="48"/>
  <c r="I105" i="46"/>
  <c r="I92" i="48"/>
  <c r="B105" i="46"/>
  <c r="B92" i="48"/>
  <c r="E105" i="46"/>
  <c r="E92" i="48"/>
  <c r="H105" i="46"/>
  <c r="H92" i="48"/>
  <c r="E93" i="46"/>
  <c r="E80" i="48"/>
  <c r="D93" i="46"/>
  <c r="D80" i="48"/>
  <c r="H93" i="46"/>
  <c r="H80" i="48"/>
  <c r="G89" i="46"/>
  <c r="G76" i="48"/>
  <c r="C89" i="46"/>
  <c r="C76" i="48"/>
  <c r="F89" i="46"/>
  <c r="F76" i="48"/>
  <c r="D89" i="46"/>
  <c r="D76" i="48"/>
  <c r="D107" i="46"/>
  <c r="D94" i="48"/>
  <c r="E107" i="46"/>
  <c r="E94" i="48"/>
  <c r="B107" i="46"/>
  <c r="B94" i="48"/>
  <c r="G92" i="46"/>
  <c r="G79" i="48"/>
  <c r="I92" i="46"/>
  <c r="I79" i="48"/>
  <c r="B92" i="46"/>
  <c r="B79" i="48"/>
  <c r="B88" i="46"/>
  <c r="B75" i="48"/>
  <c r="E88" i="46"/>
  <c r="E75" i="48"/>
  <c r="D88" i="46"/>
  <c r="D75" i="48"/>
  <c r="H88" i="46"/>
  <c r="H75" i="48"/>
  <c r="I102" i="46"/>
  <c r="I89" i="48"/>
  <c r="H102" i="46"/>
  <c r="H89" i="48"/>
  <c r="C102" i="46"/>
  <c r="C89" i="48"/>
  <c r="F102" i="46"/>
  <c r="F89" i="48"/>
  <c r="E102" i="46"/>
  <c r="E89" i="48"/>
  <c r="D122" i="46"/>
  <c r="D109" i="48"/>
  <c r="C120" i="46"/>
  <c r="C107" i="48"/>
  <c r="E120" i="46"/>
  <c r="E107" i="48"/>
  <c r="I87" i="46"/>
  <c r="I74" i="48"/>
  <c r="C87" i="46"/>
  <c r="C74" i="48"/>
  <c r="E87" i="46"/>
  <c r="E74" i="48"/>
  <c r="F87" i="46"/>
  <c r="F74" i="48"/>
  <c r="H87" i="46"/>
  <c r="H74" i="48"/>
  <c r="F115" i="46"/>
  <c r="F102" i="48"/>
  <c r="D95" i="46"/>
  <c r="D82" i="48"/>
  <c r="H95" i="46"/>
  <c r="H82" i="48"/>
  <c r="C95" i="46"/>
  <c r="C82" i="48"/>
  <c r="E95" i="46"/>
  <c r="E82" i="48"/>
  <c r="E100" i="46"/>
  <c r="E87" i="48"/>
  <c r="C100" i="46"/>
  <c r="C87" i="48"/>
  <c r="I100" i="46"/>
  <c r="I87" i="48"/>
  <c r="D100" i="46"/>
  <c r="D87" i="48"/>
  <c r="F100" i="46"/>
  <c r="F87" i="48"/>
  <c r="C118" i="46"/>
  <c r="C105" i="48"/>
  <c r="C106" i="46"/>
  <c r="C93" i="48"/>
  <c r="G106" i="46"/>
  <c r="G93" i="48"/>
  <c r="I79" i="46"/>
  <c r="I66" i="48"/>
  <c r="E79" i="46"/>
  <c r="E66" i="48"/>
  <c r="F79" i="46"/>
  <c r="F66" i="48"/>
  <c r="B79" i="46"/>
  <c r="B66" i="48"/>
  <c r="H79" i="46"/>
  <c r="H66" i="48"/>
  <c r="C108" i="46"/>
  <c r="C95" i="48"/>
  <c r="C113" i="46"/>
  <c r="C100" i="48"/>
  <c r="G113" i="46"/>
  <c r="G100" i="48"/>
  <c r="C114" i="46"/>
  <c r="C101" i="48"/>
  <c r="E114" i="46"/>
  <c r="E101" i="48"/>
  <c r="B114" i="46"/>
  <c r="B101" i="48"/>
  <c r="D114" i="46"/>
  <c r="D101" i="48"/>
  <c r="I110" i="46"/>
  <c r="I97" i="48"/>
  <c r="H83" i="46"/>
  <c r="H70" i="48"/>
  <c r="B83" i="46"/>
  <c r="B70" i="48"/>
  <c r="E83" i="46"/>
  <c r="E70" i="48"/>
  <c r="F83" i="46"/>
  <c r="F70" i="48"/>
  <c r="C98" i="46"/>
  <c r="C85" i="48"/>
  <c r="D98" i="46"/>
  <c r="D85" i="48"/>
  <c r="F98" i="46"/>
  <c r="F85" i="48"/>
  <c r="I98" i="46"/>
  <c r="I85" i="48"/>
  <c r="G98" i="46"/>
  <c r="G85" i="48"/>
  <c r="C112" i="46"/>
  <c r="C99" i="48"/>
  <c r="B104" i="46"/>
  <c r="B91" i="48"/>
  <c r="H104" i="46"/>
  <c r="H91" i="48"/>
  <c r="C104" i="46"/>
  <c r="C91" i="48"/>
  <c r="D104" i="46"/>
  <c r="D91" i="48"/>
  <c r="G97" i="46"/>
  <c r="G84" i="48"/>
  <c r="H97" i="46"/>
  <c r="H84" i="48"/>
  <c r="C97" i="46"/>
  <c r="C84" i="48"/>
  <c r="B97" i="46"/>
  <c r="B84" i="48"/>
  <c r="I97" i="46"/>
  <c r="I84" i="48"/>
  <c r="H116" i="46"/>
  <c r="H103" i="48"/>
  <c r="G96" i="46"/>
  <c r="G83" i="48"/>
  <c r="B96" i="46"/>
  <c r="B83" i="48"/>
  <c r="H96" i="46"/>
  <c r="H83" i="48"/>
  <c r="D96" i="46"/>
  <c r="D83" i="48"/>
  <c r="H85" i="46"/>
  <c r="H72" i="48"/>
  <c r="B85" i="46"/>
  <c r="B72" i="48"/>
  <c r="F85" i="46"/>
  <c r="F72" i="48"/>
  <c r="E85" i="46"/>
  <c r="E72" i="48"/>
  <c r="C85" i="46"/>
  <c r="C72" i="48"/>
  <c r="D121" i="46"/>
  <c r="D108" i="48"/>
  <c r="I99" i="46"/>
  <c r="I86" i="48"/>
  <c r="F99" i="46"/>
  <c r="F86" i="48"/>
  <c r="H99" i="46"/>
  <c r="H86" i="48"/>
  <c r="C99" i="46"/>
  <c r="C86" i="48"/>
  <c r="H103" i="46"/>
  <c r="H90" i="48"/>
  <c r="D103" i="46"/>
  <c r="D90" i="48"/>
  <c r="F103" i="46"/>
  <c r="F90" i="48"/>
  <c r="C103" i="46"/>
  <c r="C90" i="48"/>
  <c r="E103" i="46"/>
  <c r="E90" i="48"/>
  <c r="E90" i="46"/>
  <c r="E77" i="48"/>
  <c r="I90" i="46"/>
  <c r="I77" i="48"/>
  <c r="C90" i="46"/>
  <c r="C77" i="48"/>
  <c r="D80" i="46"/>
  <c r="D67" i="48"/>
  <c r="I80" i="46"/>
  <c r="I67" i="48"/>
  <c r="F80" i="46"/>
  <c r="F67" i="48"/>
  <c r="B80" i="46"/>
  <c r="B67" i="48"/>
  <c r="I111" i="46"/>
  <c r="I98" i="48"/>
  <c r="H111" i="46"/>
  <c r="H98" i="48"/>
  <c r="B111" i="46"/>
  <c r="B98" i="48"/>
  <c r="D111" i="46"/>
  <c r="D98" i="48"/>
  <c r="C111" i="46"/>
  <c r="C98" i="48"/>
  <c r="D91" i="46"/>
  <c r="D78" i="48"/>
  <c r="F91" i="46"/>
  <c r="F78" i="48"/>
  <c r="H91" i="46"/>
  <c r="H78" i="48"/>
  <c r="H119" i="46"/>
  <c r="H106" i="48"/>
  <c r="B119" i="46"/>
  <c r="B106" i="48"/>
  <c r="V106" i="46"/>
  <c r="J93" i="48"/>
  <c r="K93" i="48"/>
  <c r="L93" i="48"/>
  <c r="M93" i="48"/>
  <c r="N93" i="48"/>
  <c r="O93" i="48"/>
  <c r="Q93" i="48"/>
  <c r="V86" i="46"/>
  <c r="J73" i="48"/>
  <c r="K73" i="48"/>
  <c r="L73" i="48"/>
  <c r="M73" i="48"/>
  <c r="N73" i="48"/>
  <c r="O73" i="48"/>
  <c r="Q73" i="48"/>
  <c r="V122" i="46"/>
  <c r="J109" i="48"/>
  <c r="K109" i="48"/>
  <c r="L109" i="48"/>
  <c r="M109" i="48"/>
  <c r="N109" i="48"/>
  <c r="O109" i="48"/>
  <c r="Q109" i="48"/>
  <c r="V118" i="46"/>
  <c r="J105" i="48"/>
  <c r="K105" i="48"/>
  <c r="L105" i="48"/>
  <c r="M105" i="48"/>
  <c r="N105" i="48"/>
  <c r="O105" i="48"/>
  <c r="Q105" i="48"/>
  <c r="V117" i="46"/>
  <c r="J104" i="48"/>
  <c r="K104" i="48"/>
  <c r="L104" i="48"/>
  <c r="M104" i="48"/>
  <c r="N104" i="48"/>
  <c r="O104" i="48"/>
  <c r="Q104" i="48"/>
  <c r="V93" i="46"/>
  <c r="J80" i="48"/>
  <c r="K80" i="48"/>
  <c r="L80" i="48"/>
  <c r="M80" i="48"/>
  <c r="N80" i="48"/>
  <c r="O80" i="48"/>
  <c r="Q80" i="48"/>
  <c r="V79" i="46"/>
  <c r="J66" i="48"/>
  <c r="K66" i="48"/>
  <c r="L66" i="48"/>
  <c r="M66" i="48"/>
  <c r="N66" i="48"/>
  <c r="O66" i="48"/>
  <c r="Q66" i="48"/>
  <c r="V113" i="46"/>
  <c r="J100" i="48"/>
  <c r="K100" i="48"/>
  <c r="L100" i="48"/>
  <c r="M100" i="48"/>
  <c r="N100" i="48"/>
  <c r="O100" i="48"/>
  <c r="Q100" i="48"/>
  <c r="V90" i="46"/>
  <c r="J77" i="48"/>
  <c r="K77" i="48"/>
  <c r="L77" i="48"/>
  <c r="M77" i="48"/>
  <c r="N77" i="48"/>
  <c r="O77" i="48"/>
  <c r="Q77" i="48"/>
  <c r="V99" i="46"/>
  <c r="J86" i="48"/>
  <c r="K86" i="48"/>
  <c r="L86" i="48"/>
  <c r="M86" i="48"/>
  <c r="N86" i="48"/>
  <c r="O86" i="48"/>
  <c r="Q86" i="48"/>
  <c r="V89" i="46"/>
  <c r="J76" i="48"/>
  <c r="K76" i="48"/>
  <c r="L76" i="48"/>
  <c r="M76" i="48"/>
  <c r="N76" i="48"/>
  <c r="O76" i="48"/>
  <c r="Q76" i="48"/>
  <c r="V94" i="46"/>
  <c r="J81" i="48"/>
  <c r="K81" i="48"/>
  <c r="L81" i="48"/>
  <c r="M81" i="48"/>
  <c r="N81" i="48"/>
  <c r="O81" i="48"/>
  <c r="Q81" i="48"/>
  <c r="V107" i="46"/>
  <c r="J94" i="48"/>
  <c r="K94" i="48"/>
  <c r="L94" i="48"/>
  <c r="M94" i="48"/>
  <c r="N94" i="48"/>
  <c r="O94" i="48"/>
  <c r="Q94" i="48"/>
  <c r="V88" i="46"/>
  <c r="J75" i="48"/>
  <c r="K75" i="48"/>
  <c r="L75" i="48"/>
  <c r="M75" i="48"/>
  <c r="N75" i="48"/>
  <c r="O75" i="48"/>
  <c r="Q75" i="48"/>
  <c r="V108" i="46"/>
  <c r="J95" i="48"/>
  <c r="K95" i="48"/>
  <c r="L95" i="48"/>
  <c r="M95" i="48"/>
  <c r="N95" i="48"/>
  <c r="O95" i="48"/>
  <c r="Q95" i="48"/>
  <c r="V83" i="46"/>
  <c r="J70" i="48"/>
  <c r="K70" i="48"/>
  <c r="L70" i="48"/>
  <c r="M70" i="48"/>
  <c r="N70" i="48"/>
  <c r="O70" i="48"/>
  <c r="Q70" i="48"/>
  <c r="V96" i="46"/>
  <c r="J83" i="48"/>
  <c r="K83" i="48"/>
  <c r="L83" i="48"/>
  <c r="M83" i="48"/>
  <c r="N83" i="48"/>
  <c r="O83" i="48"/>
  <c r="Q83" i="48"/>
  <c r="V92" i="46"/>
  <c r="J79" i="48"/>
  <c r="K79" i="48"/>
  <c r="L79" i="48"/>
  <c r="M79" i="48"/>
  <c r="N79" i="48"/>
  <c r="O79" i="48"/>
  <c r="Q79" i="48"/>
  <c r="J88" i="48"/>
  <c r="K88" i="48"/>
  <c r="L88" i="48"/>
  <c r="M88" i="48"/>
  <c r="N88" i="48"/>
  <c r="O88" i="48"/>
  <c r="Q88" i="48"/>
  <c r="V85" i="46"/>
  <c r="J72" i="48"/>
  <c r="K72" i="48"/>
  <c r="L72" i="48"/>
  <c r="M72" i="48"/>
  <c r="N72" i="48"/>
  <c r="O72" i="48"/>
  <c r="Q72" i="48"/>
  <c r="V109" i="46"/>
  <c r="J96" i="48"/>
  <c r="K96" i="48"/>
  <c r="L96" i="48"/>
  <c r="M96" i="48"/>
  <c r="N96" i="48"/>
  <c r="O96" i="48"/>
  <c r="Q96" i="48"/>
  <c r="V102" i="46"/>
  <c r="J89" i="48"/>
  <c r="K89" i="48"/>
  <c r="L89" i="48"/>
  <c r="M89" i="48"/>
  <c r="N89" i="48"/>
  <c r="O89" i="48"/>
  <c r="Q89" i="48"/>
  <c r="V84" i="46"/>
  <c r="J71" i="48"/>
  <c r="K71" i="48"/>
  <c r="L71" i="48"/>
  <c r="M71" i="48"/>
  <c r="N71" i="48"/>
  <c r="O71" i="48"/>
  <c r="Q71" i="48"/>
  <c r="V82" i="46"/>
  <c r="J69" i="48"/>
  <c r="K69" i="48"/>
  <c r="L69" i="48"/>
  <c r="M69" i="48"/>
  <c r="N69" i="48"/>
  <c r="O69" i="48"/>
  <c r="Q69" i="48"/>
  <c r="V81" i="46"/>
  <c r="J68" i="48"/>
  <c r="K68" i="48"/>
  <c r="L68" i="48"/>
  <c r="M68" i="48"/>
  <c r="N68" i="48"/>
  <c r="O68" i="48"/>
  <c r="Q68" i="48"/>
  <c r="V105" i="46"/>
  <c r="J92" i="48"/>
  <c r="K92" i="48"/>
  <c r="L92" i="48"/>
  <c r="M92" i="48"/>
  <c r="N92" i="48"/>
  <c r="O92" i="48"/>
  <c r="Q92" i="48"/>
  <c r="V87" i="46"/>
  <c r="J74" i="48"/>
  <c r="K74" i="48"/>
  <c r="L74" i="48"/>
  <c r="M74" i="48"/>
  <c r="N74" i="48"/>
  <c r="O74" i="48"/>
  <c r="Q74" i="48"/>
  <c r="V95" i="46"/>
  <c r="J82" i="48"/>
  <c r="K82" i="48"/>
  <c r="L82" i="48"/>
  <c r="M82" i="48"/>
  <c r="N82" i="48"/>
  <c r="O82" i="48"/>
  <c r="Q82" i="48"/>
  <c r="V100" i="46"/>
  <c r="J87" i="48"/>
  <c r="K87" i="48"/>
  <c r="L87" i="48"/>
  <c r="M87" i="48"/>
  <c r="N87" i="48"/>
  <c r="O87" i="48"/>
  <c r="Q87" i="48"/>
  <c r="V98" i="46"/>
  <c r="J85" i="48"/>
  <c r="K85" i="48"/>
  <c r="L85" i="48"/>
  <c r="M85" i="48"/>
  <c r="N85" i="48"/>
  <c r="O85" i="48"/>
  <c r="Q85" i="48"/>
  <c r="V104" i="46"/>
  <c r="J91" i="48"/>
  <c r="K91" i="48"/>
  <c r="L91" i="48"/>
  <c r="M91" i="48"/>
  <c r="N91" i="48"/>
  <c r="O91" i="48"/>
  <c r="Q91" i="48"/>
  <c r="V97" i="46"/>
  <c r="J84" i="48"/>
  <c r="K84" i="48"/>
  <c r="L84" i="48"/>
  <c r="M84" i="48"/>
  <c r="N84" i="48"/>
  <c r="O84" i="48"/>
  <c r="Q84" i="48"/>
  <c r="V103" i="46"/>
  <c r="J90" i="48"/>
  <c r="K90" i="48"/>
  <c r="L90" i="48"/>
  <c r="M90" i="48"/>
  <c r="N90" i="48"/>
  <c r="O90" i="48"/>
  <c r="Q90" i="48"/>
  <c r="V80" i="46"/>
  <c r="J67" i="48"/>
  <c r="K67" i="48"/>
  <c r="L67" i="48"/>
  <c r="M67" i="48"/>
  <c r="N67" i="48"/>
  <c r="O67" i="48"/>
  <c r="Q67" i="48"/>
  <c r="V91" i="46"/>
  <c r="J78" i="48"/>
  <c r="K78" i="48"/>
  <c r="L78" i="48"/>
  <c r="M78" i="48"/>
  <c r="N78" i="48"/>
  <c r="O78" i="48"/>
  <c r="Q78" i="48"/>
  <c r="V121" i="46"/>
  <c r="J108" i="48"/>
  <c r="K108" i="48"/>
  <c r="L108" i="48"/>
  <c r="M108" i="48"/>
  <c r="N108" i="48"/>
  <c r="O108" i="48"/>
  <c r="Q108" i="48"/>
  <c r="V114" i="46"/>
  <c r="J101" i="48"/>
  <c r="K101" i="48"/>
  <c r="L101" i="48"/>
  <c r="M101" i="48"/>
  <c r="N101" i="48"/>
  <c r="O101" i="48"/>
  <c r="Q101" i="48"/>
  <c r="V120" i="46"/>
  <c r="J107" i="48"/>
  <c r="K107" i="48"/>
  <c r="L107" i="48"/>
  <c r="M107" i="48"/>
  <c r="N107" i="48"/>
  <c r="O107" i="48"/>
  <c r="Q107" i="48"/>
  <c r="V115" i="46"/>
  <c r="J102" i="48"/>
  <c r="K102" i="48"/>
  <c r="L102" i="48"/>
  <c r="M102" i="48"/>
  <c r="N102" i="48"/>
  <c r="O102" i="48"/>
  <c r="Q102" i="48"/>
  <c r="V110" i="46"/>
  <c r="J97" i="48"/>
  <c r="K97" i="48"/>
  <c r="L97" i="48"/>
  <c r="M97" i="48"/>
  <c r="N97" i="48"/>
  <c r="O97" i="48"/>
  <c r="Q97" i="48"/>
  <c r="V112" i="46"/>
  <c r="J99" i="48"/>
  <c r="K99" i="48"/>
  <c r="L99" i="48"/>
  <c r="M99" i="48"/>
  <c r="N99" i="48"/>
  <c r="O99" i="48"/>
  <c r="Q99" i="48"/>
  <c r="V116" i="46"/>
  <c r="J103" i="48"/>
  <c r="K103" i="48"/>
  <c r="L103" i="48"/>
  <c r="M103" i="48"/>
  <c r="N103" i="48"/>
  <c r="O103" i="48"/>
  <c r="Q103" i="48"/>
  <c r="V111" i="46"/>
  <c r="J98" i="48"/>
  <c r="K98" i="48"/>
  <c r="L98" i="48"/>
  <c r="M98" i="48"/>
  <c r="N98" i="48"/>
  <c r="O98" i="48"/>
  <c r="Q98" i="48"/>
  <c r="V119" i="46"/>
  <c r="J106" i="48"/>
  <c r="K106" i="48"/>
  <c r="L106" i="48"/>
  <c r="M106" i="48"/>
  <c r="N106" i="48"/>
  <c r="O106" i="48"/>
  <c r="Q106" i="48"/>
  <c r="J61" i="48"/>
  <c r="K61" i="48"/>
  <c r="L61" i="48"/>
  <c r="M61" i="48"/>
  <c r="N61" i="48"/>
  <c r="O61" i="48"/>
  <c r="Q61" i="48"/>
  <c r="V74" i="46"/>
  <c r="P106" i="40"/>
  <c r="P86" i="40"/>
  <c r="P93" i="40"/>
  <c r="P107" i="40"/>
  <c r="P87" i="40"/>
  <c r="P108" i="40"/>
  <c r="P82" i="40"/>
  <c r="P81" i="40"/>
  <c r="P84" i="40"/>
  <c r="P83" i="40"/>
  <c r="P98" i="40"/>
  <c r="P104" i="40"/>
  <c r="P103" i="40"/>
  <c r="P101" i="40"/>
  <c r="P102" i="40"/>
  <c r="J97" i="40"/>
  <c r="K97" i="40"/>
  <c r="L97" i="40"/>
  <c r="M97" i="40"/>
  <c r="N97" i="40"/>
  <c r="O97" i="40"/>
  <c r="Q97" i="40"/>
  <c r="J94" i="40"/>
  <c r="K94" i="40"/>
  <c r="L94" i="40"/>
  <c r="M94" i="40"/>
  <c r="N94" i="40"/>
  <c r="O94" i="40"/>
  <c r="Q94" i="40"/>
  <c r="J79" i="40"/>
  <c r="K79" i="40"/>
  <c r="L79" i="40"/>
  <c r="M79" i="40"/>
  <c r="N79" i="40"/>
  <c r="O79" i="40"/>
  <c r="Q79" i="40"/>
  <c r="J78" i="40"/>
  <c r="K78" i="40"/>
  <c r="L78" i="40"/>
  <c r="M78" i="40"/>
  <c r="N78" i="40"/>
  <c r="O78" i="40"/>
  <c r="Q78" i="40"/>
  <c r="J85" i="40"/>
  <c r="K85" i="40"/>
  <c r="L85" i="40"/>
  <c r="M85" i="40"/>
  <c r="N85" i="40"/>
  <c r="O85" i="40"/>
  <c r="Q85" i="40"/>
  <c r="J99" i="40"/>
  <c r="K99" i="40"/>
  <c r="L99" i="40"/>
  <c r="M99" i="40"/>
  <c r="N99" i="40"/>
  <c r="O99" i="40"/>
  <c r="Q99" i="40"/>
  <c r="J90" i="40"/>
  <c r="K90" i="40"/>
  <c r="L90" i="40"/>
  <c r="M90" i="40"/>
  <c r="N90" i="40"/>
  <c r="O90" i="40"/>
  <c r="Q90" i="40"/>
  <c r="J91" i="40"/>
  <c r="K91" i="40"/>
  <c r="L91" i="40"/>
  <c r="M91" i="40"/>
  <c r="N91" i="40"/>
  <c r="O91" i="40"/>
  <c r="Q91" i="40"/>
  <c r="J77" i="40"/>
  <c r="K77" i="40"/>
  <c r="L77" i="40"/>
  <c r="M77" i="40"/>
  <c r="N77" i="40"/>
  <c r="O77" i="40"/>
  <c r="Q77" i="40"/>
  <c r="J80" i="40"/>
  <c r="K80" i="40"/>
  <c r="L80" i="40"/>
  <c r="M80" i="40"/>
  <c r="N80" i="40"/>
  <c r="O80" i="40"/>
  <c r="Q80" i="40"/>
  <c r="J88" i="40"/>
  <c r="K88" i="40"/>
  <c r="L88" i="40"/>
  <c r="M88" i="40"/>
  <c r="N88" i="40"/>
  <c r="O88" i="40"/>
  <c r="Q88" i="40"/>
  <c r="J95" i="40"/>
  <c r="K95" i="40"/>
  <c r="L95" i="40"/>
  <c r="M95" i="40"/>
  <c r="N95" i="40"/>
  <c r="O95" i="40"/>
  <c r="Q95" i="40"/>
  <c r="J89" i="40"/>
  <c r="K89" i="40"/>
  <c r="L89" i="40"/>
  <c r="M89" i="40"/>
  <c r="N89" i="40"/>
  <c r="O89" i="40"/>
  <c r="Q89" i="40"/>
  <c r="J96" i="40"/>
  <c r="K96" i="40"/>
  <c r="L96" i="40"/>
  <c r="M96" i="40"/>
  <c r="N96" i="40"/>
  <c r="O96" i="40"/>
  <c r="Q96" i="40"/>
  <c r="J105" i="40"/>
  <c r="K105" i="40"/>
  <c r="L105" i="40"/>
  <c r="M105" i="40"/>
  <c r="N105" i="40"/>
  <c r="O105" i="40"/>
  <c r="Q105" i="40"/>
  <c r="J100" i="40"/>
  <c r="K100" i="40"/>
  <c r="L100" i="40"/>
  <c r="M100" i="40"/>
  <c r="N100" i="40"/>
  <c r="O100" i="40"/>
  <c r="Q100" i="40"/>
  <c r="J92" i="40"/>
  <c r="K92" i="40"/>
  <c r="L92" i="40"/>
  <c r="M92" i="40"/>
  <c r="N92" i="40"/>
  <c r="O92" i="40"/>
  <c r="Q92" i="40"/>
  <c r="P71" i="40"/>
  <c r="P72" i="40"/>
  <c r="P73" i="40"/>
  <c r="P67" i="40"/>
  <c r="P66" i="40"/>
  <c r="P75" i="40"/>
  <c r="P63" i="40"/>
  <c r="P69" i="40"/>
  <c r="J65" i="40"/>
  <c r="K65" i="40"/>
  <c r="L65" i="40"/>
  <c r="M65" i="40"/>
  <c r="N65" i="40"/>
  <c r="O65" i="40"/>
  <c r="Q65" i="40"/>
  <c r="J68" i="40"/>
  <c r="K68" i="40"/>
  <c r="L68" i="40"/>
  <c r="M68" i="40"/>
  <c r="N68" i="40"/>
  <c r="O68" i="40"/>
  <c r="Q68" i="40"/>
  <c r="J74" i="40"/>
  <c r="K74" i="40"/>
  <c r="L74" i="40"/>
  <c r="M74" i="40"/>
  <c r="N74" i="40"/>
  <c r="O74" i="40"/>
  <c r="Q74" i="40"/>
  <c r="J70" i="40"/>
  <c r="K70" i="40"/>
  <c r="L70" i="40"/>
  <c r="M70" i="40"/>
  <c r="N70" i="40"/>
  <c r="O70" i="40"/>
  <c r="Q70" i="40"/>
  <c r="J64" i="40"/>
  <c r="K64" i="40"/>
  <c r="L64" i="40"/>
  <c r="M64" i="40"/>
  <c r="N64" i="40"/>
  <c r="O64" i="40"/>
  <c r="Q64" i="40"/>
  <c r="J62" i="40"/>
  <c r="K62" i="40"/>
  <c r="L62" i="40"/>
  <c r="M62" i="40"/>
  <c r="N62" i="40"/>
  <c r="O62" i="40"/>
  <c r="Q62" i="40"/>
  <c r="V98" i="50"/>
  <c r="J85" i="52"/>
  <c r="K85" i="52"/>
  <c r="L85" i="52"/>
  <c r="M85" i="52"/>
  <c r="N85" i="52"/>
  <c r="O85" i="52"/>
  <c r="Q85" i="52"/>
  <c r="V84" i="50"/>
  <c r="J71" i="52"/>
  <c r="K71" i="52"/>
  <c r="L71" i="52"/>
  <c r="M71" i="52"/>
  <c r="N71" i="52"/>
  <c r="O71" i="52"/>
  <c r="Q71" i="52"/>
  <c r="V81" i="50"/>
  <c r="J68" i="52"/>
  <c r="K68" i="52"/>
  <c r="L68" i="52"/>
  <c r="M68" i="52"/>
  <c r="N68" i="52"/>
  <c r="O68" i="52"/>
  <c r="Q68" i="52"/>
  <c r="V96" i="50"/>
  <c r="J83" i="52"/>
  <c r="K83" i="52"/>
  <c r="L83" i="52"/>
  <c r="M83" i="52"/>
  <c r="N83" i="52"/>
  <c r="O83" i="52"/>
  <c r="Q83" i="52"/>
  <c r="V95" i="50"/>
  <c r="J82" i="52"/>
  <c r="K82" i="52"/>
  <c r="L82" i="52"/>
  <c r="M82" i="52"/>
  <c r="N82" i="52"/>
  <c r="O82" i="52"/>
  <c r="Q82" i="52"/>
  <c r="V86" i="50"/>
  <c r="J73" i="52"/>
  <c r="K73" i="52"/>
  <c r="L73" i="52"/>
  <c r="M73" i="52"/>
  <c r="N73" i="52"/>
  <c r="O73" i="52"/>
  <c r="Q73" i="52"/>
  <c r="V83" i="50"/>
  <c r="J70" i="52"/>
  <c r="K70" i="52"/>
  <c r="L70" i="52"/>
  <c r="M70" i="52"/>
  <c r="N70" i="52"/>
  <c r="O70" i="52"/>
  <c r="Q70" i="52"/>
  <c r="V80" i="50"/>
  <c r="J67" i="52"/>
  <c r="K67" i="52"/>
  <c r="L67" i="52"/>
  <c r="M67" i="52"/>
  <c r="N67" i="52"/>
  <c r="O67" i="52"/>
  <c r="Q67" i="52"/>
  <c r="V88" i="50"/>
  <c r="J75" i="52"/>
  <c r="K75" i="52"/>
  <c r="L75" i="52"/>
  <c r="M75" i="52"/>
  <c r="N75" i="52"/>
  <c r="O75" i="52"/>
  <c r="Q75" i="52"/>
  <c r="V105" i="50"/>
  <c r="J92" i="52"/>
  <c r="K92" i="52"/>
  <c r="L92" i="52"/>
  <c r="M92" i="52"/>
  <c r="N92" i="52"/>
  <c r="O92" i="52"/>
  <c r="Q92" i="52"/>
  <c r="V82" i="50"/>
  <c r="J69" i="52"/>
  <c r="K69" i="52"/>
  <c r="L69" i="52"/>
  <c r="M69" i="52"/>
  <c r="N69" i="52"/>
  <c r="O69" i="52"/>
  <c r="Q69" i="52"/>
  <c r="V97" i="50"/>
  <c r="J84" i="52"/>
  <c r="K84" i="52"/>
  <c r="L84" i="52"/>
  <c r="M84" i="52"/>
  <c r="N84" i="52"/>
  <c r="O84" i="52"/>
  <c r="Q84" i="52"/>
  <c r="V100" i="50"/>
  <c r="J87" i="52"/>
  <c r="K87" i="52"/>
  <c r="L87" i="52"/>
  <c r="M87" i="52"/>
  <c r="N87" i="52"/>
  <c r="O87" i="52"/>
  <c r="Q87" i="52"/>
  <c r="V93" i="50"/>
  <c r="J80" i="52"/>
  <c r="K80" i="52"/>
  <c r="L80" i="52"/>
  <c r="M80" i="52"/>
  <c r="N80" i="52"/>
  <c r="O80" i="52"/>
  <c r="Q80" i="52"/>
  <c r="V106" i="50"/>
  <c r="J93" i="52"/>
  <c r="K93" i="52"/>
  <c r="L93" i="52"/>
  <c r="M93" i="52"/>
  <c r="N93" i="52"/>
  <c r="O93" i="52"/>
  <c r="Q93" i="52"/>
  <c r="V92" i="50"/>
  <c r="J79" i="52"/>
  <c r="K79" i="52"/>
  <c r="L79" i="52"/>
  <c r="M79" i="52"/>
  <c r="N79" i="52"/>
  <c r="O79" i="52"/>
  <c r="Q79" i="52"/>
  <c r="V94" i="50"/>
  <c r="J81" i="52"/>
  <c r="K81" i="52"/>
  <c r="L81" i="52"/>
  <c r="M81" i="52"/>
  <c r="N81" i="52"/>
  <c r="O81" i="52"/>
  <c r="Q81" i="52"/>
  <c r="V87" i="50"/>
  <c r="J74" i="52"/>
  <c r="K74" i="52"/>
  <c r="L74" i="52"/>
  <c r="M74" i="52"/>
  <c r="N74" i="52"/>
  <c r="O74" i="52"/>
  <c r="Q74" i="52"/>
  <c r="V90" i="50"/>
  <c r="J77" i="52"/>
  <c r="K77" i="52"/>
  <c r="L77" i="52"/>
  <c r="M77" i="52"/>
  <c r="N77" i="52"/>
  <c r="O77" i="52"/>
  <c r="Q77" i="52"/>
  <c r="V85" i="50"/>
  <c r="J72" i="52"/>
  <c r="K72" i="52"/>
  <c r="L72" i="52"/>
  <c r="M72" i="52"/>
  <c r="N72" i="52"/>
  <c r="O72" i="52"/>
  <c r="Q72" i="52"/>
  <c r="V99" i="50"/>
  <c r="J86" i="52"/>
  <c r="K86" i="52"/>
  <c r="L86" i="52"/>
  <c r="M86" i="52"/>
  <c r="N86" i="52"/>
  <c r="O86" i="52"/>
  <c r="Q86" i="52"/>
  <c r="V79" i="50"/>
  <c r="J66" i="52"/>
  <c r="K66" i="52"/>
  <c r="L66" i="52"/>
  <c r="M66" i="52"/>
  <c r="N66" i="52"/>
  <c r="O66" i="52"/>
  <c r="Q66" i="52"/>
  <c r="V89" i="50"/>
  <c r="J76" i="52"/>
  <c r="K76" i="52"/>
  <c r="L76" i="52"/>
  <c r="M76" i="52"/>
  <c r="N76" i="52"/>
  <c r="O76" i="52"/>
  <c r="Q76" i="52"/>
  <c r="V91" i="50"/>
  <c r="J78" i="52"/>
  <c r="K78" i="52"/>
  <c r="L78" i="52"/>
  <c r="M78" i="52"/>
  <c r="N78" i="52"/>
  <c r="O78" i="52"/>
  <c r="Q78" i="52"/>
  <c r="V107" i="50"/>
  <c r="J94" i="52"/>
  <c r="K94" i="52"/>
  <c r="L94" i="52"/>
  <c r="M94" i="52"/>
  <c r="N94" i="52"/>
  <c r="O94" i="52"/>
  <c r="Q94" i="52"/>
  <c r="V103" i="50"/>
  <c r="J90" i="52"/>
  <c r="K90" i="52"/>
  <c r="L90" i="52"/>
  <c r="M90" i="52"/>
  <c r="N90" i="52"/>
  <c r="O90" i="52"/>
  <c r="Q90" i="52"/>
  <c r="V109" i="50"/>
  <c r="J96" i="52"/>
  <c r="K96" i="52"/>
  <c r="L96" i="52"/>
  <c r="M96" i="52"/>
  <c r="N96" i="52"/>
  <c r="O96" i="52"/>
  <c r="Q96" i="52"/>
  <c r="V104" i="50"/>
  <c r="J91" i="52"/>
  <c r="K91" i="52"/>
  <c r="L91" i="52"/>
  <c r="M91" i="52"/>
  <c r="N91" i="52"/>
  <c r="O91" i="52"/>
  <c r="Q91" i="52"/>
  <c r="V110" i="50"/>
  <c r="J97" i="52"/>
  <c r="K97" i="52"/>
  <c r="L97" i="52"/>
  <c r="M97" i="52"/>
  <c r="N97" i="52"/>
  <c r="O97" i="52"/>
  <c r="Q97" i="52"/>
  <c r="V101" i="50"/>
  <c r="J88" i="52"/>
  <c r="K88" i="52"/>
  <c r="L88" i="52"/>
  <c r="M88" i="52"/>
  <c r="N88" i="52"/>
  <c r="O88" i="52"/>
  <c r="Q88" i="52"/>
  <c r="V102" i="50"/>
  <c r="J89" i="52"/>
  <c r="K89" i="52"/>
  <c r="L89" i="52"/>
  <c r="M89" i="52"/>
  <c r="N89" i="52"/>
  <c r="O89" i="52"/>
  <c r="Q89" i="52"/>
  <c r="V111" i="50"/>
  <c r="J98" i="52"/>
  <c r="K98" i="52"/>
  <c r="L98" i="52"/>
  <c r="M98" i="52"/>
  <c r="N98" i="52"/>
  <c r="O98" i="52"/>
  <c r="Q98" i="52"/>
  <c r="J39" i="52"/>
  <c r="N27" i="44"/>
  <c r="O75" i="44"/>
  <c r="N75" i="44"/>
  <c r="Q75" i="44"/>
  <c r="L75" i="44"/>
  <c r="M75" i="44"/>
  <c r="J4" i="44"/>
  <c r="Q64" i="44"/>
  <c r="O64" i="44"/>
  <c r="L4" i="44"/>
  <c r="M12" i="55"/>
  <c r="V25" i="57"/>
  <c r="N9" i="55"/>
  <c r="V22" i="57"/>
  <c r="L11" i="55"/>
  <c r="V24" i="57"/>
  <c r="K7" i="55"/>
  <c r="V20" i="57"/>
  <c r="Q2" i="55"/>
  <c r="V15" i="57"/>
  <c r="V17" i="57"/>
  <c r="T17" i="57"/>
  <c r="L6" i="55"/>
  <c r="T19" i="57"/>
  <c r="J61" i="52"/>
  <c r="V74" i="50"/>
  <c r="U77" i="50"/>
  <c r="N77" i="50"/>
  <c r="N64" i="52"/>
  <c r="V77" i="50"/>
  <c r="O62" i="52"/>
  <c r="V75" i="50"/>
  <c r="L58" i="52"/>
  <c r="V71" i="50"/>
  <c r="K49" i="52"/>
  <c r="V62" i="50"/>
  <c r="M33" i="52"/>
  <c r="V46" i="50"/>
  <c r="M42" i="52"/>
  <c r="V55" i="50"/>
  <c r="N50" i="52"/>
  <c r="V63" i="50"/>
  <c r="K55" i="52"/>
  <c r="V68" i="50"/>
  <c r="K53" i="52"/>
  <c r="V66" i="50"/>
  <c r="O45" i="52"/>
  <c r="V58" i="50"/>
  <c r="J60" i="52"/>
  <c r="V73" i="50"/>
  <c r="Q34" i="52"/>
  <c r="V47" i="50"/>
  <c r="U56" i="50"/>
  <c r="T56" i="50"/>
  <c r="U57" i="50"/>
  <c r="N57" i="50"/>
  <c r="Q44" i="52"/>
  <c r="V57" i="50"/>
  <c r="U48" i="50"/>
  <c r="N48" i="50"/>
  <c r="Q35" i="52"/>
  <c r="V48" i="50"/>
  <c r="U64" i="50"/>
  <c r="N64" i="50"/>
  <c r="Q51" i="52"/>
  <c r="V64" i="50"/>
  <c r="U65" i="50"/>
  <c r="N65" i="50"/>
  <c r="O52" i="52"/>
  <c r="V65" i="50"/>
  <c r="U67" i="50"/>
  <c r="N67" i="50"/>
  <c r="J54" i="52"/>
  <c r="V67" i="50"/>
  <c r="U50" i="50"/>
  <c r="N50" i="50"/>
  <c r="Q37" i="52"/>
  <c r="V50" i="50"/>
  <c r="U61" i="50"/>
  <c r="N61" i="50"/>
  <c r="U54" i="50"/>
  <c r="N54" i="50"/>
  <c r="J41" i="52"/>
  <c r="V54" i="50"/>
  <c r="U60" i="50"/>
  <c r="N60" i="50"/>
  <c r="Q47" i="52"/>
  <c r="V60" i="50"/>
  <c r="U59" i="50"/>
  <c r="N59" i="50"/>
  <c r="N46" i="52"/>
  <c r="V59" i="50"/>
  <c r="M40" i="52"/>
  <c r="V53" i="50"/>
  <c r="L59" i="52"/>
  <c r="V72" i="50"/>
  <c r="L36" i="52"/>
  <c r="V49" i="50"/>
  <c r="O39" i="52"/>
  <c r="V52" i="50"/>
  <c r="L29" i="52"/>
  <c r="V42" i="50"/>
  <c r="Q7" i="52"/>
  <c r="V20" i="50"/>
  <c r="Q25" i="52"/>
  <c r="V38" i="50"/>
  <c r="J5" i="52"/>
  <c r="V18" i="50"/>
  <c r="O4" i="52"/>
  <c r="V17" i="50"/>
  <c r="O28" i="52"/>
  <c r="V41" i="50"/>
  <c r="N10" i="52"/>
  <c r="V23" i="50"/>
  <c r="J15" i="52"/>
  <c r="T28" i="50"/>
  <c r="V19" i="50"/>
  <c r="T19" i="50"/>
  <c r="G109" i="46"/>
  <c r="D109" i="46"/>
  <c r="F109" i="46"/>
  <c r="B109" i="46"/>
  <c r="E109" i="46"/>
  <c r="H109" i="46"/>
  <c r="I109" i="46"/>
  <c r="D117" i="46"/>
  <c r="H117" i="46"/>
  <c r="G117" i="46"/>
  <c r="E117" i="46"/>
  <c r="B117" i="46"/>
  <c r="I117" i="46"/>
  <c r="C117" i="46"/>
  <c r="F107" i="46"/>
  <c r="I107" i="46"/>
  <c r="G107" i="46"/>
  <c r="H107" i="46"/>
  <c r="C107" i="46"/>
  <c r="B122" i="46"/>
  <c r="I122" i="46"/>
  <c r="F122" i="46"/>
  <c r="H122" i="46"/>
  <c r="G122" i="46"/>
  <c r="E122" i="46"/>
  <c r="C122" i="46"/>
  <c r="F120" i="46"/>
  <c r="H120" i="46"/>
  <c r="I120" i="46"/>
  <c r="G120" i="46"/>
  <c r="D120" i="46"/>
  <c r="B120" i="46"/>
  <c r="B115" i="46"/>
  <c r="E115" i="46"/>
  <c r="C115" i="46"/>
  <c r="G115" i="46"/>
  <c r="I115" i="46"/>
  <c r="H115" i="46"/>
  <c r="D115" i="46"/>
  <c r="F118" i="46"/>
  <c r="E118" i="46"/>
  <c r="I118" i="46"/>
  <c r="H118" i="46"/>
  <c r="G118" i="46"/>
  <c r="B118" i="46"/>
  <c r="D118" i="46"/>
  <c r="I106" i="46"/>
  <c r="H106" i="46"/>
  <c r="F106" i="46"/>
  <c r="E106" i="46"/>
  <c r="D106" i="46"/>
  <c r="B106" i="46"/>
  <c r="I108" i="46"/>
  <c r="H108" i="46"/>
  <c r="G108" i="46"/>
  <c r="B108" i="46"/>
  <c r="E108" i="46"/>
  <c r="F108" i="46"/>
  <c r="D108" i="46"/>
  <c r="I113" i="46"/>
  <c r="D113" i="46"/>
  <c r="H113" i="46"/>
  <c r="E113" i="46"/>
  <c r="B113" i="46"/>
  <c r="F113" i="46"/>
  <c r="H114" i="46"/>
  <c r="F114" i="46"/>
  <c r="I114" i="46"/>
  <c r="G114" i="46"/>
  <c r="F110" i="46"/>
  <c r="G110" i="46"/>
  <c r="D110" i="46"/>
  <c r="B110" i="46"/>
  <c r="H110" i="46"/>
  <c r="C110" i="46"/>
  <c r="E110" i="46"/>
  <c r="H112" i="46"/>
  <c r="I112" i="46"/>
  <c r="G112" i="46"/>
  <c r="D112" i="46"/>
  <c r="F112" i="46"/>
  <c r="E112" i="46"/>
  <c r="B112" i="46"/>
  <c r="G116" i="46"/>
  <c r="D116" i="46"/>
  <c r="I116" i="46"/>
  <c r="C116" i="46"/>
  <c r="F116" i="46"/>
  <c r="B116" i="46"/>
  <c r="E116" i="46"/>
  <c r="E121" i="46"/>
  <c r="H121" i="46"/>
  <c r="B121" i="46"/>
  <c r="F121" i="46"/>
  <c r="G121" i="46"/>
  <c r="I121" i="46"/>
  <c r="C121" i="46"/>
  <c r="G111" i="46"/>
  <c r="F111" i="46"/>
  <c r="E111" i="46"/>
  <c r="G119" i="46"/>
  <c r="E119" i="46"/>
  <c r="F119" i="46"/>
  <c r="I119" i="46"/>
  <c r="D119" i="46"/>
  <c r="C119" i="46"/>
  <c r="Q34" i="48"/>
  <c r="V47" i="46"/>
  <c r="O58" i="48"/>
  <c r="V71" i="46"/>
  <c r="V75" i="46"/>
  <c r="Q49" i="48"/>
  <c r="V62" i="46"/>
  <c r="Q54" i="48"/>
  <c r="V67" i="46"/>
  <c r="O43" i="48"/>
  <c r="V56" i="46"/>
  <c r="K50" i="48"/>
  <c r="V63" i="46"/>
  <c r="O37" i="48"/>
  <c r="V50" i="46"/>
  <c r="M46" i="48"/>
  <c r="V59" i="46"/>
  <c r="L48" i="48"/>
  <c r="V61" i="46"/>
  <c r="Q53" i="48"/>
  <c r="V66" i="46"/>
  <c r="O39" i="48"/>
  <c r="V52" i="46"/>
  <c r="M47" i="48"/>
  <c r="V60" i="46"/>
  <c r="V76" i="46"/>
  <c r="K35" i="48"/>
  <c r="V48" i="46"/>
  <c r="U49" i="46"/>
  <c r="N49" i="46"/>
  <c r="M36" i="48"/>
  <c r="V49" i="46"/>
  <c r="U64" i="46"/>
  <c r="N64" i="46"/>
  <c r="O51" i="48"/>
  <c r="V64" i="46"/>
  <c r="U73" i="46"/>
  <c r="N73" i="46"/>
  <c r="N60" i="48"/>
  <c r="V73" i="46"/>
  <c r="U57" i="46"/>
  <c r="N57" i="46"/>
  <c r="N44" i="48"/>
  <c r="V57" i="46"/>
  <c r="U68" i="46"/>
  <c r="N68" i="46"/>
  <c r="J55" i="48"/>
  <c r="V68" i="46"/>
  <c r="V77" i="46"/>
  <c r="O59" i="48"/>
  <c r="V72" i="46"/>
  <c r="O40" i="48"/>
  <c r="V53" i="46"/>
  <c r="Q33" i="48"/>
  <c r="V46" i="46"/>
  <c r="I101" i="46"/>
  <c r="D101" i="46"/>
  <c r="F101" i="46"/>
  <c r="H101" i="46"/>
  <c r="G101" i="46"/>
  <c r="C86" i="46"/>
  <c r="D86" i="46"/>
  <c r="G86" i="46"/>
  <c r="B86" i="46"/>
  <c r="B81" i="46"/>
  <c r="D81" i="46"/>
  <c r="F81" i="46"/>
  <c r="F84" i="46"/>
  <c r="I84" i="46"/>
  <c r="E84" i="46"/>
  <c r="B84" i="46"/>
  <c r="I94" i="46"/>
  <c r="H94" i="46"/>
  <c r="B94" i="46"/>
  <c r="B82" i="46"/>
  <c r="H82" i="46"/>
  <c r="F82" i="46"/>
  <c r="G82" i="46"/>
  <c r="E82" i="46"/>
  <c r="D105" i="46"/>
  <c r="F105" i="46"/>
  <c r="C105" i="46"/>
  <c r="F93" i="46"/>
  <c r="G93" i="46"/>
  <c r="I93" i="46"/>
  <c r="B93" i="46"/>
  <c r="C93" i="46"/>
  <c r="B89" i="46"/>
  <c r="E89" i="46"/>
  <c r="I89" i="46"/>
  <c r="H89" i="46"/>
  <c r="F92" i="46"/>
  <c r="C92" i="46"/>
  <c r="E92" i="46"/>
  <c r="D92" i="46"/>
  <c r="H92" i="46"/>
  <c r="G88" i="46"/>
  <c r="F88" i="46"/>
  <c r="I88" i="46"/>
  <c r="C88" i="46"/>
  <c r="B102" i="46"/>
  <c r="G102" i="46"/>
  <c r="D102" i="46"/>
  <c r="B87" i="46"/>
  <c r="G87" i="46"/>
  <c r="D87" i="46"/>
  <c r="F95" i="46"/>
  <c r="B95" i="46"/>
  <c r="G95" i="46"/>
  <c r="I95" i="46"/>
  <c r="B100" i="46"/>
  <c r="H100" i="46"/>
  <c r="G100" i="46"/>
  <c r="C79" i="46"/>
  <c r="D79" i="46"/>
  <c r="G79" i="46"/>
  <c r="C83" i="46"/>
  <c r="I83" i="46"/>
  <c r="D83" i="46"/>
  <c r="G83" i="46"/>
  <c r="B98" i="46"/>
  <c r="H98" i="46"/>
  <c r="E98" i="46"/>
  <c r="E104" i="46"/>
  <c r="G104" i="46"/>
  <c r="F104" i="46"/>
  <c r="I104" i="46"/>
  <c r="E97" i="46"/>
  <c r="D97" i="46"/>
  <c r="F97" i="46"/>
  <c r="I96" i="46"/>
  <c r="E96" i="46"/>
  <c r="C96" i="46"/>
  <c r="F96" i="46"/>
  <c r="D85" i="46"/>
  <c r="I85" i="46"/>
  <c r="G85" i="46"/>
  <c r="B99" i="46"/>
  <c r="G99" i="46"/>
  <c r="D99" i="46"/>
  <c r="E99" i="46"/>
  <c r="G103" i="46"/>
  <c r="B103" i="46"/>
  <c r="I103" i="46"/>
  <c r="H90" i="46"/>
  <c r="F90" i="46"/>
  <c r="B90" i="46"/>
  <c r="G90" i="46"/>
  <c r="D90" i="46"/>
  <c r="E80" i="46"/>
  <c r="C80" i="46"/>
  <c r="H80" i="46"/>
  <c r="G80" i="46"/>
  <c r="E91" i="46"/>
  <c r="C91" i="46"/>
  <c r="B91" i="46"/>
  <c r="G91" i="46"/>
  <c r="I91" i="46"/>
  <c r="V101" i="46"/>
  <c r="J18" i="48"/>
  <c r="V31" i="46"/>
  <c r="J28" i="48"/>
  <c r="V41" i="46"/>
  <c r="K23" i="48"/>
  <c r="V36" i="46"/>
  <c r="M29" i="48"/>
  <c r="V42" i="46"/>
  <c r="L27" i="48"/>
  <c r="V40" i="46"/>
  <c r="N6" i="48"/>
  <c r="V19" i="46"/>
  <c r="J3" i="48"/>
  <c r="V16" i="46"/>
  <c r="J24" i="48"/>
  <c r="V37" i="46"/>
  <c r="N11" i="48"/>
  <c r="V24" i="46"/>
  <c r="Q2" i="48"/>
  <c r="V15" i="46"/>
  <c r="N13" i="48"/>
  <c r="T26" i="46"/>
  <c r="O14" i="48"/>
  <c r="T27" i="46"/>
  <c r="V120" i="42"/>
  <c r="J107" i="44"/>
  <c r="K107" i="44"/>
  <c r="Q107" i="44"/>
  <c r="L107" i="44"/>
  <c r="O107" i="44"/>
  <c r="M107" i="44"/>
  <c r="N107" i="44"/>
  <c r="V123" i="42"/>
  <c r="M110" i="44"/>
  <c r="L110" i="44"/>
  <c r="J110" i="44"/>
  <c r="K110" i="44"/>
  <c r="O110" i="44"/>
  <c r="Q110" i="44"/>
  <c r="N110" i="44"/>
  <c r="V119" i="42"/>
  <c r="O106" i="44"/>
  <c r="Q106" i="44"/>
  <c r="K106" i="44"/>
  <c r="J106" i="44"/>
  <c r="L106" i="44"/>
  <c r="M106" i="44"/>
  <c r="N106" i="44"/>
  <c r="V117" i="42"/>
  <c r="M104" i="44"/>
  <c r="N104" i="44"/>
  <c r="O104" i="44"/>
  <c r="Q104" i="44"/>
  <c r="J104" i="44"/>
  <c r="K104" i="44"/>
  <c r="L104" i="44"/>
  <c r="V124" i="42"/>
  <c r="N111" i="44"/>
  <c r="O111" i="44"/>
  <c r="Q111" i="44"/>
  <c r="J111" i="44"/>
  <c r="M111" i="44"/>
  <c r="K111" i="44"/>
  <c r="L111" i="44"/>
  <c r="V118" i="42"/>
  <c r="J105" i="44"/>
  <c r="O105" i="44"/>
  <c r="K105" i="44"/>
  <c r="M105" i="44"/>
  <c r="L105" i="44"/>
  <c r="N105" i="44"/>
  <c r="Q105" i="44"/>
  <c r="V122" i="42"/>
  <c r="L109" i="44"/>
  <c r="M109" i="44"/>
  <c r="N109" i="44"/>
  <c r="O109" i="44"/>
  <c r="Q109" i="44"/>
  <c r="J109" i="44"/>
  <c r="K109" i="44"/>
  <c r="V121" i="42"/>
  <c r="Q108" i="44"/>
  <c r="L108" i="44"/>
  <c r="J108" i="44"/>
  <c r="K108" i="44"/>
  <c r="M108" i="44"/>
  <c r="O108" i="44"/>
  <c r="N108" i="44"/>
  <c r="O88" i="44"/>
  <c r="V101" i="42"/>
  <c r="M48" i="44"/>
  <c r="V61" i="42"/>
  <c r="K71" i="44"/>
  <c r="V84" i="42"/>
  <c r="L67" i="44"/>
  <c r="V80" i="42"/>
  <c r="O58" i="44"/>
  <c r="V71" i="42"/>
  <c r="O100" i="44"/>
  <c r="V113" i="42"/>
  <c r="M35" i="44"/>
  <c r="V48" i="42"/>
  <c r="L46" i="44"/>
  <c r="V59" i="42"/>
  <c r="M81" i="44"/>
  <c r="V94" i="42"/>
  <c r="O68" i="44"/>
  <c r="V81" i="42"/>
  <c r="M45" i="44"/>
  <c r="V58" i="42"/>
  <c r="N33" i="44"/>
  <c r="V46" i="42"/>
  <c r="Q78" i="44"/>
  <c r="V91" i="42"/>
  <c r="O59" i="44"/>
  <c r="V72" i="42"/>
  <c r="M91" i="44"/>
  <c r="V104" i="42"/>
  <c r="K99" i="44"/>
  <c r="V112" i="42"/>
  <c r="J60" i="44"/>
  <c r="V73" i="42"/>
  <c r="O61" i="44"/>
  <c r="V74" i="42"/>
  <c r="U49" i="42"/>
  <c r="N49" i="42"/>
  <c r="J36" i="44"/>
  <c r="V49" i="42"/>
  <c r="U55" i="42"/>
  <c r="N55" i="42"/>
  <c r="L42" i="44"/>
  <c r="V55" i="42"/>
  <c r="U82" i="42"/>
  <c r="N82" i="42"/>
  <c r="U90" i="42"/>
  <c r="N90" i="42"/>
  <c r="K77" i="44"/>
  <c r="V90" i="42"/>
  <c r="U87" i="42"/>
  <c r="N87" i="42"/>
  <c r="M74" i="44"/>
  <c r="V87" i="42"/>
  <c r="U110" i="42"/>
  <c r="N110" i="42"/>
  <c r="J97" i="44"/>
  <c r="V110" i="42"/>
  <c r="U53" i="42"/>
  <c r="N53" i="42"/>
  <c r="K40" i="44"/>
  <c r="V53" i="42"/>
  <c r="U77" i="42"/>
  <c r="N77" i="42"/>
  <c r="U60" i="42"/>
  <c r="N60" i="42"/>
  <c r="J47" i="44"/>
  <c r="V60" i="42"/>
  <c r="U85" i="42"/>
  <c r="N85" i="42"/>
  <c r="U93" i="42"/>
  <c r="N93" i="42"/>
  <c r="Q80" i="44"/>
  <c r="V93" i="42"/>
  <c r="U92" i="42"/>
  <c r="S92" i="42"/>
  <c r="U56" i="42"/>
  <c r="N56" i="42"/>
  <c r="K43" i="44"/>
  <c r="V56" i="42"/>
  <c r="U111" i="42"/>
  <c r="N111" i="42"/>
  <c r="O98" i="44"/>
  <c r="V111" i="42"/>
  <c r="U83" i="42"/>
  <c r="N83" i="42"/>
  <c r="N70" i="44"/>
  <c r="V83" i="42"/>
  <c r="U96" i="42"/>
  <c r="N96" i="42"/>
  <c r="U108" i="42"/>
  <c r="N108" i="42"/>
  <c r="M95" i="44"/>
  <c r="V108" i="42"/>
  <c r="U98" i="42"/>
  <c r="N98" i="42"/>
  <c r="J85" i="44"/>
  <c r="V98" i="42"/>
  <c r="U106" i="42"/>
  <c r="N106" i="42"/>
  <c r="N93" i="44"/>
  <c r="V106" i="42"/>
  <c r="U57" i="42"/>
  <c r="N57" i="42"/>
  <c r="K44" i="44"/>
  <c r="V57" i="42"/>
  <c r="U47" i="42"/>
  <c r="N47" i="42"/>
  <c r="Q34" i="44"/>
  <c r="V47" i="42"/>
  <c r="U69" i="42"/>
  <c r="N69" i="42"/>
  <c r="M56" i="44"/>
  <c r="V69" i="42"/>
  <c r="U76" i="42"/>
  <c r="N76" i="42"/>
  <c r="K62" i="44"/>
  <c r="V75" i="42"/>
  <c r="M84" i="44"/>
  <c r="V97" i="42"/>
  <c r="Q37" i="44"/>
  <c r="V50" i="42"/>
  <c r="J103" i="44"/>
  <c r="V116" i="42"/>
  <c r="J79" i="44"/>
  <c r="V92" i="42"/>
  <c r="J75" i="44"/>
  <c r="V88" i="42"/>
  <c r="N56" i="44"/>
  <c r="L56" i="44"/>
  <c r="Q29" i="44"/>
  <c r="J32" i="44"/>
  <c r="V45" i="42"/>
  <c r="M22" i="44"/>
  <c r="V35" i="42"/>
  <c r="L27" i="44"/>
  <c r="V40" i="42"/>
  <c r="M10" i="44"/>
  <c r="V23" i="42"/>
  <c r="K7" i="44"/>
  <c r="V20" i="42"/>
  <c r="L16" i="44"/>
  <c r="V29" i="42"/>
  <c r="M4" i="44"/>
  <c r="V17" i="42"/>
  <c r="V26" i="42"/>
  <c r="T26" i="42"/>
  <c r="V21" i="42"/>
  <c r="T21" i="42"/>
  <c r="V44" i="42"/>
  <c r="T44" i="42"/>
  <c r="V36" i="42"/>
  <c r="T36" i="42"/>
  <c r="N53" i="40"/>
  <c r="K40" i="52"/>
  <c r="L70" i="44"/>
  <c r="J70" i="44"/>
  <c r="M85" i="44"/>
  <c r="O4" i="44"/>
  <c r="Q79" i="44"/>
  <c r="N4" i="44"/>
  <c r="K36" i="48"/>
  <c r="K70" i="44"/>
  <c r="Q36" i="48"/>
  <c r="M34" i="40"/>
  <c r="Q4" i="44"/>
  <c r="Q95" i="44"/>
  <c r="J37" i="44"/>
  <c r="N79" i="44"/>
  <c r="M79" i="44"/>
  <c r="O80" i="44"/>
  <c r="K34" i="40"/>
  <c r="Q62" i="44"/>
  <c r="U59" i="38"/>
  <c r="M80" i="44"/>
  <c r="N85" i="44"/>
  <c r="J62" i="44"/>
  <c r="O42" i="44"/>
  <c r="N80" i="44"/>
  <c r="L74" i="44"/>
  <c r="Q45" i="40"/>
  <c r="J74" i="44"/>
  <c r="O37" i="44"/>
  <c r="K37" i="44"/>
  <c r="J45" i="40"/>
  <c r="L45" i="40"/>
  <c r="O10" i="52"/>
  <c r="L10" i="52"/>
  <c r="Q47" i="40"/>
  <c r="L44" i="44"/>
  <c r="J47" i="40"/>
  <c r="J10" i="52"/>
  <c r="M33" i="48"/>
  <c r="Q74" i="44"/>
  <c r="K10" i="52"/>
  <c r="O74" i="44"/>
  <c r="Q10" i="52"/>
  <c r="K74" i="44"/>
  <c r="O79" i="44"/>
  <c r="O34" i="44"/>
  <c r="M10" i="52"/>
  <c r="Q48" i="40"/>
  <c r="V61" i="38"/>
  <c r="Q49" i="40"/>
  <c r="V62" i="38"/>
  <c r="K36" i="40"/>
  <c r="V49" i="38"/>
  <c r="M41" i="40"/>
  <c r="V54" i="38"/>
  <c r="Q43" i="40"/>
  <c r="V56" i="38"/>
  <c r="L42" i="40"/>
  <c r="V55" i="38"/>
  <c r="Q35" i="40"/>
  <c r="V48" i="38"/>
  <c r="K38" i="40"/>
  <c r="V51" i="38"/>
  <c r="V53" i="38"/>
  <c r="T53" i="38"/>
  <c r="K46" i="40"/>
  <c r="V59" i="38"/>
  <c r="U52" i="38"/>
  <c r="N52" i="38"/>
  <c r="K39" i="40"/>
  <c r="V52" i="38"/>
  <c r="U47" i="38"/>
  <c r="N47" i="38"/>
  <c r="O34" i="40"/>
  <c r="V47" i="38"/>
  <c r="U58" i="38"/>
  <c r="N58" i="38"/>
  <c r="K45" i="40"/>
  <c r="V58" i="38"/>
  <c r="U60" i="38"/>
  <c r="N60" i="38"/>
  <c r="L47" i="40"/>
  <c r="V60" i="38"/>
  <c r="M37" i="40"/>
  <c r="V50" i="38"/>
  <c r="L51" i="40"/>
  <c r="V64" i="38"/>
  <c r="L58" i="40"/>
  <c r="V71" i="38"/>
  <c r="N56" i="40"/>
  <c r="V69" i="38"/>
  <c r="J54" i="40"/>
  <c r="V67" i="38"/>
  <c r="J59" i="40"/>
  <c r="V72" i="38"/>
  <c r="Q55" i="40"/>
  <c r="V68" i="38"/>
  <c r="J53" i="40"/>
  <c r="V66" i="38"/>
  <c r="K84" i="44"/>
  <c r="J80" i="44"/>
  <c r="K42" i="44"/>
  <c r="L80" i="44"/>
  <c r="J42" i="44"/>
  <c r="M42" i="44"/>
  <c r="K80" i="44"/>
  <c r="K25" i="52"/>
  <c r="K27" i="40"/>
  <c r="V40" i="38"/>
  <c r="K14" i="40"/>
  <c r="V27" i="38"/>
  <c r="O25" i="40"/>
  <c r="V38" i="38"/>
  <c r="L11" i="40"/>
  <c r="V24" i="38"/>
  <c r="Q2" i="40"/>
  <c r="V15" i="38"/>
  <c r="N24" i="40"/>
  <c r="T37" i="38"/>
  <c r="O31" i="40"/>
  <c r="T44" i="38"/>
  <c r="M18" i="40"/>
  <c r="T31" i="38"/>
  <c r="V21" i="38"/>
  <c r="T21" i="38"/>
  <c r="V43" i="38"/>
  <c r="T43" i="38"/>
  <c r="O29" i="40"/>
  <c r="T42" i="38"/>
  <c r="V18" i="38"/>
  <c r="T18" i="38"/>
  <c r="O22" i="40"/>
  <c r="Q45" i="52"/>
  <c r="J34" i="40"/>
  <c r="L34" i="44"/>
  <c r="J67" i="44"/>
  <c r="M55" i="48"/>
  <c r="M45" i="52"/>
  <c r="K34" i="44"/>
  <c r="K45" i="52"/>
  <c r="Q46" i="44"/>
  <c r="J2" i="40"/>
  <c r="L6" i="48"/>
  <c r="K113" i="19"/>
  <c r="V126" i="37"/>
  <c r="O112" i="19"/>
  <c r="V125" i="37"/>
  <c r="N114" i="19"/>
  <c r="V127" i="37"/>
  <c r="O54" i="40"/>
  <c r="N54" i="40"/>
  <c r="Q56" i="40"/>
  <c r="O53" i="40"/>
  <c r="M53" i="40"/>
  <c r="L53" i="40"/>
  <c r="K53" i="40"/>
  <c r="K23" i="40"/>
  <c r="O55" i="40"/>
  <c r="Q54" i="40"/>
  <c r="K55" i="40"/>
  <c r="Q39" i="52"/>
  <c r="U24" i="38"/>
  <c r="J55" i="40"/>
  <c r="L85" i="44"/>
  <c r="N34" i="44"/>
  <c r="U41" i="38"/>
  <c r="L59" i="48"/>
  <c r="L39" i="52"/>
  <c r="L84" i="44"/>
  <c r="M34" i="44"/>
  <c r="U27" i="38"/>
  <c r="N39" i="52"/>
  <c r="J38" i="40"/>
  <c r="O47" i="40"/>
  <c r="J34" i="44"/>
  <c r="O7" i="44"/>
  <c r="U39" i="38"/>
  <c r="M39" i="52"/>
  <c r="L39" i="40"/>
  <c r="J17" i="40"/>
  <c r="K20" i="40"/>
  <c r="Q40" i="44"/>
  <c r="K36" i="44"/>
  <c r="Q97" i="44"/>
  <c r="L93" i="44"/>
  <c r="N36" i="40"/>
  <c r="O97" i="44"/>
  <c r="J93" i="44"/>
  <c r="O19" i="44"/>
  <c r="J84" i="44"/>
  <c r="L36" i="48"/>
  <c r="J40" i="44"/>
  <c r="O39" i="40"/>
  <c r="K33" i="48"/>
  <c r="O36" i="48"/>
  <c r="Q39" i="40"/>
  <c r="N97" i="44"/>
  <c r="Q85" i="44"/>
  <c r="J33" i="48"/>
  <c r="K59" i="48"/>
  <c r="J98" i="44"/>
  <c r="O85" i="44"/>
  <c r="M11" i="40"/>
  <c r="N37" i="44"/>
  <c r="N55" i="40"/>
  <c r="O46" i="44"/>
  <c r="N46" i="44"/>
  <c r="M37" i="44"/>
  <c r="M55" i="40"/>
  <c r="N51" i="40"/>
  <c r="L37" i="44"/>
  <c r="L55" i="40"/>
  <c r="M25" i="52"/>
  <c r="O35" i="40"/>
  <c r="J56" i="40"/>
  <c r="K34" i="48"/>
  <c r="O58" i="40"/>
  <c r="M26" i="40"/>
  <c r="N40" i="52"/>
  <c r="Q43" i="44"/>
  <c r="Q44" i="44"/>
  <c r="O43" i="44"/>
  <c r="Q61" i="44"/>
  <c r="U44" i="38"/>
  <c r="L51" i="52"/>
  <c r="O44" i="44"/>
  <c r="L61" i="44"/>
  <c r="N44" i="44"/>
  <c r="Q6" i="48"/>
  <c r="M44" i="44"/>
  <c r="Q25" i="40"/>
  <c r="U22" i="42"/>
  <c r="J77" i="44"/>
  <c r="M54" i="40"/>
  <c r="L54" i="40"/>
  <c r="N46" i="48"/>
  <c r="K46" i="48"/>
  <c r="Q47" i="44"/>
  <c r="K54" i="40"/>
  <c r="M56" i="40"/>
  <c r="M47" i="44"/>
  <c r="L56" i="40"/>
  <c r="N47" i="44"/>
  <c r="Q7" i="40"/>
  <c r="L47" i="44"/>
  <c r="K56" i="40"/>
  <c r="Q46" i="48"/>
  <c r="O47" i="44"/>
  <c r="K47" i="44"/>
  <c r="Q59" i="40"/>
  <c r="Q58" i="40"/>
  <c r="N103" i="44"/>
  <c r="K58" i="40"/>
  <c r="N59" i="52"/>
  <c r="Q77" i="44"/>
  <c r="J44" i="44"/>
  <c r="O14" i="40"/>
  <c r="J49" i="48"/>
  <c r="O77" i="44"/>
  <c r="N43" i="44"/>
  <c r="O40" i="44"/>
  <c r="O51" i="52"/>
  <c r="U38" i="38"/>
  <c r="J58" i="40"/>
  <c r="J51" i="40"/>
  <c r="Q98" i="44"/>
  <c r="O81" i="44"/>
  <c r="Q84" i="44"/>
  <c r="L79" i="44"/>
  <c r="N77" i="44"/>
  <c r="M43" i="44"/>
  <c r="N40" i="44"/>
  <c r="Q45" i="44"/>
  <c r="Q60" i="48"/>
  <c r="N81" i="44"/>
  <c r="K79" i="44"/>
  <c r="K25" i="48"/>
  <c r="L60" i="48"/>
  <c r="O44" i="52"/>
  <c r="M51" i="40"/>
  <c r="M98" i="44"/>
  <c r="N84" i="44"/>
  <c r="L77" i="44"/>
  <c r="N74" i="44"/>
  <c r="J43" i="44"/>
  <c r="L40" i="44"/>
  <c r="K60" i="44"/>
  <c r="K56" i="44"/>
  <c r="O70" i="44"/>
  <c r="M21" i="40"/>
  <c r="J15" i="40"/>
  <c r="U28" i="38"/>
  <c r="V41" i="42"/>
  <c r="U29" i="42"/>
  <c r="J14" i="40"/>
  <c r="K51" i="40"/>
  <c r="N98" i="44"/>
  <c r="O84" i="44"/>
  <c r="M77" i="44"/>
  <c r="L43" i="44"/>
  <c r="M40" i="44"/>
  <c r="Q70" i="44"/>
  <c r="O33" i="48"/>
  <c r="K55" i="48"/>
  <c r="M25" i="48"/>
  <c r="N33" i="48"/>
  <c r="L33" i="48"/>
  <c r="L55" i="52"/>
  <c r="Q40" i="52"/>
  <c r="Q51" i="40"/>
  <c r="L98" i="44"/>
  <c r="J56" i="44"/>
  <c r="U25" i="38"/>
  <c r="U30" i="38"/>
  <c r="Q103" i="44"/>
  <c r="O49" i="48"/>
  <c r="M49" i="48"/>
  <c r="Q37" i="48"/>
  <c r="L14" i="40"/>
  <c r="L37" i="48"/>
  <c r="K61" i="52"/>
  <c r="K98" i="44"/>
  <c r="U34" i="46"/>
  <c r="N58" i="40"/>
  <c r="M37" i="48"/>
  <c r="J33" i="52"/>
  <c r="O33" i="52"/>
  <c r="O59" i="40"/>
  <c r="N59" i="40"/>
  <c r="O56" i="40"/>
  <c r="Q61" i="52"/>
  <c r="N2" i="40"/>
  <c r="L49" i="48"/>
  <c r="M61" i="52"/>
  <c r="M59" i="40"/>
  <c r="N49" i="48"/>
  <c r="L59" i="40"/>
  <c r="L61" i="52"/>
  <c r="K59" i="40"/>
  <c r="Q59" i="44"/>
  <c r="O61" i="52"/>
  <c r="M32" i="44"/>
  <c r="J49" i="40"/>
  <c r="Q7" i="44"/>
  <c r="L40" i="52"/>
  <c r="O40" i="52"/>
  <c r="O49" i="40"/>
  <c r="O103" i="44"/>
  <c r="M103" i="44"/>
  <c r="J40" i="52"/>
  <c r="L103" i="44"/>
  <c r="J55" i="52"/>
  <c r="N35" i="52"/>
  <c r="M6" i="48"/>
  <c r="N62" i="52"/>
  <c r="Q113" i="19"/>
  <c r="M58" i="40"/>
  <c r="K103" i="44"/>
  <c r="L35" i="52"/>
  <c r="U18" i="42"/>
  <c r="J102" i="44"/>
  <c r="K102" i="44"/>
  <c r="L102" i="44"/>
  <c r="M102" i="44"/>
  <c r="N102" i="44"/>
  <c r="O102" i="44"/>
  <c r="Q102" i="44"/>
  <c r="J57" i="40"/>
  <c r="K57" i="40"/>
  <c r="L57" i="40"/>
  <c r="M57" i="40"/>
  <c r="N57" i="40"/>
  <c r="O57" i="40"/>
  <c r="Q57" i="40"/>
  <c r="J52" i="40"/>
  <c r="K52" i="40"/>
  <c r="L52" i="40"/>
  <c r="M52" i="40"/>
  <c r="N52" i="40"/>
  <c r="O52" i="40"/>
  <c r="Q52" i="40"/>
  <c r="U21" i="38"/>
  <c r="U40" i="38"/>
  <c r="U17" i="38"/>
  <c r="Q83" i="44"/>
  <c r="K83" i="44"/>
  <c r="L83" i="44"/>
  <c r="J83" i="44"/>
  <c r="M83" i="44"/>
  <c r="K94" i="44"/>
  <c r="J94" i="44"/>
  <c r="Q36" i="44"/>
  <c r="L36" i="44"/>
  <c r="U37" i="38"/>
  <c r="U16" i="46"/>
  <c r="M46" i="40"/>
  <c r="Q46" i="40"/>
  <c r="N46" i="40"/>
  <c r="J29" i="44"/>
  <c r="K29" i="44"/>
  <c r="L29" i="44"/>
  <c r="N29" i="44"/>
  <c r="O29" i="44"/>
  <c r="M29" i="44"/>
  <c r="O46" i="40"/>
  <c r="N31" i="48"/>
  <c r="O31" i="48"/>
  <c r="U35" i="42"/>
  <c r="N57" i="52"/>
  <c r="O57" i="52"/>
  <c r="K57" i="52"/>
  <c r="Q57" i="52"/>
  <c r="U29" i="38"/>
  <c r="V32" i="38"/>
  <c r="M39" i="48"/>
  <c r="M7" i="55"/>
  <c r="N63" i="52"/>
  <c r="M63" i="52"/>
  <c r="U22" i="38"/>
  <c r="U36" i="38"/>
  <c r="O38" i="40"/>
  <c r="Q38" i="40"/>
  <c r="K40" i="48"/>
  <c r="J46" i="40"/>
  <c r="O91" i="44"/>
  <c r="U19" i="38"/>
  <c r="O63" i="52"/>
  <c r="V29" i="50"/>
  <c r="U45" i="38"/>
  <c r="J57" i="52"/>
  <c r="M34" i="52"/>
  <c r="N38" i="40"/>
  <c r="J64" i="44"/>
  <c r="K64" i="44"/>
  <c r="N64" i="44"/>
  <c r="L64" i="44"/>
  <c r="M64" i="44"/>
  <c r="V22" i="42"/>
  <c r="N60" i="52"/>
  <c r="Q60" i="52"/>
  <c r="L60" i="52"/>
  <c r="M60" i="52"/>
  <c r="L72" i="44"/>
  <c r="J72" i="44"/>
  <c r="K72" i="44"/>
  <c r="M72" i="44"/>
  <c r="U24" i="42"/>
  <c r="J12" i="40"/>
  <c r="Q69" i="44"/>
  <c r="O69" i="44"/>
  <c r="J69" i="44"/>
  <c r="K69" i="44"/>
  <c r="J37" i="40"/>
  <c r="Q37" i="40"/>
  <c r="N37" i="40"/>
  <c r="M38" i="52"/>
  <c r="O38" i="52"/>
  <c r="M3" i="40"/>
  <c r="J3" i="40"/>
  <c r="K60" i="48"/>
  <c r="M60" i="48"/>
  <c r="O60" i="48"/>
  <c r="O6" i="40"/>
  <c r="N40" i="48"/>
  <c r="L40" i="48"/>
  <c r="J40" i="48"/>
  <c r="U42" i="38"/>
  <c r="Q40" i="48"/>
  <c r="L37" i="40"/>
  <c r="Q91" i="44"/>
  <c r="L34" i="52"/>
  <c r="O34" i="52"/>
  <c r="U23" i="38"/>
  <c r="K93" i="44"/>
  <c r="Q93" i="44"/>
  <c r="O93" i="44"/>
  <c r="Q11" i="48"/>
  <c r="J11" i="48"/>
  <c r="O11" i="48"/>
  <c r="N34" i="52"/>
  <c r="O37" i="40"/>
  <c r="U18" i="38"/>
  <c r="U34" i="38"/>
  <c r="M54" i="44"/>
  <c r="Q54" i="44"/>
  <c r="K37" i="40"/>
  <c r="L91" i="44"/>
  <c r="O50" i="48"/>
  <c r="Q50" i="48"/>
  <c r="K11" i="48"/>
  <c r="J34" i="52"/>
  <c r="U32" i="38"/>
  <c r="N37" i="48"/>
  <c r="K37" i="48"/>
  <c r="J37" i="48"/>
  <c r="J60" i="48"/>
  <c r="V33" i="42"/>
  <c r="L57" i="52"/>
  <c r="K34" i="52"/>
  <c r="L57" i="48"/>
  <c r="Q57" i="48"/>
  <c r="Q72" i="44"/>
  <c r="N69" i="44"/>
  <c r="U26" i="42"/>
  <c r="N44" i="52"/>
  <c r="K44" i="52"/>
  <c r="J44" i="52"/>
  <c r="L11" i="48"/>
  <c r="O7" i="52"/>
  <c r="M38" i="40"/>
  <c r="O83" i="44"/>
  <c r="O72" i="44"/>
  <c r="M69" i="44"/>
  <c r="Q56" i="44"/>
  <c r="M11" i="48"/>
  <c r="M40" i="48"/>
  <c r="M7" i="52"/>
  <c r="N50" i="48"/>
  <c r="M57" i="52"/>
  <c r="L46" i="40"/>
  <c r="L38" i="40"/>
  <c r="N83" i="44"/>
  <c r="N72" i="44"/>
  <c r="L69" i="44"/>
  <c r="O56" i="44"/>
  <c r="M36" i="44"/>
  <c r="U43" i="38"/>
  <c r="U26" i="38"/>
  <c r="U35" i="38"/>
  <c r="U31" i="38"/>
  <c r="J45" i="52"/>
  <c r="L45" i="52"/>
  <c r="N45" i="52"/>
  <c r="N42" i="44"/>
  <c r="Q42" i="44"/>
  <c r="U33" i="38"/>
  <c r="U24" i="46"/>
  <c r="O95" i="44"/>
  <c r="U25" i="42"/>
  <c r="K7" i="40"/>
  <c r="N7" i="40"/>
  <c r="Q52" i="52"/>
  <c r="M62" i="44"/>
  <c r="N39" i="40"/>
  <c r="L7" i="44"/>
  <c r="L34" i="40"/>
  <c r="Q34" i="40"/>
  <c r="U20" i="38"/>
  <c r="O62" i="44"/>
  <c r="K35" i="44"/>
  <c r="L35" i="44"/>
  <c r="M52" i="52"/>
  <c r="N95" i="44"/>
  <c r="N62" i="44"/>
  <c r="N7" i="44"/>
  <c r="U53" i="38"/>
  <c r="U16" i="38"/>
  <c r="J39" i="40"/>
  <c r="M97" i="44"/>
  <c r="K85" i="44"/>
  <c r="L95" i="44"/>
  <c r="M7" i="44"/>
  <c r="M59" i="48"/>
  <c r="Q59" i="48"/>
  <c r="U28" i="42"/>
  <c r="L7" i="40"/>
  <c r="N59" i="48"/>
  <c r="J59" i="48"/>
  <c r="J52" i="52"/>
  <c r="L97" i="44"/>
  <c r="K95" i="44"/>
  <c r="M67" i="44"/>
  <c r="L62" i="44"/>
  <c r="O46" i="48"/>
  <c r="M39" i="40"/>
  <c r="K97" i="44"/>
  <c r="J95" i="44"/>
  <c r="U36" i="46"/>
  <c r="M45" i="40"/>
  <c r="O45" i="40"/>
  <c r="N47" i="40"/>
  <c r="K47" i="40"/>
  <c r="U23" i="46"/>
  <c r="U15" i="42"/>
  <c r="M51" i="48"/>
  <c r="N51" i="48"/>
  <c r="U17" i="42"/>
  <c r="U27" i="42"/>
  <c r="U34" i="42"/>
  <c r="L63" i="44"/>
  <c r="M63" i="44"/>
  <c r="O63" i="44"/>
  <c r="Q63" i="44"/>
  <c r="U44" i="42"/>
  <c r="U40" i="42"/>
  <c r="J6" i="48"/>
  <c r="U39" i="42"/>
  <c r="U45" i="42"/>
  <c r="U30" i="42"/>
  <c r="U38" i="42"/>
  <c r="U33" i="50"/>
  <c r="U43" i="42"/>
  <c r="U37" i="42"/>
  <c r="J2" i="52"/>
  <c r="Q2" i="52"/>
  <c r="O2" i="52"/>
  <c r="J58" i="44"/>
  <c r="Q58" i="44"/>
  <c r="M46" i="52"/>
  <c r="L112" i="19"/>
  <c r="U16" i="42"/>
  <c r="L46" i="52"/>
  <c r="K2" i="52"/>
  <c r="K46" i="52"/>
  <c r="J59" i="52"/>
  <c r="Q59" i="52"/>
  <c r="J36" i="48"/>
  <c r="N36" i="48"/>
  <c r="U23" i="42"/>
  <c r="U41" i="42"/>
  <c r="N63" i="44"/>
  <c r="N58" i="44"/>
  <c r="U33" i="42"/>
  <c r="N68" i="44"/>
  <c r="Q68" i="44"/>
  <c r="M33" i="44"/>
  <c r="O33" i="44"/>
  <c r="M7" i="40"/>
  <c r="J7" i="40"/>
  <c r="K63" i="44"/>
  <c r="N55" i="48"/>
  <c r="Q55" i="48"/>
  <c r="O55" i="48"/>
  <c r="U36" i="42"/>
  <c r="O59" i="52"/>
  <c r="K44" i="48"/>
  <c r="L51" i="48"/>
  <c r="Q51" i="48"/>
  <c r="Q46" i="52"/>
  <c r="J63" i="44"/>
  <c r="O36" i="44"/>
  <c r="M16" i="44"/>
  <c r="U20" i="42"/>
  <c r="U42" i="42"/>
  <c r="U26" i="46"/>
  <c r="U21" i="42"/>
  <c r="O47" i="52"/>
  <c r="L47" i="52"/>
  <c r="K47" i="52"/>
  <c r="V23" i="46"/>
  <c r="U31" i="42"/>
  <c r="J51" i="48"/>
  <c r="K51" i="48"/>
  <c r="L55" i="48"/>
  <c r="N36" i="44"/>
  <c r="N54" i="44"/>
  <c r="O54" i="44"/>
  <c r="J61" i="44"/>
  <c r="K61" i="44"/>
  <c r="M61" i="44"/>
  <c r="N61" i="44"/>
  <c r="U19" i="42"/>
  <c r="U32" i="42"/>
  <c r="U45" i="46"/>
  <c r="U35" i="46"/>
  <c r="U40" i="46"/>
  <c r="U18" i="46"/>
  <c r="J25" i="52"/>
  <c r="O11" i="55"/>
  <c r="U21" i="46"/>
  <c r="U19" i="46"/>
  <c r="U37" i="46"/>
  <c r="J73" i="44"/>
  <c r="K73" i="44"/>
  <c r="L19" i="52"/>
  <c r="K19" i="52"/>
  <c r="J19" i="52"/>
  <c r="M44" i="48"/>
  <c r="O44" i="48"/>
  <c r="J44" i="48"/>
  <c r="Q44" i="48"/>
  <c r="K81" i="44"/>
  <c r="Q81" i="44"/>
  <c r="M64" i="52"/>
  <c r="J64" i="52"/>
  <c r="O64" i="52"/>
  <c r="J48" i="52"/>
  <c r="O48" i="52"/>
  <c r="M48" i="52"/>
  <c r="K48" i="52"/>
  <c r="K52" i="52"/>
  <c r="L81" i="44"/>
  <c r="N45" i="44"/>
  <c r="O45" i="44"/>
  <c r="J45" i="44"/>
  <c r="K45" i="44"/>
  <c r="U44" i="46"/>
  <c r="U27" i="46"/>
  <c r="U39" i="46"/>
  <c r="K37" i="52"/>
  <c r="N37" i="52"/>
  <c r="J25" i="48"/>
  <c r="L48" i="52"/>
  <c r="Q25" i="48"/>
  <c r="K27" i="44"/>
  <c r="L31" i="52"/>
  <c r="J31" i="52"/>
  <c r="U15" i="50"/>
  <c r="V43" i="46"/>
  <c r="J57" i="44"/>
  <c r="M57" i="44"/>
  <c r="Q57" i="44"/>
  <c r="L113" i="19"/>
  <c r="U32" i="46"/>
  <c r="L15" i="48"/>
  <c r="M15" i="48"/>
  <c r="U21" i="50"/>
  <c r="Q49" i="44"/>
  <c r="O49" i="44"/>
  <c r="J100" i="44"/>
  <c r="K100" i="44"/>
  <c r="M100" i="44"/>
  <c r="J81" i="44"/>
  <c r="U25" i="46"/>
  <c r="M50" i="52"/>
  <c r="J50" i="52"/>
  <c r="K11" i="55"/>
  <c r="L35" i="48"/>
  <c r="N35" i="48"/>
  <c r="N48" i="52"/>
  <c r="J11" i="55"/>
  <c r="K43" i="40"/>
  <c r="L43" i="40"/>
  <c r="O43" i="40"/>
  <c r="N43" i="40"/>
  <c r="M43" i="40"/>
  <c r="V30" i="46"/>
  <c r="N25" i="48"/>
  <c r="M35" i="48"/>
  <c r="Q35" i="48"/>
  <c r="Q11" i="55"/>
  <c r="L73" i="44"/>
  <c r="O25" i="48"/>
  <c r="M24" i="48"/>
  <c r="O35" i="48"/>
  <c r="J43" i="40"/>
  <c r="Q100" i="44"/>
  <c r="U41" i="46"/>
  <c r="N47" i="52"/>
  <c r="M47" i="52"/>
  <c r="N24" i="48"/>
  <c r="M11" i="55"/>
  <c r="U42" i="46"/>
  <c r="L25" i="48"/>
  <c r="K24" i="48"/>
  <c r="L44" i="48"/>
  <c r="J47" i="52"/>
  <c r="Q50" i="52"/>
  <c r="N11" i="55"/>
  <c r="N100" i="44"/>
  <c r="U35" i="50"/>
  <c r="J46" i="52"/>
  <c r="O46" i="52"/>
  <c r="U28" i="46"/>
  <c r="K36" i="52"/>
  <c r="J36" i="52"/>
  <c r="Q36" i="52"/>
  <c r="Q48" i="52"/>
  <c r="L45" i="44"/>
  <c r="U33" i="46"/>
  <c r="Q11" i="40"/>
  <c r="N11" i="40"/>
  <c r="K11" i="40"/>
  <c r="O11" i="40"/>
  <c r="U29" i="46"/>
  <c r="N19" i="52"/>
  <c r="U20" i="46"/>
  <c r="J65" i="44"/>
  <c r="Q65" i="44"/>
  <c r="V26" i="50"/>
  <c r="M54" i="52"/>
  <c r="L54" i="52"/>
  <c r="N54" i="52"/>
  <c r="Q54" i="52"/>
  <c r="K54" i="52"/>
  <c r="O54" i="52"/>
  <c r="K39" i="48"/>
  <c r="N39" i="48"/>
  <c r="J39" i="48"/>
  <c r="L39" i="48"/>
  <c r="Q39" i="48"/>
  <c r="U22" i="46"/>
  <c r="V35" i="46"/>
  <c r="L50" i="52"/>
  <c r="L37" i="52"/>
  <c r="U15" i="46"/>
  <c r="U38" i="46"/>
  <c r="O24" i="48"/>
  <c r="K50" i="52"/>
  <c r="O50" i="52"/>
  <c r="L57" i="44"/>
  <c r="M57" i="48"/>
  <c r="K57" i="48"/>
  <c r="M41" i="52"/>
  <c r="K41" i="52"/>
  <c r="N41" i="52"/>
  <c r="K60" i="52"/>
  <c r="J54" i="44"/>
  <c r="L54" i="44"/>
  <c r="L33" i="44"/>
  <c r="J33" i="44"/>
  <c r="K33" i="44"/>
  <c r="L44" i="52"/>
  <c r="M44" i="52"/>
  <c r="U20" i="50"/>
  <c r="L47" i="48"/>
  <c r="O47" i="48"/>
  <c r="N47" i="48"/>
  <c r="Q47" i="48"/>
  <c r="K47" i="48"/>
  <c r="M35" i="52"/>
  <c r="J35" i="52"/>
  <c r="U29" i="50"/>
  <c r="N35" i="40"/>
  <c r="K35" i="40"/>
  <c r="M35" i="40"/>
  <c r="L35" i="40"/>
  <c r="J35" i="40"/>
  <c r="N91" i="44"/>
  <c r="J91" i="44"/>
  <c r="L62" i="52"/>
  <c r="J62" i="52"/>
  <c r="K62" i="52"/>
  <c r="Q62" i="52"/>
  <c r="U31" i="46"/>
  <c r="U43" i="46"/>
  <c r="U30" i="46"/>
  <c r="K35" i="52"/>
  <c r="O35" i="52"/>
  <c r="K91" i="44"/>
  <c r="K68" i="44"/>
  <c r="L68" i="44"/>
  <c r="U17" i="46"/>
  <c r="J46" i="48"/>
  <c r="N112" i="19"/>
  <c r="L46" i="48"/>
  <c r="M62" i="52"/>
  <c r="Q14" i="40"/>
  <c r="M14" i="40"/>
  <c r="U42" i="50"/>
  <c r="U21" i="57"/>
  <c r="J53" i="48"/>
  <c r="N53" i="48"/>
  <c r="U22" i="50"/>
  <c r="U17" i="57"/>
  <c r="N16" i="48"/>
  <c r="M16" i="48"/>
  <c r="L16" i="48"/>
  <c r="J16" i="48"/>
  <c r="K92" i="44"/>
  <c r="O92" i="44"/>
  <c r="J92" i="44"/>
  <c r="L92" i="44"/>
  <c r="M92" i="44"/>
  <c r="J7" i="55"/>
  <c r="U41" i="50"/>
  <c r="L10" i="44"/>
  <c r="K16" i="44"/>
  <c r="N16" i="44"/>
  <c r="Q16" i="44"/>
  <c r="O16" i="44"/>
  <c r="K28" i="52"/>
  <c r="U24" i="50"/>
  <c r="U20" i="57"/>
  <c r="O90" i="44"/>
  <c r="J90" i="44"/>
  <c r="K90" i="44"/>
  <c r="L90" i="44"/>
  <c r="M90" i="44"/>
  <c r="M60" i="44"/>
  <c r="L60" i="44"/>
  <c r="N60" i="44"/>
  <c r="O60" i="44"/>
  <c r="Q60" i="44"/>
  <c r="L25" i="40"/>
  <c r="J82" i="44"/>
  <c r="L82" i="44"/>
  <c r="M82" i="44"/>
  <c r="M101" i="44"/>
  <c r="J101" i="44"/>
  <c r="K101" i="44"/>
  <c r="L101" i="44"/>
  <c r="K86" i="44"/>
  <c r="L86" i="44"/>
  <c r="M86" i="44"/>
  <c r="O86" i="44"/>
  <c r="N86" i="44"/>
  <c r="Q86" i="44"/>
  <c r="M25" i="40"/>
  <c r="U30" i="50"/>
  <c r="J25" i="40"/>
  <c r="N48" i="48"/>
  <c r="L99" i="44"/>
  <c r="U26" i="50"/>
  <c r="K25" i="40"/>
  <c r="J37" i="52"/>
  <c r="U43" i="50"/>
  <c r="M56" i="48"/>
  <c r="O56" i="48"/>
  <c r="J54" i="48"/>
  <c r="O54" i="48"/>
  <c r="K5" i="52"/>
  <c r="M59" i="52"/>
  <c r="Q101" i="44"/>
  <c r="U23" i="57"/>
  <c r="U37" i="50"/>
  <c r="U31" i="50"/>
  <c r="L96" i="44"/>
  <c r="J96" i="44"/>
  <c r="K96" i="44"/>
  <c r="J51" i="52"/>
  <c r="K51" i="52"/>
  <c r="N51" i="52"/>
  <c r="U28" i="50"/>
  <c r="U22" i="57"/>
  <c r="O16" i="48"/>
  <c r="O53" i="48"/>
  <c r="M53" i="52"/>
  <c r="M51" i="52"/>
  <c r="O101" i="44"/>
  <c r="J22" i="44"/>
  <c r="L22" i="44"/>
  <c r="N73" i="44"/>
  <c r="M73" i="44"/>
  <c r="U24" i="57"/>
  <c r="Q55" i="52"/>
  <c r="N55" i="52"/>
  <c r="J87" i="44"/>
  <c r="Q87" i="44"/>
  <c r="M56" i="52"/>
  <c r="K56" i="52"/>
  <c r="O56" i="52"/>
  <c r="U34" i="50"/>
  <c r="U44" i="50"/>
  <c r="J99" i="44"/>
  <c r="O99" i="44"/>
  <c r="Q99" i="44"/>
  <c r="N28" i="52"/>
  <c r="Q28" i="52"/>
  <c r="Q92" i="44"/>
  <c r="O45" i="48"/>
  <c r="L45" i="48"/>
  <c r="N45" i="48"/>
  <c r="J45" i="48"/>
  <c r="Q45" i="48"/>
  <c r="L5" i="52"/>
  <c r="M5" i="52"/>
  <c r="Q5" i="52"/>
  <c r="O5" i="52"/>
  <c r="N5" i="52"/>
  <c r="M45" i="48"/>
  <c r="N92" i="44"/>
  <c r="J16" i="44"/>
  <c r="N52" i="52"/>
  <c r="L52" i="52"/>
  <c r="U45" i="50"/>
  <c r="L41" i="40"/>
  <c r="Q41" i="40"/>
  <c r="J38" i="48"/>
  <c r="M38" i="48"/>
  <c r="L38" i="48"/>
  <c r="Q38" i="48"/>
  <c r="Q7" i="55"/>
  <c r="L7" i="55"/>
  <c r="N7" i="55"/>
  <c r="O7" i="55"/>
  <c r="U32" i="50"/>
  <c r="L53" i="48"/>
  <c r="M53" i="48"/>
  <c r="J28" i="52"/>
  <c r="N41" i="40"/>
  <c r="U18" i="50"/>
  <c r="J48" i="48"/>
  <c r="O48" i="48"/>
  <c r="M48" i="48"/>
  <c r="K48" i="48"/>
  <c r="Q48" i="48"/>
  <c r="L28" i="52"/>
  <c r="O41" i="40"/>
  <c r="N99" i="44"/>
  <c r="Q90" i="44"/>
  <c r="U19" i="57"/>
  <c r="J59" i="44"/>
  <c r="N59" i="44"/>
  <c r="L59" i="44"/>
  <c r="K59" i="44"/>
  <c r="M28" i="52"/>
  <c r="J42" i="52"/>
  <c r="M99" i="44"/>
  <c r="N90" i="44"/>
  <c r="U25" i="57"/>
  <c r="U40" i="50"/>
  <c r="N36" i="52"/>
  <c r="O36" i="52"/>
  <c r="M36" i="52"/>
  <c r="K4" i="52"/>
  <c r="N4" i="52"/>
  <c r="L4" i="52"/>
  <c r="Q4" i="52"/>
  <c r="K53" i="48"/>
  <c r="K59" i="52"/>
  <c r="Q19" i="52"/>
  <c r="M59" i="44"/>
  <c r="J42" i="48"/>
  <c r="L42" i="48"/>
  <c r="M55" i="44"/>
  <c r="N55" i="44"/>
  <c r="O37" i="52"/>
  <c r="M37" i="52"/>
  <c r="Q16" i="48"/>
  <c r="U18" i="57"/>
  <c r="K41" i="44"/>
  <c r="N41" i="44"/>
  <c r="O41" i="44"/>
  <c r="U25" i="50"/>
  <c r="U23" i="50"/>
  <c r="N25" i="40"/>
  <c r="K16" i="48"/>
  <c r="K38" i="48"/>
  <c r="J4" i="52"/>
  <c r="M19" i="52"/>
  <c r="N38" i="48"/>
  <c r="O38" i="48"/>
  <c r="K41" i="40"/>
  <c r="N101" i="44"/>
  <c r="J86" i="44"/>
  <c r="U36" i="50"/>
  <c r="U39" i="50"/>
  <c r="U27" i="50"/>
  <c r="M4" i="52"/>
  <c r="O19" i="52"/>
  <c r="K45" i="48"/>
  <c r="J41" i="40"/>
  <c r="N35" i="44"/>
  <c r="U16" i="50"/>
  <c r="U17" i="50"/>
  <c r="U15" i="57"/>
  <c r="Q42" i="40"/>
  <c r="J42" i="40"/>
  <c r="K42" i="40"/>
  <c r="M31" i="52"/>
  <c r="J36" i="40"/>
  <c r="O36" i="40"/>
  <c r="M36" i="40"/>
  <c r="Q36" i="40"/>
  <c r="K46" i="44"/>
  <c r="O67" i="44"/>
  <c r="K67" i="44"/>
  <c r="Q27" i="52"/>
  <c r="M27" i="52"/>
  <c r="M2" i="52"/>
  <c r="K38" i="52"/>
  <c r="L41" i="52"/>
  <c r="Q41" i="52"/>
  <c r="K54" i="44"/>
  <c r="K6" i="48"/>
  <c r="O6" i="48"/>
  <c r="U16" i="57"/>
  <c r="U38" i="50"/>
  <c r="J68" i="44"/>
  <c r="M46" i="44"/>
  <c r="K7" i="52"/>
  <c r="N7" i="52"/>
  <c r="U19" i="50"/>
  <c r="K112" i="19"/>
  <c r="Q112" i="19"/>
  <c r="Q63" i="52"/>
  <c r="K63" i="52"/>
  <c r="L63" i="52"/>
  <c r="M50" i="48"/>
  <c r="J50" i="48"/>
  <c r="N42" i="40"/>
  <c r="J46" i="44"/>
  <c r="L2" i="52"/>
  <c r="K64" i="52"/>
  <c r="N57" i="48"/>
  <c r="L50" i="48"/>
  <c r="J35" i="48"/>
  <c r="J57" i="48"/>
  <c r="N113" i="19"/>
  <c r="O41" i="52"/>
  <c r="Q24" i="48"/>
  <c r="Q64" i="52"/>
  <c r="L36" i="40"/>
  <c r="O42" i="40"/>
  <c r="N14" i="40"/>
  <c r="J11" i="40"/>
  <c r="L24" i="48"/>
  <c r="J27" i="52"/>
  <c r="N2" i="52"/>
  <c r="O57" i="48"/>
  <c r="J47" i="48"/>
  <c r="N38" i="52"/>
  <c r="L64" i="52"/>
  <c r="M42" i="40"/>
  <c r="Q94" i="44"/>
  <c r="N67" i="44"/>
  <c r="Q33" i="44"/>
  <c r="V25" i="50"/>
  <c r="J48" i="40"/>
  <c r="K48" i="40"/>
  <c r="O48" i="40"/>
  <c r="J51" i="44"/>
  <c r="K51" i="44"/>
  <c r="L51" i="44"/>
  <c r="M51" i="44"/>
  <c r="L41" i="44"/>
  <c r="J41" i="44"/>
  <c r="K55" i="44"/>
  <c r="J55" i="44"/>
  <c r="L55" i="44"/>
  <c r="J76" i="44"/>
  <c r="Q76" i="44"/>
  <c r="L43" i="48"/>
  <c r="N43" i="48"/>
  <c r="Q43" i="48"/>
  <c r="K43" i="48"/>
  <c r="J43" i="48"/>
  <c r="J35" i="44"/>
  <c r="N8" i="52"/>
  <c r="M8" i="52"/>
  <c r="J8" i="52"/>
  <c r="L8" i="52"/>
  <c r="M54" i="48"/>
  <c r="Q23" i="48"/>
  <c r="L23" i="48"/>
  <c r="J23" i="48"/>
  <c r="Q51" i="44"/>
  <c r="L48" i="40"/>
  <c r="N51" i="44"/>
  <c r="O10" i="40"/>
  <c r="O82" i="44"/>
  <c r="Q82" i="44"/>
  <c r="Q42" i="48"/>
  <c r="M42" i="48"/>
  <c r="N42" i="48"/>
  <c r="J78" i="44"/>
  <c r="L78" i="44"/>
  <c r="K78" i="44"/>
  <c r="M78" i="44"/>
  <c r="N78" i="44"/>
  <c r="Q48" i="44"/>
  <c r="N48" i="44"/>
  <c r="O48" i="44"/>
  <c r="M43" i="48"/>
  <c r="O51" i="44"/>
  <c r="K8" i="52"/>
  <c r="O42" i="48"/>
  <c r="M48" i="40"/>
  <c r="O78" i="44"/>
  <c r="Q55" i="44"/>
  <c r="K82" i="44"/>
  <c r="O35" i="44"/>
  <c r="Q35" i="44"/>
  <c r="J53" i="52"/>
  <c r="Q53" i="52"/>
  <c r="N53" i="52"/>
  <c r="L53" i="52"/>
  <c r="O53" i="52"/>
  <c r="Q56" i="48"/>
  <c r="N56" i="48"/>
  <c r="K56" i="48"/>
  <c r="J56" i="48"/>
  <c r="L56" i="48"/>
  <c r="L54" i="48"/>
  <c r="K54" i="48"/>
  <c r="N54" i="48"/>
  <c r="L12" i="55"/>
  <c r="O12" i="55"/>
  <c r="J12" i="55"/>
  <c r="O27" i="40"/>
  <c r="M27" i="40"/>
  <c r="N27" i="40"/>
  <c r="L27" i="40"/>
  <c r="L48" i="44"/>
  <c r="O8" i="52"/>
  <c r="K42" i="48"/>
  <c r="Q8" i="52"/>
  <c r="Q12" i="55"/>
  <c r="N48" i="40"/>
  <c r="N82" i="44"/>
  <c r="O55" i="44"/>
  <c r="K2" i="40"/>
  <c r="N25" i="52"/>
  <c r="K49" i="48"/>
  <c r="N56" i="52"/>
  <c r="Q31" i="48"/>
  <c r="L56" i="52"/>
  <c r="M55" i="52"/>
  <c r="K49" i="40"/>
  <c r="K10" i="55"/>
  <c r="N87" i="44"/>
  <c r="O55" i="52"/>
  <c r="O87" i="44"/>
  <c r="N18" i="48"/>
  <c r="N15" i="48"/>
  <c r="M49" i="40"/>
  <c r="J7" i="44"/>
  <c r="J56" i="52"/>
  <c r="Q56" i="52"/>
  <c r="Q96" i="44"/>
  <c r="O65" i="44"/>
  <c r="L2" i="40"/>
  <c r="O25" i="52"/>
  <c r="O10" i="55"/>
  <c r="O96" i="44"/>
  <c r="M87" i="44"/>
  <c r="N65" i="44"/>
  <c r="Q32" i="44"/>
  <c r="O7" i="40"/>
  <c r="M2" i="40"/>
  <c r="O18" i="48"/>
  <c r="O15" i="48"/>
  <c r="L25" i="52"/>
  <c r="N61" i="52"/>
  <c r="L49" i="40"/>
  <c r="L2" i="55"/>
  <c r="L100" i="44"/>
  <c r="N96" i="44"/>
  <c r="L87" i="44"/>
  <c r="M68" i="44"/>
  <c r="M65" i="44"/>
  <c r="N32" i="44"/>
  <c r="N49" i="40"/>
  <c r="N2" i="55"/>
  <c r="M96" i="44"/>
  <c r="K87" i="44"/>
  <c r="O2" i="40"/>
  <c r="O31" i="52"/>
  <c r="O60" i="52"/>
  <c r="L38" i="52"/>
  <c r="Q15" i="48"/>
  <c r="Q31" i="52"/>
  <c r="J2" i="55"/>
  <c r="L32" i="44"/>
  <c r="K21" i="48"/>
  <c r="Q21" i="48"/>
  <c r="M18" i="52"/>
  <c r="Q18" i="52"/>
  <c r="N18" i="52"/>
  <c r="J18" i="52"/>
  <c r="J41" i="48"/>
  <c r="M41" i="48"/>
  <c r="Q41" i="48"/>
  <c r="O41" i="48"/>
  <c r="N41" i="48"/>
  <c r="L41" i="48"/>
  <c r="K41" i="48"/>
  <c r="J26" i="44"/>
  <c r="K26" i="44"/>
  <c r="L26" i="44"/>
  <c r="M26" i="44"/>
  <c r="N26" i="44"/>
  <c r="O26" i="44"/>
  <c r="Q26" i="44"/>
  <c r="N33" i="40"/>
  <c r="L33" i="40"/>
  <c r="K33" i="40"/>
  <c r="O65" i="52"/>
  <c r="M65" i="52"/>
  <c r="L65" i="52"/>
  <c r="J65" i="52"/>
  <c r="N65" i="52"/>
  <c r="M3" i="48"/>
  <c r="N3" i="48"/>
  <c r="K18" i="52"/>
  <c r="O3" i="48"/>
  <c r="M32" i="40"/>
  <c r="O33" i="40"/>
  <c r="M33" i="40"/>
  <c r="Q65" i="52"/>
  <c r="O32" i="40"/>
  <c r="J33" i="40"/>
  <c r="Q33" i="40"/>
  <c r="O28" i="48"/>
  <c r="K28" i="48"/>
  <c r="J39" i="44"/>
  <c r="K39" i="44"/>
  <c r="L39" i="44"/>
  <c r="M39" i="44"/>
  <c r="N39" i="44"/>
  <c r="O39" i="44"/>
  <c r="Q39" i="44"/>
  <c r="M71" i="44"/>
  <c r="L71" i="44"/>
  <c r="O71" i="44"/>
  <c r="Q71" i="44"/>
  <c r="N52" i="44"/>
  <c r="M52" i="44"/>
  <c r="Q52" i="44"/>
  <c r="L3" i="48"/>
  <c r="K3" i="48"/>
  <c r="O18" i="52"/>
  <c r="J71" i="44"/>
  <c r="O44" i="40"/>
  <c r="L44" i="40"/>
  <c r="N44" i="40"/>
  <c r="K44" i="40"/>
  <c r="Q44" i="40"/>
  <c r="J44" i="40"/>
  <c r="L18" i="52"/>
  <c r="Q3" i="48"/>
  <c r="L24" i="52"/>
  <c r="Q24" i="52"/>
  <c r="O24" i="52"/>
  <c r="M24" i="52"/>
  <c r="J66" i="44"/>
  <c r="K66" i="44"/>
  <c r="L66" i="44"/>
  <c r="M66" i="44"/>
  <c r="N66" i="44"/>
  <c r="O66" i="44"/>
  <c r="Q66" i="44"/>
  <c r="J38" i="44"/>
  <c r="K38" i="44"/>
  <c r="L38" i="44"/>
  <c r="M38" i="44"/>
  <c r="N38" i="44"/>
  <c r="O38" i="44"/>
  <c r="Q38" i="44"/>
  <c r="N32" i="40"/>
  <c r="L32" i="40"/>
  <c r="M9" i="52"/>
  <c r="L52" i="44"/>
  <c r="O9" i="52"/>
  <c r="K52" i="44"/>
  <c r="J52" i="44"/>
  <c r="K2" i="48"/>
  <c r="L31" i="48"/>
  <c r="O2" i="55"/>
  <c r="L65" i="44"/>
  <c r="O57" i="44"/>
  <c r="M31" i="48"/>
  <c r="N31" i="52"/>
  <c r="N34" i="48"/>
  <c r="N33" i="52"/>
  <c r="J38" i="52"/>
  <c r="Q3" i="40"/>
  <c r="Q38" i="52"/>
  <c r="M2" i="55"/>
  <c r="K65" i="44"/>
  <c r="N57" i="44"/>
  <c r="Q41" i="44"/>
  <c r="L42" i="52"/>
  <c r="L33" i="52"/>
  <c r="K2" i="55"/>
  <c r="M41" i="44"/>
  <c r="N3" i="40"/>
  <c r="J7" i="52"/>
  <c r="O32" i="44"/>
  <c r="N15" i="44"/>
  <c r="K15" i="44"/>
  <c r="L15" i="44"/>
  <c r="M15" i="44"/>
  <c r="L50" i="44"/>
  <c r="J50" i="44"/>
  <c r="K50" i="44"/>
  <c r="N89" i="44"/>
  <c r="M89" i="44"/>
  <c r="N5" i="48"/>
  <c r="M5" i="48"/>
  <c r="K5" i="48"/>
  <c r="Q5" i="48"/>
  <c r="J5" i="48"/>
  <c r="O5" i="48"/>
  <c r="O52" i="48"/>
  <c r="Q52" i="48"/>
  <c r="M52" i="48"/>
  <c r="K52" i="48"/>
  <c r="K114" i="19"/>
  <c r="M114" i="19"/>
  <c r="O114" i="19"/>
  <c r="L114" i="19"/>
  <c r="Q114" i="19"/>
  <c r="Q53" i="44"/>
  <c r="J53" i="44"/>
  <c r="K53" i="44"/>
  <c r="L53" i="44"/>
  <c r="J49" i="44"/>
  <c r="K49" i="44"/>
  <c r="L49" i="44"/>
  <c r="M49" i="44"/>
  <c r="N49" i="44"/>
  <c r="J22" i="52"/>
  <c r="O22" i="52"/>
  <c r="M22" i="52"/>
  <c r="L22" i="52"/>
  <c r="Q22" i="52"/>
  <c r="O53" i="44"/>
  <c r="J52" i="48"/>
  <c r="N53" i="44"/>
  <c r="M53" i="44"/>
  <c r="L52" i="48"/>
  <c r="J29" i="48"/>
  <c r="N52" i="48"/>
  <c r="O29" i="48"/>
  <c r="L89" i="44"/>
  <c r="L5" i="48"/>
  <c r="K22" i="52"/>
  <c r="K89" i="44"/>
  <c r="N22" i="52"/>
  <c r="J114" i="19"/>
  <c r="K14" i="48"/>
  <c r="Q27" i="40"/>
  <c r="O76" i="44"/>
  <c r="K48" i="44"/>
  <c r="O42" i="52"/>
  <c r="N49" i="52"/>
  <c r="J49" i="52"/>
  <c r="Q49" i="52"/>
  <c r="Q42" i="52"/>
  <c r="N76" i="44"/>
  <c r="J48" i="44"/>
  <c r="K3" i="40"/>
  <c r="L34" i="48"/>
  <c r="K42" i="52"/>
  <c r="L49" i="52"/>
  <c r="N42" i="52"/>
  <c r="J10" i="55"/>
  <c r="M76" i="44"/>
  <c r="K57" i="44"/>
  <c r="M58" i="44"/>
  <c r="O3" i="40"/>
  <c r="M14" i="48"/>
  <c r="K31" i="52"/>
  <c r="L7" i="52"/>
  <c r="M113" i="19"/>
  <c r="L10" i="55"/>
  <c r="O94" i="44"/>
  <c r="L76" i="44"/>
  <c r="L58" i="44"/>
  <c r="O17" i="44"/>
  <c r="K32" i="44"/>
  <c r="L3" i="40"/>
  <c r="K18" i="48"/>
  <c r="L2" i="48"/>
  <c r="O27" i="52"/>
  <c r="J20" i="52"/>
  <c r="M49" i="52"/>
  <c r="O113" i="19"/>
  <c r="M112" i="19"/>
  <c r="M34" i="48"/>
  <c r="N10" i="55"/>
  <c r="N94" i="44"/>
  <c r="K76" i="44"/>
  <c r="K58" i="44"/>
  <c r="L18" i="48"/>
  <c r="M2" i="48"/>
  <c r="N23" i="48"/>
  <c r="J31" i="48"/>
  <c r="J15" i="48"/>
  <c r="L27" i="52"/>
  <c r="O49" i="52"/>
  <c r="J113" i="19"/>
  <c r="J2" i="48"/>
  <c r="Q18" i="48"/>
  <c r="Q33" i="52"/>
  <c r="K12" i="55"/>
  <c r="Q10" i="55"/>
  <c r="M94" i="44"/>
  <c r="Q73" i="44"/>
  <c r="Q22" i="44"/>
  <c r="J27" i="40"/>
  <c r="M18" i="48"/>
  <c r="N2" i="48"/>
  <c r="M23" i="48"/>
  <c r="K31" i="48"/>
  <c r="K15" i="48"/>
  <c r="N27" i="52"/>
  <c r="J34" i="48"/>
  <c r="J63" i="52"/>
  <c r="K33" i="52"/>
  <c r="N12" i="55"/>
  <c r="M10" i="55"/>
  <c r="L94" i="44"/>
  <c r="O73" i="44"/>
  <c r="N71" i="44"/>
  <c r="Q67" i="44"/>
  <c r="O52" i="44"/>
  <c r="O22" i="44"/>
  <c r="O2" i="48"/>
  <c r="O23" i="48"/>
  <c r="K27" i="52"/>
  <c r="O34" i="48"/>
  <c r="J112" i="19"/>
  <c r="M44" i="40"/>
  <c r="K65" i="52"/>
  <c r="N22" i="44"/>
  <c r="L9" i="55"/>
  <c r="J10" i="44"/>
  <c r="K32" i="40"/>
  <c r="M28" i="48"/>
  <c r="N29" i="52"/>
  <c r="N9" i="52"/>
  <c r="Q10" i="40"/>
  <c r="Q58" i="48"/>
  <c r="Q27" i="48"/>
  <c r="M9" i="55"/>
  <c r="Q88" i="44"/>
  <c r="J89" i="44"/>
  <c r="J15" i="44"/>
  <c r="J32" i="40"/>
  <c r="L10" i="40"/>
  <c r="K27" i="48"/>
  <c r="N29" i="48"/>
  <c r="J21" i="48"/>
  <c r="M29" i="52"/>
  <c r="J9" i="52"/>
  <c r="J58" i="52"/>
  <c r="O9" i="55"/>
  <c r="M88" i="44"/>
  <c r="O29" i="52"/>
  <c r="K9" i="52"/>
  <c r="K9" i="55"/>
  <c r="L9" i="52"/>
  <c r="Q9" i="55"/>
  <c r="N27" i="48"/>
  <c r="Q29" i="52"/>
  <c r="Q9" i="52"/>
  <c r="J9" i="55"/>
  <c r="K88" i="44"/>
  <c r="O50" i="44"/>
  <c r="O27" i="44"/>
  <c r="Q10" i="44"/>
  <c r="L28" i="48"/>
  <c r="J29" i="52"/>
  <c r="O58" i="52"/>
  <c r="Q28" i="48"/>
  <c r="K10" i="40"/>
  <c r="J10" i="40"/>
  <c r="M21" i="48"/>
  <c r="K24" i="52"/>
  <c r="M58" i="52"/>
  <c r="Q29" i="48"/>
  <c r="J88" i="44"/>
  <c r="Q89" i="44"/>
  <c r="N50" i="44"/>
  <c r="Q15" i="44"/>
  <c r="O10" i="44"/>
  <c r="K10" i="44"/>
  <c r="K29" i="52"/>
  <c r="N21" i="48"/>
  <c r="N88" i="44"/>
  <c r="M27" i="48"/>
  <c r="N58" i="48"/>
  <c r="L88" i="44"/>
  <c r="L50" i="40"/>
  <c r="M50" i="40"/>
  <c r="O50" i="40"/>
  <c r="N50" i="40"/>
  <c r="Q50" i="40"/>
  <c r="J50" i="40"/>
  <c r="K50" i="40"/>
  <c r="O21" i="48"/>
  <c r="J24" i="52"/>
  <c r="K20" i="52"/>
  <c r="Q32" i="40"/>
  <c r="N10" i="40"/>
  <c r="J27" i="48"/>
  <c r="L29" i="48"/>
  <c r="L21" i="48"/>
  <c r="M58" i="48"/>
  <c r="N24" i="52"/>
  <c r="L20" i="52"/>
  <c r="Q58" i="52"/>
  <c r="Q20" i="52"/>
  <c r="J4" i="55"/>
  <c r="O89" i="44"/>
  <c r="M50" i="44"/>
  <c r="O15" i="44"/>
  <c r="M27" i="44"/>
  <c r="N10" i="44"/>
  <c r="K22" i="44"/>
  <c r="O20" i="52"/>
  <c r="L58" i="48"/>
  <c r="N28" i="48"/>
  <c r="K58" i="52"/>
  <c r="J58" i="48"/>
  <c r="Q50" i="44"/>
  <c r="K29" i="48"/>
  <c r="K58" i="48"/>
  <c r="N20" i="52"/>
  <c r="M10" i="40"/>
  <c r="O27" i="48"/>
  <c r="M20" i="52"/>
  <c r="N58" i="52"/>
  <c r="P65" i="48" l="1"/>
  <c r="P24" i="55"/>
  <c r="P20" i="55"/>
  <c r="P28" i="55"/>
  <c r="P46" i="55"/>
  <c r="P17" i="55"/>
  <c r="P30" i="55"/>
  <c r="P43" i="55"/>
  <c r="P40" i="55"/>
  <c r="P47" i="55"/>
  <c r="P21" i="55"/>
  <c r="P35" i="55"/>
  <c r="P34" i="55"/>
  <c r="P37" i="55"/>
  <c r="P19" i="55"/>
  <c r="P15" i="55"/>
  <c r="P42" i="55"/>
  <c r="P38" i="55"/>
  <c r="P18" i="55"/>
  <c r="P31" i="55"/>
  <c r="P27" i="55"/>
  <c r="P25" i="55"/>
  <c r="P26" i="55"/>
  <c r="P32" i="55"/>
  <c r="P109" i="40"/>
  <c r="P102" i="52"/>
  <c r="P101" i="52"/>
  <c r="P106" i="52"/>
  <c r="P99" i="52"/>
  <c r="P100" i="52"/>
  <c r="P61" i="48"/>
  <c r="P106" i="48"/>
  <c r="P98" i="48"/>
  <c r="P103" i="48"/>
  <c r="P99" i="48"/>
  <c r="P97" i="48"/>
  <c r="P102" i="48"/>
  <c r="P107" i="48"/>
  <c r="P101" i="48"/>
  <c r="P108" i="48"/>
  <c r="P78" i="48"/>
  <c r="P67" i="48"/>
  <c r="P90" i="48"/>
  <c r="P84" i="48"/>
  <c r="P91" i="48"/>
  <c r="P85" i="48"/>
  <c r="P87" i="48"/>
  <c r="P82" i="48"/>
  <c r="P74" i="48"/>
  <c r="P92" i="48"/>
  <c r="P68" i="48"/>
  <c r="P69" i="48"/>
  <c r="P71" i="48"/>
  <c r="P89" i="48"/>
  <c r="P96" i="48"/>
  <c r="P72" i="48"/>
  <c r="P88" i="48"/>
  <c r="P79" i="48"/>
  <c r="P83" i="48"/>
  <c r="P70" i="48"/>
  <c r="P95" i="48"/>
  <c r="P75" i="48"/>
  <c r="P94" i="48"/>
  <c r="P81" i="48"/>
  <c r="P76" i="48"/>
  <c r="P86" i="48"/>
  <c r="P77" i="48"/>
  <c r="P100" i="48"/>
  <c r="P66" i="48"/>
  <c r="P80" i="48"/>
  <c r="P104" i="48"/>
  <c r="P105" i="48"/>
  <c r="P109" i="48"/>
  <c r="P73" i="48"/>
  <c r="P93" i="48"/>
  <c r="P64" i="48"/>
  <c r="P63" i="48"/>
  <c r="P62" i="48"/>
  <c r="P92" i="40"/>
  <c r="P100" i="40"/>
  <c r="P105" i="40"/>
  <c r="P96" i="40"/>
  <c r="P89" i="40"/>
  <c r="P95" i="40"/>
  <c r="P88" i="40"/>
  <c r="P80" i="40"/>
  <c r="P77" i="40"/>
  <c r="P91" i="40"/>
  <c r="P90" i="40"/>
  <c r="P99" i="40"/>
  <c r="P85" i="40"/>
  <c r="P78" i="40"/>
  <c r="P79" i="40"/>
  <c r="P94" i="40"/>
  <c r="P97" i="40"/>
  <c r="P62" i="40"/>
  <c r="P64" i="40"/>
  <c r="P70" i="40"/>
  <c r="P74" i="40"/>
  <c r="P68" i="40"/>
  <c r="P65" i="40"/>
  <c r="P98" i="52"/>
  <c r="P89" i="52"/>
  <c r="P88" i="52"/>
  <c r="P97" i="52"/>
  <c r="P91" i="52"/>
  <c r="P96" i="52"/>
  <c r="P90" i="52"/>
  <c r="P94" i="52"/>
  <c r="P78" i="52"/>
  <c r="P76" i="52"/>
  <c r="P66" i="52"/>
  <c r="P86" i="52"/>
  <c r="P72" i="52"/>
  <c r="P77" i="52"/>
  <c r="P74" i="52"/>
  <c r="P81" i="52"/>
  <c r="P79" i="52"/>
  <c r="P93" i="52"/>
  <c r="P80" i="52"/>
  <c r="P87" i="52"/>
  <c r="P84" i="52"/>
  <c r="P69" i="52"/>
  <c r="P92" i="52"/>
  <c r="P75" i="52"/>
  <c r="P67" i="52"/>
  <c r="P70" i="52"/>
  <c r="P73" i="52"/>
  <c r="P82" i="52"/>
  <c r="P83" i="52"/>
  <c r="P68" i="52"/>
  <c r="P71" i="52"/>
  <c r="P85" i="52"/>
  <c r="J27" i="44"/>
  <c r="Q27" i="44"/>
  <c r="N15" i="52"/>
  <c r="J30" i="40"/>
  <c r="L30" i="40"/>
  <c r="J6" i="52"/>
  <c r="O30" i="40"/>
  <c r="O13" i="44"/>
  <c r="J13" i="44"/>
  <c r="P75" i="44"/>
  <c r="M30" i="40"/>
  <c r="N30" i="40"/>
  <c r="K13" i="44"/>
  <c r="Q13" i="44"/>
  <c r="N6" i="52"/>
  <c r="Q6" i="52"/>
  <c r="Q18" i="40"/>
  <c r="K6" i="52"/>
  <c r="J23" i="40"/>
  <c r="O6" i="52"/>
  <c r="N6" i="55"/>
  <c r="Q4" i="55"/>
  <c r="O4" i="55"/>
  <c r="K15" i="52"/>
  <c r="J29" i="40"/>
  <c r="L4" i="55"/>
  <c r="M4" i="55"/>
  <c r="J31" i="44"/>
  <c r="K4" i="55"/>
  <c r="N5" i="40"/>
  <c r="L9" i="44"/>
  <c r="L6" i="52"/>
  <c r="N4" i="55"/>
  <c r="O31" i="44"/>
  <c r="Q15" i="52"/>
  <c r="M6" i="52"/>
  <c r="L15" i="52"/>
  <c r="O15" i="52"/>
  <c r="L13" i="48"/>
  <c r="O13" i="48"/>
  <c r="N8" i="44"/>
  <c r="Q8" i="44"/>
  <c r="M6" i="55"/>
  <c r="O6" i="55"/>
  <c r="J13" i="48"/>
  <c r="J6" i="55"/>
  <c r="N26" i="40"/>
  <c r="L8" i="44"/>
  <c r="Q6" i="55"/>
  <c r="O3" i="55"/>
  <c r="V16" i="57"/>
  <c r="J8" i="55"/>
  <c r="V21" i="57"/>
  <c r="N5" i="55"/>
  <c r="V18" i="57"/>
  <c r="K6" i="55"/>
  <c r="V19" i="57"/>
  <c r="O11" i="57"/>
  <c r="N11" i="57"/>
  <c r="M11" i="57"/>
  <c r="L11" i="57"/>
  <c r="R11" i="57"/>
  <c r="Q11" i="57"/>
  <c r="P11" i="57"/>
  <c r="L43" i="52"/>
  <c r="V56" i="50"/>
  <c r="K32" i="52"/>
  <c r="V45" i="50"/>
  <c r="N3" i="52"/>
  <c r="V16" i="50"/>
  <c r="L11" i="52"/>
  <c r="V24" i="50"/>
  <c r="M14" i="52"/>
  <c r="V27" i="50"/>
  <c r="M23" i="52"/>
  <c r="V36" i="50"/>
  <c r="L21" i="52"/>
  <c r="V34" i="50"/>
  <c r="N30" i="52"/>
  <c r="V43" i="50"/>
  <c r="J17" i="52"/>
  <c r="V30" i="50"/>
  <c r="N26" i="52"/>
  <c r="V39" i="50"/>
  <c r="M15" i="52"/>
  <c r="V28" i="50"/>
  <c r="R11" i="50"/>
  <c r="Q11" i="50"/>
  <c r="P11" i="50"/>
  <c r="O11" i="50"/>
  <c r="N11" i="50"/>
  <c r="M11" i="50"/>
  <c r="L11" i="50"/>
  <c r="K13" i="48"/>
  <c r="N14" i="48"/>
  <c r="L14" i="48"/>
  <c r="L26" i="40"/>
  <c r="J26" i="40"/>
  <c r="N13" i="44"/>
  <c r="N21" i="52"/>
  <c r="M5" i="40"/>
  <c r="Q31" i="44"/>
  <c r="K31" i="44"/>
  <c r="Q13" i="48"/>
  <c r="Q30" i="40"/>
  <c r="J5" i="40"/>
  <c r="K30" i="40"/>
  <c r="Q26" i="40"/>
  <c r="O5" i="40"/>
  <c r="N31" i="44"/>
  <c r="L31" i="44"/>
  <c r="K16" i="52"/>
  <c r="Q14" i="48"/>
  <c r="L13" i="44"/>
  <c r="L5" i="40"/>
  <c r="K26" i="40"/>
  <c r="M13" i="44"/>
  <c r="M31" i="44"/>
  <c r="J8" i="48"/>
  <c r="V21" i="46"/>
  <c r="L4" i="48"/>
  <c r="V17" i="46"/>
  <c r="N19" i="48"/>
  <c r="V32" i="46"/>
  <c r="Q12" i="48"/>
  <c r="V25" i="46"/>
  <c r="Q26" i="48"/>
  <c r="V39" i="46"/>
  <c r="N32" i="48"/>
  <c r="V45" i="46"/>
  <c r="J9" i="48"/>
  <c r="V22" i="46"/>
  <c r="N7" i="48"/>
  <c r="V20" i="46"/>
  <c r="O20" i="48"/>
  <c r="V33" i="46"/>
  <c r="J14" i="48"/>
  <c r="V27" i="46"/>
  <c r="M13" i="48"/>
  <c r="V26" i="46"/>
  <c r="R11" i="46"/>
  <c r="P11" i="46"/>
  <c r="Q11" i="46"/>
  <c r="O11" i="46"/>
  <c r="N11" i="46"/>
  <c r="L11" i="46"/>
  <c r="M11" i="46"/>
  <c r="P4" i="44"/>
  <c r="P109" i="44"/>
  <c r="P108" i="44"/>
  <c r="P110" i="44"/>
  <c r="P106" i="44"/>
  <c r="P105" i="44"/>
  <c r="P104" i="44"/>
  <c r="P107" i="44"/>
  <c r="P111" i="44"/>
  <c r="N23" i="44"/>
  <c r="Q17" i="40"/>
  <c r="Q22" i="40"/>
  <c r="L17" i="40"/>
  <c r="O23" i="44"/>
  <c r="Q23" i="44"/>
  <c r="L23" i="44"/>
  <c r="K23" i="44"/>
  <c r="J23" i="44"/>
  <c r="M23" i="44"/>
  <c r="P70" i="44"/>
  <c r="L15" i="40"/>
  <c r="O8" i="44"/>
  <c r="M15" i="40"/>
  <c r="L29" i="40"/>
  <c r="J8" i="44"/>
  <c r="N15" i="40"/>
  <c r="O15" i="40"/>
  <c r="M8" i="44"/>
  <c r="Q29" i="40"/>
  <c r="K8" i="44"/>
  <c r="J18" i="40"/>
  <c r="O18" i="40"/>
  <c r="L5" i="44"/>
  <c r="V18" i="42"/>
  <c r="J12" i="44"/>
  <c r="V25" i="42"/>
  <c r="J6" i="44"/>
  <c r="V19" i="42"/>
  <c r="Q25" i="44"/>
  <c r="V38" i="42"/>
  <c r="Q18" i="44"/>
  <c r="V31" i="42"/>
  <c r="M17" i="44"/>
  <c r="V30" i="42"/>
  <c r="M21" i="44"/>
  <c r="V34" i="42"/>
  <c r="N30" i="44"/>
  <c r="V43" i="42"/>
  <c r="M11" i="44"/>
  <c r="V24" i="42"/>
  <c r="K24" i="44"/>
  <c r="V37" i="42"/>
  <c r="K3" i="44"/>
  <c r="V16" i="42"/>
  <c r="O14" i="44"/>
  <c r="V27" i="42"/>
  <c r="Q19" i="44"/>
  <c r="V32" i="42"/>
  <c r="N2" i="44"/>
  <c r="V15" i="42"/>
  <c r="R11" i="42"/>
  <c r="L11" i="42"/>
  <c r="Q11" i="42"/>
  <c r="P11" i="42"/>
  <c r="O11" i="42"/>
  <c r="N11" i="42"/>
  <c r="M11" i="42"/>
  <c r="P80" i="44"/>
  <c r="P34" i="44"/>
  <c r="Q14" i="44"/>
  <c r="L24" i="40"/>
  <c r="J31" i="40"/>
  <c r="K18" i="40"/>
  <c r="K5" i="40"/>
  <c r="M8" i="40"/>
  <c r="Q5" i="40"/>
  <c r="N31" i="40"/>
  <c r="N23" i="40"/>
  <c r="O16" i="52"/>
  <c r="K22" i="40"/>
  <c r="L18" i="40"/>
  <c r="J8" i="40"/>
  <c r="N5" i="44"/>
  <c r="M5" i="44"/>
  <c r="K40" i="40"/>
  <c r="Q21" i="52"/>
  <c r="N29" i="40"/>
  <c r="N8" i="40"/>
  <c r="N9" i="48"/>
  <c r="Q8" i="40"/>
  <c r="K29" i="40"/>
  <c r="K9" i="48"/>
  <c r="P10" i="52"/>
  <c r="O8" i="40"/>
  <c r="O9" i="48"/>
  <c r="N17" i="52"/>
  <c r="K21" i="52"/>
  <c r="K17" i="52"/>
  <c r="J21" i="40"/>
  <c r="J40" i="40"/>
  <c r="K31" i="40"/>
  <c r="Q23" i="40"/>
  <c r="Q40" i="40"/>
  <c r="P74" i="44"/>
  <c r="L14" i="44"/>
  <c r="L22" i="40"/>
  <c r="N14" i="44"/>
  <c r="M22" i="40"/>
  <c r="K14" i="44"/>
  <c r="L40" i="40"/>
  <c r="O5" i="44"/>
  <c r="M19" i="44"/>
  <c r="M2" i="44"/>
  <c r="J14" i="44"/>
  <c r="L21" i="40"/>
  <c r="O40" i="40"/>
  <c r="M31" i="40"/>
  <c r="O23" i="40"/>
  <c r="N22" i="40"/>
  <c r="N21" i="40"/>
  <c r="K8" i="40"/>
  <c r="L19" i="44"/>
  <c r="Q31" i="40"/>
  <c r="L23" i="40"/>
  <c r="K21" i="40"/>
  <c r="M40" i="40"/>
  <c r="J2" i="44"/>
  <c r="N40" i="40"/>
  <c r="K19" i="44"/>
  <c r="L2" i="44"/>
  <c r="L8" i="40"/>
  <c r="P42" i="44"/>
  <c r="V37" i="38"/>
  <c r="J24" i="40"/>
  <c r="O24" i="40"/>
  <c r="K24" i="40"/>
  <c r="Q24" i="40"/>
  <c r="M24" i="40"/>
  <c r="P34" i="40"/>
  <c r="K16" i="40"/>
  <c r="V29" i="38"/>
  <c r="J4" i="40"/>
  <c r="V17" i="38"/>
  <c r="K6" i="40"/>
  <c r="V19" i="38"/>
  <c r="O12" i="40"/>
  <c r="V25" i="38"/>
  <c r="K9" i="40"/>
  <c r="V22" i="38"/>
  <c r="L28" i="40"/>
  <c r="V41" i="38"/>
  <c r="Q15" i="40"/>
  <c r="V28" i="38"/>
  <c r="O21" i="40"/>
  <c r="V34" i="38"/>
  <c r="O26" i="40"/>
  <c r="V39" i="38"/>
  <c r="L13" i="40"/>
  <c r="V26" i="38"/>
  <c r="Q20" i="40"/>
  <c r="V33" i="38"/>
  <c r="K17" i="40"/>
  <c r="V30" i="38"/>
  <c r="M23" i="40"/>
  <c r="V36" i="38"/>
  <c r="J22" i="40"/>
  <c r="V35" i="38"/>
  <c r="M29" i="40"/>
  <c r="V42" i="38"/>
  <c r="N18" i="40"/>
  <c r="V31" i="38"/>
  <c r="L31" i="40"/>
  <c r="V44" i="38"/>
  <c r="L17" i="52"/>
  <c r="P40" i="52"/>
  <c r="P39" i="52"/>
  <c r="O10" i="48"/>
  <c r="J9" i="44"/>
  <c r="P85" i="44"/>
  <c r="P11" i="38"/>
  <c r="M6" i="40"/>
  <c r="Q11" i="38"/>
  <c r="R11" i="38"/>
  <c r="L6" i="40"/>
  <c r="L11" i="38"/>
  <c r="P51" i="40"/>
  <c r="N11" i="38"/>
  <c r="P37" i="44"/>
  <c r="M11" i="38"/>
  <c r="P53" i="40"/>
  <c r="O11" i="38"/>
  <c r="P55" i="40"/>
  <c r="P43" i="44"/>
  <c r="P79" i="44"/>
  <c r="P47" i="40"/>
  <c r="L20" i="48"/>
  <c r="Q28" i="44"/>
  <c r="K30" i="44"/>
  <c r="P29" i="44"/>
  <c r="M30" i="44"/>
  <c r="P49" i="48"/>
  <c r="O30" i="44"/>
  <c r="M20" i="40"/>
  <c r="K15" i="40"/>
  <c r="M4" i="40"/>
  <c r="L30" i="44"/>
  <c r="L4" i="40"/>
  <c r="L20" i="40"/>
  <c r="J20" i="48"/>
  <c r="O4" i="40"/>
  <c r="J20" i="40"/>
  <c r="M17" i="40"/>
  <c r="Q24" i="44"/>
  <c r="K20" i="48"/>
  <c r="N4" i="40"/>
  <c r="N17" i="40"/>
  <c r="P33" i="48"/>
  <c r="P84" i="44"/>
  <c r="P40" i="44"/>
  <c r="N20" i="40"/>
  <c r="P77" i="44"/>
  <c r="N19" i="44"/>
  <c r="Q19" i="48"/>
  <c r="Q20" i="48"/>
  <c r="J19" i="44"/>
  <c r="N3" i="44"/>
  <c r="J3" i="44"/>
  <c r="O20" i="40"/>
  <c r="N20" i="48"/>
  <c r="M20" i="48"/>
  <c r="Q30" i="44"/>
  <c r="O17" i="40"/>
  <c r="P44" i="44"/>
  <c r="P47" i="44"/>
  <c r="N28" i="44"/>
  <c r="O3" i="44"/>
  <c r="O28" i="44"/>
  <c r="L10" i="48"/>
  <c r="J28" i="44"/>
  <c r="N4" i="48"/>
  <c r="L24" i="44"/>
  <c r="N17" i="44"/>
  <c r="M14" i="44"/>
  <c r="J18" i="44"/>
  <c r="Q4" i="40"/>
  <c r="J13" i="40"/>
  <c r="O28" i="40"/>
  <c r="Q21" i="40"/>
  <c r="M24" i="44"/>
  <c r="K4" i="40"/>
  <c r="M28" i="40"/>
  <c r="K28" i="44"/>
  <c r="M28" i="44"/>
  <c r="M10" i="48"/>
  <c r="Q2" i="44"/>
  <c r="K13" i="40"/>
  <c r="N26" i="48"/>
  <c r="Q28" i="40"/>
  <c r="Q3" i="44"/>
  <c r="Q26" i="52"/>
  <c r="M3" i="44"/>
  <c r="K4" i="48"/>
  <c r="Q13" i="40"/>
  <c r="N12" i="40"/>
  <c r="L3" i="44"/>
  <c r="O24" i="44"/>
  <c r="K2" i="44"/>
  <c r="L9" i="48"/>
  <c r="J28" i="40"/>
  <c r="O13" i="40"/>
  <c r="M13" i="40"/>
  <c r="N13" i="40"/>
  <c r="M26" i="52"/>
  <c r="L28" i="44"/>
  <c r="Q5" i="44"/>
  <c r="M9" i="48"/>
  <c r="N18" i="44"/>
  <c r="J10" i="48"/>
  <c r="P44" i="52"/>
  <c r="P56" i="40"/>
  <c r="L18" i="44"/>
  <c r="O18" i="44"/>
  <c r="P56" i="44"/>
  <c r="P54" i="40"/>
  <c r="Q10" i="48"/>
  <c r="K10" i="48"/>
  <c r="N10" i="48"/>
  <c r="P45" i="52"/>
  <c r="P59" i="40"/>
  <c r="K5" i="55"/>
  <c r="M12" i="48"/>
  <c r="N28" i="40"/>
  <c r="N24" i="44"/>
  <c r="P38" i="40"/>
  <c r="P93" i="44"/>
  <c r="L9" i="40"/>
  <c r="M9" i="40"/>
  <c r="Q32" i="48"/>
  <c r="M32" i="48"/>
  <c r="P60" i="48"/>
  <c r="P72" i="44"/>
  <c r="P98" i="44"/>
  <c r="P63" i="44"/>
  <c r="K28" i="40"/>
  <c r="P46" i="40"/>
  <c r="K20" i="44"/>
  <c r="P61" i="52"/>
  <c r="O7" i="48"/>
  <c r="P36" i="48"/>
  <c r="P69" i="44"/>
  <c r="P83" i="44"/>
  <c r="J7" i="48"/>
  <c r="L7" i="48"/>
  <c r="M21" i="52"/>
  <c r="M7" i="48"/>
  <c r="P103" i="44"/>
  <c r="Q7" i="48"/>
  <c r="P58" i="40"/>
  <c r="K7" i="48"/>
  <c r="O20" i="44"/>
  <c r="M20" i="44"/>
  <c r="P7" i="44"/>
  <c r="P59" i="48"/>
  <c r="K26" i="52"/>
  <c r="O17" i="52"/>
  <c r="P51" i="52"/>
  <c r="P95" i="44"/>
  <c r="N9" i="40"/>
  <c r="O9" i="40"/>
  <c r="L26" i="52"/>
  <c r="K9" i="44"/>
  <c r="O16" i="40"/>
  <c r="P14" i="40"/>
  <c r="Q16" i="40"/>
  <c r="L16" i="40"/>
  <c r="P62" i="44"/>
  <c r="Q9" i="40"/>
  <c r="M16" i="40"/>
  <c r="L12" i="48"/>
  <c r="P47" i="48"/>
  <c r="O26" i="52"/>
  <c r="J26" i="52"/>
  <c r="M17" i="52"/>
  <c r="J14" i="52"/>
  <c r="Q17" i="52"/>
  <c r="P37" i="48"/>
  <c r="P102" i="44"/>
  <c r="P52" i="40"/>
  <c r="P57" i="40"/>
  <c r="P48" i="44"/>
  <c r="P64" i="52"/>
  <c r="P45" i="48"/>
  <c r="P46" i="48"/>
  <c r="P39" i="48"/>
  <c r="P55" i="48"/>
  <c r="P6" i="48"/>
  <c r="P45" i="40"/>
  <c r="P97" i="44"/>
  <c r="P39" i="40"/>
  <c r="P34" i="52"/>
  <c r="P11" i="48"/>
  <c r="P40" i="48"/>
  <c r="P37" i="40"/>
  <c r="P64" i="44"/>
  <c r="P57" i="52"/>
  <c r="P36" i="44"/>
  <c r="J9" i="40"/>
  <c r="P35" i="52"/>
  <c r="K19" i="40"/>
  <c r="J19" i="40"/>
  <c r="O19" i="40"/>
  <c r="Q19" i="40"/>
  <c r="M19" i="40"/>
  <c r="N19" i="40"/>
  <c r="L19" i="40"/>
  <c r="M8" i="55"/>
  <c r="P61" i="44"/>
  <c r="N16" i="40"/>
  <c r="J16" i="52"/>
  <c r="Q6" i="44"/>
  <c r="J6" i="40"/>
  <c r="M43" i="52"/>
  <c r="K5" i="44"/>
  <c r="N16" i="52"/>
  <c r="K8" i="55"/>
  <c r="J30" i="44"/>
  <c r="Q11" i="44"/>
  <c r="J5" i="44"/>
  <c r="L16" i="52"/>
  <c r="M25" i="44"/>
  <c r="N43" i="52"/>
  <c r="O25" i="44"/>
  <c r="J20" i="44"/>
  <c r="Q9" i="48"/>
  <c r="N20" i="44"/>
  <c r="J24" i="44"/>
  <c r="O11" i="44"/>
  <c r="M9" i="44"/>
  <c r="Q43" i="52"/>
  <c r="N8" i="55"/>
  <c r="L5" i="55"/>
  <c r="P60" i="52"/>
  <c r="O32" i="48"/>
  <c r="N25" i="44"/>
  <c r="M6" i="44"/>
  <c r="P43" i="40"/>
  <c r="O6" i="44"/>
  <c r="N9" i="44"/>
  <c r="K12" i="40"/>
  <c r="P7" i="40"/>
  <c r="N6" i="44"/>
  <c r="L26" i="48"/>
  <c r="J16" i="40"/>
  <c r="O9" i="44"/>
  <c r="Q9" i="44"/>
  <c r="N6" i="40"/>
  <c r="M4" i="48"/>
  <c r="L12" i="40"/>
  <c r="Q12" i="40"/>
  <c r="Q20" i="44"/>
  <c r="P11" i="40"/>
  <c r="P36" i="52"/>
  <c r="P48" i="48"/>
  <c r="M26" i="48"/>
  <c r="K26" i="48"/>
  <c r="K32" i="48"/>
  <c r="P33" i="44"/>
  <c r="K11" i="44"/>
  <c r="N11" i="44"/>
  <c r="J11" i="44"/>
  <c r="O8" i="55"/>
  <c r="L8" i="55"/>
  <c r="P91" i="44"/>
  <c r="J32" i="48"/>
  <c r="K21" i="44"/>
  <c r="Q8" i="55"/>
  <c r="M16" i="52"/>
  <c r="P38" i="52"/>
  <c r="Q6" i="40"/>
  <c r="O43" i="52"/>
  <c r="L25" i="44"/>
  <c r="Q16" i="52"/>
  <c r="O2" i="44"/>
  <c r="L20" i="44"/>
  <c r="J5" i="55"/>
  <c r="Q5" i="55"/>
  <c r="L21" i="44"/>
  <c r="J43" i="52"/>
  <c r="O26" i="48"/>
  <c r="P25" i="48"/>
  <c r="P51" i="48"/>
  <c r="P44" i="48"/>
  <c r="L11" i="44"/>
  <c r="K6" i="44"/>
  <c r="M12" i="40"/>
  <c r="J26" i="48"/>
  <c r="L32" i="48"/>
  <c r="O30" i="52"/>
  <c r="P11" i="55"/>
  <c r="J30" i="52"/>
  <c r="P100" i="44"/>
  <c r="P35" i="48"/>
  <c r="Q17" i="44"/>
  <c r="P92" i="44"/>
  <c r="M30" i="52"/>
  <c r="K3" i="52"/>
  <c r="P47" i="52"/>
  <c r="L8" i="48"/>
  <c r="P28" i="52"/>
  <c r="J23" i="52"/>
  <c r="K23" i="52"/>
  <c r="O5" i="55"/>
  <c r="Q21" i="44"/>
  <c r="M5" i="55"/>
  <c r="P57" i="48"/>
  <c r="P36" i="40"/>
  <c r="P2" i="52"/>
  <c r="P68" i="44"/>
  <c r="P38" i="48"/>
  <c r="N23" i="52"/>
  <c r="P46" i="52"/>
  <c r="L17" i="44"/>
  <c r="P45" i="44"/>
  <c r="O12" i="48"/>
  <c r="P50" i="52"/>
  <c r="N12" i="48"/>
  <c r="P35" i="40"/>
  <c r="N8" i="48"/>
  <c r="P32" i="44"/>
  <c r="L6" i="44"/>
  <c r="O21" i="44"/>
  <c r="K12" i="48"/>
  <c r="O23" i="52"/>
  <c r="P62" i="52"/>
  <c r="P24" i="48"/>
  <c r="P48" i="52"/>
  <c r="M8" i="48"/>
  <c r="P43" i="48"/>
  <c r="P41" i="40"/>
  <c r="P60" i="44"/>
  <c r="Q3" i="52"/>
  <c r="O8" i="48"/>
  <c r="P53" i="48"/>
  <c r="Q8" i="48"/>
  <c r="K8" i="48"/>
  <c r="K43" i="52"/>
  <c r="L30" i="52"/>
  <c r="J19" i="48"/>
  <c r="O19" i="48"/>
  <c r="K19" i="48"/>
  <c r="J21" i="44"/>
  <c r="N21" i="44"/>
  <c r="P81" i="44"/>
  <c r="P19" i="52"/>
  <c r="O12" i="44"/>
  <c r="N12" i="44"/>
  <c r="Q12" i="44"/>
  <c r="K12" i="44"/>
  <c r="L12" i="44"/>
  <c r="M12" i="44"/>
  <c r="P54" i="48"/>
  <c r="P90" i="44"/>
  <c r="K17" i="44"/>
  <c r="J17" i="44"/>
  <c r="P4" i="52"/>
  <c r="J12" i="48"/>
  <c r="K25" i="44"/>
  <c r="P73" i="44"/>
  <c r="J25" i="44"/>
  <c r="P52" i="52"/>
  <c r="L19" i="48"/>
  <c r="P54" i="44"/>
  <c r="P54" i="52"/>
  <c r="Q30" i="52"/>
  <c r="K30" i="52"/>
  <c r="M19" i="48"/>
  <c r="M18" i="44"/>
  <c r="K18" i="44"/>
  <c r="K22" i="48"/>
  <c r="M22" i="48"/>
  <c r="L22" i="48"/>
  <c r="J22" i="48"/>
  <c r="P53" i="52"/>
  <c r="P7" i="55"/>
  <c r="P25" i="40"/>
  <c r="P16" i="48"/>
  <c r="P55" i="44"/>
  <c r="P46" i="44"/>
  <c r="P42" i="40"/>
  <c r="K17" i="48"/>
  <c r="Q17" i="48"/>
  <c r="L17" i="48"/>
  <c r="O17" i="48"/>
  <c r="N17" i="48"/>
  <c r="M17" i="48"/>
  <c r="J17" i="48"/>
  <c r="Q22" i="48"/>
  <c r="P5" i="52"/>
  <c r="P112" i="19"/>
  <c r="P41" i="48"/>
  <c r="O4" i="48"/>
  <c r="P41" i="44"/>
  <c r="P50" i="48"/>
  <c r="Q4" i="48"/>
  <c r="P86" i="44"/>
  <c r="O22" i="48"/>
  <c r="J21" i="52"/>
  <c r="O32" i="52"/>
  <c r="J4" i="48"/>
  <c r="P55" i="52"/>
  <c r="P35" i="44"/>
  <c r="P41" i="52"/>
  <c r="P99" i="44"/>
  <c r="P65" i="44"/>
  <c r="P25" i="52"/>
  <c r="P67" i="44"/>
  <c r="P2" i="55"/>
  <c r="N13" i="52"/>
  <c r="P16" i="44"/>
  <c r="P59" i="44"/>
  <c r="P49" i="40"/>
  <c r="O14" i="52"/>
  <c r="L14" i="52"/>
  <c r="Q14" i="52"/>
  <c r="K14" i="52"/>
  <c r="O21" i="52"/>
  <c r="P63" i="52"/>
  <c r="N14" i="52"/>
  <c r="P37" i="52"/>
  <c r="P101" i="44"/>
  <c r="J13" i="52"/>
  <c r="L13" i="52"/>
  <c r="Q13" i="52"/>
  <c r="O13" i="52"/>
  <c r="M13" i="52"/>
  <c r="K13" i="52"/>
  <c r="P56" i="48"/>
  <c r="P59" i="52"/>
  <c r="Q30" i="48"/>
  <c r="N30" i="48"/>
  <c r="L30" i="48"/>
  <c r="K30" i="48"/>
  <c r="O30" i="48"/>
  <c r="M30" i="48"/>
  <c r="J30" i="48"/>
  <c r="N22" i="48"/>
  <c r="Q23" i="52"/>
  <c r="L23" i="52"/>
  <c r="L3" i="55"/>
  <c r="O11" i="52"/>
  <c r="J32" i="52"/>
  <c r="N32" i="52"/>
  <c r="P56" i="52"/>
  <c r="J11" i="52"/>
  <c r="L32" i="52"/>
  <c r="J3" i="55"/>
  <c r="P2" i="40"/>
  <c r="P78" i="44"/>
  <c r="K11" i="52"/>
  <c r="N11" i="52"/>
  <c r="P33" i="52"/>
  <c r="P15" i="48"/>
  <c r="M11" i="52"/>
  <c r="P113" i="19"/>
  <c r="P33" i="40"/>
  <c r="P8" i="52"/>
  <c r="P9" i="55"/>
  <c r="J3" i="52"/>
  <c r="M3" i="52"/>
  <c r="L3" i="52"/>
  <c r="O3" i="52"/>
  <c r="Q3" i="55"/>
  <c r="Q32" i="52"/>
  <c r="P18" i="52"/>
  <c r="P82" i="44"/>
  <c r="P48" i="40"/>
  <c r="Q11" i="52"/>
  <c r="P44" i="40"/>
  <c r="M3" i="55"/>
  <c r="N3" i="55"/>
  <c r="M32" i="52"/>
  <c r="P96" i="44"/>
  <c r="P42" i="48"/>
  <c r="P58" i="44"/>
  <c r="P57" i="44"/>
  <c r="P52" i="44"/>
  <c r="P87" i="44"/>
  <c r="K3" i="55"/>
  <c r="P51" i="44"/>
  <c r="J12" i="52"/>
  <c r="Q12" i="52"/>
  <c r="O12" i="52"/>
  <c r="N12" i="52"/>
  <c r="L12" i="52"/>
  <c r="K12" i="52"/>
  <c r="M12" i="52"/>
  <c r="P3" i="48"/>
  <c r="P39" i="44"/>
  <c r="P49" i="44"/>
  <c r="P49" i="52"/>
  <c r="P27" i="40"/>
  <c r="P26" i="44"/>
  <c r="P23" i="48"/>
  <c r="P66" i="44"/>
  <c r="P58" i="48"/>
  <c r="P7" i="52"/>
  <c r="P31" i="52"/>
  <c r="P15" i="44"/>
  <c r="P2" i="48"/>
  <c r="P94" i="44"/>
  <c r="P53" i="44"/>
  <c r="P38" i="44"/>
  <c r="P31" i="48"/>
  <c r="P22" i="52"/>
  <c r="P71" i="44"/>
  <c r="P65" i="52"/>
  <c r="P18" i="48"/>
  <c r="P42" i="52"/>
  <c r="P34" i="48"/>
  <c r="P5" i="48"/>
  <c r="P28" i="48"/>
  <c r="P27" i="52"/>
  <c r="P12" i="55"/>
  <c r="P32" i="40"/>
  <c r="P10" i="55"/>
  <c r="P76" i="44"/>
  <c r="P3" i="40"/>
  <c r="P52" i="48"/>
  <c r="P114" i="19"/>
  <c r="P50" i="44"/>
  <c r="P29" i="52"/>
  <c r="P27" i="44"/>
  <c r="P22" i="44"/>
  <c r="P20" i="52"/>
  <c r="P10" i="40"/>
  <c r="P29" i="48"/>
  <c r="P10" i="44"/>
  <c r="P58" i="52"/>
  <c r="P24" i="52"/>
  <c r="P89" i="44"/>
  <c r="P88" i="44"/>
  <c r="P27" i="48"/>
  <c r="P21" i="48"/>
  <c r="P9" i="52"/>
  <c r="P50" i="40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B99" i="23" a="1"/>
  <c r="B100" i="23" a="1"/>
  <c r="B102" i="23" a="1"/>
  <c r="B111" i="23" a="1"/>
  <c r="B103" i="23" a="1"/>
  <c r="B98" i="23" a="1"/>
  <c r="B109" i="23" a="1"/>
  <c r="B104" i="23" a="1"/>
  <c r="B112" i="23" a="1"/>
  <c r="B107" i="23" a="1"/>
  <c r="B105" i="23" a="1"/>
  <c r="B108" i="23" a="1"/>
  <c r="B106" i="23" a="1"/>
  <c r="B101" i="23" a="1"/>
  <c r="B110" i="23" a="1"/>
  <c r="P30" i="40" l="1"/>
  <c r="P15" i="52"/>
  <c r="E11" i="57"/>
  <c r="G11" i="57"/>
  <c r="P6" i="52"/>
  <c r="P6" i="55"/>
  <c r="H11" i="57"/>
  <c r="F11" i="57"/>
  <c r="P4" i="55"/>
  <c r="I11" i="57"/>
  <c r="H11" i="50"/>
  <c r="F11" i="50"/>
  <c r="G11" i="50"/>
  <c r="J11" i="57"/>
  <c r="I11" i="50"/>
  <c r="P13" i="44"/>
  <c r="J11" i="50"/>
  <c r="P13" i="48"/>
  <c r="P31" i="44"/>
  <c r="E11" i="50"/>
  <c r="K11" i="50"/>
  <c r="P14" i="48"/>
  <c r="K11" i="57"/>
  <c r="P5" i="40"/>
  <c r="P26" i="40"/>
  <c r="E11" i="46"/>
  <c r="K11" i="46"/>
  <c r="H11" i="46"/>
  <c r="F11" i="46"/>
  <c r="J11" i="46"/>
  <c r="I11" i="46"/>
  <c r="G11" i="46"/>
  <c r="P23" i="44"/>
  <c r="P8" i="44"/>
  <c r="K11" i="42"/>
  <c r="G11" i="42"/>
  <c r="E11" i="42"/>
  <c r="H11" i="42"/>
  <c r="J11" i="42"/>
  <c r="F11" i="42"/>
  <c r="P15" i="40"/>
  <c r="I11" i="42"/>
  <c r="P31" i="40"/>
  <c r="P18" i="40"/>
  <c r="P29" i="40"/>
  <c r="P40" i="40"/>
  <c r="P14" i="44"/>
  <c r="P8" i="40"/>
  <c r="P22" i="40"/>
  <c r="P21" i="40"/>
  <c r="P23" i="40"/>
  <c r="P24" i="40"/>
  <c r="G11" i="38"/>
  <c r="K11" i="38"/>
  <c r="P19" i="44"/>
  <c r="F11" i="38"/>
  <c r="H11" i="38"/>
  <c r="I11" i="38"/>
  <c r="J11" i="38"/>
  <c r="E11" i="38"/>
  <c r="P20" i="48"/>
  <c r="P20" i="40"/>
  <c r="P17" i="40"/>
  <c r="P13" i="40"/>
  <c r="P30" i="44"/>
  <c r="P4" i="40"/>
  <c r="P3" i="44"/>
  <c r="P9" i="48"/>
  <c r="P28" i="44"/>
  <c r="P10" i="48"/>
  <c r="P2" i="44"/>
  <c r="P28" i="40"/>
  <c r="P24" i="44"/>
  <c r="P5" i="44"/>
  <c r="P30" i="52"/>
  <c r="P9" i="40"/>
  <c r="P7" i="48"/>
  <c r="P12" i="40"/>
  <c r="P6" i="40"/>
  <c r="P16" i="40"/>
  <c r="P4" i="48"/>
  <c r="P26" i="52"/>
  <c r="P9" i="44"/>
  <c r="P25" i="44"/>
  <c r="P17" i="52"/>
  <c r="P18" i="44"/>
  <c r="P21" i="52"/>
  <c r="P12" i="48"/>
  <c r="P26" i="48"/>
  <c r="P20" i="44"/>
  <c r="P8" i="55"/>
  <c r="P16" i="52"/>
  <c r="P32" i="52"/>
  <c r="P12" i="44"/>
  <c r="P21" i="44"/>
  <c r="P17" i="44"/>
  <c r="P5" i="55"/>
  <c r="P6" i="44"/>
  <c r="P19" i="40"/>
  <c r="P43" i="52"/>
  <c r="P8" i="48"/>
  <c r="P11" i="44"/>
  <c r="P32" i="48"/>
  <c r="P23" i="52"/>
  <c r="P19" i="48"/>
  <c r="P14" i="52"/>
  <c r="P17" i="48"/>
  <c r="P13" i="52"/>
  <c r="P22" i="48"/>
  <c r="P11" i="52"/>
  <c r="P30" i="48"/>
  <c r="P3" i="52"/>
  <c r="P12" i="52"/>
  <c r="P3" i="55"/>
  <c r="M112" i="23"/>
  <c r="N124" i="37" s="1"/>
  <c r="Y112" i="23"/>
  <c r="B112" i="23"/>
  <c r="N112" i="23"/>
  <c r="O124" i="37" s="1"/>
  <c r="Z112" i="23"/>
  <c r="C112" i="23"/>
  <c r="O112" i="23"/>
  <c r="P124" i="37" s="1"/>
  <c r="AA112" i="23"/>
  <c r="D112" i="23"/>
  <c r="P112" i="23"/>
  <c r="Q124" i="37" s="1"/>
  <c r="AB112" i="23"/>
  <c r="E112" i="23"/>
  <c r="Q112" i="23"/>
  <c r="R124" i="37" s="1"/>
  <c r="F112" i="23"/>
  <c r="R112" i="23"/>
  <c r="S124" i="37" s="1"/>
  <c r="G112" i="23"/>
  <c r="S112" i="23"/>
  <c r="T124" i="37" s="1"/>
  <c r="H112" i="23"/>
  <c r="T112" i="23"/>
  <c r="I112" i="23"/>
  <c r="U112" i="23"/>
  <c r="J112" i="23"/>
  <c r="V112" i="23"/>
  <c r="K112" i="23"/>
  <c r="W112" i="23"/>
  <c r="L112" i="23"/>
  <c r="X112" i="23"/>
  <c r="B110" i="23"/>
  <c r="N110" i="23"/>
  <c r="O122" i="37" s="1"/>
  <c r="Z110" i="23"/>
  <c r="C110" i="23"/>
  <c r="O110" i="23"/>
  <c r="P122" i="37" s="1"/>
  <c r="AA110" i="23"/>
  <c r="D110" i="23"/>
  <c r="P110" i="23"/>
  <c r="Q122" i="37" s="1"/>
  <c r="AB110" i="23"/>
  <c r="E110" i="23"/>
  <c r="Q110" i="23"/>
  <c r="R122" i="37" s="1"/>
  <c r="F110" i="23"/>
  <c r="R110" i="23"/>
  <c r="S122" i="37" s="1"/>
  <c r="G110" i="23"/>
  <c r="S110" i="23"/>
  <c r="T122" i="37" s="1"/>
  <c r="H110" i="23"/>
  <c r="T110" i="23"/>
  <c r="I110" i="23"/>
  <c r="U110" i="23"/>
  <c r="J110" i="23"/>
  <c r="V110" i="23"/>
  <c r="K110" i="23"/>
  <c r="W110" i="23"/>
  <c r="L110" i="23"/>
  <c r="X110" i="23"/>
  <c r="M110" i="23"/>
  <c r="N122" i="37" s="1"/>
  <c r="Y110" i="23"/>
  <c r="C111" i="23"/>
  <c r="O111" i="23"/>
  <c r="P123" i="37" s="1"/>
  <c r="AA111" i="23"/>
  <c r="D111" i="23"/>
  <c r="P111" i="23"/>
  <c r="Q123" i="37" s="1"/>
  <c r="AB111" i="23"/>
  <c r="E111" i="23"/>
  <c r="Q111" i="23"/>
  <c r="R123" i="37" s="1"/>
  <c r="F111" i="23"/>
  <c r="R111" i="23"/>
  <c r="S123" i="37" s="1"/>
  <c r="G111" i="23"/>
  <c r="S111" i="23"/>
  <c r="T123" i="37" s="1"/>
  <c r="H111" i="23"/>
  <c r="T111" i="23"/>
  <c r="I111" i="23"/>
  <c r="U111" i="23"/>
  <c r="J111" i="23"/>
  <c r="V111" i="23"/>
  <c r="K111" i="23"/>
  <c r="W111" i="23"/>
  <c r="L111" i="23"/>
  <c r="X111" i="23"/>
  <c r="M111" i="23"/>
  <c r="N123" i="37" s="1"/>
  <c r="Y111" i="23"/>
  <c r="B111" i="23"/>
  <c r="N111" i="23"/>
  <c r="O123" i="37" s="1"/>
  <c r="Z111" i="23"/>
  <c r="C101" i="23"/>
  <c r="O101" i="23"/>
  <c r="P113" i="37" s="1"/>
  <c r="AA101" i="23"/>
  <c r="D101" i="23"/>
  <c r="P101" i="23"/>
  <c r="Q113" i="37" s="1"/>
  <c r="AB101" i="23"/>
  <c r="E101" i="23"/>
  <c r="Q101" i="23"/>
  <c r="R113" i="37" s="1"/>
  <c r="F101" i="23"/>
  <c r="R101" i="23"/>
  <c r="S113" i="37" s="1"/>
  <c r="G101" i="23"/>
  <c r="S101" i="23"/>
  <c r="T113" i="37" s="1"/>
  <c r="H101" i="23"/>
  <c r="T101" i="23"/>
  <c r="I101" i="23"/>
  <c r="U101" i="23"/>
  <c r="J101" i="23"/>
  <c r="V101" i="23"/>
  <c r="K101" i="23"/>
  <c r="W101" i="23"/>
  <c r="L101" i="23"/>
  <c r="X101" i="23"/>
  <c r="M101" i="23"/>
  <c r="N113" i="37" s="1"/>
  <c r="Y101" i="23"/>
  <c r="B101" i="23"/>
  <c r="N101" i="23"/>
  <c r="O113" i="37" s="1"/>
  <c r="Z101" i="23"/>
  <c r="M109" i="23"/>
  <c r="N121" i="37" s="1"/>
  <c r="Y109" i="23"/>
  <c r="B109" i="23"/>
  <c r="N109" i="23"/>
  <c r="O121" i="37" s="1"/>
  <c r="Z109" i="23"/>
  <c r="C109" i="23"/>
  <c r="O109" i="23"/>
  <c r="P121" i="37" s="1"/>
  <c r="AA109" i="23"/>
  <c r="D109" i="23"/>
  <c r="P109" i="23"/>
  <c r="Q121" i="37" s="1"/>
  <c r="AB109" i="23"/>
  <c r="E109" i="23"/>
  <c r="Q109" i="23"/>
  <c r="R121" i="37" s="1"/>
  <c r="F109" i="23"/>
  <c r="R109" i="23"/>
  <c r="S121" i="37" s="1"/>
  <c r="G109" i="23"/>
  <c r="S109" i="23"/>
  <c r="T121" i="37" s="1"/>
  <c r="H109" i="23"/>
  <c r="T109" i="23"/>
  <c r="I109" i="23"/>
  <c r="U109" i="23"/>
  <c r="J109" i="23"/>
  <c r="V109" i="23"/>
  <c r="K109" i="23"/>
  <c r="W109" i="23"/>
  <c r="L109" i="23"/>
  <c r="X109" i="23"/>
  <c r="M108" i="23"/>
  <c r="N120" i="37" s="1"/>
  <c r="Y108" i="23"/>
  <c r="B108" i="23"/>
  <c r="N108" i="23"/>
  <c r="O120" i="37" s="1"/>
  <c r="Z108" i="23"/>
  <c r="C108" i="23"/>
  <c r="O108" i="23"/>
  <c r="P120" i="37" s="1"/>
  <c r="AA108" i="23"/>
  <c r="D108" i="23"/>
  <c r="P108" i="23"/>
  <c r="Q120" i="37" s="1"/>
  <c r="AB108" i="23"/>
  <c r="E108" i="23"/>
  <c r="Q108" i="23"/>
  <c r="R120" i="37" s="1"/>
  <c r="F108" i="23"/>
  <c r="R108" i="23"/>
  <c r="S120" i="37" s="1"/>
  <c r="G108" i="23"/>
  <c r="S108" i="23"/>
  <c r="T120" i="37" s="1"/>
  <c r="H108" i="23"/>
  <c r="T108" i="23"/>
  <c r="I108" i="23"/>
  <c r="U108" i="23"/>
  <c r="J108" i="23"/>
  <c r="V108" i="23"/>
  <c r="K108" i="23"/>
  <c r="W108" i="23"/>
  <c r="L108" i="23"/>
  <c r="X108" i="23"/>
  <c r="M107" i="23"/>
  <c r="N119" i="37" s="1"/>
  <c r="D107" i="23"/>
  <c r="P107" i="23"/>
  <c r="Q119" i="37" s="1"/>
  <c r="AB107" i="23"/>
  <c r="E107" i="23"/>
  <c r="Q107" i="23"/>
  <c r="R119" i="37" s="1"/>
  <c r="F107" i="23"/>
  <c r="R107" i="23"/>
  <c r="S119" i="37" s="1"/>
  <c r="G107" i="23"/>
  <c r="S107" i="23"/>
  <c r="T119" i="37" s="1"/>
  <c r="H107" i="23"/>
  <c r="T107" i="23"/>
  <c r="I107" i="23"/>
  <c r="U107" i="23"/>
  <c r="J107" i="23"/>
  <c r="V107" i="23"/>
  <c r="K107" i="23"/>
  <c r="W107" i="23"/>
  <c r="L107" i="23"/>
  <c r="X107" i="23"/>
  <c r="Y107" i="23"/>
  <c r="B107" i="23"/>
  <c r="N107" i="23"/>
  <c r="O119" i="37" s="1"/>
  <c r="Z107" i="23"/>
  <c r="C107" i="23"/>
  <c r="O107" i="23"/>
  <c r="P119" i="37" s="1"/>
  <c r="AA107" i="23"/>
  <c r="M106" i="23"/>
  <c r="N118" i="37" s="1"/>
  <c r="Y106" i="23"/>
  <c r="B106" i="23"/>
  <c r="N106" i="23"/>
  <c r="O118" i="37" s="1"/>
  <c r="Z106" i="23"/>
  <c r="C106" i="23"/>
  <c r="O106" i="23"/>
  <c r="P118" i="37" s="1"/>
  <c r="AA106" i="23"/>
  <c r="D106" i="23"/>
  <c r="P106" i="23"/>
  <c r="Q118" i="37" s="1"/>
  <c r="AB106" i="23"/>
  <c r="E106" i="23"/>
  <c r="Q106" i="23"/>
  <c r="R118" i="37" s="1"/>
  <c r="F106" i="23"/>
  <c r="R106" i="23"/>
  <c r="S118" i="37" s="1"/>
  <c r="G106" i="23"/>
  <c r="S106" i="23"/>
  <c r="T118" i="37" s="1"/>
  <c r="H106" i="23"/>
  <c r="T106" i="23"/>
  <c r="I106" i="23"/>
  <c r="U106" i="23"/>
  <c r="J106" i="23"/>
  <c r="V106" i="23"/>
  <c r="K106" i="23"/>
  <c r="W106" i="23"/>
  <c r="L106" i="23"/>
  <c r="X106" i="23"/>
  <c r="B105" i="23"/>
  <c r="N105" i="23"/>
  <c r="O117" i="37" s="1"/>
  <c r="Z105" i="23"/>
  <c r="C105" i="23"/>
  <c r="O105" i="23"/>
  <c r="P117" i="37" s="1"/>
  <c r="AA105" i="23"/>
  <c r="D105" i="23"/>
  <c r="P105" i="23"/>
  <c r="Q117" i="37" s="1"/>
  <c r="AB105" i="23"/>
  <c r="E105" i="23"/>
  <c r="Q105" i="23"/>
  <c r="R117" i="37" s="1"/>
  <c r="F105" i="23"/>
  <c r="R105" i="23"/>
  <c r="S117" i="37" s="1"/>
  <c r="G105" i="23"/>
  <c r="S105" i="23"/>
  <c r="T117" i="37" s="1"/>
  <c r="H105" i="23"/>
  <c r="T105" i="23"/>
  <c r="I105" i="23"/>
  <c r="U105" i="23"/>
  <c r="J105" i="23"/>
  <c r="V105" i="23"/>
  <c r="K105" i="23"/>
  <c r="W105" i="23"/>
  <c r="L105" i="23"/>
  <c r="X105" i="23"/>
  <c r="M105" i="23"/>
  <c r="N117" i="37" s="1"/>
  <c r="Y105" i="23"/>
  <c r="M104" i="23"/>
  <c r="N116" i="37" s="1"/>
  <c r="Y104" i="23"/>
  <c r="R104" i="23"/>
  <c r="S116" i="37" s="1"/>
  <c r="S104" i="23"/>
  <c r="T116" i="37" s="1"/>
  <c r="U104" i="23"/>
  <c r="J104" i="23"/>
  <c r="K104" i="23"/>
  <c r="B104" i="23"/>
  <c r="N104" i="23"/>
  <c r="O116" i="37" s="1"/>
  <c r="Z104" i="23"/>
  <c r="F104" i="23"/>
  <c r="G104" i="23"/>
  <c r="T104" i="23"/>
  <c r="W104" i="23"/>
  <c r="C104" i="23"/>
  <c r="O104" i="23"/>
  <c r="P116" i="37" s="1"/>
  <c r="AA104" i="23"/>
  <c r="V104" i="23"/>
  <c r="D104" i="23"/>
  <c r="P104" i="23"/>
  <c r="Q116" i="37" s="1"/>
  <c r="AB104" i="23"/>
  <c r="X104" i="23"/>
  <c r="E104" i="23"/>
  <c r="Q104" i="23"/>
  <c r="R116" i="37" s="1"/>
  <c r="H104" i="23"/>
  <c r="I104" i="23"/>
  <c r="L104" i="23"/>
  <c r="M103" i="23"/>
  <c r="N115" i="37" s="1"/>
  <c r="Y103" i="23"/>
  <c r="B103" i="23"/>
  <c r="N103" i="23"/>
  <c r="O115" i="37" s="1"/>
  <c r="Z103" i="23"/>
  <c r="C103" i="23"/>
  <c r="O103" i="23"/>
  <c r="P115" i="37" s="1"/>
  <c r="AA103" i="23"/>
  <c r="D103" i="23"/>
  <c r="P103" i="23"/>
  <c r="Q115" i="37" s="1"/>
  <c r="AB103" i="23"/>
  <c r="U103" i="23"/>
  <c r="J103" i="23"/>
  <c r="W103" i="23"/>
  <c r="X103" i="23"/>
  <c r="E103" i="23"/>
  <c r="Q103" i="23"/>
  <c r="R115" i="37" s="1"/>
  <c r="F103" i="23"/>
  <c r="R103" i="23"/>
  <c r="S115" i="37" s="1"/>
  <c r="G103" i="23"/>
  <c r="S103" i="23"/>
  <c r="T115" i="37" s="1"/>
  <c r="H103" i="23"/>
  <c r="T103" i="23"/>
  <c r="I103" i="23"/>
  <c r="V103" i="23"/>
  <c r="K103" i="23"/>
  <c r="L103" i="23"/>
  <c r="M102" i="23"/>
  <c r="N114" i="37" s="1"/>
  <c r="Y102" i="23"/>
  <c r="B102" i="23"/>
  <c r="N102" i="23"/>
  <c r="O114" i="37" s="1"/>
  <c r="Z102" i="23"/>
  <c r="C102" i="23"/>
  <c r="O102" i="23"/>
  <c r="P114" i="37" s="1"/>
  <c r="AA102" i="23"/>
  <c r="D102" i="23"/>
  <c r="P102" i="23"/>
  <c r="Q114" i="37" s="1"/>
  <c r="AB102" i="23"/>
  <c r="E102" i="23"/>
  <c r="Q102" i="23"/>
  <c r="R114" i="37" s="1"/>
  <c r="F102" i="23"/>
  <c r="R102" i="23"/>
  <c r="S114" i="37" s="1"/>
  <c r="G102" i="23"/>
  <c r="S102" i="23"/>
  <c r="T114" i="37" s="1"/>
  <c r="H102" i="23"/>
  <c r="T102" i="23"/>
  <c r="I102" i="23"/>
  <c r="U102" i="23"/>
  <c r="J102" i="23"/>
  <c r="V102" i="23"/>
  <c r="K102" i="23"/>
  <c r="W102" i="23"/>
  <c r="L102" i="23"/>
  <c r="X102" i="23"/>
  <c r="M100" i="23"/>
  <c r="N112" i="37" s="1"/>
  <c r="Y100" i="23"/>
  <c r="C100" i="23"/>
  <c r="AB100" i="23"/>
  <c r="B100" i="23"/>
  <c r="N100" i="23"/>
  <c r="O112" i="37" s="1"/>
  <c r="Z100" i="23"/>
  <c r="O100" i="23"/>
  <c r="P112" i="37" s="1"/>
  <c r="AA100" i="23"/>
  <c r="P100" i="23"/>
  <c r="Q112" i="37" s="1"/>
  <c r="D100" i="23"/>
  <c r="E100" i="23"/>
  <c r="Q100" i="23"/>
  <c r="R112" i="37" s="1"/>
  <c r="F100" i="23"/>
  <c r="R100" i="23"/>
  <c r="S112" i="37" s="1"/>
  <c r="G100" i="23"/>
  <c r="S100" i="23"/>
  <c r="T112" i="37" s="1"/>
  <c r="H100" i="23"/>
  <c r="T100" i="23"/>
  <c r="I100" i="23"/>
  <c r="U100" i="23"/>
  <c r="J100" i="23"/>
  <c r="V100" i="23"/>
  <c r="K100" i="23"/>
  <c r="W100" i="23"/>
  <c r="L100" i="23"/>
  <c r="X100" i="23"/>
  <c r="M99" i="23"/>
  <c r="N111" i="37" s="1"/>
  <c r="Y99" i="23"/>
  <c r="B99" i="23"/>
  <c r="N99" i="23"/>
  <c r="O111" i="37" s="1"/>
  <c r="Z99" i="23"/>
  <c r="C99" i="23"/>
  <c r="O99" i="23"/>
  <c r="P111" i="37" s="1"/>
  <c r="AA99" i="23"/>
  <c r="D99" i="23"/>
  <c r="P99" i="23"/>
  <c r="Q111" i="37" s="1"/>
  <c r="AB99" i="23"/>
  <c r="E99" i="23"/>
  <c r="Q99" i="23"/>
  <c r="R111" i="37" s="1"/>
  <c r="F99" i="23"/>
  <c r="R99" i="23"/>
  <c r="S111" i="37" s="1"/>
  <c r="G99" i="23"/>
  <c r="S99" i="23"/>
  <c r="T111" i="37" s="1"/>
  <c r="H99" i="23"/>
  <c r="T99" i="23"/>
  <c r="I99" i="23"/>
  <c r="U99" i="23"/>
  <c r="J99" i="23"/>
  <c r="V99" i="23"/>
  <c r="K99" i="23"/>
  <c r="W99" i="23"/>
  <c r="L99" i="23"/>
  <c r="X99" i="23"/>
  <c r="M98" i="23"/>
  <c r="N110" i="37" s="1"/>
  <c r="Y98" i="23"/>
  <c r="B98" i="23"/>
  <c r="N98" i="23"/>
  <c r="O110" i="37" s="1"/>
  <c r="Z98" i="23"/>
  <c r="C98" i="23"/>
  <c r="O98" i="23"/>
  <c r="P110" i="37" s="1"/>
  <c r="AA98" i="23"/>
  <c r="D98" i="23"/>
  <c r="P98" i="23"/>
  <c r="Q110" i="37" s="1"/>
  <c r="AB98" i="23"/>
  <c r="E98" i="23"/>
  <c r="Q98" i="23"/>
  <c r="R110" i="37" s="1"/>
  <c r="F98" i="23"/>
  <c r="R98" i="23"/>
  <c r="S110" i="37" s="1"/>
  <c r="G98" i="23"/>
  <c r="S98" i="23"/>
  <c r="T110" i="37" s="1"/>
  <c r="H98" i="23"/>
  <c r="T98" i="23"/>
  <c r="I98" i="23"/>
  <c r="U98" i="23"/>
  <c r="J98" i="23"/>
  <c r="V98" i="23"/>
  <c r="K98" i="23"/>
  <c r="W98" i="23"/>
  <c r="L98" i="23"/>
  <c r="X98" i="23"/>
  <c r="D11" i="57" l="1"/>
  <c r="D11" i="50"/>
  <c r="D11" i="46"/>
  <c r="D11" i="42"/>
  <c r="D11" i="38"/>
  <c r="D100" i="19"/>
  <c r="D113" i="37"/>
  <c r="M110" i="37"/>
  <c r="L110" i="37"/>
  <c r="M111" i="37"/>
  <c r="L111" i="37"/>
  <c r="M112" i="37"/>
  <c r="L112" i="37"/>
  <c r="M114" i="37"/>
  <c r="L114" i="37"/>
  <c r="M115" i="37"/>
  <c r="L115" i="37"/>
  <c r="M116" i="37"/>
  <c r="L116" i="37"/>
  <c r="M117" i="37"/>
  <c r="L117" i="37"/>
  <c r="M118" i="37"/>
  <c r="L118" i="37"/>
  <c r="M119" i="37"/>
  <c r="L119" i="37"/>
  <c r="M120" i="37"/>
  <c r="L120" i="37"/>
  <c r="M121" i="37"/>
  <c r="L121" i="37"/>
  <c r="M113" i="37"/>
  <c r="L113" i="37"/>
  <c r="M123" i="37"/>
  <c r="L123" i="37"/>
  <c r="M122" i="37"/>
  <c r="L122" i="37"/>
  <c r="M124" i="37"/>
  <c r="L124" i="37"/>
  <c r="A94" i="19"/>
  <c r="A95" i="19"/>
  <c r="A96" i="19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2" i="19"/>
  <c r="B79" i="23" a="1"/>
  <c r="B17" i="23" a="1"/>
  <c r="B5" i="23" a="1"/>
  <c r="B88" i="23" a="1"/>
  <c r="B62" i="23" a="1"/>
  <c r="B48" i="23" a="1"/>
  <c r="B91" i="23" a="1"/>
  <c r="B20" i="23" a="1"/>
  <c r="B85" i="23" a="1"/>
  <c r="B67" i="23" a="1"/>
  <c r="B76" i="23" a="1"/>
  <c r="B27" i="23" a="1"/>
  <c r="B78" i="23" a="1"/>
  <c r="B70" i="23" a="1"/>
  <c r="B73" i="23" a="1"/>
  <c r="B25" i="23" a="1"/>
  <c r="B63" i="23" a="1"/>
  <c r="B46" i="23" a="1"/>
  <c r="B82" i="23" a="1"/>
  <c r="B32" i="23" a="1"/>
  <c r="B13" i="23" a="1"/>
  <c r="B33" i="23" a="1"/>
  <c r="B18" i="23" a="1"/>
  <c r="B97" i="23" a="1"/>
  <c r="B69" i="23" a="1"/>
  <c r="B58" i="23" a="1"/>
  <c r="B31" i="23" a="1"/>
  <c r="B44" i="23" a="1"/>
  <c r="B9" i="23" a="1"/>
  <c r="B94" i="23" a="1"/>
  <c r="B8" i="23" a="1"/>
  <c r="B61" i="23" a="1"/>
  <c r="B90" i="23" a="1"/>
  <c r="B75" i="23" a="1"/>
  <c r="B36" i="23" a="1"/>
  <c r="B29" i="23" a="1"/>
  <c r="B21" i="23" a="1"/>
  <c r="B42" i="23" a="1"/>
  <c r="B64" i="23" a="1"/>
  <c r="B15" i="23" a="1"/>
  <c r="B65" i="23" a="1"/>
  <c r="B43" i="23" a="1"/>
  <c r="B49" i="23" a="1"/>
  <c r="B39" i="23" a="1"/>
  <c r="B54" i="23" a="1"/>
  <c r="B83" i="23" a="1"/>
  <c r="B60" i="23" a="1"/>
  <c r="B14" i="23" a="1"/>
  <c r="B11" i="23" a="1"/>
  <c r="B57" i="23" a="1"/>
  <c r="B77" i="23" a="1"/>
  <c r="B52" i="23" a="1"/>
  <c r="B35" i="23" a="1"/>
  <c r="B53" i="23" a="1"/>
  <c r="B38" i="23" a="1"/>
  <c r="B47" i="23" a="1"/>
  <c r="B95" i="23" a="1"/>
  <c r="B55" i="23" a="1"/>
  <c r="B86" i="23" a="1"/>
  <c r="B4" i="23" a="1"/>
  <c r="B81" i="23" a="1"/>
  <c r="B28" i="23" a="1"/>
  <c r="B96" i="23" a="1"/>
  <c r="B37" i="23" a="1"/>
  <c r="B26" i="23" a="1"/>
  <c r="B89" i="23" a="1"/>
  <c r="B23" i="23" a="1"/>
  <c r="B6" i="23" a="1"/>
  <c r="B50" i="23" a="1"/>
  <c r="B40" i="23" a="1"/>
  <c r="B51" i="23" a="1"/>
  <c r="B24" i="23" a="1"/>
  <c r="B19" i="23" a="1"/>
  <c r="B71" i="23" a="1"/>
  <c r="B34" i="23" a="1"/>
  <c r="B87" i="23" a="1"/>
  <c r="B56" i="23" a="1"/>
  <c r="B68" i="23" a="1"/>
  <c r="B16" i="23" a="1"/>
  <c r="B12" i="23" a="1"/>
  <c r="B93" i="23" a="1"/>
  <c r="B22" i="23" a="1"/>
  <c r="B41" i="23" a="1"/>
  <c r="B92" i="23" a="1"/>
  <c r="B59" i="23" a="1"/>
  <c r="B30" i="23" a="1"/>
  <c r="B66" i="23" a="1"/>
  <c r="B80" i="23" a="1"/>
  <c r="B74" i="23" a="1"/>
  <c r="B10" i="23" a="1"/>
  <c r="B45" i="23" a="1"/>
  <c r="B84" i="23" a="1"/>
  <c r="B7" i="23" a="1"/>
  <c r="B72" i="23" a="1"/>
  <c r="K102" i="19" l="1"/>
  <c r="V115" i="37"/>
  <c r="K111" i="19"/>
  <c r="V124" i="37"/>
  <c r="K109" i="19"/>
  <c r="V122" i="37"/>
  <c r="K110" i="19"/>
  <c r="V123" i="37"/>
  <c r="K100" i="19"/>
  <c r="V113" i="37"/>
  <c r="K108" i="19"/>
  <c r="V121" i="37"/>
  <c r="K107" i="19"/>
  <c r="V120" i="37"/>
  <c r="K106" i="19"/>
  <c r="V119" i="37"/>
  <c r="K105" i="19"/>
  <c r="V118" i="37"/>
  <c r="K104" i="19"/>
  <c r="V117" i="37"/>
  <c r="K103" i="19"/>
  <c r="V116" i="37"/>
  <c r="K101" i="19"/>
  <c r="V114" i="37"/>
  <c r="K99" i="19"/>
  <c r="V112" i="37"/>
  <c r="K98" i="19"/>
  <c r="V111" i="37"/>
  <c r="K97" i="19"/>
  <c r="V110" i="37"/>
  <c r="K124" i="37"/>
  <c r="J124" i="37"/>
  <c r="K122" i="37"/>
  <c r="J122" i="37"/>
  <c r="K123" i="37"/>
  <c r="J123" i="37"/>
  <c r="K113" i="37"/>
  <c r="J113" i="37"/>
  <c r="K121" i="37"/>
  <c r="J121" i="37"/>
  <c r="K120" i="37"/>
  <c r="J120" i="37"/>
  <c r="K119" i="37"/>
  <c r="J119" i="37"/>
  <c r="K118" i="37"/>
  <c r="J118" i="37"/>
  <c r="K117" i="37"/>
  <c r="J117" i="37"/>
  <c r="K116" i="37"/>
  <c r="J116" i="37"/>
  <c r="K115" i="37"/>
  <c r="J115" i="37"/>
  <c r="K114" i="37"/>
  <c r="J114" i="37"/>
  <c r="K112" i="37"/>
  <c r="J112" i="37"/>
  <c r="K111" i="37"/>
  <c r="J111" i="37"/>
  <c r="K110" i="37"/>
  <c r="J110" i="37"/>
  <c r="B111" i="19"/>
  <c r="B124" i="37"/>
  <c r="C111" i="19"/>
  <c r="C124" i="37"/>
  <c r="D111" i="19"/>
  <c r="D124" i="37"/>
  <c r="E111" i="19"/>
  <c r="E124" i="37"/>
  <c r="F111" i="19"/>
  <c r="F124" i="37"/>
  <c r="G111" i="19"/>
  <c r="G124" i="37"/>
  <c r="H111" i="19"/>
  <c r="H124" i="37"/>
  <c r="I111" i="19"/>
  <c r="I124" i="37"/>
  <c r="B109" i="19"/>
  <c r="B122" i="37"/>
  <c r="C109" i="19"/>
  <c r="C122" i="37"/>
  <c r="D109" i="19"/>
  <c r="D122" i="37"/>
  <c r="E109" i="19"/>
  <c r="E122" i="37"/>
  <c r="F109" i="19"/>
  <c r="F122" i="37"/>
  <c r="G109" i="19"/>
  <c r="G122" i="37"/>
  <c r="H109" i="19"/>
  <c r="H122" i="37"/>
  <c r="I109" i="19"/>
  <c r="I122" i="37"/>
  <c r="C110" i="19"/>
  <c r="C123" i="37"/>
  <c r="D110" i="19"/>
  <c r="D123" i="37"/>
  <c r="E110" i="19"/>
  <c r="E123" i="37"/>
  <c r="F110" i="19"/>
  <c r="F123" i="37"/>
  <c r="G110" i="19"/>
  <c r="G123" i="37"/>
  <c r="H110" i="19"/>
  <c r="H123" i="37"/>
  <c r="I110" i="19"/>
  <c r="I123" i="37"/>
  <c r="B110" i="19"/>
  <c r="B123" i="37"/>
  <c r="C100" i="19"/>
  <c r="C113" i="37"/>
  <c r="E100" i="19"/>
  <c r="E113" i="37"/>
  <c r="F100" i="19"/>
  <c r="F113" i="37"/>
  <c r="G100" i="19"/>
  <c r="G113" i="37"/>
  <c r="H100" i="19"/>
  <c r="H113" i="37"/>
  <c r="I100" i="19"/>
  <c r="I113" i="37"/>
  <c r="B100" i="19"/>
  <c r="B113" i="37"/>
  <c r="B108" i="19"/>
  <c r="B121" i="37"/>
  <c r="C108" i="19"/>
  <c r="C121" i="37"/>
  <c r="D108" i="19"/>
  <c r="D121" i="37"/>
  <c r="E108" i="19"/>
  <c r="E121" i="37"/>
  <c r="F108" i="19"/>
  <c r="F121" i="37"/>
  <c r="G108" i="19"/>
  <c r="G121" i="37"/>
  <c r="H108" i="19"/>
  <c r="H121" i="37"/>
  <c r="I108" i="19"/>
  <c r="I121" i="37"/>
  <c r="B107" i="19"/>
  <c r="B120" i="37"/>
  <c r="C107" i="19"/>
  <c r="C120" i="37"/>
  <c r="D107" i="19"/>
  <c r="D120" i="37"/>
  <c r="E107" i="19"/>
  <c r="E120" i="37"/>
  <c r="F107" i="19"/>
  <c r="F120" i="37"/>
  <c r="G107" i="19"/>
  <c r="G120" i="37"/>
  <c r="H107" i="19"/>
  <c r="H120" i="37"/>
  <c r="I107" i="19"/>
  <c r="I120" i="37"/>
  <c r="D106" i="19"/>
  <c r="D119" i="37"/>
  <c r="E106" i="19"/>
  <c r="E119" i="37"/>
  <c r="F106" i="19"/>
  <c r="F119" i="37"/>
  <c r="G106" i="19"/>
  <c r="G119" i="37"/>
  <c r="H106" i="19"/>
  <c r="H119" i="37"/>
  <c r="I106" i="19"/>
  <c r="I119" i="37"/>
  <c r="B106" i="19"/>
  <c r="B119" i="37"/>
  <c r="C106" i="19"/>
  <c r="C119" i="37"/>
  <c r="B105" i="19"/>
  <c r="B118" i="37"/>
  <c r="C105" i="19"/>
  <c r="C118" i="37"/>
  <c r="D105" i="19"/>
  <c r="D118" i="37"/>
  <c r="E105" i="19"/>
  <c r="E118" i="37"/>
  <c r="F105" i="19"/>
  <c r="F118" i="37"/>
  <c r="G105" i="19"/>
  <c r="G118" i="37"/>
  <c r="H105" i="19"/>
  <c r="H118" i="37"/>
  <c r="I105" i="19"/>
  <c r="I118" i="37"/>
  <c r="B104" i="19"/>
  <c r="B117" i="37"/>
  <c r="C104" i="19"/>
  <c r="C117" i="37"/>
  <c r="D104" i="19"/>
  <c r="D117" i="37"/>
  <c r="E104" i="19"/>
  <c r="E117" i="37"/>
  <c r="F104" i="19"/>
  <c r="F117" i="37"/>
  <c r="G104" i="19"/>
  <c r="G117" i="37"/>
  <c r="H104" i="19"/>
  <c r="H117" i="37"/>
  <c r="I104" i="19"/>
  <c r="I117" i="37"/>
  <c r="B103" i="19"/>
  <c r="B116" i="37"/>
  <c r="F103" i="19"/>
  <c r="F116" i="37"/>
  <c r="G103" i="19"/>
  <c r="G116" i="37"/>
  <c r="C103" i="19"/>
  <c r="C116" i="37"/>
  <c r="D103" i="19"/>
  <c r="D116" i="37"/>
  <c r="E103" i="19"/>
  <c r="E116" i="37"/>
  <c r="H103" i="19"/>
  <c r="H116" i="37"/>
  <c r="I103" i="19"/>
  <c r="I116" i="37"/>
  <c r="B102" i="19"/>
  <c r="B115" i="37"/>
  <c r="C102" i="19"/>
  <c r="C115" i="37"/>
  <c r="D102" i="19"/>
  <c r="D115" i="37"/>
  <c r="E102" i="19"/>
  <c r="E115" i="37"/>
  <c r="F102" i="19"/>
  <c r="F115" i="37"/>
  <c r="G102" i="19"/>
  <c r="G115" i="37"/>
  <c r="H102" i="19"/>
  <c r="H115" i="37"/>
  <c r="I102" i="19"/>
  <c r="I115" i="37"/>
  <c r="B101" i="19"/>
  <c r="B114" i="37"/>
  <c r="C101" i="19"/>
  <c r="C114" i="37"/>
  <c r="D101" i="19"/>
  <c r="D114" i="37"/>
  <c r="E101" i="19"/>
  <c r="E114" i="37"/>
  <c r="F101" i="19"/>
  <c r="F114" i="37"/>
  <c r="G101" i="19"/>
  <c r="G114" i="37"/>
  <c r="H101" i="19"/>
  <c r="H114" i="37"/>
  <c r="I101" i="19"/>
  <c r="I114" i="37"/>
  <c r="C99" i="19"/>
  <c r="C112" i="37"/>
  <c r="B99" i="19"/>
  <c r="B112" i="37"/>
  <c r="D99" i="19"/>
  <c r="D112" i="37"/>
  <c r="E99" i="19"/>
  <c r="E112" i="37"/>
  <c r="F99" i="19"/>
  <c r="F112" i="37"/>
  <c r="G99" i="19"/>
  <c r="G112" i="37"/>
  <c r="H99" i="19"/>
  <c r="H112" i="37"/>
  <c r="I99" i="19"/>
  <c r="I112" i="37"/>
  <c r="B98" i="19"/>
  <c r="B111" i="37"/>
  <c r="C98" i="19"/>
  <c r="C111" i="37"/>
  <c r="D98" i="19"/>
  <c r="D111" i="37"/>
  <c r="E98" i="19"/>
  <c r="E111" i="37"/>
  <c r="F98" i="19"/>
  <c r="F111" i="37"/>
  <c r="G98" i="19"/>
  <c r="G111" i="37"/>
  <c r="H98" i="19"/>
  <c r="H111" i="37"/>
  <c r="I98" i="19"/>
  <c r="I111" i="37"/>
  <c r="B97" i="19"/>
  <c r="B110" i="37"/>
  <c r="C97" i="19"/>
  <c r="C110" i="37"/>
  <c r="D97" i="19"/>
  <c r="D110" i="37"/>
  <c r="E97" i="19"/>
  <c r="E110" i="37"/>
  <c r="F97" i="19"/>
  <c r="F110" i="37"/>
  <c r="G97" i="19"/>
  <c r="G110" i="37"/>
  <c r="H97" i="19"/>
  <c r="H110" i="37"/>
  <c r="I97" i="19"/>
  <c r="I110" i="37"/>
  <c r="Q111" i="19"/>
  <c r="Q109" i="19"/>
  <c r="Q110" i="19"/>
  <c r="Q107" i="19"/>
  <c r="Q98" i="19"/>
  <c r="L102" i="19"/>
  <c r="Q102" i="19"/>
  <c r="L100" i="19"/>
  <c r="Q100" i="19"/>
  <c r="L108" i="19"/>
  <c r="Q108" i="19"/>
  <c r="L106" i="19"/>
  <c r="Q106" i="19"/>
  <c r="L105" i="19"/>
  <c r="Q105" i="19"/>
  <c r="L104" i="19"/>
  <c r="Q104" i="19"/>
  <c r="L103" i="19"/>
  <c r="Q103" i="19"/>
  <c r="L101" i="19"/>
  <c r="Q101" i="19"/>
  <c r="L99" i="19"/>
  <c r="Q99" i="19"/>
  <c r="L97" i="19"/>
  <c r="Q97" i="19"/>
  <c r="J111" i="19"/>
  <c r="L111" i="19"/>
  <c r="L109" i="19"/>
  <c r="M110" i="19"/>
  <c r="L110" i="19"/>
  <c r="M107" i="19"/>
  <c r="L107" i="19"/>
  <c r="L98" i="19"/>
  <c r="U122" i="37"/>
  <c r="U111" i="37"/>
  <c r="U120" i="37"/>
  <c r="U118" i="37"/>
  <c r="U114" i="37"/>
  <c r="U119" i="37"/>
  <c r="U116" i="37"/>
  <c r="U123" i="37"/>
  <c r="U117" i="37"/>
  <c r="U121" i="37"/>
  <c r="U112" i="37"/>
  <c r="U110" i="37"/>
  <c r="U124" i="37"/>
  <c r="U115" i="37"/>
  <c r="U113" i="37"/>
  <c r="J107" i="19"/>
  <c r="O102" i="19"/>
  <c r="N102" i="19"/>
  <c r="J102" i="19"/>
  <c r="O107" i="19"/>
  <c r="N107" i="19"/>
  <c r="M102" i="19"/>
  <c r="J98" i="19"/>
  <c r="O98" i="19"/>
  <c r="N98" i="19"/>
  <c r="M98" i="19"/>
  <c r="O111" i="19"/>
  <c r="O110" i="19"/>
  <c r="N110" i="19"/>
  <c r="M109" i="19"/>
  <c r="N111" i="19"/>
  <c r="N109" i="19"/>
  <c r="J109" i="19"/>
  <c r="O109" i="19"/>
  <c r="J110" i="19"/>
  <c r="M111" i="19"/>
  <c r="J99" i="19"/>
  <c r="M99" i="19"/>
  <c r="N99" i="19"/>
  <c r="O99" i="19"/>
  <c r="J104" i="19"/>
  <c r="N104" i="19"/>
  <c r="O104" i="19"/>
  <c r="M104" i="19"/>
  <c r="J103" i="19"/>
  <c r="M103" i="19"/>
  <c r="N103" i="19"/>
  <c r="O103" i="19"/>
  <c r="M101" i="19"/>
  <c r="N101" i="19"/>
  <c r="O101" i="19"/>
  <c r="J101" i="19"/>
  <c r="M97" i="19"/>
  <c r="N97" i="19"/>
  <c r="O97" i="19"/>
  <c r="J97" i="19"/>
  <c r="M105" i="19"/>
  <c r="N105" i="19"/>
  <c r="O105" i="19"/>
  <c r="J105" i="19"/>
  <c r="J100" i="19"/>
  <c r="N100" i="19"/>
  <c r="M100" i="19"/>
  <c r="O100" i="19"/>
  <c r="J108" i="19"/>
  <c r="M108" i="19"/>
  <c r="N108" i="19"/>
  <c r="O108" i="19"/>
  <c r="J106" i="19"/>
  <c r="O106" i="19"/>
  <c r="M106" i="19"/>
  <c r="N106" i="19"/>
  <c r="Q41" i="23"/>
  <c r="R53" i="37" s="1"/>
  <c r="E41" i="23"/>
  <c r="U41" i="23"/>
  <c r="R41" i="23"/>
  <c r="S53" i="37" s="1"/>
  <c r="F41" i="23"/>
  <c r="S41" i="23"/>
  <c r="T53" i="37" s="1"/>
  <c r="G41" i="23"/>
  <c r="T41" i="23"/>
  <c r="H41" i="23"/>
  <c r="I41" i="23"/>
  <c r="Y41" i="23"/>
  <c r="Z41" i="23"/>
  <c r="L41" i="23"/>
  <c r="O41" i="23"/>
  <c r="P53" i="37" s="1"/>
  <c r="C41" i="23"/>
  <c r="X41" i="23"/>
  <c r="AA41" i="23"/>
  <c r="D41" i="23"/>
  <c r="P41" i="23"/>
  <c r="Q53" i="37" s="1"/>
  <c r="M41" i="23"/>
  <c r="N53" i="37" s="1"/>
  <c r="V41" i="23"/>
  <c r="B41" i="23"/>
  <c r="AB41" i="23"/>
  <c r="K41" i="23"/>
  <c r="W41" i="23"/>
  <c r="N41" i="23"/>
  <c r="O53" i="37" s="1"/>
  <c r="J41" i="23"/>
  <c r="B43" i="23"/>
  <c r="R43" i="23"/>
  <c r="S55" i="37" s="1"/>
  <c r="J43" i="23"/>
  <c r="M43" i="23"/>
  <c r="N55" i="37" s="1"/>
  <c r="N43" i="23"/>
  <c r="O55" i="37" s="1"/>
  <c r="S43" i="23"/>
  <c r="T55" i="37" s="1"/>
  <c r="Y43" i="23"/>
  <c r="Z43" i="23"/>
  <c r="T43" i="23"/>
  <c r="E43" i="23"/>
  <c r="AB43" i="23"/>
  <c r="P43" i="23"/>
  <c r="Q55" i="37" s="1"/>
  <c r="U43" i="23"/>
  <c r="I43" i="23"/>
  <c r="O43" i="23"/>
  <c r="P55" i="37" s="1"/>
  <c r="V43" i="23"/>
  <c r="AA43" i="23"/>
  <c r="W43" i="23"/>
  <c r="D43" i="23"/>
  <c r="Q43" i="23"/>
  <c r="R55" i="37" s="1"/>
  <c r="X43" i="23"/>
  <c r="C43" i="23"/>
  <c r="L43" i="23"/>
  <c r="G43" i="23"/>
  <c r="F43" i="23"/>
  <c r="H43" i="23"/>
  <c r="K43" i="23"/>
  <c r="E55" i="23"/>
  <c r="W55" i="23"/>
  <c r="F55" i="23"/>
  <c r="L55" i="23"/>
  <c r="D55" i="23"/>
  <c r="X55" i="23"/>
  <c r="Y55" i="23"/>
  <c r="AB55" i="23"/>
  <c r="G55" i="23"/>
  <c r="Q55" i="23"/>
  <c r="R67" i="37" s="1"/>
  <c r="U55" i="23"/>
  <c r="H55" i="23"/>
  <c r="I55" i="23"/>
  <c r="J55" i="23"/>
  <c r="K55" i="23"/>
  <c r="M55" i="23"/>
  <c r="N67" i="37" s="1"/>
  <c r="V55" i="23"/>
  <c r="B55" i="23"/>
  <c r="N55" i="23"/>
  <c r="O67" i="37" s="1"/>
  <c r="R55" i="23"/>
  <c r="S67" i="37" s="1"/>
  <c r="O55" i="23"/>
  <c r="P67" i="37" s="1"/>
  <c r="AA55" i="23"/>
  <c r="P55" i="23"/>
  <c r="Q67" i="37" s="1"/>
  <c r="Z55" i="23"/>
  <c r="C55" i="23"/>
  <c r="S55" i="23"/>
  <c r="T67" i="37" s="1"/>
  <c r="T55" i="23"/>
  <c r="D24" i="23"/>
  <c r="AB24" i="23"/>
  <c r="L24" i="23"/>
  <c r="AA24" i="23"/>
  <c r="E24" i="23"/>
  <c r="Q24" i="23"/>
  <c r="R36" i="37" s="1"/>
  <c r="F24" i="23"/>
  <c r="C24" i="23"/>
  <c r="G24" i="23"/>
  <c r="O24" i="23"/>
  <c r="P36" i="37" s="1"/>
  <c r="T24" i="23"/>
  <c r="X24" i="23"/>
  <c r="H24" i="23"/>
  <c r="B24" i="23"/>
  <c r="I24" i="23"/>
  <c r="N24" i="23"/>
  <c r="O36" i="37" s="1"/>
  <c r="M24" i="23"/>
  <c r="N36" i="37" s="1"/>
  <c r="Z24" i="23"/>
  <c r="K24" i="23"/>
  <c r="Y24" i="23"/>
  <c r="V24" i="23"/>
  <c r="W24" i="23"/>
  <c r="P24" i="23"/>
  <c r="Q36" i="37" s="1"/>
  <c r="S24" i="23"/>
  <c r="T36" i="37" s="1"/>
  <c r="R24" i="23"/>
  <c r="S36" i="37" s="1"/>
  <c r="U24" i="23"/>
  <c r="J24" i="23"/>
  <c r="AA91" i="23"/>
  <c r="I91" i="23"/>
  <c r="D91" i="23"/>
  <c r="U91" i="23"/>
  <c r="AB91" i="23"/>
  <c r="J91" i="23"/>
  <c r="Y91" i="23"/>
  <c r="Q91" i="23"/>
  <c r="R103" i="37" s="1"/>
  <c r="K91" i="23"/>
  <c r="B91" i="23"/>
  <c r="G91" i="23"/>
  <c r="M91" i="23"/>
  <c r="N103" i="37" s="1"/>
  <c r="H91" i="23"/>
  <c r="N91" i="23"/>
  <c r="O103" i="37" s="1"/>
  <c r="O91" i="23"/>
  <c r="P103" i="37" s="1"/>
  <c r="T91" i="23"/>
  <c r="P91" i="23"/>
  <c r="Q103" i="37" s="1"/>
  <c r="V91" i="23"/>
  <c r="X91" i="23"/>
  <c r="W91" i="23"/>
  <c r="Z91" i="23"/>
  <c r="L91" i="23"/>
  <c r="F91" i="23"/>
  <c r="R91" i="23"/>
  <c r="S103" i="37" s="1"/>
  <c r="E91" i="23"/>
  <c r="C91" i="23"/>
  <c r="S91" i="23"/>
  <c r="T103" i="37" s="1"/>
  <c r="D76" i="23"/>
  <c r="U76" i="23"/>
  <c r="C76" i="23"/>
  <c r="P76" i="23"/>
  <c r="Q88" i="37" s="1"/>
  <c r="J76" i="23"/>
  <c r="O76" i="23"/>
  <c r="P88" i="37" s="1"/>
  <c r="AB76" i="23"/>
  <c r="V76" i="23"/>
  <c r="AA76" i="23"/>
  <c r="Q76" i="23"/>
  <c r="R88" i="37" s="1"/>
  <c r="W76" i="23"/>
  <c r="S76" i="23"/>
  <c r="T88" i="37" s="1"/>
  <c r="Y76" i="23"/>
  <c r="R76" i="23"/>
  <c r="S88" i="37" s="1"/>
  <c r="G76" i="23"/>
  <c r="H76" i="23"/>
  <c r="T76" i="23"/>
  <c r="I76" i="23"/>
  <c r="K76" i="23"/>
  <c r="M76" i="23"/>
  <c r="N88" i="37" s="1"/>
  <c r="B76" i="23"/>
  <c r="E76" i="23"/>
  <c r="N76" i="23"/>
  <c r="O88" i="37" s="1"/>
  <c r="F76" i="23"/>
  <c r="X76" i="23"/>
  <c r="L76" i="23"/>
  <c r="Z76" i="23"/>
  <c r="M60" i="23"/>
  <c r="N72" i="37" s="1"/>
  <c r="E60" i="23"/>
  <c r="H60" i="23"/>
  <c r="Y60" i="23"/>
  <c r="U60" i="23"/>
  <c r="T60" i="23"/>
  <c r="AB60" i="23"/>
  <c r="V60" i="23"/>
  <c r="W60" i="23"/>
  <c r="I60" i="23"/>
  <c r="C60" i="23"/>
  <c r="B60" i="23"/>
  <c r="F60" i="23"/>
  <c r="K60" i="23"/>
  <c r="D60" i="23"/>
  <c r="L60" i="23"/>
  <c r="N60" i="23"/>
  <c r="O72" i="37" s="1"/>
  <c r="Z60" i="23"/>
  <c r="X60" i="23"/>
  <c r="P60" i="23"/>
  <c r="Q72" i="37" s="1"/>
  <c r="R60" i="23"/>
  <c r="S72" i="37" s="1"/>
  <c r="Q60" i="23"/>
  <c r="R72" i="37" s="1"/>
  <c r="G60" i="23"/>
  <c r="S60" i="23"/>
  <c r="T72" i="37" s="1"/>
  <c r="J60" i="23"/>
  <c r="O60" i="23"/>
  <c r="P72" i="37" s="1"/>
  <c r="AA60" i="23"/>
  <c r="E39" i="23"/>
  <c r="K39" i="23"/>
  <c r="N39" i="23"/>
  <c r="O51" i="37" s="1"/>
  <c r="M39" i="23"/>
  <c r="N51" i="37" s="1"/>
  <c r="Q39" i="23"/>
  <c r="R51" i="37" s="1"/>
  <c r="W39" i="23"/>
  <c r="Y39" i="23"/>
  <c r="F39" i="23"/>
  <c r="L39" i="23"/>
  <c r="B39" i="23"/>
  <c r="R39" i="23"/>
  <c r="S51" i="37" s="1"/>
  <c r="X39" i="23"/>
  <c r="G39" i="23"/>
  <c r="AA39" i="23"/>
  <c r="I39" i="23"/>
  <c r="D39" i="23"/>
  <c r="U39" i="23"/>
  <c r="S39" i="23"/>
  <c r="T51" i="37" s="1"/>
  <c r="P39" i="23"/>
  <c r="Q51" i="37" s="1"/>
  <c r="AB39" i="23"/>
  <c r="H39" i="23"/>
  <c r="C39" i="23"/>
  <c r="T39" i="23"/>
  <c r="V39" i="23"/>
  <c r="J39" i="23"/>
  <c r="Z39" i="23"/>
  <c r="O39" i="23"/>
  <c r="P51" i="37" s="1"/>
  <c r="B12" i="23"/>
  <c r="X12" i="23"/>
  <c r="L12" i="23"/>
  <c r="N12" i="23"/>
  <c r="O24" i="37" s="1"/>
  <c r="F12" i="23"/>
  <c r="Z12" i="23"/>
  <c r="R12" i="23"/>
  <c r="S24" i="37" s="1"/>
  <c r="C12" i="23"/>
  <c r="G12" i="23"/>
  <c r="AB12" i="23"/>
  <c r="U12" i="23"/>
  <c r="E12" i="23"/>
  <c r="J12" i="23"/>
  <c r="AA12" i="23"/>
  <c r="M12" i="23"/>
  <c r="N24" i="37" s="1"/>
  <c r="Y12" i="23"/>
  <c r="D12" i="23"/>
  <c r="P12" i="23"/>
  <c r="Q24" i="37" s="1"/>
  <c r="W12" i="23"/>
  <c r="T12" i="23"/>
  <c r="O12" i="23"/>
  <c r="P24" i="37" s="1"/>
  <c r="Q12" i="23"/>
  <c r="R24" i="37" s="1"/>
  <c r="I12" i="23"/>
  <c r="K12" i="23"/>
  <c r="S12" i="23"/>
  <c r="T24" i="37" s="1"/>
  <c r="H12" i="23"/>
  <c r="V12" i="23"/>
  <c r="B70" i="23"/>
  <c r="K70" i="23"/>
  <c r="N70" i="23"/>
  <c r="O82" i="37" s="1"/>
  <c r="L70" i="23"/>
  <c r="Z70" i="23"/>
  <c r="F70" i="23"/>
  <c r="AA70" i="23"/>
  <c r="T70" i="23"/>
  <c r="C70" i="23"/>
  <c r="Q70" i="23"/>
  <c r="R82" i="37" s="1"/>
  <c r="V70" i="23"/>
  <c r="O70" i="23"/>
  <c r="P82" i="37" s="1"/>
  <c r="G70" i="23"/>
  <c r="D70" i="23"/>
  <c r="AB70" i="23"/>
  <c r="E70" i="23"/>
  <c r="H70" i="23"/>
  <c r="Y70" i="23"/>
  <c r="J70" i="23"/>
  <c r="P70" i="23"/>
  <c r="Q82" i="37" s="1"/>
  <c r="W70" i="23"/>
  <c r="S70" i="23"/>
  <c r="T82" i="37" s="1"/>
  <c r="I70" i="23"/>
  <c r="M70" i="23"/>
  <c r="N82" i="37" s="1"/>
  <c r="X70" i="23"/>
  <c r="R70" i="23"/>
  <c r="S82" i="37" s="1"/>
  <c r="U70" i="23"/>
  <c r="O48" i="23"/>
  <c r="P60" i="37" s="1"/>
  <c r="P48" i="23"/>
  <c r="Q60" i="37" s="1"/>
  <c r="H48" i="23"/>
  <c r="J48" i="23"/>
  <c r="D48" i="23"/>
  <c r="Q48" i="23"/>
  <c r="R60" i="37" s="1"/>
  <c r="F48" i="23"/>
  <c r="AB48" i="23"/>
  <c r="I48" i="23"/>
  <c r="E48" i="23"/>
  <c r="U48" i="23"/>
  <c r="S48" i="23"/>
  <c r="T60" i="37" s="1"/>
  <c r="V48" i="23"/>
  <c r="N48" i="23"/>
  <c r="O60" i="37" s="1"/>
  <c r="L48" i="23"/>
  <c r="Z48" i="23"/>
  <c r="X48" i="23"/>
  <c r="M48" i="23"/>
  <c r="N60" i="37" s="1"/>
  <c r="C48" i="23"/>
  <c r="R48" i="23"/>
  <c r="S60" i="37" s="1"/>
  <c r="AA48" i="23"/>
  <c r="K48" i="23"/>
  <c r="W48" i="23"/>
  <c r="B48" i="23"/>
  <c r="G48" i="23"/>
  <c r="Y48" i="23"/>
  <c r="T48" i="23"/>
  <c r="B8" i="23"/>
  <c r="R8" i="23"/>
  <c r="S20" i="37" s="1"/>
  <c r="X8" i="23"/>
  <c r="N8" i="23"/>
  <c r="O20" i="37" s="1"/>
  <c r="G8" i="23"/>
  <c r="Z8" i="23"/>
  <c r="S8" i="23"/>
  <c r="T20" i="37" s="1"/>
  <c r="C8" i="23"/>
  <c r="H8" i="23"/>
  <c r="AB8" i="23"/>
  <c r="V8" i="23"/>
  <c r="E8" i="23"/>
  <c r="K8" i="23"/>
  <c r="I8" i="23"/>
  <c r="Y8" i="23"/>
  <c r="Q8" i="23"/>
  <c r="R20" i="37" s="1"/>
  <c r="U8" i="23"/>
  <c r="T8" i="23"/>
  <c r="J8" i="23"/>
  <c r="W8" i="23"/>
  <c r="P8" i="23"/>
  <c r="Q20" i="37" s="1"/>
  <c r="M8" i="23"/>
  <c r="N20" i="37" s="1"/>
  <c r="L8" i="23"/>
  <c r="AA8" i="23"/>
  <c r="O8" i="23"/>
  <c r="P20" i="37" s="1"/>
  <c r="D8" i="23"/>
  <c r="F8" i="23"/>
  <c r="E80" i="23"/>
  <c r="U80" i="23"/>
  <c r="AA80" i="23"/>
  <c r="Q80" i="23"/>
  <c r="R92" i="37" s="1"/>
  <c r="J80" i="23"/>
  <c r="D80" i="23"/>
  <c r="F80" i="23"/>
  <c r="V80" i="23"/>
  <c r="AB80" i="23"/>
  <c r="W80" i="23"/>
  <c r="L80" i="23"/>
  <c r="S80" i="23"/>
  <c r="T92" i="37" s="1"/>
  <c r="N80" i="23"/>
  <c r="O92" i="37" s="1"/>
  <c r="T80" i="23"/>
  <c r="I80" i="23"/>
  <c r="Y80" i="23"/>
  <c r="K80" i="23"/>
  <c r="X80" i="23"/>
  <c r="B80" i="23"/>
  <c r="M80" i="23"/>
  <c r="N92" i="37" s="1"/>
  <c r="O80" i="23"/>
  <c r="P92" i="37" s="1"/>
  <c r="P80" i="23"/>
  <c r="Q92" i="37" s="1"/>
  <c r="G80" i="23"/>
  <c r="Z80" i="23"/>
  <c r="H80" i="23"/>
  <c r="C80" i="23"/>
  <c r="R80" i="23"/>
  <c r="S92" i="37" s="1"/>
  <c r="N57" i="23"/>
  <c r="O69" i="37" s="1"/>
  <c r="I57" i="23"/>
  <c r="Z57" i="23"/>
  <c r="U57" i="23"/>
  <c r="C57" i="23"/>
  <c r="J57" i="23"/>
  <c r="AA57" i="23"/>
  <c r="K57" i="23"/>
  <c r="E57" i="23"/>
  <c r="Q57" i="23"/>
  <c r="R69" i="37" s="1"/>
  <c r="D57" i="23"/>
  <c r="H57" i="23"/>
  <c r="S57" i="23"/>
  <c r="T69" i="37" s="1"/>
  <c r="P57" i="23"/>
  <c r="Q69" i="37" s="1"/>
  <c r="AB57" i="23"/>
  <c r="F57" i="23"/>
  <c r="T57" i="23"/>
  <c r="M57" i="23"/>
  <c r="N69" i="37" s="1"/>
  <c r="L57" i="23"/>
  <c r="Y57" i="23"/>
  <c r="X57" i="23"/>
  <c r="B57" i="23"/>
  <c r="R57" i="23"/>
  <c r="S69" i="37" s="1"/>
  <c r="G57" i="23"/>
  <c r="W57" i="23"/>
  <c r="O57" i="23"/>
  <c r="P69" i="37" s="1"/>
  <c r="V57" i="23"/>
  <c r="K59" i="23"/>
  <c r="R59" i="23"/>
  <c r="S71" i="37" s="1"/>
  <c r="L59" i="23"/>
  <c r="S59" i="23"/>
  <c r="T71" i="37" s="1"/>
  <c r="B59" i="23"/>
  <c r="T59" i="23"/>
  <c r="Y59" i="23"/>
  <c r="Z59" i="23"/>
  <c r="V59" i="23"/>
  <c r="G59" i="23"/>
  <c r="O59" i="23"/>
  <c r="P71" i="37" s="1"/>
  <c r="M59" i="23"/>
  <c r="N71" i="37" s="1"/>
  <c r="AB59" i="23"/>
  <c r="P59" i="23"/>
  <c r="Q71" i="37" s="1"/>
  <c r="Q59" i="23"/>
  <c r="R71" i="37" s="1"/>
  <c r="H59" i="23"/>
  <c r="E59" i="23"/>
  <c r="U59" i="23"/>
  <c r="F59" i="23"/>
  <c r="W59" i="23"/>
  <c r="I59" i="23"/>
  <c r="D59" i="23"/>
  <c r="X59" i="23"/>
  <c r="C59" i="23"/>
  <c r="J59" i="23"/>
  <c r="AA59" i="23"/>
  <c r="N59" i="23"/>
  <c r="O71" i="37" s="1"/>
  <c r="B14" i="23"/>
  <c r="G14" i="23"/>
  <c r="N14" i="23"/>
  <c r="O26" i="37" s="1"/>
  <c r="S14" i="23"/>
  <c r="T26" i="37" s="1"/>
  <c r="Z14" i="23"/>
  <c r="H14" i="23"/>
  <c r="C14" i="23"/>
  <c r="I14" i="23"/>
  <c r="U14" i="23"/>
  <c r="E14" i="23"/>
  <c r="V14" i="23"/>
  <c r="Q14" i="23"/>
  <c r="R26" i="37" s="1"/>
  <c r="D14" i="23"/>
  <c r="R14" i="23"/>
  <c r="S26" i="37" s="1"/>
  <c r="X14" i="23"/>
  <c r="AB14" i="23"/>
  <c r="Y14" i="23"/>
  <c r="P14" i="23"/>
  <c r="Q26" i="37" s="1"/>
  <c r="AA14" i="23"/>
  <c r="T14" i="23"/>
  <c r="K14" i="23"/>
  <c r="L14" i="23"/>
  <c r="F14" i="23"/>
  <c r="O14" i="23"/>
  <c r="P26" i="37" s="1"/>
  <c r="M14" i="23"/>
  <c r="N26" i="37" s="1"/>
  <c r="J14" i="23"/>
  <c r="W14" i="23"/>
  <c r="T65" i="23"/>
  <c r="AB65" i="23"/>
  <c r="B65" i="23"/>
  <c r="E65" i="23"/>
  <c r="N65" i="23"/>
  <c r="O77" i="37" s="1"/>
  <c r="G65" i="23"/>
  <c r="F65" i="23"/>
  <c r="I65" i="23"/>
  <c r="AA65" i="23"/>
  <c r="J65" i="23"/>
  <c r="H65" i="23"/>
  <c r="R65" i="23"/>
  <c r="S77" i="37" s="1"/>
  <c r="U65" i="23"/>
  <c r="V65" i="23"/>
  <c r="M65" i="23"/>
  <c r="N77" i="37" s="1"/>
  <c r="W65" i="23"/>
  <c r="Y65" i="23"/>
  <c r="X65" i="23"/>
  <c r="Z65" i="23"/>
  <c r="K65" i="23"/>
  <c r="O65" i="23"/>
  <c r="P77" i="37" s="1"/>
  <c r="Q65" i="23"/>
  <c r="R77" i="37" s="1"/>
  <c r="D65" i="23"/>
  <c r="L65" i="23"/>
  <c r="P65" i="23"/>
  <c r="Q77" i="37" s="1"/>
  <c r="C65" i="23"/>
  <c r="S65" i="23"/>
  <c r="T77" i="37" s="1"/>
  <c r="V54" i="23"/>
  <c r="R54" i="23"/>
  <c r="S66" i="37" s="1"/>
  <c r="W54" i="23"/>
  <c r="G54" i="23"/>
  <c r="X54" i="23"/>
  <c r="S54" i="23"/>
  <c r="T66" i="37" s="1"/>
  <c r="N54" i="23"/>
  <c r="O66" i="37" s="1"/>
  <c r="T54" i="23"/>
  <c r="O54" i="23"/>
  <c r="P66" i="37" s="1"/>
  <c r="Q54" i="23"/>
  <c r="R66" i="37" s="1"/>
  <c r="L54" i="23"/>
  <c r="B54" i="23"/>
  <c r="AA54" i="23"/>
  <c r="Z54" i="23"/>
  <c r="C54" i="23"/>
  <c r="P54" i="23"/>
  <c r="Q66" i="37" s="1"/>
  <c r="AB54" i="23"/>
  <c r="Y54" i="23"/>
  <c r="I54" i="23"/>
  <c r="D54" i="23"/>
  <c r="J54" i="23"/>
  <c r="E54" i="23"/>
  <c r="K54" i="23"/>
  <c r="M54" i="23"/>
  <c r="N66" i="37" s="1"/>
  <c r="H54" i="23"/>
  <c r="U54" i="23"/>
  <c r="F54" i="23"/>
  <c r="P67" i="23"/>
  <c r="Q79" i="37" s="1"/>
  <c r="J67" i="23"/>
  <c r="AB67" i="23"/>
  <c r="V67" i="23"/>
  <c r="E67" i="23"/>
  <c r="K67" i="23"/>
  <c r="Y67" i="23"/>
  <c r="F67" i="23"/>
  <c r="L67" i="23"/>
  <c r="C67" i="23"/>
  <c r="H67" i="23"/>
  <c r="D67" i="23"/>
  <c r="S67" i="23"/>
  <c r="T79" i="37" s="1"/>
  <c r="Q67" i="23"/>
  <c r="R79" i="37" s="1"/>
  <c r="R67" i="23"/>
  <c r="S79" i="37" s="1"/>
  <c r="G67" i="23"/>
  <c r="T67" i="23"/>
  <c r="N67" i="23"/>
  <c r="O79" i="37" s="1"/>
  <c r="W67" i="23"/>
  <c r="Z67" i="23"/>
  <c r="X67" i="23"/>
  <c r="O67" i="23"/>
  <c r="P79" i="37" s="1"/>
  <c r="M67" i="23"/>
  <c r="N79" i="37" s="1"/>
  <c r="B67" i="23"/>
  <c r="AA67" i="23"/>
  <c r="U67" i="23"/>
  <c r="I67" i="23"/>
  <c r="W11" i="23"/>
  <c r="S11" i="23"/>
  <c r="T23" i="37" s="1"/>
  <c r="M11" i="23"/>
  <c r="N23" i="37" s="1"/>
  <c r="D11" i="23"/>
  <c r="H11" i="23"/>
  <c r="Y11" i="23"/>
  <c r="P11" i="23"/>
  <c r="Q23" i="37" s="1"/>
  <c r="T11" i="23"/>
  <c r="J11" i="23"/>
  <c r="AB11" i="23"/>
  <c r="K11" i="23"/>
  <c r="U11" i="23"/>
  <c r="F11" i="23"/>
  <c r="C11" i="23"/>
  <c r="I11" i="23"/>
  <c r="B11" i="23"/>
  <c r="AA11" i="23"/>
  <c r="V11" i="23"/>
  <c r="N11" i="23"/>
  <c r="O23" i="37" s="1"/>
  <c r="L11" i="23"/>
  <c r="X11" i="23"/>
  <c r="Z11" i="23"/>
  <c r="G11" i="23"/>
  <c r="O11" i="23"/>
  <c r="P23" i="37" s="1"/>
  <c r="R11" i="23"/>
  <c r="S23" i="37" s="1"/>
  <c r="E11" i="23"/>
  <c r="Q11" i="23"/>
  <c r="R23" i="37" s="1"/>
  <c r="Q69" i="23"/>
  <c r="R81" i="37" s="1"/>
  <c r="G69" i="23"/>
  <c r="B69" i="23"/>
  <c r="S69" i="23"/>
  <c r="T81" i="37" s="1"/>
  <c r="N69" i="23"/>
  <c r="O81" i="37" s="1"/>
  <c r="H69" i="23"/>
  <c r="AB69" i="23"/>
  <c r="X69" i="23"/>
  <c r="D69" i="23"/>
  <c r="V69" i="23"/>
  <c r="Y69" i="23"/>
  <c r="J69" i="23"/>
  <c r="P69" i="23"/>
  <c r="Q81" i="37" s="1"/>
  <c r="K69" i="23"/>
  <c r="Z69" i="23"/>
  <c r="W69" i="23"/>
  <c r="C69" i="23"/>
  <c r="L69" i="23"/>
  <c r="O69" i="23"/>
  <c r="P81" i="37" s="1"/>
  <c r="AA69" i="23"/>
  <c r="R69" i="23"/>
  <c r="S81" i="37" s="1"/>
  <c r="T69" i="23"/>
  <c r="I69" i="23"/>
  <c r="U69" i="23"/>
  <c r="M69" i="23"/>
  <c r="N81" i="37" s="1"/>
  <c r="E69" i="23"/>
  <c r="F69" i="23"/>
  <c r="C95" i="23"/>
  <c r="E95" i="23"/>
  <c r="O95" i="23"/>
  <c r="P107" i="37" s="1"/>
  <c r="F95" i="23"/>
  <c r="AA95" i="23"/>
  <c r="R95" i="23"/>
  <c r="S107" i="37" s="1"/>
  <c r="Y95" i="23"/>
  <c r="H95" i="23"/>
  <c r="S95" i="23"/>
  <c r="T107" i="37" s="1"/>
  <c r="I95" i="23"/>
  <c r="X95" i="23"/>
  <c r="Z95" i="23"/>
  <c r="T95" i="23"/>
  <c r="V95" i="23"/>
  <c r="K95" i="23"/>
  <c r="Q95" i="23"/>
  <c r="R107" i="37" s="1"/>
  <c r="L95" i="23"/>
  <c r="U95" i="23"/>
  <c r="D95" i="23"/>
  <c r="M95" i="23"/>
  <c r="N107" i="37" s="1"/>
  <c r="P95" i="23"/>
  <c r="Q107" i="37" s="1"/>
  <c r="B95" i="23"/>
  <c r="AB95" i="23"/>
  <c r="J95" i="23"/>
  <c r="N95" i="23"/>
  <c r="O107" i="37" s="1"/>
  <c r="W95" i="23"/>
  <c r="G95" i="23"/>
  <c r="B74" i="23"/>
  <c r="AA74" i="23"/>
  <c r="N74" i="23"/>
  <c r="O86" i="37" s="1"/>
  <c r="P74" i="23"/>
  <c r="Q86" i="37" s="1"/>
  <c r="Z74" i="23"/>
  <c r="V74" i="23"/>
  <c r="Q74" i="23"/>
  <c r="R86" i="37" s="1"/>
  <c r="F74" i="23"/>
  <c r="AB74" i="23"/>
  <c r="K74" i="23"/>
  <c r="L74" i="23"/>
  <c r="J74" i="23"/>
  <c r="W74" i="23"/>
  <c r="X74" i="23"/>
  <c r="M74" i="23"/>
  <c r="N86" i="37" s="1"/>
  <c r="C74" i="23"/>
  <c r="O74" i="23"/>
  <c r="P86" i="37" s="1"/>
  <c r="Y74" i="23"/>
  <c r="R74" i="23"/>
  <c r="S86" i="37" s="1"/>
  <c r="U74" i="23"/>
  <c r="D74" i="23"/>
  <c r="T74" i="23"/>
  <c r="G74" i="23"/>
  <c r="E74" i="23"/>
  <c r="I74" i="23"/>
  <c r="H74" i="23"/>
  <c r="S74" i="23"/>
  <c r="T86" i="37" s="1"/>
  <c r="N77" i="23"/>
  <c r="O89" i="37" s="1"/>
  <c r="H77" i="23"/>
  <c r="Z77" i="23"/>
  <c r="I77" i="23"/>
  <c r="C77" i="23"/>
  <c r="U77" i="23"/>
  <c r="AA77" i="23"/>
  <c r="V77" i="23"/>
  <c r="E77" i="23"/>
  <c r="X77" i="23"/>
  <c r="F77" i="23"/>
  <c r="K77" i="23"/>
  <c r="R77" i="23"/>
  <c r="S89" i="37" s="1"/>
  <c r="G77" i="23"/>
  <c r="J77" i="23"/>
  <c r="M77" i="23"/>
  <c r="N89" i="37" s="1"/>
  <c r="W77" i="23"/>
  <c r="O77" i="23"/>
  <c r="P89" i="37" s="1"/>
  <c r="S77" i="23"/>
  <c r="T89" i="37" s="1"/>
  <c r="D77" i="23"/>
  <c r="T77" i="23"/>
  <c r="P77" i="23"/>
  <c r="Q89" i="37" s="1"/>
  <c r="L77" i="23"/>
  <c r="Y77" i="23"/>
  <c r="AB77" i="23"/>
  <c r="Q77" i="23"/>
  <c r="R89" i="37" s="1"/>
  <c r="B77" i="23"/>
  <c r="O66" i="23"/>
  <c r="P78" i="37" s="1"/>
  <c r="T66" i="23"/>
  <c r="AA66" i="23"/>
  <c r="I66" i="23"/>
  <c r="D66" i="23"/>
  <c r="U66" i="23"/>
  <c r="AB66" i="23"/>
  <c r="V66" i="23"/>
  <c r="B66" i="23"/>
  <c r="R66" i="23"/>
  <c r="S78" i="37" s="1"/>
  <c r="X66" i="23"/>
  <c r="N66" i="23"/>
  <c r="O78" i="37" s="1"/>
  <c r="W66" i="23"/>
  <c r="Z66" i="23"/>
  <c r="L66" i="23"/>
  <c r="C66" i="23"/>
  <c r="P66" i="23"/>
  <c r="Q78" i="37" s="1"/>
  <c r="E66" i="23"/>
  <c r="Q66" i="23"/>
  <c r="R78" i="37" s="1"/>
  <c r="S66" i="23"/>
  <c r="T78" i="37" s="1"/>
  <c r="H66" i="23"/>
  <c r="M66" i="23"/>
  <c r="N78" i="37" s="1"/>
  <c r="J66" i="23"/>
  <c r="K66" i="23"/>
  <c r="Y66" i="23"/>
  <c r="F66" i="23"/>
  <c r="G66" i="23"/>
  <c r="N79" i="23"/>
  <c r="O91" i="37" s="1"/>
  <c r="G79" i="23"/>
  <c r="Z79" i="23"/>
  <c r="H79" i="23"/>
  <c r="C79" i="23"/>
  <c r="I79" i="23"/>
  <c r="Y79" i="23"/>
  <c r="T79" i="23"/>
  <c r="W79" i="23"/>
  <c r="U79" i="23"/>
  <c r="AB79" i="23"/>
  <c r="S79" i="23"/>
  <c r="T91" i="37" s="1"/>
  <c r="L79" i="23"/>
  <c r="AA79" i="23"/>
  <c r="V79" i="23"/>
  <c r="X79" i="23"/>
  <c r="B79" i="23"/>
  <c r="K79" i="23"/>
  <c r="E79" i="23"/>
  <c r="M79" i="23"/>
  <c r="N91" i="37" s="1"/>
  <c r="Q79" i="23"/>
  <c r="R91" i="37" s="1"/>
  <c r="O79" i="23"/>
  <c r="P91" i="37" s="1"/>
  <c r="F79" i="23"/>
  <c r="R79" i="23"/>
  <c r="S91" i="37" s="1"/>
  <c r="P79" i="23"/>
  <c r="Q91" i="37" s="1"/>
  <c r="D79" i="23"/>
  <c r="J79" i="23"/>
  <c r="O71" i="23"/>
  <c r="P83" i="37" s="1"/>
  <c r="K71" i="23"/>
  <c r="AA71" i="23"/>
  <c r="L71" i="23"/>
  <c r="D71" i="23"/>
  <c r="X71" i="23"/>
  <c r="Y71" i="23"/>
  <c r="AB71" i="23"/>
  <c r="U71" i="23"/>
  <c r="B71" i="23"/>
  <c r="G71" i="23"/>
  <c r="Q71" i="23"/>
  <c r="R83" i="37" s="1"/>
  <c r="F71" i="23"/>
  <c r="R71" i="23"/>
  <c r="S83" i="37" s="1"/>
  <c r="H71" i="23"/>
  <c r="M71" i="23"/>
  <c r="N83" i="37" s="1"/>
  <c r="I71" i="23"/>
  <c r="J71" i="23"/>
  <c r="T71" i="23"/>
  <c r="S71" i="23"/>
  <c r="T83" i="37" s="1"/>
  <c r="Z71" i="23"/>
  <c r="C71" i="23"/>
  <c r="P71" i="23"/>
  <c r="Q83" i="37" s="1"/>
  <c r="W71" i="23"/>
  <c r="V71" i="23"/>
  <c r="E71" i="23"/>
  <c r="N71" i="23"/>
  <c r="O83" i="37" s="1"/>
  <c r="P81" i="23"/>
  <c r="Q93" i="37" s="1"/>
  <c r="E81" i="23"/>
  <c r="AB81" i="23"/>
  <c r="Q81" i="23"/>
  <c r="R93" i="37" s="1"/>
  <c r="U81" i="23"/>
  <c r="F81" i="23"/>
  <c r="W81" i="23"/>
  <c r="G81" i="23"/>
  <c r="Z81" i="23"/>
  <c r="I81" i="23"/>
  <c r="R81" i="23"/>
  <c r="S93" i="37" s="1"/>
  <c r="C81" i="23"/>
  <c r="S81" i="23"/>
  <c r="T93" i="37" s="1"/>
  <c r="M81" i="23"/>
  <c r="N93" i="37" s="1"/>
  <c r="H81" i="23"/>
  <c r="Y81" i="23"/>
  <c r="T81" i="23"/>
  <c r="J81" i="23"/>
  <c r="V81" i="23"/>
  <c r="K81" i="23"/>
  <c r="N81" i="23"/>
  <c r="O93" i="37" s="1"/>
  <c r="O81" i="23"/>
  <c r="P93" i="37" s="1"/>
  <c r="AA81" i="23"/>
  <c r="D81" i="23"/>
  <c r="L81" i="23"/>
  <c r="B81" i="23"/>
  <c r="X81" i="23"/>
  <c r="D22" i="23"/>
  <c r="U22" i="23"/>
  <c r="Q22" i="23"/>
  <c r="R34" i="37" s="1"/>
  <c r="P22" i="23"/>
  <c r="Q34" i="37" s="1"/>
  <c r="J22" i="23"/>
  <c r="W22" i="23"/>
  <c r="AB22" i="23"/>
  <c r="V22" i="23"/>
  <c r="M22" i="23"/>
  <c r="N34" i="37" s="1"/>
  <c r="E22" i="23"/>
  <c r="K22" i="23"/>
  <c r="Z22" i="23"/>
  <c r="S22" i="23"/>
  <c r="T34" i="37" s="1"/>
  <c r="C22" i="23"/>
  <c r="H22" i="23"/>
  <c r="G22" i="23"/>
  <c r="X22" i="23"/>
  <c r="R22" i="23"/>
  <c r="S34" i="37" s="1"/>
  <c r="T22" i="23"/>
  <c r="O22" i="23"/>
  <c r="P34" i="37" s="1"/>
  <c r="I22" i="23"/>
  <c r="B22" i="23"/>
  <c r="L22" i="23"/>
  <c r="F22" i="23"/>
  <c r="Y22" i="23"/>
  <c r="N22" i="23"/>
  <c r="O34" i="37" s="1"/>
  <c r="AA22" i="23"/>
  <c r="I23" i="23"/>
  <c r="U23" i="23"/>
  <c r="M23" i="23"/>
  <c r="N35" i="37" s="1"/>
  <c r="J23" i="23"/>
  <c r="V23" i="23"/>
  <c r="B23" i="23"/>
  <c r="Y23" i="23"/>
  <c r="K23" i="23"/>
  <c r="W23" i="23"/>
  <c r="AB23" i="23"/>
  <c r="L23" i="23"/>
  <c r="X23" i="23"/>
  <c r="C23" i="23"/>
  <c r="E23" i="23"/>
  <c r="Q23" i="23"/>
  <c r="R35" i="37" s="1"/>
  <c r="F23" i="23"/>
  <c r="R23" i="23"/>
  <c r="S35" i="37" s="1"/>
  <c r="O23" i="23"/>
  <c r="P35" i="37" s="1"/>
  <c r="Z23" i="23"/>
  <c r="D23" i="23"/>
  <c r="AA23" i="23"/>
  <c r="P23" i="23"/>
  <c r="Q35" i="37" s="1"/>
  <c r="N23" i="23"/>
  <c r="O35" i="37" s="1"/>
  <c r="S23" i="23"/>
  <c r="T35" i="37" s="1"/>
  <c r="T23" i="23"/>
  <c r="H23" i="23"/>
  <c r="G23" i="23"/>
  <c r="O88" i="23"/>
  <c r="P100" i="37" s="1"/>
  <c r="V88" i="23"/>
  <c r="D88" i="23"/>
  <c r="P88" i="23"/>
  <c r="Q100" i="37" s="1"/>
  <c r="K88" i="23"/>
  <c r="AB88" i="23"/>
  <c r="Q88" i="23"/>
  <c r="R100" i="37" s="1"/>
  <c r="W88" i="23"/>
  <c r="E88" i="23"/>
  <c r="R88" i="23"/>
  <c r="S100" i="37" s="1"/>
  <c r="X88" i="23"/>
  <c r="T88" i="23"/>
  <c r="N88" i="23"/>
  <c r="O100" i="37" s="1"/>
  <c r="Z88" i="23"/>
  <c r="F88" i="23"/>
  <c r="C88" i="23"/>
  <c r="G88" i="23"/>
  <c r="AA88" i="23"/>
  <c r="S88" i="23"/>
  <c r="T100" i="37" s="1"/>
  <c r="H88" i="23"/>
  <c r="I88" i="23"/>
  <c r="L88" i="23"/>
  <c r="M88" i="23"/>
  <c r="N100" i="37" s="1"/>
  <c r="Y88" i="23"/>
  <c r="J88" i="23"/>
  <c r="U88" i="23"/>
  <c r="B88" i="23"/>
  <c r="M84" i="23"/>
  <c r="N96" i="37" s="1"/>
  <c r="L84" i="23"/>
  <c r="R84" i="23"/>
  <c r="S96" i="37" s="1"/>
  <c r="Y84" i="23"/>
  <c r="C84" i="23"/>
  <c r="S84" i="23"/>
  <c r="T96" i="37" s="1"/>
  <c r="P84" i="23"/>
  <c r="Q96" i="37" s="1"/>
  <c r="O84" i="23"/>
  <c r="P96" i="37" s="1"/>
  <c r="T84" i="23"/>
  <c r="X84" i="23"/>
  <c r="D84" i="23"/>
  <c r="AB84" i="23"/>
  <c r="Q84" i="23"/>
  <c r="R96" i="37" s="1"/>
  <c r="V84" i="23"/>
  <c r="U84" i="23"/>
  <c r="W84" i="23"/>
  <c r="E84" i="23"/>
  <c r="H84" i="23"/>
  <c r="G84" i="23"/>
  <c r="B84" i="23"/>
  <c r="F84" i="23"/>
  <c r="I84" i="23"/>
  <c r="J84" i="23"/>
  <c r="K84" i="23"/>
  <c r="AA84" i="23"/>
  <c r="N84" i="23"/>
  <c r="O96" i="37" s="1"/>
  <c r="Z84" i="23"/>
  <c r="Z51" i="23"/>
  <c r="X51" i="23"/>
  <c r="M51" i="23"/>
  <c r="N63" i="37" s="1"/>
  <c r="C51" i="23"/>
  <c r="R51" i="23"/>
  <c r="S63" i="37" s="1"/>
  <c r="D51" i="23"/>
  <c r="Y51" i="23"/>
  <c r="AA51" i="23"/>
  <c r="S51" i="23"/>
  <c r="T63" i="37" s="1"/>
  <c r="O51" i="23"/>
  <c r="P63" i="37" s="1"/>
  <c r="P51" i="23"/>
  <c r="Q63" i="37" s="1"/>
  <c r="T51" i="23"/>
  <c r="Q51" i="23"/>
  <c r="R63" i="37" s="1"/>
  <c r="AB51" i="23"/>
  <c r="I51" i="23"/>
  <c r="G51" i="23"/>
  <c r="V51" i="23"/>
  <c r="H51" i="23"/>
  <c r="K51" i="23"/>
  <c r="B51" i="23"/>
  <c r="W51" i="23"/>
  <c r="U51" i="23"/>
  <c r="E51" i="23"/>
  <c r="N51" i="23"/>
  <c r="O63" i="37" s="1"/>
  <c r="J51" i="23"/>
  <c r="L51" i="23"/>
  <c r="F51" i="23"/>
  <c r="B73" i="23"/>
  <c r="AB73" i="23"/>
  <c r="N73" i="23"/>
  <c r="O85" i="37" s="1"/>
  <c r="E73" i="23"/>
  <c r="Z73" i="23"/>
  <c r="F73" i="23"/>
  <c r="O73" i="23"/>
  <c r="P85" i="37" s="1"/>
  <c r="G73" i="23"/>
  <c r="U73" i="23"/>
  <c r="J73" i="23"/>
  <c r="AA73" i="23"/>
  <c r="L73" i="23"/>
  <c r="Q73" i="23"/>
  <c r="R85" i="37" s="1"/>
  <c r="T73" i="23"/>
  <c r="W73" i="23"/>
  <c r="D73" i="23"/>
  <c r="P73" i="23"/>
  <c r="Q85" i="37" s="1"/>
  <c r="M73" i="23"/>
  <c r="N85" i="37" s="1"/>
  <c r="H73" i="23"/>
  <c r="Y73" i="23"/>
  <c r="I73" i="23"/>
  <c r="X73" i="23"/>
  <c r="V73" i="23"/>
  <c r="C73" i="23"/>
  <c r="S73" i="23"/>
  <c r="T85" i="37" s="1"/>
  <c r="R73" i="23"/>
  <c r="S85" i="37" s="1"/>
  <c r="K73" i="23"/>
  <c r="P83" i="23"/>
  <c r="Q95" i="37" s="1"/>
  <c r="I83" i="23"/>
  <c r="AB83" i="23"/>
  <c r="U83" i="23"/>
  <c r="J83" i="23"/>
  <c r="V83" i="23"/>
  <c r="Y83" i="23"/>
  <c r="E83" i="23"/>
  <c r="L83" i="23"/>
  <c r="C83" i="23"/>
  <c r="G83" i="23"/>
  <c r="D83" i="23"/>
  <c r="K83" i="23"/>
  <c r="R83" i="23"/>
  <c r="S95" i="37" s="1"/>
  <c r="Q83" i="23"/>
  <c r="R95" i="37" s="1"/>
  <c r="F83" i="23"/>
  <c r="S83" i="23"/>
  <c r="T95" i="37" s="1"/>
  <c r="N83" i="23"/>
  <c r="O95" i="37" s="1"/>
  <c r="W83" i="23"/>
  <c r="Z83" i="23"/>
  <c r="X83" i="23"/>
  <c r="O83" i="23"/>
  <c r="P95" i="37" s="1"/>
  <c r="H83" i="23"/>
  <c r="M83" i="23"/>
  <c r="N95" i="37" s="1"/>
  <c r="T83" i="23"/>
  <c r="AA83" i="23"/>
  <c r="B83" i="23"/>
  <c r="G97" i="23"/>
  <c r="C97" i="23"/>
  <c r="Y97" i="23"/>
  <c r="N97" i="23"/>
  <c r="O109" i="37" s="1"/>
  <c r="O97" i="23"/>
  <c r="P109" i="37" s="1"/>
  <c r="Z97" i="23"/>
  <c r="AA97" i="23"/>
  <c r="P97" i="23"/>
  <c r="Q109" i="37" s="1"/>
  <c r="E97" i="23"/>
  <c r="K97" i="23"/>
  <c r="H97" i="23"/>
  <c r="X97" i="23"/>
  <c r="T97" i="23"/>
  <c r="AB97" i="23"/>
  <c r="W97" i="23"/>
  <c r="U97" i="23"/>
  <c r="L97" i="23"/>
  <c r="M97" i="23"/>
  <c r="N109" i="37" s="1"/>
  <c r="D97" i="23"/>
  <c r="R97" i="23"/>
  <c r="S109" i="37" s="1"/>
  <c r="S97" i="23"/>
  <c r="T109" i="37" s="1"/>
  <c r="I97" i="23"/>
  <c r="J97" i="23"/>
  <c r="F97" i="23"/>
  <c r="Q97" i="23"/>
  <c r="R109" i="37" s="1"/>
  <c r="B97" i="23"/>
  <c r="V97" i="23"/>
  <c r="U32" i="23"/>
  <c r="X32" i="23"/>
  <c r="H32" i="23"/>
  <c r="B32" i="23"/>
  <c r="J32" i="23"/>
  <c r="C32" i="23"/>
  <c r="K32" i="23"/>
  <c r="O32" i="23"/>
  <c r="P44" i="37" s="1"/>
  <c r="L32" i="23"/>
  <c r="AA32" i="23"/>
  <c r="R32" i="23"/>
  <c r="S44" i="37" s="1"/>
  <c r="T32" i="23"/>
  <c r="E32" i="23"/>
  <c r="I32" i="23"/>
  <c r="Q32" i="23"/>
  <c r="R44" i="37" s="1"/>
  <c r="G32" i="23"/>
  <c r="D32" i="23"/>
  <c r="F32" i="23"/>
  <c r="M32" i="23"/>
  <c r="N44" i="37" s="1"/>
  <c r="Y32" i="23"/>
  <c r="Z32" i="23"/>
  <c r="P32" i="23"/>
  <c r="Q44" i="37" s="1"/>
  <c r="N32" i="23"/>
  <c r="O44" i="37" s="1"/>
  <c r="AB32" i="23"/>
  <c r="S32" i="23"/>
  <c r="T44" i="37" s="1"/>
  <c r="V32" i="23"/>
  <c r="W32" i="23"/>
  <c r="P4" i="23"/>
  <c r="Q16" i="37" s="1"/>
  <c r="D4" i="23"/>
  <c r="W4" i="23"/>
  <c r="E4" i="23"/>
  <c r="X4" i="23"/>
  <c r="F4" i="23"/>
  <c r="C4" i="23"/>
  <c r="G4" i="23"/>
  <c r="O4" i="23"/>
  <c r="P16" i="37" s="1"/>
  <c r="L4" i="23"/>
  <c r="S4" i="23"/>
  <c r="T16" i="37" s="1"/>
  <c r="B4" i="23"/>
  <c r="T4" i="23"/>
  <c r="I4" i="23"/>
  <c r="AB4" i="23"/>
  <c r="J4" i="23"/>
  <c r="Z4" i="23"/>
  <c r="R4" i="23"/>
  <c r="S16" i="37" s="1"/>
  <c r="M4" i="23"/>
  <c r="N16" i="37" s="1"/>
  <c r="V4" i="23"/>
  <c r="H4" i="23"/>
  <c r="K4" i="23"/>
  <c r="Y4" i="23"/>
  <c r="N4" i="23"/>
  <c r="O16" i="37" s="1"/>
  <c r="AA4" i="23"/>
  <c r="Q4" i="23"/>
  <c r="R16" i="37" s="1"/>
  <c r="U4" i="23"/>
  <c r="Q61" i="23"/>
  <c r="R73" i="37" s="1"/>
  <c r="E61" i="23"/>
  <c r="B61" i="23"/>
  <c r="F61" i="23"/>
  <c r="N61" i="23"/>
  <c r="O73" i="37" s="1"/>
  <c r="R61" i="23"/>
  <c r="S73" i="37" s="1"/>
  <c r="C61" i="23"/>
  <c r="H61" i="23"/>
  <c r="O61" i="23"/>
  <c r="P73" i="37" s="1"/>
  <c r="V61" i="23"/>
  <c r="AA61" i="23"/>
  <c r="D61" i="23"/>
  <c r="AB61" i="23"/>
  <c r="G61" i="23"/>
  <c r="T61" i="23"/>
  <c r="M61" i="23"/>
  <c r="N73" i="37" s="1"/>
  <c r="I61" i="23"/>
  <c r="Z61" i="23"/>
  <c r="L61" i="23"/>
  <c r="S61" i="23"/>
  <c r="T73" i="37" s="1"/>
  <c r="X61" i="23"/>
  <c r="U61" i="23"/>
  <c r="Y61" i="23"/>
  <c r="P61" i="23"/>
  <c r="Q73" i="37" s="1"/>
  <c r="W61" i="23"/>
  <c r="K61" i="23"/>
  <c r="J61" i="23"/>
  <c r="R45" i="23"/>
  <c r="S57" i="37" s="1"/>
  <c r="AB45" i="23"/>
  <c r="H45" i="23"/>
  <c r="S45" i="23"/>
  <c r="T57" i="37" s="1"/>
  <c r="E45" i="23"/>
  <c r="T45" i="23"/>
  <c r="F45" i="23"/>
  <c r="V45" i="23"/>
  <c r="U45" i="23"/>
  <c r="G45" i="23"/>
  <c r="X45" i="23"/>
  <c r="I45" i="23"/>
  <c r="Y45" i="23"/>
  <c r="Z45" i="23"/>
  <c r="W45" i="23"/>
  <c r="O45" i="23"/>
  <c r="P57" i="37" s="1"/>
  <c r="C45" i="23"/>
  <c r="L45" i="23"/>
  <c r="P45" i="23"/>
  <c r="Q57" i="37" s="1"/>
  <c r="AA45" i="23"/>
  <c r="M45" i="23"/>
  <c r="N57" i="37" s="1"/>
  <c r="N45" i="23"/>
  <c r="O57" i="37" s="1"/>
  <c r="J45" i="23"/>
  <c r="Q45" i="23"/>
  <c r="R57" i="37" s="1"/>
  <c r="K45" i="23"/>
  <c r="B45" i="23"/>
  <c r="D45" i="23"/>
  <c r="E47" i="23"/>
  <c r="W47" i="23"/>
  <c r="M47" i="23"/>
  <c r="N59" i="37" s="1"/>
  <c r="Q47" i="23"/>
  <c r="R59" i="37" s="1"/>
  <c r="L47" i="23"/>
  <c r="Y47" i="23"/>
  <c r="F47" i="23"/>
  <c r="X47" i="23"/>
  <c r="S47" i="23"/>
  <c r="T59" i="37" s="1"/>
  <c r="B47" i="23"/>
  <c r="G47" i="23"/>
  <c r="R47" i="23"/>
  <c r="S59" i="37" s="1"/>
  <c r="N47" i="23"/>
  <c r="O59" i="37" s="1"/>
  <c r="Z47" i="23"/>
  <c r="H47" i="23"/>
  <c r="AA47" i="23"/>
  <c r="U47" i="23"/>
  <c r="D47" i="23"/>
  <c r="J47" i="23"/>
  <c r="P47" i="23"/>
  <c r="Q59" i="37" s="1"/>
  <c r="V47" i="23"/>
  <c r="C47" i="23"/>
  <c r="O47" i="23"/>
  <c r="P59" i="37" s="1"/>
  <c r="AB47" i="23"/>
  <c r="I47" i="23"/>
  <c r="T47" i="23"/>
  <c r="K47" i="23"/>
  <c r="O40" i="23"/>
  <c r="P52" i="37" s="1"/>
  <c r="E40" i="23"/>
  <c r="X40" i="23"/>
  <c r="P40" i="23"/>
  <c r="Q52" i="37" s="1"/>
  <c r="F40" i="23"/>
  <c r="H40" i="23"/>
  <c r="Q40" i="23"/>
  <c r="R52" i="37" s="1"/>
  <c r="G40" i="23"/>
  <c r="U40" i="23"/>
  <c r="R40" i="23"/>
  <c r="S52" i="37" s="1"/>
  <c r="S40" i="23"/>
  <c r="T52" i="37" s="1"/>
  <c r="C40" i="23"/>
  <c r="V40" i="23"/>
  <c r="AA40" i="23"/>
  <c r="K40" i="23"/>
  <c r="M40" i="23"/>
  <c r="N52" i="37" s="1"/>
  <c r="D40" i="23"/>
  <c r="J40" i="23"/>
  <c r="Y40" i="23"/>
  <c r="B40" i="23"/>
  <c r="Z40" i="23"/>
  <c r="AB40" i="23"/>
  <c r="T40" i="23"/>
  <c r="N40" i="23"/>
  <c r="O52" i="37" s="1"/>
  <c r="I40" i="23"/>
  <c r="L40" i="23"/>
  <c r="W40" i="23"/>
  <c r="B86" i="23"/>
  <c r="W86" i="23"/>
  <c r="N86" i="23"/>
  <c r="O98" i="37" s="1"/>
  <c r="F86" i="23"/>
  <c r="Z86" i="23"/>
  <c r="R86" i="23"/>
  <c r="S98" i="37" s="1"/>
  <c r="AA86" i="23"/>
  <c r="S86" i="23"/>
  <c r="T98" i="37" s="1"/>
  <c r="O86" i="23"/>
  <c r="P98" i="37" s="1"/>
  <c r="Q86" i="23"/>
  <c r="R98" i="37" s="1"/>
  <c r="J86" i="23"/>
  <c r="C86" i="23"/>
  <c r="D86" i="23"/>
  <c r="V86" i="23"/>
  <c r="AB86" i="23"/>
  <c r="E86" i="23"/>
  <c r="K86" i="23"/>
  <c r="Y86" i="23"/>
  <c r="H86" i="23"/>
  <c r="P86" i="23"/>
  <c r="Q98" i="37" s="1"/>
  <c r="T86" i="23"/>
  <c r="U86" i="23"/>
  <c r="I86" i="23"/>
  <c r="L86" i="23"/>
  <c r="G86" i="23"/>
  <c r="X86" i="23"/>
  <c r="M86" i="23"/>
  <c r="N98" i="37" s="1"/>
  <c r="Q78" i="23"/>
  <c r="R90" i="37" s="1"/>
  <c r="W78" i="23"/>
  <c r="F78" i="23"/>
  <c r="L78" i="23"/>
  <c r="R78" i="23"/>
  <c r="S90" i="37" s="1"/>
  <c r="X78" i="23"/>
  <c r="S78" i="23"/>
  <c r="T90" i="37" s="1"/>
  <c r="N78" i="23"/>
  <c r="O90" i="37" s="1"/>
  <c r="D78" i="23"/>
  <c r="U78" i="23"/>
  <c r="AA78" i="23"/>
  <c r="K78" i="23"/>
  <c r="M78" i="23"/>
  <c r="N90" i="37" s="1"/>
  <c r="B78" i="23"/>
  <c r="O78" i="23"/>
  <c r="P90" i="37" s="1"/>
  <c r="Y78" i="23"/>
  <c r="Z78" i="23"/>
  <c r="P78" i="23"/>
  <c r="Q90" i="37" s="1"/>
  <c r="C78" i="23"/>
  <c r="AB78" i="23"/>
  <c r="E78" i="23"/>
  <c r="T78" i="23"/>
  <c r="I78" i="23"/>
  <c r="J78" i="23"/>
  <c r="V78" i="23"/>
  <c r="G78" i="23"/>
  <c r="H78" i="23"/>
  <c r="Z90" i="23"/>
  <c r="T90" i="23"/>
  <c r="P90" i="23"/>
  <c r="Q102" i="37" s="1"/>
  <c r="X90" i="23"/>
  <c r="E90" i="23"/>
  <c r="I90" i="23"/>
  <c r="O90" i="23"/>
  <c r="P102" i="37" s="1"/>
  <c r="J90" i="23"/>
  <c r="AB90" i="23"/>
  <c r="R90" i="23"/>
  <c r="S102" i="37" s="1"/>
  <c r="L90" i="23"/>
  <c r="F90" i="23"/>
  <c r="M90" i="23"/>
  <c r="N102" i="37" s="1"/>
  <c r="G90" i="23"/>
  <c r="U90" i="23"/>
  <c r="S90" i="23"/>
  <c r="T102" i="37" s="1"/>
  <c r="H90" i="23"/>
  <c r="Y90" i="23"/>
  <c r="V90" i="23"/>
  <c r="N90" i="23"/>
  <c r="O102" i="37" s="1"/>
  <c r="C90" i="23"/>
  <c r="AA90" i="23"/>
  <c r="W90" i="23"/>
  <c r="D90" i="23"/>
  <c r="Q90" i="23"/>
  <c r="R102" i="37" s="1"/>
  <c r="B90" i="23"/>
  <c r="K90" i="23"/>
  <c r="M72" i="23"/>
  <c r="N84" i="37" s="1"/>
  <c r="R72" i="23"/>
  <c r="S84" i="37" s="1"/>
  <c r="X72" i="23"/>
  <c r="Y72" i="23"/>
  <c r="G72" i="23"/>
  <c r="N72" i="23"/>
  <c r="O84" i="37" s="1"/>
  <c r="B72" i="23"/>
  <c r="S72" i="23"/>
  <c r="T84" i="37" s="1"/>
  <c r="Z72" i="23"/>
  <c r="O72" i="23"/>
  <c r="P84" i="37" s="1"/>
  <c r="T72" i="23"/>
  <c r="AB72" i="23"/>
  <c r="V72" i="23"/>
  <c r="K72" i="23"/>
  <c r="P72" i="23"/>
  <c r="Q84" i="37" s="1"/>
  <c r="C72" i="23"/>
  <c r="W72" i="23"/>
  <c r="AA72" i="23"/>
  <c r="L72" i="23"/>
  <c r="D72" i="23"/>
  <c r="E72" i="23"/>
  <c r="H72" i="23"/>
  <c r="I72" i="23"/>
  <c r="U72" i="23"/>
  <c r="J72" i="23"/>
  <c r="F72" i="23"/>
  <c r="Q72" i="23"/>
  <c r="R84" i="37" s="1"/>
  <c r="H10" i="23"/>
  <c r="F10" i="23"/>
  <c r="I10" i="23"/>
  <c r="G10" i="23"/>
  <c r="J10" i="23"/>
  <c r="T10" i="23"/>
  <c r="K10" i="23"/>
  <c r="U10" i="23"/>
  <c r="Z10" i="23"/>
  <c r="D10" i="23"/>
  <c r="Q10" i="23"/>
  <c r="R22" i="37" s="1"/>
  <c r="P10" i="23"/>
  <c r="Q22" i="37" s="1"/>
  <c r="Y10" i="23"/>
  <c r="W10" i="23"/>
  <c r="AB10" i="23"/>
  <c r="V10" i="23"/>
  <c r="B10" i="23"/>
  <c r="X10" i="23"/>
  <c r="S10" i="23"/>
  <c r="T22" i="37" s="1"/>
  <c r="C10" i="23"/>
  <c r="AA10" i="23"/>
  <c r="E10" i="23"/>
  <c r="N10" i="23"/>
  <c r="O22" i="37" s="1"/>
  <c r="R10" i="23"/>
  <c r="S22" i="37" s="1"/>
  <c r="O10" i="23"/>
  <c r="P22" i="37" s="1"/>
  <c r="M10" i="23"/>
  <c r="N22" i="37" s="1"/>
  <c r="L10" i="23"/>
  <c r="M96" i="23"/>
  <c r="N108" i="37" s="1"/>
  <c r="B96" i="23"/>
  <c r="J96" i="23"/>
  <c r="Y96" i="23"/>
  <c r="N96" i="23"/>
  <c r="O108" i="37" s="1"/>
  <c r="K96" i="23"/>
  <c r="C96" i="23"/>
  <c r="Z96" i="23"/>
  <c r="L96" i="23"/>
  <c r="Q96" i="23"/>
  <c r="R108" i="37" s="1"/>
  <c r="AA96" i="23"/>
  <c r="U96" i="23"/>
  <c r="R96" i="23"/>
  <c r="S108" i="37" s="1"/>
  <c r="W96" i="23"/>
  <c r="X96" i="23"/>
  <c r="AB96" i="23"/>
  <c r="O96" i="23"/>
  <c r="P108" i="37" s="1"/>
  <c r="D96" i="23"/>
  <c r="E96" i="23"/>
  <c r="F96" i="23"/>
  <c r="I96" i="23"/>
  <c r="S96" i="23"/>
  <c r="T108" i="37" s="1"/>
  <c r="T96" i="23"/>
  <c r="P96" i="23"/>
  <c r="Q108" i="37" s="1"/>
  <c r="V96" i="23"/>
  <c r="G96" i="23"/>
  <c r="H96" i="23"/>
  <c r="D87" i="23"/>
  <c r="W87" i="23"/>
  <c r="P87" i="23"/>
  <c r="Q99" i="37" s="1"/>
  <c r="X87" i="23"/>
  <c r="AB87" i="23"/>
  <c r="J87" i="23"/>
  <c r="Y87" i="23"/>
  <c r="T87" i="23"/>
  <c r="K87" i="23"/>
  <c r="Z87" i="23"/>
  <c r="S87" i="23"/>
  <c r="T99" i="37" s="1"/>
  <c r="R87" i="23"/>
  <c r="S99" i="37" s="1"/>
  <c r="E87" i="23"/>
  <c r="U87" i="23"/>
  <c r="G87" i="23"/>
  <c r="H87" i="23"/>
  <c r="M87" i="23"/>
  <c r="N99" i="37" s="1"/>
  <c r="I87" i="23"/>
  <c r="B87" i="23"/>
  <c r="V87" i="23"/>
  <c r="O87" i="23"/>
  <c r="P99" i="37" s="1"/>
  <c r="AA87" i="23"/>
  <c r="Q87" i="23"/>
  <c r="R99" i="37" s="1"/>
  <c r="F87" i="23"/>
  <c r="L87" i="23"/>
  <c r="C87" i="23"/>
  <c r="N87" i="23"/>
  <c r="O99" i="37" s="1"/>
  <c r="D26" i="23"/>
  <c r="R26" i="23"/>
  <c r="S38" i="37" s="1"/>
  <c r="J26" i="23"/>
  <c r="P26" i="23"/>
  <c r="Q38" i="37" s="1"/>
  <c r="G26" i="23"/>
  <c r="M26" i="23"/>
  <c r="N38" i="37" s="1"/>
  <c r="AB26" i="23"/>
  <c r="H26" i="23"/>
  <c r="E26" i="23"/>
  <c r="U26" i="23"/>
  <c r="Q26" i="23"/>
  <c r="R38" i="37" s="1"/>
  <c r="Z26" i="23"/>
  <c r="V26" i="23"/>
  <c r="C26" i="23"/>
  <c r="W26" i="23"/>
  <c r="AA26" i="23"/>
  <c r="K26" i="23"/>
  <c r="Y26" i="23"/>
  <c r="S26" i="23"/>
  <c r="T38" i="37" s="1"/>
  <c r="L26" i="23"/>
  <c r="T26" i="23"/>
  <c r="N26" i="23"/>
  <c r="O38" i="37" s="1"/>
  <c r="O26" i="23"/>
  <c r="P38" i="37" s="1"/>
  <c r="I26" i="23"/>
  <c r="F26" i="23"/>
  <c r="X26" i="23"/>
  <c r="B26" i="23"/>
  <c r="D38" i="23"/>
  <c r="U38" i="23"/>
  <c r="W38" i="23"/>
  <c r="P38" i="23"/>
  <c r="Q50" i="37" s="1"/>
  <c r="J38" i="23"/>
  <c r="Q38" i="23"/>
  <c r="R50" i="37" s="1"/>
  <c r="AB38" i="23"/>
  <c r="V38" i="23"/>
  <c r="M38" i="23"/>
  <c r="N50" i="37" s="1"/>
  <c r="E38" i="23"/>
  <c r="K38" i="23"/>
  <c r="Z38" i="23"/>
  <c r="S38" i="23"/>
  <c r="T50" i="37" s="1"/>
  <c r="C38" i="23"/>
  <c r="H38" i="23"/>
  <c r="G38" i="23"/>
  <c r="X38" i="23"/>
  <c r="N38" i="23"/>
  <c r="O50" i="37" s="1"/>
  <c r="O38" i="23"/>
  <c r="P50" i="37" s="1"/>
  <c r="T38" i="23"/>
  <c r="I38" i="23"/>
  <c r="R38" i="23"/>
  <c r="S50" i="37" s="1"/>
  <c r="L38" i="23"/>
  <c r="F38" i="23"/>
  <c r="Y38" i="23"/>
  <c r="B38" i="23"/>
  <c r="AA38" i="23"/>
  <c r="D50" i="23"/>
  <c r="L50" i="23"/>
  <c r="S50" i="23"/>
  <c r="T62" i="37" s="1"/>
  <c r="P50" i="23"/>
  <c r="Q62" i="37" s="1"/>
  <c r="X50" i="23"/>
  <c r="F50" i="23"/>
  <c r="AB50" i="23"/>
  <c r="Q50" i="23"/>
  <c r="R62" i="37" s="1"/>
  <c r="M50" i="23"/>
  <c r="N62" i="37" s="1"/>
  <c r="E50" i="23"/>
  <c r="R50" i="23"/>
  <c r="S62" i="37" s="1"/>
  <c r="Y50" i="23"/>
  <c r="G50" i="23"/>
  <c r="H50" i="23"/>
  <c r="Z50" i="23"/>
  <c r="J50" i="23"/>
  <c r="C50" i="23"/>
  <c r="V50" i="23"/>
  <c r="O50" i="23"/>
  <c r="P62" i="37" s="1"/>
  <c r="K50" i="23"/>
  <c r="U50" i="23"/>
  <c r="W50" i="23"/>
  <c r="N50" i="23"/>
  <c r="O62" i="37" s="1"/>
  <c r="B50" i="23"/>
  <c r="AA50" i="23"/>
  <c r="T50" i="23"/>
  <c r="I50" i="23"/>
  <c r="M56" i="23"/>
  <c r="N68" i="37" s="1"/>
  <c r="F56" i="23"/>
  <c r="X56" i="23"/>
  <c r="Y56" i="23"/>
  <c r="R56" i="23"/>
  <c r="S68" i="37" s="1"/>
  <c r="Q56" i="23"/>
  <c r="R68" i="37" s="1"/>
  <c r="B56" i="23"/>
  <c r="G56" i="23"/>
  <c r="S56" i="23"/>
  <c r="T68" i="37" s="1"/>
  <c r="Z56" i="23"/>
  <c r="T56" i="23"/>
  <c r="D56" i="23"/>
  <c r="V56" i="23"/>
  <c r="K56" i="23"/>
  <c r="N56" i="23"/>
  <c r="O68" i="37" s="1"/>
  <c r="W56" i="23"/>
  <c r="AA56" i="23"/>
  <c r="C56" i="23"/>
  <c r="L56" i="23"/>
  <c r="O56" i="23"/>
  <c r="P68" i="37" s="1"/>
  <c r="P56" i="23"/>
  <c r="Q68" i="37" s="1"/>
  <c r="H56" i="23"/>
  <c r="I56" i="23"/>
  <c r="U56" i="23"/>
  <c r="J56" i="23"/>
  <c r="AB56" i="23"/>
  <c r="E56" i="23"/>
  <c r="F35" i="23"/>
  <c r="R35" i="23"/>
  <c r="S47" i="37" s="1"/>
  <c r="M35" i="23"/>
  <c r="N47" i="37" s="1"/>
  <c r="S35" i="23"/>
  <c r="T47" i="37" s="1"/>
  <c r="G35" i="23"/>
  <c r="Y35" i="23"/>
  <c r="T35" i="23"/>
  <c r="H35" i="23"/>
  <c r="J35" i="23"/>
  <c r="B35" i="23"/>
  <c r="U35" i="23"/>
  <c r="I35" i="23"/>
  <c r="N35" i="23"/>
  <c r="O47" i="37" s="1"/>
  <c r="AA35" i="23"/>
  <c r="L35" i="23"/>
  <c r="D35" i="23"/>
  <c r="X35" i="23"/>
  <c r="P35" i="23"/>
  <c r="Q47" i="37" s="1"/>
  <c r="Q35" i="23"/>
  <c r="R47" i="37" s="1"/>
  <c r="W35" i="23"/>
  <c r="Z35" i="23"/>
  <c r="C35" i="23"/>
  <c r="O35" i="23"/>
  <c r="P47" i="37" s="1"/>
  <c r="AB35" i="23"/>
  <c r="E35" i="23"/>
  <c r="V35" i="23"/>
  <c r="K35" i="23"/>
  <c r="T30" i="23"/>
  <c r="D30" i="23"/>
  <c r="M30" i="23"/>
  <c r="N42" i="37" s="1"/>
  <c r="I30" i="23"/>
  <c r="AB30" i="23"/>
  <c r="U30" i="23"/>
  <c r="E30" i="23"/>
  <c r="G30" i="23"/>
  <c r="J30" i="23"/>
  <c r="F30" i="23"/>
  <c r="V30" i="23"/>
  <c r="Q30" i="23"/>
  <c r="R42" i="37" s="1"/>
  <c r="N30" i="23"/>
  <c r="O42" i="37" s="1"/>
  <c r="R30" i="23"/>
  <c r="S42" i="37" s="1"/>
  <c r="Z30" i="23"/>
  <c r="O30" i="23"/>
  <c r="P42" i="37" s="1"/>
  <c r="Y30" i="23"/>
  <c r="P30" i="23"/>
  <c r="Q42" i="37" s="1"/>
  <c r="AA30" i="23"/>
  <c r="S30" i="23"/>
  <c r="T42" i="37" s="1"/>
  <c r="K30" i="23"/>
  <c r="C30" i="23"/>
  <c r="X30" i="23"/>
  <c r="H30" i="23"/>
  <c r="B30" i="23"/>
  <c r="L30" i="23"/>
  <c r="W30" i="23"/>
  <c r="AB16" i="23"/>
  <c r="H16" i="23"/>
  <c r="T16" i="23"/>
  <c r="U16" i="23"/>
  <c r="I16" i="23"/>
  <c r="V16" i="23"/>
  <c r="J16" i="23"/>
  <c r="W16" i="23"/>
  <c r="K16" i="23"/>
  <c r="D16" i="23"/>
  <c r="P16" i="23"/>
  <c r="Q28" i="37" s="1"/>
  <c r="E16" i="23"/>
  <c r="Q16" i="23"/>
  <c r="R28" i="37" s="1"/>
  <c r="C16" i="23"/>
  <c r="S16" i="23"/>
  <c r="T28" i="37" s="1"/>
  <c r="O16" i="23"/>
  <c r="P28" i="37" s="1"/>
  <c r="Z16" i="23"/>
  <c r="AA16" i="23"/>
  <c r="Y16" i="23"/>
  <c r="M16" i="23"/>
  <c r="N28" i="37" s="1"/>
  <c r="R16" i="23"/>
  <c r="S28" i="37" s="1"/>
  <c r="B16" i="23"/>
  <c r="G16" i="23"/>
  <c r="L16" i="23"/>
  <c r="X16" i="23"/>
  <c r="N16" i="23"/>
  <c r="O28" i="37" s="1"/>
  <c r="F16" i="23"/>
  <c r="D53" i="23"/>
  <c r="AB53" i="23"/>
  <c r="E53" i="23"/>
  <c r="P53" i="23"/>
  <c r="Q65" i="37" s="1"/>
  <c r="Y53" i="23"/>
  <c r="H53" i="23"/>
  <c r="O53" i="23"/>
  <c r="P65" i="37" s="1"/>
  <c r="T53" i="23"/>
  <c r="Z53" i="23"/>
  <c r="B53" i="23"/>
  <c r="X53" i="23"/>
  <c r="N53" i="23"/>
  <c r="O65" i="37" s="1"/>
  <c r="I53" i="23"/>
  <c r="U53" i="23"/>
  <c r="C53" i="23"/>
  <c r="J53" i="23"/>
  <c r="F53" i="23"/>
  <c r="W53" i="23"/>
  <c r="R53" i="23"/>
  <c r="S65" i="37" s="1"/>
  <c r="L53" i="23"/>
  <c r="G53" i="23"/>
  <c r="V53" i="23"/>
  <c r="M53" i="23"/>
  <c r="N65" i="37" s="1"/>
  <c r="S53" i="23"/>
  <c r="T65" i="37" s="1"/>
  <c r="K53" i="23"/>
  <c r="Q53" i="23"/>
  <c r="R65" i="37" s="1"/>
  <c r="AA53" i="23"/>
  <c r="D42" i="23"/>
  <c r="I42" i="23"/>
  <c r="P42" i="23"/>
  <c r="Q54" i="37" s="1"/>
  <c r="U42" i="23"/>
  <c r="Q42" i="23"/>
  <c r="R54" i="37" s="1"/>
  <c r="AB42" i="23"/>
  <c r="J42" i="23"/>
  <c r="K42" i="23"/>
  <c r="E42" i="23"/>
  <c r="V42" i="23"/>
  <c r="M42" i="23"/>
  <c r="N54" i="37" s="1"/>
  <c r="Z42" i="23"/>
  <c r="G42" i="23"/>
  <c r="C42" i="23"/>
  <c r="S42" i="23"/>
  <c r="T54" i="37" s="1"/>
  <c r="O42" i="23"/>
  <c r="P54" i="37" s="1"/>
  <c r="H42" i="23"/>
  <c r="Y42" i="23"/>
  <c r="T42" i="23"/>
  <c r="L42" i="23"/>
  <c r="B42" i="23"/>
  <c r="AA42" i="23"/>
  <c r="N42" i="23"/>
  <c r="O54" i="37" s="1"/>
  <c r="R42" i="23"/>
  <c r="S54" i="37" s="1"/>
  <c r="X42" i="23"/>
  <c r="F42" i="23"/>
  <c r="W42" i="23"/>
  <c r="M92" i="23"/>
  <c r="N104" i="37" s="1"/>
  <c r="Q92" i="23"/>
  <c r="R104" i="37" s="1"/>
  <c r="G92" i="23"/>
  <c r="Y92" i="23"/>
  <c r="T92" i="23"/>
  <c r="S92" i="23"/>
  <c r="T104" i="37" s="1"/>
  <c r="B92" i="23"/>
  <c r="I92" i="23"/>
  <c r="H92" i="23"/>
  <c r="Z92" i="23"/>
  <c r="J92" i="23"/>
  <c r="D92" i="23"/>
  <c r="L92" i="23"/>
  <c r="O92" i="23"/>
  <c r="P104" i="37" s="1"/>
  <c r="AA92" i="23"/>
  <c r="P92" i="23"/>
  <c r="Q104" i="37" s="1"/>
  <c r="AB92" i="23"/>
  <c r="E92" i="23"/>
  <c r="U92" i="23"/>
  <c r="W92" i="23"/>
  <c r="X92" i="23"/>
  <c r="N92" i="23"/>
  <c r="O104" i="37" s="1"/>
  <c r="F92" i="23"/>
  <c r="V92" i="23"/>
  <c r="K92" i="23"/>
  <c r="R92" i="23"/>
  <c r="S104" i="37" s="1"/>
  <c r="C92" i="23"/>
  <c r="B28" i="23"/>
  <c r="X28" i="23"/>
  <c r="L28" i="23"/>
  <c r="N28" i="23"/>
  <c r="O40" i="37" s="1"/>
  <c r="F28" i="23"/>
  <c r="O28" i="23"/>
  <c r="P40" i="37" s="1"/>
  <c r="Z28" i="23"/>
  <c r="R28" i="23"/>
  <c r="S40" i="37" s="1"/>
  <c r="C28" i="23"/>
  <c r="G28" i="23"/>
  <c r="S28" i="23"/>
  <c r="T40" i="37" s="1"/>
  <c r="AB28" i="23"/>
  <c r="U28" i="23"/>
  <c r="E28" i="23"/>
  <c r="J28" i="23"/>
  <c r="AA28" i="23"/>
  <c r="W28" i="23"/>
  <c r="K28" i="23"/>
  <c r="D28" i="23"/>
  <c r="V28" i="23"/>
  <c r="M28" i="23"/>
  <c r="N40" i="37" s="1"/>
  <c r="Y28" i="23"/>
  <c r="P28" i="23"/>
  <c r="Q40" i="37" s="1"/>
  <c r="T28" i="23"/>
  <c r="Q28" i="23"/>
  <c r="R40" i="37" s="1"/>
  <c r="I28" i="23"/>
  <c r="H28" i="23"/>
  <c r="O93" i="23"/>
  <c r="P105" i="37" s="1"/>
  <c r="L93" i="23"/>
  <c r="P93" i="23"/>
  <c r="Q105" i="37" s="1"/>
  <c r="X93" i="23"/>
  <c r="Q93" i="23"/>
  <c r="R105" i="37" s="1"/>
  <c r="N93" i="23"/>
  <c r="O105" i="37" s="1"/>
  <c r="H93" i="23"/>
  <c r="C93" i="23"/>
  <c r="J93" i="23"/>
  <c r="E93" i="23"/>
  <c r="V93" i="23"/>
  <c r="AA93" i="23"/>
  <c r="K93" i="23"/>
  <c r="W93" i="23"/>
  <c r="Z93" i="23"/>
  <c r="M93" i="23"/>
  <c r="N105" i="37" s="1"/>
  <c r="D93" i="23"/>
  <c r="S93" i="23"/>
  <c r="T105" i="37" s="1"/>
  <c r="R93" i="23"/>
  <c r="S105" i="37" s="1"/>
  <c r="T93" i="23"/>
  <c r="G93" i="23"/>
  <c r="I93" i="23"/>
  <c r="AB93" i="23"/>
  <c r="U93" i="23"/>
  <c r="F93" i="23"/>
  <c r="B93" i="23"/>
  <c r="Y93" i="23"/>
  <c r="M64" i="23"/>
  <c r="N76" i="37" s="1"/>
  <c r="J64" i="23"/>
  <c r="X64" i="23"/>
  <c r="Y64" i="23"/>
  <c r="E64" i="23"/>
  <c r="AA64" i="23"/>
  <c r="O64" i="23"/>
  <c r="P76" i="37" s="1"/>
  <c r="Q64" i="23"/>
  <c r="R76" i="37" s="1"/>
  <c r="U64" i="23"/>
  <c r="B64" i="23"/>
  <c r="G64" i="23"/>
  <c r="D64" i="23"/>
  <c r="K64" i="23"/>
  <c r="AB64" i="23"/>
  <c r="R64" i="23"/>
  <c r="S76" i="37" s="1"/>
  <c r="F64" i="23"/>
  <c r="S64" i="23"/>
  <c r="T76" i="37" s="1"/>
  <c r="H64" i="23"/>
  <c r="T64" i="23"/>
  <c r="N64" i="23"/>
  <c r="O76" i="37" s="1"/>
  <c r="L64" i="23"/>
  <c r="Z64" i="23"/>
  <c r="C64" i="23"/>
  <c r="V64" i="23"/>
  <c r="P64" i="23"/>
  <c r="Q76" i="37" s="1"/>
  <c r="I64" i="23"/>
  <c r="W64" i="23"/>
  <c r="D34" i="23"/>
  <c r="H34" i="23"/>
  <c r="W34" i="23"/>
  <c r="P34" i="23"/>
  <c r="Q46" i="37" s="1"/>
  <c r="T34" i="23"/>
  <c r="M34" i="23"/>
  <c r="N46" i="37" s="1"/>
  <c r="AB34" i="23"/>
  <c r="I34" i="23"/>
  <c r="V34" i="23"/>
  <c r="U34" i="23"/>
  <c r="J34" i="23"/>
  <c r="Z34" i="23"/>
  <c r="F34" i="23"/>
  <c r="C34" i="23"/>
  <c r="R34" i="23"/>
  <c r="S46" i="37" s="1"/>
  <c r="K34" i="23"/>
  <c r="N34" i="23"/>
  <c r="O46" i="37" s="1"/>
  <c r="Q34" i="23"/>
  <c r="R46" i="37" s="1"/>
  <c r="S34" i="23"/>
  <c r="T46" i="37" s="1"/>
  <c r="L34" i="23"/>
  <c r="E34" i="23"/>
  <c r="G34" i="23"/>
  <c r="Y34" i="23"/>
  <c r="B34" i="23"/>
  <c r="X34" i="23"/>
  <c r="O34" i="23"/>
  <c r="P46" i="37" s="1"/>
  <c r="AA34" i="23"/>
  <c r="J58" i="23"/>
  <c r="U58" i="23"/>
  <c r="W58" i="23"/>
  <c r="V58" i="23"/>
  <c r="X58" i="23"/>
  <c r="K58" i="23"/>
  <c r="N58" i="23"/>
  <c r="O70" i="37" s="1"/>
  <c r="D58" i="23"/>
  <c r="R58" i="23"/>
  <c r="S70" i="37" s="1"/>
  <c r="O58" i="23"/>
  <c r="P70" i="37" s="1"/>
  <c r="S58" i="23"/>
  <c r="T70" i="37" s="1"/>
  <c r="C58" i="23"/>
  <c r="AA58" i="23"/>
  <c r="Q58" i="23"/>
  <c r="R70" i="37" s="1"/>
  <c r="M58" i="23"/>
  <c r="N70" i="37" s="1"/>
  <c r="T58" i="23"/>
  <c r="L58" i="23"/>
  <c r="Y58" i="23"/>
  <c r="P58" i="23"/>
  <c r="Q70" i="37" s="1"/>
  <c r="I58" i="23"/>
  <c r="B58" i="23"/>
  <c r="Z58" i="23"/>
  <c r="G58" i="23"/>
  <c r="H58" i="23"/>
  <c r="F58" i="23"/>
  <c r="E58" i="23"/>
  <c r="AB58" i="23"/>
  <c r="U46" i="23"/>
  <c r="I46" i="23"/>
  <c r="C46" i="23"/>
  <c r="V46" i="23"/>
  <c r="J46" i="23"/>
  <c r="M46" i="23"/>
  <c r="N58" i="37" s="1"/>
  <c r="W46" i="23"/>
  <c r="K46" i="23"/>
  <c r="X46" i="23"/>
  <c r="L46" i="23"/>
  <c r="Y46" i="23"/>
  <c r="O46" i="23"/>
  <c r="P58" i="37" s="1"/>
  <c r="N46" i="23"/>
  <c r="O58" i="37" s="1"/>
  <c r="B46" i="23"/>
  <c r="P46" i="23"/>
  <c r="Q58" i="37" s="1"/>
  <c r="G46" i="23"/>
  <c r="AB46" i="23"/>
  <c r="S46" i="23"/>
  <c r="T58" i="37" s="1"/>
  <c r="E46" i="23"/>
  <c r="H46" i="23"/>
  <c r="Z46" i="23"/>
  <c r="AA46" i="23"/>
  <c r="T46" i="23"/>
  <c r="Q46" i="23"/>
  <c r="R58" i="37" s="1"/>
  <c r="R46" i="23"/>
  <c r="S58" i="37" s="1"/>
  <c r="D46" i="23"/>
  <c r="F46" i="23"/>
  <c r="X63" i="23"/>
  <c r="L63" i="23"/>
  <c r="M63" i="23"/>
  <c r="N75" i="37" s="1"/>
  <c r="Y63" i="23"/>
  <c r="N63" i="23"/>
  <c r="O75" i="37" s="1"/>
  <c r="B63" i="23"/>
  <c r="P63" i="23"/>
  <c r="Q75" i="37" s="1"/>
  <c r="F63" i="23"/>
  <c r="C63" i="23"/>
  <c r="T63" i="23"/>
  <c r="H63" i="23"/>
  <c r="Q63" i="23"/>
  <c r="R75" i="37" s="1"/>
  <c r="AA63" i="23"/>
  <c r="U63" i="23"/>
  <c r="V63" i="23"/>
  <c r="O63" i="23"/>
  <c r="P75" i="37" s="1"/>
  <c r="W63" i="23"/>
  <c r="R63" i="23"/>
  <c r="S75" i="37" s="1"/>
  <c r="I63" i="23"/>
  <c r="D63" i="23"/>
  <c r="J63" i="23"/>
  <c r="AB63" i="23"/>
  <c r="K63" i="23"/>
  <c r="Z63" i="23"/>
  <c r="S63" i="23"/>
  <c r="T75" i="37" s="1"/>
  <c r="E63" i="23"/>
  <c r="G63" i="23"/>
  <c r="S9" i="23"/>
  <c r="T21" i="37" s="1"/>
  <c r="F9" i="23"/>
  <c r="T9" i="23"/>
  <c r="R9" i="23"/>
  <c r="S21" i="37" s="1"/>
  <c r="V9" i="23"/>
  <c r="G9" i="23"/>
  <c r="W9" i="23"/>
  <c r="H9" i="23"/>
  <c r="Y9" i="23"/>
  <c r="AA9" i="23"/>
  <c r="L9" i="23"/>
  <c r="O9" i="23"/>
  <c r="P21" i="37" s="1"/>
  <c r="D9" i="23"/>
  <c r="X9" i="23"/>
  <c r="U9" i="23"/>
  <c r="Z9" i="23"/>
  <c r="C9" i="23"/>
  <c r="J9" i="23"/>
  <c r="M9" i="23"/>
  <c r="N21" i="37" s="1"/>
  <c r="K9" i="23"/>
  <c r="N9" i="23"/>
  <c r="O21" i="37" s="1"/>
  <c r="P9" i="23"/>
  <c r="Q21" i="37" s="1"/>
  <c r="Q9" i="23"/>
  <c r="R21" i="37" s="1"/>
  <c r="E9" i="23"/>
  <c r="B9" i="23"/>
  <c r="AB9" i="23"/>
  <c r="I9" i="23"/>
  <c r="X85" i="23"/>
  <c r="S85" i="23"/>
  <c r="T97" i="37" s="1"/>
  <c r="B85" i="23"/>
  <c r="T85" i="23"/>
  <c r="N85" i="23"/>
  <c r="O97" i="37" s="1"/>
  <c r="F85" i="23"/>
  <c r="C85" i="23"/>
  <c r="G85" i="23"/>
  <c r="P85" i="23"/>
  <c r="Q97" i="37" s="1"/>
  <c r="V85" i="23"/>
  <c r="Y85" i="23"/>
  <c r="J85" i="23"/>
  <c r="H85" i="23"/>
  <c r="K85" i="23"/>
  <c r="Z85" i="23"/>
  <c r="W85" i="23"/>
  <c r="O85" i="23"/>
  <c r="P97" i="37" s="1"/>
  <c r="L85" i="23"/>
  <c r="AA85" i="23"/>
  <c r="D85" i="23"/>
  <c r="Q85" i="23"/>
  <c r="R97" i="37" s="1"/>
  <c r="R85" i="23"/>
  <c r="S97" i="37" s="1"/>
  <c r="I85" i="23"/>
  <c r="M85" i="23"/>
  <c r="N97" i="37" s="1"/>
  <c r="E85" i="23"/>
  <c r="AB85" i="23"/>
  <c r="U85" i="23"/>
  <c r="N89" i="23"/>
  <c r="O101" i="37" s="1"/>
  <c r="Q89" i="23"/>
  <c r="R101" i="37" s="1"/>
  <c r="Z89" i="23"/>
  <c r="F89" i="23"/>
  <c r="R89" i="23"/>
  <c r="S101" i="37" s="1"/>
  <c r="G89" i="23"/>
  <c r="H89" i="23"/>
  <c r="I89" i="23"/>
  <c r="X89" i="23"/>
  <c r="D89" i="23"/>
  <c r="U89" i="23"/>
  <c r="E89" i="23"/>
  <c r="O89" i="23"/>
  <c r="P101" i="37" s="1"/>
  <c r="V89" i="23"/>
  <c r="W89" i="23"/>
  <c r="C89" i="23"/>
  <c r="AA89" i="23"/>
  <c r="M89" i="23"/>
  <c r="N101" i="37" s="1"/>
  <c r="K89" i="23"/>
  <c r="Y89" i="23"/>
  <c r="L89" i="23"/>
  <c r="B89" i="23"/>
  <c r="P89" i="23"/>
  <c r="Q101" i="37" s="1"/>
  <c r="T89" i="23"/>
  <c r="J89" i="23"/>
  <c r="AB89" i="23"/>
  <c r="S89" i="23"/>
  <c r="T101" i="37" s="1"/>
  <c r="E15" i="23"/>
  <c r="J15" i="23"/>
  <c r="M15" i="23"/>
  <c r="N27" i="37" s="1"/>
  <c r="Q15" i="23"/>
  <c r="R27" i="37" s="1"/>
  <c r="V15" i="23"/>
  <c r="Y15" i="23"/>
  <c r="W15" i="23"/>
  <c r="K15" i="23"/>
  <c r="B15" i="23"/>
  <c r="X15" i="23"/>
  <c r="L15" i="23"/>
  <c r="AA15" i="23"/>
  <c r="H15" i="23"/>
  <c r="D15" i="23"/>
  <c r="T15" i="23"/>
  <c r="R15" i="23"/>
  <c r="S27" i="37" s="1"/>
  <c r="Z15" i="23"/>
  <c r="O15" i="23"/>
  <c r="P27" i="37" s="1"/>
  <c r="P15" i="23"/>
  <c r="Q27" i="37" s="1"/>
  <c r="F15" i="23"/>
  <c r="G15" i="23"/>
  <c r="U15" i="23"/>
  <c r="S15" i="23"/>
  <c r="T27" i="37" s="1"/>
  <c r="C15" i="23"/>
  <c r="I15" i="23"/>
  <c r="N15" i="23"/>
  <c r="O27" i="37" s="1"/>
  <c r="AB15" i="23"/>
  <c r="B13" i="23"/>
  <c r="Q13" i="23"/>
  <c r="R25" i="37" s="1"/>
  <c r="N13" i="23"/>
  <c r="O25" i="37" s="1"/>
  <c r="F13" i="23"/>
  <c r="Z13" i="23"/>
  <c r="R13" i="23"/>
  <c r="S25" i="37" s="1"/>
  <c r="C13" i="23"/>
  <c r="G13" i="23"/>
  <c r="Y13" i="23"/>
  <c r="J13" i="23"/>
  <c r="W13" i="23"/>
  <c r="O13" i="23"/>
  <c r="P25" i="37" s="1"/>
  <c r="K13" i="23"/>
  <c r="X13" i="23"/>
  <c r="AB13" i="23"/>
  <c r="V13" i="23"/>
  <c r="D13" i="23"/>
  <c r="T13" i="23"/>
  <c r="P13" i="23"/>
  <c r="Q25" i="37" s="1"/>
  <c r="I13" i="23"/>
  <c r="M13" i="23"/>
  <c r="N25" i="37" s="1"/>
  <c r="AA13" i="23"/>
  <c r="L13" i="23"/>
  <c r="E13" i="23"/>
  <c r="H13" i="23"/>
  <c r="S13" i="23"/>
  <c r="T25" i="37" s="1"/>
  <c r="U13" i="23"/>
  <c r="C5" i="23"/>
  <c r="J5" i="23"/>
  <c r="O5" i="23"/>
  <c r="P17" i="37" s="1"/>
  <c r="V5" i="23"/>
  <c r="AA5" i="23"/>
  <c r="K5" i="23"/>
  <c r="D5" i="23"/>
  <c r="W5" i="23"/>
  <c r="Y5" i="23"/>
  <c r="G5" i="23"/>
  <c r="S5" i="23"/>
  <c r="T17" i="37" s="1"/>
  <c r="B5" i="23"/>
  <c r="H5" i="23"/>
  <c r="T5" i="23"/>
  <c r="AB5" i="23"/>
  <c r="Q5" i="23"/>
  <c r="R17" i="37" s="1"/>
  <c r="E5" i="23"/>
  <c r="F5" i="23"/>
  <c r="R5" i="23"/>
  <c r="S17" i="37" s="1"/>
  <c r="I5" i="23"/>
  <c r="U5" i="23"/>
  <c r="X5" i="23"/>
  <c r="M5" i="23"/>
  <c r="N17" i="37" s="1"/>
  <c r="Z5" i="23"/>
  <c r="P5" i="23"/>
  <c r="Q17" i="37" s="1"/>
  <c r="L5" i="23"/>
  <c r="N5" i="23"/>
  <c r="O17" i="37" s="1"/>
  <c r="AB20" i="23"/>
  <c r="L20" i="23"/>
  <c r="W20" i="23"/>
  <c r="P20" i="23"/>
  <c r="Q32" i="37" s="1"/>
  <c r="B20" i="23"/>
  <c r="X20" i="23"/>
  <c r="AA20" i="23"/>
  <c r="N20" i="23"/>
  <c r="O32" i="37" s="1"/>
  <c r="C20" i="23"/>
  <c r="Z20" i="23"/>
  <c r="O20" i="23"/>
  <c r="P32" i="37" s="1"/>
  <c r="H20" i="23"/>
  <c r="S20" i="23"/>
  <c r="T32" i="37" s="1"/>
  <c r="I20" i="23"/>
  <c r="T20" i="23"/>
  <c r="Q20" i="23"/>
  <c r="R32" i="37" s="1"/>
  <c r="D20" i="23"/>
  <c r="R20" i="23"/>
  <c r="S32" i="37" s="1"/>
  <c r="K20" i="23"/>
  <c r="U20" i="23"/>
  <c r="M20" i="23"/>
  <c r="N32" i="37" s="1"/>
  <c r="F20" i="23"/>
  <c r="V20" i="23"/>
  <c r="E20" i="23"/>
  <c r="G20" i="23"/>
  <c r="Y20" i="23"/>
  <c r="J20" i="23"/>
  <c r="O82" i="23"/>
  <c r="P94" i="37" s="1"/>
  <c r="H82" i="23"/>
  <c r="AA82" i="23"/>
  <c r="T82" i="23"/>
  <c r="D82" i="23"/>
  <c r="I82" i="23"/>
  <c r="AB82" i="23"/>
  <c r="J82" i="23"/>
  <c r="B82" i="23"/>
  <c r="F82" i="23"/>
  <c r="L82" i="23"/>
  <c r="N82" i="23"/>
  <c r="O94" i="37" s="1"/>
  <c r="K82" i="23"/>
  <c r="Z82" i="23"/>
  <c r="W82" i="23"/>
  <c r="C82" i="23"/>
  <c r="P82" i="23"/>
  <c r="Q94" i="37" s="1"/>
  <c r="E82" i="23"/>
  <c r="Q82" i="23"/>
  <c r="R94" i="37" s="1"/>
  <c r="G82" i="23"/>
  <c r="S82" i="23"/>
  <c r="T94" i="37" s="1"/>
  <c r="M82" i="23"/>
  <c r="N94" i="37" s="1"/>
  <c r="U82" i="23"/>
  <c r="Y82" i="23"/>
  <c r="R82" i="23"/>
  <c r="S94" i="37" s="1"/>
  <c r="X82" i="23"/>
  <c r="V82" i="23"/>
  <c r="N17" i="23"/>
  <c r="O29" i="37" s="1"/>
  <c r="AA17" i="23"/>
  <c r="Z17" i="23"/>
  <c r="P17" i="23"/>
  <c r="Q29" i="37" s="1"/>
  <c r="D17" i="23"/>
  <c r="Q17" i="23"/>
  <c r="R29" i="37" s="1"/>
  <c r="E17" i="23"/>
  <c r="R17" i="23"/>
  <c r="S29" i="37" s="1"/>
  <c r="Y17" i="23"/>
  <c r="J17" i="23"/>
  <c r="W17" i="23"/>
  <c r="AB17" i="23"/>
  <c r="K17" i="23"/>
  <c r="L17" i="23"/>
  <c r="T17" i="23"/>
  <c r="I17" i="23"/>
  <c r="U17" i="23"/>
  <c r="H17" i="23"/>
  <c r="C17" i="23"/>
  <c r="O17" i="23"/>
  <c r="P29" i="37" s="1"/>
  <c r="S17" i="23"/>
  <c r="T29" i="37" s="1"/>
  <c r="M17" i="23"/>
  <c r="N29" i="37" s="1"/>
  <c r="V17" i="23"/>
  <c r="G17" i="23"/>
  <c r="X17" i="23"/>
  <c r="B17" i="23"/>
  <c r="F17" i="23"/>
  <c r="C19" i="23"/>
  <c r="K19" i="23"/>
  <c r="M19" i="23"/>
  <c r="N31" i="37" s="1"/>
  <c r="AA19" i="23"/>
  <c r="W19" i="23"/>
  <c r="Y19" i="23"/>
  <c r="D19" i="23"/>
  <c r="L19" i="23"/>
  <c r="E19" i="23"/>
  <c r="O19" i="23"/>
  <c r="P31" i="37" s="1"/>
  <c r="AB19" i="23"/>
  <c r="X19" i="23"/>
  <c r="P19" i="23"/>
  <c r="Q31" i="37" s="1"/>
  <c r="H19" i="23"/>
  <c r="I19" i="23"/>
  <c r="B19" i="23"/>
  <c r="U19" i="23"/>
  <c r="J19" i="23"/>
  <c r="G19" i="23"/>
  <c r="R19" i="23"/>
  <c r="S31" i="37" s="1"/>
  <c r="V19" i="23"/>
  <c r="Q19" i="23"/>
  <c r="R31" i="37" s="1"/>
  <c r="Z19" i="23"/>
  <c r="S19" i="23"/>
  <c r="T31" i="37" s="1"/>
  <c r="F19" i="23"/>
  <c r="N19" i="23"/>
  <c r="O31" i="37" s="1"/>
  <c r="T19" i="23"/>
  <c r="O44" i="23"/>
  <c r="P56" i="37" s="1"/>
  <c r="Z44" i="23"/>
  <c r="X44" i="23"/>
  <c r="AA44" i="23"/>
  <c r="C44" i="23"/>
  <c r="R44" i="23"/>
  <c r="S56" i="37" s="1"/>
  <c r="P44" i="23"/>
  <c r="Q56" i="37" s="1"/>
  <c r="D44" i="23"/>
  <c r="Q44" i="23"/>
  <c r="R56" i="37" s="1"/>
  <c r="AB44" i="23"/>
  <c r="E44" i="23"/>
  <c r="V44" i="23"/>
  <c r="I44" i="23"/>
  <c r="W44" i="23"/>
  <c r="J44" i="23"/>
  <c r="M44" i="23"/>
  <c r="N56" i="37" s="1"/>
  <c r="B44" i="23"/>
  <c r="K44" i="23"/>
  <c r="N44" i="23"/>
  <c r="O56" i="37" s="1"/>
  <c r="L44" i="23"/>
  <c r="S44" i="23"/>
  <c r="T56" i="37" s="1"/>
  <c r="F44" i="23"/>
  <c r="T44" i="23"/>
  <c r="U44" i="23"/>
  <c r="G44" i="23"/>
  <c r="Y44" i="23"/>
  <c r="H44" i="23"/>
  <c r="O52" i="23"/>
  <c r="P64" i="37" s="1"/>
  <c r="V52" i="23"/>
  <c r="U52" i="23"/>
  <c r="X52" i="23"/>
  <c r="AA52" i="23"/>
  <c r="K52" i="23"/>
  <c r="D52" i="23"/>
  <c r="W52" i="23"/>
  <c r="E52" i="23"/>
  <c r="AB52" i="23"/>
  <c r="L52" i="23"/>
  <c r="F52" i="23"/>
  <c r="B52" i="23"/>
  <c r="H52" i="23"/>
  <c r="C52" i="23"/>
  <c r="T52" i="23"/>
  <c r="P52" i="23"/>
  <c r="Q64" i="37" s="1"/>
  <c r="M52" i="23"/>
  <c r="N64" i="37" s="1"/>
  <c r="I52" i="23"/>
  <c r="Q52" i="23"/>
  <c r="R64" i="37" s="1"/>
  <c r="Y52" i="23"/>
  <c r="S52" i="23"/>
  <c r="T64" i="37" s="1"/>
  <c r="G52" i="23"/>
  <c r="R52" i="23"/>
  <c r="S64" i="37" s="1"/>
  <c r="J52" i="23"/>
  <c r="N52" i="23"/>
  <c r="O64" i="37" s="1"/>
  <c r="Z52" i="23"/>
  <c r="G25" i="23"/>
  <c r="K25" i="23"/>
  <c r="T25" i="23"/>
  <c r="L25" i="23"/>
  <c r="Z25" i="23"/>
  <c r="B25" i="23"/>
  <c r="X25" i="23"/>
  <c r="O25" i="23"/>
  <c r="P37" i="37" s="1"/>
  <c r="N25" i="23"/>
  <c r="O37" i="37" s="1"/>
  <c r="C25" i="23"/>
  <c r="Y25" i="23"/>
  <c r="S25" i="23"/>
  <c r="T37" i="37" s="1"/>
  <c r="V25" i="23"/>
  <c r="D25" i="23"/>
  <c r="H25" i="23"/>
  <c r="W25" i="23"/>
  <c r="Q25" i="23"/>
  <c r="R37" i="37" s="1"/>
  <c r="AA25" i="23"/>
  <c r="R25" i="23"/>
  <c r="S37" i="37" s="1"/>
  <c r="P25" i="23"/>
  <c r="Q37" i="37" s="1"/>
  <c r="F25" i="23"/>
  <c r="E25" i="23"/>
  <c r="I25" i="23"/>
  <c r="M25" i="23"/>
  <c r="N37" i="37" s="1"/>
  <c r="J25" i="23"/>
  <c r="U25" i="23"/>
  <c r="AB25" i="23"/>
  <c r="O36" i="23"/>
  <c r="P48" i="37" s="1"/>
  <c r="P36" i="23"/>
  <c r="Q48" i="37" s="1"/>
  <c r="X36" i="23"/>
  <c r="F36" i="23"/>
  <c r="AA36" i="23"/>
  <c r="T36" i="23"/>
  <c r="I36" i="23"/>
  <c r="D36" i="23"/>
  <c r="E36" i="23"/>
  <c r="AB36" i="23"/>
  <c r="Q36" i="23"/>
  <c r="R48" i="37" s="1"/>
  <c r="B36" i="23"/>
  <c r="H36" i="23"/>
  <c r="N36" i="23"/>
  <c r="O48" i="37" s="1"/>
  <c r="U36" i="23"/>
  <c r="G36" i="23"/>
  <c r="L36" i="23"/>
  <c r="S36" i="23"/>
  <c r="T48" i="37" s="1"/>
  <c r="Z36" i="23"/>
  <c r="V36" i="23"/>
  <c r="K36" i="23"/>
  <c r="C36" i="23"/>
  <c r="W36" i="23"/>
  <c r="M36" i="23"/>
  <c r="N48" i="37" s="1"/>
  <c r="R36" i="23"/>
  <c r="S48" i="37" s="1"/>
  <c r="Y36" i="23"/>
  <c r="J36" i="23"/>
  <c r="U62" i="23"/>
  <c r="C62" i="23"/>
  <c r="B62" i="23"/>
  <c r="O62" i="23"/>
  <c r="P74" i="37" s="1"/>
  <c r="N62" i="23"/>
  <c r="O74" i="37" s="1"/>
  <c r="AA62" i="23"/>
  <c r="P62" i="23"/>
  <c r="Q74" i="37" s="1"/>
  <c r="T62" i="23"/>
  <c r="AB62" i="23"/>
  <c r="H62" i="23"/>
  <c r="X62" i="23"/>
  <c r="K62" i="23"/>
  <c r="R62" i="23"/>
  <c r="S74" i="37" s="1"/>
  <c r="M62" i="23"/>
  <c r="N74" i="37" s="1"/>
  <c r="D62" i="23"/>
  <c r="W62" i="23"/>
  <c r="Y62" i="23"/>
  <c r="L62" i="23"/>
  <c r="Q62" i="23"/>
  <c r="R74" i="37" s="1"/>
  <c r="V62" i="23"/>
  <c r="S62" i="23"/>
  <c r="T74" i="37" s="1"/>
  <c r="F62" i="23"/>
  <c r="G62" i="23"/>
  <c r="I62" i="23"/>
  <c r="Z62" i="23"/>
  <c r="J62" i="23"/>
  <c r="E62" i="23"/>
  <c r="AA7" i="23"/>
  <c r="J7" i="23"/>
  <c r="M7" i="23"/>
  <c r="N19" i="37" s="1"/>
  <c r="D7" i="23"/>
  <c r="K7" i="23"/>
  <c r="Y7" i="23"/>
  <c r="P7" i="23"/>
  <c r="Q19" i="37" s="1"/>
  <c r="W7" i="23"/>
  <c r="O7" i="23"/>
  <c r="P19" i="37" s="1"/>
  <c r="AB7" i="23"/>
  <c r="L7" i="23"/>
  <c r="B7" i="23"/>
  <c r="S7" i="23"/>
  <c r="T19" i="37" s="1"/>
  <c r="N7" i="23"/>
  <c r="O19" i="37" s="1"/>
  <c r="H7" i="23"/>
  <c r="Q7" i="23"/>
  <c r="R19" i="37" s="1"/>
  <c r="T7" i="23"/>
  <c r="E7" i="23"/>
  <c r="F7" i="23"/>
  <c r="U7" i="23"/>
  <c r="X7" i="23"/>
  <c r="G7" i="23"/>
  <c r="V7" i="23"/>
  <c r="C7" i="23"/>
  <c r="I7" i="23"/>
  <c r="R7" i="23"/>
  <c r="S19" i="37" s="1"/>
  <c r="Z7" i="23"/>
  <c r="L27" i="23"/>
  <c r="U27" i="23"/>
  <c r="C27" i="23"/>
  <c r="M27" i="23"/>
  <c r="N39" i="37" s="1"/>
  <c r="B27" i="23"/>
  <c r="V27" i="23"/>
  <c r="Y27" i="23"/>
  <c r="N27" i="23"/>
  <c r="O39" i="37" s="1"/>
  <c r="W27" i="23"/>
  <c r="P27" i="23"/>
  <c r="Q39" i="37" s="1"/>
  <c r="O27" i="23"/>
  <c r="P39" i="37" s="1"/>
  <c r="Z27" i="23"/>
  <c r="X27" i="23"/>
  <c r="H27" i="23"/>
  <c r="E27" i="23"/>
  <c r="I27" i="23"/>
  <c r="F27" i="23"/>
  <c r="S27" i="23"/>
  <c r="T39" i="37" s="1"/>
  <c r="R27" i="23"/>
  <c r="S39" i="37" s="1"/>
  <c r="J27" i="23"/>
  <c r="K27" i="23"/>
  <c r="D27" i="23"/>
  <c r="T27" i="23"/>
  <c r="AA27" i="23"/>
  <c r="Q27" i="23"/>
  <c r="R39" i="37" s="1"/>
  <c r="AB27" i="23"/>
  <c r="G27" i="23"/>
  <c r="C37" i="23"/>
  <c r="S37" i="23"/>
  <c r="T49" i="37" s="1"/>
  <c r="O37" i="23"/>
  <c r="P49" i="37" s="1"/>
  <c r="H37" i="23"/>
  <c r="AA37" i="23"/>
  <c r="T37" i="23"/>
  <c r="U37" i="23"/>
  <c r="D37" i="23"/>
  <c r="I37" i="23"/>
  <c r="P37" i="23"/>
  <c r="Q49" i="37" s="1"/>
  <c r="Y37" i="23"/>
  <c r="X37" i="23"/>
  <c r="W37" i="23"/>
  <c r="B37" i="23"/>
  <c r="F37" i="23"/>
  <c r="L37" i="23"/>
  <c r="G37" i="23"/>
  <c r="E37" i="23"/>
  <c r="R37" i="23"/>
  <c r="S49" i="37" s="1"/>
  <c r="J37" i="23"/>
  <c r="Z37" i="23"/>
  <c r="AB37" i="23"/>
  <c r="Q37" i="23"/>
  <c r="R49" i="37" s="1"/>
  <c r="V37" i="23"/>
  <c r="K37" i="23"/>
  <c r="M37" i="23"/>
  <c r="N49" i="37" s="1"/>
  <c r="N37" i="23"/>
  <c r="O49" i="37" s="1"/>
  <c r="O6" i="23"/>
  <c r="P18" i="37" s="1"/>
  <c r="AB6" i="23"/>
  <c r="AA6" i="23"/>
  <c r="E6" i="23"/>
  <c r="Q6" i="23"/>
  <c r="R18" i="37" s="1"/>
  <c r="F6" i="23"/>
  <c r="R6" i="23"/>
  <c r="S18" i="37" s="1"/>
  <c r="G6" i="23"/>
  <c r="Z6" i="23"/>
  <c r="K6" i="23"/>
  <c r="W6" i="23"/>
  <c r="L6" i="23"/>
  <c r="T6" i="23"/>
  <c r="P6" i="23"/>
  <c r="Q18" i="37" s="1"/>
  <c r="N6" i="23"/>
  <c r="O18" i="37" s="1"/>
  <c r="X6" i="23"/>
  <c r="I6" i="23"/>
  <c r="Y6" i="23"/>
  <c r="C6" i="23"/>
  <c r="J6" i="23"/>
  <c r="U6" i="23"/>
  <c r="S6" i="23"/>
  <c r="T18" i="37" s="1"/>
  <c r="D6" i="23"/>
  <c r="V6" i="23"/>
  <c r="M6" i="23"/>
  <c r="N18" i="37" s="1"/>
  <c r="H6" i="23"/>
  <c r="B6" i="23"/>
  <c r="C21" i="23"/>
  <c r="H21" i="23"/>
  <c r="O21" i="23"/>
  <c r="P33" i="37" s="1"/>
  <c r="T21" i="23"/>
  <c r="AA21" i="23"/>
  <c r="I21" i="23"/>
  <c r="J21" i="23"/>
  <c r="D21" i="23"/>
  <c r="U21" i="23"/>
  <c r="P21" i="23"/>
  <c r="Q33" i="37" s="1"/>
  <c r="Y21" i="23"/>
  <c r="F21" i="23"/>
  <c r="W21" i="23"/>
  <c r="B21" i="23"/>
  <c r="R21" i="23"/>
  <c r="S33" i="37" s="1"/>
  <c r="X21" i="23"/>
  <c r="S21" i="23"/>
  <c r="T33" i="37" s="1"/>
  <c r="AB21" i="23"/>
  <c r="E21" i="23"/>
  <c r="V21" i="23"/>
  <c r="G21" i="23"/>
  <c r="K21" i="23"/>
  <c r="Q21" i="23"/>
  <c r="R33" i="37" s="1"/>
  <c r="L21" i="23"/>
  <c r="Z21" i="23"/>
  <c r="M21" i="23"/>
  <c r="N33" i="37" s="1"/>
  <c r="N21" i="23"/>
  <c r="O33" i="37" s="1"/>
  <c r="P75" i="23"/>
  <c r="Q87" i="37" s="1"/>
  <c r="U75" i="23"/>
  <c r="AB75" i="23"/>
  <c r="J75" i="23"/>
  <c r="E75" i="23"/>
  <c r="V75" i="23"/>
  <c r="Y75" i="23"/>
  <c r="R75" i="23"/>
  <c r="S87" i="37" s="1"/>
  <c r="L75" i="23"/>
  <c r="C75" i="23"/>
  <c r="T75" i="23"/>
  <c r="M75" i="23"/>
  <c r="N87" i="37" s="1"/>
  <c r="X75" i="23"/>
  <c r="B75" i="23"/>
  <c r="I75" i="23"/>
  <c r="N75" i="23"/>
  <c r="O87" i="37" s="1"/>
  <c r="K75" i="23"/>
  <c r="O75" i="23"/>
  <c r="P87" i="37" s="1"/>
  <c r="Z75" i="23"/>
  <c r="Q75" i="23"/>
  <c r="R87" i="37" s="1"/>
  <c r="AA75" i="23"/>
  <c r="G75" i="23"/>
  <c r="S75" i="23"/>
  <c r="T87" i="37" s="1"/>
  <c r="H75" i="23"/>
  <c r="W75" i="23"/>
  <c r="D75" i="23"/>
  <c r="F75" i="23"/>
  <c r="U94" i="23"/>
  <c r="R94" i="23"/>
  <c r="S106" i="37" s="1"/>
  <c r="J94" i="23"/>
  <c r="G94" i="23"/>
  <c r="W94" i="23"/>
  <c r="H94" i="23"/>
  <c r="C94" i="23"/>
  <c r="V94" i="23"/>
  <c r="Z94" i="23"/>
  <c r="AB94" i="23"/>
  <c r="Y94" i="23"/>
  <c r="F94" i="23"/>
  <c r="S94" i="23"/>
  <c r="T106" i="37" s="1"/>
  <c r="M94" i="23"/>
  <c r="N106" i="37" s="1"/>
  <c r="B94" i="23"/>
  <c r="T94" i="23"/>
  <c r="N94" i="23"/>
  <c r="O106" i="37" s="1"/>
  <c r="K94" i="23"/>
  <c r="D94" i="23"/>
  <c r="L94" i="23"/>
  <c r="I94" i="23"/>
  <c r="AA94" i="23"/>
  <c r="P94" i="23"/>
  <c r="Q106" i="37" s="1"/>
  <c r="E94" i="23"/>
  <c r="X94" i="23"/>
  <c r="O94" i="23"/>
  <c r="P106" i="37" s="1"/>
  <c r="Q94" i="23"/>
  <c r="R106" i="37" s="1"/>
  <c r="C49" i="23"/>
  <c r="V49" i="23"/>
  <c r="O49" i="23"/>
  <c r="P61" i="37" s="1"/>
  <c r="K49" i="23"/>
  <c r="AA49" i="23"/>
  <c r="W49" i="23"/>
  <c r="X49" i="23"/>
  <c r="D49" i="23"/>
  <c r="L49" i="23"/>
  <c r="P49" i="23"/>
  <c r="Q61" i="37" s="1"/>
  <c r="AB49" i="23"/>
  <c r="Q49" i="23"/>
  <c r="R61" i="37" s="1"/>
  <c r="Y49" i="23"/>
  <c r="S49" i="23"/>
  <c r="T61" i="37" s="1"/>
  <c r="H49" i="23"/>
  <c r="B49" i="23"/>
  <c r="I49" i="23"/>
  <c r="T49" i="23"/>
  <c r="N49" i="23"/>
  <c r="O61" i="37" s="1"/>
  <c r="U49" i="23"/>
  <c r="E49" i="23"/>
  <c r="Z49" i="23"/>
  <c r="R49" i="23"/>
  <c r="S61" i="37" s="1"/>
  <c r="J49" i="23"/>
  <c r="F49" i="23"/>
  <c r="G49" i="23"/>
  <c r="M49" i="23"/>
  <c r="N61" i="37" s="1"/>
  <c r="Q29" i="23"/>
  <c r="R41" i="37" s="1"/>
  <c r="H29" i="23"/>
  <c r="J29" i="23"/>
  <c r="C29" i="23"/>
  <c r="T29" i="23"/>
  <c r="D29" i="23"/>
  <c r="O29" i="23"/>
  <c r="P41" i="37" s="1"/>
  <c r="I29" i="23"/>
  <c r="AA29" i="23"/>
  <c r="U29" i="23"/>
  <c r="Y29" i="23"/>
  <c r="F29" i="23"/>
  <c r="L29" i="23"/>
  <c r="B29" i="23"/>
  <c r="R29" i="23"/>
  <c r="S41" i="37" s="1"/>
  <c r="X29" i="23"/>
  <c r="N29" i="23"/>
  <c r="O41" i="37" s="1"/>
  <c r="K29" i="23"/>
  <c r="Z29" i="23"/>
  <c r="S29" i="23"/>
  <c r="T41" i="37" s="1"/>
  <c r="P29" i="23"/>
  <c r="Q41" i="37" s="1"/>
  <c r="AB29" i="23"/>
  <c r="E29" i="23"/>
  <c r="M29" i="23"/>
  <c r="N41" i="37" s="1"/>
  <c r="G29" i="23"/>
  <c r="V29" i="23"/>
  <c r="W29" i="23"/>
  <c r="D18" i="23"/>
  <c r="U18" i="23"/>
  <c r="M18" i="23"/>
  <c r="N30" i="37" s="1"/>
  <c r="P18" i="23"/>
  <c r="Q30" i="37" s="1"/>
  <c r="J18" i="23"/>
  <c r="Q18" i="23"/>
  <c r="R30" i="37" s="1"/>
  <c r="AB18" i="23"/>
  <c r="V18" i="23"/>
  <c r="E18" i="23"/>
  <c r="K18" i="23"/>
  <c r="W18" i="23"/>
  <c r="Z18" i="23"/>
  <c r="S18" i="23"/>
  <c r="T30" i="37" s="1"/>
  <c r="C18" i="23"/>
  <c r="H18" i="23"/>
  <c r="L18" i="23"/>
  <c r="N18" i="23"/>
  <c r="O30" i="37" s="1"/>
  <c r="F18" i="23"/>
  <c r="X18" i="23"/>
  <c r="AA18" i="23"/>
  <c r="Y18" i="23"/>
  <c r="R18" i="23"/>
  <c r="S30" i="37" s="1"/>
  <c r="T18" i="23"/>
  <c r="I18" i="23"/>
  <c r="B18" i="23"/>
  <c r="O18" i="23"/>
  <c r="P30" i="37" s="1"/>
  <c r="G18" i="23"/>
  <c r="H31" i="23"/>
  <c r="U31" i="23"/>
  <c r="M31" i="23"/>
  <c r="N43" i="37" s="1"/>
  <c r="I31" i="23"/>
  <c r="V31" i="23"/>
  <c r="X31" i="23"/>
  <c r="Y31" i="23"/>
  <c r="J31" i="23"/>
  <c r="W31" i="23"/>
  <c r="AA31" i="23"/>
  <c r="C31" i="23"/>
  <c r="K31" i="23"/>
  <c r="L31" i="23"/>
  <c r="E31" i="23"/>
  <c r="O31" i="23"/>
  <c r="P43" i="37" s="1"/>
  <c r="Q31" i="23"/>
  <c r="R43" i="37" s="1"/>
  <c r="R31" i="23"/>
  <c r="S43" i="37" s="1"/>
  <c r="F31" i="23"/>
  <c r="N31" i="23"/>
  <c r="O43" i="37" s="1"/>
  <c r="S31" i="23"/>
  <c r="T43" i="37" s="1"/>
  <c r="D31" i="23"/>
  <c r="T31" i="23"/>
  <c r="P31" i="23"/>
  <c r="Q43" i="37" s="1"/>
  <c r="AB31" i="23"/>
  <c r="Z31" i="23"/>
  <c r="G31" i="23"/>
  <c r="B31" i="23"/>
  <c r="M68" i="23"/>
  <c r="N80" i="37" s="1"/>
  <c r="R68" i="23"/>
  <c r="S80" i="37" s="1"/>
  <c r="F68" i="23"/>
  <c r="Y68" i="23"/>
  <c r="G68" i="23"/>
  <c r="S68" i="23"/>
  <c r="T80" i="37" s="1"/>
  <c r="I68" i="23"/>
  <c r="H68" i="23"/>
  <c r="U68" i="23"/>
  <c r="X68" i="23"/>
  <c r="J68" i="23"/>
  <c r="W68" i="23"/>
  <c r="P68" i="23"/>
  <c r="Q80" i="37" s="1"/>
  <c r="K68" i="23"/>
  <c r="L68" i="23"/>
  <c r="E68" i="23"/>
  <c r="D68" i="23"/>
  <c r="V68" i="23"/>
  <c r="AB68" i="23"/>
  <c r="B68" i="23"/>
  <c r="Q68" i="23"/>
  <c r="R80" i="37" s="1"/>
  <c r="C68" i="23"/>
  <c r="O68" i="23"/>
  <c r="P80" i="37" s="1"/>
  <c r="AA68" i="23"/>
  <c r="N68" i="23"/>
  <c r="O80" i="37" s="1"/>
  <c r="T68" i="23"/>
  <c r="Z68" i="23"/>
  <c r="S33" i="23"/>
  <c r="T45" i="37" s="1"/>
  <c r="Y33" i="23"/>
  <c r="AA33" i="23"/>
  <c r="B33" i="23"/>
  <c r="P33" i="23"/>
  <c r="Q45" i="37" s="1"/>
  <c r="H33" i="23"/>
  <c r="Z33" i="23"/>
  <c r="I33" i="23"/>
  <c r="T33" i="23"/>
  <c r="C33" i="23"/>
  <c r="Q33" i="23"/>
  <c r="R45" i="37" s="1"/>
  <c r="AB33" i="23"/>
  <c r="O33" i="23"/>
  <c r="P45" i="37" s="1"/>
  <c r="F33" i="23"/>
  <c r="K33" i="23"/>
  <c r="D33" i="23"/>
  <c r="N33" i="23"/>
  <c r="O45" i="37" s="1"/>
  <c r="G33" i="23"/>
  <c r="E33" i="23"/>
  <c r="V33" i="23"/>
  <c r="W33" i="23"/>
  <c r="L33" i="23"/>
  <c r="R33" i="23"/>
  <c r="S45" i="37" s="1"/>
  <c r="U33" i="23"/>
  <c r="J33" i="23"/>
  <c r="M33" i="23"/>
  <c r="N45" i="37" s="1"/>
  <c r="X33" i="23"/>
  <c r="P97" i="19" l="1"/>
  <c r="P111" i="19"/>
  <c r="P109" i="19"/>
  <c r="P106" i="19"/>
  <c r="P100" i="19"/>
  <c r="P103" i="19"/>
  <c r="P99" i="19"/>
  <c r="P102" i="19"/>
  <c r="P105" i="19"/>
  <c r="P101" i="19"/>
  <c r="P110" i="19"/>
  <c r="P107" i="19"/>
  <c r="P108" i="19"/>
  <c r="P104" i="19"/>
  <c r="P98" i="19"/>
  <c r="J45" i="37"/>
  <c r="M45" i="37"/>
  <c r="E45" i="37"/>
  <c r="G45" i="37"/>
  <c r="D45" i="37"/>
  <c r="F45" i="37"/>
  <c r="C45" i="37"/>
  <c r="L45" i="37"/>
  <c r="I45" i="37"/>
  <c r="H45" i="37"/>
  <c r="B45" i="37"/>
  <c r="L80" i="37"/>
  <c r="M80" i="37"/>
  <c r="B43" i="37"/>
  <c r="G43" i="37"/>
  <c r="L43" i="37"/>
  <c r="D43" i="37"/>
  <c r="F43" i="37"/>
  <c r="E43" i="37"/>
  <c r="M43" i="37"/>
  <c r="C43" i="37"/>
  <c r="J43" i="37"/>
  <c r="I43" i="37"/>
  <c r="H43" i="37"/>
  <c r="G30" i="37"/>
  <c r="B30" i="37"/>
  <c r="I30" i="37"/>
  <c r="L30" i="37"/>
  <c r="F30" i="37"/>
  <c r="M30" i="37"/>
  <c r="H30" i="37"/>
  <c r="C30" i="37"/>
  <c r="E30" i="37"/>
  <c r="J30" i="37"/>
  <c r="D30" i="37"/>
  <c r="G41" i="37"/>
  <c r="E41" i="37"/>
  <c r="B41" i="37"/>
  <c r="M41" i="37"/>
  <c r="F41" i="37"/>
  <c r="I41" i="37"/>
  <c r="D41" i="37"/>
  <c r="L41" i="37"/>
  <c r="C41" i="37"/>
  <c r="J41" i="37"/>
  <c r="H41" i="37"/>
  <c r="L61" i="37"/>
  <c r="M61" i="37"/>
  <c r="M106" i="37"/>
  <c r="L106" i="37"/>
  <c r="L87" i="37"/>
  <c r="M87" i="37"/>
  <c r="M33" i="37"/>
  <c r="G33" i="37"/>
  <c r="E33" i="37"/>
  <c r="B33" i="37"/>
  <c r="F33" i="37"/>
  <c r="D33" i="37"/>
  <c r="J33" i="37"/>
  <c r="I33" i="37"/>
  <c r="L33" i="37"/>
  <c r="H33" i="37"/>
  <c r="C33" i="37"/>
  <c r="B18" i="37"/>
  <c r="H18" i="37"/>
  <c r="D18" i="37"/>
  <c r="J18" i="37"/>
  <c r="C18" i="37"/>
  <c r="I18" i="37"/>
  <c r="L18" i="37"/>
  <c r="M18" i="37"/>
  <c r="G18" i="37"/>
  <c r="F18" i="37"/>
  <c r="E18" i="37"/>
  <c r="M49" i="37"/>
  <c r="L49" i="37"/>
  <c r="G39" i="37"/>
  <c r="L39" i="37"/>
  <c r="D39" i="37"/>
  <c r="J39" i="37"/>
  <c r="F39" i="37"/>
  <c r="I39" i="37"/>
  <c r="E39" i="37"/>
  <c r="H39" i="37"/>
  <c r="B39" i="37"/>
  <c r="C39" i="37"/>
  <c r="M39" i="37"/>
  <c r="I19" i="37"/>
  <c r="C19" i="37"/>
  <c r="G19" i="37"/>
  <c r="F19" i="37"/>
  <c r="E19" i="37"/>
  <c r="L19" i="37"/>
  <c r="H19" i="37"/>
  <c r="B19" i="37"/>
  <c r="M19" i="37"/>
  <c r="D19" i="37"/>
  <c r="J19" i="37"/>
  <c r="M74" i="37"/>
  <c r="L74" i="37"/>
  <c r="M48" i="37"/>
  <c r="L48" i="37"/>
  <c r="J37" i="37"/>
  <c r="I37" i="37"/>
  <c r="E37" i="37"/>
  <c r="F37" i="37"/>
  <c r="H37" i="37"/>
  <c r="D37" i="37"/>
  <c r="C37" i="37"/>
  <c r="B37" i="37"/>
  <c r="M37" i="37"/>
  <c r="L37" i="37"/>
  <c r="G37" i="37"/>
  <c r="L64" i="37"/>
  <c r="M64" i="37"/>
  <c r="L56" i="37"/>
  <c r="M56" i="37"/>
  <c r="L31" i="37"/>
  <c r="F31" i="37"/>
  <c r="G31" i="37"/>
  <c r="J31" i="37"/>
  <c r="B31" i="37"/>
  <c r="I31" i="37"/>
  <c r="H31" i="37"/>
  <c r="E31" i="37"/>
  <c r="M31" i="37"/>
  <c r="D31" i="37"/>
  <c r="C31" i="37"/>
  <c r="F29" i="37"/>
  <c r="B29" i="37"/>
  <c r="G29" i="37"/>
  <c r="C29" i="37"/>
  <c r="H29" i="37"/>
  <c r="I29" i="37"/>
  <c r="L29" i="37"/>
  <c r="M29" i="37"/>
  <c r="J29" i="37"/>
  <c r="E29" i="37"/>
  <c r="D29" i="37"/>
  <c r="M94" i="37"/>
  <c r="L94" i="37"/>
  <c r="J32" i="37"/>
  <c r="G32" i="37"/>
  <c r="E32" i="37"/>
  <c r="F32" i="37"/>
  <c r="D32" i="37"/>
  <c r="L32" i="37"/>
  <c r="I32" i="37"/>
  <c r="H32" i="37"/>
  <c r="C32" i="37"/>
  <c r="B32" i="37"/>
  <c r="M32" i="37"/>
  <c r="M17" i="37"/>
  <c r="I17" i="37"/>
  <c r="F17" i="37"/>
  <c r="E17" i="37"/>
  <c r="L17" i="37"/>
  <c r="H17" i="37"/>
  <c r="B17" i="37"/>
  <c r="G17" i="37"/>
  <c r="D17" i="37"/>
  <c r="J17" i="37"/>
  <c r="C17" i="37"/>
  <c r="H25" i="37"/>
  <c r="E25" i="37"/>
  <c r="M25" i="37"/>
  <c r="I25" i="37"/>
  <c r="L25" i="37"/>
  <c r="D25" i="37"/>
  <c r="J25" i="37"/>
  <c r="G25" i="37"/>
  <c r="C25" i="37"/>
  <c r="F25" i="37"/>
  <c r="B25" i="37"/>
  <c r="B15" i="37"/>
  <c r="L15" i="37"/>
  <c r="D15" i="37"/>
  <c r="M15" i="37"/>
  <c r="F15" i="37"/>
  <c r="E15" i="37"/>
  <c r="J15" i="37"/>
  <c r="I15" i="37"/>
  <c r="H15" i="37"/>
  <c r="C15" i="37"/>
  <c r="G15" i="37"/>
  <c r="I27" i="37"/>
  <c r="C27" i="37"/>
  <c r="G27" i="37"/>
  <c r="F27" i="37"/>
  <c r="L27" i="37"/>
  <c r="D27" i="37"/>
  <c r="H27" i="37"/>
  <c r="M27" i="37"/>
  <c r="B27" i="37"/>
  <c r="J27" i="37"/>
  <c r="E27" i="37"/>
  <c r="L101" i="37"/>
  <c r="M101" i="37"/>
  <c r="M97" i="37"/>
  <c r="L97" i="37"/>
  <c r="I21" i="37"/>
  <c r="B21" i="37"/>
  <c r="E21" i="37"/>
  <c r="J21" i="37"/>
  <c r="C21" i="37"/>
  <c r="D21" i="37"/>
  <c r="M21" i="37"/>
  <c r="H21" i="37"/>
  <c r="G21" i="37"/>
  <c r="L21" i="37"/>
  <c r="F21" i="37"/>
  <c r="L75" i="37"/>
  <c r="M75" i="37"/>
  <c r="L58" i="37"/>
  <c r="M58" i="37"/>
  <c r="M70" i="37"/>
  <c r="L70" i="37"/>
  <c r="M46" i="37"/>
  <c r="L46" i="37"/>
  <c r="M76" i="37"/>
  <c r="L76" i="37"/>
  <c r="L105" i="37"/>
  <c r="M105" i="37"/>
  <c r="H40" i="37"/>
  <c r="I40" i="37"/>
  <c r="L40" i="37"/>
  <c r="D40" i="37"/>
  <c r="J40" i="37"/>
  <c r="E40" i="37"/>
  <c r="G40" i="37"/>
  <c r="C40" i="37"/>
  <c r="F40" i="37"/>
  <c r="M40" i="37"/>
  <c r="B40" i="37"/>
  <c r="M104" i="37"/>
  <c r="L104" i="37"/>
  <c r="M54" i="37"/>
  <c r="L54" i="37"/>
  <c r="M65" i="37"/>
  <c r="L65" i="37"/>
  <c r="F28" i="37"/>
  <c r="M28" i="37"/>
  <c r="G28" i="37"/>
  <c r="B28" i="37"/>
  <c r="C28" i="37"/>
  <c r="E28" i="37"/>
  <c r="D28" i="37"/>
  <c r="J28" i="37"/>
  <c r="I28" i="37"/>
  <c r="L28" i="37"/>
  <c r="H28" i="37"/>
  <c r="M42" i="37"/>
  <c r="B42" i="37"/>
  <c r="H42" i="37"/>
  <c r="C42" i="37"/>
  <c r="F42" i="37"/>
  <c r="J42" i="37"/>
  <c r="G42" i="37"/>
  <c r="E42" i="37"/>
  <c r="I42" i="37"/>
  <c r="D42" i="37"/>
  <c r="L42" i="37"/>
  <c r="M47" i="37"/>
  <c r="L47" i="37"/>
  <c r="M68" i="37"/>
  <c r="L68" i="37"/>
  <c r="L62" i="37"/>
  <c r="M62" i="37"/>
  <c r="M50" i="37"/>
  <c r="L50" i="37"/>
  <c r="B38" i="37"/>
  <c r="F38" i="37"/>
  <c r="I38" i="37"/>
  <c r="L38" i="37"/>
  <c r="M38" i="37"/>
  <c r="C38" i="37"/>
  <c r="E38" i="37"/>
  <c r="H38" i="37"/>
  <c r="G38" i="37"/>
  <c r="J38" i="37"/>
  <c r="D38" i="37"/>
  <c r="M99" i="37"/>
  <c r="L99" i="37"/>
  <c r="L108" i="37"/>
  <c r="M108" i="37"/>
  <c r="M22" i="37"/>
  <c r="E22" i="37"/>
  <c r="C22" i="37"/>
  <c r="B22" i="37"/>
  <c r="D22" i="37"/>
  <c r="L22" i="37"/>
  <c r="J22" i="37"/>
  <c r="G22" i="37"/>
  <c r="I22" i="37"/>
  <c r="F22" i="37"/>
  <c r="H22" i="37"/>
  <c r="M84" i="37"/>
  <c r="L84" i="37"/>
  <c r="M102" i="37"/>
  <c r="L102" i="37"/>
  <c r="L90" i="37"/>
  <c r="M90" i="37"/>
  <c r="M98" i="37"/>
  <c r="L98" i="37"/>
  <c r="M52" i="37"/>
  <c r="L52" i="37"/>
  <c r="L59" i="37"/>
  <c r="M59" i="37"/>
  <c r="M57" i="37"/>
  <c r="L57" i="37"/>
  <c r="M73" i="37"/>
  <c r="L73" i="37"/>
  <c r="H16" i="37"/>
  <c r="J16" i="37"/>
  <c r="I16" i="37"/>
  <c r="L16" i="37"/>
  <c r="B16" i="37"/>
  <c r="M16" i="37"/>
  <c r="G16" i="37"/>
  <c r="C16" i="37"/>
  <c r="F16" i="37"/>
  <c r="E16" i="37"/>
  <c r="D16" i="37"/>
  <c r="F44" i="37"/>
  <c r="D44" i="37"/>
  <c r="G44" i="37"/>
  <c r="I44" i="37"/>
  <c r="E44" i="37"/>
  <c r="L44" i="37"/>
  <c r="M44" i="37"/>
  <c r="C44" i="37"/>
  <c r="J44" i="37"/>
  <c r="B44" i="37"/>
  <c r="H44" i="37"/>
  <c r="M109" i="37"/>
  <c r="L109" i="37"/>
  <c r="L95" i="37"/>
  <c r="M95" i="37"/>
  <c r="L85" i="37"/>
  <c r="M85" i="37"/>
  <c r="M63" i="37"/>
  <c r="L63" i="37"/>
  <c r="L96" i="37"/>
  <c r="M96" i="37"/>
  <c r="M100" i="37"/>
  <c r="L100" i="37"/>
  <c r="G35" i="37"/>
  <c r="H35" i="37"/>
  <c r="L35" i="37"/>
  <c r="D35" i="37"/>
  <c r="F35" i="37"/>
  <c r="E35" i="37"/>
  <c r="C35" i="37"/>
  <c r="M35" i="37"/>
  <c r="B35" i="37"/>
  <c r="J35" i="37"/>
  <c r="I35" i="37"/>
  <c r="F34" i="37"/>
  <c r="M34" i="37"/>
  <c r="B34" i="37"/>
  <c r="I34" i="37"/>
  <c r="L34" i="37"/>
  <c r="G34" i="37"/>
  <c r="H34" i="37"/>
  <c r="C34" i="37"/>
  <c r="E34" i="37"/>
  <c r="J34" i="37"/>
  <c r="D34" i="37"/>
  <c r="M93" i="37"/>
  <c r="L93" i="37"/>
  <c r="L83" i="37"/>
  <c r="M83" i="37"/>
  <c r="M91" i="37"/>
  <c r="L91" i="37"/>
  <c r="M78" i="37"/>
  <c r="L78" i="37"/>
  <c r="M89" i="37"/>
  <c r="L89" i="37"/>
  <c r="L86" i="37"/>
  <c r="M86" i="37"/>
  <c r="M107" i="37"/>
  <c r="L107" i="37"/>
  <c r="L81" i="37"/>
  <c r="M81" i="37"/>
  <c r="E23" i="37"/>
  <c r="G23" i="37"/>
  <c r="M23" i="37"/>
  <c r="B23" i="37"/>
  <c r="I23" i="37"/>
  <c r="C23" i="37"/>
  <c r="F23" i="37"/>
  <c r="J23" i="37"/>
  <c r="L23" i="37"/>
  <c r="H23" i="37"/>
  <c r="D23" i="37"/>
  <c r="L79" i="37"/>
  <c r="M79" i="37"/>
  <c r="M66" i="37"/>
  <c r="L66" i="37"/>
  <c r="M77" i="37"/>
  <c r="L77" i="37"/>
  <c r="J26" i="37"/>
  <c r="F26" i="37"/>
  <c r="M26" i="37"/>
  <c r="L26" i="37"/>
  <c r="D26" i="37"/>
  <c r="E26" i="37"/>
  <c r="I26" i="37"/>
  <c r="C26" i="37"/>
  <c r="H26" i="37"/>
  <c r="G26" i="37"/>
  <c r="B26" i="37"/>
  <c r="L71" i="37"/>
  <c r="M71" i="37"/>
  <c r="M69" i="37"/>
  <c r="L69" i="37"/>
  <c r="L92" i="37"/>
  <c r="M92" i="37"/>
  <c r="F20" i="37"/>
  <c r="D20" i="37"/>
  <c r="M20" i="37"/>
  <c r="J20" i="37"/>
  <c r="L20" i="37"/>
  <c r="I20" i="37"/>
  <c r="E20" i="37"/>
  <c r="H20" i="37"/>
  <c r="C20" i="37"/>
  <c r="G20" i="37"/>
  <c r="B20" i="37"/>
  <c r="L60" i="37"/>
  <c r="M60" i="37"/>
  <c r="L82" i="37"/>
  <c r="M82" i="37"/>
  <c r="H24" i="37"/>
  <c r="I24" i="37"/>
  <c r="L24" i="37"/>
  <c r="D24" i="37"/>
  <c r="J24" i="37"/>
  <c r="E24" i="37"/>
  <c r="G24" i="37"/>
  <c r="C24" i="37"/>
  <c r="F24" i="37"/>
  <c r="M24" i="37"/>
  <c r="B24" i="37"/>
  <c r="L51" i="37"/>
  <c r="M51" i="37"/>
  <c r="M72" i="37"/>
  <c r="L72" i="37"/>
  <c r="M88" i="37"/>
  <c r="L88" i="37"/>
  <c r="M103" i="37"/>
  <c r="L103" i="37"/>
  <c r="J36" i="37"/>
  <c r="I36" i="37"/>
  <c r="B36" i="37"/>
  <c r="H36" i="37"/>
  <c r="L36" i="37"/>
  <c r="G36" i="37"/>
  <c r="C36" i="37"/>
  <c r="F36" i="37"/>
  <c r="E36" i="37"/>
  <c r="M36" i="37"/>
  <c r="D36" i="37"/>
  <c r="L67" i="37"/>
  <c r="M67" i="37"/>
  <c r="M55" i="37"/>
  <c r="L55" i="37"/>
  <c r="M53" i="37"/>
  <c r="L53" i="37"/>
  <c r="K40" i="19" l="1"/>
  <c r="V53" i="37"/>
  <c r="K42" i="19"/>
  <c r="V55" i="37"/>
  <c r="K54" i="19"/>
  <c r="V67" i="37"/>
  <c r="K90" i="19"/>
  <c r="V103" i="37"/>
  <c r="K75" i="19"/>
  <c r="V88" i="37"/>
  <c r="K59" i="19"/>
  <c r="V72" i="37"/>
  <c r="K38" i="19"/>
  <c r="V51" i="37"/>
  <c r="K69" i="19"/>
  <c r="V82" i="37"/>
  <c r="K47" i="19"/>
  <c r="V60" i="37"/>
  <c r="K79" i="19"/>
  <c r="V92" i="37"/>
  <c r="K56" i="19"/>
  <c r="V69" i="37"/>
  <c r="K58" i="19"/>
  <c r="V71" i="37"/>
  <c r="K64" i="19"/>
  <c r="V77" i="37"/>
  <c r="K53" i="19"/>
  <c r="V66" i="37"/>
  <c r="K66" i="19"/>
  <c r="V79" i="37"/>
  <c r="K68" i="19"/>
  <c r="V81" i="37"/>
  <c r="K94" i="19"/>
  <c r="V107" i="37"/>
  <c r="K73" i="19"/>
  <c r="V86" i="37"/>
  <c r="K76" i="19"/>
  <c r="V89" i="37"/>
  <c r="K65" i="19"/>
  <c r="V78" i="37"/>
  <c r="K78" i="19"/>
  <c r="V91" i="37"/>
  <c r="K70" i="19"/>
  <c r="V83" i="37"/>
  <c r="K80" i="19"/>
  <c r="V93" i="37"/>
  <c r="K87" i="19"/>
  <c r="V100" i="37"/>
  <c r="K83" i="19"/>
  <c r="V96" i="37"/>
  <c r="K50" i="19"/>
  <c r="V63" i="37"/>
  <c r="K72" i="19"/>
  <c r="V85" i="37"/>
  <c r="K82" i="19"/>
  <c r="V95" i="37"/>
  <c r="K96" i="19"/>
  <c r="V109" i="37"/>
  <c r="K60" i="19"/>
  <c r="V73" i="37"/>
  <c r="K44" i="19"/>
  <c r="V57" i="37"/>
  <c r="K46" i="19"/>
  <c r="V59" i="37"/>
  <c r="K39" i="19"/>
  <c r="V52" i="37"/>
  <c r="K85" i="19"/>
  <c r="V98" i="37"/>
  <c r="K77" i="19"/>
  <c r="V90" i="37"/>
  <c r="K89" i="19"/>
  <c r="V102" i="37"/>
  <c r="K71" i="19"/>
  <c r="V84" i="37"/>
  <c r="K95" i="19"/>
  <c r="V108" i="37"/>
  <c r="K86" i="19"/>
  <c r="V99" i="37"/>
  <c r="K37" i="19"/>
  <c r="V50" i="37"/>
  <c r="K49" i="19"/>
  <c r="V62" i="37"/>
  <c r="K55" i="19"/>
  <c r="V68" i="37"/>
  <c r="K34" i="19"/>
  <c r="V47" i="37"/>
  <c r="K52" i="19"/>
  <c r="V65" i="37"/>
  <c r="K41" i="19"/>
  <c r="V54" i="37"/>
  <c r="K91" i="19"/>
  <c r="V104" i="37"/>
  <c r="K92" i="19"/>
  <c r="V105" i="37"/>
  <c r="K63" i="19"/>
  <c r="V76" i="37"/>
  <c r="K33" i="19"/>
  <c r="V46" i="37"/>
  <c r="K57" i="19"/>
  <c r="V70" i="37"/>
  <c r="K45" i="19"/>
  <c r="V58" i="37"/>
  <c r="K62" i="19"/>
  <c r="V75" i="37"/>
  <c r="K84" i="19"/>
  <c r="V97" i="37"/>
  <c r="K88" i="19"/>
  <c r="V101" i="37"/>
  <c r="K81" i="19"/>
  <c r="V94" i="37"/>
  <c r="K43" i="19"/>
  <c r="V56" i="37"/>
  <c r="K51" i="19"/>
  <c r="V64" i="37"/>
  <c r="K35" i="19"/>
  <c r="V48" i="37"/>
  <c r="K61" i="19"/>
  <c r="V74" i="37"/>
  <c r="K36" i="19"/>
  <c r="V49" i="37"/>
  <c r="K74" i="19"/>
  <c r="V87" i="37"/>
  <c r="K93" i="19"/>
  <c r="V106" i="37"/>
  <c r="K48" i="19"/>
  <c r="V61" i="37"/>
  <c r="K67" i="19"/>
  <c r="V80" i="37"/>
  <c r="K53" i="37"/>
  <c r="J53" i="37"/>
  <c r="K55" i="37"/>
  <c r="J55" i="37"/>
  <c r="K67" i="37"/>
  <c r="J67" i="37"/>
  <c r="K103" i="37"/>
  <c r="J103" i="37"/>
  <c r="K88" i="37"/>
  <c r="J88" i="37"/>
  <c r="K72" i="37"/>
  <c r="J72" i="37"/>
  <c r="K51" i="37"/>
  <c r="J51" i="37"/>
  <c r="K82" i="37"/>
  <c r="J82" i="37"/>
  <c r="K60" i="37"/>
  <c r="J60" i="37"/>
  <c r="K92" i="37"/>
  <c r="J92" i="37"/>
  <c r="K69" i="37"/>
  <c r="J69" i="37"/>
  <c r="K71" i="37"/>
  <c r="J71" i="37"/>
  <c r="K77" i="37"/>
  <c r="J77" i="37"/>
  <c r="K66" i="37"/>
  <c r="J66" i="37"/>
  <c r="K79" i="37"/>
  <c r="J79" i="37"/>
  <c r="K81" i="37"/>
  <c r="J81" i="37"/>
  <c r="K107" i="37"/>
  <c r="J107" i="37"/>
  <c r="K86" i="37"/>
  <c r="J86" i="37"/>
  <c r="K89" i="37"/>
  <c r="J89" i="37"/>
  <c r="K78" i="37"/>
  <c r="J78" i="37"/>
  <c r="K91" i="37"/>
  <c r="J91" i="37"/>
  <c r="K83" i="37"/>
  <c r="J83" i="37"/>
  <c r="K93" i="37"/>
  <c r="J93" i="37"/>
  <c r="K100" i="37"/>
  <c r="J100" i="37"/>
  <c r="K96" i="37"/>
  <c r="J96" i="37"/>
  <c r="K63" i="37"/>
  <c r="J63" i="37"/>
  <c r="K85" i="37"/>
  <c r="J85" i="37"/>
  <c r="K95" i="37"/>
  <c r="J95" i="37"/>
  <c r="K109" i="37"/>
  <c r="J109" i="37"/>
  <c r="K73" i="37"/>
  <c r="J73" i="37"/>
  <c r="K57" i="37"/>
  <c r="J57" i="37"/>
  <c r="K59" i="37"/>
  <c r="J59" i="37"/>
  <c r="K52" i="37"/>
  <c r="J52" i="37"/>
  <c r="K98" i="37"/>
  <c r="J98" i="37"/>
  <c r="K90" i="37"/>
  <c r="J90" i="37"/>
  <c r="K102" i="37"/>
  <c r="J102" i="37"/>
  <c r="K84" i="37"/>
  <c r="J84" i="37"/>
  <c r="K108" i="37"/>
  <c r="J108" i="37"/>
  <c r="K99" i="37"/>
  <c r="J99" i="37"/>
  <c r="K50" i="37"/>
  <c r="J50" i="37"/>
  <c r="K62" i="37"/>
  <c r="J62" i="37"/>
  <c r="K68" i="37"/>
  <c r="J68" i="37"/>
  <c r="K47" i="37"/>
  <c r="J47" i="37"/>
  <c r="K65" i="37"/>
  <c r="J65" i="37"/>
  <c r="K54" i="37"/>
  <c r="J54" i="37"/>
  <c r="K104" i="37"/>
  <c r="J104" i="37"/>
  <c r="K105" i="37"/>
  <c r="J105" i="37"/>
  <c r="K76" i="37"/>
  <c r="J76" i="37"/>
  <c r="K46" i="37"/>
  <c r="J46" i="37"/>
  <c r="K70" i="37"/>
  <c r="J70" i="37"/>
  <c r="K58" i="37"/>
  <c r="J58" i="37"/>
  <c r="K75" i="37"/>
  <c r="J75" i="37"/>
  <c r="K97" i="37"/>
  <c r="J97" i="37"/>
  <c r="K101" i="37"/>
  <c r="J101" i="37"/>
  <c r="K94" i="37"/>
  <c r="J94" i="37"/>
  <c r="K56" i="37"/>
  <c r="J56" i="37"/>
  <c r="K64" i="37"/>
  <c r="J64" i="37"/>
  <c r="K48" i="37"/>
  <c r="J48" i="37"/>
  <c r="K74" i="37"/>
  <c r="J74" i="37"/>
  <c r="K49" i="37"/>
  <c r="J49" i="37"/>
  <c r="K87" i="37"/>
  <c r="J87" i="37"/>
  <c r="K106" i="37"/>
  <c r="J106" i="37"/>
  <c r="K61" i="37"/>
  <c r="J61" i="37"/>
  <c r="K80" i="37"/>
  <c r="J80" i="37"/>
  <c r="E40" i="19"/>
  <c r="E53" i="37"/>
  <c r="F40" i="19"/>
  <c r="F53" i="37"/>
  <c r="G40" i="19"/>
  <c r="G53" i="37"/>
  <c r="H40" i="19"/>
  <c r="H53" i="37"/>
  <c r="I40" i="19"/>
  <c r="I53" i="37"/>
  <c r="C40" i="19"/>
  <c r="C53" i="37"/>
  <c r="D40" i="19"/>
  <c r="D53" i="37"/>
  <c r="B40" i="19"/>
  <c r="B53" i="37"/>
  <c r="B42" i="19"/>
  <c r="B55" i="37"/>
  <c r="E42" i="19"/>
  <c r="E55" i="37"/>
  <c r="I42" i="19"/>
  <c r="I55" i="37"/>
  <c r="D42" i="19"/>
  <c r="D55" i="37"/>
  <c r="C42" i="19"/>
  <c r="C55" i="37"/>
  <c r="G42" i="19"/>
  <c r="G55" i="37"/>
  <c r="F42" i="19"/>
  <c r="F55" i="37"/>
  <c r="H42" i="19"/>
  <c r="H55" i="37"/>
  <c r="E54" i="19"/>
  <c r="E67" i="37"/>
  <c r="F54" i="19"/>
  <c r="F67" i="37"/>
  <c r="D54" i="19"/>
  <c r="D67" i="37"/>
  <c r="G54" i="19"/>
  <c r="G67" i="37"/>
  <c r="H54" i="19"/>
  <c r="H67" i="37"/>
  <c r="I54" i="19"/>
  <c r="I67" i="37"/>
  <c r="B54" i="19"/>
  <c r="B67" i="37"/>
  <c r="C54" i="19"/>
  <c r="C67" i="37"/>
  <c r="I90" i="19"/>
  <c r="I103" i="37"/>
  <c r="D90" i="19"/>
  <c r="D103" i="37"/>
  <c r="B90" i="19"/>
  <c r="B103" i="37"/>
  <c r="G90" i="19"/>
  <c r="G103" i="37"/>
  <c r="H90" i="19"/>
  <c r="H103" i="37"/>
  <c r="F90" i="19"/>
  <c r="F103" i="37"/>
  <c r="E90" i="19"/>
  <c r="E103" i="37"/>
  <c r="C90" i="19"/>
  <c r="C103" i="37"/>
  <c r="D75" i="19"/>
  <c r="D88" i="37"/>
  <c r="C75" i="19"/>
  <c r="C88" i="37"/>
  <c r="G75" i="19"/>
  <c r="G88" i="37"/>
  <c r="H75" i="19"/>
  <c r="H88" i="37"/>
  <c r="I75" i="19"/>
  <c r="I88" i="37"/>
  <c r="B75" i="19"/>
  <c r="B88" i="37"/>
  <c r="E75" i="19"/>
  <c r="E88" i="37"/>
  <c r="F75" i="19"/>
  <c r="F88" i="37"/>
  <c r="E59" i="19"/>
  <c r="E72" i="37"/>
  <c r="H59" i="19"/>
  <c r="H72" i="37"/>
  <c r="I59" i="19"/>
  <c r="I72" i="37"/>
  <c r="C59" i="19"/>
  <c r="C72" i="37"/>
  <c r="B59" i="19"/>
  <c r="B72" i="37"/>
  <c r="F59" i="19"/>
  <c r="F72" i="37"/>
  <c r="D59" i="19"/>
  <c r="D72" i="37"/>
  <c r="G59" i="19"/>
  <c r="G72" i="37"/>
  <c r="E38" i="19"/>
  <c r="E51" i="37"/>
  <c r="F38" i="19"/>
  <c r="F51" i="37"/>
  <c r="B38" i="19"/>
  <c r="B51" i="37"/>
  <c r="G38" i="19"/>
  <c r="G51" i="37"/>
  <c r="I38" i="19"/>
  <c r="I51" i="37"/>
  <c r="D38" i="19"/>
  <c r="D51" i="37"/>
  <c r="H38" i="19"/>
  <c r="H51" i="37"/>
  <c r="C38" i="19"/>
  <c r="C51" i="37"/>
  <c r="B69" i="19"/>
  <c r="B82" i="37"/>
  <c r="F69" i="19"/>
  <c r="F82" i="37"/>
  <c r="C69" i="19"/>
  <c r="C82" i="37"/>
  <c r="G69" i="19"/>
  <c r="G82" i="37"/>
  <c r="D69" i="19"/>
  <c r="D82" i="37"/>
  <c r="E69" i="19"/>
  <c r="E82" i="37"/>
  <c r="H69" i="19"/>
  <c r="H82" i="37"/>
  <c r="I69" i="19"/>
  <c r="I82" i="37"/>
  <c r="H47" i="19"/>
  <c r="H60" i="37"/>
  <c r="D47" i="19"/>
  <c r="D60" i="37"/>
  <c r="F47" i="19"/>
  <c r="F60" i="37"/>
  <c r="I47" i="19"/>
  <c r="I60" i="37"/>
  <c r="E47" i="19"/>
  <c r="E60" i="37"/>
  <c r="C47" i="19"/>
  <c r="C60" i="37"/>
  <c r="B47" i="19"/>
  <c r="B60" i="37"/>
  <c r="G47" i="19"/>
  <c r="G60" i="37"/>
  <c r="E79" i="19"/>
  <c r="E92" i="37"/>
  <c r="D79" i="19"/>
  <c r="D92" i="37"/>
  <c r="F79" i="19"/>
  <c r="F92" i="37"/>
  <c r="I79" i="19"/>
  <c r="I92" i="37"/>
  <c r="B79" i="19"/>
  <c r="B92" i="37"/>
  <c r="G79" i="19"/>
  <c r="G92" i="37"/>
  <c r="H79" i="19"/>
  <c r="H92" i="37"/>
  <c r="C79" i="19"/>
  <c r="C92" i="37"/>
  <c r="I56" i="19"/>
  <c r="I69" i="37"/>
  <c r="C56" i="19"/>
  <c r="C69" i="37"/>
  <c r="E56" i="19"/>
  <c r="E69" i="37"/>
  <c r="D56" i="19"/>
  <c r="D69" i="37"/>
  <c r="H56" i="19"/>
  <c r="H69" i="37"/>
  <c r="F56" i="19"/>
  <c r="F69" i="37"/>
  <c r="B56" i="19"/>
  <c r="B69" i="37"/>
  <c r="G56" i="19"/>
  <c r="G69" i="37"/>
  <c r="B58" i="19"/>
  <c r="B71" i="37"/>
  <c r="G58" i="19"/>
  <c r="G71" i="37"/>
  <c r="H58" i="19"/>
  <c r="H71" i="37"/>
  <c r="E58" i="19"/>
  <c r="E71" i="37"/>
  <c r="F58" i="19"/>
  <c r="F71" i="37"/>
  <c r="I58" i="19"/>
  <c r="I71" i="37"/>
  <c r="D58" i="19"/>
  <c r="D71" i="37"/>
  <c r="C58" i="19"/>
  <c r="C71" i="37"/>
  <c r="B64" i="19"/>
  <c r="B77" i="37"/>
  <c r="E64" i="19"/>
  <c r="E77" i="37"/>
  <c r="G64" i="19"/>
  <c r="G77" i="37"/>
  <c r="F64" i="19"/>
  <c r="F77" i="37"/>
  <c r="I64" i="19"/>
  <c r="I77" i="37"/>
  <c r="H64" i="19"/>
  <c r="H77" i="37"/>
  <c r="D64" i="19"/>
  <c r="D77" i="37"/>
  <c r="C64" i="19"/>
  <c r="C77" i="37"/>
  <c r="G53" i="19"/>
  <c r="G66" i="37"/>
  <c r="B53" i="19"/>
  <c r="B66" i="37"/>
  <c r="C53" i="19"/>
  <c r="C66" i="37"/>
  <c r="I53" i="19"/>
  <c r="I66" i="37"/>
  <c r="D53" i="19"/>
  <c r="D66" i="37"/>
  <c r="E53" i="19"/>
  <c r="E66" i="37"/>
  <c r="H53" i="19"/>
  <c r="H66" i="37"/>
  <c r="F53" i="19"/>
  <c r="F66" i="37"/>
  <c r="E66" i="19"/>
  <c r="E79" i="37"/>
  <c r="F66" i="19"/>
  <c r="F79" i="37"/>
  <c r="C66" i="19"/>
  <c r="C79" i="37"/>
  <c r="H66" i="19"/>
  <c r="H79" i="37"/>
  <c r="D66" i="19"/>
  <c r="D79" i="37"/>
  <c r="G66" i="19"/>
  <c r="G79" i="37"/>
  <c r="B66" i="19"/>
  <c r="B79" i="37"/>
  <c r="I66" i="19"/>
  <c r="I79" i="37"/>
  <c r="G68" i="19"/>
  <c r="G81" i="37"/>
  <c r="B68" i="19"/>
  <c r="B81" i="37"/>
  <c r="H68" i="19"/>
  <c r="H81" i="37"/>
  <c r="D68" i="19"/>
  <c r="D81" i="37"/>
  <c r="C68" i="19"/>
  <c r="C81" i="37"/>
  <c r="I68" i="19"/>
  <c r="I81" i="37"/>
  <c r="E68" i="19"/>
  <c r="E81" i="37"/>
  <c r="F68" i="19"/>
  <c r="F81" i="37"/>
  <c r="C94" i="19"/>
  <c r="C107" i="37"/>
  <c r="E94" i="19"/>
  <c r="E107" i="37"/>
  <c r="F94" i="19"/>
  <c r="F107" i="37"/>
  <c r="H94" i="19"/>
  <c r="H107" i="37"/>
  <c r="I94" i="19"/>
  <c r="I107" i="37"/>
  <c r="D94" i="19"/>
  <c r="D107" i="37"/>
  <c r="B94" i="19"/>
  <c r="B107" i="37"/>
  <c r="G94" i="19"/>
  <c r="G107" i="37"/>
  <c r="B73" i="19"/>
  <c r="B86" i="37"/>
  <c r="F73" i="19"/>
  <c r="F86" i="37"/>
  <c r="C73" i="19"/>
  <c r="C86" i="37"/>
  <c r="D73" i="19"/>
  <c r="D86" i="37"/>
  <c r="G73" i="19"/>
  <c r="G86" i="37"/>
  <c r="E73" i="19"/>
  <c r="E86" i="37"/>
  <c r="I73" i="19"/>
  <c r="I86" i="37"/>
  <c r="H73" i="19"/>
  <c r="H86" i="37"/>
  <c r="H76" i="19"/>
  <c r="H89" i="37"/>
  <c r="I76" i="19"/>
  <c r="I89" i="37"/>
  <c r="C76" i="19"/>
  <c r="C89" i="37"/>
  <c r="E76" i="19"/>
  <c r="E89" i="37"/>
  <c r="F76" i="19"/>
  <c r="F89" i="37"/>
  <c r="G76" i="19"/>
  <c r="G89" i="37"/>
  <c r="D76" i="19"/>
  <c r="D89" i="37"/>
  <c r="B76" i="19"/>
  <c r="B89" i="37"/>
  <c r="I65" i="19"/>
  <c r="I78" i="37"/>
  <c r="D65" i="19"/>
  <c r="D78" i="37"/>
  <c r="B65" i="19"/>
  <c r="B78" i="37"/>
  <c r="C65" i="19"/>
  <c r="C78" i="37"/>
  <c r="E65" i="19"/>
  <c r="E78" i="37"/>
  <c r="H65" i="19"/>
  <c r="H78" i="37"/>
  <c r="F65" i="19"/>
  <c r="F78" i="37"/>
  <c r="G65" i="19"/>
  <c r="G78" i="37"/>
  <c r="G78" i="19"/>
  <c r="G91" i="37"/>
  <c r="H78" i="19"/>
  <c r="H91" i="37"/>
  <c r="C78" i="19"/>
  <c r="C91" i="37"/>
  <c r="I78" i="19"/>
  <c r="I91" i="37"/>
  <c r="B78" i="19"/>
  <c r="B91" i="37"/>
  <c r="E78" i="19"/>
  <c r="E91" i="37"/>
  <c r="F78" i="19"/>
  <c r="F91" i="37"/>
  <c r="D78" i="19"/>
  <c r="D91" i="37"/>
  <c r="D70" i="19"/>
  <c r="D83" i="37"/>
  <c r="B70" i="19"/>
  <c r="B83" i="37"/>
  <c r="G70" i="19"/>
  <c r="G83" i="37"/>
  <c r="F70" i="19"/>
  <c r="F83" i="37"/>
  <c r="H70" i="19"/>
  <c r="H83" i="37"/>
  <c r="I70" i="19"/>
  <c r="I83" i="37"/>
  <c r="C70" i="19"/>
  <c r="C83" i="37"/>
  <c r="E70" i="19"/>
  <c r="E83" i="37"/>
  <c r="E80" i="19"/>
  <c r="E93" i="37"/>
  <c r="F80" i="19"/>
  <c r="F93" i="37"/>
  <c r="G80" i="19"/>
  <c r="G93" i="37"/>
  <c r="I80" i="19"/>
  <c r="I93" i="37"/>
  <c r="C80" i="19"/>
  <c r="C93" i="37"/>
  <c r="H80" i="19"/>
  <c r="H93" i="37"/>
  <c r="D80" i="19"/>
  <c r="D93" i="37"/>
  <c r="B80" i="19"/>
  <c r="B93" i="37"/>
  <c r="D87" i="19"/>
  <c r="D100" i="37"/>
  <c r="E87" i="19"/>
  <c r="E100" i="37"/>
  <c r="F87" i="19"/>
  <c r="F100" i="37"/>
  <c r="C87" i="19"/>
  <c r="C100" i="37"/>
  <c r="G87" i="19"/>
  <c r="G100" i="37"/>
  <c r="H87" i="19"/>
  <c r="H100" i="37"/>
  <c r="I87" i="19"/>
  <c r="I100" i="37"/>
  <c r="B87" i="19"/>
  <c r="B100" i="37"/>
  <c r="C83" i="19"/>
  <c r="C96" i="37"/>
  <c r="D83" i="19"/>
  <c r="D96" i="37"/>
  <c r="E83" i="19"/>
  <c r="E96" i="37"/>
  <c r="H83" i="19"/>
  <c r="H96" i="37"/>
  <c r="G83" i="19"/>
  <c r="G96" i="37"/>
  <c r="B83" i="19"/>
  <c r="B96" i="37"/>
  <c r="F83" i="19"/>
  <c r="F96" i="37"/>
  <c r="I83" i="19"/>
  <c r="I96" i="37"/>
  <c r="C50" i="19"/>
  <c r="C63" i="37"/>
  <c r="D50" i="19"/>
  <c r="D63" i="37"/>
  <c r="I50" i="19"/>
  <c r="I63" i="37"/>
  <c r="G50" i="19"/>
  <c r="G63" i="37"/>
  <c r="H50" i="19"/>
  <c r="H63" i="37"/>
  <c r="B50" i="19"/>
  <c r="B63" i="37"/>
  <c r="E50" i="19"/>
  <c r="E63" i="37"/>
  <c r="F50" i="19"/>
  <c r="F63" i="37"/>
  <c r="B72" i="19"/>
  <c r="B85" i="37"/>
  <c r="E72" i="19"/>
  <c r="E85" i="37"/>
  <c r="F72" i="19"/>
  <c r="F85" i="37"/>
  <c r="G72" i="19"/>
  <c r="G85" i="37"/>
  <c r="D72" i="19"/>
  <c r="D85" i="37"/>
  <c r="H72" i="19"/>
  <c r="H85" i="37"/>
  <c r="I72" i="19"/>
  <c r="I85" i="37"/>
  <c r="C72" i="19"/>
  <c r="C85" i="37"/>
  <c r="I82" i="19"/>
  <c r="I95" i="37"/>
  <c r="E82" i="19"/>
  <c r="E95" i="37"/>
  <c r="C82" i="19"/>
  <c r="C95" i="37"/>
  <c r="G82" i="19"/>
  <c r="G95" i="37"/>
  <c r="D82" i="19"/>
  <c r="D95" i="37"/>
  <c r="F82" i="19"/>
  <c r="F95" i="37"/>
  <c r="H82" i="19"/>
  <c r="H95" i="37"/>
  <c r="B82" i="19"/>
  <c r="B95" i="37"/>
  <c r="G96" i="19"/>
  <c r="G109" i="37"/>
  <c r="C96" i="19"/>
  <c r="C109" i="37"/>
  <c r="E96" i="19"/>
  <c r="E109" i="37"/>
  <c r="H96" i="19"/>
  <c r="H109" i="37"/>
  <c r="D96" i="19"/>
  <c r="D109" i="37"/>
  <c r="I96" i="19"/>
  <c r="I109" i="37"/>
  <c r="F96" i="19"/>
  <c r="F109" i="37"/>
  <c r="B96" i="19"/>
  <c r="B109" i="37"/>
  <c r="E60" i="19"/>
  <c r="E73" i="37"/>
  <c r="B60" i="19"/>
  <c r="B73" i="37"/>
  <c r="F60" i="19"/>
  <c r="F73" i="37"/>
  <c r="C60" i="19"/>
  <c r="C73" i="37"/>
  <c r="H60" i="19"/>
  <c r="H73" i="37"/>
  <c r="D60" i="19"/>
  <c r="D73" i="37"/>
  <c r="G60" i="19"/>
  <c r="G73" i="37"/>
  <c r="I60" i="19"/>
  <c r="I73" i="37"/>
  <c r="H44" i="19"/>
  <c r="H57" i="37"/>
  <c r="E44" i="19"/>
  <c r="E57" i="37"/>
  <c r="F44" i="19"/>
  <c r="F57" i="37"/>
  <c r="G44" i="19"/>
  <c r="G57" i="37"/>
  <c r="I44" i="19"/>
  <c r="I57" i="37"/>
  <c r="C44" i="19"/>
  <c r="C57" i="37"/>
  <c r="B44" i="19"/>
  <c r="B57" i="37"/>
  <c r="D44" i="19"/>
  <c r="D57" i="37"/>
  <c r="E46" i="19"/>
  <c r="E59" i="37"/>
  <c r="F46" i="19"/>
  <c r="F59" i="37"/>
  <c r="B46" i="19"/>
  <c r="B59" i="37"/>
  <c r="G46" i="19"/>
  <c r="G59" i="37"/>
  <c r="H46" i="19"/>
  <c r="H59" i="37"/>
  <c r="D46" i="19"/>
  <c r="D59" i="37"/>
  <c r="C46" i="19"/>
  <c r="C59" i="37"/>
  <c r="I46" i="19"/>
  <c r="I59" i="37"/>
  <c r="E39" i="19"/>
  <c r="E52" i="37"/>
  <c r="F39" i="19"/>
  <c r="F52" i="37"/>
  <c r="H39" i="19"/>
  <c r="H52" i="37"/>
  <c r="G39" i="19"/>
  <c r="G52" i="37"/>
  <c r="C39" i="19"/>
  <c r="C52" i="37"/>
  <c r="D39" i="19"/>
  <c r="D52" i="37"/>
  <c r="B39" i="19"/>
  <c r="B52" i="37"/>
  <c r="I39" i="19"/>
  <c r="I52" i="37"/>
  <c r="B85" i="19"/>
  <c r="B98" i="37"/>
  <c r="F85" i="19"/>
  <c r="F98" i="37"/>
  <c r="C85" i="19"/>
  <c r="C98" i="37"/>
  <c r="D85" i="19"/>
  <c r="D98" i="37"/>
  <c r="E85" i="19"/>
  <c r="E98" i="37"/>
  <c r="H85" i="19"/>
  <c r="H98" i="37"/>
  <c r="I85" i="19"/>
  <c r="I98" i="37"/>
  <c r="G85" i="19"/>
  <c r="G98" i="37"/>
  <c r="F77" i="19"/>
  <c r="F90" i="37"/>
  <c r="D77" i="19"/>
  <c r="D90" i="37"/>
  <c r="B77" i="19"/>
  <c r="B90" i="37"/>
  <c r="C77" i="19"/>
  <c r="C90" i="37"/>
  <c r="E77" i="19"/>
  <c r="E90" i="37"/>
  <c r="I77" i="19"/>
  <c r="I90" i="37"/>
  <c r="G77" i="19"/>
  <c r="G90" i="37"/>
  <c r="H77" i="19"/>
  <c r="H90" i="37"/>
  <c r="E89" i="19"/>
  <c r="E102" i="37"/>
  <c r="I89" i="19"/>
  <c r="I102" i="37"/>
  <c r="F89" i="19"/>
  <c r="F102" i="37"/>
  <c r="G89" i="19"/>
  <c r="G102" i="37"/>
  <c r="H89" i="19"/>
  <c r="H102" i="37"/>
  <c r="C89" i="19"/>
  <c r="C102" i="37"/>
  <c r="D89" i="19"/>
  <c r="D102" i="37"/>
  <c r="B89" i="19"/>
  <c r="B102" i="37"/>
  <c r="G71" i="19"/>
  <c r="G84" i="37"/>
  <c r="B71" i="19"/>
  <c r="B84" i="37"/>
  <c r="C71" i="19"/>
  <c r="C84" i="37"/>
  <c r="D71" i="19"/>
  <c r="D84" i="37"/>
  <c r="E71" i="19"/>
  <c r="E84" i="37"/>
  <c r="H71" i="19"/>
  <c r="H84" i="37"/>
  <c r="I71" i="19"/>
  <c r="I84" i="37"/>
  <c r="F71" i="19"/>
  <c r="F84" i="37"/>
  <c r="B95" i="19"/>
  <c r="B108" i="37"/>
  <c r="C95" i="19"/>
  <c r="C108" i="37"/>
  <c r="D95" i="19"/>
  <c r="D108" i="37"/>
  <c r="E95" i="19"/>
  <c r="E108" i="37"/>
  <c r="F95" i="19"/>
  <c r="F108" i="37"/>
  <c r="I95" i="19"/>
  <c r="I108" i="37"/>
  <c r="G95" i="19"/>
  <c r="G108" i="37"/>
  <c r="H95" i="19"/>
  <c r="H108" i="37"/>
  <c r="D86" i="19"/>
  <c r="D99" i="37"/>
  <c r="E86" i="19"/>
  <c r="E99" i="37"/>
  <c r="G86" i="19"/>
  <c r="G99" i="37"/>
  <c r="H86" i="19"/>
  <c r="H99" i="37"/>
  <c r="I86" i="19"/>
  <c r="I99" i="37"/>
  <c r="B86" i="19"/>
  <c r="B99" i="37"/>
  <c r="F86" i="19"/>
  <c r="F99" i="37"/>
  <c r="C86" i="19"/>
  <c r="C99" i="37"/>
  <c r="D37" i="19"/>
  <c r="D50" i="37"/>
  <c r="E37" i="19"/>
  <c r="E50" i="37"/>
  <c r="C37" i="19"/>
  <c r="C50" i="37"/>
  <c r="H37" i="19"/>
  <c r="H50" i="37"/>
  <c r="G37" i="19"/>
  <c r="G50" i="37"/>
  <c r="I37" i="19"/>
  <c r="I50" i="37"/>
  <c r="F37" i="19"/>
  <c r="F50" i="37"/>
  <c r="B37" i="19"/>
  <c r="B50" i="37"/>
  <c r="D49" i="19"/>
  <c r="D62" i="37"/>
  <c r="F49" i="19"/>
  <c r="F62" i="37"/>
  <c r="E49" i="19"/>
  <c r="E62" i="37"/>
  <c r="G49" i="19"/>
  <c r="G62" i="37"/>
  <c r="H49" i="19"/>
  <c r="H62" i="37"/>
  <c r="C49" i="19"/>
  <c r="C62" i="37"/>
  <c r="B49" i="19"/>
  <c r="B62" i="37"/>
  <c r="I49" i="19"/>
  <c r="I62" i="37"/>
  <c r="F55" i="19"/>
  <c r="F68" i="37"/>
  <c r="B55" i="19"/>
  <c r="B68" i="37"/>
  <c r="G55" i="19"/>
  <c r="G68" i="37"/>
  <c r="D55" i="19"/>
  <c r="D68" i="37"/>
  <c r="C55" i="19"/>
  <c r="C68" i="37"/>
  <c r="H55" i="19"/>
  <c r="H68" i="37"/>
  <c r="I55" i="19"/>
  <c r="I68" i="37"/>
  <c r="E55" i="19"/>
  <c r="E68" i="37"/>
  <c r="F34" i="19"/>
  <c r="F47" i="37"/>
  <c r="G34" i="19"/>
  <c r="G47" i="37"/>
  <c r="H34" i="19"/>
  <c r="H47" i="37"/>
  <c r="B34" i="19"/>
  <c r="B47" i="37"/>
  <c r="I34" i="19"/>
  <c r="I47" i="37"/>
  <c r="D34" i="19"/>
  <c r="D47" i="37"/>
  <c r="C34" i="19"/>
  <c r="C47" i="37"/>
  <c r="E34" i="19"/>
  <c r="E47" i="37"/>
  <c r="D52" i="19"/>
  <c r="D65" i="37"/>
  <c r="E52" i="19"/>
  <c r="E65" i="37"/>
  <c r="H52" i="19"/>
  <c r="H65" i="37"/>
  <c r="B52" i="19"/>
  <c r="B65" i="37"/>
  <c r="I52" i="19"/>
  <c r="I65" i="37"/>
  <c r="C52" i="19"/>
  <c r="C65" i="37"/>
  <c r="F52" i="19"/>
  <c r="F65" i="37"/>
  <c r="G52" i="19"/>
  <c r="G65" i="37"/>
  <c r="D41" i="19"/>
  <c r="D54" i="37"/>
  <c r="I41" i="19"/>
  <c r="I54" i="37"/>
  <c r="E41" i="19"/>
  <c r="E54" i="37"/>
  <c r="G41" i="19"/>
  <c r="G54" i="37"/>
  <c r="C41" i="19"/>
  <c r="C54" i="37"/>
  <c r="H41" i="19"/>
  <c r="H54" i="37"/>
  <c r="B41" i="19"/>
  <c r="B54" i="37"/>
  <c r="F41" i="19"/>
  <c r="F54" i="37"/>
  <c r="G91" i="19"/>
  <c r="G104" i="37"/>
  <c r="B91" i="19"/>
  <c r="B104" i="37"/>
  <c r="I91" i="19"/>
  <c r="I104" i="37"/>
  <c r="H91" i="19"/>
  <c r="H104" i="37"/>
  <c r="D91" i="19"/>
  <c r="D104" i="37"/>
  <c r="E91" i="19"/>
  <c r="E104" i="37"/>
  <c r="F91" i="19"/>
  <c r="F104" i="37"/>
  <c r="C91" i="19"/>
  <c r="C104" i="37"/>
  <c r="H92" i="19"/>
  <c r="H105" i="37"/>
  <c r="C92" i="19"/>
  <c r="C105" i="37"/>
  <c r="E92" i="19"/>
  <c r="E105" i="37"/>
  <c r="D92" i="19"/>
  <c r="D105" i="37"/>
  <c r="G92" i="19"/>
  <c r="G105" i="37"/>
  <c r="I92" i="19"/>
  <c r="I105" i="37"/>
  <c r="F92" i="19"/>
  <c r="F105" i="37"/>
  <c r="B92" i="19"/>
  <c r="B105" i="37"/>
  <c r="E63" i="19"/>
  <c r="E76" i="37"/>
  <c r="B63" i="19"/>
  <c r="B76" i="37"/>
  <c r="G63" i="19"/>
  <c r="G76" i="37"/>
  <c r="D63" i="19"/>
  <c r="D76" i="37"/>
  <c r="F63" i="19"/>
  <c r="F76" i="37"/>
  <c r="H63" i="19"/>
  <c r="H76" i="37"/>
  <c r="C63" i="19"/>
  <c r="C76" i="37"/>
  <c r="I63" i="19"/>
  <c r="I76" i="37"/>
  <c r="D33" i="19"/>
  <c r="D46" i="37"/>
  <c r="H33" i="19"/>
  <c r="H46" i="37"/>
  <c r="I33" i="19"/>
  <c r="I46" i="37"/>
  <c r="F33" i="19"/>
  <c r="F46" i="37"/>
  <c r="C33" i="19"/>
  <c r="C46" i="37"/>
  <c r="E33" i="19"/>
  <c r="E46" i="37"/>
  <c r="G33" i="19"/>
  <c r="G46" i="37"/>
  <c r="B33" i="19"/>
  <c r="B46" i="37"/>
  <c r="D57" i="19"/>
  <c r="D70" i="37"/>
  <c r="C57" i="19"/>
  <c r="C70" i="37"/>
  <c r="I57" i="19"/>
  <c r="I70" i="37"/>
  <c r="B57" i="19"/>
  <c r="B70" i="37"/>
  <c r="G57" i="19"/>
  <c r="G70" i="37"/>
  <c r="H57" i="19"/>
  <c r="H70" i="37"/>
  <c r="F57" i="19"/>
  <c r="F70" i="37"/>
  <c r="E57" i="19"/>
  <c r="E70" i="37"/>
  <c r="I45" i="19"/>
  <c r="I58" i="37"/>
  <c r="C45" i="19"/>
  <c r="C58" i="37"/>
  <c r="B45" i="19"/>
  <c r="B58" i="37"/>
  <c r="G45" i="19"/>
  <c r="G58" i="37"/>
  <c r="E45" i="19"/>
  <c r="E58" i="37"/>
  <c r="H45" i="19"/>
  <c r="H58" i="37"/>
  <c r="D45" i="19"/>
  <c r="D58" i="37"/>
  <c r="F45" i="19"/>
  <c r="F58" i="37"/>
  <c r="B62" i="19"/>
  <c r="B75" i="37"/>
  <c r="F62" i="19"/>
  <c r="F75" i="37"/>
  <c r="C62" i="19"/>
  <c r="C75" i="37"/>
  <c r="H62" i="19"/>
  <c r="H75" i="37"/>
  <c r="I62" i="19"/>
  <c r="I75" i="37"/>
  <c r="D62" i="19"/>
  <c r="D75" i="37"/>
  <c r="E62" i="19"/>
  <c r="E75" i="37"/>
  <c r="G62" i="19"/>
  <c r="G75" i="37"/>
  <c r="B84" i="19"/>
  <c r="B97" i="37"/>
  <c r="F84" i="19"/>
  <c r="F97" i="37"/>
  <c r="C84" i="19"/>
  <c r="C97" i="37"/>
  <c r="G84" i="19"/>
  <c r="G97" i="37"/>
  <c r="H84" i="19"/>
  <c r="H97" i="37"/>
  <c r="D84" i="19"/>
  <c r="D97" i="37"/>
  <c r="I84" i="19"/>
  <c r="I97" i="37"/>
  <c r="E84" i="19"/>
  <c r="E97" i="37"/>
  <c r="F88" i="19"/>
  <c r="F101" i="37"/>
  <c r="G88" i="19"/>
  <c r="G101" i="37"/>
  <c r="H88" i="19"/>
  <c r="H101" i="37"/>
  <c r="I88" i="19"/>
  <c r="I101" i="37"/>
  <c r="D88" i="19"/>
  <c r="D101" i="37"/>
  <c r="E88" i="19"/>
  <c r="E101" i="37"/>
  <c r="C88" i="19"/>
  <c r="C101" i="37"/>
  <c r="B88" i="19"/>
  <c r="B101" i="37"/>
  <c r="H81" i="19"/>
  <c r="H94" i="37"/>
  <c r="D81" i="19"/>
  <c r="D94" i="37"/>
  <c r="I81" i="19"/>
  <c r="I94" i="37"/>
  <c r="B81" i="19"/>
  <c r="B94" i="37"/>
  <c r="F81" i="19"/>
  <c r="F94" i="37"/>
  <c r="C81" i="19"/>
  <c r="C94" i="37"/>
  <c r="E81" i="19"/>
  <c r="E94" i="37"/>
  <c r="G81" i="19"/>
  <c r="G94" i="37"/>
  <c r="C43" i="19"/>
  <c r="C56" i="37"/>
  <c r="D43" i="19"/>
  <c r="D56" i="37"/>
  <c r="E43" i="19"/>
  <c r="E56" i="37"/>
  <c r="I43" i="19"/>
  <c r="I56" i="37"/>
  <c r="B43" i="19"/>
  <c r="B56" i="37"/>
  <c r="F43" i="19"/>
  <c r="F56" i="37"/>
  <c r="G43" i="19"/>
  <c r="G56" i="37"/>
  <c r="H43" i="19"/>
  <c r="H56" i="37"/>
  <c r="D51" i="19"/>
  <c r="D64" i="37"/>
  <c r="E51" i="19"/>
  <c r="E64" i="37"/>
  <c r="F51" i="19"/>
  <c r="F64" i="37"/>
  <c r="B51" i="19"/>
  <c r="B64" i="37"/>
  <c r="H51" i="19"/>
  <c r="H64" i="37"/>
  <c r="C51" i="19"/>
  <c r="C64" i="37"/>
  <c r="I51" i="19"/>
  <c r="I64" i="37"/>
  <c r="G51" i="19"/>
  <c r="G64" i="37"/>
  <c r="F35" i="19"/>
  <c r="F48" i="37"/>
  <c r="I35" i="19"/>
  <c r="I48" i="37"/>
  <c r="D35" i="19"/>
  <c r="D48" i="37"/>
  <c r="E35" i="19"/>
  <c r="E48" i="37"/>
  <c r="B35" i="19"/>
  <c r="B48" i="37"/>
  <c r="H35" i="19"/>
  <c r="H48" i="37"/>
  <c r="G35" i="19"/>
  <c r="G48" i="37"/>
  <c r="C35" i="19"/>
  <c r="C48" i="37"/>
  <c r="C61" i="19"/>
  <c r="C74" i="37"/>
  <c r="B61" i="19"/>
  <c r="B74" i="37"/>
  <c r="H61" i="19"/>
  <c r="H74" i="37"/>
  <c r="D61" i="19"/>
  <c r="D74" i="37"/>
  <c r="F61" i="19"/>
  <c r="F74" i="37"/>
  <c r="G61" i="19"/>
  <c r="G74" i="37"/>
  <c r="I61" i="19"/>
  <c r="I74" i="37"/>
  <c r="E61" i="19"/>
  <c r="E74" i="37"/>
  <c r="C36" i="19"/>
  <c r="C49" i="37"/>
  <c r="H36" i="19"/>
  <c r="H49" i="37"/>
  <c r="D36" i="19"/>
  <c r="D49" i="37"/>
  <c r="I36" i="19"/>
  <c r="I49" i="37"/>
  <c r="B36" i="19"/>
  <c r="B49" i="37"/>
  <c r="F36" i="19"/>
  <c r="F49" i="37"/>
  <c r="G36" i="19"/>
  <c r="G49" i="37"/>
  <c r="E36" i="19"/>
  <c r="E49" i="37"/>
  <c r="E74" i="19"/>
  <c r="E87" i="37"/>
  <c r="C74" i="19"/>
  <c r="C87" i="37"/>
  <c r="B74" i="19"/>
  <c r="B87" i="37"/>
  <c r="I74" i="19"/>
  <c r="I87" i="37"/>
  <c r="G74" i="19"/>
  <c r="G87" i="37"/>
  <c r="H74" i="19"/>
  <c r="H87" i="37"/>
  <c r="D74" i="19"/>
  <c r="D87" i="37"/>
  <c r="F74" i="19"/>
  <c r="F87" i="37"/>
  <c r="G93" i="19"/>
  <c r="G106" i="37"/>
  <c r="H93" i="19"/>
  <c r="H106" i="37"/>
  <c r="C93" i="19"/>
  <c r="C106" i="37"/>
  <c r="F93" i="19"/>
  <c r="F106" i="37"/>
  <c r="B93" i="19"/>
  <c r="B106" i="37"/>
  <c r="D93" i="19"/>
  <c r="D106" i="37"/>
  <c r="I93" i="19"/>
  <c r="I106" i="37"/>
  <c r="E93" i="19"/>
  <c r="E106" i="37"/>
  <c r="C48" i="19"/>
  <c r="C61" i="37"/>
  <c r="D48" i="19"/>
  <c r="D61" i="37"/>
  <c r="H48" i="19"/>
  <c r="H61" i="37"/>
  <c r="B48" i="19"/>
  <c r="B61" i="37"/>
  <c r="I48" i="19"/>
  <c r="I61" i="37"/>
  <c r="E48" i="19"/>
  <c r="E61" i="37"/>
  <c r="F48" i="19"/>
  <c r="F61" i="37"/>
  <c r="G48" i="19"/>
  <c r="G61" i="37"/>
  <c r="F67" i="19"/>
  <c r="F80" i="37"/>
  <c r="G67" i="19"/>
  <c r="G80" i="37"/>
  <c r="I67" i="19"/>
  <c r="I80" i="37"/>
  <c r="H67" i="19"/>
  <c r="H80" i="37"/>
  <c r="E67" i="19"/>
  <c r="E80" i="37"/>
  <c r="D67" i="19"/>
  <c r="D80" i="37"/>
  <c r="B67" i="19"/>
  <c r="B80" i="37"/>
  <c r="C67" i="19"/>
  <c r="C80" i="37"/>
  <c r="V41" i="37"/>
  <c r="Q42" i="19"/>
  <c r="Q75" i="19"/>
  <c r="Q59" i="19"/>
  <c r="Q64" i="19"/>
  <c r="Q73" i="19"/>
  <c r="Q65" i="19"/>
  <c r="Q70" i="19"/>
  <c r="Q50" i="19"/>
  <c r="Q72" i="19"/>
  <c r="Q60" i="19"/>
  <c r="Q46" i="19"/>
  <c r="Q71" i="19"/>
  <c r="Q37" i="19"/>
  <c r="Q49" i="19"/>
  <c r="Q34" i="19"/>
  <c r="Q52" i="19"/>
  <c r="Q33" i="19"/>
  <c r="Q45" i="19"/>
  <c r="Q35" i="19"/>
  <c r="Q61" i="19"/>
  <c r="Q36" i="19"/>
  <c r="Q48" i="19"/>
  <c r="Q67" i="19"/>
  <c r="Q90" i="19"/>
  <c r="Q94" i="19"/>
  <c r="Q96" i="19"/>
  <c r="Q85" i="19"/>
  <c r="Q88" i="19"/>
  <c r="Q93" i="19"/>
  <c r="I25" i="19"/>
  <c r="L40" i="19"/>
  <c r="Q40" i="19"/>
  <c r="L54" i="19"/>
  <c r="Q54" i="19"/>
  <c r="L38" i="19"/>
  <c r="Q38" i="19"/>
  <c r="L69" i="19"/>
  <c r="Q69" i="19"/>
  <c r="L47" i="19"/>
  <c r="Q47" i="19"/>
  <c r="L79" i="19"/>
  <c r="Q79" i="19"/>
  <c r="L56" i="19"/>
  <c r="Q56" i="19"/>
  <c r="L58" i="19"/>
  <c r="Q58" i="19"/>
  <c r="L53" i="19"/>
  <c r="Q53" i="19"/>
  <c r="L66" i="19"/>
  <c r="Q66" i="19"/>
  <c r="L68" i="19"/>
  <c r="Q68" i="19"/>
  <c r="L76" i="19"/>
  <c r="Q76" i="19"/>
  <c r="L78" i="19"/>
  <c r="Q78" i="19"/>
  <c r="L80" i="19"/>
  <c r="Q80" i="19"/>
  <c r="L87" i="19"/>
  <c r="Q87" i="19"/>
  <c r="L83" i="19"/>
  <c r="Q83" i="19"/>
  <c r="L82" i="19"/>
  <c r="Q82" i="19"/>
  <c r="L44" i="19"/>
  <c r="Q44" i="19"/>
  <c r="L39" i="19"/>
  <c r="Q39" i="19"/>
  <c r="L77" i="19"/>
  <c r="Q77" i="19"/>
  <c r="L89" i="19"/>
  <c r="Q89" i="19"/>
  <c r="L95" i="19"/>
  <c r="Q95" i="19"/>
  <c r="L86" i="19"/>
  <c r="Q86" i="19"/>
  <c r="L55" i="19"/>
  <c r="Q55" i="19"/>
  <c r="L41" i="19"/>
  <c r="Q41" i="19"/>
  <c r="L91" i="19"/>
  <c r="Q91" i="19"/>
  <c r="L92" i="19"/>
  <c r="Q92" i="19"/>
  <c r="L63" i="19"/>
  <c r="Q63" i="19"/>
  <c r="L57" i="19"/>
  <c r="Q57" i="19"/>
  <c r="L62" i="19"/>
  <c r="Q62" i="19"/>
  <c r="L84" i="19"/>
  <c r="Q84" i="19"/>
  <c r="L81" i="19"/>
  <c r="Q81" i="19"/>
  <c r="L43" i="19"/>
  <c r="Q43" i="19"/>
  <c r="L51" i="19"/>
  <c r="Q51" i="19"/>
  <c r="L74" i="19"/>
  <c r="Q74" i="19"/>
  <c r="L42" i="19"/>
  <c r="J90" i="19"/>
  <c r="L90" i="19"/>
  <c r="M75" i="19"/>
  <c r="L75" i="19"/>
  <c r="J59" i="19"/>
  <c r="L59" i="19"/>
  <c r="O64" i="19"/>
  <c r="L64" i="19"/>
  <c r="J94" i="19"/>
  <c r="L94" i="19"/>
  <c r="N73" i="19"/>
  <c r="L73" i="19"/>
  <c r="M65" i="19"/>
  <c r="L65" i="19"/>
  <c r="M70" i="19"/>
  <c r="L70" i="19"/>
  <c r="J50" i="19"/>
  <c r="L50" i="19"/>
  <c r="J72" i="19"/>
  <c r="L72" i="19"/>
  <c r="L96" i="19"/>
  <c r="J60" i="19"/>
  <c r="L60" i="19"/>
  <c r="J46" i="19"/>
  <c r="L46" i="19"/>
  <c r="O85" i="19"/>
  <c r="L85" i="19"/>
  <c r="M71" i="19"/>
  <c r="L71" i="19"/>
  <c r="L37" i="19"/>
  <c r="M49" i="19"/>
  <c r="L49" i="19"/>
  <c r="L34" i="19"/>
  <c r="M52" i="19"/>
  <c r="L52" i="19"/>
  <c r="J33" i="19"/>
  <c r="L33" i="19"/>
  <c r="M45" i="19"/>
  <c r="L45" i="19"/>
  <c r="M88" i="19"/>
  <c r="L88" i="19"/>
  <c r="N35" i="19"/>
  <c r="L35" i="19"/>
  <c r="N61" i="19"/>
  <c r="L61" i="19"/>
  <c r="L36" i="19"/>
  <c r="N93" i="19"/>
  <c r="L93" i="19"/>
  <c r="O48" i="19"/>
  <c r="L48" i="19"/>
  <c r="J67" i="19"/>
  <c r="L67" i="19"/>
  <c r="J81" i="19"/>
  <c r="U60" i="37"/>
  <c r="V36" i="37"/>
  <c r="V20" i="37"/>
  <c r="V23" i="37"/>
  <c r="V22" i="37"/>
  <c r="V40" i="37"/>
  <c r="V45" i="37"/>
  <c r="U66" i="37"/>
  <c r="U79" i="37"/>
  <c r="U108" i="37"/>
  <c r="U62" i="37"/>
  <c r="U74" i="37"/>
  <c r="U106" i="37"/>
  <c r="U75" i="37"/>
  <c r="U96" i="37"/>
  <c r="U46" i="37"/>
  <c r="U15" i="37"/>
  <c r="U88" i="37"/>
  <c r="U107" i="37"/>
  <c r="U25" i="37"/>
  <c r="U83" i="37"/>
  <c r="U61" i="37"/>
  <c r="U30" i="37"/>
  <c r="U43" i="37"/>
  <c r="U69" i="37"/>
  <c r="U71" i="37"/>
  <c r="U93" i="37"/>
  <c r="U52" i="37"/>
  <c r="U28" i="37"/>
  <c r="U54" i="37"/>
  <c r="U64" i="37"/>
  <c r="U37" i="37"/>
  <c r="U48" i="37"/>
  <c r="U49" i="37"/>
  <c r="U41" i="37"/>
  <c r="U72" i="37"/>
  <c r="U81" i="37"/>
  <c r="U73" i="37"/>
  <c r="U38" i="37"/>
  <c r="U65" i="37"/>
  <c r="U104" i="37"/>
  <c r="U76" i="37"/>
  <c r="U31" i="37"/>
  <c r="U82" i="37"/>
  <c r="U57" i="37"/>
  <c r="U47" i="37"/>
  <c r="U56" i="37"/>
  <c r="U87" i="37"/>
  <c r="U85" i="37"/>
  <c r="U90" i="37"/>
  <c r="U70" i="37"/>
  <c r="U80" i="37"/>
  <c r="U78" i="37"/>
  <c r="U67" i="37"/>
  <c r="U24" i="37"/>
  <c r="U63" i="37"/>
  <c r="U98" i="37"/>
  <c r="U99" i="37"/>
  <c r="U94" i="37"/>
  <c r="U103" i="37"/>
  <c r="U89" i="37"/>
  <c r="U44" i="37"/>
  <c r="U59" i="37"/>
  <c r="U50" i="37"/>
  <c r="U68" i="37"/>
  <c r="U97" i="37"/>
  <c r="U58" i="37"/>
  <c r="U105" i="37"/>
  <c r="U55" i="37"/>
  <c r="U100" i="37"/>
  <c r="U95" i="37"/>
  <c r="U102" i="37"/>
  <c r="U84" i="37"/>
  <c r="U91" i="37"/>
  <c r="U42" i="37"/>
  <c r="U53" i="37"/>
  <c r="U101" i="37"/>
  <c r="U51" i="37"/>
  <c r="U77" i="37"/>
  <c r="U86" i="37"/>
  <c r="U92" i="37"/>
  <c r="U23" i="37"/>
  <c r="U34" i="37"/>
  <c r="U109" i="37"/>
  <c r="U17" i="37"/>
  <c r="U39" i="37"/>
  <c r="U36" i="37"/>
  <c r="U20" i="37"/>
  <c r="U26" i="37"/>
  <c r="U35" i="37"/>
  <c r="U16" i="37"/>
  <c r="U22" i="37"/>
  <c r="U40" i="37"/>
  <c r="U21" i="37"/>
  <c r="U27" i="37"/>
  <c r="U32" i="37"/>
  <c r="U29" i="37"/>
  <c r="U19" i="37"/>
  <c r="U18" i="37"/>
  <c r="U33" i="37"/>
  <c r="U45" i="37"/>
  <c r="V43" i="37"/>
  <c r="V30" i="37"/>
  <c r="V44" i="37"/>
  <c r="V17" i="37"/>
  <c r="V29" i="37"/>
  <c r="V42" i="37"/>
  <c r="V15" i="37"/>
  <c r="D23" i="19"/>
  <c r="E23" i="19"/>
  <c r="F23" i="19"/>
  <c r="C23" i="19"/>
  <c r="G23" i="19"/>
  <c r="H23" i="19"/>
  <c r="B23" i="19"/>
  <c r="I23" i="19"/>
  <c r="K36" i="37"/>
  <c r="B11" i="19"/>
  <c r="F11" i="19"/>
  <c r="C11" i="19"/>
  <c r="G11" i="19"/>
  <c r="E11" i="19"/>
  <c r="K24" i="37"/>
  <c r="V24" i="37"/>
  <c r="D11" i="19"/>
  <c r="I11" i="19"/>
  <c r="H11" i="19"/>
  <c r="B7" i="19"/>
  <c r="G7" i="19"/>
  <c r="C7" i="19"/>
  <c r="H7" i="19"/>
  <c r="E7" i="19"/>
  <c r="I7" i="19"/>
  <c r="K20" i="37"/>
  <c r="D7" i="19"/>
  <c r="F7" i="19"/>
  <c r="B13" i="19"/>
  <c r="G13" i="19"/>
  <c r="H13" i="19"/>
  <c r="C13" i="19"/>
  <c r="I13" i="19"/>
  <c r="E13" i="19"/>
  <c r="D13" i="19"/>
  <c r="F13" i="19"/>
  <c r="V26" i="37"/>
  <c r="K26" i="37"/>
  <c r="D10" i="19"/>
  <c r="H10" i="19"/>
  <c r="K23" i="37"/>
  <c r="F10" i="19"/>
  <c r="C10" i="19"/>
  <c r="I10" i="19"/>
  <c r="B10" i="19"/>
  <c r="G10" i="19"/>
  <c r="E10" i="19"/>
  <c r="D21" i="19"/>
  <c r="K34" i="37"/>
  <c r="V34" i="37"/>
  <c r="E21" i="19"/>
  <c r="C21" i="19"/>
  <c r="H21" i="19"/>
  <c r="G21" i="19"/>
  <c r="I21" i="19"/>
  <c r="B21" i="19"/>
  <c r="F21" i="19"/>
  <c r="I22" i="19"/>
  <c r="V35" i="37"/>
  <c r="K35" i="37"/>
  <c r="B22" i="19"/>
  <c r="C22" i="19"/>
  <c r="E22" i="19"/>
  <c r="F22" i="19"/>
  <c r="D22" i="19"/>
  <c r="H22" i="19"/>
  <c r="G22" i="19"/>
  <c r="H31" i="19"/>
  <c r="B31" i="19"/>
  <c r="K44" i="37"/>
  <c r="C31" i="19"/>
  <c r="E31" i="19"/>
  <c r="I31" i="19"/>
  <c r="G31" i="19"/>
  <c r="D31" i="19"/>
  <c r="F31" i="19"/>
  <c r="D3" i="19"/>
  <c r="E3" i="19"/>
  <c r="F3" i="19"/>
  <c r="C3" i="19"/>
  <c r="G3" i="19"/>
  <c r="B3" i="19"/>
  <c r="I3" i="19"/>
  <c r="K16" i="37"/>
  <c r="V16" i="37"/>
  <c r="H3" i="19"/>
  <c r="H9" i="19"/>
  <c r="F9" i="19"/>
  <c r="I9" i="19"/>
  <c r="G9" i="19"/>
  <c r="K22" i="37"/>
  <c r="D9" i="19"/>
  <c r="B9" i="19"/>
  <c r="C9" i="19"/>
  <c r="E9" i="19"/>
  <c r="D25" i="19"/>
  <c r="K38" i="37"/>
  <c r="G25" i="19"/>
  <c r="V38" i="37"/>
  <c r="H25" i="19"/>
  <c r="E25" i="19"/>
  <c r="C25" i="19"/>
  <c r="F25" i="19"/>
  <c r="B25" i="19"/>
  <c r="D29" i="19"/>
  <c r="I29" i="19"/>
  <c r="E29" i="19"/>
  <c r="G29" i="19"/>
  <c r="K42" i="37"/>
  <c r="F29" i="19"/>
  <c r="C29" i="19"/>
  <c r="H29" i="19"/>
  <c r="B29" i="19"/>
  <c r="H15" i="19"/>
  <c r="I15" i="19"/>
  <c r="K28" i="37"/>
  <c r="D15" i="19"/>
  <c r="E15" i="19"/>
  <c r="C15" i="19"/>
  <c r="V28" i="37"/>
  <c r="B15" i="19"/>
  <c r="G15" i="19"/>
  <c r="F15" i="19"/>
  <c r="B27" i="19"/>
  <c r="F27" i="19"/>
  <c r="C27" i="19"/>
  <c r="G27" i="19"/>
  <c r="E27" i="19"/>
  <c r="K40" i="37"/>
  <c r="D27" i="19"/>
  <c r="I27" i="19"/>
  <c r="H27" i="19"/>
  <c r="F8" i="19"/>
  <c r="G8" i="19"/>
  <c r="H8" i="19"/>
  <c r="D8" i="19"/>
  <c r="C8" i="19"/>
  <c r="K21" i="37"/>
  <c r="V21" i="37"/>
  <c r="E8" i="19"/>
  <c r="B8" i="19"/>
  <c r="I8" i="19"/>
  <c r="E14" i="19"/>
  <c r="K27" i="37"/>
  <c r="V27" i="37"/>
  <c r="B14" i="19"/>
  <c r="H14" i="19"/>
  <c r="D14" i="19"/>
  <c r="F14" i="19"/>
  <c r="G14" i="19"/>
  <c r="C14" i="19"/>
  <c r="I14" i="19"/>
  <c r="B12" i="19"/>
  <c r="F12" i="19"/>
  <c r="C12" i="19"/>
  <c r="G12" i="19"/>
  <c r="K25" i="37"/>
  <c r="D12" i="19"/>
  <c r="I12" i="19"/>
  <c r="V25" i="37"/>
  <c r="E12" i="19"/>
  <c r="H12" i="19"/>
  <c r="C4" i="19"/>
  <c r="K17" i="37"/>
  <c r="D4" i="19"/>
  <c r="G4" i="19"/>
  <c r="B4" i="19"/>
  <c r="H4" i="19"/>
  <c r="E4" i="19"/>
  <c r="F4" i="19"/>
  <c r="I4" i="19"/>
  <c r="B19" i="19"/>
  <c r="C19" i="19"/>
  <c r="H19" i="19"/>
  <c r="I19" i="19"/>
  <c r="D19" i="19"/>
  <c r="V32" i="37"/>
  <c r="F19" i="19"/>
  <c r="E19" i="19"/>
  <c r="G19" i="19"/>
  <c r="K32" i="37"/>
  <c r="D16" i="19"/>
  <c r="E16" i="19"/>
  <c r="K29" i="37"/>
  <c r="I16" i="19"/>
  <c r="H16" i="19"/>
  <c r="C16" i="19"/>
  <c r="G16" i="19"/>
  <c r="B16" i="19"/>
  <c r="F16" i="19"/>
  <c r="C18" i="19"/>
  <c r="V31" i="37"/>
  <c r="D18" i="19"/>
  <c r="E18" i="19"/>
  <c r="H18" i="19"/>
  <c r="I18" i="19"/>
  <c r="B18" i="19"/>
  <c r="K31" i="37"/>
  <c r="G18" i="19"/>
  <c r="F18" i="19"/>
  <c r="G24" i="19"/>
  <c r="B24" i="19"/>
  <c r="C24" i="19"/>
  <c r="D24" i="19"/>
  <c r="H24" i="19"/>
  <c r="F24" i="19"/>
  <c r="E24" i="19"/>
  <c r="I24" i="19"/>
  <c r="V37" i="37"/>
  <c r="K37" i="37"/>
  <c r="K19" i="37"/>
  <c r="V19" i="37"/>
  <c r="D6" i="19"/>
  <c r="B6" i="19"/>
  <c r="H6" i="19"/>
  <c r="E6" i="19"/>
  <c r="F6" i="19"/>
  <c r="G6" i="19"/>
  <c r="C6" i="19"/>
  <c r="I6" i="19"/>
  <c r="C26" i="19"/>
  <c r="V39" i="37"/>
  <c r="B26" i="19"/>
  <c r="H26" i="19"/>
  <c r="E26" i="19"/>
  <c r="I26" i="19"/>
  <c r="F26" i="19"/>
  <c r="K39" i="37"/>
  <c r="D26" i="19"/>
  <c r="G26" i="19"/>
  <c r="E5" i="19"/>
  <c r="F5" i="19"/>
  <c r="G5" i="19"/>
  <c r="I5" i="19"/>
  <c r="C5" i="19"/>
  <c r="K18" i="37"/>
  <c r="D5" i="19"/>
  <c r="V18" i="37"/>
  <c r="H5" i="19"/>
  <c r="B5" i="19"/>
  <c r="C20" i="19"/>
  <c r="H20" i="19"/>
  <c r="I20" i="19"/>
  <c r="K33" i="37"/>
  <c r="D20" i="19"/>
  <c r="F20" i="19"/>
  <c r="B20" i="19"/>
  <c r="E20" i="19"/>
  <c r="G20" i="19"/>
  <c r="V33" i="37"/>
  <c r="H28" i="19"/>
  <c r="K41" i="37"/>
  <c r="C28" i="19"/>
  <c r="D28" i="19"/>
  <c r="I28" i="19"/>
  <c r="F28" i="19"/>
  <c r="B28" i="19"/>
  <c r="E28" i="19"/>
  <c r="G28" i="19"/>
  <c r="D17" i="19"/>
  <c r="K30" i="37"/>
  <c r="E17" i="19"/>
  <c r="C17" i="19"/>
  <c r="H17" i="19"/>
  <c r="F17" i="19"/>
  <c r="I17" i="19"/>
  <c r="B17" i="19"/>
  <c r="G17" i="19"/>
  <c r="H30" i="19"/>
  <c r="I30" i="19"/>
  <c r="K43" i="37"/>
  <c r="C30" i="19"/>
  <c r="E30" i="19"/>
  <c r="F30" i="19"/>
  <c r="D30" i="19"/>
  <c r="G30" i="19"/>
  <c r="B30" i="19"/>
  <c r="B32" i="19"/>
  <c r="H32" i="19"/>
  <c r="I32" i="19"/>
  <c r="C32" i="19"/>
  <c r="F32" i="19"/>
  <c r="D32" i="19"/>
  <c r="G32" i="19"/>
  <c r="E32" i="19"/>
  <c r="K45" i="37"/>
  <c r="H2" i="19"/>
  <c r="I2" i="19"/>
  <c r="K15" i="37"/>
  <c r="G2" i="19"/>
  <c r="C2" i="19"/>
  <c r="E2" i="19"/>
  <c r="F2" i="19"/>
  <c r="D2" i="19"/>
  <c r="B2" i="19"/>
  <c r="J86" i="19"/>
  <c r="M85" i="19"/>
  <c r="J85" i="19"/>
  <c r="O86" i="19"/>
  <c r="N85" i="19"/>
  <c r="O46" i="19"/>
  <c r="M96" i="19"/>
  <c r="J36" i="19"/>
  <c r="M36" i="19"/>
  <c r="O36" i="19"/>
  <c r="N86" i="19"/>
  <c r="N36" i="19"/>
  <c r="M86" i="19"/>
  <c r="J73" i="19"/>
  <c r="O45" i="19"/>
  <c r="M90" i="19"/>
  <c r="J45" i="19"/>
  <c r="O42" i="19"/>
  <c r="M42" i="19"/>
  <c r="M73" i="19"/>
  <c r="J42" i="19"/>
  <c r="O43" i="19"/>
  <c r="M43" i="19"/>
  <c r="J74" i="19"/>
  <c r="N59" i="19"/>
  <c r="J43" i="19"/>
  <c r="J64" i="19"/>
  <c r="N43" i="19"/>
  <c r="N48" i="19"/>
  <c r="J34" i="19"/>
  <c r="M48" i="19"/>
  <c r="O73" i="19"/>
  <c r="J48" i="19"/>
  <c r="N83" i="19"/>
  <c r="J77" i="19"/>
  <c r="O50" i="19"/>
  <c r="M34" i="19"/>
  <c r="M50" i="19"/>
  <c r="O61" i="19"/>
  <c r="N34" i="19"/>
  <c r="N50" i="19"/>
  <c r="N45" i="19"/>
  <c r="N46" i="19"/>
  <c r="M59" i="19"/>
  <c r="N60" i="19"/>
  <c r="N42" i="19"/>
  <c r="O60" i="19"/>
  <c r="N56" i="19"/>
  <c r="M60" i="19"/>
  <c r="M56" i="19"/>
  <c r="J56" i="19"/>
  <c r="O37" i="19"/>
  <c r="J88" i="19"/>
  <c r="O34" i="19"/>
  <c r="O93" i="19"/>
  <c r="N88" i="19"/>
  <c r="O59" i="19"/>
  <c r="O56" i="19"/>
  <c r="O88" i="19"/>
  <c r="N37" i="19"/>
  <c r="M37" i="19"/>
  <c r="O83" i="19"/>
  <c r="M61" i="19"/>
  <c r="O96" i="19"/>
  <c r="N71" i="19"/>
  <c r="N96" i="19"/>
  <c r="N64" i="19"/>
  <c r="J37" i="19"/>
  <c r="M83" i="19"/>
  <c r="J96" i="19"/>
  <c r="M64" i="19"/>
  <c r="O49" i="19"/>
  <c r="J83" i="19"/>
  <c r="O71" i="19"/>
  <c r="N49" i="19"/>
  <c r="J61" i="19"/>
  <c r="M81" i="19"/>
  <c r="M46" i="19"/>
  <c r="O94" i="19"/>
  <c r="M94" i="19"/>
  <c r="J49" i="19"/>
  <c r="N94" i="19"/>
  <c r="M67" i="19"/>
  <c r="N81" i="19"/>
  <c r="M72" i="19"/>
  <c r="O90" i="19"/>
  <c r="O77" i="19"/>
  <c r="O67" i="19"/>
  <c r="J70" i="19"/>
  <c r="N90" i="19"/>
  <c r="N77" i="19"/>
  <c r="O81" i="19"/>
  <c r="M77" i="19"/>
  <c r="M33" i="19"/>
  <c r="M93" i="19"/>
  <c r="O35" i="19"/>
  <c r="M74" i="19"/>
  <c r="M35" i="19"/>
  <c r="J93" i="19"/>
  <c r="N67" i="19"/>
  <c r="J35" i="19"/>
  <c r="N33" i="19"/>
  <c r="O78" i="19"/>
  <c r="J78" i="19"/>
  <c r="O57" i="19"/>
  <c r="J57" i="19"/>
  <c r="O72" i="19"/>
  <c r="N78" i="19"/>
  <c r="M78" i="19"/>
  <c r="J65" i="19"/>
  <c r="O65" i="19"/>
  <c r="N65" i="19"/>
  <c r="O70" i="19"/>
  <c r="N70" i="19"/>
  <c r="J52" i="19"/>
  <c r="N52" i="19"/>
  <c r="O52" i="19"/>
  <c r="N57" i="19"/>
  <c r="N72" i="19"/>
  <c r="J71" i="19"/>
  <c r="O33" i="19"/>
  <c r="O74" i="19"/>
  <c r="N74" i="19"/>
  <c r="M57" i="19"/>
  <c r="O75" i="19"/>
  <c r="J75" i="19"/>
  <c r="N75" i="19"/>
  <c r="M82" i="19"/>
  <c r="O82" i="19"/>
  <c r="N82" i="19"/>
  <c r="J82" i="19"/>
  <c r="J76" i="19"/>
  <c r="N76" i="19"/>
  <c r="O76" i="19"/>
  <c r="M76" i="19"/>
  <c r="J53" i="19"/>
  <c r="M53" i="19"/>
  <c r="N53" i="19"/>
  <c r="O53" i="19"/>
  <c r="M41" i="19"/>
  <c r="J41" i="19"/>
  <c r="O41" i="19"/>
  <c r="N41" i="19"/>
  <c r="N69" i="19"/>
  <c r="J69" i="19"/>
  <c r="O69" i="19"/>
  <c r="M69" i="19"/>
  <c r="N66" i="19"/>
  <c r="J66" i="19"/>
  <c r="M66" i="19"/>
  <c r="O66" i="19"/>
  <c r="N84" i="19"/>
  <c r="M84" i="19"/>
  <c r="O84" i="19"/>
  <c r="J84" i="19"/>
  <c r="M87" i="19"/>
  <c r="J87" i="19"/>
  <c r="O87" i="19"/>
  <c r="N87" i="19"/>
  <c r="N44" i="19"/>
  <c r="O44" i="19"/>
  <c r="J44" i="19"/>
  <c r="M44" i="19"/>
  <c r="N54" i="19"/>
  <c r="O54" i="19"/>
  <c r="M54" i="19"/>
  <c r="J54" i="19"/>
  <c r="N79" i="19"/>
  <c r="J79" i="19"/>
  <c r="M79" i="19"/>
  <c r="O79" i="19"/>
  <c r="N95" i="19"/>
  <c r="O95" i="19"/>
  <c r="M95" i="19"/>
  <c r="J95" i="19"/>
  <c r="N39" i="19"/>
  <c r="J39" i="19"/>
  <c r="M39" i="19"/>
  <c r="O39" i="19"/>
  <c r="J55" i="19"/>
  <c r="M55" i="19"/>
  <c r="N55" i="19"/>
  <c r="O55" i="19"/>
  <c r="J38" i="19"/>
  <c r="M38" i="19"/>
  <c r="O38" i="19"/>
  <c r="N38" i="19"/>
  <c r="N58" i="19"/>
  <c r="O58" i="19"/>
  <c r="M58" i="19"/>
  <c r="J58" i="19"/>
  <c r="J91" i="19"/>
  <c r="O91" i="19"/>
  <c r="M91" i="19"/>
  <c r="N91" i="19"/>
  <c r="N51" i="19"/>
  <c r="J51" i="19"/>
  <c r="M51" i="19"/>
  <c r="O51" i="19"/>
  <c r="N89" i="19"/>
  <c r="J89" i="19"/>
  <c r="O89" i="19"/>
  <c r="M89" i="19"/>
  <c r="N40" i="19"/>
  <c r="J40" i="19"/>
  <c r="M40" i="19"/>
  <c r="O40" i="19"/>
  <c r="N80" i="19"/>
  <c r="J80" i="19"/>
  <c r="O80" i="19"/>
  <c r="M80" i="19"/>
  <c r="N47" i="19"/>
  <c r="J47" i="19"/>
  <c r="M47" i="19"/>
  <c r="O47" i="19"/>
  <c r="N92" i="19"/>
  <c r="J92" i="19"/>
  <c r="M92" i="19"/>
  <c r="O92" i="19"/>
  <c r="M62" i="19"/>
  <c r="J62" i="19"/>
  <c r="N62" i="19"/>
  <c r="O62" i="19"/>
  <c r="M68" i="19"/>
  <c r="O68" i="19"/>
  <c r="N68" i="19"/>
  <c r="J68" i="19"/>
  <c r="N63" i="19"/>
  <c r="J63" i="19"/>
  <c r="O63" i="19"/>
  <c r="M63" i="19"/>
  <c r="K20" i="19" l="1"/>
  <c r="K5" i="19"/>
  <c r="K26" i="19"/>
  <c r="K6" i="19"/>
  <c r="K24" i="19"/>
  <c r="K18" i="19"/>
  <c r="K19" i="19"/>
  <c r="K12" i="19"/>
  <c r="K14" i="19"/>
  <c r="K8" i="19"/>
  <c r="K15" i="19"/>
  <c r="K25" i="19"/>
  <c r="K3" i="19"/>
  <c r="K22" i="19"/>
  <c r="K21" i="19"/>
  <c r="K13" i="19"/>
  <c r="K11" i="19"/>
  <c r="K29" i="19"/>
  <c r="K16" i="19"/>
  <c r="K4" i="19"/>
  <c r="K31" i="19"/>
  <c r="K17" i="19"/>
  <c r="K30" i="19"/>
  <c r="K32" i="19"/>
  <c r="K27" i="19"/>
  <c r="K9" i="19"/>
  <c r="K10" i="19"/>
  <c r="K7" i="19"/>
  <c r="M23" i="19"/>
  <c r="K28" i="19"/>
  <c r="Q11" i="37"/>
  <c r="N11" i="37"/>
  <c r="P11" i="37"/>
  <c r="O11" i="37"/>
  <c r="M11" i="37"/>
  <c r="L11" i="37"/>
  <c r="R11" i="37"/>
  <c r="N28" i="19"/>
  <c r="O28" i="19"/>
  <c r="J28" i="19"/>
  <c r="O23" i="19"/>
  <c r="L28" i="19"/>
  <c r="M28" i="19"/>
  <c r="Q28" i="19"/>
  <c r="M7" i="19"/>
  <c r="J23" i="19"/>
  <c r="K23" i="19"/>
  <c r="Q2" i="19"/>
  <c r="K2" i="19"/>
  <c r="N23" i="19"/>
  <c r="Q20" i="19"/>
  <c r="Q5" i="19"/>
  <c r="Q26" i="19"/>
  <c r="Q6" i="19"/>
  <c r="Q24" i="19"/>
  <c r="Q18" i="19"/>
  <c r="Q19" i="19"/>
  <c r="Q12" i="19"/>
  <c r="Q14" i="19"/>
  <c r="Q8" i="19"/>
  <c r="Q15" i="19"/>
  <c r="Q3" i="19"/>
  <c r="Q22" i="19"/>
  <c r="Q13" i="19"/>
  <c r="Q29" i="19"/>
  <c r="Q16" i="19"/>
  <c r="Q4" i="19"/>
  <c r="Q31" i="19"/>
  <c r="Q17" i="19"/>
  <c r="Q30" i="19"/>
  <c r="Q32" i="19"/>
  <c r="Q27" i="19"/>
  <c r="Q9" i="19"/>
  <c r="Q10" i="19"/>
  <c r="Q7" i="19"/>
  <c r="Q23" i="19"/>
  <c r="N10" i="19"/>
  <c r="L25" i="19"/>
  <c r="Q25" i="19"/>
  <c r="L21" i="19"/>
  <c r="Q21" i="19"/>
  <c r="L11" i="19"/>
  <c r="Q11" i="19"/>
  <c r="J2" i="19"/>
  <c r="L20" i="19"/>
  <c r="L5" i="19"/>
  <c r="L26" i="19"/>
  <c r="L6" i="19"/>
  <c r="L24" i="19"/>
  <c r="L18" i="19"/>
  <c r="L19" i="19"/>
  <c r="L12" i="19"/>
  <c r="L14" i="19"/>
  <c r="L8" i="19"/>
  <c r="L15" i="19"/>
  <c r="L3" i="19"/>
  <c r="L22" i="19"/>
  <c r="L13" i="19"/>
  <c r="L29" i="19"/>
  <c r="L16" i="19"/>
  <c r="L4" i="19"/>
  <c r="L31" i="19"/>
  <c r="L17" i="19"/>
  <c r="L30" i="19"/>
  <c r="L32" i="19"/>
  <c r="L27" i="19"/>
  <c r="L9" i="19"/>
  <c r="L10" i="19"/>
  <c r="L7" i="19"/>
  <c r="L23" i="19"/>
  <c r="O10" i="19"/>
  <c r="J10" i="19"/>
  <c r="J9" i="19"/>
  <c r="M10" i="19"/>
  <c r="O27" i="19"/>
  <c r="M27" i="19"/>
  <c r="J27" i="19"/>
  <c r="N7" i="19"/>
  <c r="J7" i="19"/>
  <c r="O7" i="19"/>
  <c r="N27" i="19"/>
  <c r="N9" i="19"/>
  <c r="O9" i="19"/>
  <c r="M9" i="19"/>
  <c r="M32" i="19"/>
  <c r="J32" i="19"/>
  <c r="O32" i="19"/>
  <c r="N32" i="19"/>
  <c r="J25" i="19"/>
  <c r="J21" i="19"/>
  <c r="M11" i="19"/>
  <c r="P84" i="19"/>
  <c r="P82" i="19"/>
  <c r="P50" i="19"/>
  <c r="P33" i="19"/>
  <c r="P60" i="19"/>
  <c r="P61" i="19"/>
  <c r="P37" i="19"/>
  <c r="P56" i="19"/>
  <c r="P45" i="19"/>
  <c r="P81" i="19"/>
  <c r="P46" i="19"/>
  <c r="P65" i="19"/>
  <c r="P78" i="19"/>
  <c r="P67" i="19"/>
  <c r="P59" i="19"/>
  <c r="P72" i="19"/>
  <c r="P77" i="19"/>
  <c r="P68" i="19"/>
  <c r="P58" i="19"/>
  <c r="P95" i="19"/>
  <c r="P54" i="19"/>
  <c r="P94" i="19"/>
  <c r="P90" i="19"/>
  <c r="P74" i="19"/>
  <c r="P86" i="19"/>
  <c r="P52" i="19"/>
  <c r="P38" i="19"/>
  <c r="P53" i="19"/>
  <c r="P71" i="19"/>
  <c r="P42" i="19"/>
  <c r="P40" i="19"/>
  <c r="P83" i="19"/>
  <c r="P92" i="19"/>
  <c r="P88" i="19"/>
  <c r="P80" i="19"/>
  <c r="P44" i="19"/>
  <c r="P36" i="19"/>
  <c r="P63" i="19"/>
  <c r="P89" i="19"/>
  <c r="P39" i="19"/>
  <c r="P79" i="19"/>
  <c r="P66" i="19"/>
  <c r="P41" i="19"/>
  <c r="P49" i="19"/>
  <c r="P34" i="19"/>
  <c r="P91" i="19"/>
  <c r="P35" i="19"/>
  <c r="P70" i="19"/>
  <c r="P75" i="19"/>
  <c r="P64" i="19"/>
  <c r="P73" i="19"/>
  <c r="P62" i="19"/>
  <c r="P43" i="19"/>
  <c r="P47" i="19"/>
  <c r="P51" i="19"/>
  <c r="P87" i="19"/>
  <c r="P69" i="19"/>
  <c r="P57" i="19"/>
  <c r="P48" i="19"/>
  <c r="P85" i="19"/>
  <c r="P55" i="19"/>
  <c r="P76" i="19"/>
  <c r="P93" i="19"/>
  <c r="P96" i="19"/>
  <c r="O29" i="19"/>
  <c r="O24" i="19"/>
  <c r="N29" i="19"/>
  <c r="M30" i="19"/>
  <c r="O30" i="19"/>
  <c r="J30" i="19"/>
  <c r="O2" i="19"/>
  <c r="N30" i="19"/>
  <c r="M2" i="19"/>
  <c r="N2" i="19"/>
  <c r="N24" i="19"/>
  <c r="N12" i="19"/>
  <c r="M18" i="19"/>
  <c r="J29" i="19"/>
  <c r="M24" i="19"/>
  <c r="J12" i="19"/>
  <c r="M12" i="19"/>
  <c r="O31" i="19"/>
  <c r="M29" i="19"/>
  <c r="O13" i="19"/>
  <c r="J3" i="19"/>
  <c r="N26" i="19"/>
  <c r="M4" i="19"/>
  <c r="M26" i="19"/>
  <c r="N31" i="19"/>
  <c r="N18" i="19"/>
  <c r="N13" i="19"/>
  <c r="M31" i="19"/>
  <c r="M15" i="19"/>
  <c r="N3" i="19"/>
  <c r="M13" i="19"/>
  <c r="O15" i="19"/>
  <c r="J18" i="19"/>
  <c r="M17" i="19"/>
  <c r="O5" i="19"/>
  <c r="J31" i="19"/>
  <c r="J15" i="19"/>
  <c r="O3" i="19"/>
  <c r="J20" i="19"/>
  <c r="N15" i="19"/>
  <c r="O17" i="19"/>
  <c r="O4" i="19"/>
  <c r="J4" i="19"/>
  <c r="N4" i="19"/>
  <c r="M14" i="19"/>
  <c r="J17" i="19"/>
  <c r="O18" i="19"/>
  <c r="J13" i="19"/>
  <c r="N17" i="19"/>
  <c r="M21" i="19"/>
  <c r="O20" i="19"/>
  <c r="M20" i="19"/>
  <c r="J6" i="19"/>
  <c r="N20" i="19"/>
  <c r="O16" i="19"/>
  <c r="M8" i="19"/>
  <c r="O22" i="19"/>
  <c r="M16" i="19"/>
  <c r="N14" i="19"/>
  <c r="M5" i="19"/>
  <c r="N5" i="19"/>
  <c r="J26" i="19"/>
  <c r="M22" i="19"/>
  <c r="N22" i="19"/>
  <c r="J16" i="19"/>
  <c r="J22" i="19"/>
  <c r="N16" i="19"/>
  <c r="J5" i="19"/>
  <c r="O12" i="19"/>
  <c r="N8" i="19"/>
  <c r="L2" i="19"/>
  <c r="N19" i="19"/>
  <c r="N25" i="19"/>
  <c r="J11" i="19"/>
  <c r="J14" i="19"/>
  <c r="O19" i="19"/>
  <c r="O14" i="19"/>
  <c r="O8" i="19"/>
  <c r="J24" i="19"/>
  <c r="N21" i="19"/>
  <c r="N11" i="19"/>
  <c r="O25" i="19"/>
  <c r="N6" i="19"/>
  <c r="O6" i="19"/>
  <c r="J19" i="19"/>
  <c r="O11" i="19"/>
  <c r="M6" i="19"/>
  <c r="J8" i="19"/>
  <c r="O26" i="19"/>
  <c r="M19" i="19"/>
  <c r="M25" i="19"/>
  <c r="M3" i="19"/>
  <c r="O21" i="19"/>
  <c r="E11" i="37" l="1"/>
  <c r="I11" i="37"/>
  <c r="G11" i="37"/>
  <c r="J11" i="37"/>
  <c r="F11" i="37"/>
  <c r="K11" i="37"/>
  <c r="H11" i="37"/>
  <c r="P28" i="19"/>
  <c r="P23" i="19"/>
  <c r="P10" i="19"/>
  <c r="P27" i="19"/>
  <c r="P9" i="19"/>
  <c r="P7" i="19"/>
  <c r="P32" i="19"/>
  <c r="P25" i="19"/>
  <c r="P14" i="19"/>
  <c r="P26" i="19"/>
  <c r="P20" i="19"/>
  <c r="P29" i="19"/>
  <c r="P21" i="19"/>
  <c r="P13" i="19"/>
  <c r="P11" i="19"/>
  <c r="P17" i="19"/>
  <c r="P31" i="19"/>
  <c r="P2" i="19"/>
  <c r="P3" i="19"/>
  <c r="P24" i="19"/>
  <c r="P4" i="19"/>
  <c r="P19" i="19"/>
  <c r="P18" i="19"/>
  <c r="P6" i="19"/>
  <c r="P15" i="19"/>
  <c r="P8" i="19"/>
  <c r="P22" i="19"/>
  <c r="P30" i="19"/>
  <c r="P16" i="19"/>
  <c r="P5" i="19"/>
  <c r="P12" i="19"/>
  <c r="D11" i="37" l="1"/>
</calcChain>
</file>

<file path=xl/sharedStrings.xml><?xml version="1.0" encoding="utf-8"?>
<sst xmlns="http://schemas.openxmlformats.org/spreadsheetml/2006/main" count="13654" uniqueCount="2972">
  <si>
    <t>Village Name</t>
  </si>
  <si>
    <t>\\WIN-6SIR0BN8BTR\JJM\JJM\Maharashtra\Region-Amaravati\Circle-Akola\Division-Buldhana\Sub Division-Buldhana\Block-Buldhana\Scheme-20021406 - Padali &amp; 5 Villages RRWSS\Padli</t>
  </si>
  <si>
    <t>Circle</t>
  </si>
  <si>
    <t>Division</t>
  </si>
  <si>
    <t>Sub Division</t>
  </si>
  <si>
    <t>Block</t>
  </si>
  <si>
    <t>Scheme ID</t>
  </si>
  <si>
    <t>Scheme Name</t>
  </si>
  <si>
    <t>Village</t>
  </si>
  <si>
    <t>Sr No.</t>
  </si>
  <si>
    <t>ESR Name</t>
  </si>
  <si>
    <t>Flow Meter - Connected or not</t>
  </si>
  <si>
    <t>Reservoir</t>
  </si>
  <si>
    <t>Flow Rate</t>
  </si>
  <si>
    <t>ESR Level</t>
  </si>
  <si>
    <t>\\DemoAF\JJM\JJM\Maharashtra\Region-Amaravati\Circle-Amravati\Division-Amravati\Sub Division-Achalpur\Block-Chandur Bazar\Scheme-7945938 - 83 Village RRWS Scheme MJP RR (C 39)\Gourkheda\Existing 0.50 LL ESR</t>
  </si>
  <si>
    <t>\\DemoAF\JJM\JJM\Maharashtra\Region-Amaravati\Circle-Amravati\Division-Amravati\Sub Division-Achalpur\Block-Chandur Bazar\Scheme-7945938 - 83 Village RRWS Scheme MJP RR (C 39)\Kumbhi\Existing 0.50 LL ESR</t>
  </si>
  <si>
    <t>\\DemoAF\JJM\JJM\Maharashtra\Region-Amaravati\Circle-Akola\Division-Buldhana\Sub Division-Buldhana\Block-Buldhana\Scheme-20021406 - Padali &amp; 5 Villages RRWSS\Padli\Existing 0.50 LL ESR</t>
  </si>
  <si>
    <t>\\DemoAF\JJM\JJM\Maharashtra\Region-Amaravati\Circle-Akola\Division-Buldhana\Sub Division-Buldhana\Block-Buldhana\Scheme-20021406 - Padali &amp; 5 Villages RRWSS\Padli\Existing 0.75 LL ESR</t>
  </si>
  <si>
    <t>Totalizer Flow</t>
  </si>
  <si>
    <t>Calc - Water Consumption per day|Water Consumption Day 1</t>
  </si>
  <si>
    <t>Calc - Water Consumption per day|Water Consumption Day 2</t>
  </si>
  <si>
    <t>Calc - Water Consumption per day|Water Consumption Day 3</t>
  </si>
  <si>
    <t>Calc - Water Consumption per day|Water Consumption Day 4</t>
  </si>
  <si>
    <t>Calc - Water Consumption per day|Water Consumption Day 5</t>
  </si>
  <si>
    <t>Calc - Water Consumption per day|Water Consumption Day 6</t>
  </si>
  <si>
    <t>Water Consumption Progress Report</t>
  </si>
  <si>
    <t>ESR Capacity</t>
  </si>
  <si>
    <t>Reservoir Capacity</t>
  </si>
  <si>
    <t>\\DemoAF\JJM\JJM\Maharashtra\Region-Amaravati\Circle-Amravati\Division-Amravati\Sub Division-Achalpur\Block-Chandur Bazar\Scheme-7945938 - 83 Village RRWS Scheme MJP RR (C 39)\Gourkheda\Existing 0.30 LL ESR</t>
  </si>
  <si>
    <t>Online or Offline</t>
  </si>
  <si>
    <t>Communication Status - Flow Rate - 24hr</t>
  </si>
  <si>
    <t>Percentage of Water Consumption per Day - Current Day</t>
  </si>
  <si>
    <t>\\DemoAF\JJM\JJM\Maharashtra\Region-Amaravati\Circle-Akola\Division-Buldhana\Sub Division-Buldhana\Block-Buldhana\Scheme-20021406 - Padali &amp; 5 Villages RRWSS\Gondhankhed\Proposed 0.65 LL ESR</t>
  </si>
  <si>
    <t>\\DemoAF\JJM\JJM\Maharashtra\Region-Amaravati\Circle-Akola\Division-Buldhana\Sub Division-Buldhana\Block-Buldhana\Scheme-20021406 - Padali &amp; 5 Villages RRWSS\Ijalpur\Proposed 0.65 LL ESR</t>
  </si>
  <si>
    <t>\\DemoAF\JJM\JJM\Maharashtra\Region-Amaravati\Circle-Akola\Division-Buldhana\Sub Division-Buldhana\Block-Buldhana\Scheme-20021406 - Padali &amp; 5 Villages RRWSS\Merkhed\Proposed 0.65 LL ESR</t>
  </si>
  <si>
    <t>\\DemoAF\JJM\JJM\Maharashtra\Region-Amaravati\Circle-Akola\Division-Buldhana\Sub Division-Buldhana\Block-Buldhana\Scheme-20021406 - Padali &amp; 5 Villages RRWSS\Palaskhed Nago\Proposed 0.40 LL ESR</t>
  </si>
  <si>
    <t>\\DemoAF\JJM\JJM\Maharashtra\Region-Amaravati\Circle-Akola\Division-Buldhana\Sub Division-Buldhana\Block-Buldhana\Scheme-20021406 - Padali &amp; 5 Villages RRWSS\Palaskhed Naik\Existing 0.40 LL ESR</t>
  </si>
  <si>
    <t>Flow Rate (m3)</t>
  </si>
  <si>
    <t>Water Consumption per Day (LL)</t>
  </si>
  <si>
    <t>Date 1</t>
  </si>
  <si>
    <t>Date 2</t>
  </si>
  <si>
    <t>Date 3</t>
  </si>
  <si>
    <t>Date 4</t>
  </si>
  <si>
    <t>Date 5</t>
  </si>
  <si>
    <t>Date 6</t>
  </si>
  <si>
    <t>Date:-</t>
  </si>
  <si>
    <t>0% - 100%</t>
  </si>
  <si>
    <t>1001% - 2000%</t>
  </si>
  <si>
    <t>2001% - UP TO</t>
  </si>
  <si>
    <t>Sr. No.</t>
  </si>
  <si>
    <t>Region Name</t>
  </si>
  <si>
    <t>Amravati</t>
  </si>
  <si>
    <t>Nashik</t>
  </si>
  <si>
    <t>Nagpur</t>
  </si>
  <si>
    <t>Chhatrapati Sambhajinagar</t>
  </si>
  <si>
    <t>Pune</t>
  </si>
  <si>
    <t>Konkan</t>
  </si>
  <si>
    <t>Total</t>
  </si>
  <si>
    <t>Percentage of Water Consumption on ESR Level</t>
  </si>
  <si>
    <t>Weekly  Total Consumption(LL)</t>
  </si>
  <si>
    <t>\\DemoAF\JJM\JJM\Maharashtra\Region-Amaravati\Circle-Amravati\Division-Amravati W.M\Sub Division-W.M.Amravati - 2\Block-Chandur Bazar\Scheme-20003791 - 105 villages RRWSS\Pohara\Existing 0.20 LL ESR</t>
  </si>
  <si>
    <t>\\DemoAF\JJM\JJM\Maharashtra\Region-Amaravati\Circle-Akola\Division-Akola\Sub Division-Akola\Block-Akola\Scheme-20028565 - Akot 84 VRRWSS Tq. Akola, Akot &amp; Telhara Dist. Akola\Sonbardi\Existing 0.20 LL ESR</t>
  </si>
  <si>
    <t>\\DemoAF\JJM\JJM\Maharashtra\Region-Amaravati\Circle-Amravati\Division-Amravati\Sub Division-Achalpur\Block-Achalpur\Scheme-7945938 - 83 Village RRWS Scheme MJP RR (C 39)\Belaj\Existing 0.30 LL ESR</t>
  </si>
  <si>
    <t>\\DemoAF\JJM\JJM\Maharashtra\Region-Amaravati\Circle-Amravati\Division-Amravati W.M\Sub Division-W.M.Amravati - 2\Block-Bhatkuli\Scheme-20003791 - 105 villages RRWSS\Kharala\Existing 0.30 LL ESR</t>
  </si>
  <si>
    <t>\\DemoAF\JJM\JJM\Maharashtra\Region-Amaravati\Circle-Amravati\Division-Amravati\Sub Division-Achalpur\Block-Achalpur\Scheme-20029998 - Shahanur &amp; 9 Villages RRWS\Waghdoh\Existing 0.35 LL ESR</t>
  </si>
  <si>
    <t>\\DemoAF\JJM\JJM\Maharashtra\Region-Amaravati\Circle-Amravati\Division-Amravati\Sub Division-Achalpur\Block-Achalpur\Scheme-20029998 - Shahanur &amp; 9 Villages RRWS\Kasampur\Existing 0.35 LL ESR</t>
  </si>
  <si>
    <t>\\DemoAF\JJM\JJM\Maharashtra\Region-Amaravati\Circle-Amravati\Division-Amravati\Sub Division-Achalpur\Block-Achalpur\Scheme-20029998 - Shahanur &amp; 9 Villages RRWS\Gond Wagholi\Existing 0.40 LL ESR</t>
  </si>
  <si>
    <t>\\DemoAF\JJM\JJM\Maharashtra\Region-Amaravati\Circle-Amravati\Division-Amravati\Sub Division-Achalpur\Block-Achalpur\Scheme-20029998 - Shahanur &amp; 9 Villages RRWS\Januna\Existing 0.50 LL ESR</t>
  </si>
  <si>
    <t>\\DemoAF\JJM\JJM\Maharashtra\Region-Amaravati\Circle-Amravati\Division-Amravati\Sub Division-Achalpur\Block-Achalpur\Scheme-7945938 - 83 Village RRWS Scheme MJP RR (C 39)\Tawalar\Existing 0.50 LL ESR</t>
  </si>
  <si>
    <t>\\DemoAF\JJM\JJM\Maharashtra\Region-Amaravati\Circle-Amravati\Division-Amravati W.M\Sub Division-W.M.Amravati - 2\Block-Chandur Bazar\Scheme-20003791 - 105 villages RRWSS\Krishnapur\Existing 0.50 LL ESR</t>
  </si>
  <si>
    <t>\\DemoAF\JJM\JJM\Maharashtra\Region-Amaravati\Circle-Amravati\Division-Amravati W.M\Sub Division-W.M.Amravati - 2\Block-Chandur Bazar\Scheme-20003791 - 105 villages RRWSS\Lasanapur\Existing 0.50 LL ESR</t>
  </si>
  <si>
    <t>\\DemoAF\JJM\JJM\Maharashtra\Region-Amaravati\Circle-Amravati\Division-Amravati\Sub Division-Achalpur\Block-Achalpur\Scheme-7945938 - 83 Village RRWS Scheme MJP RR (C 39)\Wadgaon Fattepur\Existing 0.50 LL ESR</t>
  </si>
  <si>
    <t>\\DemoAF\JJM\JJM\Maharashtra\Region-Amaravati\Circle-Amravati\Division-Amravati W.M\Sub Division-W.M.Amravati - 2\Block-Bhatkuli\Scheme-20003791 - 105 villages RRWSS\Kharala\Existing 0.50 LL ESR</t>
  </si>
  <si>
    <t>\\DemoAF\JJM\JJM\Maharashtra\Region-Amaravati\Circle-Amravati\Division-Amravati\Sub Division-Amravati - 2\Block-Nandgaon Khandeshwar\Scheme-20030287 - Takli &amp; 4 Villages RRWS\Hiwara Kh.\Existing 0.50 LL ESR</t>
  </si>
  <si>
    <t>\\DemoAF\JJM\JJM\Maharashtra\Region-Amaravati\Circle-Amravati\Division-Amravati W.M\Sub Division-W.M.Amravati - 2\Block-Amravati\Scheme-20003791 - 105 villages RRWSS\Talwel\Existing 0.50 LL ESR- Outlet-1</t>
  </si>
  <si>
    <t>\\DemoAF\JJM\JJM\Maharashtra\Region-Amaravati\Circle-Amravati\Division-Amravati W.M\Sub Division-W.M.Amravati - 2\Block-Bhatkuli\Scheme-20003791 - 105 villages RRWSS\Kharwadi\Existing 0.55 LL ESR</t>
  </si>
  <si>
    <t>\\DemoAF\JJM\JJM\Maharashtra\Region-Amaravati\Circle-Akola\Division-Akola\Sub Division-Murtizapur\Block-Murtizapur\Scheme-20028330 - Langhapur 50 VRRWSS Tq. Murtizapur Dist. Akola\Rajura Ghate\Existing 0.60 LL ESR</t>
  </si>
  <si>
    <t>\\DemoAF\JJM\JJM\Maharashtra\Region-Amaravati\Circle-Amravati\Division-Amravati\Sub Division-Amravati - 2\Block-Nandgaon Khandeshwar\Scheme-20030287 - Takli &amp; 4 Villages RRWS\Dahigaon\Existing 0.60 LL ESR</t>
  </si>
  <si>
    <t>\\DemoAF\JJM\JJM\Maharashtra\Region-Amaravati\Circle-Amravati\Division-Amravati W.M\Sub Division-W.M.Amravati - 2\Block-Amravati\Scheme-20003791 - 105 villages RRWSS\Takarkheda\Existing 0.60 LL ESR -Outlet-1</t>
  </si>
  <si>
    <t>\\DemoAF\JJM\JJM\Maharashtra\Region-Amaravati\Circle-Amravati\Division-Amravati\Sub Division-Amravati - 2\Block-Nandgaon Khandeshwar\Scheme-20030287 - Takli &amp; 4 Villages RRWS\Takali\Existing 0.7 LL ESR</t>
  </si>
  <si>
    <t>\\DemoAF\JJM\JJM\Maharashtra\Region-Amaravati\Circle-Amravati\Division-Amravati\Sub Division-Achalpur\Block-Achalpur\Scheme-7945938 - 83 Village RRWS Scheme MJP RR (C 39)\Thokbarda\Existing 0.75 LL ESR</t>
  </si>
  <si>
    <t>\\DemoAF\JJM\JJM\Maharashtra\Region-Amaravati\Circle-Akola\Division-Akola\Sub Division-Akola\Block-Akola\Scheme-20028565 - Akot 84 VRRWSS Tq. Akola, Akot &amp; Telhara Dist. Akola\Deori\Existing 1.00 LL ESR</t>
  </si>
  <si>
    <t>\\DemoAF\JJM\JJM\Maharashtra\Region-Amaravati\Circle-Amravati\Division-Amravati W.M\Sub Division-W.M.Amravati - 2\Block-Amravati\Scheme-20003791 - 105 villages RRWSS\Saur\Existing 1.00 LL ESR</t>
  </si>
  <si>
    <t>\\DemoAF\JJM\JJM\Maharashtra\Region-Amaravati\Circle-Amravati\Division-Amravati W.M\Sub Division-W.M.Amravati - 2\Block-Amravati\Scheme-20003791 - 105 villages RRWSS\Shirala\Existing 1.45 LL ESR - Outlet-1</t>
  </si>
  <si>
    <t>\\DemoAF\JJM\JJM\Maharashtra\Region-Amaravati\Circle-Amravati\Division-Amravati W.M\Sub Division-W.M.Amravati - 2\Block-Amravati\Scheme-20003791 - 105 villages RRWSS\Shirala\Existing 1.45 LL ESR - Outlet-2</t>
  </si>
  <si>
    <t>\\DemoAF\JJM\JJM\Maharashtra\Region-Amaravati\Circle-Amravati\Division-Amravati W.M\Sub Division-W.M.Amravati - 2\Block-Amravati\Scheme-20003791 - 105 villages RRWSS\Shirajgaon\Existing 1.5 LL ESR-1</t>
  </si>
  <si>
    <t>\\DemoAF\JJM\JJM\Maharashtra\Region-Amaravati\Circle-Amravati\Division-Amravati W.M\Sub Division-W.M.Amravati - 2\Block-Amravati\Scheme-20003791 - 105 villages RRWSS\Shirajgaon\Existing 2.3 LL ESR- Outlet-1</t>
  </si>
  <si>
    <t>\\DemoAF\JJM\JJM\Maharashtra\Region-Amaravati\Circle-Amravati\Division-Amravati W.M\Sub Division-W.M.Amravati - 2\Block-Amravati\Scheme-20003791 - 105 villages RRWSS\Shirajgaon\Existing 2.3 LL ESR- Outlet-2</t>
  </si>
  <si>
    <t>Reservoir Capacity Value</t>
  </si>
  <si>
    <t>\\DemoAF\JJM\JJM\Maharashtra\Region-Amaravati\Circle-Akola\Division-Akola\Sub Division-Akola\Block-Akola\Scheme-20028565 - Akot 84 VRRWSS Tq. Akola, Akot &amp; Telhara Dist. Akola\Alewadi\Existing 0.45 LL ESR</t>
  </si>
  <si>
    <t>\\DemoAF\JJM\JJM\Maharashtra\Region-Amaravati\Circle-Amravati\Division-Amravati\Sub Division-Amravati - 2\Block-Nandgaon Khandeshwar\Scheme-20030287 - Takli &amp; 4 Villages RRWS\Bopnemtaba\Existing 0.50 LL ESR</t>
  </si>
  <si>
    <t>ESR Summary Level</t>
  </si>
  <si>
    <t>Last Updated Date:-</t>
  </si>
  <si>
    <t>Date 7</t>
  </si>
  <si>
    <t>Calc - Water Consumption per day|Water Consumption Day 7</t>
  </si>
  <si>
    <t>101% - 300%</t>
  </si>
  <si>
    <t>301% - 500%</t>
  </si>
  <si>
    <t>501% - 1000%</t>
  </si>
  <si>
    <t>\\DemoAF\JJM\JJM\Maharashtra\Region-Amaravati\Circle-Amravati\Division-Amravati W.M\Sub Division-W.M.Amravati - 2\Block-Amravati\Scheme-20003791 - 105 villages RRWSS\Talwel\Existing 0.50 LL ESR- Outlet-2</t>
  </si>
  <si>
    <t>\\DemoAF\JJM\JJM\Maharashtra\Region-Amaravati\Circle-Amravati\Division-Amravati W.M\Sub Division-W.M.Amravati - 2\Block-Bhatkuli\Scheme-20003791 - 105 villages RRWSS\Ashti\Existing 0.85 LL ESR</t>
  </si>
  <si>
    <t>\\DemoAF\JJM\JJM\Maharashtra\Region-Amaravati\Circle-Amravati\Division-Amravati\Sub Division-Achalpur\Block-Achalpur\Scheme-20029998 - Shahanur &amp; 9 Villages RRWS\Walmikpur\Proposed 0.35 LL ESR</t>
  </si>
  <si>
    <t>\\DemoAF\JJM\JJM\Maharashtra\Region-Amaravati\Circle-Amravati\Division-Amravati W.M\Sub Division-W.M.Amravati - 2\Block-Amravati\Scheme-20003791 - 105 villages RRWSS\Sayat\Existing 0.75 LL ESR</t>
  </si>
  <si>
    <t>\\DemoAF\JJM\JJM\Maharashtra\Region-Amaravati\Circle-Amravati\Division-Amravati W.M\Sub Division-W.M.Amravati - 2\Block-Amravati\Scheme-20003791 - 105 villages RRWSS\Sayat\Existing 0.20 LL ESR</t>
  </si>
  <si>
    <t>\\DemoAF\JJM\JJM\Maharashtra\Region-Amaravati\Circle-Amravati\Division-Amravati W.M\Sub Division-W.M.Amravati - 2\Block-Chandur Bazar\Scheme-20003791 - 105 villages RRWSS\Madhalapur\Existing ESR 0.45 LL-Outlet-2</t>
  </si>
  <si>
    <t>\\DemoAF\JJM\JJM\Maharashtra\Region-Amaravati\Circle-Amravati\Division-Amravati\Sub Division-Amravati - 2\Block-Nandgaon Khandeshwar\Scheme-20030287 - Takli &amp; 4 Villages RRWS\Ful Aamla\Proposed 0.25 LL ESR</t>
  </si>
  <si>
    <t>\\DemoAF\JJM\JJM\Maharashtra\Region-Amaravati\Circle-Amravati\Division-Amravati W.M\Sub Division-W.M.Amravati - 2\Block-Bhatkuli\Scheme-20003791 - 105 villages RRWSS\Hatkhed\Existing 0.45 LL ESR- Outlet-1</t>
  </si>
  <si>
    <t>\\DemoAF\JJM\JJM\Maharashtra\Region-Amaravati\Circle-Akola\Division-Buldhana\Sub Division-Buldhana\Block-Motala\Scheme-20021409 - Kurha &amp; 2 Villages RRWSS\Kurha\Proposed 0.75 LL ESR</t>
  </si>
  <si>
    <t>\\DemoAF\JJM\JJM\Maharashtra\Region-Amaravati\Circle-Amravati\Division-Amravati W.M\Sub Division-W.M.Amravati - 2\Block-Bhatkuli\Scheme-20003791 - 105 villages RRWSS\Anakwadi\Existing 0.25 LL ESR</t>
  </si>
  <si>
    <t>\\DemoAF\JJM\JJM\Maharashtra\Region-Amaravati\Circle-Amravati\Division-Amravati\Sub Division-Achalpur\Block-Achalpur\Scheme-20029998 - Shahanur &amp; 9 Villages RRWS\Pardi\Proposed 0.25 LL ESR</t>
  </si>
  <si>
    <t>\\DemoAF\JJM\JJM\Maharashtra\Region-Amaravati\Circle-Amravati\Division-Amravati W.M\Sub Division-W.M.Amravati - 2\Block-Bhatkuli\Scheme-20003791 - 105 villages RRWSS\Bhatkuli NP\Existing 1.00 LL ESR</t>
  </si>
  <si>
    <t>\\DemoAF\JJM\JJM\Maharashtra\Region-Amaravati\Circle-Amravati\Division-Amravati\Sub Division-Amravati - 2\Block-Nandgaon Khandeshwar\Scheme-20030287 - Takli &amp; 4 Villages RRWS\Hiwara Kh.\Proposed 0.25 LL ESR</t>
  </si>
  <si>
    <t>\\DemoAF\JJM\JJM\Maharashtra\Region-Amaravati\Circle-Amravati\Division-Amravati W.M\Sub Division-W.M.Amravati - 2\Block-Bhatkuli\Scheme-20003791 - 105 villages RRWSS\Dautpur -Kanfodi\Existing 0.30 LL ESR</t>
  </si>
  <si>
    <t>\\DemoAF\JJM\JJM\Maharashtra\Region-Amaravati\Circle-Akola\Division-Buldhana\Sub Division-Buldhana\Block-Motala\Scheme-20028065 - Pophali &amp; 3 Villages RRWSS\Pophali\Existing 1.00 LL ESR</t>
  </si>
  <si>
    <t>\\DemoAF\JJM\JJM\Maharashtra\Region-Amaravati\Circle-Amravati\Division-Amravati W.M\Sub Division-W.M.Amravati - 2\Block-Amravati\Scheme-20003791 - 105 villages RRWSS\Selora\Existing 0.65 LL ESR</t>
  </si>
  <si>
    <t>\\DemoAF\JJM\JJM\Maharashtra\Region-Amaravati\Circle-Amravati\Division-Amravati\Sub Division-Achalpur\Block-Chandur Bazar\Scheme-7945938 - 83 Village RRWS Scheme MJP RR (C 39)\Narayanpur\Existing 0.50 LL ESR</t>
  </si>
  <si>
    <t>\\DemoAF\JJM\JJM\Maharashtra\Region-Amaravati\Circle-Akola\Division-Buldhana\Sub Division-Buldhana\Block-Motala\Scheme-20028065 - Pophali &amp; 3 Villages RRWSS\Dhonkhed\Existing 0.30 LL ESR</t>
  </si>
  <si>
    <t>\\DemoAF\JJM\JJM\Maharashtra\Region-Amaravati\Circle-Akola\Division-Buldhana\Sub Division-Buldhana\Block-Motala\Scheme-20028065 - Pophali &amp; 3 Villages RRWSS\Dhonkhed\Proposed 0.25 LL ESR</t>
  </si>
  <si>
    <t>\\DemoAF\JJM\JJM\Maharashtra\Region-Amaravati\Circle-Amravati\Division-Amravati\Sub Division-Achalpur\Block-Chandur Bazar\Scheme-7945938 - 83 Village RRWS Scheme MJP RR (C 39)\Kharpi\Existing 2 LL ESR</t>
  </si>
  <si>
    <t>\\DemoAF\JJM\JJM\Maharashtra\Region-Amaravati\Circle-Amravati\Division-Amravati W.M\Sub Division-W.M.Amravati - 2\Block-Chandur Bazar\Scheme-20003791 - 105 villages RRWSS\Makrampur\Existing 0.30 LL ESR</t>
  </si>
  <si>
    <t>\\DemoAF\JJM\JJM\Maharashtra\Region-Amaravati\Circle-Amravati\Division-Amravati\Sub Division-Achalpur\Block-Chandur Bazar\Scheme-7945938 - 83 Village RRWS Scheme MJP RR (C 39)\Deomali\Existing 2 LL ESR- Outlet-1</t>
  </si>
  <si>
    <t>\\DemoAF\JJM\JJM\Maharashtra\Region-Amaravati\Circle-Amravati\Division-Amravati W.M\Sub Division-W.M.Amravati - 2\Block-Chandur Bazar\Scheme-20003791 - 105 villages RRWSS\Nirul\Existing 0.30 LL ESR</t>
  </si>
  <si>
    <t>\\DemoAF\JJM\JJM\Maharashtra\Region-Amaravati\Circle-Amravati\Division-Amravati W.M\Sub Division-W.M.Amravati - 2\Block-Achalpur\Scheme-20003791 - 105 villages RRWSS\Waki\Existing 0.50 LL ESR</t>
  </si>
  <si>
    <t>\\DemoAF\JJM\JJM\Maharashtra\Region-Amaravati\Circle-Amravati\Division-Amravati W.M\Sub Division-W.M.Amravati - 2\Block-Bhatkuli\Scheme-20003791 - 105 villages RRWSS\Chakur\Existing 0.20 LL ESR</t>
  </si>
  <si>
    <t>\\DemoAF\JJM\JJM\Maharashtra\Region-Amaravati\Circle-Amravati\Division-Amravati\Sub Division-Achalpur\Block-Chandur Bazar\Scheme-7945938 - 83 Village RRWS Scheme MJP RR (C 39)\Kavitha Bk.\Existing 0.7 LL ESR</t>
  </si>
  <si>
    <t>\\DemoAF\JJM\JJM\Maharashtra\Region-Amaravati\Circle-Amravati\Division-Amravati\Sub Division-Achalpur\Block-Chandur Bazar\Scheme-7945938 - 83 Village RRWS Scheme MJP RR (C 39)\Kavitha Bk.\Existing 2 LL ESR- Outlet-1</t>
  </si>
  <si>
    <t>\\DemoAF\JJM\JJM\Maharashtra\Region-Amaravati\Circle-Amravati\Division-Amravati\Sub Division-Achalpur\Block-Chandur Bazar\Scheme-7945938 - 83 Village RRWS Scheme MJP RR (C 39)\Kandali\Existing 2 LL ESR</t>
  </si>
  <si>
    <t>\\DemoAF\JJM\JJM\Maharashtra\Region-Amaravati\Circle-Amravati\Division-Amravati W.M\Sub Division-W.M.Amravati - 2\Block-Bhatkuli\Scheme-20003791 - 105 villages RRWSS\Hatkhed\Existing 0.45 LL ESR- Outlet-2</t>
  </si>
  <si>
    <t>\\DemoAF\JJM\JJM\Maharashtra\Region-Amaravati\Circle-Akola\Division-Buldhana\Sub Division-Buldhana\Block-Motala\Scheme-20028065 - Pophali &amp; 3 Villages RRWSS\Pophali\Proposed 0.25 LL ESR</t>
  </si>
  <si>
    <t>\\DemoAF\JJM\JJM\Maharashtra\Region-Amaravati\Circle-Amravati\Division-Amravati\Sub Division-Achalpur\Block-Achalpur\Scheme-7945938 - 83 Village RRWS Scheme MJP RR (C 39)\Tondgaon\Existing 1.00 LL ESR</t>
  </si>
  <si>
    <t>\\DemoAF\JJM\JJM\Maharashtra\Region-Amaravati\Circle-Amravati\Division-Amravati W.M\Sub Division-W.M.Amravati - 2\Block-Chandur Bazar\Scheme-20003791 - 105 villages RRWSS\Pusda\Existing 1.2 LL ESR</t>
  </si>
  <si>
    <t>\\DemoAF\JJM\JJM\Maharashtra\Region-Amaravati\Circle-Amravati\Division-Amravati W.M\Sub Division-W.M.Amravati - 2\Block-Chandur Bazar\Scheme-20003791 - 105 villages RRWSS\Nanori\Existing 0.45 LL ESR</t>
  </si>
  <si>
    <t>\\DemoAF\JJM\JJM\Maharashtra\Region-Amaravati\Circle-Amravati\Division-Amravati W.M\Sub Division-W.M.Amravati - 2\Block-Bhatkuli\Scheme-20003791 - 105 villages RRWSS\Chincholi\Existing 0.50 LL ESR- Outlet-1</t>
  </si>
  <si>
    <t>\\DemoAF\JJM\JJM\Maharashtra\Region-Amaravati\Circle-Amravati\Division-Amravati\Sub Division-Achalpur\Block-Chandur Bazar\Scheme-7945938 - 83 Village RRWS Scheme MJP RR (C 39)\Kondwardha\Existing 0.50 LL ESR</t>
  </si>
  <si>
    <t>\\DemoAF\JJM\JJM\Maharashtra\Region-Amaravati\Circle-Akola\Division-Buldhana\Sub Division-Buldhana\Block-Motala\Scheme-20028065 - Pophali &amp; 3 Villages RRWSS\Wadi\Proposed 0.30 LL ESR</t>
  </si>
  <si>
    <t>\\DemoAF\JJM\JJM\Maharashtra\Region-Amaravati\Circle-Amravati\Division-Amravati W.M\Sub Division-W.M.Amravati - 2\Block-Bhatkuli\Scheme-20003791 - 105 villages RRWSS\Jalaka\Existing 1.00 LL ESR</t>
  </si>
  <si>
    <t>\\DemoAF\JJM\JJM\Maharashtra\Region-Amaravati\Circle-Amravati\Division-Amravati W.M\Sub Division-W.M.Amravati - 2\Block-Bhatkuli\Scheme-20003791 - 105 villages RRWSS\Gajanan Township\Existing 1.5 LL ESR- Outlet-2</t>
  </si>
  <si>
    <t>\\DemoAF\JJM\JJM\Maharashtra\Region-Amaravati\Circle-Amravati\Division-Amravati W.M\Sub Division-W.M.Amravati - 2\Block-Bhatkuli\Scheme-20003791 - 105 villages RRWSS\Gajanan Township\Existing 1.5 LL ESR- Outlet-1</t>
  </si>
  <si>
    <t>\\DemoAF\JJM\JJM\Maharashtra\Region-Amaravati\Circle-Amravati\Division-Amravati W.M\Sub Division-W.M.Amravati - 2\Block-Amravati\Scheme-20003791 - 105 villages RRWSS\Rama\Existing 0.75 LL ESR</t>
  </si>
  <si>
    <t>\\DemoAF\JJM\JJM\Maharashtra\Region-Amaravati\Circle-Akola\Division-Buldhana\Sub Division-Buldhana\Block-Motala\Scheme-20021409 - Kurha &amp; 2 Villages RRWSS\Kurha\Existing 0.50 LL ESR</t>
  </si>
  <si>
    <t>\\DemoAF\JJM\JJM\Maharashtra\Region-Amaravati\Circle-Amravati\Division-Amravati W.M\Sub Division-W.M.Amravati - 2\Block-Bhatkuli\Scheme-20003791 - 105 villages RRWSS\Khanapur\Existing 0.25 LL ESR</t>
  </si>
  <si>
    <t>\\DemoAF\JJM\JJM\Maharashtra\Region-Amaravati\Circle-Amravati\Division-Amravati\Sub Division-Achalpur\Block-Achalpur\Scheme-20029998 - Shahanur &amp; 9 Villages RRWS\Kumbhi Wagholi\Proposed 0.40 LL ESR</t>
  </si>
  <si>
    <t>\\DemoAF\JJM\JJM\Maharashtra\Region-Amaravati\Circle-Amravati\Division-Amravati\Sub Division-Achalpur\Block-Achalpur\Scheme-20029998 - Shahanur &amp; 9 Villages RRWS\Kasampur\Proposed 0.40 LL ESR</t>
  </si>
  <si>
    <t>\\DemoAF\JJM\JJM\Maharashtra\Region-Amaravati\Circle-Amravati\Division-Amravati W.M\Sub Division-W.M.Amravati - 2\Block-Chandur Bazar\Scheme-20003791 - 105 villages RRWSS\Naya Akola\Existing 1.05 LL ESR-Outlet-1</t>
  </si>
  <si>
    <t>\\DemoAF\JJM\JJM\Maharashtra\Region-Amaravati\Circle-Amravati\Division-Amravati W.M\Sub Division-W.M.Amravati - 2\Block-Amravati\Scheme-20003791 - 105 villages RRWSS\Shirajgaon\Existing 1.5 LL ESR-2</t>
  </si>
  <si>
    <t>\\DemoAF\JJM\JJM\Maharashtra\Region-Amaravati\Circle-Amravati\Division-Amravati W.M\Sub Division-W.M.Amravati - 2\Block-Bhatkuli\Scheme-20003791 - 105 villages RRWSS\Hiwara\Existing 0.45 LL ESR</t>
  </si>
  <si>
    <t>\\DemoAF\JJM\JJM\Maharashtra\Region-Amaravati\Circle-Amravati\Division-Amravati W.M\Sub Division-W.M.Amravati - 2\Block-Bhatkuli\Scheme-20003791 - 105 villages RRWSS\Dhamori\Existing 0.95 LL ESR</t>
  </si>
  <si>
    <t>\\DemoAF\JJM\JJM\Maharashtra\Region-Amaravati\Circle-Akola\Division-Buldhana\Sub Division-Buldhana\Block-Motala\Scheme-20028065 - Pophali &amp; 3 Villages RRWSS\Chawarda\Existing 0.40 LL ESR</t>
  </si>
  <si>
    <t>\\DemoAF\JJM\JJM\Maharashtra\Region-Amaravati\Circle-Amravati\Division-Amravati W.M\Sub Division-W.M.Amravati - 2\Block-Bhatkuli\Scheme-20003791 - 105 villages RRWSS\Asegaon\Existing 0.60 LL ESR - Outlet-2</t>
  </si>
  <si>
    <t>\\DemoAF\JJM\JJM\Maharashtra\Region-Amaravati\Circle-Amravati\Division-Amravati W.M\Sub Division-W.M.Amravati - 2\Block-Bhatkuli\Scheme-20003791 - 105 villages RRWSS\Asegaon\Existing 0.60 LL ESR - Outlet-1</t>
  </si>
  <si>
    <t>\\DemoAF\JJM\JJM\Maharashtra\Region-Amaravati\Circle-Amravati\Division-Amravati\Sub Division-Achalpur\Block-Chandur Bazar\Scheme-7945938 - 83 Village RRWS Scheme MJP RR (C 39)\Khel Sakharam (Kurha)\Existing 1.00 LL ESR</t>
  </si>
  <si>
    <t>\\DemoAF\JJM\JJM\Maharashtra\Region-Amaravati\Circle-Akola\Division-Buldhana\Sub Division-Buldhana\Block-Motala\Scheme-20021409 - Kurha &amp; 2 Villages RRWSS\Gotmara\Existing 0.50 LL ESR</t>
  </si>
  <si>
    <t>\\DemoAF\JJM\JJM\Maharashtra\Region-Amaravati\Circle-Amravati\Division-Amravati W.M\Sub Division-W.M.Amravati - 2\Block-Bhatkuli\Scheme-20003791 - 105 villages RRWSS\Khumagad\Existing 0.40 LL ESR</t>
  </si>
  <si>
    <t>\\DemoAF\JJM\JJM\Maharashtra\Region-Amaravati\Circle-Amravati\Division-Amravati W.M\Sub Division-W.M.Amravati - 2\Block-Bhatkuli\Scheme-20003791 - 105 villages RRWSS\Koltek\Existing 0.20 LL ESR</t>
  </si>
  <si>
    <t>\\DemoAF\JJM\JJM\Maharashtra\Region-Nagpur\Circle-Nagpur\Division-Chandrapur\Sub Division-Chandrapur\Block-Chimur\Scheme-20036536 - Bothali &amp; 7 Village RR WSS\Bothali\ESR 1.50 LL</t>
  </si>
  <si>
    <t>\\DemoAF\JJM\JJM\Maharashtra\Region-Nagpur\Circle-Nagpur\Division-Chandrapur\Sub Division-Chandrapur\Block-Chimur\Scheme-20036536 - Bothali &amp; 7 Village RR WSS\Chak Piranji\ESR 1.50 LL</t>
  </si>
  <si>
    <t>\\DemoAF\JJM\JJM\Maharashtra\Region-Nagpur\Circle-Nagpur\Division-Chandrapur\Sub Division-Chandrapur\Block-Chimur\Scheme-20036536 - Bothali &amp; 7 Village RR WSS\Chichbodi\ESR 0.80 LL</t>
  </si>
  <si>
    <t>\\DemoAF\JJM\JJM\Maharashtra\Region-Nagpur\Circle-Nagpur\Division-Chandrapur\Sub Division-Chandrapur\Block-Chimur\Scheme-20036536 - Bothali &amp; 7 Village RR WSS\Hirapur\MBR 2.00 LL</t>
  </si>
  <si>
    <t>\\DemoAF\JJM\JJM\Maharashtra\Region-Nagpur\Circle-Nagpur\Division-Chandrapur\Sub Division-Chandrapur\Block-Chimur\Scheme-20036536 - Bothali &amp; 7 Village RR WSS\Kesarwari\ESR 0.3 LL</t>
  </si>
  <si>
    <t>\\DemoAF\JJM\JJM\Maharashtra\Region-Nagpur\Circle-Nagpur\Division-Chandrapur\Sub Division-Chandrapur\Block-Chimur\Scheme-20036536 - Bothali &amp; 7 Village RR WSS\Malpiranji\ESR 0.3 LL</t>
  </si>
  <si>
    <t>\\DemoAF\JJM\JJM\Maharashtra\Region-Nagpur\Circle-Nagpur\Division-Chandrapur\Sub Division-Chandrapur\Block-Chimur\Scheme-20036536 - Bothali &amp; 7 Village RR WSS\Rajoli Fall\ESR 0.25 LL</t>
  </si>
  <si>
    <t>\\DemoAF\JJM\JJM\Maharashtra\Region-Nagpur\Circle-Nagpur\Division-Chandrapur\Sub Division-Chandrapur\Block-Mul\Scheme-20036862 - Bor Chandli 5 Village RR WSS\Chak Bembal\ESR 0.20 LL</t>
  </si>
  <si>
    <t>\\DemoAF\JJM\JJM\Maharashtra\Region-Nagpur\Circle-Nagpur\Division-Chandrapur\Sub Division-Chandrapur\Block-Mul\Scheme-20036862 - Bor Chandli 5 Village RR WSS\Pipari (Dixit)\ESR 0.80 LL</t>
  </si>
  <si>
    <t>\\DemoAF\JJM\JJM\Maharashtra\Region-Nagpur\Circle-Nagpur\Division-Chandrapur\Sub Division-Chandrapur\Block-Mul\Scheme-20036862 - Bor Chandli 5 Village RR WSS\Sintala\ESR 0.60 LL</t>
  </si>
  <si>
    <t>\\DemoAF\JJM\JJM\Maharashtra\Region-Nagpur\Circle-Nagpur\Division-Chandrapur\Sub Division-Chandrapur\Block-Mul\Scheme-20036862 - Bor Chandli 5 Village RR WSS\Virai\ESR 0.50 LL</t>
  </si>
  <si>
    <t>\\DemoAF\JJM\JJM\Maharashtra\Region-Nagpur\Circle-Nagpur\Division-Chandrapur\Sub Division-Chandrapur\Block-Mul\Scheme-20036862 - Bor Chandli 5 Village RR WSS\Yergaon\ESR 1.0 LL</t>
  </si>
  <si>
    <t>\\DemoAF\JJM\JJM\Maharashtra\Region-Nagpur\Circle-Nagpur\Division-Chandrapur\Sub Division-Gadchiroli\Block-Chamorshi\Scheme-2009882 - Ghot Rrwss\Ghot\ESR 0.30 LL</t>
  </si>
  <si>
    <t>\\DemoAF\JJM\JJM\Maharashtra\Region-Nagpur\Circle-Nagpur\Division-Chandrapur\Sub Division-Gadchiroli\Block-Chamorshi\Scheme-2009882 - Ghot Rrwss\Ghot\MBR 2.15 LL</t>
  </si>
  <si>
    <t>\\DemoAF\JJM\JJM\Maharashtra\Region-Nagpur\Circle-Nagpur\Division-Chandrapur\Sub Division-Gadchiroli\Block-Chamorshi\Scheme-2009882 - Ghot Rrwss\Navegaon\ESR 0.25 LL</t>
  </si>
  <si>
    <t>\\DemoAF\JJM\JJM\Maharashtra\Region-Nagpur\Circle-Nagpur\Division-Chandrapur\Sub Division-Gadchiroli\Block-Chamorshi\Scheme-2009882 - Ghot Rrwss\Nikatwada\ESR 0.65 LL</t>
  </si>
  <si>
    <t>\\DemoAF\JJM\JJM\Maharashtra\Region-Nagpur\Circle-Nagpur\Division-Chandrapur\Sub Division-Mul\Block-Mul\Scheme-7890965 - Mul Grid &amp; 24 Villages  RR WSS Retrofitting\Agadi\ESR-0.40 LL</t>
  </si>
  <si>
    <t>\\DemoAF\JJM\JJM\Maharashtra\Region-Nagpur\Circle-Nagpur\Division-Chandrapur\Sub Division-Mul\Block-Mul\Scheme-7890965 - Mul Grid &amp; 24 Villages  RR WSS Retrofitting\Bhawarala\ESR-0.55 LL</t>
  </si>
  <si>
    <t>\\DemoAF\JJM\JJM\Maharashtra\Region-Nagpur\Circle-Nagpur\Division-Chandrapur\Sub Division-Mul\Block-Mul\Scheme-7890965 - Mul Grid &amp; 24 Villages  RR WSS Retrofitting\Chak Katwan\ESR-0.20 LL</t>
  </si>
  <si>
    <t>\\DemoAF\JJM\JJM\Maharashtra\Region-Nagpur\Circle-Nagpur\Division-Chandrapur\Sub Division-Mul\Block-Mul\Scheme-7890965 - Mul Grid &amp; 24 Villages  RR WSS Retrofitting\Chicholi\ESR-0.10 LL</t>
  </si>
  <si>
    <t>\\DemoAF\JJM\JJM\Maharashtra\Region-Nagpur\Circle-Nagpur\Division-Chandrapur\Sub Division-Mul\Block-Mul\Scheme-7890965 - Mul Grid &amp; 24 Villages  RR WSS Retrofitting\Chimadha\ESR-0.65 LL</t>
  </si>
  <si>
    <t>\\DemoAF\JJM\JJM\Maharashtra\Region-Nagpur\Circle-Nagpur\Division-Chandrapur\Sub Division-Mul\Block-Mul\Scheme-7890965 - Mul Grid &amp; 24 Villages  RR WSS Retrofitting\Fiskuti\ESR-1.00 LL</t>
  </si>
  <si>
    <t>\\DemoAF\JJM\JJM\Maharashtra\Region-Nagpur\Circle-Nagpur\Division-Chandrapur\Sub Division-Mul\Block-Mul\Scheme-7890965 - Mul Grid &amp; 24 Villages  RR WSS Retrofitting\Karwan\ESR-0.40 LL</t>
  </si>
  <si>
    <t>\\DemoAF\JJM\JJM\Maharashtra\Region-Nagpur\Circle-Nagpur\Division-Chandrapur\Sub Division-Mul\Block-Mul\Scheme-7890965 - Mul Grid &amp; 24 Villages  RR WSS Retrofitting\Kosambi\ESR-0.80 LL</t>
  </si>
  <si>
    <t>\\DemoAF\JJM\JJM\Maharashtra\Region-Nagpur\Circle-Nagpur\Division-Chandrapur\Sub Division-Mul\Block-Mul\Scheme-7890965 - Mul Grid &amp; 24 Villages  RR WSS Retrofitting\Tadala Tukum\ESR-0.80 LL</t>
  </si>
  <si>
    <t>\\DemoAF\JJM\JJM\Maharashtra\Region-Nagpur\Circle-Nagpur\Division-Chandrapur\Sub Division-Mul\Block-Mul\Scheme-7890965 - Mul Grid &amp; 24 Villages  RR WSS Retrofitting\Tekadi\ESR-1.00 LL</t>
  </si>
  <si>
    <t>\\DemoAF\JJM\JJM\Maharashtra\Region-Nagpur\Circle-Nagpur\Division-Chandrapur\Sub Division-Mul\Block-Mul\Scheme-7890965 - Mul Grid &amp; 24 Villages  RR WSS Retrofitting\Tolewahi\ESR-0.25 LL</t>
  </si>
  <si>
    <t>\\DemoAF\JJM\JJM\Maharashtra\Region-Nagpur\Circle-Nagpur\Division-Chandrapur\Sub Division-Wardha\Block-Wardha\Scheme-7891298 - Pipri Meghe and 13 villages RR WSS\Karla\ESR-0.75 LL</t>
  </si>
  <si>
    <t>\\DemoAF\JJM\JJM\Maharashtra\Region-Nagpur\Circle-Nagpur\Division-Chandrapur\Sub Division-Wardha\Block-Wardha\Scheme-7891298 - Pipri Meghe and 13 villages RR WSS\Sotada\ESR-0.75 LL</t>
  </si>
  <si>
    <t>\\DemoAF\JJM\JJM\Maharashtra\Region-Nagpur\Circle-Nagpur\Division-Gondia\Sub Division-Bhandara\Block-Tumsar\Scheme-631010 - Gobarwahi RR Retrofitting\Alesur\ESR-1.00 LL</t>
  </si>
  <si>
    <t>\\DemoAF\JJM\JJM\Maharashtra\Region-Nagpur\Circle-Nagpur\Division-Gondia\Sub Division-Bhandara\Block-Tumsar\Scheme-631010 - Gobarwahi RR Retrofitting\Alesur\MBR-1.75 LL</t>
  </si>
  <si>
    <t>\\DemoAF\JJM\JJM\Maharashtra\Region-Nagpur\Circle-Nagpur\Division-Gondia\Sub Division-Bhandara\Block-Tumsar\Scheme-631010 - Gobarwahi RR Retrofitting\Chicholi\ESR-1.30 LL</t>
  </si>
  <si>
    <t>\\DemoAF\JJM\JJM\Maharashtra\Region-Nagpur\Circle-Nagpur\Division-Gondia\Sub Division-Bhandara\Block-Tumsar\Scheme-631010 - Gobarwahi RR Retrofitting\Chikhali\ESR-0.60 LL</t>
  </si>
  <si>
    <t>\\DemoAF\JJM\JJM\Maharashtra\Region-Nagpur\Circle-Nagpur\Division-Gondia\Sub Division-Bhandara\Block-Tumsar\Scheme-631010 - Gobarwahi RR Retrofitting\Deonara\ESR 0.75 LL</t>
  </si>
  <si>
    <t>\\DemoAF\JJM\JJM\Maharashtra\Region-Nagpur\Circle-Nagpur\Division-Gondia\Sub Division-Bhandara\Block-Tumsar\Scheme-631010 - Gobarwahi RR Retrofitting\Dongri Bk.\ESR-2.50 LL</t>
  </si>
  <si>
    <t>\\DemoAF\JJM\JJM\Maharashtra\Region-Nagpur\Circle-Nagpur\Division-Gondia\Sub Division-Bhandara\Block-Tumsar\Scheme-631010 - Gobarwahi RR Retrofitting\Paunarkhari\ESR 1.75 LL</t>
  </si>
  <si>
    <t>\\DemoAF\JJM\JJM\Maharashtra\Region-Nagpur\Circle-Nagpur\Division-Gondia\Sub Division-Bhandara\Block-Tumsar\Scheme-631010 - Gobarwahi RR Retrofitting\Pawnara\ESR-0.60 LL</t>
  </si>
  <si>
    <t>\\DemoAF\JJM\JJM\Maharashtra\Region-Nagpur\Circle-Nagpur\Division-Gondia\Sub Division-Bhandara\Block-Tumsar\Scheme-631010 - Gobarwahi RR Retrofitting\Pitesur\ESR-0.60 LL</t>
  </si>
  <si>
    <t>\\DemoAF\JJM\JJM\Maharashtra\Region-Nagpur\Circle-Nagpur\Division-Gondia\Sub Division-Bhandara\Block-Tumsar\Scheme-631010 - Gobarwahi RR Retrofitting\Ronga\ESR 1.00 LL</t>
  </si>
  <si>
    <t>\\DemoAF\JJM\JJM\Maharashtra\Region-Nagpur\Circle-Nagpur\Division-Gondia\Sub Division-Bhandara\Block-Tumsar\Scheme-631010 - Gobarwahi RR Retrofitting\Ronga\MBR 0.60 LL</t>
  </si>
  <si>
    <t>\\DemoAF\JJM\JJM\Maharashtra\Region-Nagpur\Circle-Nagpur\Division-Gondia\Sub Division-Gondia\Block-Gondia\Scheme-2003645 - Kudwa-Katangikala Peri Urban RR\Katangikala\ESR-1.00 LL</t>
  </si>
  <si>
    <t>\\DemoAF\JJM\JJM\Maharashtra\Region-Nagpur\Circle-Nagpur\Division-Gondia\Sub Division-Gondia\Block-Gondia\Scheme-2003645 - Kudwa-Katangikala Peri Urban RR\Katangikala\ESR-1.50 LL</t>
  </si>
  <si>
    <t>\\DemoAF\JJM\JJM\Maharashtra\Region-Nagpur\Circle-Nagpur\Division-Gondia\Sub Division-Gondia\Block-Gondia\Scheme-2003645 - Kudwa-Katangikala Peri Urban RR\Kudwa\ESR-1.00 LL</t>
  </si>
  <si>
    <t>\\DemoAF\JJM\JJM\Maharashtra\Region-Nagpur\Circle-Nagpur\Division-Gondia\Sub Division-Gondia\Block-Gondia\Scheme-2003645 - Kudwa-Katangikala Peri Urban RR\Kudwa\MBR-7.40 LL</t>
  </si>
  <si>
    <t>\\DemoAF\JJM\JJM\Maharashtra\Region-Nagpur\Circle-Nagpur\Division-Gondia\Sub Division-Gondia\Block-Goregaon\Scheme-20019216 - GOREGAON RR Retrofitting\Bhadanga\MBR-2.50 LL</t>
  </si>
  <si>
    <t>\\DemoAF\JJM\JJM\Maharashtra\Region-Nagpur\Circle-Nagpur\Division-Gondia\Sub Division-Gondia\Block-Goregaon\Scheme-20019216 - GOREGAON RR Retrofitting\Ghoti\ESR-1.50 LL</t>
  </si>
  <si>
    <t>\\DemoAF\JJM\JJM\Maharashtra\Region-Nagpur\Circle-Nagpur\Division-Gondia\Sub Division-Gondia\Block-Goregaon\Scheme-20019216 - GOREGAON RR Retrofitting\Goregaon\ESR-0.50 LL</t>
  </si>
  <si>
    <t>\\DemoAF\JJM\JJM\Maharashtra\Region-Nagpur\Circle-Nagpur\Division-Gondia\Sub Division-Gondia\Block-Goregaon\Scheme-20019216 - GOREGAON RR Retrofitting\Goregaon\ESR-3.25 LL</t>
  </si>
  <si>
    <t>\\DemoAF\JJM\JJM\Maharashtra\Region-Nagpur\Circle-Nagpur\Division-Gondia\Sub Division-Gondia\Block-Goregaon\Scheme-20019216 - GOREGAON RR Retrofitting\Goregaon\MBR-1.00 LL</t>
  </si>
  <si>
    <t>\\DemoAF\JJM\JJM\Maharashtra\Region-Nagpur\Circle-Nagpur\Division-Gondia\Sub Division-Gondia\Block-Goregaon\Scheme-20019216 - GOREGAON RR Retrofitting\Katangi\ESR-1.25 LL</t>
  </si>
  <si>
    <t>\\DemoAF\JJM\JJM\Maharashtra\Region-Nagpur\Circle-Nagpur\Division-Gondia\Sub Division-Gondia\Block-Goregaon\Scheme-20019216 - GOREGAON RR Retrofitting\Mengatola\ESR-0.50 LL</t>
  </si>
  <si>
    <t>\\DemoAF\JJM\JJM\Maharashtra\Region-Nagpur\Circle-Nagpur\Division-Nagpur\Sub Division-Chandrapur\Block-Saoali\Scheme-20036500 - Vyahad &amp; 2 Village Rr Wss\Samada Kh\ESR-1.60 LL</t>
  </si>
  <si>
    <t>\\DemoAF\JJM\JJM\Maharashtra\Region-Nagpur\Circle-Nagpur\Division-Nagpur\Sub Division-Chandrapur\Block-Saoali\Scheme-20036500 - Vyahad &amp; 2 Village Rr Wss\Vyahad(BK)\MBR-3.00 LL</t>
  </si>
  <si>
    <t>\\DemoAF\JJM\JJM\Maharashtra\Region-Nagpur\Circle-Nagpur\Division-Nagpur\Sub Division-Nagpur\Block-Kamptee\Scheme-7940695 - Bidgaon Tarodi wss\Bidgaon\ESR 3.73 LL - 1</t>
  </si>
  <si>
    <t>\\DemoAF\JJM\JJM\Maharashtra\Region-Nagpur\Circle-Nagpur\Division-Nagpur\Sub Division-Nagpur\Block-Kamptee\Scheme-7940695 - Bidgaon Tarodi wss\Bidgaon\ESR Nageshwarnagar- 3.73 LL</t>
  </si>
  <si>
    <t>\\DemoAF\JJM\JJM\Maharashtra\Region-Nagpur\Circle-Nagpur\Division-Nagpur\Sub Division-Nagpur\Block-Kamptee\Scheme-7940695 - Bidgaon Tarodi wss\Tarodi Kh.\ESR 1.34 LL - 1</t>
  </si>
  <si>
    <t>\\DemoAF\JJM\JJM\Maharashtra\Region-Nagpur\Circle-Nagpur\Division-Nagpur\Sub Division-Nagpur\Block-Kamptee\Scheme-7940695 - Bidgaon Tarodi wss\Tarodi Kh.\ESR Ganganagar - 1.34 LL</t>
  </si>
  <si>
    <t>\\DemoAF\JJM\JJM\Maharashtra\Region-Nashik\Circle-Ahmednagar\Division-Sangamner\Sub Division-Kopargaon\Block-Rahata\Scheme-417239 - Retro Rui &amp; Shingave R.R.W.S.S Tal Rahata\Rui\Existing 2 LL ESR</t>
  </si>
  <si>
    <t>\\DemoAF\JJM\JJM\Maharashtra\Region-Nashik\Circle-Ahmednagar\Division-Sangamner\Sub Division-Kopargaon\Block-Rahata\Scheme-417239 - Retro Rui &amp; Shingave R.R.W.S.S Tal Rahata\Rui\Existing 3 LL MBR- Outlet-1</t>
  </si>
  <si>
    <t>\\DemoAF\JJM\JJM\Maharashtra\Region-Nashik\Circle-Ahmednagar\Division-Sangamner\Sub Division-Kopargaon\Block-Rahata\Scheme-417239 - Retro Rui &amp; Shingave R.R.W.S.S Tal Rahata\Rui\Existing 3 LL MBR- Outlet-2</t>
  </si>
  <si>
    <t>\\DemoAF\JJM\JJM\Maharashtra\Region-Nashik\Circle-Ahmednagar\Division-Sangamner\Sub Division-Kopargaon\Block-Rahata\Scheme-417239 - Retro Rui &amp; Shingave R.R.W.S.S Tal Rahata\Rui\Proposed 0.75 LL ESR</t>
  </si>
  <si>
    <t>\\DemoAF\JJM\JJM\Maharashtra\Region-Nashik\Circle-Ahmednagar\Division-Sangamner\Sub Division-Kopargaon\Block-Rahata\Scheme-417239 - Retro Rui &amp; Shingave R.R.W.S.S Tal Rahata\Shingve\Existing 1.5 LL ESR</t>
  </si>
  <si>
    <t>\\DemoAF\JJM\JJM\Maharashtra\Region-Nashik\Circle-Ahmednagar\Division-Sangamner\Sub Division-Kopargaon\Block-Rahata\Scheme-417239 - Retro Rui &amp; Shingave R.R.W.S.S Tal Rahata\Shingve\Proposed 1.5 LL ESR</t>
  </si>
  <si>
    <t>\\DemoAF\JJM\JJM\Maharashtra\Region-Nashik\Circle-Ahmednagar\Division-Sangamner\Sub Division-Sangamner\Block-Sangamner\Scheme-20033242 - Retro.Talegaon Dighe and 16 villages, Tal. Sangamner\Chincholi Gurav\Existing 0.50 LL ESR</t>
  </si>
  <si>
    <t>\\DemoAF\JJM\JJM\Maharashtra\Region-Nashik\Circle-Ahmednagar\Division-Sangamner\Sub Division-Sangamner\Block-Sangamner\Scheme-20033242 - Retro.Talegaon Dighe and 16 villages, Tal. Sangamner\Chincholi Gurav\Existing 1.5 LL ESR</t>
  </si>
  <si>
    <t>\\DemoAF\JJM\JJM\Maharashtra\Region-Nashik\Circle-Ahmednagar\Division-Sangamner\Sub Division-Sangamner\Block-Sangamner\Scheme-20033242 - Retro.Talegaon Dighe and 16 villages, Tal. Sangamner\Kakadwadi\Existing 0.50 LL ESR</t>
  </si>
  <si>
    <t>\\DemoAF\JJM\JJM\Maharashtra\Region-Nashik\Circle-Ahmednagar\Division-Sangamner\Sub Division-Sangamner\Block-Sangamner\Scheme-20033242 - Retro.Talegaon Dighe and 16 villages, Tal. Sangamner\Kakadwadi\Proposed 0.65 LL ESR</t>
  </si>
  <si>
    <t>\\DemoAF\JJM\JJM\Maharashtra\Region-Nashik\Circle-Ahmednagar\Division-Sangamner\Sub Division-Sangamner\Block-Sangamner\Scheme-20033242 - Retro.Talegaon Dighe and 16 villages, Tal. Sangamner\Wadzari (Bk)\Existing 0.75 LL ESR</t>
  </si>
  <si>
    <t>\\DemoAF\JJM\JJM\Maharashtra\Region-Nashik\Circle-Ahmednagar\Division-Sangamner\Sub Division-Sangamner\Block-Sangamner\Scheme-20033242 - Retro.Talegaon Dighe and 16 villages, Tal. Sangamner\Wadzari (Kh)\Existing 0.75 LL ESR</t>
  </si>
  <si>
    <t>\\DemoAF\JJM\JJM\Maharashtra\Region-Nashik\Circle-Ahmednagar\Division-Sangamner\Sub Division-Sangamner\Block-Sangamner\Scheme-7937337 - Retro.Nimon and 4 villages, Tal. Sangamner\Karhe\Existing 0.40 LL ESR</t>
  </si>
  <si>
    <t>\\DemoAF\JJM\JJM\Maharashtra\Region-Nashik\Circle-Ahmednagar\Division-Sangamner\Sub Division-Sangamner\Block-Sangamner\Scheme-7937337 - Retro.Nimon and 4 villages, Tal. Sangamner\Palaskhede\Existing 0.9 LL ESR</t>
  </si>
  <si>
    <t>\\DemoAF\JJM\JJM\Maharashtra\Region-Nashik\Circle-Ahmednagar\Division-Sangamner\Sub Division-Sangamner\Block-Sangamner\Scheme-7937337 - Retro.Nimon and 4 villages, Tal. Sangamner\Palaskhede\Proposed 0.55 LL ESR- Outlet-1</t>
  </si>
  <si>
    <t>\\DemoAF\JJM\JJM\Maharashtra\Region-Nashik\Circle-Ahmednagar\Division-Sangamner\Sub Division-Sangamner\Block-Sangamner\Scheme-7937337 - Retro.Nimon and 4 villages, Tal. Sangamner\Pimpale\Existing 0.50 LL ESR</t>
  </si>
  <si>
    <t>\\DemoAF\JJM\JJM\Maharashtra\Region-Nashik\Circle-Ahmednagar\Division-Sangamner\Sub Division-Sangamner\Block-Sangamner\Scheme-7937337 - Retro.Nimon and 4 villages, Tal. Sangamner\Pimpale\Existing 0.55 LL ESR</t>
  </si>
  <si>
    <t>\\DemoAF\JJM\JJM\Maharashtra\Region-Nashik\Circle-Ahmednagar\Division-Sangamner\Sub Division-Sangamner\Block-Sangamner\Scheme-7937337 - Retro.Nimon and 4 villages, Tal. Sangamner\Sonewadi\Existing 0.9 LL ESR</t>
  </si>
  <si>
    <t>\\DemoAF\JJM\JJM\Maharashtra\Region-Nashik\Circle-Jalgaon\Division-Jalgaon\Sub Division-Erandol\Block-Dharangaon\Scheme-20061165 - Paldhi (bk&amp; Kh) RR Tal DHARANGAON\Paldhi Bk.\Existing 2.20 LL ESR</t>
  </si>
  <si>
    <t>\\DemoAF\JJM\JJM\Maharashtra\Region-Nashik\Circle-Jalgaon\Division-Jalgaon\Sub Division-Erandol\Block-Dharangaon\Scheme-20061165 - Paldhi (bk&amp; Kh) RR Tal DHARANGAON\Paldhi Bk.\Proposed 2.60 LL ESR</t>
  </si>
  <si>
    <t>\\DemoAF\JJM\JJM\Maharashtra\Region-Nashik\Circle-Jalgaon\Division-Jalgaon\Sub Division-Erandol\Block-Dharangaon\Scheme-20061165 - Paldhi (bk&amp; Kh) RR Tal DHARANGAON\Paldhi Kh.\Existing 2.30 LL ESR</t>
  </si>
  <si>
    <t>\\DemoAF\JJM\JJM\Maharashtra\Region-Nashik\Circle-Jalgaon\Division-Jalgaon\Sub Division-Erandol\Block-Dharangaon\Scheme-20061165 - Paldhi (bk&amp; Kh) RR Tal DHARANGAON\Paldhi Kh.\Proposed 4.00 LL ESR</t>
  </si>
  <si>
    <t>\\DemoAF\JJM\JJM\Maharashtra\Region-Nashik\Circle-Jalgaon\Division-Jalgaon\Sub Division-Erandol\Block-Dharangaon\Scheme-20061165 - Paldhi (bk&amp; Kh) RR Tal DHARANGAON\Paldhi Kh.\Proposed 4.20 LL ESR</t>
  </si>
  <si>
    <t>\\DemoAF\JJM\JJM\Maharashtra\Region-Nashik\Circle-Nashik\Division-Nashik\Sub Division-Sinnar\Block-Sinnar\Scheme-20019286 - Nirhale-Fatehpur and 5 villages, Tal. Sinnar\Kankori\Existing 0.50 LL ESR</t>
  </si>
  <si>
    <t>\\DemoAF\JJM\JJM\Maharashtra\Region-Nashik\Circle-Nashik\Division-Nashik\Sub Division-Sinnar\Block-Sinnar\Scheme-20019286 - Nirhale-Fatehpur and 5 villages, Tal. Sinnar\Marhal (Bk.)\Proposed 1.2 LL ESR</t>
  </si>
  <si>
    <t>\\DemoAF\JJM\JJM\Maharashtra\Region-Nashik\Circle-Nashik\Division-W M Nashik\Sub Division-W.M.Nashik\Block-Dindori\Scheme-20039258 - Ozar-Sakore &amp; 2 Villages\Janori\Existing 3.1 LL ESR</t>
  </si>
  <si>
    <t>\\DemoAF\JJM\JJM\Maharashtra\Region-Nashik\Circle-Nashik\Division-W M Nashik\Sub Division-W.M.Nashik\Block-Dindori\Scheme-20039258 - Ozar-Sakore &amp; 2 Villages\Mohadi\Existing 5 LL ESR</t>
  </si>
  <si>
    <t>\\DemoAF\JJM\JJM\Maharashtra\Region-Nashik\Circle-Nashik\Division-W M Nashik\Sub Division-W.M.Nashik\Block-Nifad\Scheme-20039258 - Ozar-Sakore &amp; 2 Villages\Ozar\Proposed 1.8 LL ESR-2</t>
  </si>
  <si>
    <t>\\DemoAF\JJM\JJM\Maharashtra\Region-Nashik\Circle-Nashik\Division-W M Nashik\Sub Division-W.M.Nashik\Block-Nifad\Scheme-20039258 - Ozar-Sakore &amp; 2 Villages\Ozar\Proposed 2.5 LL ESR</t>
  </si>
  <si>
    <t>\\DemoAF\JJM\JJM\Maharashtra\Region-Nashik\Circle-Nashik\Division-W M Nashik\Sub Division-W.M.Nashik\Block-Nifad\Scheme-20039258 - Ozar-Sakore &amp; 2 Villages\Sakore\Existing 1.85 LL ESR</t>
  </si>
  <si>
    <t>\\DemoAF\JJM\JJM\Maharashtra\Region-Nashik\Circle-Nashik\Division-W M Nashik\Sub Division-W.M.Nashik\Block-Nifad\Scheme-20039258 - Ozar-Sakore &amp; 2 Villages\Sakore\Proposed 1.05 LL ESR</t>
  </si>
  <si>
    <t>\\DemoAF\JJM\JJM\Maharashtra\Region-Chhatrapati Sambhajinagar\Circle-Chhatrapati Sambhajinagar\Division-Chhatrapati Sambhajinagar\Sub Division-Gangapur\Block-Gangapur\Scheme-20051233 - 373 Village Gangapur-Vaijapur Grid WSS\Shivrai\ESR-0.75 LL</t>
  </si>
  <si>
    <t>\\DemoAF\JJM\JJM\Maharashtra\Region-Chhatrapati Sambhajinagar\Circle-Chhatrapati Sambhajinagar\Division-Chhatrapati Sambhajinagar\Sub Division-Paithan\Block-Paithan\Scheme-20018162 - Paithan Taluka 178 Village Grid WS\Balanagar\ESR-2.40 LL</t>
  </si>
  <si>
    <t>\\DemoAF\JJM\JJM\Maharashtra\Region-Chhatrapati Sambhajinagar\Circle-Chhatrapati Sambhajinagar\Division-Chhatrapati Sambhajinagar\Sub Division-Paithan\Block-Paithan\Scheme-20018162 - Paithan Taluka 178 Village Grid WS\Dadegaon BK\ESR-0.40 LL</t>
  </si>
  <si>
    <t>\\DemoAF\JJM\JJM\Maharashtra\Region-Chhatrapati Sambhajinagar\Circle-Chhatrapati Sambhajinagar\Division-Chhatrapati Sambhajinagar\Sub Division-Paithan\Block-Paithan\Scheme-20018162 - Paithan Taluka 178 Village Grid WS\Dadegaon BK\ESR-0.50 LL</t>
  </si>
  <si>
    <t>\\DemoAF\JJM\JJM\Maharashtra\Region-Chhatrapati Sambhajinagar\Circle-Chhatrapati Sambhajinagar\Division-Chhatrapati Sambhajinagar\Sub Division-Paithan\Block-Paithan\Scheme-20018162 - Paithan Taluka 178 Village Grid WS\Dadegaon Jahagir\ESR-1.00 LL</t>
  </si>
  <si>
    <t>\\DemoAF\JJM\JJM\Maharashtra\Region-Chhatrapati Sambhajinagar\Circle-Chhatrapati Sambhajinagar\Division-Chhatrapati Sambhajinagar\Sub Division-Paithan\Block-Paithan\Scheme-20018162 - Paithan Taluka 178 Village Grid WS\Daregaon\ESR-0.30 LL</t>
  </si>
  <si>
    <t>\\DemoAF\JJM\JJM\Maharashtra\Region-Chhatrapati Sambhajinagar\Circle-Chhatrapati Sambhajinagar\Division-Chhatrapati Sambhajinagar\Sub Division-Paithan\Block-Paithan\Scheme-20018162 - Paithan Taluka 178 Village Grid WS\Dhorkin\ESR-2.00 LL</t>
  </si>
  <si>
    <t>\\DemoAF\JJM\JJM\Maharashtra\Region-Chhatrapati Sambhajinagar\Circle-Chhatrapati Sambhajinagar\Division-Chhatrapati Sambhajinagar\Sub Division-Paithan\Block-Paithan\Scheme-20018162 - Paithan Taluka 178 Village Grid WS\Dinnapur\ESR-0.40 LL</t>
  </si>
  <si>
    <t>\\DemoAF\JJM\JJM\Maharashtra\Region-Chhatrapati Sambhajinagar\Circle-Chhatrapati Sambhajinagar\Division-Chhatrapati Sambhajinagar\Sub Division-Paithan\Block-Paithan\Scheme-20018162 - Paithan Taluka 178 Village Grid WS\Dongaon\ESR-1.60 LL</t>
  </si>
  <si>
    <t>\\DemoAF\JJM\JJM\Maharashtra\Region-Chhatrapati Sambhajinagar\Circle-Chhatrapati Sambhajinagar\Division-Chhatrapati Sambhajinagar\Sub Division-Paithan\Block-Paithan\Scheme-20018162 - Paithan Taluka 178 Village Grid WS\Geora Bashi\ESR-0.25 LL</t>
  </si>
  <si>
    <t>\\DemoAF\JJM\JJM\Maharashtra\Region-Chhatrapati Sambhajinagar\Circle-Chhatrapati Sambhajinagar\Division-Chhatrapati Sambhajinagar\Sub Division-Paithan\Block-Paithan\Scheme-20018162 - Paithan Taluka 178 Village Grid WS\Geora BK\ESR-0.70 LL</t>
  </si>
  <si>
    <t>\\DemoAF\JJM\JJM\Maharashtra\Region-Chhatrapati Sambhajinagar\Circle-Chhatrapati Sambhajinagar\Division-Chhatrapati Sambhajinagar\Sub Division-Paithan\Block-Paithan\Scheme-20018162 - Paithan Taluka 178 Village Grid WS\Geora KH\ESR-0.70 LL</t>
  </si>
  <si>
    <t>\\DemoAF\JJM\JJM\Maharashtra\Region-Chhatrapati Sambhajinagar\Circle-Chhatrapati Sambhajinagar\Division-Chhatrapati Sambhajinagar\Sub Division-Paithan\Block-Paithan\Scheme-20018162 - Paithan Taluka 178 Village Grid WS\Gidhada\ESR-0.50 LL</t>
  </si>
  <si>
    <t>\\DemoAF\JJM\JJM\Maharashtra\Region-Chhatrapati Sambhajinagar\Circle-Chhatrapati Sambhajinagar\Division-Chhatrapati Sambhajinagar\Sub Division-Paithan\Block-Paithan\Scheme-20018162 - Paithan Taluka 178 Village Grid WS\Harshi BK\ESR-0.65 LL</t>
  </si>
  <si>
    <t>\\DemoAF\JJM\JJM\Maharashtra\Region-Chhatrapati Sambhajinagar\Circle-Chhatrapati Sambhajinagar\Division-Chhatrapati Sambhajinagar\Sub Division-Paithan\Block-Paithan\Scheme-20018162 - Paithan Taluka 178 Village Grid WS\Hiradpuri\ESR-1.60 LL</t>
  </si>
  <si>
    <t>\\DemoAF\JJM\JJM\Maharashtra\Region-Chhatrapati Sambhajinagar\Circle-Chhatrapati Sambhajinagar\Division-Chhatrapati Sambhajinagar\Sub Division-Paithan\Block-Paithan\Scheme-20018162 - Paithan Taluka 178 Village Grid WS\kapuswadi\ESR-0.50 LL</t>
  </si>
  <si>
    <t>\\DemoAF\JJM\JJM\Maharashtra\Region-Chhatrapati Sambhajinagar\Circle-Chhatrapati Sambhajinagar\Division-Chhatrapati Sambhajinagar\Sub Division-Paithan\Block-Paithan\Scheme-20018162 - Paithan Taluka 178 Village Grid WS\Karkin\ESR-1.70 LL</t>
  </si>
  <si>
    <t>\\DemoAF\JJM\JJM\Maharashtra\Region-Chhatrapati Sambhajinagar\Circle-Chhatrapati Sambhajinagar\Division-Chhatrapati Sambhajinagar\Sub Division-Paithan\Block-Paithan\Scheme-20018162 - Paithan Taluka 178 Village Grid WS\Khadgaon\ESR-0.40 LL</t>
  </si>
  <si>
    <t>\\DemoAF\JJM\JJM\Maharashtra\Region-Chhatrapati Sambhajinagar\Circle-Chhatrapati Sambhajinagar\Division-Chhatrapati Sambhajinagar\Sub Division-Paithan\Block-Paithan\Scheme-20018162 - Paithan Taluka 178 Village Grid WS\Khandewadi\ESR-0.50 LL</t>
  </si>
  <si>
    <t>\\DemoAF\JJM\JJM\Maharashtra\Region-Chhatrapati Sambhajinagar\Circle-Chhatrapati Sambhajinagar\Division-Chhatrapati Sambhajinagar\Sub Division-Paithan\Block-Paithan\Scheme-20018162 - Paithan Taluka 178 Village Grid WS\Koli Bodkha\ESR-0.85 LL</t>
  </si>
  <si>
    <t>\\DemoAF\JJM\JJM\Maharashtra\Region-Chhatrapati Sambhajinagar\Circle-Chhatrapati Sambhajinagar\Division-Chhatrapati Sambhajinagar\Sub Division-Paithan\Block-Paithan\Scheme-20018162 - Paithan Taluka 178 Village Grid WS\Kuranpimpri\ESR-0.60 LL</t>
  </si>
  <si>
    <t>\\DemoAF\JJM\JJM\Maharashtra\Region-Chhatrapati Sambhajinagar\Circle-Chhatrapati Sambhajinagar\Division-Chhatrapati Sambhajinagar\Sub Division-Paithan\Block-Paithan\Scheme-20018162 - Paithan Taluka 178 Village Grid WS\Lakhegaon\ESR-0.30 LL</t>
  </si>
  <si>
    <t>\\DemoAF\JJM\JJM\Maharashtra\Region-Chhatrapati Sambhajinagar\Circle-Chhatrapati Sambhajinagar\Division-Chhatrapati Sambhajinagar\Sub Division-Paithan\Block-Paithan\Scheme-20018162 - Paithan Taluka 178 Village Grid WS\Mavasgavhan\ESR-0.30 LL</t>
  </si>
  <si>
    <t>\\DemoAF\JJM\JJM\Maharashtra\Region-Chhatrapati Sambhajinagar\Circle-Chhatrapati Sambhajinagar\Division-Chhatrapati Sambhajinagar\Sub Division-Paithan\Block-Paithan\Scheme-20018162 - Paithan Taluka 178 Village Grid WS\Nandar\ESR-1.00 LL</t>
  </si>
  <si>
    <t>\\DemoAF\JJM\JJM\Maharashtra\Region-Chhatrapati Sambhajinagar\Circle-Chhatrapati Sambhajinagar\Division-Chhatrapati Sambhajinagar\Sub Division-Paithan\Block-Paithan\Scheme-20018162 - Paithan Taluka 178 Village Grid WS\Narayangaon\ESR-0.65 LL</t>
  </si>
  <si>
    <t>\\DemoAF\JJM\JJM\Maharashtra\Region-Chhatrapati Sambhajinagar\Circle-Chhatrapati Sambhajinagar\Division-Chhatrapati Sambhajinagar\Sub Division-Paithan\Block-Paithan\Scheme-20018162 - Paithan Taluka 178 Village Grid WS\Paithan Kheda\ESR-1.00 LL</t>
  </si>
  <si>
    <t>\\DemoAF\JJM\JJM\Maharashtra\Region-Chhatrapati Sambhajinagar\Circle-Chhatrapati Sambhajinagar\Division-Chhatrapati Sambhajinagar\Sub Division-Paithan\Block-Paithan\Scheme-20018162 - Paithan Taluka 178 Village Grid WS\Pangara\ESR-0.50 LL</t>
  </si>
  <si>
    <t>\\DemoAF\JJM\JJM\Maharashtra\Region-Chhatrapati Sambhajinagar\Circle-Chhatrapati Sambhajinagar\Division-Chhatrapati Sambhajinagar\Sub Division-Paithan\Block-Paithan\Scheme-20018162 - Paithan Taluka 178 Village Grid WS\Rajapur\ESR-1.10 LL</t>
  </si>
  <si>
    <t>\\DemoAF\JJM\JJM\Maharashtra\Region-Chhatrapati Sambhajinagar\Circle-Chhatrapati Sambhajinagar\Division-Chhatrapati Sambhajinagar\Sub Division-Paithan\Block-Paithan\Scheme-20018162 - Paithan Taluka 178 Village Grid WS\Shekta\ESR-1.25 LL</t>
  </si>
  <si>
    <t>\\DemoAF\JJM\JJM\Maharashtra\Region-Chhatrapati Sambhajinagar\Circle-Chhatrapati Sambhajinagar\Division-Chhatrapati Sambhajinagar\Sub Division-Paithan\Block-Paithan\Scheme-20018162 - Paithan Taluka 178 Village Grid WS\Shivani\ESR-0.30 LL</t>
  </si>
  <si>
    <t>\\DemoAF\JJM\JJM\Maharashtra\Region-Chhatrapati Sambhajinagar\Circle-Chhatrapati Sambhajinagar\Division-Chhatrapati Sambhajinagar\Sub Division-Paithan\Block-Paithan\Scheme-20018162 - Paithan Taluka 178 Village Grid WS\Somapuri\ESR-0.75 LL</t>
  </si>
  <si>
    <t>\\DemoAF\JJM\JJM\Maharashtra\Region-Chhatrapati Sambhajinagar\Circle-Chhatrapati Sambhajinagar\Division-Chhatrapati Sambhajinagar\Sub Division-Paithan\Block-Paithan\Scheme-20018162 - Paithan Taluka 178 Village Grid WS\Takli Paithan\ESR-0.50 LL</t>
  </si>
  <si>
    <t>\\DemoAF\JJM\JJM\Maharashtra\Region-Chhatrapati Sambhajinagar\Circle-Chhatrapati Sambhajinagar\Division-Chhatrapati Sambhajinagar\Sub Division-Paithan\Block-Paithan\Scheme-20018162 - Paithan Taluka 178 Village Grid WS\Tanda KH\ESR-0.40 LL</t>
  </si>
  <si>
    <t>\\DemoAF\JJM\JJM\Maharashtra\Region-Chhatrapati Sambhajinagar\Circle-Chhatrapati Sambhajinagar\Division-Chhatrapati Sambhajinagar\Sub Division-Paithan\Block-Paithan\Scheme-20018162 - Paithan Taluka 178 Village Grid WS\Thergaon\ESR-0.60 LL</t>
  </si>
  <si>
    <t>\\DemoAF\JJM\JJM\Maharashtra\Region-Chhatrapati Sambhajinagar\Circle-Chhatrapati Sambhajinagar\Division-Chhatrapati Sambhajinagar\Sub Division-Paithan\Block-Paithan\Scheme-20018162 - Paithan Taluka 178 Village Grid WS\Tondoli\ESR-0.40 LL</t>
  </si>
  <si>
    <t>\\DemoAF\JJM\JJM\Maharashtra\Region-Chhatrapati Sambhajinagar\Circle-Chhatrapati Sambhajinagar\Division-Chhatrapati Sambhajinagar\Sub Division-Paithan\Block-Paithan\Scheme-20018162 - Paithan Taluka 178 Village Grid WS\Tupewadi\ESR-0.25 LL</t>
  </si>
  <si>
    <t>\\DemoAF\JJM\JJM\Maharashtra\Region-Chhatrapati Sambhajinagar\Circle-Chhatrapati Sambhajinagar\Division-Chhatrapati Sambhajinagar\Sub Division-Paithan\Block-Paithan\Scheme-20018162 - Paithan Taluka 178 Village Grid WS\Vihamandwa\ESR-1.00 LL</t>
  </si>
  <si>
    <t>\\DemoAF\JJM\JJM\Maharashtra\Region-Chhatrapati Sambhajinagar\Circle-Chhatrapati Sambhajinagar\Division-Chhatrapati Sambhajinagar\Sub Division-Paithan\Block-Paithan\Scheme-20018162 - Paithan Taluka 178 Village Grid WS\Warwandi KH\ESR-0.40 LL</t>
  </si>
  <si>
    <t>\\DemoAF\JJM\JJM\Maharashtra\Region-Chhatrapati Sambhajinagar\Circle-Chhatrapati Sambhajinagar\Division-Chhatrapati Sambhajinagar\Sub Division-Paithan\Block-Paithan\Scheme-20018162 - Paithan Taluka 178 Village Grid WS\Wawa\ESR-0.40 LL</t>
  </si>
  <si>
    <t>\\DemoAF\JJM\JJM\Maharashtra\Region-Chhatrapati Sambhajinagar\Circle-Chhatrapati Sambhajinagar\Division-Chhatrapati Sambhajinagar\Sub Division-Vaijapur\Block-Vaijapur\Scheme-20051233 - 373 Village Gangapur-Vaijapur Grid WSS\Agar Saigaon\ESR-0.40 LL</t>
  </si>
  <si>
    <t>\\DemoAF\JJM\JJM\Maharashtra\Region-Chhatrapati Sambhajinagar\Circle-Chhatrapati Sambhajinagar\Division-Chhatrapati Sambhajinagar\Sub Division-Vaijapur\Block-Vaijapur\Scheme-20051233 - 373 Village Gangapur-Vaijapur Grid WSS\Aghur\ESR-0.50 LL</t>
  </si>
  <si>
    <t>\\DemoAF\JJM\JJM\Maharashtra\Region-Chhatrapati Sambhajinagar\Circle-Chhatrapati Sambhajinagar\Division-Chhatrapati Sambhajinagar\Sub Division-Vaijapur\Block-Vaijapur\Scheme-20051233 - 373 Village Gangapur-Vaijapur Grid WSS\Chorwaghalgaon\ESR-0.45 LL</t>
  </si>
  <si>
    <t>\\DemoAF\JJM\JJM\Maharashtra\Region-Chhatrapati Sambhajinagar\Circle-Chhatrapati Sambhajinagar\Division-Chhatrapati Sambhajinagar\Sub Division-Vaijapur\Block-Vaijapur\Scheme-20051233 - 373 Village Gangapur-Vaijapur Grid WSS\Dawala\ESR-0.35 LL</t>
  </si>
  <si>
    <t>\\DemoAF\JJM\JJM\Maharashtra\Region-Chhatrapati Sambhajinagar\Circle-Chhatrapati Sambhajinagar\Division-Chhatrapati Sambhajinagar\Sub Division-Vaijapur\Block-Vaijapur\Scheme-20051233 - 373 Village Gangapur-Vaijapur Grid WSS\Goygaon\ESR-0.40 LL</t>
  </si>
  <si>
    <t>\\DemoAF\JJM\JJM\Maharashtra\Region-Chhatrapati Sambhajinagar\Circle-Chhatrapati Sambhajinagar\Division-Chhatrapati Sambhajinagar\Sub Division-Vaijapur\Block-Vaijapur\Scheme-20051233 - 373 Village Gangapur-Vaijapur Grid WSS\Hadas Pimpalgaon\ESR-0.70 LL</t>
  </si>
  <si>
    <t>\\DemoAF\JJM\JJM\Maharashtra\Region-Chhatrapati Sambhajinagar\Circle-Chhatrapati Sambhajinagar\Division-Chhatrapati Sambhajinagar\Sub Division-Vaijapur\Block-Vaijapur\Scheme-20051233 - 373 Village Gangapur-Vaijapur Grid WSS\Jambargaon\ESR-0.45 LL</t>
  </si>
  <si>
    <t>\\DemoAF\JJM\JJM\Maharashtra\Region-Chhatrapati Sambhajinagar\Circle-Chhatrapati Sambhajinagar\Division-Chhatrapati Sambhajinagar\Sub Division-Vaijapur\Block-Vaijapur\Scheme-20051233 - 373 Village Gangapur-Vaijapur Grid WSS\Jarul\ESR-1.00 LL</t>
  </si>
  <si>
    <t>\\DemoAF\JJM\JJM\Maharashtra\Region-Chhatrapati Sambhajinagar\Circle-Chhatrapati Sambhajinagar\Division-Chhatrapati Sambhajinagar\Sub Division-Vaijapur\Block-Vaijapur\Scheme-20051233 - 373 Village Gangapur-Vaijapur Grid WSS\Karanjgaon\ESR-0.70 LL</t>
  </si>
  <si>
    <t>\\DemoAF\JJM\JJM\Maharashtra\Region-Chhatrapati Sambhajinagar\Circle-Chhatrapati Sambhajinagar\Division-Chhatrapati Sambhajinagar\Sub Division-Vaijapur\Block-Vaijapur\Scheme-20051233 - 373 Village Gangapur-Vaijapur Grid WSS\Khandala\ESR-0.40 LL</t>
  </si>
  <si>
    <t>\\DemoAF\JJM\JJM\Maharashtra\Region-Chhatrapati Sambhajinagar\Circle-Chhatrapati Sambhajinagar\Division-Chhatrapati Sambhajinagar\Sub Division-Vaijapur\Block-Vaijapur\Scheme-20051233 - 373 Village Gangapur-Vaijapur Grid WSS\Parsoda\ESR-0.80 LL</t>
  </si>
  <si>
    <t>\\DemoAF\JJM\JJM\Maharashtra\Region-Chhatrapati Sambhajinagar\Circle-Chhatrapati Sambhajinagar\Division-Chhatrapati Sambhajinagar\Sub Division-Vaijapur\Block-Vaijapur\Scheme-20051233 - 373 Village Gangapur-Vaijapur Grid WSS\Parsoda\ESR-1.50 LL</t>
  </si>
  <si>
    <t>\\DemoAF\JJM\JJM\Maharashtra\Region-Chhatrapati Sambhajinagar\Circle-Nanded\Division-Nanded\Sub Division-Hadgaon\Block-Hadgaon\Scheme-20013969 - Hadgaon and Himayatnagar 132 Village Grid WSS\Baradshewala\ESR-0.80 LL</t>
  </si>
  <si>
    <t>\\DemoAF\JJM\JJM\Maharashtra\Region-Chhatrapati Sambhajinagar\Circle-Nanded\Division-Nanded\Sub Division-Hadgaon\Block-Hadgaon\Scheme-20013969 - Hadgaon and Himayatnagar 132 Village Grid WSS\Dhanora (Tamsa)\ESR-0.40 LL</t>
  </si>
  <si>
    <t>\\DemoAF\JJM\JJM\Maharashtra\Region-Chhatrapati Sambhajinagar\Circle-Nanded\Division-Nanded\Sub Division-Hadgaon\Block-Hadgaon\Scheme-20013969 - Hadgaon and Himayatnagar 132 Village Grid WSS\Gargavhan\ESR-0.40 LL</t>
  </si>
  <si>
    <t>\\DemoAF\JJM\JJM\Maharashtra\Region-Chhatrapati Sambhajinagar\Circle-Nanded\Division-Nanded\Sub Division-Hadgaon\Block-Hadgaon\Scheme-20013969 - Hadgaon and Himayatnagar 132 Village Grid WSS\Hadsani\ESR-0.50 LL</t>
  </si>
  <si>
    <t>\\DemoAF\JJM\JJM\Maharashtra\Region-Chhatrapati Sambhajinagar\Circle-Nanded\Division-Nanded\Sub Division-Hadgaon\Block-Hadgaon\Scheme-20013969 - Hadgaon and Himayatnagar 132 Village Grid WSS\Kolgaon\ESR-0.40 LL</t>
  </si>
  <si>
    <t>\\DemoAF\JJM\JJM\Maharashtra\Region-Chhatrapati Sambhajinagar\Circle-Nanded\Division-Nanded\Sub Division-Hadgaon\Block-Hadgaon\Scheme-20013969 - Hadgaon and Himayatnagar 132 Village Grid WSS\Palsa\ESR-0.70 LL</t>
  </si>
  <si>
    <t>\\DemoAF\JJM\JJM\Maharashtra\Region-Chhatrapati Sambhajinagar\Circle-Nanded\Division-Nanded\Sub Division-Hadgaon\Block-Hadgaon\Scheme-20013969 - Hadgaon and Himayatnagar 132 Village Grid WSS\Pingli\ESR-0.60 LL</t>
  </si>
  <si>
    <t>\\DemoAF\JJM\JJM\Maharashtra\Region-Chhatrapati Sambhajinagar\Circle-Nanded\Division-Nanded\Sub Division-Hadgaon\Block-Hadgaon\Scheme-20013969 - Hadgaon and Himayatnagar 132 Village Grid WSS\Talegaon\ESR-0.50 LL</t>
  </si>
  <si>
    <t>\\DemoAF\JJM\JJM\Maharashtra\Region-Chhatrapati Sambhajinagar\Circle-Nanded\Division-Nanded\Sub Division-Hadgaon\Block-Hadgaon\Scheme-20013969 - Hadgaon and Himayatnagar 132 Village Grid WSS\Umri Ja.\ESR-1.20 LL</t>
  </si>
  <si>
    <t>\\DemoAF\JJM\JJM\Maharashtra\Region-Chhatrapati Sambhajinagar\Circle-Nanded\Division-Nanded\Sub Division-Hadgaon\Block-Hadgaon\Scheme-20013969 - Hadgaon and Himayatnagar 132 Village Grid WSS\Wadgaon BK.\ESR-0.80 LL</t>
  </si>
  <si>
    <t>\\DemoAF\JJM\JJM\Maharashtra\Region-Chhatrapati Sambhajinagar\Circle-Nanded\Division-Nanded\Sub Division-Kandhar\Block-Kandhar\Scheme-7338000 - Osmamnagar Shirdhon Combined WSS\Bhutaychiwadi\ESR-0.20 LL</t>
  </si>
  <si>
    <t>\\DemoAF\JJM\JJM\Maharashtra\Region-Chhatrapati Sambhajinagar\Circle-Nanded\Division-Nanded\Sub Division-Kandhar\Block-Kandhar\Scheme-7338000 - Osmamnagar Shirdhon Combined WSS\Dharashiv\GSR-1.00 LL</t>
  </si>
  <si>
    <t>\\DemoAF\JJM\JJM\Maharashtra\Region-Chhatrapati Sambhajinagar\Circle-Nanded\Division-Nanded\Sub Division-Kandhar\Block-Kandhar\Scheme-7338000 - Osmamnagar Shirdhon Combined WSS\Dharashiv\GSR-1.66 LL</t>
  </si>
  <si>
    <t>\\DemoAF\JJM\JJM\Maharashtra\Region-Chhatrapati Sambhajinagar\Circle-Nanded\Division-Nanded\Sub Division-Kandhar\Block-Kandhar\Scheme-7338000 - Osmamnagar Shirdhon Combined WSS\Shiradhon\ESR-0.42 LL</t>
  </si>
  <si>
    <t>\\DemoAF\JJM\JJM\Maharashtra\Region-Chhatrapati Sambhajinagar\Circle-Nanded\Division-Nanded\Sub Division-Kandhar\Block-Kandhar\Scheme-7338000 - Osmamnagar Shirdhon Combined WSS\Shiradhon\ESR-0.86 LL</t>
  </si>
  <si>
    <t>\\DemoAF\JJM\JJM\Maharashtra\Region-Chhatrapati Sambhajinagar\Circle-Nanded\Division-Nanded\Sub Division-Kandhar\Block-Kandhar\Scheme-7338000 - Osmamnagar Shirdhon Combined WSS\Shiradhon\ESR-1.50 LL</t>
  </si>
  <si>
    <t>\\DemoAF\JJM\JJM\Maharashtra\Region-Chhatrapati Sambhajinagar\Circle-Nanded\Division-Nanded\Sub Division-Kandhar\Block-Kandhar\Scheme-7338000 - Osmamnagar Shirdhon Combined WSS\Shirdhon Tanda\ESR-0.24 LL</t>
  </si>
  <si>
    <t>\\DemoAF\JJM\JJM\Maharashtra\Region-Chhatrapati Sambhajinagar\Circle-Chhatrapati Sambhajinagar\Division-Chhatrapati Sambhajinagar\Sub Division-Paithan\Block-Paithan\Scheme-20018162 - Paithan Taluka 178 Village Grid WS\Akthawada\ESR-0.60 LL</t>
  </si>
  <si>
    <t>\\DemoAF\JJM\JJM\Maharashtra\Region-Chhatrapati Sambhajinagar\Circle-Chhatrapati Sambhajinagar\Division-Chhatrapati Sambhajinagar\Sub Division-Paithan\Block-Paithan\Scheme-20018162 - Paithan Taluka 178 Village Grid WS\Antarwadi Khandi\ESR-0.70 LL</t>
  </si>
  <si>
    <t>\\DemoAF\JJM\JJM\Maharashtra\Region-Chhatrapati Sambhajinagar\Circle-Chhatrapati Sambhajinagar\Division-Chhatrapati Sambhajinagar\Sub Division-Paithan\Block-Paithan\Scheme-20018162 - Paithan Taluka 178 Village Grid WS\Changatpuri\Existing 0.76 LL ESR</t>
  </si>
  <si>
    <t>\\DemoAF\JJM\JJM\Maharashtra\Region-Chhatrapati Sambhajinagar\Circle-Chhatrapati Sambhajinagar\Division-Chhatrapati Sambhajinagar\Sub Division-Paithan\Block-Paithan\Scheme-20018162 - Paithan Taluka 178 Village Grid WS\Mharola\ESR-1.50 LL</t>
  </si>
  <si>
    <t>\\DemoAF\JJM\JJM\Maharashtra\Region-Chhatrapati Sambhajinagar\Circle-Chhatrapati Sambhajinagar\Division-Chhatrapati Sambhajinagar\Sub Division-Vaijapur\Block-Vaijapur\Scheme-20051233 - 373 Village Gangapur-Vaijapur Grid WSS\Belgaon\ESR-0.50 LL</t>
  </si>
  <si>
    <t>\\DemoAF\JJM\JJM\Maharashtra\Region-Chhatrapati Sambhajinagar\Circle-Nanded\Division-Nanded\Sub Division-Hadgaon\Block-Hadgaon\Scheme-20013969 - Hadgaon and Himayatnagar 132 Village Grid WSS\Brahmanwadi\ESR 0.30 LL</t>
  </si>
  <si>
    <t>\\DemoAF\JJM\JJM\Maharashtra\Region-Chhatrapati Sambhajinagar\Circle-Nanded\Division-Nanded\Sub Division-Hadgaon\Block-Hadgaon\Scheme-20013969 - Hadgaon and Himayatnagar 132 Village Grid WSS\Chinchgawhan\ESR 0.60 LL</t>
  </si>
  <si>
    <t>\\DemoAF\JJM\JJM\Maharashtra\Region-Chhatrapati Sambhajinagar\Circle-Nanded\Division-Nanded\Sub Division-Hadgaon\Block-Hadgaon\Scheme-20013969 - Hadgaon and Himayatnagar 132 Village Grid WSS\Ekrala\ESR 0.40 LL</t>
  </si>
  <si>
    <t>\\DemoAF\JJM\JJM\Maharashtra\Region-Chhatrapati Sambhajinagar\Circle-Nanded\Division-Nanded\Sub Division-Hadgaon\Block-Hadgaon\Scheme-20013969 - Hadgaon and Himayatnagar 132 Village Grid WSS\Ghogri\ESR-0.40 LL</t>
  </si>
  <si>
    <t>\\DemoAF\JJM\JJM\Maharashtra\Region-Chhatrapati Sambhajinagar\Circle-Nanded\Division-Nanded\Sub Division-Hadgaon\Block-Hadgaon\Scheme-20013969 - Hadgaon and Himayatnagar 132 Village Grid WSS\Gorlegaon\ESR 0.60 LL</t>
  </si>
  <si>
    <t>\\DemoAF\JJM\JJM\Maharashtra\Region-Chhatrapati Sambhajinagar\Circle-Nanded\Division-Nanded\Sub Division-Hadgaon\Block-Hadgaon\Scheme-20013969 - Hadgaon and Himayatnagar 132 Village Grid WSS\Kedarguda\ESR-0.40 LL</t>
  </si>
  <si>
    <t>\\DemoAF\JJM\JJM\Maharashtra\Region-Chhatrapati Sambhajinagar\Circle-Nanded\Division-Nanded\Sub Division-Hadgaon\Block-Hadgaon\Scheme-20013969 - Hadgaon and Himayatnagar 132 Village Grid WSS\Kharbi\ESR 0.40 LL</t>
  </si>
  <si>
    <t>\\DemoAF\JJM\JJM\Maharashtra\Region-Chhatrapati Sambhajinagar\Circle-Nanded\Division-Nanded\Sub Division-Hadgaon\Block-Hadgaon\Scheme-20013969 - Hadgaon and Himayatnagar 132 Village Grid WSS\Krushnapur\ESR 0.20 LL</t>
  </si>
  <si>
    <t>\\DemoAF\JJM\JJM\Maharashtra\Region-Chhatrapati Sambhajinagar\Circle-Nanded\Division-Nanded\Sub Division-Hadgaon\Block-Hadgaon\Scheme-20013969 - Hadgaon and Himayatnagar 132 Village Grid WSS\Mahatala\ESR 0.40 LL</t>
  </si>
  <si>
    <t>\\DemoAF\JJM\JJM\Maharashtra\Region-Chhatrapati Sambhajinagar\Circle-Nanded\Division-Nanded\Sub Division-Hadgaon\Block-Hadgaon\Scheme-20013969 - Hadgaon and Himayatnagar 132 Village Grid WSS\Rawangaon (Manatha)\ESR 0.40 LL</t>
  </si>
  <si>
    <t>\\DemoAF\JJM\JJM\Maharashtra\Region-Chhatrapati Sambhajinagar\Circle-Nanded\Division-Nanded\Sub Division-Hadgaon\Block-Hadgaon\Scheme-20013969 - Hadgaon and Himayatnagar 132 Village Grid WSS\Rui\ESR 1.00 LL</t>
  </si>
  <si>
    <t>\\DemoAF\JJM\JJM\Maharashtra\Region-Chhatrapati Sambhajinagar\Circle-Nanded\Division-Nanded\Sub Division-Hadgaon\Block-Hadgaon\Scheme-20013969 - Hadgaon and Himayatnagar 132 Village Grid WSS\Sawargaon\ESR 1.00 LL</t>
  </si>
  <si>
    <t>\\DemoAF\JJM\JJM\Maharashtra\Region-Chhatrapati Sambhajinagar\Circle-Nanded\Division-Nanded\Sub Division-Hadgaon\Block-Hadgaon\Scheme-20013969 - Hadgaon and Himayatnagar 132 Village Grid WSS\Shendan\ESR 0.40 LL</t>
  </si>
  <si>
    <t>\\DemoAF\JJM\JJM\Maharashtra\Region-Chhatrapati Sambhajinagar\Circle-Nanded\Division-Nanded\Sub Division-Naigaon\Block-Naigaon\Scheme-7942142 - Manjram WSS\Manjram\Proposed ESR-1.50 LL</t>
  </si>
  <si>
    <t>\\DemoAF\JJM\JJM\Maharashtra\Region-Chhatrapati Sambhajinagar\Circle-Nanded\Division-Nanded\Sub Division-Naigaon\Block-Naigaon\Scheme-7942142 - Manjram WSS\Wadi\Existing ESR-0.50 LL</t>
  </si>
  <si>
    <t>\\DemoAF\JJM\JJM\Maharashtra\Region-Pune\Circle-Pune\Division-Pune 1\Sub Division-Baramati\Block-Ambegaon\Scheme-20017250-LONI BHAPKAR RRWSS\Bhilarwadi\Bhilarwadi ESR 0.4LL</t>
  </si>
  <si>
    <t>\\DemoAF\JJM\JJM\Maharashtra\Region-Pune\Circle-Pune\Division-Pune 1\Sub Division-Baramati\Block-Ambegaon\Scheme-20017250-LONI BHAPKAR RRWSS\Jagtapwasti ESR\Jagtapwasti ESR 0.2LL</t>
  </si>
  <si>
    <t>\\DemoAF\JJM\JJM\Maharashtra\Region-Pune\Circle-Pune\Division-Pune 1\Sub Division-Baramati\Block-Ambegaon\Scheme-20017250-LONI BHAPKAR RRWSS\Jalakewadi Mudhale\Jalakewadi OL1 ESR</t>
  </si>
  <si>
    <t>\\DemoAF\JJM\JJM\Maharashtra\Region-Pune\Circle-Pune\Division-Pune 1\Sub Division-Baramati\Block-Ambegaon\Scheme-20017250-LONI BHAPKAR RRWSS\Jalakewadi Mudhale\Jalakewadi OL2 ESR</t>
  </si>
  <si>
    <t>\\DemoAF\JJM\JJM\Maharashtra\Region-Pune\Circle-Pune\Division-Pune 1\Sub Division-Baramati\Block-Ambegaon\Scheme-20017250-LONI BHAPKAR RRWSS\LoniBhapkar\LoniBhapkar (ambedhkarvasti) ESR 0.35LL</t>
  </si>
  <si>
    <t>\\DemoAF\JJM\JJM\Maharashtra\Region-Pune\Circle-Pune\Division-Pune 1\Sub Division-Baramati\Block-Ambegaon\Scheme-20017250-LONI BHAPKAR RRWSS\LoniBhapkar\LoniBhapkar (gothen) ESR 0.7LL</t>
  </si>
  <si>
    <t>\\DemoAF\JJM\JJM\Maharashtra\Region-Pune\Circle-Pune\Division-Pune 1\Sub Division-Baramati\Block-Ambegaon\Scheme-20017250-LONI BHAPKAR RRWSS\LoniBhapkar\LoniBhapkar Vasti OL1 ESR</t>
  </si>
  <si>
    <t>\\DemoAF\JJM\JJM\Maharashtra\Region-Pune\Circle-Pune\Division-Pune 1\Sub Division-Baramati\Block-Ambegaon\Scheme-20017250-LONI BHAPKAR RRWSS\LoniBhapkar\LoniBhapkar Vasti OL2 ESR</t>
  </si>
  <si>
    <t>\\DemoAF\JJM\JJM\Maharashtra\Region-Pune\Circle-Pune\Division-Pune 1\Sub Division-Baramati\Block-Ambegaon\Scheme-20017250-LONI BHAPKAR RRWSS\Masalwadi\Masalwadi ESR 0.30LL</t>
  </si>
  <si>
    <t>\\DemoAF\JJM\JJM\Maharashtra\Region-Pune\Circle-Pune\Division-Pune 1\Sub Division-Baramati\Block-Ambegaon\Scheme-20017250-LONI BHAPKAR RRWSS\Masalwadi\Masalwadi Pawalvasti OL1 ESR</t>
  </si>
  <si>
    <t>\\DemoAF\JJM\JJM\Maharashtra\Region-Pune\Circle-Pune\Division-Pune 1\Sub Division-Baramati\Block-Ambegaon\Scheme-20017250-LONI BHAPKAR RRWSS\Masalwadi\Masalwadi Pawalvasti OL2 ESR</t>
  </si>
  <si>
    <t>\\DemoAF\JJM\JJM\Maharashtra\Region-Pune\Circle-Pune\Division-Pune 1\Sub Division-Baramati\Block-Ambegaon\Scheme-20017250-LONI BHAPKAR RRWSS\Palsi\Palsi Gadaderwasti OL1 ESR</t>
  </si>
  <si>
    <t>\\DemoAF\JJM\JJM\Maharashtra\Region-Pune\Circle-Pune\Division-Pune 1\Sub Division-Baramati\Block-Ambegaon\Scheme-20017250-LONI BHAPKAR RRWSS\Palsi\Palsi Gadaderwasti OL2 ESR</t>
  </si>
  <si>
    <t>\\DemoAF\JJM\JJM\Maharashtra\Region-Pune\Circle-Pune\Division-Pune 1\Sub Division-Baramati\Block-Ambegaon\Scheme-20017250-LONI BHAPKAR RRWSS\Palsi\Palsi OL1 ESR</t>
  </si>
  <si>
    <t>\\DemoAF\JJM\JJM\Maharashtra\Region-Pune\Circle-Pune\Division-Pune 1\Sub Division-Baramati\Block-Ambegaon\Scheme-20017250-LONI BHAPKAR RRWSS\Palsi\Palsi OL2 ESR</t>
  </si>
  <si>
    <t>\\DemoAF\JJM\JJM\Maharashtra\Region-Pune\Circle-Pune\Division-Pune 1\Sub Division-Baramati\Block-Ambegaon\Scheme-20017250-LONI BHAPKAR RRWSS\Sayambachiwadi\Sayambachiwadi OL1 ESR</t>
  </si>
  <si>
    <t>\\DemoAF\JJM\JJM\Maharashtra\Region-Pune\Circle-Pune\Division-Pune 1\Sub Division-Baramati\Block-Ambegaon\Scheme-20017250-LONI BHAPKAR RRWSS\Sayambachiwadi\Sayambachiwadi OL2 ESR</t>
  </si>
  <si>
    <t>\\DemoAF\JJM\JJM\Maharashtra\Region-Pune\Circle-Pune\Division-Pune 1\Sub Division-Baramati\Block-Ambegaon\Scheme-20017250-LONI BHAPKAR RRWSS\Tukainagar\Tukainagar OL1 ESR</t>
  </si>
  <si>
    <t>\\DemoAF\JJM\JJM\Maharashtra\Region-Pune\Circle-Pune\Division-Pune 1\Sub Division-Baramati\Block-Ambegaon\Scheme-20017250-LONI BHAPKAR RRWSS\Tukainagar\Tukainagar OL2 ESR</t>
  </si>
  <si>
    <t>\\DemoAF\JJM\JJM\Maharashtra\Region-Pune\Circle-Pune\Division-Pune 1\Sub Division-Baramati\Block-Ambegaon\Scheme-7942125-MURTI &amp; 7 VILLAGES RRWSS\Chaudharwad\Chaudharwadi OL1 ESR</t>
  </si>
  <si>
    <t>\\DemoAF\JJM\JJM\Maharashtra\Region-Pune\Circle-Pune\Division-Pune 1\Sub Division-Baramati\Block-Ambegaon\Scheme-7942125-MURTI &amp; 7 VILLAGES RRWSS\Chaudharwad\Chaudharwadi OL2 ESR</t>
  </si>
  <si>
    <t>\\DemoAF\JJM\JJM\Maharashtra\Region-Pune\Circle-Pune\Division-Pune 1\Sub Division-Baramati\Block-Ambegaon\Scheme-7942125-MURTI &amp; 7 VILLAGES RRWSS\Magarwadi\Magarwadi ESR 0.25LL</t>
  </si>
  <si>
    <t>\\DemoAF\JJM\JJM\Maharashtra\Region-Pune\Circle-Pune\Division-Pune 1\Sub Division-Baramati\Block-Ambegaon\Scheme-7942125-MURTI &amp; 7 VILLAGES RRWSS\Modhave\Modhave OL1 ESR</t>
  </si>
  <si>
    <t>\\DemoAF\JJM\JJM\Maharashtra\Region-Pune\Circle-Pune\Division-Pune 1\Sub Division-Baramati\Block-Ambegaon\Scheme-7942125-MURTI &amp; 7 VILLAGES RRWSS\Modhave\Modhave OL2 ESR</t>
  </si>
  <si>
    <t>\\DemoAF\JJM\JJM\Maharashtra\Region-Pune\Circle-Pune\Division-Pune 1\Sub Division-Baramati\Block-Ambegaon\Scheme-7942125-MURTI &amp; 7 VILLAGES RRWSS\Moralwadi\Moralwadi GSR 0.5LL</t>
  </si>
  <si>
    <t>\\DemoAF\JJM\JJM\Maharashtra\Region-Pune\Circle-Pune\Division-Pune 1\Sub Division-Baramati\Block-Ambegaon\Scheme-7942125-MURTI &amp; 7 VILLAGES RRWSS\Moralwadi\Moralwadi OL1 ESR</t>
  </si>
  <si>
    <t>\\DemoAF\JJM\JJM\Maharashtra\Region-Pune\Circle-Pune\Division-Pune 1\Sub Division-Baramati\Block-Ambegaon\Scheme-7942125-MURTI &amp; 7 VILLAGES RRWSS\Moralwadi\Moralwadi OL2 ESR</t>
  </si>
  <si>
    <t>\\DemoAF\JJM\JJM\Maharashtra\Region-Pune\Circle-Pune\Division-Pune 1\Sub Division-Baramati\Block-Ambegaon\Scheme-7942125-MURTI &amp; 7 VILLAGES RRWSS\Murti gaonthan\Murti gaonthan ESR1 0.5LL</t>
  </si>
  <si>
    <t>\\DemoAF\JJM\JJM\Maharashtra\Region-Pune\Circle-Pune\Division-Pune 1\Sub Division-Baramati\Block-Ambegaon\Scheme-7942125-MURTI &amp; 7 VILLAGES RRWSS\Murti gaonthan\Murti gaonthan ESR2 0.3LL</t>
  </si>
  <si>
    <t>\\DemoAF\JJM\JJM\Maharashtra\Region-Pune\Circle-Pune\Division-Pune 1\Sub Division-Baramati\Block-Ambegaon\Scheme-7942125-MURTI &amp; 7 VILLAGES RRWSS\Waki\Waki OL1 ESR</t>
  </si>
  <si>
    <t>\\DemoAF\JJM\JJM\Maharashtra\Region-Pune\Circle-Pune\Division-Pune 1\Sub Division-Baramati\Block-Ambegaon\Scheme-7942125-MURTI &amp; 7 VILLAGES RRWSS\Waki\Waki OL2 ESR</t>
  </si>
  <si>
    <t>\\DemoAF\JJM\JJM\Maharashtra\Region-Pune\Circle-Pune\Division-Pune 2\Sub Division-Baramati\Block-Ambegaon\Scheme-20018548-HOL SASTEWADI\Hol\ESR Hol Gaonthan ESR 0.25LL</t>
  </si>
  <si>
    <t>\\DemoAF\JJM\JJM\Maharashtra\Region-Pune\Circle-Pune\Division-Pune 2\Sub Division-Baramati\Block-Ambegaon\Scheme-20018548-HOL SASTEWADI\Sastewadi\Aathphata ESR1 0.35LL</t>
  </si>
  <si>
    <t>\\DemoAF\JJM\JJM\Maharashtra\Region-Pune\Circle-Pune\Division-Pune 2\Sub Division-Baramati\Block-Ambegaon\Scheme-20018548-HOL SASTEWADI\Sastewadi\Aathphata ESR2 0.26LL</t>
  </si>
  <si>
    <t>\\DemoAF\JJM\JJM\Maharashtra\Region-Pune\Circle-Pune\Division-Pune 2\Sub Division-Baramati\Block-Ambegaon\Scheme-20018548-HOL SASTEWADI\Sastewadi\Anandnagar ESR1 0.55LL</t>
  </si>
  <si>
    <t>\\DemoAF\JJM\JJM\Maharashtra\Region-Pune\Circle-Pune\Division-Pune 2\Sub Division-Baramati\Block-Ambegaon\Scheme-20018548-HOL SASTEWADI\Sastewadi\Anandnagar ESR2 0.55LL</t>
  </si>
  <si>
    <t>\\DemoAF\JJM\JJM\Maharashtra\Region-Pune\Circle-Pune\Division-Pune 2\Sub Division-Baramati\Block-Ambegaon\Scheme-20018548-HOL SASTEWADI\Sastewadi\ESR Sastewadi ESR 0.9LL</t>
  </si>
  <si>
    <t>\\DemoAF\JJM\JJM\Maharashtra\Region-Pune\Circle-Pune\Division-Pune 2\Sub Division-Baramati\Block-Ambegaon\Scheme-20018548-HOL SASTEWADI\Sastewadi\Kadamvasti OL1 ESR</t>
  </si>
  <si>
    <t>\\DemoAF\JJM\JJM\Maharashtra\Region-Pune\Circle-Pune\Division-Pune 2\Sub Division-Baramati\Block-Ambegaon\Scheme-20018548-HOL SASTEWADI\Sastewadi\Kadamvasti OL2 ESR</t>
  </si>
  <si>
    <t>\\DemoAF\JJM\JJM\Maharashtra\Region-Pune\Circle-Pune\Division-Pune 2\Sub Division-Maval\Block-Daund\Scheme-20013367-Done Adhale RR\ADHALE BK\ADHALE BK- GSR OL1</t>
  </si>
  <si>
    <t>\\DemoAF\JJM\JJM\Maharashtra\Region-Pune\Circle-Pune\Division-Pune 2\Sub Division-Maval\Block-Daund\Scheme-20013367-Done Adhale RR\ADHALE BK\ADHALE BK GSR OL2</t>
  </si>
  <si>
    <t>\\DemoAF\JJM\JJM\Maharashtra\Region-Pune\Circle-Pune\Division-Pune 2\Sub Division-Maval\Block-Daund\Scheme-20013367-Done Adhale RR\DIVAD\DIVAD OL1 ESR</t>
  </si>
  <si>
    <t>\\DemoAF\JJM\JJM\Maharashtra\Region-Pune\Circle-Pune\Division-Pune 2\Sub Division-Maval\Block-Daund\Scheme-20013367-Done Adhale RR\DIVAD\DIVAD OL2 ESR</t>
  </si>
  <si>
    <t>\\DemoAF\JJM\JJM\Maharashtra\Region-Pune\Circle-Pune\Division-Pune 2\Sub Division-Maval\Block-Daund\Scheme-20013367-Done Adhale RR\DONE\DONE GSR 0.4LL</t>
  </si>
  <si>
    <t>\\DemoAF\JJM\JJM\Maharashtra\Region-Pune\Circle-Pune\Division-Pune 2\Sub Division-Maval\Block-Daund\Scheme-20013367-Done Adhale RR\OVALE\OVALE OL1 ESR</t>
  </si>
  <si>
    <t>\\DemoAF\JJM\JJM\Maharashtra\Region-Pune\Circle-Pune\Division-Pune 2\Sub Division-Maval\Block-Daund\Scheme-20013367-Done Adhale RR\OVALE\OVALE OL2 ESR</t>
  </si>
  <si>
    <t>\\DemoAF\JJM\JJM\Maharashtra\Region-Pune\Circle-Pune\Division-Pune 2\Sub Division-Pune 2\Block-Velhe\Scheme-20027541-Wangani RRWSS\Kolwadi\KOLWADI GSR 0.1LL</t>
  </si>
  <si>
    <t>\\DemoAF\JJM\JJM\Maharashtra\Region-Pune\Circle-Pune\Division-Pune 2\Sub Division-Pune 2\Block-Velhe\Scheme-20027541-Wangani RRWSS\Mengajai Wadi\MENGAJAI WADI GSR 0.1LL</t>
  </si>
  <si>
    <t>\\DemoAF\JJM\JJM\Maharashtra\Region-Pune\Circle-Pune\Division-Pune 2\Sub Division-Pune 2\Block-Velhe\Scheme-20027541-Wangani RRWSS\Wangani\WANGANI ESR 0.5LL</t>
  </si>
  <si>
    <t>\\DemoAF\JJM\JJM\Maharashtra\Region-Pune\Circle-Pune\Division-Pune 2\Sub Division-Pune 2\Block-Velhe\Scheme-20027541-Wangani RRWSS\Wanganichiwadi\Wanganiwadi OL1 GSR</t>
  </si>
  <si>
    <t>\\DemoAF\JJM\JJM\Maharashtra\Region-Pune\Circle-Pune\Division-Pune 2\Sub Division-Pune 2\Block-Velhe\Scheme-20027541-Wangani RRWSS\Wanganichiwadi\Wanganiwadi OL2 GSR</t>
  </si>
  <si>
    <t>\\DemoAF\JJM\JJM\Maharashtra\Region-Pune\Circle-Pune\Division-Pune 2\Sub Division-Pune 2\Block-Velhe\Scheme-20027541-Wangani RRWSS\Wanganichiwadi\Wanganiwadi OL3 GSR</t>
  </si>
  <si>
    <t>\\DemoAF\JJM\JJM\Maharashtra\Region-Pune\Circle-Pune\Division-Satara\Sub Division-Phaltan\Block-Phaltan\Scheme-20027892-RR Girvi WSS\Bhadali Bk\BHADALI BK - GAOTHAN ESR 0.6LL</t>
  </si>
  <si>
    <t>\\DemoAF\JJM\JJM\Maharashtra\Region-Pune\Circle-Pune\Division-Satara\Sub Division-Phaltan\Block-Phaltan\Scheme-20027892-RR Girvi WSS\Bhadali Gouthan\BHADALI KH GAOTHAN ESR 0.4LL</t>
  </si>
  <si>
    <t>\\DemoAF\JJM\JJM\Maharashtra\Region-Pune\Circle-Pune\Division-Satara\Sub Division-Phaltan\Block-Phaltan\Scheme-20027892-RR Girvi WSS\Sonwadi (Bk)\SONWADI BK AT SHIRSAGAR WASTI ESR 0.25LL</t>
  </si>
  <si>
    <t>\\DemoAF\JJM\JJM\Maharashtra\Region-Pune\Circle-Pune\Division-Satara\Sub Division-Phaltan\Block-Phaltan\Scheme-20027892-RR Girvi WSS\Tirakwadi\TIRKWADI ESR 0.05LL</t>
  </si>
  <si>
    <t>\\DemoAF\JJM\JJM\Maharashtra\Region-Pune\Circle-Pune\Division-Satara\Sub Division-Phaltan\Block-Phaltan\Scheme-20027892-RR Girvi WSS\Zirapwadi\ZIRAPWADI - Chavan Vasti ESR 0.20LL</t>
  </si>
  <si>
    <t>\\DemoAF\JJM\JJM\Maharashtra\Region-Pune\Circle-Sangli\Division-Sangli\Sub Division-Islampur\Block-Valva\Scheme-7940233-Peth &amp; two Villages\Golewadi\Golewadi Pac ESR 1.65LL</t>
  </si>
  <si>
    <t>\\DemoAF\JJM\JJM\Maharashtra\Region-Pune\Circle-Sangli\Division-Sangli\Sub Division-Islampur\Block-Valva\Scheme-7940233-Peth &amp; two Villages\Peth\Ambedkar Nagar (Bhim Nagar) ESR 1.90LL</t>
  </si>
  <si>
    <t>\\DemoAF\JJM\JJM\Maharashtra\Region-Pune\Circle-Sangli\Division-Sangli\Sub Division-Islampur\Block-Valva\Scheme-7940233-Peth &amp; two Villages\Peth\Engineering College ESR 3.00LL</t>
  </si>
  <si>
    <t>\\DemoAF\JJM\JJM\Maharashtra\Region-Pune\Circle-Sangli\Division-Sangli\Sub Division-Islampur\Block-Valva\Scheme-7940233-Peth &amp; two Villages\Peth\Peth Gaothan ESR 0.23LL</t>
  </si>
  <si>
    <t>\\DemoAF\JJM\JJM\Maharashtra\Region-Pune\Circle-Sangli\Division-Sangli\Sub Division-Islampur\Block-Valva\Scheme-7940233-Peth &amp; two Villages\Waghwadi\Wagwadi ESR 0.35LL</t>
  </si>
  <si>
    <t>\\DemoAF\JJM\JJM\Maharashtra\Region-Amaravati\Circle-Amravati\Division-Amravati\Sub Division-Achalpur\Block-Chandur Bazar\Scheme-7945938 - 83 Village RRWS Scheme MJP RR (C 39)\Deurwada\Existing 1.00 LL ESR</t>
  </si>
  <si>
    <t>\\DemoAF\JJM\JJM\Maharashtra\Region-Amaravati\Circle-Amravati\Division-Amravati\Sub Division-Achalpur\Block-Chandur Bazar\Scheme-7945938 - 83 Village RRWS Scheme MJP RR (C 39)\Kajali\Existing 0.75 LL ESR</t>
  </si>
  <si>
    <t>\\DemoAF\JJM\JJM\Maharashtra\Region-Amaravati\Circle-Amravati\Division-Amravati\Sub Division-Achalpur\Block-Chandur Bazar\Scheme-7945938 - 83 Village RRWS Scheme MJP RR (C 39)\Kandali\Existing 1.00 LL ESR</t>
  </si>
  <si>
    <t>\\DemoAF\JJM\JJM\Maharashtra\Region-Amaravati\Circle-Amravati\Division-Amravati\Sub Division-Achalpur\Block-Chandur Bazar\Scheme-7945938 - 83 Village RRWS Scheme MJP RR (C 39)\Karajgaon (Mahal)\Existing 1.5 LL ESR</t>
  </si>
  <si>
    <t>\\DemoAF\JJM\JJM\Maharashtra\Region-Amaravati\Circle-Amravati\Division-Amravati\Sub Division-Achalpur\Block-Chandur Bazar\Scheme-7945938 - 83 Village RRWS Scheme MJP RR (C 39)\Khel Choudhar\Existing 1.5 LL ESR</t>
  </si>
  <si>
    <t>\\DemoAF\JJM\JJM\Maharashtra\Region-Amaravati\Circle-Amravati\Division-Amravati\Sub Division-Achalpur\Block-Chandur Bazar\Scheme-7945938 - 83 Village RRWS Scheme MJP RR (C 39)\Pimpari Thugaon\Existing 0.75 LL ESR</t>
  </si>
  <si>
    <t>\\DemoAF\JJM\JJM\Maharashtra\Region-Amaravati\Circle-Amravati\Division-Amravati\Sub Division-Achalpur\Block-Chandur Bazar\Scheme-7945938 - 83 Village RRWS Scheme MJP RR (C 39)\Shirajgaon kasba\Existing 2 LL ESR- Outlet-1</t>
  </si>
  <si>
    <t>\\DemoAF\JJM\JJM\Maharashtra\Region-Amaravati\Circle-Amravati\Division-Yavatmal\Sub Division-Pusad\Block-Pusad\Scheme-20028563 - Malpathar 28 villages, (Reju.)\Aadgaon\Existing 0.75 LL ESR- Outlet-1</t>
  </si>
  <si>
    <t>\\DemoAF\JJM\JJM\Maharashtra\Region-Amaravati\Circle-Amravati\Division-Yavatmal\Sub Division-Pusad\Block-Pusad\Scheme-20028563 - Malpathar 28 villages, (Reju.)\Aadgaon\Existing 0.75 LL ESR- Outlet-2</t>
  </si>
  <si>
    <t>\\DemoAF\JJM\JJM\Maharashtra\Region-Amaravati\Circle-Amravati\Division-Yavatmal\Sub Division-Pusad\Block-Pusad\Scheme-20028563 - Malpathar 28 villages, (Reju.)\Aamti\Existing 0.30 LL ESR</t>
  </si>
  <si>
    <t>\\DemoAF\JJM\JJM\Maharashtra\Region-Amaravati\Circle-Amravati\Division-Yavatmal\Sub Division-Pusad\Block-Pusad\Scheme-20028563 - Malpathar 28 villages, (Reju.)\Hanvantkheda\Existing 0.30 LL ESR- Outlet-1</t>
  </si>
  <si>
    <t>\\DemoAF\JJM\JJM\Maharashtra\Region-Amaravati\Circle-Amravati\Division-Yavatmal\Sub Division-Pusad\Block-Pusad\Scheme-20028563 - Malpathar 28 villages, (Reju.)\Kheirkheda\Existing 0.75 LL ESR</t>
  </si>
  <si>
    <t>\\DemoAF\JJM\JJM\Maharashtra\Region-Amaravati\Circle-Amravati\Division-Yavatmal\Sub Division-Pusad\Block-Pusad\Scheme-20028563 - Malpathar 28 villages, (Reju.)\Panhala\Existing 0.50 LL ESR</t>
  </si>
  <si>
    <t>\\DemoAF\JJM\JJM\Maharashtra\Region-Amaravati\Circle-Amravati\Division-Yavatmal\Sub Division-Pusad\Block-Pusad\Scheme-20028563 - Malpathar 28 villages, (Reju.)\Sattarmal\Existing 0.30 LL ESR</t>
  </si>
  <si>
    <t>\\DemoAF\JJM\JJM\Maharashtra\Region-Amaravati\Circle-Amravati\Division-Yavatmal\Sub Division-Pusad\Block-Pusad\Scheme-20028563 - Malpathar 28 villages, (Reju.)\Vasantwadi\Existing 0.50 LL ESR</t>
  </si>
  <si>
    <t>\\DemoAF\JJM\JJM\Maharashtra\Region-Chhatrapati Sambhajinagar\Circle-Chhatrapati Sambhajinagar\Division-Chhatrapati Sambhajinagar\Sub Division-Paithan\Block-Paithan\Scheme-20018162 - Paithan Taluka 178 Village Grid WS\Honobachi wadi\ESR-0.35 LL</t>
  </si>
  <si>
    <t>\\DemoAF\JJM\JJM\Maharashtra\Region-Chhatrapati Sambhajinagar\Circle-Chhatrapati Sambhajinagar\Division-Chhatrapati Sambhajinagar\Sub Division-Paithan\Block-Paithan\Scheme-20018162 - Paithan Taluka 178 Village Grid WS\Kutub Kheda\ESR-0.50 LL</t>
  </si>
  <si>
    <t>\\DemoAF\JJM\JJM\Maharashtra\Region-Chhatrapati Sambhajinagar\Circle-Chhatrapati Sambhajinagar\Division-Chhatrapati Sambhajinagar\Sub Division-Vaijapur\Block-Vaijapur\Scheme-20051233 - 373 Village Gangapur-Vaijapur Grid WSS\Bhaggaon\ESR-0.40 LL</t>
  </si>
  <si>
    <t>\\DemoAF\JJM\JJM\Maharashtra\Region-Chhatrapati Sambhajinagar\Circle-Latur\Division-Latur\Sub Division-Chakur\Block-Chakur\Scheme-20030459 - Rachnawadi 6 villages WSS\Her Village\ESR-2.38 LL</t>
  </si>
  <si>
    <t>\\DemoAF\JJM\JJM\Maharashtra\Region-Chhatrapati Sambhajinagar\Circle-Latur\Division-Latur\Sub Division-Chakur\Block-Chakur\Scheme-20030459 - Rachnawadi 6 villages WSS\Rachnawadi\ESR-0.50 LL</t>
  </si>
  <si>
    <t>\\DemoAF\JJM\JJM\Maharashtra\Region-Chhatrapati Sambhajinagar\Circle-Latur\Division-Latur\Sub Division-Shirur Anantpal\Block-Shirur Anantpal\Scheme-20030815- Sakol 7 villages WSS\Kanegaon\ESR-0.30 LL</t>
  </si>
  <si>
    <t>\\DemoAF\JJM\JJM\Maharashtra\Region-Chhatrapati Sambhajinagar\Circle-Latur\Division-Latur\Sub Division-Shirur Anantpal\Block-Shirur Anantpal\Scheme-20030815- Sakol 7 villages WSS\Sakol\MBR-2.00 LL</t>
  </si>
  <si>
    <t>\\DemoAF\JJM\JJM\Maharashtra\Region-Chhatrapati Sambhajinagar\Circle-Latur\Division-Latur\Sub Division-Shirur Anantpal\Block-Shirur Anantpal\Scheme-20030815- Sakol 7 villages WSS\Tripal\ESR-0.40 LL</t>
  </si>
  <si>
    <t>\\DemoAF\JJM\JJM\Maharashtra\Region-Chhatrapati Sambhajinagar\Circle-Nanded\Division-Nanded\Sub Division-Hadgaon\Block-Hadgaon\Scheme-20013969 - Hadgaon and Himayatnagar 132 Village Grid WSS\Newarwadi\ESR-0.40 LL</t>
  </si>
  <si>
    <t>\\DemoAF\JJM\JJM\Maharashtra\Region-Chhatrapati Sambhajinagar\Circle-Nanded\Division-Nanded\Sub Division-Hadgaon\Block-Hadgaon\Scheme-20013969 - Hadgaon and Himayatnagar 132 Village Grid WSS\Yelamb\ESR-0.40 LL</t>
  </si>
  <si>
    <t>\\DemoAF\JJM\JJM\Maharashtra\Region-Nagpur\Circle-Chandrapur\Division-Chandrapur\Sub Division-Gadchiroli\Block-Aheri\Scheme-7890975 - Allapalli-Nagapalli RR\Allapalli\MBR 4.10 LL</t>
  </si>
  <si>
    <t>\\DemoAF\JJM\JJM\Maharashtra\Region-Nagpur\Circle-Chandrapur\Division-Chandrapur\Sub Division-Pombhurna\Block-Pombhurna\Scheme-7928270 - Pomnbhurna Grid &amp; 15 Villages RR Retrofitting\Jam Kh.\ESR-0.35 LL</t>
  </si>
  <si>
    <t>\\DemoAF\JJM\JJM\Maharashtra\Region-Nagpur\Circle-Chandrapur\Division-Chandrapur\Sub Division-Pombhurna\Block-Pombhurna\Scheme-7928270 - Pomnbhurna Grid &amp; 15 Villages RR Retrofitting\Jam Kh.\ESR-0.45 LL</t>
  </si>
  <si>
    <t>\\DemoAF\JJM\JJM\Maharashtra\Region-Nagpur\Circle-Chandrapur\Division-Chandrapur\Sub Division-Pombhurna\Block-Pombhurna\Scheme-7928270 - Pomnbhurna Grid &amp; 15 Villages RR Retrofitting\Rampur Dixit\ESR-0.20 LL</t>
  </si>
  <si>
    <t>\\DemoAF\JJM\JJM\Maharashtra\Region-Nagpur\Circle-Nagpur\Division-Gondia\Sub Division-Bhandara\Block-Tumsar\Scheme-20017217 - Dewadi RR WSS\Hasara\ESR 1.50 LL</t>
  </si>
  <si>
    <t>\\DemoAF\JJM\JJM\Maharashtra\Region-Nagpur\Circle-Nagpur\Division-Gondia\Sub Division-Bhandara\Block-Tumsar\Scheme-20017217 - Dewadi RR WSS\Khapa\ESR 1.50 LL</t>
  </si>
  <si>
    <t>\\DemoAF\JJM\JJM\Maharashtra\Region-Nagpur\Circle-Nagpur\Division-Gondia\Sub Division-Bhandara\Block-Tumsar\Scheme-20017217 - Dewadi RR WSS\Stationtoli\ESR 0.50 LL</t>
  </si>
  <si>
    <t>\\DemoAF\JJM\JJM\Maharashtra\Region-Nagpur\Circle-Nagpur\Division-Nagpur\Sub Division-Nagpur\Block-Hingna\Scheme-20009650 - Waddhmna WSS\Waddhmna\ESR-1.50 LL</t>
  </si>
  <si>
    <t>Remarks</t>
  </si>
  <si>
    <t>Connected</t>
  </si>
  <si>
    <t>Communication established with the system</t>
  </si>
  <si>
    <t>Not</t>
  </si>
  <si>
    <t>Communication not established with the system</t>
  </si>
  <si>
    <t>Online</t>
  </si>
  <si>
    <t>Value is Constantly updating that means online</t>
  </si>
  <si>
    <t>Offline</t>
  </si>
  <si>
    <t>Value is not updating that means Offline</t>
  </si>
  <si>
    <t>\\DemoAF\JJM\JJM\Maharashtra\Region-Pune\Circle-Pune\Division-Pune 1\Sub Division-Baramati\Block-Ambegaon\Scheme-7942125-MURTI &amp; 7 VILLAGES RRWSS\Bhapkar mala\Bhapkar mala ESR 0.1LL</t>
  </si>
  <si>
    <t>\\DemoAF\JJM\JJM\Maharashtra\Region-Amaravati\Circle-Amravati\Division-Amravati W.M\Sub Division-W.M.Amravati - 2\Block-Achalpur\Scheme-20003791 - 105 villages RRWSS\Wathoda\Existing 2.3 LL ESR</t>
  </si>
  <si>
    <t>\\DemoAF\JJM\JJM\Maharashtra\Region-Amaravati\Circle-Amravati\Division-Amravati W.M\Sub Division-W.M.Amravati - 2\Block-Bhatkuli\Scheme-20003791 - 105 villages RRWSS\Chimnapur E.\Existing ESR 0.75 LL</t>
  </si>
  <si>
    <t>\\DemoAF\JJM\JJM\Maharashtra\Region-Amaravati\Circle-Amravati\Division-Yavatmal\Sub Division-Pusad\Block-Pusad\Scheme-20028563 - Malpathar 28 villages, (Reju.)\Rohada\Existing 1.5 LL GSR</t>
  </si>
  <si>
    <t>Percentage of Water Consumption per Day - Previous Day</t>
  </si>
  <si>
    <t>Total Number of ESR</t>
  </si>
  <si>
    <t>Today Date</t>
  </si>
  <si>
    <t>0 Water Consumption</t>
  </si>
  <si>
    <t>zero count</t>
  </si>
  <si>
    <t>Total of 0%</t>
  </si>
  <si>
    <t>Zero %</t>
  </si>
  <si>
    <t>\\DemoAF\JJM\JJM\Maharashtra\Region-Nashik\Circle-Ahmednagar\Division-Sangamner\Sub Division-Kopargaon\Block-Rahata\Scheme-20054877 - Retro.Kelvad Bk.&amp; 2 villages RRWSS. Ta.Rahta\Kelwad Bk\Existing 1.5 LL ESR</t>
  </si>
  <si>
    <t>\\DemoAF\JJM\JJM\Maharashtra\Region-Nashik\Circle-Ahmednagar\Division-Sangamner\Sub Division-Kopargaon\Block-Rahata\Scheme-20054877 - Retro.Kelvad Bk.&amp; 2 villages RRWSS. Ta.Rahta\Kelwad Kd\Proposed 0.65 LL ESR</t>
  </si>
  <si>
    <t>\\DemoAF\JJM\JJM\Maharashtra\Region-Nashik\Circle-Ahmednagar\Division-Sangamner\Sub Division-Sangamner\Block-Sangamner\Scheme-7937337 - Retro.Nimon and 4 villages, Tal. Sangamner\hilllock\Existing 3 LL MBR-Outlet-1</t>
  </si>
  <si>
    <t>\\DemoAF\JJM\JJM\Maharashtra\Region-Nashik\Circle-Ahmednagar\Division-Sangamner\Sub Division-Sangamner\Block-Sangamner\Scheme-7937337 - Retro.Nimon and 4 villages, Tal. Sangamner\hilllock\Existing 3 LL MBR-Outlet-2</t>
  </si>
  <si>
    <t>\\DemoAF\JJM\JJM\Maharashtra\Region-Nashik\Circle-Ahmednagar\Division-Sangamner\Sub Division-Sangamner\Block-Sangamner\Scheme-7937337 - Retro.Nimon and 4 villages, Tal. Sangamner\hilllock\Existing 3 LL MBR-Outlet-3</t>
  </si>
  <si>
    <t>\\DemoAF\JJM\JJM\Maharashtra\Region-Nashik\Circle-Ahmednagar\Division-Sangamner\Sub Division-Sangamner\Block-Sangamner\Scheme-7937337 - Retro.Nimon and 4 villages, Tal. Sangamner\hilllock\Existing 3 LL MBR-Outlet-4</t>
  </si>
  <si>
    <t>\\DemoAF\JJM\JJM\Maharashtra\Region-Nashik\Circle-Ahmednagar\Division-Sangamner\Sub Division-Sangamner\Block-Sangamner\Scheme-7937337 - Retro.Nimon and 4 villages, Tal. Sangamner\Sonewadi\Proposed 0.45 LL ESR</t>
  </si>
  <si>
    <t>\\DemoAF\JJM\JJM\Maharashtra\Region-Nashik\Circle-Nashik\Division-Nashik\Sub Division-Sinnar\Block-Sinnar\Scheme-20019176 - Retro. Bargaonpimpri &amp; 6 VRWSS  Tal Sinnar\Gulwanch\Existing 0.75 LL ESR</t>
  </si>
  <si>
    <t>\\DemoAF\JJM\JJM\Maharashtra\Region-Nashik\Circle-Nashik\Division-Nashik\Sub Division-Sinnar\Block-Sinnar\Scheme-20019176 - Retro. Bargaonpimpri &amp; 6 VRWSS  Tal Sinnar\Gulwanch\Proposed 0.40 LL ESR</t>
  </si>
  <si>
    <t>\\DemoAF\JJM\JJM\Maharashtra\Region-Nashik\Circle-Nashik\Division-Nashik\Sub Division-Sinnar\Block-Sinnar\Scheme-20019176 - Retro. Bargaonpimpri &amp; 6 VRWSS  Tal Sinnar\Hiwargaon\Existing 0.20 LL ESR-1</t>
  </si>
  <si>
    <t>\\DemoAF\JJM\JJM\Maharashtra\Region-Nashik\Circle-Nashik\Division-Nashik\Sub Division-Sinnar\Block-Sinnar\Scheme-20019176 - Retro. Bargaonpimpri &amp; 6 VRWSS  Tal Sinnar\Hiwargaon\Existing 0.20 LL ESR-2</t>
  </si>
  <si>
    <t>\\DemoAF\JJM\JJM\Maharashtra\Region-Nashik\Circle-Nashik\Division-Nashik\Sub Division-Sinnar\Block-Sinnar\Scheme-20019176 - Retro. Bargaonpimpri &amp; 6 VRWSS  Tal Sinnar\Nimgaon Sinnar\Existing 0.40 LL ESR</t>
  </si>
  <si>
    <t>\\DemoAF\JJM\JJM\Maharashtra\Region-Nashik\Circle-Nashik\Division-Nashik\Sub Division-Sinnar\Block-Sinnar\Scheme-20019176 - Retro. Bargaonpimpri &amp; 6 VRWSS  Tal Sinnar\Nimgaon Sinnar\Proposed 0.40 LL ESR</t>
  </si>
  <si>
    <t>\\DemoAF\JJM\JJM\Maharashtra\Region-Nashik\Circle-Nashik\Division-Nashik\Sub Division-Sinnar\Block-Sinnar\Scheme-20019176 - Retro. Bargaonpimpri &amp; 6 VRWSS  Tal Sinnar\Pat Pimpri\Existing 0.35 LL ESR</t>
  </si>
  <si>
    <t>\\DemoAF\JJM\JJM\Maharashtra\Region-Nashik\Circle-Nashik\Division-Nashik\Sub Division-Sinnar\Block-Sinnar\Scheme-20019176 - Retro. Bargaonpimpri &amp; 6 VRWSS  Tal Sinnar\Pat Pimpri\Proposed 0.85 LL ESR</t>
  </si>
  <si>
    <t>\\DemoAF\JJM\JJM\Maharashtra\Region-Nashik\Circle-Nashik\Division-Nashik\Sub Division-Sinnar\Block-Sinnar\Scheme-20019176 - Retro. Bargaonpimpri &amp; 6 VRWSS  Tal Sinnar\Sunderpur\Existing 0.40 LL ESR</t>
  </si>
  <si>
    <t>\\DemoAF\JJM\JJM\Maharashtra\Region-Nashik\Circle-Nashik\Division-Nashik\Sub Division-Sinnar\Block-Sinnar\Scheme-20019176 - Retro. Bargaonpimpri &amp; 6 VRWSS  Tal Sinnar\Sunderpur\Proposed 0.30 LL ESR</t>
  </si>
  <si>
    <t>\\DemoAF\JJM\JJM\Maharashtra\Region-Nashik\Circle-Nashik\Division-Nashik\Sub Division-Sinnar\Block-Sinnar\Scheme-20019286 - Nirhale-Fatehpur and 5 villages, Tal. Sinnar\Manori\Proposed 1.15 LL ESR</t>
  </si>
  <si>
    <t>\\DemoAF\JJM\JJM\Maharashtra\Region-Nashik\Circle-Nashik\Division-W M Nashik\Sub Division-Sinnar\Block-Naigaon\Scheme-20028193 - Retrofitting To Wadzire (Naigaon) &amp; 4 Villages RRWSS\Moh- Mahadari\Existing 1.00 LL ESR</t>
  </si>
  <si>
    <t>\\DemoAF\JJM\JJM\Maharashtra\Region-Nagpur\Circle-Chandrapur\Division-Chandrapur\Sub Division-Gadchiroli\Block-Aheri\Scheme-7890975 - Allapalli-Nagapalli RR\Nagepalli\ESR 1.55 LL</t>
  </si>
  <si>
    <t>\\DemoAF\JJM\JJM\Maharashtra\Region-Nagpur\Circle-Chandrapur\Division-Chandrapur\Sub Division-Pombhurna\Block-Pombhurna\Scheme-7928270 - Pomnbhurna Grid &amp; 15 Villages RR Retrofitting\Borda Dixit\ESR-0.40 LL</t>
  </si>
  <si>
    <t>\\DemoAF\JJM\JJM\Maharashtra\Region-Nagpur\Circle-Chandrapur\Division-Chandrapur\Sub Division-Pombhurna\Block-Pombhurna\Scheme-7928270 - Pomnbhurna Grid &amp; 15 Villages RR Retrofitting\Chak Navegaon\ESR-0.15 LL</t>
  </si>
  <si>
    <t>\\DemoAF\JJM\JJM\Maharashtra\Region-Nagpur\Circle-Chandrapur\Division-Chandrapur\Sub Division-Pombhurna\Block-Pombhurna\Scheme-7928270 - Pomnbhurna Grid &amp; 15 Villages RR Retrofitting\Dewada Kh.\ESR-0.75 LL</t>
  </si>
  <si>
    <t>\\DemoAF\JJM\JJM\Maharashtra\Region-Nagpur\Circle-Chandrapur\Division-Chandrapur\Sub Division-Pombhurna\Block-Pombhurna\Scheme-7928270 - Pomnbhurna Grid &amp; 15 Villages RR Retrofitting\Jam Tukum\ESR-0.50 LL</t>
  </si>
  <si>
    <t>\\DemoAF\JJM\JJM\Maharashtra\Region-Nagpur\Circle-Chandrapur\Division-Chandrapur\Sub Division-Pombhurna\Block-Pombhurna\Scheme-7928270 - Pomnbhurna Grid &amp; 15 Villages RR Retrofitting\Mohadi\ESR-0.30 LL</t>
  </si>
  <si>
    <t>\\DemoAF\JJM\JJM\Maharashtra\Region-Nagpur\Circle-Chandrapur\Division-Chandrapur\Sub Division-Pombhurna\Block-Pombhurna\Scheme-7928270 - Pomnbhurna Grid &amp; 15 Villages RR Retrofitting\Navegaon More\ESR-0.50 LL</t>
  </si>
  <si>
    <t>\\DemoAF\JJM\JJM\Maharashtra\Region-Nagpur\Circle-Chandrapur\Division-Chandrapur\Sub Division-Pombhurna\Block-Pombhurna\Scheme-7928270 - Pomnbhurna Grid &amp; 15 Villages RR Retrofitting\Selur Nagreddi\ESR-0.150 LL</t>
  </si>
  <si>
    <t>\\DemoAF\JJM\JJM\Maharashtra\Region-Nagpur\Circle-Nagpur\Division-Chandrapur\Sub Division-Chandrapur\Block-Chimur\Scheme-20036536 - Bothali &amp; 7 Village RR WSS\Rajoli Chak\MBR 0.5 LL</t>
  </si>
  <si>
    <t>\\DemoAF\JJM\JJM\Maharashtra\Region-Nagpur\Circle-Nagpur\Division-Chandrapur\Sub Division-Wardha\Block-Wardha\Scheme-7891298 - Pipri Meghe and 13 villages RR WSS\Borgaon\ESR-2.00 LL</t>
  </si>
  <si>
    <t>\\DemoAF\JJM\JJM\Maharashtra\Region-Nagpur\Circle-Nagpur\Division-Chandrapur\Sub Division-Wardha\Block-Wardha\Scheme-7891298 - Pipri Meghe and 13 villages RR WSS\Waigaon\ESR-0.50 LL</t>
  </si>
  <si>
    <t>\\DemoAF\JJM\JJM\Maharashtra\Region-Nagpur\Circle-Nagpur\Division-Gondia\Sub Division-Bhandara\Block-Tumsar\Scheme-20017217 - Dewadi RR WSS\Dhorwada\ESR 0.75 LL</t>
  </si>
  <si>
    <t>\\DemoAF\JJM\JJM\Maharashtra\Region-Nagpur\Circle-Nagpur\Division-Gondia\Sub Division-Bhandara\Block-Tumsar\Scheme-20017217 - Dewadi RR WSS\Mangli\ESR 0.75 LL</t>
  </si>
  <si>
    <t>\\DemoAF\JJM\JJM\Maharashtra\Region-Nagpur\Circle-Nagpur\Division-Gondia\Sub Division-Bhandara\Block-Tumsar\Scheme-20017217 - Dewadi RR WSS\Paraswada\ESR 0.75 LL</t>
  </si>
  <si>
    <t>\\DemoAF\JJM\JJM\Maharashtra\Region-Nagpur\Circle-Nagpur\Division-Gondia\Sub Division-Bhandara\Block-Tumsar\Scheme-20017217 - Dewadi RR WSS\Paraswada\MBR 2.50 LL</t>
  </si>
  <si>
    <t>\\DemoAF\JJM\JJM\Maharashtra\Region-Nagpur\Circle-Nagpur\Division-Nagpur\Sub Division-Nagpur\Block-Hingna\Scheme-20009650 - Waddhmna WSS\Waddhmna\ESR-0.90 LL</t>
  </si>
  <si>
    <t>\\DemoAF\JJM\JJM\Maharashtra\Region-Nagpur\Circle-Nagpur\Division-Nagpur\Sub Division-Nagpur\Block-Hingna\Scheme-20009650 - Waddhmna WSS\Waddhmna\ESR-1.00 LL</t>
  </si>
  <si>
    <t>\\DemoAF\JJM\JJM\Maharashtra\Region-Chhatrapati Sambhajinagar\Circle-Chhatrapati Sambhajinagar\Division-Chhatrapati Sambhajinagar\Sub Division-Vaijapur\Block-Vaijapur\Scheme-20051233 - 373 Village Gangapur-Vaijapur Grid WSS\Lasurgaon\ESR-1.00 LL</t>
  </si>
  <si>
    <t>\\DemoAF\JJM\JJM\Maharashtra\Region-Chhatrapati Sambhajinagar\Circle-Nanded\Division-Nanded\Sub Division-Hadgaon\Block-Hadgaon\Scheme-20013969 - Hadgaon and Himayatnagar 132 Village Grid WSS\Unchegaon\ESR 0.40 LL</t>
  </si>
  <si>
    <t>\\DemoAF\JJM\JJM\Maharashtra\Region-Pune\Circle-Pune\Division-Pune 1\Sub Division-Baramati\Block-Ambegaon\Scheme-20017250-LONI BHAPKAR RRWSS\Jalakewadi Mudhale\Mudhale ESR 0.35LL</t>
  </si>
  <si>
    <t>\\DemoAF\JJM\JJM\Maharashtra\Region-Konkan\Circle-Panvel\Division-Raigadh\Sub Division-Mangaon\Block-Pen\Scheme-20020563-Shahapada 38 Villages\Kane\ESR_Kane0.55LL</t>
  </si>
  <si>
    <t>\\DemoAF\JJM\JJM\Maharashtra\Region-Konkan\Circle-Panvel\Division-Raigadh\Sub Division-Mangaon\Block-Pen\Scheme-20020563-Shahapada 38 Villages\Kashmire\ESR_Kashmire1.00LL</t>
  </si>
  <si>
    <t>\\DemoAF\JJM\JJM\Maharashtra\Region-Konkan\Circle-Panvel\Division-Raigadh\Sub Division-Mangaon\Block-Pen\Scheme-20020563-Shahapada 38 Villages\Shirki\ESR_Shirki4.10LL</t>
  </si>
  <si>
    <t>\\DemoAF\JJM\JJM\Maharashtra\Region-Konkan\Circle-Panvel\Division-Raigadh\Sub Division-Mangaon\Block-Pen\Scheme-20020563-Shahapada 38 Villages\Wadhav\ESR_Wadhav6.00LL</t>
  </si>
  <si>
    <t>\\DemoAF\JJM\JJM\Maharashtra\Region-Konkan\Circle-Panvel\Division-Raigadh\Sub Division-Mangaon\Block-Pen\Scheme-20020563-Shahapada 38 Villages\Washinaka\ESR_Washinaka2.60LL</t>
  </si>
  <si>
    <t>\\DemoAF\JJM\JJM\Maharashtra\Region-Konkan\Circle-Thane\Division-Thane\Sub Division-Palghar\Block-Dahanu\Scheme-20047871-Modgaon &amp; Tornipada RWSS\Andherpada\ESR_Andherpada0.58LL</t>
  </si>
  <si>
    <t>\\DemoAF\JJM\JJM\Maharashtra\Region-Konkan\Circle-Thane\Division-Thane\Sub Division-Palghar\Block-Dahanu\Scheme-20047871-Modgaon &amp; Tornipada RWSS\Janasawarpada\ESR_Janasawarpada0.25LL</t>
  </si>
  <si>
    <t>\\DemoAF\JJM\JJM\Maharashtra\Region-Konkan\Circle-Thane\Division-Thane\Sub Division-Palghar\Block-Dahanu\Scheme-20047871-Modgaon &amp; Tornipada RWSS\Navapada\ESR_Navapada0.33LL</t>
  </si>
  <si>
    <t>\\DemoAF\JJM\JJM\Maharashtra\Region-Konkan\Circle-Thane\Division-Thane\Sub Division-Palghar\Block-Dahanu\Scheme-20047871-Modgaon &amp; Tornipada RWSS\Savarpada\ESR_Savarpada0.35LL</t>
  </si>
  <si>
    <t>\\DemoAF\JJM\JJM\Maharashtra\Region-Konkan\Circle-Thane\Division-Thane\Sub Division-Thane\Block-Kalyan\Scheme-20092478-Retrofiting of Gotheghar Dahisar R.R. Water Supply Scheme\Bale\ESR_Bale2.50LL</t>
  </si>
  <si>
    <t>\\DemoAF\JJM\JJM\Maharashtra\Region-Chhatrapati Sambhajinagar\Circle-Chhatrapati Sambhajinagar\Division-Chhatrapati Sambhajinagar\Sub Division-Vaijapur\Block-Vaijapur\Scheme-20051233 - 373 Village Gangapur-Vaijapur Grid WSS\Jategaon\ESR-1.00 LL</t>
  </si>
  <si>
    <t>\\DemoAF\JJM\JJM\Maharashtra\Region-Chhatrapati Sambhajinagar\Circle-Chhatrapati Sambhajinagar\Division-Chhatrapati Sambhajinagar\Sub Division-Vaijapur\Block-Vaijapur\Scheme-20051233 - 373 Village Gangapur-Vaijapur Grid WSS\Kapus Wadgaon\ESR-0.50 LL</t>
  </si>
  <si>
    <t>\\DemoAF\JJM\JJM\Maharashtra\Region-Chhatrapati Sambhajinagar\Circle-Chhatrapati Sambhajinagar\Division-Chhatrapati Sambhajinagar\Sub Division-Vaijapur\Block-Vaijapur\Scheme-20051233 - 373 Village Gangapur-Vaijapur Grid WSS\Mahalgaon\ESR-1.00 LL</t>
  </si>
  <si>
    <t>\\DemoAF\JJM\JJM\Maharashtra\Region-Chhatrapati Sambhajinagar\Circle-Chhatrapati Sambhajinagar\Division-Chhatrapati Sambhajinagar\Sub Division-Vaijapur\Block-Vaijapur\Scheme-20051233 - 373 Village Gangapur-Vaijapur Grid WSS\Virgaon\ESR-0.90 LL</t>
  </si>
  <si>
    <t>\\DemoAF\JJM\JJM\Maharashtra\Region-Chhatrapati Sambhajinagar\Circle-Nanded\Division-Nanded\Sub Division-Hadgaon\Block-Hadgaon\Scheme-20013969 - Hadgaon and Himayatnagar 132 Village Grid WSS\Hardaf\ESR-0.40 LL</t>
  </si>
  <si>
    <t>\\DemoAF\JJM\JJM\Maharashtra\Region-Nagpur\Circle-Chandrapur\Division-Chandrapur\Sub Division-Pombhurna\Block-Pombhurna\Scheme-7928270 - Pomnbhurna Grid &amp; 15 Villages RR Retrofitting\Chak Ghanoti - 1\ESR-0.40 LL</t>
  </si>
  <si>
    <t>\\DemoAF\JJM\JJM\Maharashtra\Region-Nagpur\Circle-Chandrapur\Division-Chandrapur\Sub Division-Pombhurna\Block-Pombhurna\Scheme-7928270 - Pomnbhurna Grid &amp; 15 Villages RR Retrofitting\Chak Kosambi - 1\ESR-0.20 LL</t>
  </si>
  <si>
    <t>\\DemoAF\JJM\JJM\Maharashtra\Region-Nagpur\Circle-Chandrapur\Division-Chandrapur\Sub Division-Pombhurna\Block-Pombhurna\Scheme-7928270 - Pomnbhurna Grid &amp; 15 Villages RR Retrofitting\Futan\ESR-0.60 LL</t>
  </si>
  <si>
    <t>\\DemoAF\JJM\JJM\Maharashtra\Region-Nagpur\Circle-Chandrapur\Division-Chandrapur\Sub Division-Pombhurna\Block-Pombhurna\Scheme-7928270 - Pomnbhurna Grid &amp; 15 Villages RR Retrofitting\Welwa\ESR-0.45 LL</t>
  </si>
  <si>
    <t>\\DemoAF\JJM\JJM\Maharashtra\Region-Nagpur\Circle-Chandrapur\Division-Chandrapur\Sub Division-Pombhurna\Block-Pombhurna\Scheme-7928270 - Pomnbhurna Grid &amp; 15 Villages RR Retrofitting\Welwa\MBR-0.80 LL</t>
  </si>
  <si>
    <t>\\DemoAF\JJM\JJM\Maharashtra\Region-Nagpur\Circle-Nagpur\Division-Nagpur\Sub Division-Nagpur\Block-Hingna\Scheme-20009650 - Waddhmna WSS\Waddhmna\GSR-1.97 LL</t>
  </si>
  <si>
    <t>\\DemoAF\JJM\JJM\Maharashtra\Region-Chhatrapati Sambhajinagar\Circle-Nanded\Division-Nanded\Sub Division-Himayatnagar\Block-Himayatnagar\Scheme-20013969 - Hadgaon and Himayatnagar 132 Village Grid WSS\Ashti\ESR-0.80 LL</t>
  </si>
  <si>
    <t>\\DemoAF\JJM\JJM\Maharashtra\Region-Chhatrapati Sambhajinagar\Circle-Nanded\Division-Nanded\Sub Division-Himayatnagar\Block-Himayatnagar\Scheme-20013969 - Hadgaon and Himayatnagar 132 Village Grid WSS\Dudhad\ESR-0.40 LL</t>
  </si>
  <si>
    <t>\\DemoAF\JJM\JJM\Maharashtra\Region-Chhatrapati Sambhajinagar\Circle-Nanded\Division-Nanded\Sub Division-Himayatnagar\Block-Himayatnagar\Scheme-20013969 - Hadgaon and Himayatnagar 132 Village Grid WSS\Palaspur\ESR-0.40 LL</t>
  </si>
  <si>
    <t>\\DemoAF\JJM\JJM\Maharashtra\Region-Chhatrapati Sambhajinagar\Circle-Nanded\Division-Nanded\Sub Division-Himayatnagar\Block-Himayatnagar\Scheme-20013969 - Hadgaon and Himayatnagar 132 Village Grid WSS\Walkyachiwadi\ESR-1.00 LL</t>
  </si>
  <si>
    <t>\\DemoAF\JJM\JJM\Maharashtra\Region-Chhatrapati Sambhajinagar\Circle-Chhatrapati Sambhajinagar\Division-Chhatrapati Sambhajinagar\Sub Division-Gangapur\Block-Gangapur\Scheme-20051233 - 373 Village Gangapur-Vaijapur Grid WSS\Raipur\ESR-0.60 LL</t>
  </si>
  <si>
    <t>\\DemoAF\JJM\JJM\Maharashtra\Region-Chhatrapati Sambhajinagar\Circle-Nanded\Division-Nanded\Sub Division-Hadgaon\Block-Hadgaon\Scheme-20013969 - Hadgaon and Himayatnagar 132 Village Grid WSS\Babhali\ESR 0.80 LL</t>
  </si>
  <si>
    <t>\\DemoAF\JJM\JJM\Maharashtra\Region-Amaravati\Circle-Amravati\Division-Amravati W.M\Sub Division-W.M.Amravati - 2\Block-Achalpur\Scheme-20003791 - 105 villages RRWSS\Zanji\Existing 0.50 LL ESR- Outlet-1</t>
  </si>
  <si>
    <t>\\DemoAF\JJM\JJM\Maharashtra\Region-Amaravati\Circle-Amravati\Division-Amravati W.M\Sub Division-W.M.Amravati - 2\Block-Chandur Bazar\Scheme-20003791 - 105 villages RRWSS\Nandura Bk.\Existing 0.75 LL ESR- Outlet-1</t>
  </si>
  <si>
    <t>\\DemoAF\JJM\JJM\Maharashtra\Region-Amaravati\Circle-Amravati\Division-Amravati W.M\Sub Division-W.M.Amravati - 2\Block-Amravati\Scheme-20003791 - 105 villages RRWSS\Chinchkheda\Existing 0.25 LL ESR-Outlet-2</t>
  </si>
  <si>
    <t>\\DemoAF\JJM\JJM\Maharashtra\Region-Amaravati\Circle-Amravati\Division-Amravati W.M\Sub Division-W.M.Amravati - 2\Block-Amravati\Scheme-20003791 - 105 villages RRWSS\Chinchkheda\Existing 0.25 LL ESR-Outlet-1</t>
  </si>
  <si>
    <t>1 Days</t>
  </si>
  <si>
    <t>2 Days</t>
  </si>
  <si>
    <t>3 Days</t>
  </si>
  <si>
    <t>4 Days</t>
  </si>
  <si>
    <t>5 Days</t>
  </si>
  <si>
    <t>6 Days</t>
  </si>
  <si>
    <t>7 Days</t>
  </si>
  <si>
    <t>Number of Consistent 0 Water Consumption for Week</t>
  </si>
  <si>
    <t>Consistent 0 Water Consumption</t>
  </si>
  <si>
    <t>\\DemoAF\JJM\JJM\Maharashtra\Region-Nashik\Circle-Nashik\Division-W M Nashik\Sub Division-Malegaon\Block-Chandwad\Scheme-20086730 - Retro.Chandwad and WSS 44 villages. Ta. Chandwad\Dhodambe\Existing 1.00 LL ESR</t>
  </si>
  <si>
    <t>\\DemoAF\JJM\JJM\Maharashtra\Region-Nashik\Circle-Nashik\Division-W M Nashik\Sub Division-Malegaon\Block-Chandwad\Scheme-20086730 - Retro.Chandwad and WSS 44 villages. Ta. Chandwad\Ahirkhede\Existing 0.50 LL ESR</t>
  </si>
  <si>
    <t>\\DemoAF\JJM\JJM\Maharashtra\Region-Nashik\Circle-Nashik\Division-W M Nashik\Sub Division-Malegaon\Block-Chandwad\Scheme-20086730 - Retro.Chandwad and WSS 44 villages. Ta. Chandwad\Panhale\Existing 0.75 LL ESR</t>
  </si>
  <si>
    <t>\\DemoAF\JJM\JJM\Maharashtra\Region-Nashik\Circle-Nashik\Division-W M Nashik\Sub Division-Malegaon\Block-Chandwad\Scheme-20086730 - Retro.Chandwad and WSS 44 villages. Ta. Chandwad\Sutarkhede\Existing 1.00 LL ESR</t>
  </si>
  <si>
    <t>\\DemoAF\JJM\JJM\Maharashtra\Region-Nashik\Circle-Nashik\Division-W M Nashik\Sub Division-Malegaon\Block-Chandwad\Scheme-20086730 - Retro.Chandwad and WSS 44 villages. Ta. Chandwad\Harnul\Existing 1.00 LL ESR</t>
  </si>
  <si>
    <t>\\DemoAF\JJM\JJM\Maharashtra\Region-Nashik\Circle-Nashik\Division-W M Nashik\Sub Division-Malegaon\Block-Chandwad\Scheme-20086730 - Retro.Chandwad and WSS 44 villages. Ta. Chandwad\Vijaynagar\Existing 0.26 LL ESR</t>
  </si>
  <si>
    <t>\\DemoAF\JJM\JJM\Maharashtra\Region-Nashik\Circle-Nashik\Division-W M Nashik\Sub Division-Malegaon\Block-Chandwad\Scheme-20086730 - Retro.Chandwad and WSS 44 villages. Ta. Chandwad\Patharshembe\Existing 1.00 LL ESR</t>
  </si>
  <si>
    <t>\\DemoAF\JJM\JJM\Maharashtra\Region-Nashik\Circle-Nashik\Division-Nashik\Sub Division-Sinnar\Block-Sinnar\Scheme-20019176 - Retro. Bargaonpimpri &amp; 6 VRWSS  Tal Sinnar\Gulwanch\Existing 0.8 LL ESR</t>
  </si>
  <si>
    <t>\\DemoAF\JJM\JJM\Maharashtra\Region-Nashik\Circle-Nashik\Division-W M Nashik\Sub Division-W.M.Nashik\Block-Nifad\Scheme-20039258 - Ozar-Sakore &amp; 2 Villages\Ozar\Existing 3.8 LL ESR</t>
  </si>
  <si>
    <t>\\DemoAF\JJM\JJM\Maharashtra\Region-Nagpur\Circle-Nagpur\Division-Chandrapur\Sub Division-Wardha\Block-Wardha\Scheme-7891298 - Pipri Meghe and 13 villages RR WSS\Alodi\ESR-2.50 LL</t>
  </si>
  <si>
    <t>\\DemoAF\JJM\JJM\Maharashtra\Region-Nagpur\Circle-Nagpur\Division-Nagpur\Sub Division-Nagpur\Block-Hingna\Scheme-20009650 - Waddhmna WSS\Waddhmna\ESR-0.50 LL</t>
  </si>
  <si>
    <t>\\DemoAF\JJM\JJM\Maharashtra\Region-Chhatrapati Sambhajinagar\Circle-Chhatrapati Sambhajinagar\Division-Chhatrapati Sambhajinagar\Sub Division-Vaijapur\Block-Vaijapur\Scheme-20051233 - 373 Village Gangapur-Vaijapur Grid WSS\Babhulgaon Bk.\ESR-1.00 LL</t>
  </si>
  <si>
    <t>\\DemoAF\JJM\JJM\Maharashtra\Region-Chhatrapati Sambhajinagar\Circle-Chhatrapati Sambhajinagar\Division-Chhatrapati Sambhajinagar\Sub Division-Vaijapur\Block-Vaijapur\Scheme-20051233 - 373 Village Gangapur-Vaijapur Grid WSS\Sanjarpurwadi\ESR-0.85 LL</t>
  </si>
  <si>
    <t>\\DemoAF\JJM\JJM\Maharashtra\Region-Chhatrapati Sambhajinagar\Circle-Chhatrapati Sambhajinagar\Division-Chhatrapati Sambhajinagar\Sub Division-Vaijapur\Block-Vaijapur\Scheme-20051233 - 373 Village Gangapur-Vaijapur Grid WSS\Garaj\ESR-0.50 LL</t>
  </si>
  <si>
    <t>\\DemoAF\JJM\JJM\Maharashtra\Region-Chhatrapati Sambhajinagar\Circle-Chhatrapati Sambhajinagar\Division-Chhatrapati Sambhajinagar\Sub Division-Vaijapur\Block-Vaijapur\Scheme-20051233 - 373 Village Gangapur-Vaijapur Grid WSS\Shivrai\ESR-1.00 LL</t>
  </si>
  <si>
    <t>\\DemoAF\JJM\JJM\Maharashtra\Region-Chhatrapati Sambhajinagar\Circle-Nanded\Division-Nanded\Sub Division-Hadgaon\Block-Hadgaon\Scheme-20013969 - Hadgaon and Himayatnagar 132 Village Grid WSS\Pangri (Manatha)\ESR-0.30 LL</t>
  </si>
  <si>
    <t>\\DemoAF\JJM\JJM\Maharashtra\Region-Chhatrapati Sambhajinagar\Circle-Chhatrapati Sambhajinagar\Division-Chhatrapati Sambhajinagar\Sub Division-Vaijapur\Block-Vaijapur\Scheme-20051233 - 373 Village Gangapur-Vaijapur Grid WSS\Sudamwadi\ESR-0.30 LL</t>
  </si>
  <si>
    <t>\\DemoAF\JJM\JJM\Maharashtra\Region-Chhatrapati Sambhajinagar\Circle-Chhatrapati Sambhajinagar\Division-Chhatrapati Sambhajinagar\Sub Division-Vaijapur\Block-Vaijapur\Scheme-20051233 - 373 Village Gangapur-Vaijapur Grid WSS\Raghunathpurwadi\ESR-0.35 LL</t>
  </si>
  <si>
    <t>\\DemoAF\JJM\JJM\Maharashtra\Region-Chhatrapati Sambhajinagar\Circle-Chhatrapati Sambhajinagar\Division-Chhatrapati Sambhajinagar\Sub Division-Vaijapur\Block-Vaijapur\Scheme-20051233 - 373 Village Gangapur-Vaijapur Grid WSS\Mali Ghogargaon\ESR-0.50 LL</t>
  </si>
  <si>
    <t>\\DemoAF\JJM\JJM\Maharashtra\Region-Chhatrapati Sambhajinagar\Circle-Chhatrapati Sambhajinagar\Division-Chhatrapati Sambhajinagar\Sub Division-Vaijapur\Block-Vaijapur\Scheme-20051233 - 373 Village Gangapur-Vaijapur Grid WSS\Hilalpur\ESR-0.50 LL</t>
  </si>
  <si>
    <t>\\DemoAF\JJM\JJM\Maharashtra\Region-Chhatrapati Sambhajinagar\Circle-Chhatrapati Sambhajinagar\Division-Chhatrapati Sambhajinagar\Sub Division-Vaijapur\Block-Vaijapur\Scheme-20051233 - 373 Village Gangapur-Vaijapur Grid WSS\Babhulgaon Kh\ESR-0.70 LL</t>
  </si>
  <si>
    <t>\\DemoAF\JJM\JJM\Maharashtra\Region-Chhatrapati Sambhajinagar\Circle-Nanded\Division-Nanded\Sub Division-Hadgaon\Block-Hadgaon\Scheme-20013969 - Hadgaon and Himayatnagar 132 Village Grid WSS\Shirad\ESR-0.60 LL</t>
  </si>
  <si>
    <t>\\DemoAF\JJM\JJM\Maharashtra\Region-Chhatrapati Sambhajinagar\Circle-Chhatrapati Sambhajinagar\Division-Chhatrapati Sambhajinagar\Sub Division-Vaijapur\Block-Vaijapur\Scheme-20051233 - 373 Village Gangapur-Vaijapur Grid WSS\Sakegaon\ESR-0.35 LL</t>
  </si>
  <si>
    <t>\\DemoAF\JJM\JJM\Maharashtra\Region-Chhatrapati Sambhajinagar\Circle-Chhatrapati Sambhajinagar\Division-Chhatrapati Sambhajinagar\Sub Division-Vaijapur\Block-Vaijapur\Scheme-20051233 - 373 Village Gangapur-Vaijapur Grid WSS\Bhivgaon\ESR-0.75 LL</t>
  </si>
  <si>
    <t>\\DemoAF\JJM\JJM\Maharashtra\Region-Chhatrapati Sambhajinagar\Circle-Chhatrapati Sambhajinagar\Division-Chhatrapati Sambhajinagar\Sub Division-Vaijapur\Block-Vaijapur\Scheme-20051233 - 373 Village Gangapur-Vaijapur Grid WSS\Mali Sagaj\ESR-0.75 LL</t>
  </si>
  <si>
    <t>\\DemoAF\JJM\JJM\Maharashtra\Region-Chhatrapati Sambhajinagar\Circle-Chhatrapati Sambhajinagar\Division-Chhatrapati Sambhajinagar\Sub Division-Vaijapur\Block-Vaijapur\Scheme-20051233 - 373 Village Gangapur-Vaijapur Grid WSS\Pokhari\ESR-0.70 LL</t>
  </si>
  <si>
    <t>\\DemoAF\JJM\JJM\Maharashtra\Region-Amaravati\Circle-Amravati\Division-Amravati\Sub Division-Achalpur\Block-Achalpur\Scheme-7945938 - 83 Village RRWS Scheme MJP RR (C 39)\Kolha\Existing 0.50 LL ESR</t>
  </si>
  <si>
    <t>\\DemoAF\JJM\JJM\Maharashtra\Region-Amaravati\Circle-Amravati\Division-Amravati\Sub Division-Achalpur\Block-Chandur Bazar\Scheme-7945938 - 83 Village RRWS Scheme MJP RR (C 39)\Govindpur\Existing 0.75 LL ESR</t>
  </si>
  <si>
    <t>\\DemoAF\JJM\JJM\Maharashtra\Region-Amaravati\Circle-Amravati\Division-Amravati\Sub Division-Achalpur\Block-Achalpur\Scheme-7945938 - 83 Village RRWS Scheme MJP RR (C 39)\Kakda\Existing 1.5 LL ESR</t>
  </si>
  <si>
    <t>\\DemoAF\JJM\JJM\Maharashtra\Region-Amaravati\Circle-Amravati\Division-Amravati\Sub Division-Achalpur\Block-Chandur Bazar\Scheme-7945938 - 83 Village RRWS Scheme MJP RR (C 39)\Ambada Kandari\Existing 0.50 LL ESR</t>
  </si>
  <si>
    <t>\\DemoAF\JJM\JJM\Maharashtra\Region-Amaravati\Circle-Akola\Division-Buldhana\Sub Division-Buldhana\Block-Motala\Scheme-20027978 - Dhamangaon Deshmukh &amp; 9 Villages RRWSS\Giroli\Proposed 0.75 LL ESR- Outlet-1</t>
  </si>
  <si>
    <t>\\DemoAF\JJM\JJM\Maharashtra\Region-Amaravati\Circle-Akola\Division-Buldhana\Sub Division-Buldhana\Block-Motala\Scheme-20027978 - Dhamangaon Deshmukh &amp; 9 Villages RRWSS\Pimpalgaon Nath\Proposed 0.45 LL ESR</t>
  </si>
  <si>
    <t>\\DemoAF\JJM\JJM\Maharashtra\Region-Amaravati\Circle-Akola\Division-Buldhana\Sub Division-Buldhana\Block-Motala\Scheme-20027978 - Dhamangaon Deshmukh &amp; 9 Villages RRWSS\Pimpalgaon Nath\Existing 0.40 LL ESR</t>
  </si>
  <si>
    <t>\\DemoAF\JJM\JJM\Maharashtra\Region-Amaravati\Circle-Akola\Division-Buldhana\Sub Division-Buldhana\Block-Motala\Scheme-20027978 - Dhamangaon Deshmukh &amp; 9 Villages RRWSS\Pimpalgaon Nath Tanda\Proposed 0.45 LL ESR</t>
  </si>
  <si>
    <t>\\DemoAF\JJM\JJM\Maharashtra\Region-Amaravati\Circle-Akola\Division-Buldhana\Sub Division-Buldhana\Block-Motala\Scheme-20027978 - Dhamangaon Deshmukh &amp; 9 Villages RRWSS\Pimpalgaon Nath Tanda\Existing 0.25 LL ESR</t>
  </si>
  <si>
    <t>\\DemoAF\JJM\JJM\Maharashtra\Region-Amaravati\Circle-Akola\Division-Buldhana\Sub Division-Buldhana\Block-Motala\Scheme-20027978 - Dhamangaon Deshmukh &amp; 9 Villages RRWSS\Ramgaon Tanda\Proposed 1.00 LL MBR- Outlet-1</t>
  </si>
  <si>
    <t>\\DemoAF\JJM\JJM\Maharashtra\Region-Amaravati\Circle-Akola\Division-Buldhana\Sub Division-Buldhana\Block-Motala\Scheme-20027978 - Dhamangaon Deshmukh &amp; 9 Villages RRWSS\Ramgaon Tanda\Proposed 1.00 LL MBR- Outlet-2</t>
  </si>
  <si>
    <t>\\DemoAF\JJM\JJM\Maharashtra\Region-Amaravati\Circle-Akola\Division-Buldhana\Sub Division-Buldhana\Block-Motala\Scheme-20027978 - Dhamangaon Deshmukh &amp; 9 Villages RRWSS\Ramgaon Tanda\Existing 0.25 LL ESR</t>
  </si>
  <si>
    <t>\\DemoAF\JJM\JJM\Maharashtra\Region-Amaravati\Circle-Akola\Division-Buldhana\Sub Division-Buldhana\Block-Motala\Scheme-20027978 - Dhamangaon Deshmukh &amp; 9 Villages RRWSS\Chinchkhed Nath\Existing 0.50 LL ESR</t>
  </si>
  <si>
    <t>\\DemoAF\JJM\JJM\Maharashtra\Region-Amaravati\Circle-Akola\Division-Buldhana\Sub Division-Buldhana\Block-Motala\Scheme-20027978 - Dhamangaon Deshmukh &amp; 9 Villages RRWSS\Chinchkhed Nath\Proposed 0.45 LL ESR</t>
  </si>
  <si>
    <t>\\DemoAF\JJM\JJM\Maharashtra\Region-Amaravati\Circle-Akola\Division-Buldhana\Sub Division-Buldhana\Block-Motala\Scheme-20027978 - Dhamangaon Deshmukh &amp; 9 Villages RRWSS\Isalwadi\Proposed 0.95 LL ESR</t>
  </si>
  <si>
    <t>\\DemoAF\JJM\JJM\Maharashtra\Region-Amaravati\Circle-Amravati\Division-Amravati W.M\Sub Division-W.M.Amravati - 2\Block-Bhatkuli\Scheme-20003791 - 105 villages RRWSS\Deori\Existing 0.50 LL ESR</t>
  </si>
  <si>
    <t>\\DemoAF\JJM\JJM\Maharashtra\Region-Amaravati\Circle-Akola\Division-Buldhana\Sub Division-Buldhana\Block-Motala\Scheme-20027978 - Dhamangaon Deshmukh &amp; 9 Villages RRWSS\Nimkhedi\Existing 0.50 LL ESR</t>
  </si>
  <si>
    <t>\\DemoAF\JJM\JJM\Maharashtra\Region-Amaravati\Circle-Akola\Division-Buldhana\Sub Division-Buldhana\Block-Motala\Scheme-20027978 - Dhamangaon Deshmukh &amp; 9 Villages RRWSS\Bhangi Vasti\Proposed 0.25 LL ESR</t>
  </si>
  <si>
    <t>\\DemoAF\JJM\JJM\Maharashtra\Region-Amaravati\Circle-Akola\Division-Buldhana\Sub Division-Buldhana\Block-Motala\Scheme-20027978 - Dhamangaon Deshmukh &amp; 9 Villages RRWSS\Bhangi Tanda\Existing 0.15 LL ESR</t>
  </si>
  <si>
    <t>\\DemoAF\JJM\JJM\Maharashtra\Region-Amaravati\Circle-Akola\Division-Buldhana\Sub Division-Buldhana\Block-Motala\Scheme-20027978 - Dhamangaon Deshmukh &amp; 9 Villages RRWSS\Dhamangaon Deshmukh\Existing 0.75 LL ESR</t>
  </si>
  <si>
    <t>\\DemoAF\JJM\JJM\Maharashtra\Region-Nagpur\Circle-Chandrapur\Division-Chandrapur\Sub Division-Chandrapur\Block-Chandrapur\Scheme-20050368 - Chinchala and 7 Villages RR Water Supply Scheme\Dhanora\ESR-0.40 LL</t>
  </si>
  <si>
    <t>\\DemoAF\JJM\JJM\Maharashtra\Region-Nagpur\Circle-Chandrapur\Division-Chandrapur\Sub Division-Chandrapur\Block-Chandrapur\Scheme-20050368 - Chinchala and 7 Villages RR Water Supply Scheme\Mahakurla\ESR 0.39 LL</t>
  </si>
  <si>
    <t>\\DemoAF\JJM\JJM\Maharashtra\Region-Nagpur\Circle-Chandrapur\Division-Chandrapur\Sub Division-Chandrapur\Block-Chandrapur\Scheme-20050368 - Chinchala and 7 Villages RR Water Supply Scheme\Nagala\ESR-0.20LL</t>
  </si>
  <si>
    <t>\\DemoAF\JJM\JJM\Maharashtra\Region-Nagpur\Circle-Chandrapur\Division-Chandrapur\Sub Division-Chandrapur\Block-Chandrapur\Scheme-20050368 - Chinchala and 7 Villages RR Water Supply Scheme\Pipari\ESR-0.35LL</t>
  </si>
  <si>
    <t>\\DemoAF\JJM\JJM\Maharashtra\Region-Nagpur\Circle-Chandrapur\Division-Chandrapur\Sub Division-Chandrapur\Block-Chandrapur\Scheme-20050368 - Chinchala and 7 Villages RR Water Supply Scheme\Sidur\ESR-0.20LL</t>
  </si>
  <si>
    <t>\\DemoAF\JJM\JJM\Maharashtra\Region-Nagpur\Circle-Chandrapur\Division-Chandrapur\Sub Division-Chandrapur\Block-Chandrapur\Scheme-20050368 - Chinchala and 7 Villages RR Water Supply Scheme\Vendli\ESR-0.35LL</t>
  </si>
  <si>
    <t>\\DemoAF\JJM\JJM\Maharashtra\Region-Nagpur\Circle-Chandrapur\Division-Chandrapur\Sub Division-Chandrapur\Block-Chandrapur\Scheme-20050368 - Chinchala and 7 Villages RR Water Supply Scheme\Wandhari\ESR-0.20LL</t>
  </si>
  <si>
    <t>\\DemoAF\JJM\JJM\Maharashtra\Region-Nagpur\Circle-Chandrapur\Division-Chandrapur\Sub Division-Pombhurna\Block-Pombhurna\Scheme-7928270 - Pomnbhurna Grid &amp; 15 Villages RR Retrofitting\Chek Thane Wasna\ESR-0.40 LL</t>
  </si>
  <si>
    <t>\\DemoAF\JJM\JJM\Maharashtra\Region-Nagpur\Circle-Nagpur\Division-Chandrapur\Sub Division-Wardha\Block-Wardha\Scheme-7891298 - Pipri Meghe and 13 villages RR WSS\Waigaon\ESR-1.50 LL</t>
  </si>
  <si>
    <t>\\DemoAF\JJM\JJM\Maharashtra\Region-Nagpur\Circle-Nagpur\Division-Gondia\Sub Division-Gondia\Block-Gondia\Scheme-2003645 - Kudwa-Katangikala Peri Urban RR\Kudwa\ESR-3.00 LL</t>
  </si>
  <si>
    <t>\\DemoAF\JJM\JJM\Maharashtra\Region-Nagpur\Circle-Nagpur\Division-Nagpur\Sub Division-Nagpur\Block-Hingna\Scheme-20009650 - Waddhmna WSS\Nagalwadi\ESR-1.56 LL</t>
  </si>
  <si>
    <t>\\DemoAF\JJM\JJM\Maharashtra\Region-Chhatrapati Sambhajinagar\Circle-Chhatrapati Sambhajinagar\Division-Chhatrapati Sambhajinagar\Sub Division-Gangapur\Block-Gangapur\Scheme-20051233 - 373 Village Gangapur-Vaijapur Grid WSS\Jogeshwari\ESR-1.00 LL</t>
  </si>
  <si>
    <t>\\DemoAF\JJM\JJM\Maharashtra\Region-Chhatrapati Sambhajinagar\Circle-Chhatrapati Sambhajinagar\Division-Chhatrapati Sambhajinagar\Sub Division-Gangapur\Block-Gangapur\Scheme-20051233 - 373 Village Gangapur-Vaijapur Grid WSS\Ranjangaon (s)\ESR-2.00 LL</t>
  </si>
  <si>
    <t>\\DemoAF\JJM\JJM\Maharashtra\Region-Chhatrapati Sambhajinagar\Circle-Chhatrapati Sambhajinagar\Division-Chhatrapati Sambhajinagar\Sub Division-Gangapur\Block-Gangapur\Scheme-20051233 - 373 Village Gangapur-Vaijapur Grid WSS\Warkhed\ESR-0.50 LL</t>
  </si>
  <si>
    <t>\\DemoAF\JJM\JJM\Maharashtra\Region-Chhatrapati Sambhajinagar\Circle-Chhatrapati Sambhajinagar\Division-Chhatrapati Sambhajinagar\Sub Division-Vaijapur\Block-Vaijapur\Scheme-20051233 - 373 Village Gangapur-Vaijapur Grid WSS\Bhaigaon Ganga\ESR-0.40 LL</t>
  </si>
  <si>
    <t>\\DemoAF\JJM\JJM\Maharashtra\Region-Chhatrapati Sambhajinagar\Circle-Chhatrapati Sambhajinagar\Division-Chhatrapati Sambhajinagar\Sub Division-Vaijapur\Block-Vaijapur\Scheme-20051233 - 373 Village Gangapur-Vaijapur Grid WSS\Gadhe Pimpalgaon\ESR-0.50 LL</t>
  </si>
  <si>
    <t>\\DemoAF\JJM\JJM\Maharashtra\Region-Chhatrapati Sambhajinagar\Circle-Chhatrapati Sambhajinagar\Division-Chhatrapati Sambhajinagar\Sub Division-Vaijapur\Block-Vaijapur\Scheme-20051233 - 373 Village Gangapur-Vaijapur Grid WSS\Sirasgaon\ESR-1.25 LL</t>
  </si>
  <si>
    <t>\\DemoAF\JJM\JJM\Maharashtra\Region-Chhatrapati Sambhajinagar\Circle-Nanded\Division-Nanded\Sub Division-Hadgaon\Block-Hadgaon\Scheme-20013969 - Hadgaon and Himayatnagar 132 Village Grid WSS\Mardga\ESR-0.60LL</t>
  </si>
  <si>
    <t>\\DemoAF\JJM\JJM\Maharashtra\Region-Chhatrapati Sambhajinagar\Circle-Nanded\Division-Parbhani\Sub Division-Senaon\Block-Senaon\Scheme-20023330 -Kawtha Bk &amp; 9 Vill RR WSS\Shinagikhamba\ESR-0.30 LL</t>
  </si>
  <si>
    <t>\\DemoAF\JJM\JJM\Maharashtra\Region-Pune\Circle-Sangli\Division-Solapur\Sub Division-Solapur\Block-Sangola\Scheme-20027396 - Alegaon shirbhavi 82 Village\Gherdi\zone 4 Waki Gherdi ESR 0.30 LL</t>
  </si>
  <si>
    <t>\\DemoAF\JJM\JJM\Maharashtra\Region-Pune\Circle-Sangli\Division-Solapur\Sub Division-Solapur\Block-Sangola\Scheme-20027396 - Alegaon shirbhavi 82 Village\Devkate Wadi\zone 1 Devkate Wadi ESR 0.50 LL</t>
  </si>
  <si>
    <t>\\DemoAF\JJM\JJM\Maharashtra\Region-Pune\Circle-Pune\Division-Pune\Sub Division-Pune\Block-Mulshi\Scheme-20022133 - Peth RR\Kurwandi\Kurwandi kombadwadi GSR OL2 0.20LL</t>
  </si>
  <si>
    <t>\\DemoAF\JJM\JJM\Maharashtra\Region-Pune\Circle-Sangli\Division-Solapur\Sub Division-Solapur\Block-Sangola\Scheme-20027396 - Alegaon shirbhavi 82 Village\shirbavi\zone 1 shirbavi ESR 0.70 LL</t>
  </si>
  <si>
    <t>\\DemoAF\JJM\JJM\Maharashtra\Region-Pune\Circle-Pune\Division-Pune\Sub Division-Pune\Block-Mulshi\Scheme-20022133 - Peth RR\Kurwandi\Kurwandi matewadi GSR OL2 0.20LL</t>
  </si>
  <si>
    <t>\\DemoAF\JJM\JJM\Maharashtra\Region-Pune\Circle-Sangli\Division-Solapur\Sub Division-Solapur\Block-Sangola\Scheme-20027396 - Alegaon shirbhavi 82 Village\Alegaon\zone 4  Alegaon ESR 0.75LL</t>
  </si>
  <si>
    <t>\\DemoAF\JJM\JJM\Maharashtra\Region-Pune\Circle-Sangli\Division-Solapur\Sub Division-Solapur\Block-Sangola\Scheme-20027396 - Alegaon shirbhavi 82 Village\waki\Waki ESR OL 1</t>
  </si>
  <si>
    <t>\\DemoAF\JJM\JJM\Maharashtra\Region-Pune\Circle-Sangli\Division-Solapur\Sub Division-Solapur\Block-Sangola\Scheme-20027396 - Alegaon shirbhavi 82 Village\Sange wadi\zone 1 Sange wadi ESR 0.10 LL</t>
  </si>
  <si>
    <t>\\DemoAF\JJM\JJM\Maharashtra\Region-Pune\Circle-Pune\Division-Pune\Sub Division-Pune\Block-Mulshi\Scheme-20022133 - Peth RR\Paragaon\Paragaon Bagade Wasti ESR 0.10LL</t>
  </si>
  <si>
    <t>\\DemoAF\JJM\JJM\Maharashtra\Region-Pune\Circle-Sangli\Division-Solapur\Sub Division-Solapur\Block-Sangola\Scheme-20027396 - Alegaon shirbhavi 82 Village\Dhayati\Dhayti ESR OL 2</t>
  </si>
  <si>
    <t>\\DemoAF\JJM\JJM\Maharashtra\Region-Pune\Circle-Sangli\Division-Solapur\Sub Division-Solapur\Block-Sangola\Scheme-20027396 - Alegaon shirbhavi 82 Village\Chincholi Gaon\Chincholi ESR OL 1</t>
  </si>
  <si>
    <t>\\DemoAF\JJM\JJM\Maharashtra\Region-Pune\Circle-Sangli\Division-Solapur\Sub Division-Solapur\Block-Sangola\Scheme-20027396 - Alegaon shirbhavi 82 Village\Khilarwadi\Khilarwadi zone 1 ESR 0.50LL</t>
  </si>
  <si>
    <t>\\DemoAF\JJM\JJM\Maharashtra\Region-Pune\Circle-Sangli\Division-Solapur\Sub Division-Solapur\Block-Sangola\Scheme-20027396 - Alegaon shirbhavi 82 Village\waki\Waki ESR OL 2</t>
  </si>
  <si>
    <t>\\DemoAF\JJM\JJM\Maharashtra\Region-Pune\Circle-Pune\Division-Pune\Sub Division-Pune\Block-Mulshi\Scheme-20022133 - Peth RR\Paragaon\Paragaon Gaothan OL 1 ESR 0.10LL</t>
  </si>
  <si>
    <t>\\DemoAF\JJM\JJM\Maharashtra\Region-Pune\Circle-Pune\Division-Pune\Sub Division-Pune\Block-Mulshi\Scheme-20022133 - Peth RR\Kurwandi\Kurwandi Gaothan ZP School ESR 0.45LL</t>
  </si>
  <si>
    <t>\\DemoAF\JJM\JJM\Maharashtra\Region-Pune\Circle-Sangli\Division-Solapur\Sub Division-Solapur\Block-Sangola\Scheme-20027396 - Alegaon shirbhavi 82 Village\Chincholi Gaon\Chincholi ESR OL 2</t>
  </si>
  <si>
    <t>\\DemoAF\JJM\JJM\Maharashtra\Region-Pune\Circle-Sangli\Division-Solapur\Sub Division-Solapur\Block-Sangola\Scheme-20027396 - Alegaon shirbhavi 82 Village\Gayghvan\zone 1 Gayghvan ESR  0.50LL</t>
  </si>
  <si>
    <t>\\DemoAF\JJM\JJM\Maharashtra\Region-Pune\Circle-Sangli\Division-Solapur\Sub Division-Solapur\Block-Sangola\Scheme-20027396 - Alegaon shirbhavi 82 Village\Deole\zone 1 Deole ESR 0.50 LL</t>
  </si>
  <si>
    <t>\\DemoAF\JJM\JJM\Maharashtra\Region-Pune\Circle-Pune\Division-Pune\Sub Division-Pune\Block-Mulshi\Scheme-20022133 - Peth RR\Kurwandi\Kurwandi kombadwadi GSR OL1 0.20LL</t>
  </si>
  <si>
    <t>\\DemoAF\JJM\JJM\Maharashtra\Region-Pune\Circle-Sangli\Division-Solapur\Sub Division-Solapur\Block-Sangola\Scheme-20027396 - Alegaon shirbhavi 82 Village\Metakar wadi\Methawadi ESR 0.75LL</t>
  </si>
  <si>
    <t>\\DemoAF\JJM\JJM\Maharashtra\Region-Pune\Circle-Pune\Division-Pune\Sub Division-Pune\Block-Mulshi\Scheme-20022133 - Peth RR\Paragaon\Paragaon Gaothan OL 2 ESR 0.10LL</t>
  </si>
  <si>
    <t>\\DemoAF\JJM\JJM\Maharashtra\Region-Pune\Circle-Pune\Division-Pune\Sub Division-Pune\Block-Mulshi\Scheme-20022133 - Peth RR\Paragaon\Paragaon Chavan Pawar Wasti OL 2 GSR 0.20LL</t>
  </si>
  <si>
    <t>\\DemoAF\JJM\JJM\Maharashtra\Region-Pune\Circle-Pune\Division-Pune\Sub Division-Pune\Block-Mulshi\Scheme-20022133 - Peth RR\Peth\Peth Walkhel Wasti ESR 0.10LL</t>
  </si>
  <si>
    <t>\\DemoAF\JJM\JJM\Maharashtra\Region-Pune\Circle-Sangli\Division-Solapur\Sub Division-Solapur\Block-Sangola\Scheme-20027396 - Alegaon shirbhavi 82 Village\Bhamni\zone 1 Bhamni ESR 0.50 LL</t>
  </si>
  <si>
    <t>\\DemoAF\JJM\JJM\Maharashtra\Region-Pune\Circle-Pune\Division-Pune\Sub Division-Pune\Block-Mulshi\Scheme-20022133 - Peth RR\Paragaon\Paragaon Chavan Pawar Wasti OL 1 GSR 0.20LL</t>
  </si>
  <si>
    <t>\\DemoAF\JJM\JJM\Maharashtra\Region-Pune\Circle-Pune\Division-Pune\Sub Division-Pune\Block-Mulshi\Scheme-20022133 - Peth RR\Kurwandi\Kurwandi matewadi GSR OL1 0.20LL</t>
  </si>
  <si>
    <t>\\DemoAF\JJM\JJM\Maharashtra\Region-Pune\Circle-Sangli\Division-Solapur\Sub Division-Solapur\Block-Sangola\Scheme-20027396 - Alegaon shirbhavi 82 Village\Mahim\Mahim zone 1 ESR 0.10LL</t>
  </si>
  <si>
    <t>\\DemoAF\JJM\JJM\Maharashtra\Region-Pune\Circle-Sangli\Division-Solapur\Sub Division-Solapur\Block-Sangola\Scheme-20027396 - Alegaon shirbhavi 82 Village\Gherdi\zone 4 Gherdi ESR 0.30 LL</t>
  </si>
  <si>
    <t>\\DemoAF\JJM\JJM\Maharashtra\Region-Pune\Circle-Sangli\Division-Solapur\Sub Division-Solapur\Block-Sangola\Scheme-20027396 - Alegaon shirbhavi 82 Village\Manjari\zone 1 Manjari 0.50 LL</t>
  </si>
  <si>
    <t>\\DemoAF\JJM\JJM\Maharashtra\Region-Pune\Circle-Sangli\Division-Solapur\Sub Division-Solapur\Block-Sangola\Scheme-20027396 - Alegaon shirbhavi 82 Village\shivane\Shivane ESR OL 2</t>
  </si>
  <si>
    <t>\\DemoAF\JJM\JJM\Maharashtra\Region-Pune\Circle-Sangli\Division-Solapur\Sub Division-Solapur\Block-Sangola\Scheme-20027396 - Alegaon shirbhavi 82 Village\Dhayati\Dhayti ESR OL 1</t>
  </si>
  <si>
    <t>\\DemoAF\JJM\JJM\Maharashtra\Region-Pune\Circle-Sangli\Division-Solapur\Sub Division-Solapur\Block-Sangola\Scheme-20027396 - Alegaon shirbhavi 82 Village\shivane\Shivane ESR OL 1</t>
  </si>
  <si>
    <t>\\DemoAF\JJM\JJM\Maharashtra\Region-Pune\Circle-Sangli\Division-Solapur\Sub Division-Solapur\Block-Sangola\Scheme-20027396 - Alegaon shirbhavi 82 Village\Wadegaon\zone 3 Wadegaon  ESR 0.25 LL</t>
  </si>
  <si>
    <t>\\DemoAF\JJM\JJM\Maharashtra\Region-Amaravati\Circle-Amravati\Division-Amravati W.M\Sub Division-W.M.Amravati - 2\Block-Bhatkuli\Scheme-20003791 - 105 villages RRWSS\Dhangarkheda\Existing ESR 0.50 LL</t>
  </si>
  <si>
    <t>\\DemoAF\JJM\JJM\Maharashtra\Region-Amaravati\Circle-Amravati\Division-Amravati W.M\Sub Division-W.M.Amravati - 2\Block-Achalpur\Scheme-20003791 - 105 villages RRWSS\Waigaon\Existing 0.75 LL ESR</t>
  </si>
  <si>
    <t>\\DemoAF\JJM\JJM\Maharashtra\Region-Amaravati\Circle-Amravati\Division-Amravati W.M\Sub Division-W.M.Amravati - 2\Block-Achalpur\Scheme-20003791 - 105 villages RRWSS\Wandli\Existing 0.40 LL ESR</t>
  </si>
  <si>
    <t>\\DemoAF\JJM\JJM\Maharashtra\Region-Amaravati\Circle-Amravati\Division-Amravati W.M\Sub Division-W.M.Amravati - 2\Block-Amravati\Scheme-20003791 - 105 villages RRWSS\Tarkheda\Existing 1.5 LL ESR - Outlet-1</t>
  </si>
  <si>
    <t>\\DemoAF\JJM\JJM\Maharashtra\Region-Amaravati\Circle-Amravati\Division-Amravati W.M\Sub Division-W.M.Amravati - 2\Block-Bhatkuli\Scheme-20003791 - 105 villages RRWSS\Bhalsi\Existing 0.50 LL ESR</t>
  </si>
  <si>
    <t>\\DemoAF\JJM\JJM\Maharashtra\Region-Amaravati\Circle-Amravati\Division-Amravati W.M\Sub Division-W.M.Amravati - 2\Block-Achalpur\Scheme-20003791 - 105 villages RRWSS\Virshi\Existing 0.7 LL ESR</t>
  </si>
  <si>
    <t>\\DemoAF\JJM\JJM\Maharashtra\Region-Amaravati\Circle-Amravati\Division-Yavatmal\Sub Division-Pusad\Block-Pusad\Scheme-20028563 - Malpathar 28 villages, (Reju.)\Nanad no 2\Existing 0.75 LL GSR</t>
  </si>
  <si>
    <t>\\DemoAF\JJM\JJM\Maharashtra\Region-Amaravati\Circle-Amravati\Division-Amravati W.M\Sub Division-W.M.Amravati - 2\Block-Achalpur\Scheme-20003791 - 105 villages RRWSS\Yelki\Existing 0.35 LL ESR-1</t>
  </si>
  <si>
    <t>\\DemoAF\JJM\JJM\Maharashtra\Region-Amaravati\Circle-Akola\Division-Buldhana\Sub Division-Buldhana\Block-Motala\Scheme-20028065 - Pophali &amp; 3 Villages RRWSS\Wadi\Proposed 1.65 LL MBR- Outlet-1</t>
  </si>
  <si>
    <t>\\DemoAF\JJM\JJM\Maharashtra\Region-Amaravati\Circle-Amravati\Division-Amravati W.M\Sub Division-W.M.Amravati - 2\Block-Chandur Bazar\Scheme-20003791 - 105 villages RRWSS\Mhaispur\Existing 0.35 LL ESR</t>
  </si>
  <si>
    <t>\\DemoAF\JJM\JJM\Maharashtra\Region-Amaravati\Circle-Akola\Division-Akola\Sub Division-Akola\Block-Akola\Scheme-20028565 - Akot 84 VRRWSS Tq. Akola, Akot &amp; Telhara Dist. Akola\Jaulka\Existing 0.75 LL ESR</t>
  </si>
  <si>
    <t>\\DemoAF\JJM\JJM\Maharashtra\Region-Nashik\Circle-Nashik\Division-Nashik\Sub Division-Sinnar\Block-Sinnar\Scheme-20019286 - Nirhale-Fatehpur and 5 villages, Tal. Sinnar\Manori\Existing 0.50 LL ESR</t>
  </si>
  <si>
    <t>\\DemoAF\JJM\JJM\Maharashtra\Region-Nashik\Circle-Nashik\Division-Nashik\Sub Division-Sinnar\Block-Sinnar\Scheme-20019286 - Nirhale-Fatehpur and 5 villages, Tal. Sinnar\Nandur Shingote\Existing 3.25 LL MBR</t>
  </si>
  <si>
    <t>\\DemoAF\JJM\JJM\Maharashtra\Region-Nashik\Circle-Nashik\Division-Nashik\Sub Division-Sinnar\Block-Sinnar\Scheme-20019286 - Nirhale-Fatehpur and 5 villages, Tal. Sinnar\Nandur Shingote\Existing 1.5 LL ESR</t>
  </si>
  <si>
    <t>\\DemoAF\JJM\JJM\Maharashtra\Region-Nashik\Circle-Nashik\Division-Nashik\Sub Division-Sinnar\Block-Sinnar\Scheme-20019176 - Retro. Bargaonpimpri &amp; 6 VRWSS  Tal Sinnar\Hiwargaon\Existing 0.25 LL ESR</t>
  </si>
  <si>
    <t>\\DemoAF\JJM\JJM\Maharashtra\Region-Nashik\Circle-Ahmednagar\Division-Ahmednagar\Sub Division-Newasa\Block-Nevasa\Scheme-5348540 - Retro.Sonai Karjgaon and 16 villages, Tal. Nevasa\Panegaon\Existing 0.75 LL ESR -6</t>
  </si>
  <si>
    <t>\\DemoAF\JJM\JJM\Maharashtra\Region-Nashik\Circle-Ahmednagar\Division-Ahmednagar\Sub Division-Newasa\Block-Nevasa\Scheme-5348540 - Retro.Sonai Karjgaon and 16 villages, Tal. Nevasa\Watapur\Existing 0.40 LL ESR -16</t>
  </si>
  <si>
    <t>\\DemoAF\JJM\JJM\Maharashtra\Region-Nashik\Circle-Ahmednagar\Division-Ahmednagar\Sub Division-Newasa\Block-Nevasa\Scheme-5348540 - Retro.Sonai Karjgaon and 16 villages, Tal. Nevasa\Amalner\Existing 0.7 LL ESR -8</t>
  </si>
  <si>
    <t>\\DemoAF\JJM\JJM\Maharashtra\Region-Nashik\Circle-Ahmednagar\Division-Ahmednagar\Sub Division-Newasa\Block-Nevasa\Scheme-5348540 - Retro.Sonai Karjgaon and 16 villages, Tal. Nevasa\Kharwandi\Existing 1.8 LL ESR -29</t>
  </si>
  <si>
    <t>\\DemoAF\JJM\JJM\Maharashtra\Region-Nashik\Circle-Ahmednagar\Division-Ahmednagar\Sub Division-Newasa\Block-Nevasa\Scheme-5348540 - Retro.Sonai Karjgaon and 16 villages, Tal. Nevasa\LANDEWADI\Existing 0.60 LL ESR -25</t>
  </si>
  <si>
    <t>\\DemoAF\JJM\JJM\Maharashtra\Region-Nashik\Circle-Nashik\Division-Nashik\Sub Division-Sinnar\Block-Sinnar\Scheme-20019286 - Nirhale-Fatehpur and 5 villages, Tal. Sinnar\Nandur Shingote\Existing 3.5 LL ESR</t>
  </si>
  <si>
    <t>\\DemoAF\JJM\JJM\Maharashtra\Region-Nashik\Circle-Nashik\Division-W M Nashik\Sub Division-Sinnar\Block-Naigaon\Scheme-20028193 - Retrofitting To Wadzire (Naigaon) &amp; 4 Villages RRWSS\Wadzire\Existing 1.00 LL ESR</t>
  </si>
  <si>
    <t>\\DemoAF\JJM\JJM\Maharashtra\Region-Nashik\Circle-Nashik\Division-Nashik\Sub Division-Sinnar\Block-Sinnar\Scheme-20019286 - Nirhale-Fatehpur and 5 villages, Tal. Sinnar\Nandur Shingote\Proposed 2.85 LL MBR</t>
  </si>
  <si>
    <t>\\DemoAF\JJM\JJM\Maharashtra\Region-Nashik\Circle-Ahmednagar\Division-Ahmednagar\Sub Division-Newasa\Block-Nevasa\Scheme-5348540 - Retro.Sonai Karjgaon and 16 villages, Tal. Nevasa\Karajgaon\Existing 0.35 LL ESR -4</t>
  </si>
  <si>
    <t>\\DemoAF\JJM\JJM\Maharashtra\Region-Nashik\Circle-Ahmednagar\Division-Ahmednagar\Sub Division-Newasa\Block-Nevasa\Scheme-5348540 - Retro.Sonai Karjgaon and 16 villages, Tal. Nevasa\Gonegaon\Existing 0.40 LL ESR -32</t>
  </si>
  <si>
    <t>\\DemoAF\JJM\JJM\Maharashtra\Region-Nashik\Circle-Ahmednagar\Division-Ahmednagar\Sub Division-Newasa\Block-Nevasa\Scheme-5348540 - Retro.Sonai Karjgaon and 16 villages, Tal. Nevasa\Nimbhari\Existing 0.75 LL ESR -10</t>
  </si>
  <si>
    <t>\\DemoAF\JJM\JJM\Maharashtra\Region-Nagpur\Circle-Nagpur\Division-Chandrapur\Sub Division-Mul\Block-Mul\Scheme-7890965 - Mul Grid &amp; 24 Villages  RR WSS Retrofitting\Manda Tukum\ESR-0.20 LL</t>
  </si>
  <si>
    <t>\\DemoAF\JJM\JJM\Maharashtra\Region-Nagpur\Circle-Nagpur\Division-Nagpur\Sub Division-Chandrapur\Block-Saoali\Scheme-20036500 - Vyahad &amp; 2 Village Rr Wss\Samada Kh\ESR-0.60 LL</t>
  </si>
  <si>
    <t>\\DemoAF\JJM\JJM\Maharashtra\Region-Chhatrapati Sambhajinagar\Circle-Chhatrapati Sambhajinagar\Division-Chhatrapati Sambhajinagar\Sub Division-Sillod\Block-Sillod\Scheme-20017395 - Shirsala &amp; 4 Village RRWS\Sirsala Tanda\ESR-0.99 LL</t>
  </si>
  <si>
    <t>\\DemoAF\JJM\JJM\Maharashtra\Region-Chhatrapati Sambhajinagar\Circle-Latur\Division-Latur\Sub Division-Shirur Anantpal\Block-Shirur Anantpal\Scheme-20030815- Sakol 7 villages WSS\Sakol\ESR-2.00 LL</t>
  </si>
  <si>
    <t>\\DemoAF\JJM\JJM\Maharashtra\Region-Chhatrapati Sambhajinagar\Circle-Nanded\Division-Nanded\Sub Division-Himayatnagar\Block-Himayatnagar\Scheme-20013969 - Hadgaon and Himayatnagar 132 Village Grid WSS\Tembhi\ESR-0.40 LL</t>
  </si>
  <si>
    <t>\\DemoAF\JJM\JJM\Maharashtra\Region-Chhatrapati Sambhajinagar\Circle-Chhatrapati Sambhajinagar\Division-Chhatrapati Sambhajinagar\Sub Division-Sillod\Block-Sillod\Scheme-20017395 - Shirsala &amp; 4 Village RRWS\Nanegaon\ESR-1.50 LL</t>
  </si>
  <si>
    <t>\\DemoAF\JJM\JJM\Maharashtra\Region-Chhatrapati Sambhajinagar\Circle-Chhatrapati Sambhajinagar\Division-Chhatrapati Sambhajinagar\Sub Division-Sillod\Block-Sillod\Scheme-20017395 - Shirsala &amp; 4 Village RRWS\Nanegaon\ESR-1.75 LL</t>
  </si>
  <si>
    <t>\\DemoAF\JJM\JJM\Maharashtra\Region-Chhatrapati Sambhajinagar\Circle-Chhatrapati Sambhajinagar\Division-Chhatrapati Sambhajinagar\Sub Division-Sillod\Block-Sillod\Scheme-20017395 - Shirsala &amp; 4 Village RRWS\Pangri\ESR-1.41 LL</t>
  </si>
  <si>
    <t>\\DemoAF\JJM\JJM\Maharashtra\Region-Chhatrapati Sambhajinagar\Circle-Nanded\Division-Nanded\Sub Division-Himayatnagar\Block-Himayatnagar\Scheme-20013969 - Hadgaon and Himayatnagar 132 Village Grid WSS\Virsani\ESR-0.60 LL</t>
  </si>
  <si>
    <t>\\DemoAF\JJM\JJM\Maharashtra\Region-Amaravati\Circle-Amravati\Division-Amravati\Sub Division-Amravati - 2\Block-Nandgaon Khandeshwar\Scheme-20030287 - Takli &amp; 4 Villages RRWS\Takali\Proposed 0.35 LL ESR</t>
  </si>
  <si>
    <t>\\DemoAF\JJM\JJM\Maharashtra\Region-Nashik\Circle-Ahmednagar\Division-Ahmednagar\Sub Division-Newasa\Block-Nevasa\Scheme-5348540 - Retro.Sonai Karjgaon and 16 villages, Tal. Nevasa\Khupti\Existing 0.75 LL ESR -12</t>
  </si>
  <si>
    <t>\\DemoAF\JJM\JJM\Maharashtra\Region-Nashik\Circle-Nashik\Division-Nashik\Sub Division-Manmad\Block-Yeola\Scheme-20030798 - Retrofitting To Yeola 38 Villages\Suregaon Rasta\Existing 1.00 LL ESR</t>
  </si>
  <si>
    <t>\\DemoAF\JJM\JJM\Maharashtra\Region-Nashik\Circle-Nashik\Division-Nashik\Sub Division-Manmad\Block-Yeola\Scheme-20030798 - Retrofitting To Yeola 38 Villages\Kusur\Existing 1.00 LL ESR</t>
  </si>
  <si>
    <t>\\DemoAF\JJM\JJM\Maharashtra\Region-Nashik\Circle-Nashik\Division-Nashik\Sub Division-Manmad\Block-Yeola\Scheme-20030798 - Retrofitting To Yeola 38 Villages\Vikharni\Existing 1.00 LL ESR</t>
  </si>
  <si>
    <t>\\DemoAF\JJM\JJM\Maharashtra\Region-Nashik\Circle-Nashik\Division-Nashik\Sub Division-Manmad\Block-Yeola\Scheme-20030798 - Retrofitting To Yeola 38 Villages\Katarni\Existing 1.5 LL ESR</t>
  </si>
  <si>
    <t>\\DemoAF\JJM\JJM\Maharashtra\Region-Nashik\Circle-Nashik\Division-W M Nashik\Sub Division-Malegaon\Block-Chandwad\Scheme-20086730 - Retro.Chandwad and WSS 44 villages. Ta. Chandwad\Vahegaonsal\Existing 0.75 LL ESR</t>
  </si>
  <si>
    <t>\\DemoAF\JJM\JJM\Maharashtra\Region-Nashik\Circle-Nashik\Division-Nashik\Sub Division-Manmad\Block-Yeola\Scheme-20030798 - Retrofitting To Yeola 38 Villages\Nandesar\Existing 0.50 LL ESR</t>
  </si>
  <si>
    <t>\\DemoAF\JJM\JJM\Maharashtra\Region-Nashik\Circle-Nashik\Division-W M Nashik\Sub Division-Malegaon\Block-Chandwad\Scheme-20086730 - Retro.Chandwad and WSS 44 villages. Ta. Chandwad\Bhutyane\Existing 0.33 LL ESR</t>
  </si>
  <si>
    <t>\\DemoAF\JJM\JJM\Maharashtra\Region-Nashik\Circle-Ahmednagar\Division-Ahmednagar\Sub Division-Newasa\Block-Nevasa\Scheme-5348540 - Retro.Sonai Karjgaon and 16 villages, Tal. Nevasa\Ganeshwadi\Existing 0.8 LL ESR -27</t>
  </si>
  <si>
    <t>\\DemoAF\JJM\JJM\Maharashtra\Region-Nashik\Circle-Nashik\Division-W M Nashik\Sub Division-Malegaon\Block-Chandwad\Scheme-20086730 - Retro.Chandwad and WSS 44 villages. Ta. Chandwad\Kalkhode\Proposed 0.30 LL ESR</t>
  </si>
  <si>
    <t>\\DemoAF\JJM\JJM\Maharashtra\Region-Nashik\Circle-Nashik\Division-Nashik\Sub Division-Manmad\Block-Yeola\Scheme-20030798 - Retrofitting To Yeola 38 Villages\Pimpalgaon Jalal\Existing 1.00 LL ESR</t>
  </si>
  <si>
    <t>\\DemoAF\JJM\JJM\Maharashtra\Region-Nashik\Circle-Nashik\Division-W M Nashik\Sub Division-Malegaon\Block-Chandwad\Scheme-20086730 - Retro.Chandwad and WSS 44 villages. Ta. Chandwad\Shinde\Existing 0.35 LL ESR-1</t>
  </si>
  <si>
    <t>\\DemoAF\JJM\JJM\Maharashtra\Region-Nashik\Circle-Nashik\Division-W M Nashik\Sub Division-Malegaon\Block-Chandwad\Scheme-20086730 - Retro.Chandwad and WSS 44 villages. Ta. Chandwad\Shinde\Existing 0.35 LL ESR-2</t>
  </si>
  <si>
    <t>\\DemoAF\JJM\JJM\Maharashtra\Region-Nashik\Circle-Nashik\Division-Nashik\Sub Division-Manmad\Block-Yeola\Scheme-20030798 - Retrofitting To Yeola 38 Villages\Undirwadi\Existing 1.5 LL ESR</t>
  </si>
  <si>
    <t>\\DemoAF\JJM\JJM\Maharashtra\Region-Nashik\Circle-Ahmednagar\Division-Ahmednagar\Sub Division-Newasa\Block-Nevasa\Scheme-5348540 - Retro.Sonai Karjgaon and 16 villages, Tal. Nevasa\Karajgaon\Existing 0.75 LL ESR -3</t>
  </si>
  <si>
    <t>\\DemoAF\JJM\JJM\Maharashtra\Region-Nashik\Circle-Nashik\Division-W M Nashik\Sub Division-Malegaon\Block-Chandwad\Scheme-20086730 - Retro.Chandwad and WSS 44 villages. Ta. Chandwad\Dighwad\Existing 1.25 LL ESR</t>
  </si>
  <si>
    <t>\\DemoAF\JJM\JJM\Maharashtra\Region-Nashik\Circle-Nashik\Division-W M Nashik\Sub Division-Malegaon\Block-Chandwad\Scheme-20086730 - Retro.Chandwad and WSS 44 villages. Ta. Chandwad\Gangave\Existing 0.75 LL ESR</t>
  </si>
  <si>
    <t>\\DemoAF\JJM\JJM\Maharashtra\Region-Nashik\Circle-Nashik\Division-Nashik\Sub Division-Manmad\Block-Yeola\Scheme-20030798 - Retrofitting To Yeola 38 Villages\Gawandgaon\Existing 0.75 LL ESR</t>
  </si>
  <si>
    <t>\\DemoAF\JJM\JJM\Maharashtra\Region-Nashik\Circle-Nashik\Division-Nashik\Sub Division-Manmad\Block-Yeola\Scheme-20030798 - Retrofitting To Yeola 38 Villages\Pimpalkute Bk.\Existing 0.50 LL ESR</t>
  </si>
  <si>
    <t>\\DemoAF\JJM\JJM\Maharashtra\Region-Nashik\Circle-Nashik\Division-W M Nashik\Sub Division-Malegaon\Block-Chandwad\Scheme-20086730 - Retro.Chandwad and WSS 44 villages. Ta. Chandwad\Nimbale\Existing 0.75 LL ESR</t>
  </si>
  <si>
    <t>\\DemoAF\JJM\JJM\Maharashtra\Region-Nashik\Circle-Ahmednagar\Division-Ahmednagar\Sub Division-Newasa\Block-Nevasa\Scheme-5348540 - Retro.Sonai Karjgaon and 16 villages, Tal. Nevasa\Belhekarwadi\Existing 1.00 LL ESR -23</t>
  </si>
  <si>
    <t>\\DemoAF\JJM\JJM\Maharashtra\Region-Nashik\Circle-Nashik\Division-Nashik\Sub Division-Manmad\Block-Yeola\Scheme-20030798 - Retrofitting To Yeola 38 Villages\Bharam\Existing 1.00 LL ESR</t>
  </si>
  <si>
    <t>\\DemoAF\JJM\JJM\Maharashtra\Region-Nashik\Circle-Nashik\Division-Nashik\Sub Division-Manmad\Block-Yeola\Scheme-20030798 - Retrofitting To Yeola 38 Villages\Nimgaon Madh\Existing 1.5 LL ESR</t>
  </si>
  <si>
    <t>\\DemoAF\JJM\JJM\Maharashtra\Region-Nashik\Circle-Nashik\Division-Nashik\Sub Division-Manmad\Block-Yeola\Scheme-20030798 - Retrofitting To Yeola 38 Villages\Pimpalkute Kh.\Existing 0.50 LL ESR</t>
  </si>
  <si>
    <t>\\DemoAF\JJM\JJM\Maharashtra\Region-Nashik\Circle-Nashik\Division-Nashik\Sub Division-Manmad\Block-Yeola\Scheme-20030798 - Retrofitting To Yeola 38 Villages\Babulgaon Bk.\Existing 2 LL MBR</t>
  </si>
  <si>
    <t>\\DemoAF\JJM\JJM\Maharashtra\Region-Nashik\Circle-Nashik\Division-Nashik\Sub Division-Manmad\Block-Yeola\Scheme-20030798 - Retrofitting To Yeola 38 Villages\Visapur\Existing 1.00 LL ESR</t>
  </si>
  <si>
    <t>\\DemoAF\JJM\JJM\Maharashtra\Region-Nashik\Circle-Nashik\Division-Nashik\Sub Division-Manmad\Block-Yeola\Scheme-20030798 - Retrofitting To Yeola 38 Villages\Ankute\Existing 0.75 LL ESR</t>
  </si>
  <si>
    <t>\\DemoAF\JJM\JJM\Maharashtra\Region-Nashik\Circle-Nashik\Division-W M Nashik\Sub Division-Malegaon\Block-Chandwad\Scheme-20086730 - Retro.Chandwad and WSS 44 villages. Ta. Chandwad\Raypur\Existing 1.00 LL ESR</t>
  </si>
  <si>
    <t>\\DemoAF\JJM\JJM\Maharashtra\Region-Nashik\Circle-Nashik\Division-W M Nashik\Sub Division-Malegaon\Block-Chandwad\Scheme-20086730 - Retro.Chandwad and WSS 44 villages. Ta. Chandwad\Koltek\Existing 0.55 LL ESR</t>
  </si>
  <si>
    <t>\\DemoAF\JJM\JJM\Maharashtra\Region-Chhatrapati Sambhajinagar\Circle-Chhatrapati Sambhajinagar\Division-Chhatrapati Sambhajinagar\Sub Division-Gangapur\Block-Gangapur\Scheme-20051233 - 373 Village Gangapur-Vaijapur Grid WSS\Domegaon-Borgaon\ESR-0.70 LL</t>
  </si>
  <si>
    <t>\\DemoAF\JJM\JJM\Maharashtra\Region-Chhatrapati Sambhajinagar\Circle-Latur\Division-Latur\Sub Division-Renapur\Block-Renapur\Scheme-20030820- Pangaon 10 villages WSS\Pangaon\MBR-0.60 LL</t>
  </si>
  <si>
    <t>\\DemoAF\JJM\JJM\Maharashtra\Region-Chhatrapati Sambhajinagar\Circle-Latur\Division-Latur\Sub Division-Renapur\Block-Renapur\Scheme-20030820- Pangaon 10 villages WSS\Ghansargaon\ESR-1.40 LL</t>
  </si>
  <si>
    <t>\\DemoAF\JJM\JJM\Maharashtra\Region-Chhatrapati Sambhajinagar\Circle-Latur\Division-Latur\Sub Division-Renapur\Block-Renapur\Scheme-20030820- Pangaon 10 villages WSS\Manusmarwadi\ESR-0.20 LL</t>
  </si>
  <si>
    <t>\\DemoAF\JJM\JJM\Maharashtra\Region-Chhatrapati Sambhajinagar\Circle-Latur\Division-Latur\Sub Division-Renapur\Block-Renapur\Scheme-20030820- Pangaon 10 villages WSS\Pangaon\ESR-6.25 LL</t>
  </si>
  <si>
    <t>\\DemoAF\JJM\JJM\Maharashtra\Region-Chhatrapati Sambhajinagar\Circle-Latur\Division-Latur\Sub Division-Renapur\Block-Renapur\Scheme-20030820- Pangaon 10 villages WSS\Murdav\ESR-0.75 LL</t>
  </si>
  <si>
    <t>\\DemoAF\JJM\JJM\Maharashtra\Region-Konkan\Circle-Panvel\Division-Raigadh\Sub Division-Mangaon\Block-Khalapur\Scheme-20028168 - Devnhave water supply scheme\Devnhave\ESR_Devnhave2.85LL-P1</t>
  </si>
  <si>
    <t>\\DemoAF\JJM\JJM\Maharashtra\Region-Amaravati\Circle-Amravati\Division-Amravati\Sub Division-Achalpur\Block-Achalpur\Scheme-7945938 - 83 Village RRWS Scheme MJP RR (C 39)\Borgaon Talani\Existing 0.30 LL ESR</t>
  </si>
  <si>
    <t>\\DemoAF\JJM\JJM\Maharashtra\Region-Amaravati\Circle-Amravati\Division-Amravati\Sub Division-Achalpur\Block-Chandur Bazar\Scheme-7945938 - 83 Village RRWS Scheme MJP RR (C 39)\Shirajgaon kasba\Existing 3.5 LL ESR- Outlet-1</t>
  </si>
  <si>
    <t>\\DemoAF\JJM\JJM\Maharashtra\Region-Amaravati\Circle-Akola\Division-Akola\Sub Division-Akola\Block-Akola\Scheme-20028565 - Akot 84 VRRWSS Tq. Akola, Akot &amp; Telhara Dist. Akola\Karatwadi\Existing 0.60 LL ESR</t>
  </si>
  <si>
    <t>\\DemoAF\JJM\JJM\Maharashtra\Region-Amaravati\Circle-Akola\Division-Akola\Sub Division-Akola\Block-Akola\Scheme-20028565 - Akot 84 VRRWSS Tq. Akola, Akot &amp; Telhara Dist. Akola\Dinoda\Existing 0.50 LL ESR</t>
  </si>
  <si>
    <t>\\DemoAF\JJM\JJM\Maharashtra\Region-Amaravati\Circle-Akola\Division-Akola\Sub Division-Akola\Block-Akola\Scheme-20028565 - Akot 84 VRRWSS Tq. Akola, Akot &amp; Telhara Dist. Akola\Takli Kh.\Existing 0.40 LL ESR-1</t>
  </si>
  <si>
    <t>\\DemoAF\JJM\JJM\Maharashtra\Region-Amaravati\Circle-Amravati\Division-Amravati\Sub Division-Achalpur\Block-Achalpur\Scheme-7945938 - 83 Village RRWS Scheme MJP RR (C 39)\Borgaon Dori\Existing 0.85 LL ESR</t>
  </si>
  <si>
    <t>\\DemoAF\JJM\JJM\Maharashtra\Region-Amaravati\Circle-Akola\Division-Akola\Sub Division-Akola\Block-Akola\Scheme-20028565 - Akot 84 VRRWSS Tq. Akola, Akot &amp; Telhara Dist. Akola\Lotkhed\Existing 0.40 LL ESR</t>
  </si>
  <si>
    <t>\\DemoAF\JJM\JJM\Maharashtra\Region-Amaravati\Circle-Akola\Division-Akola\Sub Division-Akola\Block-Akola\Scheme-20028565 - Akot 84 VRRWSS Tq. Akola, Akot &amp; Telhara Dist. Akola\Wani\Existing 0.20 LL ESR</t>
  </si>
  <si>
    <t>\\DemoAF\JJM\JJM\Maharashtra\Region-Amaravati\Circle-Akola\Division-Akola\Sub Division-Akola\Block-Akola\Scheme-20028565 - Akot 84 VRRWSS Tq. Akola, Akot &amp; Telhara Dist. Akola\Danori\Existing 0.30 LL ESR</t>
  </si>
  <si>
    <t>\\DemoAF\JJM\JJM\Maharashtra\Region-Amaravati\Circle-Akola\Division-Akola\Sub Division-Akola\Block-Akola\Scheme-20028565 - Akot 84 VRRWSS Tq. Akola, Akot &amp; Telhara Dist. Akola\Panori\Existing 0.40 LL ESR</t>
  </si>
  <si>
    <t>\\DemoAF\JJM\JJM\Maharashtra\Region-Amaravati\Circle-Akola\Division-Akola\Sub Division-Akola\Block-Akola\Scheme-20028565 - Akot 84 VRRWSS Tq. Akola, Akot &amp; Telhara Dist. Akola\Rajurwadi\Existing 0.30 LL ESR</t>
  </si>
  <si>
    <t>\\DemoAF\JJM\JJM\Maharashtra\Region-Amaravati\Circle-Akola\Division-Akola\Sub Division-Akola\Block-Akola\Scheme-20028565 - Akot 84 VRRWSS Tq. Akola, Akot &amp; Telhara Dist. Akola\Warur\Existing 1.25 LL ESR</t>
  </si>
  <si>
    <t>\\DemoAF\JJM\JJM\Maharashtra\Region-Amaravati\Circle-Akola\Division-Akola\Sub Division-Akola\Block-Akola\Scheme-20028565 - Akot 84 VRRWSS Tq. Akola, Akot &amp; Telhara Dist. Akola\Khaparwadi Kh.\Existing 0.15 LL ESR</t>
  </si>
  <si>
    <t>\\DemoAF\JJM\JJM\Maharashtra\Region-Amaravati\Circle-Akola\Division-Akola\Sub Division-Akola\Block-Akola\Scheme-20028565 - Akot 84 VRRWSS Tq. Akola, Akot &amp; Telhara Dist. Akola\Warula\Existing 0.40 LL ESR</t>
  </si>
  <si>
    <t>\\DemoAF\JJM\JJM\Maharashtra\Region-Amaravati\Circle-Akola\Division-Akola\Sub Division-Akola\Block-Akola\Scheme-20028565 - Akot 84 VRRWSS Tq. Akola, Akot &amp; Telhara Dist. Akola\Alegaon\Existing 0.20 LL ESR</t>
  </si>
  <si>
    <t>\\DemoAF\JJM\JJM\Maharashtra\Region-Amaravati\Circle-Akola\Division-Akola\Sub Division-Akola\Block-Akola\Scheme-20028565 - Akot 84 VRRWSS Tq. Akola, Akot &amp; Telhara Dist. Akola\Maroda\Existing 0.60 LL ESR</t>
  </si>
  <si>
    <t>\\DemoAF\JJM\JJM\Maharashtra\Region-Nashik\Circle-Ahmednagar\Division-Ahmednagar\Sub Division-Newasa\Block-Nevasa\Scheme-5348540 - Retro.Sonai Karjgaon and 16 villages, Tal. Nevasa\Navin Chandgaon\Existing 0.60 LL ESR-31</t>
  </si>
  <si>
    <t>\\DemoAF\JJM\JJM\Maharashtra\Region-Nashik\Circle-Nashik\Division-Nashik\Sub Division-Sinnar\Block-Sinnar\Scheme-20019176 - Retro. Bargaonpimpri &amp; 6 VRWSS  Tal Sinnar\K.P Nagar\Proposed 0.35 LL ESR</t>
  </si>
  <si>
    <t>\\DemoAF\JJM\JJM\Maharashtra\Region-Nashik\Circle-Ahmednagar\Division-Ahmednagar\Sub Division-Newasa\Block-Nevasa\Scheme-5348540 - Retro.Sonai Karjgaon and 16 villages, Tal. Nevasa\Siregaon\Existing 0.8 LL ESR -20</t>
  </si>
  <si>
    <t>\\DemoAF\JJM\JJM\Maharashtra\Region-Nagpur\Circle-Nagpur\Division-Gondia\Sub Division-Sadak Arjuni\Block-Sadak Arjuni\Scheme-20016939 - Putali RR WSS Retrofitting\Dalli\ESR-0.25 LL</t>
  </si>
  <si>
    <t>\\DemoAF\JJM\JJM\Maharashtra\Region-Nagpur\Circle-Nagpur\Division-Chandrapur\Sub Division-Wardha\Block-Wardha\Scheme-7891298 - Pipri Meghe and 13 villages RR WSS\Nalwadi\ESR-5.00 LL OL 1</t>
  </si>
  <si>
    <t>\\DemoAF\JJM\JJM\Maharashtra\Region-Nagpur\Circle-Nagpur\Division-Gondia\Sub Division-Sadak Arjuni\Block-Sadak Arjuni\Scheme-20016939 - Putali RR WSS Retrofitting\Mohgata\ESR-0.25 LL</t>
  </si>
  <si>
    <t>\\DemoAF\JJM\JJM\Maharashtra\Region-Nagpur\Circle-Nagpur\Division-Chandrapur\Sub Division-Mul\Block-Mul\Scheme-7890965 - Mul Grid &amp; 24 Villages  RR WSS Retrofitting\Akapur\ESR-0.30 LL</t>
  </si>
  <si>
    <t>\\DemoAF\JJM\JJM\Maharashtra\Region-Nagpur\Circle-Nagpur\Division-Chandrapur\Sub Division-Wardha\Block-Wardha\Scheme-7891298 - Pipri Meghe and 13 villages RR WSS\Nalwadi\ESR-6.50 LL OL 1</t>
  </si>
  <si>
    <t>\\DemoAF\JJM\JJM\Maharashtra\Region-Nagpur\Circle-Nagpur\Division-Chandrapur\Sub Division-Wardha\Block-Wardha\Scheme-7891298 - Pipri Meghe and 13 villages RR WSS\Pipri\ESR-3.50 LL OL 1</t>
  </si>
  <si>
    <t>\\DemoAF\JJM\JJM\Maharashtra\Region-Nagpur\Circle-Nagpur\Division-Gondia\Sub Division-Sadak Arjuni\Block-Sadak Arjuni\Scheme-20016939 - Putali RR WSS Retrofitting\Ushikheda\ESR-0.45 LL</t>
  </si>
  <si>
    <t>\\DemoAF\JJM\JJM\Maharashtra\Region-Nagpur\Circle-Nagpur\Division-Nagpur\Sub Division-Nagpur\Block-Hingna\Scheme-20009650 - Waddhmna WSS\Waddhmna\ESR-2.27 LL OL 1</t>
  </si>
  <si>
    <t>\\DemoAF\JJM\JJM\Maharashtra\Region-Nagpur\Circle-Nagpur\Division-Chandrapur\Sub Division-Wardha\Block-Wardha\Scheme-7891298 - Pipri Meghe and 13 villages RR WSS\Sawangi Meghe\ESR-9.60 LL OL 1</t>
  </si>
  <si>
    <t>\\DemoAF\JJM\JJM\Maharashtra\Region-Nagpur\Circle-Chandrapur\Division-Chandrapur\Sub Division-Pombhurna\Block-Pombhurna\Scheme-7928270 - Pomnbhurna Grid &amp; 15 Villages RR Retrofitting\Chak Hattibodi\MBR-1.00 LL OL 1</t>
  </si>
  <si>
    <t>\\DemoAF\JJM\JJM\Maharashtra\Region-Nagpur\Circle-Nagpur\Division-Chandrapur\Sub Division-Wardha\Block-Wardha\Scheme-7891298 - Pipri Meghe and 13 villages RR WSS\Alodi\ESR-4.00 LL OL 1</t>
  </si>
  <si>
    <t>\\DemoAF\JJM\JJM\Maharashtra\Region-Nagpur\Circle-Nagpur\Division-Chandrapur\Sub Division-Wardha\Block-Wardha\Scheme-7891298 - Pipri Meghe and 13 villages RR WSS\Borgaon\ESR-8.50 LL OL 1</t>
  </si>
  <si>
    <t>\\DemoAF\JJM\JJM\Maharashtra\Region-Nagpur\Circle-Chandrapur\Division-Chandrapur\Sub Division-Chandrapur\Block-Chandrapur\Scheme-20050368 - Chinchala and 7 Villages RR Water Supply Scheme\Dhanora\MBR 0.78 LL OL 1</t>
  </si>
  <si>
    <t>\\DemoAF\JJM\JJM\Maharashtra\Region-Nagpur\Circle-Nagpur\Division-Gondia\Sub Division-Sadak Arjuni\Block-Sadak Arjuni\Scheme-20016939 - Putali RR WSS Retrofitting\Koylari\ESR-0.50 LL</t>
  </si>
  <si>
    <t>\\DemoAF\JJM\JJM\Maharashtra\Region-Nagpur\Circle-Nagpur\Division-Gondia\Sub Division-Sadak Arjuni\Block-Sadak Arjuni\Scheme-20016939 - Putali RR WSS Retrofitting\Kohalipar\ESR-0.10 LL</t>
  </si>
  <si>
    <t>\\DemoAF\JJM\JJM\Maharashtra\Region-Nagpur\Circle-Nagpur\Division-Chandrapur\Sub Division-Wardha\Block-Wardha\Scheme-7891298 - Pipri Meghe and 13 villages RR WSS\Varud\ESR-4.50 LL</t>
  </si>
  <si>
    <t>\\DemoAF\JJM\JJM\Maharashtra\Region-Chhatrapati Sambhajinagar\Circle-Nanded\Division-Nanded\Sub Division-Himayatnagar\Block-Himayatnagar\Scheme-20013969 - Hadgaon and Himayatnagar 132 Village Grid WSS\Pota (Bk)\ESR-0.60 LL</t>
  </si>
  <si>
    <t>\\DemoAF\JJM\JJM\Maharashtra\Region-Chhatrapati Sambhajinagar\Circle-Nanded\Division-Nanded\Sub Division-Himayatnagar\Block-Himayatnagar\Scheme-20013969 - Hadgaon and Himayatnagar 132 Village Grid WSS\Pota Kh.\ESR-0.40 LL</t>
  </si>
  <si>
    <t>\\DemoAF\JJM\JJM\Maharashtra\Region-Chhatrapati Sambhajinagar\Circle-Chhatrapati Sambhajinagar\Division-Chhatrapati Sambhajinagar\Sub Division-Vaijapur\Block-Vaijapur\Scheme-20051233 - 373 Village Gangapur-Vaijapur Grid WSS\Babhultel\ESR-0.55 LL</t>
  </si>
  <si>
    <t>\\DemoAF\JJM\JJM\Maharashtra\Region-Pune\Circle-Sangli\Division-Solapur\Sub Division-Solapur\Block-Sangola\Scheme-20027396 - Alegaon shirbhavi 82 Village\LaxmiNagar\LaxmiNagar ESR 0.50LL</t>
  </si>
  <si>
    <t>\\DemoAF\JJM\JJM\Maharashtra\Region-Pune\Circle-Sangli\Division-Solapur\Sub Division-Solapur\Block-Sangola\Scheme-20027396 - Alegaon shirbhavi 82 Village\Tarangewadi\Tarangewadi Existing ESR OL1 0.60 LL</t>
  </si>
  <si>
    <t>\\DemoAF\JJM\JJM\Maharashtra\Region-Pune\Circle-Sangli\Division-Solapur\Sub Division-Solapur\Block-Sangola\Scheme-20027396 - Alegaon shirbhavi 82 Village\Tarangewadi\Tarangewadi Existing ESR OL2 0.75 LL</t>
  </si>
  <si>
    <t>\\DemoAF\JJM\JJM\Maharashtra\Region-Pune\Circle-Sangli\Division-Solapur\Sub Division-Solapur\Block-Sangola\Scheme-20027396 - Alegaon shirbhavi 82 Village\Lonavire\Lonavire Existing ESR 0.10 LL</t>
  </si>
  <si>
    <t>\\DemoAF\JJM\JJM\Maharashtra\Region-Pune\Circle-Sangli\Division-Solapur\Sub Division-Solapur\Block-Sangola\Scheme-20027396 - Alegaon shirbhavi 82 Village\Burangewadi\Burangewadi Existing ESR 0.10 LL</t>
  </si>
  <si>
    <t>\\DemoAF\JJM\JJM\Maharashtra\Region-Pune\Circle-Sangli\Division-Solapur\Sub Division-Solapur\Block-Sangola\Scheme-20027396 - Alegaon shirbhavi 82 Village\Udenwadi\Udenwadi Existing ESR 0.50 LL</t>
  </si>
  <si>
    <t>\\DemoAF\JJM\JJM\Maharashtra\Region-Pune\Circle-Sangli\Division-Solapur\Sub Division-Solapur\Block-Sangola\Scheme-20027396 - Alegaon shirbhavi 82 Village\Dongargaon\Dongargaon Existing ESR 0.10 LL</t>
  </si>
  <si>
    <t>\\DemoAF\JJM\JJM\Maharashtra\Region-Pune\Circle-Sangli\Division-Solapur\Sub Division-Solapur\Block-Sangola\Scheme-20027396 - Alegaon shirbhavi 82 Village\Sonanad\Sonanad Existing ESR 0.75 LL</t>
  </si>
  <si>
    <t>\\DemoAF\JJM\JJM\Maharashtra\Region-Pune\Circle-Sangli\Division-Solapur\Sub Division-Solapur\Block-Sangola\Scheme-20027396 - Alegaon shirbhavi 82 Village\Rajuri\Rajuri Existing ESR 0.15LL</t>
  </si>
  <si>
    <t>\\DemoAF\JJM\JJM\Maharashtra\Region-Pune\Circle-Sangli\Division-Solapur\Sub Division-Solapur\Block-Sangola\Scheme-20027396 - Alegaon shirbhavi 82 Village\Karandewadi\Karandewadi Existing ESR OL1 0.15 LL</t>
  </si>
  <si>
    <t>\\DemoAF\JJM\JJM\Maharashtra\Region-Pune\Circle-Sangli\Division-Solapur\Sub Division-Solapur\Block-Sangola\Scheme-20027396 - Alegaon shirbhavi 82 Village\Karandewadi\Karandewadi Existing ESR OL2 0.50 LL</t>
  </si>
  <si>
    <t>\\DemoAF\JJM\JJM\Maharashtra\Region-Pune\Circle-Sangli\Division-Solapur\Sub Division-Solapur\Block-Sangola\Scheme-20027396 - Alegaon shirbhavi 82 Village\Nizampur\Nizampur Existing ESR 0.75 LL</t>
  </si>
  <si>
    <t>\\DemoAF\JJM\JJM\Maharashtra\Region-Pune\Circle-Sangli\Division-Solapur\Sub Division-Solapur\Block-Sangola\Scheme-20027396 - Alegaon shirbhavi 82 Village\Kamlapur\Kamlapur Existing ESR 0.25 LL</t>
  </si>
  <si>
    <t>\\DemoAF\JJM\JJM\Maharashtra\Region-Pune\Circle-Sangli\Division-Solapur\Sub Division-Solapur\Block-Sangola\Scheme-20027396 - Alegaon shirbhavi 82 Village\Javala\Javala Existing ESR OL 1 0.15 LL</t>
  </si>
  <si>
    <t>\\DemoAF\JJM\JJM\Maharashtra\Region-Pune\Circle-Sangli\Division-Solapur\Sub Division-Solapur\Block-Sangola\Scheme-20027396 - Alegaon shirbhavi 82 Village\Javala\Javala Existing ESR OL 2 0.60 LL</t>
  </si>
  <si>
    <t>\\DemoAF\JJM\JJM\Maharashtra\Region-Pune\Circle-Sangli\Division-Solapur\Sub Division-Solapur\Block-Sangola\Scheme-20027396 - Alegaon shirbhavi 82 Village\Vasud\Vasud Existing ESR 0.25 LL</t>
  </si>
  <si>
    <t>\\DemoAF\JJM\JJM\Maharashtra\Region-Pune\Circle-Sangli\Division-Solapur\Sub Division-Solapur\Block-Sangola\Scheme-20027396 - Alegaon shirbhavi 82 Village\Nazare\Nazare Existing ESR 0.40 LL</t>
  </si>
  <si>
    <t>\\DemoAF\JJM\JJM\Maharashtra\Region-Pune\Circle-Sangli\Division-Solapur\Sub Division-Solapur\Block-Sangola\Scheme-20027396 - Alegaon shirbhavi 82 Village\Vazare\Vazare Existing ESR 0.50 LL</t>
  </si>
  <si>
    <t>\\DemoAF\JJM\JJM\Maharashtra\Region-Pune\Circle-Sangli\Division-Solapur\Sub Division-Solapur\Block-Sangola\Scheme-20027396 - Alegaon shirbhavi 82 Village\Chinke\Chinke Existing ESR 0.15 LL</t>
  </si>
  <si>
    <t>\\DemoAF\JJM\JJM\Maharashtra\Region-Pune\Circle-Sangli\Division-Solapur\Sub Division-Solapur\Block-Sangola\Scheme-20027396 - Alegaon shirbhavi 82 Village\Anakdhal\Anakdhal Existing ESR 0.15 LL</t>
  </si>
  <si>
    <t>\\DemoAF\JJM\JJM\Maharashtra\Region-Pune\Circle-Sangli\Division-Solapur\Sub Division-Solapur\Block-Sangola\Scheme-20027396 - Alegaon shirbhavi 82 Village\Balwadi\Balwadi Existing ESR 0.25 LL</t>
  </si>
  <si>
    <t>\\DemoAF\JJM\JJM\Maharashtra\Region-Pune\Circle-Sangli\Division-Solapur\Sub Division-Solapur\Block-Sangola\Scheme-20027396 - Alegaon shirbhavi 82 Village\Watambare\Watambare Existing ESR 0.50 LL</t>
  </si>
  <si>
    <t>\\DemoAF\JJM\JJM\Maharashtra\Region-Pune\Circle-Sangli\Division-Solapur\Sub Division-Solapur\Block-Sangola\Scheme-20027396 - Alegaon shirbhavi 82 Village\Ajanale\Ajanale Existing ESR 0.20 LL</t>
  </si>
  <si>
    <t>\\DemoAF\JJM\JJM\Maharashtra\Region-Pune\Circle-Sangli\Division-Solapur\Sub Division-Solapur\Block-Sangola\Scheme-20027396 - Alegaon shirbhavi 82 Village\Godasewadi\Godasewadi Existing ESR 0.70 LL</t>
  </si>
  <si>
    <t>\\DemoAF\JJM\JJM\Maharashtra\Region-Pune\Circle-Sangli\Division-Solapur\Sub Division-Solapur\Block-Sangola\Scheme-20027396 - Alegaon shirbhavi 82 Village\Y Mangewad\Y Mangewad Existing ESR 0.25 LL</t>
  </si>
  <si>
    <t>\\DemoAF\JJM\JJM\Maharashtra\Region-Pune\Circle-Sangli\Division-Solapur\Sub Division-Solapur\Block-Sangola\Scheme-20027396 - Alegaon shirbhavi 82 Village\Bhopasewadi\Bhopasewadi 0.25 LL</t>
  </si>
  <si>
    <t>\\DemoAF\JJM\JJM\Maharashtra\Region-Pune\Circle-Sangli\Division-Solapur\Sub Division-Solapur\Block-Sangola\Scheme-20027396 - Alegaon shirbhavi 82 Village\Kolegaon\Kolegaon Existing ESR 0.50 LL</t>
  </si>
  <si>
    <t>\\DemoAF\JJM\JJM\Maharashtra\Region-Pune\Circle-Sangli\Division-Solapur\Sub Division-Solapur\Block-Sangola\Scheme-20027396 - Alegaon shirbhavi 82 Village\Kidabisari\Kidabisari Existing ESR 0.10 LL</t>
  </si>
  <si>
    <t>\\DemoAF\JJM\JJM\Maharashtra\Region-Pune\Circle-Sangli\Division-Solapur\Sub Division-Solapur\Block-Sangola\Scheme-20027396 - Alegaon shirbhavi 82 Village\Chopadi\Chopadi Existing ESR 0.50 LL</t>
  </si>
  <si>
    <t>\\DemoAF\JJM\JJM\Maharashtra\Region-Pune\Circle-Sangli\Division-Solapur\Sub Division-Solapur\Block-Sangola\Scheme-20027396 - Alegaon shirbhavi 82 Village\Pachegaon BK\Pachegaon BK Existing GSR 0.50 LL</t>
  </si>
  <si>
    <t>\\DemoAF\JJM\JJM\Maharashtra\Region-Pune\Circle-Sangli\Division-Solapur\Sub Division-Solapur\Block-Sangola\Scheme-20027396 - Alegaon shirbhavi 82 Village\Hatid\Hatid Existing ESR 0.50 LL</t>
  </si>
  <si>
    <t>\\DemoAF\JJM\JJM\Maharashtra\Region-Pune\Circle-Sangli\Division-Solapur\Sub Division-Solapur\Block-Sangola\Scheme-20027396 - Alegaon shirbhavi 82 Village\Budhyal\Budhyal Existing ESR 0.50 LL</t>
  </si>
  <si>
    <t>\\DemoAF\JJM\JJM\Maharashtra\Region-Pune\Circle-Sangli\Division-Solapur\Sub Division-Solapur\Block-Sangola\Scheme-20027396 - Alegaon shirbhavi 82 Village\Junoni\Junoni Existing ESR 0.10 LL</t>
  </si>
  <si>
    <t>\\DemoAF\JJM\JJM\Maharashtra\Region-Pune\Circle-Sangli\Division-Solapur\Sub Division-Solapur\Block-Sangola\Scheme-20027396 - Alegaon shirbhavi 82 Village\Gaudwadi\Gaudwadi Existing ESR 0.25 LL</t>
  </si>
  <si>
    <t>\\DemoAF\JJM\JJM\Maharashtra\Region-Pune\Circle-Sangli\Division-Solapur\Sub Division-Solapur\Block-Sangola\Scheme-20027396 - Alegaon shirbhavi 82 Village\Somewadi\Somewadi Existing ESR 0.25 LL</t>
  </si>
  <si>
    <t>\\DemoAF\JJM\JJM\Maharashtra\Region-Pune\Circle-Sangli\Division-Solapur\Sub Division-Solapur\Block -Mohol\Scheme - 20029637 -Penur Patkul\Penur\Penur OL2 ESR 2.40LL</t>
  </si>
  <si>
    <t>\\DemoAF\JJM\JJM\Maharashtra\Region-Pune\Circle-Sangli\Division-Solapur\Sub Division-Solapur\Block -Mohol\Scheme - 20029637 -Penur Patkul\Penur\Penur OL1 ESR 2.40LL</t>
  </si>
  <si>
    <t>\\DemoAF\JJM\JJM\Maharashtra\Region-Pune\Circle-Sangli\Division-Solapur\Sub Division-Solapur\Block -Mohol\Scheme - 20029637 -Penur Patkul\Patkul\Patkul ESR 2.64LL</t>
  </si>
  <si>
    <t>\\DemoAF\JJM\JJM\Maharashtra\Region-Pune\Circle-Sangli\Division-Solapur\Sub Division-Solapur\Block -Mohol\Scheme - 20029637 -Penur Patkul\Patkul\Patkul OL1 ESR 0.50 LL</t>
  </si>
  <si>
    <t>\\DemoAF\JJM\JJM\Maharashtra\Region-Pune\Circle-Sangli\Division-Solapur\Sub Division-Solapur\Block -Mohol\Scheme - 20029637 -Penur Patkul\Patkul\Patkul OL1 ESR 2.64LL</t>
  </si>
  <si>
    <t>\\DemoAF\JJM\JJM\Maharashtra\Region-Pune\Circle-Sangli\Division-Solapur\Sub Division-Solapur\Block - Mangalvedhe\Scheme - 20033593 -Andhalgaon and 3 villages\LAXMIDHAHIWADI\LAXMIDHAHIWADI ESR 0.47LL</t>
  </si>
  <si>
    <t>\\DemoAF\JJM\JJM\Maharashtra\Region-Pune\Circle-Sangli\Division-Solapur\Sub Division-Solapur\Block - Mangalvedhe\Scheme - 20033593 -Andhalgaon and 3 villages\LAXMIDHAHIWADI\LAXMIDHAHIWADI ESR 2.25LL</t>
  </si>
  <si>
    <t>\\DemoAF\JJM\JJM\Maharashtra\Region-Pune\Circle-Sangli\Division-Solapur\Sub Division-Solapur\Block - Mangalvedhe\Scheme - 20033593 -Andhalgaon and 3 villages\ANDHALEGAON\ANDHALEGAON ESR 1.40LL</t>
  </si>
  <si>
    <t>\\DemoAF\JJM\JJM\Maharashtra\Region-Pune\Circle-Sangli\Division-Solapur\Sub Division-Solapur\Block - Mangalvedhe\Scheme - 20033593 -Andhalgaon and 3 villages\ANDHALEGAON\KHUPSHUNGI ESR 0.57LL</t>
  </si>
  <si>
    <t>\\DemoAF\JJM\JJM\Maharashtra\Region-Pune\Circle-Sangli\Division-Solapur\Sub Division-Solapur\Block - Mangalvedhe\Scheme - 20033593 -Andhalgaon and 3 villages\ANDHALEGAON\MALWADI ESR 0.70LL</t>
  </si>
  <si>
    <t>\\DemoAF\JJM\JJM\Maharashtra\Region-Pune\Circle-Pune\Division-Pune\Sub Division-Pune\Block-Mulshi\Scheme-20022133 - Peth RR\Kurwandi\Kurwandi Gate Wadi GSR 0.20LL</t>
  </si>
  <si>
    <t>\\DemoAF\JJM\JJM\Maharashtra\Region-Pune\Circle-Sangli\Division-Solapur\Sub Division-Solapur\Block - Mangalvedhe\Scheme - 20033593 -Andhalgaon and 3 villages\CHOKAMELA\CHOKAMELA ESR 2.14LL</t>
  </si>
  <si>
    <t>\\DemoAF\JJM\JJM\Maharashtra\Region-Pune\Circle-Pune\Division-Pune\Sub Division-Pune\Block-Mulshi\Scheme-20022133 - Peth RR\Kurwandi\Kurwandi Ashram ESR 0.20LL</t>
  </si>
  <si>
    <t>\\DemoAF\JJM\JJM\Maharashtra\Region-Pune\Circle-Pune\Division-Pune\Sub Division-Pune\Block-Mulshi\Scheme-20022133 - Peth RR\Paragaon\Paragaon Gange wadi ESR 0.25LL</t>
  </si>
  <si>
    <t>\\DemoAF\JJM\JJM\Maharashtra\Region-Pune\Circle-Pune\Division-Pune\Sub Division-Pune\Block-Mulshi\Scheme-20022133 - Peth RR\Paragaon\Paragaon Pawle wasti ESR 0.10LL</t>
  </si>
  <si>
    <t>\\DemoAF\JJM\JJM\Maharashtra\Region-Pune\Circle-Pune\Division-Pune\Sub Division-Pune\Block-Mulshi\Scheme-20022133 - Peth RR\Paragaon\Paragaon Dage Thakarwadi ESR 0.10LL</t>
  </si>
  <si>
    <t>\\DemoAF\JJM\JJM\Maharashtra\Region-Pune\Circle-Pune\Division-Pune\Sub Division-Pune\Block-Mulshi\Scheme-20022133 - Peth RR\Paragaon\Paragaon Nivli Thakarwadi and Jadhav Wasti ESR 0.10LL</t>
  </si>
  <si>
    <t>\\DemoAF\JJM\JJM\Maharashtra\Region-Pune\Circle-Pune\Division-Pune\Sub Division-Pune\Block-Mulshi\Scheme-20022133 - Peth RR\Peth\Peth Khandoba Mal ESR 0.10 LL</t>
  </si>
  <si>
    <t>\\DemoAF\JJM\JJM\Maharashtra\Region-Pune\Circle-Pune\Division-Pune\Sub Division-Pune\Block-Mulshi\Scheme-20022133 - Peth RR\Peth\Peth Ashram Shala ESR 0.20LL</t>
  </si>
  <si>
    <t>\\DemoAF\JJM\JJM\Maharashtra\Region-Pune\Circle-Pune\Division-Pune\Sub Division-Pune\Block-Mulshi\Scheme-20022133 - Peth RR\Peth\Peth Datta Thakarwadi ESR 0.5LL</t>
  </si>
  <si>
    <t>\\DemoAF\JJM\JJM\Maharashtra\Region-Pune\Circle-Pune\Division-Pune\Sub Division-Pune\Block-Mulshi\Scheme-20022133 - Peth RR\Peth\Peth Kandhare and Buttewasti ESR 0.10LL</t>
  </si>
  <si>
    <t>\\DemoAF\JJM\JJM\Maharashtra\Region-Pune\Circle-Pune\Division-Pune\Sub Division-Pune\Block-Mulshi\Scheme-20022133 - Peth RR\Peth\Peth Shriram Nagar ESR 0.55LL</t>
  </si>
  <si>
    <t>\\DemoAF\JJM\JJM\Maharashtra\Region-Pune\Circle-Pune\Division-Pune\Sub Division-Pune\Block-Mulshi\Scheme-20022133 - Peth RR\Bhawadi\Bhawadi Chakkar Wasti ESR 0.10LL</t>
  </si>
  <si>
    <t>\\DemoAF\JJM\JJM\Maharashtra\Region-Pune\Circle-Pune\Division-Pune\Sub Division-Pune\Block-Mulshi\Scheme-20022133 - Peth RR\Bhawadi\Bhawadi Kudlwadi Gaothan ESR 0.10LL</t>
  </si>
  <si>
    <t>\\DemoAF\JJM\JJM\Maharashtra\Region-Pune\Circle-Pune\Division-Pune\Sub Division-Pune\Block-Mulshi\Scheme-20022133 - Peth RR\Bhawadi\Bhawdi Kudlwadi GSR 0.1LL</t>
  </si>
  <si>
    <t>\\DemoAF\JJM\JJM\Maharashtra\Region-Pune\Circle-Pune\Division-Pune\Sub Division-Pune\Block-Mulshi\Scheme-20022133 - Peth RR\Thugaon\Kolharwadi Ganesh Nagar GSR 0.10LL</t>
  </si>
  <si>
    <t>\\DemoAF\JJM\JJM\Maharashtra\Region-Pune\Circle-Pune\Division-Pune\Sub Division-Pune\Block-Mulshi\Scheme-20022133 - Peth RR\Thugaon\Kolharwadi Gaothan ESR 0.10LL</t>
  </si>
  <si>
    <t>\\DemoAF\JJM\JJM\Maharashtra\Region-Pune\Circle-Pune\Division-Pune\Sub Division-Pune\Block-Mulshi\Scheme-20022133 - Peth RR\Thugaon\Thugaon Pandit Nagar ESR 0.25LL</t>
  </si>
  <si>
    <t>\\DemoAF\JJM\JJM\Maharashtra\Region-Pune\Circle-Pune\Division-Pune\Sub Division-Pune\Block-Mulshi\Scheme-20022133 - Peth RR\Thugaon\Thugaon Gaothan ESR 0.30LL</t>
  </si>
  <si>
    <t>\\DemoAF\JJM\JJM\Maharashtra\Region-Pune\Circle-Pune\Division-Pune\Sub Division-Pune\Block-Mulshi\Scheme-20022133 - Peth RR\Thugaon\Dasturwadi GSR 0.20 LL</t>
  </si>
  <si>
    <t>\\DemoAF\JJM\JJM\Maharashtra\Region-Pune\Circle-Pune\Division-Pune\Sub Division-Pune\Block-Mulshi\Scheme-20022133 - Peth RR\Karegaon\Karegaon Matewadi GSR 0.10LL</t>
  </si>
  <si>
    <t>\\DemoAF\JJM\JJM\Maharashtra\Region-Pune\Circle-Pune\Division-Pune\Sub Division-Pune\Block-Mulshi\Scheme-20022133 - Peth RR\Karegaon\Karegaon Kanifnath Nagar OL 1 ESR 0.2LL</t>
  </si>
  <si>
    <t>\\DemoAF\JJM\JJM\Maharashtra\Region-Pune\Circle-Pune\Division-Pune\Sub Division-Pune\Block-Mulshi\Scheme-20022133 - Peth RR\Karegaon\Karegaon Kanifnath Nagar OL 2 ESR 0.2LL</t>
  </si>
  <si>
    <t>\\DemoAF\JJM\JJM\Maharashtra\Region-Pune\Circle-Pune\Division-Pune\Sub Division-Pune\Block-Mulshi\Scheme-20022133 - Peth RR\Karegaon\Karegaon Naikade Wasti ESR 0.10LL</t>
  </si>
  <si>
    <t>\\DemoAF\JJM\JJM\Maharashtra\Region-Konkan\Circle-Panvel\Division-Raigadh\Sub Division-Mangaon\Block-Khalapur\Scheme-20028168 - Devnhave water supply scheme\Devnhave\ESR_Devnhave2.85LL-P3</t>
  </si>
  <si>
    <t>\\DemoAF\JJM\JJM\Maharashtra\Region-Amaravati\Circle-Akola\Division-Buldhana\Sub Division-Khamgaon\Block-Nandura\Scheme-20028083 - Wadali &amp; 8 Villages RRWSS\Wadali\Proposed 0.50 LL ESR</t>
  </si>
  <si>
    <t>\\DemoAF\JJM\JJM\Maharashtra\Region-Amaravati\Circle-Akola\Division-Buldhana\Sub Division-Khamgaon\Block-Nandura\Scheme-20028083 - Wadali &amp; 8 Villages RRWSS\Wadali\Existing 0.50 LL ESR</t>
  </si>
  <si>
    <t>\\DemoAF\JJM\JJM\Maharashtra\Region-Amaravati\Circle-Akola\Division-Akola\Sub Division-Murtizapur\Block-Murtizapur\Scheme-20028330 - Langhapur 50 VRRWSS Tq. Murtizapur Dist. Akola\Dhotra Shinde\Existing 0.40 LL ESR</t>
  </si>
  <si>
    <t>\\DemoAF\JJM\JJM\Maharashtra\Region-Amaravati\Circle-Akola\Division-Buldhana\Sub Division-Khamgaon\Block-Nandura\Scheme-20028083 - Wadali &amp; 8 Villages RRWSS\Pimpalkuta Dhande\Existing 0.40 LL ESR</t>
  </si>
  <si>
    <t>\\DemoAF\JJM\JJM\Maharashtra\Region-Amaravati\Circle-Akola\Division-Akola\Sub Division-Murtizapur\Block-Murtizapur\Scheme-20028330 - Langhapur 50 VRRWSS Tq. Murtizapur Dist. Akola\Dhotra Shinde\Existing 0.7 LL ESR</t>
  </si>
  <si>
    <t>\\DemoAF\JJM\JJM\Maharashtra\Region-Amaravati\Circle-Akola\Division-Buldhana\Sub Division-Khamgaon\Block-Nandura\Scheme-20028083 - Wadali &amp; 8 Villages RRWSS\Khatkhed\Proposed 0.30 LL ESR</t>
  </si>
  <si>
    <t>\\DemoAF\JJM\JJM\Maharashtra\Region-Amaravati\Circle-Amravati\Division-Amravati W.M\Sub Division-W.M.Amravati - 2\Block-Bhatkuli\Scheme-20003791 - 105 villages RRWSS\Bhatkuli NP\Existing 2 LL ESR</t>
  </si>
  <si>
    <t>\\DemoAF\JJM\JJM\Maharashtra\Region-Amaravati\Circle-Akola\Division-Buldhana\Sub Division-Khamgaon\Block-Nandura\Scheme-20028083 - Wadali &amp; 8 Villages RRWSS\Barafgaon\Existing 0.50 LL ESR</t>
  </si>
  <si>
    <t>\\DemoAF\JJM\JJM\Maharashtra\Region-Amaravati\Circle-Akola\Division-Buldhana\Sub Division-Buldhana\Block-Motala\Scheme-20021409 - Kurha &amp; 2 Villages RRWSS\Hanwatkhed\Existing 0.30 LL GSR</t>
  </si>
  <si>
    <t>\\DemoAF\JJM\JJM\Maharashtra\Region-Amaravati\Circle-Amravati\Division-Amravati\Sub Division-Amravati - 2\Block-Nandgaon Khandeshwar\Scheme-20030287 - Takli &amp; 4 Villages RRWS\Ful Aamla\Existing 0.50 LL ESR</t>
  </si>
  <si>
    <t>\\DemoAF\JJM\JJM\Maharashtra\Region-Amaravati\Circle-Akola\Division-Buldhana\Sub Division-Khamgaon\Block-Nandura\Scheme-20028083 - Wadali &amp; 8 Villages RRWSS\Muramba\Proposed 0.25 LL ESR</t>
  </si>
  <si>
    <t>\\DemoAF\JJM\JJM\Maharashtra\Region-Amaravati\Circle-Akola\Division-Buldhana\Sub Division-Khamgaon\Block-Nandura\Scheme-20028083 - Wadali &amp; 8 Villages RRWSS\Muramba\Existing 0.30 LL ESR</t>
  </si>
  <si>
    <t>\\DemoAF\JJM\JJM\Maharashtra\Region-Amaravati\Circle-Akola\Division-Akola\Sub Division-Akola\Block-Akola\Scheme-20028565 - Akot 84 VRRWSS Tq. Akola, Akot &amp; Telhara Dist. Akola\Khaparwadi Bk.\Existing 0.50 LL ESR</t>
  </si>
  <si>
    <t>\\DemoAF\JJM\JJM\Maharashtra\Region-Amaravati\Circle-Akola\Division-Buldhana\Sub Division-Khamgaon\Block-Nandura\Scheme-20028083 - Wadali &amp; 8 Villages RRWSS\Pimpalkuta Dhande\Proposed 0.50 LL ESR</t>
  </si>
  <si>
    <t>\\DemoAF\JJM\JJM\Maharashtra\Region-Amaravati\Circle-Akola\Division-Akola\Sub Division-Murtizapur\Block-Murtizapur\Scheme-20028330 - Langhapur 50 VRRWSS Tq. Murtizapur Dist. Akola\Nimba\Existing 1.00 LL ESR</t>
  </si>
  <si>
    <t>\\DemoAF\JJM\JJM\Maharashtra\Region-Nashik\Circle-Nashik\Division-W M Nashik\Sub Division-Malegaon\Block-Chandwad\Scheme-20086730 - Retro.Chandwad and WSS 44 villages. Ta. Chandwad\Pimpalgaon Dabali\Existing 0.50 LL ESR</t>
  </si>
  <si>
    <t>\\DemoAF\JJM\JJM\Maharashtra\Region-Nashik\Circle-Nashik\Division-Nashik\Sub Division-Manmad\Block-Yeola\Scheme-20030798 - Retrofitting To Yeola 38 Villages\Somthan Desh\Existing 1.00 LL ESR</t>
  </si>
  <si>
    <t>\\DemoAF\JJM\JJM\Maharashtra\Region-Nashik\Circle-Nashik\Division-W M Nashik\Sub Division-Malegaon\Block-Chandwad\Scheme-20086730 - Retro.Chandwad and WSS 44 villages. Ta. Chandwad\Hatti\Existing 0.40 LL ESR</t>
  </si>
  <si>
    <t>\\DemoAF\JJM\JJM\Maharashtra\Region-Nashik\Circle-Nashik\Division-W M Nashik\Sub Division-Malegaon\Block-Chandwad\Scheme-20086730 - Retro.Chandwad and WSS 44 villages. Ta. Chandwad\Jaitapur\Existing 0.31 LL ESR</t>
  </si>
  <si>
    <t>\\DemoAF\JJM\JJM\Maharashtra\Region-Nashik\Circle-Nashik\Division-W M Nashik\Sub Division-Malegaon\Block-Chandwad\Scheme-20086730 - Retro.Chandwad and WSS 44 villages. Ta. Chandwad\Dongargaon\Existing 0.75 LL ESR</t>
  </si>
  <si>
    <t>\\DemoAF\JJM\JJM\Maharashtra\Region-Nashik\Circle-Nashik\Division-W M Nashik\Sub Division-Malegaon\Block-Chandwad\Scheme-20086730 - Retro.Chandwad and WSS 44 villages. Ta. Chandwad\Talwade\Existing 0.25 LL ESR</t>
  </si>
  <si>
    <t>\\DemoAF\JJM\JJM\Maharashtra\Region-Nashik\Circle-Nashik\Division-W M Nashik\Sub Division-Malegaon\Block-Chandwad\Scheme-20086730 - Retro.Chandwad and WSS 44 villages. Ta. Chandwad\Shirur\Existing 0.75 LL ESR</t>
  </si>
  <si>
    <t>\\DemoAF\JJM\JJM\Maharashtra\Region-Nashik\Circle-Nashik\Division-W M Nashik\Sub Division-Malegaon\Block-Chandwad\Scheme-20086730 - Retro.Chandwad and WSS 44 villages. Ta. Chandwad\Shirsane\Existing 0.75 LL ESR</t>
  </si>
  <si>
    <t>\\DemoAF\JJM\JJM\Maharashtra\Region-Nashik\Circle-Nashik\Division-W M Nashik\Sub Division-Malegaon\Block-Chandwad\Scheme-20086730 - Retro.Chandwad and WSS 44 villages. Ta. Chandwad\Sogras\Existing 0.50 LL ESR</t>
  </si>
  <si>
    <t>\\DemoAF\JJM\JJM\Maharashtra\Region-Nashik\Circle-Nashik\Division-W M Nashik\Sub Division-Malegaon\Block-Chandwad\Scheme-20086730 - Retro.Chandwad and WSS 44 villages. Ta. Chandwad\Chinchole\Existing 0.50 LL ESR</t>
  </si>
  <si>
    <t>\\DemoAF\JJM\JJM\Maharashtra\Region-Nashik\Circle-Nashik\Division-Nashik\Sub Division-Manmad\Block-Yeola\Scheme-20030798 - Retrofitting To Yeola 38 Villages\Dhanora\Existing 6 LL MBR</t>
  </si>
  <si>
    <t>\\DemoAF\JJM\JJM\Maharashtra\Region-Nashik\Circle-Nashik\Division-W M Nashik\Sub Division-Malegaon\Block-Chandwad\Scheme-20086730 - Retro.Chandwad and WSS 44 villages. Ta. Chandwad\Vaki Kh\Existing 0.75 LL ESR</t>
  </si>
  <si>
    <t>\\DemoAF\JJM\JJM\Maharashtra\Region-Nashik\Circle-Nashik\Division-W M Nashik\Sub Division-Malegaon\Block-Chandwad\Scheme-20086730 - Retro.Chandwad and WSS 44 villages. Ta. Chandwad\Kheldari\Existing 0.75 LL ESR</t>
  </si>
  <si>
    <t>\\DemoAF\JJM\JJM\Maharashtra\Region-Nashik\Circle-Nashik\Division-W M Nashik\Sub Division-Malegaon\Block-Chandwad\Scheme-20086730 - Retro.Chandwad and WSS 44 villages. Ta. Chandwad\Soni Sangvi\Existing 0.30 LL ESR</t>
  </si>
  <si>
    <t>\\DemoAF\JJM\JJM\Maharashtra\Region-Nashik\Circle-Nashik\Division-W M Nashik\Sub Division-Malegaon\Block-Chandwad\Scheme-20086730 - Retro.Chandwad and WSS 44 villages. Ta. Chandwad\Vitave\Existing 0.75 LL ESR</t>
  </si>
  <si>
    <t>\\DemoAF\JJM\JJM\Maharashtra\Region-Nashik\Circle-Nashik\Division-W M Nashik\Sub Division-Malegaon\Block-Chandwad\Scheme-20086730 - Retro.Chandwad and WSS 44 villages. Ta. Chandwad\Pate\Existing 0.75 LL ESR</t>
  </si>
  <si>
    <t>\\DemoAF\JJM\JJM\Maharashtra\Region-Nashik\Circle-Nashik\Division-W M Nashik\Sub Division-Malegaon\Block-Chandwad\Scheme-20086730 - Retro.Chandwad and WSS 44 villages. Ta. Chandwad\Ganur\Existing 1.00 LL ESR</t>
  </si>
  <si>
    <t>\\DemoAF\JJM\JJM\Maharashtra\Region-Nashik\Circle-Nashik\Division-Nashik\Sub Division-Manmad\Block-Yeola\Scheme-20030798 - Retrofitting To Yeola 38 Villages\Andarsul\Existing 6.5 LL MBR-Outlet-1</t>
  </si>
  <si>
    <t>\\DemoAF\JJM\JJM\Maharashtra\Region-Nashik\Circle-Nashik\Division-W M Nashik\Sub Division-Malegaon\Block-Chandwad\Scheme-20086730 - Retro.Chandwad and WSS 44 villages. Ta. Chandwad\Mangrul\Existing 1.00 LL ESR</t>
  </si>
  <si>
    <t>\\DemoAF\JJM\JJM\Maharashtra\Region-Nashik\Circle-Nashik\Division-W M Nashik\Sub Division-Malegaon\Block-Chandwad\Scheme-20086730 - Retro.Chandwad and WSS 44 villages. Ta. Chandwad\Vadalibhoi\Existing 2 LL ESR</t>
  </si>
  <si>
    <t>\\DemoAF\JJM\JJM\Maharashtra\Region-Nashik\Circle-Nashik\Division-Nashik\Sub Division-Manmad\Block-Yeola\Scheme-20030798 - Retrofitting To Yeola 38 Villages\Dhamode\Existing 1.00 LL ESR</t>
  </si>
  <si>
    <t>\\DemoAF\JJM\JJM\Maharashtra\Region-Nashik\Circle-Nashik\Division-W M Nashik\Sub Division-Malegaon\Block-Chandwad\Scheme-20086730 - Retro.Chandwad and WSS 44 villages. Ta. Chandwad\Bharvir\Existing 0.30 LL ESR-2</t>
  </si>
  <si>
    <t>\\DemoAF\JJM\JJM\Maharashtra\Region-Nashik\Circle-Nashik\Division-W M Nashik\Sub Division-Malegaon\Block-Chandwad\Scheme-20086730 - Retro.Chandwad and WSS 44 villages. Ta. Chandwad\Nimgavhan\Existing 0.25 LL ESR</t>
  </si>
  <si>
    <t>\\DemoAF\JJM\JJM\Maharashtra\Region-Nashik\Circle-Nashik\Division-W M Nashik\Sub Division-Malegaon\Block-Chandwad\Scheme-20086730 - Retro.Chandwad and WSS 44 villages. Ta. Chandwad\Ekrukhe\Existing 0.25 LL ESR</t>
  </si>
  <si>
    <t>\\DemoAF\JJM\JJM\Maharashtra\Region-Nashik\Circle-Nashik\Division-Nashik\Sub Division-Manmad\Block-Yeola\Scheme-20030798 - Retrofitting To Yeola 38 Villages\Dhanora\Existing 0.50 LL ESR</t>
  </si>
  <si>
    <t>\\DemoAF\JJM\JJM\Maharashtra\Region-Nashik\Circle-Nashik\Division-W M Nashik\Sub Division-Malegaon\Block-Chandwad\Scheme-20086730 - Retro.Chandwad and WSS 44 villages. Ta. Chandwad\Bharvir\Existing 0.30 LL ESR-1</t>
  </si>
  <si>
    <t>\\DemoAF\JJM\JJM\Maharashtra\Region-Nashik\Circle-Nashik\Division-W M Nashik\Sub Division-Malegaon\Block-Chandwad\Scheme-20086730 - Retro.Chandwad and WSS 44 villages. Ta. Chandwad\Kanmandale\Proposed 0.50 LL ESR</t>
  </si>
  <si>
    <t>\\DemoAF\JJM\JJM\Maharashtra\Region-Nashik\Circle-Nashik\Division-W M Nashik\Sub Division-Malegaon\Block-Chandwad\Scheme-20086730 - Retro.Chandwad and WSS 44 villages. Ta. Chandwad\Shelu Varche\Existing 0.50 LL ESR</t>
  </si>
  <si>
    <t>\\DemoAF\JJM\JJM\Maharashtra\Region-Nashik\Circle-Nashik\Division-W M Nashik\Sub Division-Malegaon\Block-Chandwad\Scheme-20086730 - Retro.Chandwad and WSS 44 villages. Ta. Chandwad\Shirur\Proposed 0.60 LL GSR</t>
  </si>
  <si>
    <t>\\DemoAF\JJM\JJM\Maharashtra\Region-Nashik\Circle-Nashik\Division-W M Nashik\Sub Division-Malegaon\Block-Chandwad\Scheme-20086730 - Retro.Chandwad and WSS 44 villages. Ta. Chandwad\Mangrul\Proposed 0.8 LL ESR</t>
  </si>
  <si>
    <t>\\DemoAF\JJM\JJM\Maharashtra\Region-Nashik\Circle-Nashik\Division-W M Nashik\Sub Division-Malegaon\Block-Chandwad\Scheme-20086730 - Retro.Chandwad and WSS 44 villages. Ta. Chandwad\Puri\Existing 1.37 LL ESR</t>
  </si>
  <si>
    <t>\\DemoAF\JJM\JJM\Maharashtra\Region-Nashik\Circle-Nashik\Division-W M Nashik\Sub Division-Malegaon\Block-Chandwad\Scheme-20086730 - Retro.Chandwad and WSS 44 villages. Ta. Chandwad\Kanmandale\Existing 0.75 LL ESR</t>
  </si>
  <si>
    <t>\\DemoAF\JJM\JJM\Maharashtra\Region-Nashik\Circle-Nashik\Division-W M Nashik\Sub Division-Malegaon\Block-Chandwad\Scheme-20086730 - Retro.Chandwad and WSS 44 villages. Ta. Chandwad\Vadalibhoi\Existing 1.00 LL ESR</t>
  </si>
  <si>
    <t>\\DemoAF\JJM\JJM\Maharashtra\Region-Nashik\Circle-Nashik\Division-W M Nashik\Sub Division-Sinnar\Block-Naigaon\Scheme-20028193 - Retrofitting To Wadzire (Naigaon) &amp; 4 Villages RRWSS\Wadzire\Existing 2 LL MBR</t>
  </si>
  <si>
    <t>\\DemoAF\JJM\JJM\Maharashtra\Region-Nashik\Circle-Nashik\Division-W M Nashik\Sub Division-Malegaon\Block-Chandwad\Scheme-20086730 - Retro.Chandwad and WSS 44 villages. Ta. Chandwad\Shelu Matha\Existing 0.50 LL ESR</t>
  </si>
  <si>
    <t>\\DemoAF\JJM\JJM\Maharashtra\Region-Nagpur\Circle-Nagpur\Division-Nagpur\Sub Division-Chandrapur\Block-Saoali\Scheme-20036500 - Vyahad &amp; 2 Village Rr Wss\Kondekhal\ESR-0.30 LL</t>
  </si>
  <si>
    <t>\\DemoAF\JJM\JJM\Maharashtra\Region-Nagpur\Circle-Nagpur\Division-Gondia\Sub Division-Sadak Arjuni\Block-Sadak Arjuni\Scheme-20016939 - Putali RR WSS Retrofitting\Kanharpayli\ESR-0.75 LL</t>
  </si>
  <si>
    <t>\\DemoAF\JJM\JJM\Maharashtra\Region-Nagpur\Circle-Nagpur\Division-Chandrapur\Sub Division-Wardha\Block-Wardha\Scheme-7891298 - Pipri Meghe and 13 villages RR WSS\Nalwadi\ESR-5.00 LL OL 2</t>
  </si>
  <si>
    <t>\\DemoAF\JJM\JJM\Maharashtra\Region-Nagpur\Circle-Nagpur\Division-Gondia\Sub Division-Bhandara\Block-Sakoli\Scheme-631335 - Ghanod RR Retrofitting\Ghanod\ESR 0.30 LL</t>
  </si>
  <si>
    <t>\\DemoAF\JJM\JJM\Maharashtra\Region-Nagpur\Circle-Nagpur\Division-Chandrapur\Sub Division-Mul\Block-Mul\Scheme-7890965 - Mul Grid &amp; 24 Villages  RR WSS Retrofitting\Gangalwadi\ESR-0.60 LL</t>
  </si>
  <si>
    <t>\\DemoAF\JJM\JJM\Maharashtra\Region-Nagpur\Circle-Nagpur\Division-Gondia\Sub Division-Bhandara\Block-Sakoli\Scheme-631335 - Ghanod RR Retrofitting\Ghanod\ESR 0.55 LL</t>
  </si>
  <si>
    <t>\\DemoAF\JJM\JJM\Maharashtra\Region-Nagpur\Circle-Nagpur\Division-Gondia\Sub Division-Bhandara\Block-Sakoli\Scheme-631335 - Ghanod RR Retrofitting\Bampewada\ESR 1.00 LL</t>
  </si>
  <si>
    <t>\\DemoAF\JJM\JJM\Maharashtra\Region-Chhatrapati Sambhajinagar\Circle-Nanded\Division-Nanded\Sub Division-Hadgaon\Block-Hadgaon\Scheme-20013969 - Hadgaon and Himayatnagar 132 Village Grid WSS\Koli\ESR-0.60 LL</t>
  </si>
  <si>
    <t>\\DemoAF\JJM\JJM\Maharashtra\Region-Chhatrapati Sambhajinagar\Circle-Nanded\Division-Nanded\Sub Division-Hadgaon\Block-Hadgaon\Scheme-20013969 - Hadgaon and Himayatnagar 132 Village Grid WSS\Sapti\ESR-0.40 LL</t>
  </si>
  <si>
    <t>\\DemoAF\JJM\JJM\Maharashtra\Region-Chhatrapati Sambhajinagar\Circle-Chhatrapati Sambhajinagar\Division-Chhatrapati Sambhajinagar\Sub Division-Gangapur\Block-Gangapur\Scheme-20051233 - 373 Village Gangapur-Vaijapur Grid WSS\Sawangi\ESR-1.00 LL</t>
  </si>
  <si>
    <t>\\DemoAF\JJM\JJM\Maharashtra\Region-Chhatrapati Sambhajinagar\Circle-Chhatrapati Sambhajinagar\Division-Chhatrapati Sambhajinagar\Sub Division-Gangapur\Block-Gangapur\Scheme-20051233 - 373 Village Gangapur-Vaijapur Grid WSS\Babhulgaon Padalsa\ESR-0.30 LL</t>
  </si>
  <si>
    <t>\\DemoAF\JJM\JJM\Maharashtra\Region-Amaravati\Circle-Akola\Division-Buldhana\Sub Division-Khamgaon\Block-Nandura\Scheme-20028083 - Wadali &amp; 8 Villages RRWSS\Wasadi\Proposed 0.30 LL ESR</t>
  </si>
  <si>
    <t>\\DemoAF\JJM\JJM\Maharashtra\Region-Amaravati\Circle-Amravati\Division-Amravati W.M\Sub Division-Daryapur\Block-Daryapur\Scheme-20005043 - 156 Villages Strengthening scheme of 144 villages RR\Pimplod\Existing 1.5 LL ESR</t>
  </si>
  <si>
    <t>\\DemoAF\JJM\JJM\Maharashtra\Region-Amaravati\Circle-Amravati\Division-Amravati W.M\Sub Division-Daryapur\Block-Daryapur\Scheme-20005043 - 156 Villages Strengthening scheme of 144 villages RR\Rajkhed\Existing 0.75 LL ESR</t>
  </si>
  <si>
    <t>\\DemoAF\JJM\JJM\Maharashtra\Region-Amaravati\Circle-Amravati\Division-Amravati W.M\Sub Division-Daryapur\Block-Anjangaon\Scheme-20005043 - 156 Villages Strengthening scheme of 144 villages RR\Yerandgaon\Existing 0.75 LL ESR</t>
  </si>
  <si>
    <t>\\DemoAF\JJM\JJM\Maharashtra\Region-Amaravati\Circle-Amravati\Division-Amravati W.M\Sub Division-Daryapur\Block-Daryapur\Scheme-20005043 - 156 Villages Strengthening scheme of 144 villages RR\Ghodchandi\Existing 0.50 LL ESR</t>
  </si>
  <si>
    <t>\\DemoAF\JJM\JJM\Maharashtra\Region-Amaravati\Circle-Amravati\Division-Amravati W.M\Sub Division-Daryapur\Block-Anjangaon\Scheme-20005043 - 156 Villages Strengthening scheme of 144 villages RR\Antargaon\Existing 0.50 LL ESR</t>
  </si>
  <si>
    <t>\\DemoAF\JJM\JJM\Maharashtra\Region-Amaravati\Circle-Amravati\Division-Amravati W.M\Sub Division-Daryapur\Block-Daryapur\Scheme-20005043 - 156 Villages Strengthening scheme of 144 villages RR\Katkheda\Existing 0.30 LL ESR</t>
  </si>
  <si>
    <t>\\DemoAF\JJM\JJM\Maharashtra\Region-Amaravati\Circle-Amravati\Division-Amravati W.M\Sub Division-Daryapur\Block-Anjangaon\Scheme-20005043 - 156 Villages Strengthening scheme of 144 villages RR\Telkheda\Existing 0.30 LL ESR</t>
  </si>
  <si>
    <t>\\DemoAF\JJM\JJM\Maharashtra\Region-Amaravati\Circle-Amravati\Division-Amravati\Sub Division-Amravati - 2\Block-Chandur Rly\Scheme-20030227 - Chirodi &amp; 4 Villages RRWS\Chirodi\Existing 0.30 LL ESR-1</t>
  </si>
  <si>
    <t>\\DemoAF\JJM\JJM\Maharashtra\Region-Amaravati\Circle-Amravati\Division-Amravati\Sub Division-Amravati - 2\Block-Chandur Rly\Scheme-20030227 - Chirodi &amp; 4 Villages RRWS\Chirodi\Existing 0.30 LL ESR-2</t>
  </si>
  <si>
    <t>\\DemoAF\JJM\JJM\Maharashtra\Region-Amaravati\Circle-Amravati\Division-Amravati\Sub Division-Amravati - 2\Block-Chandur Rly\Scheme-20030227 - Chirodi &amp; 4 Villages RRWS\Pathargaon\Existing 0.40 LL ESR</t>
  </si>
  <si>
    <t>\\DemoAF\JJM\JJM\Maharashtra\Region-Amaravati\Circle-Amravati\Division-Amravati\Sub Division-Amravati - 2\Block-Chandur Rly\Scheme-20030227 - Chirodi &amp; 4 Villages RRWS\Sawangi Magrapur\Existing 0.45 LL ESR</t>
  </si>
  <si>
    <t>\\DemoAF\JJM\JJM\Maharashtra\Region-Amaravati\Circle-Akola\Division-Akola\Sub Division-Akola\Block-Akola\Scheme-20028565 - Akot 84 VRRWSS Tq. Akola, Akot &amp; Telhara Dist. Akola\Garsoli\Existing 0.15 LL ESR</t>
  </si>
  <si>
    <t>\\DemoAF\JJM\JJM\Maharashtra\Region-Amaravati\Circle-Akola\Division-Akola\Sub Division-Akola\Block-Akola\Scheme-20028565 - Akot 84 VRRWSS Tq. Akola, Akot &amp; Telhara Dist. Akola\Kawasa Bk.\Existing 1.00 LL ESR-Outlet-1</t>
  </si>
  <si>
    <t>\\DemoAF\JJM\JJM\Maharashtra\Region-Amaravati\Circle-Akola\Division-Akola\Sub Division-Akola\Block-Akola\Scheme-20028565 - Akot 84 VRRWSS Tq. Akola, Akot &amp; Telhara Dist. Akola\Kawasa Bk.\Existing 1.00 LL ESR-Outlet-2</t>
  </si>
  <si>
    <t>\\DemoAF\JJM\JJM\Maharashtra\Region-Amaravati\Circle-Akola\Division-Akola\Sub Division-Akola\Block-Akola\Scheme-20028565 - Akot 84 VRRWSS Tq. Akola, Akot &amp; Telhara Dist. Akola\Keliweli (New)\Existing 0.30 LL ESR</t>
  </si>
  <si>
    <t>\\DemoAF\JJM\JJM\Maharashtra\Region-Amaravati\Circle-Akola\Division-Akola\Sub Division-Akola\Block-Akola\Scheme-20028565 - Akot 84 VRRWSS Tq. Akola, Akot &amp; Telhara Dist. Akola\Palsod\Existing 1.00 LL ESR</t>
  </si>
  <si>
    <t>\\DemoAF\JJM\JJM\Maharashtra\Region-Amaravati\Circle-Akola\Division-Akola\Sub Division-Akola\Block-Akola\Scheme-20028565 - Akot 84 VRRWSS Tq. Akola, Akot &amp; Telhara Dist. Akola\Nijampur\Existing 0.30 LL ESR</t>
  </si>
  <si>
    <t>\\DemoAF\JJM\JJM\Maharashtra\Region-Amaravati\Circle-Akola\Division-Akola\Sub Division-Akola\Block-Akola\Scheme-20028565 - Akot 84 VRRWSS Tq. Akola, Akot &amp; Telhara Dist. Akola\Balegaon\Existing 0.75 LL ESR</t>
  </si>
  <si>
    <t>\\DemoAF\JJM\JJM\Maharashtra\Region-Amaravati\Circle-Akola\Division-Akola\Sub Division-Akola\Block-Akola\Scheme-20028565 - Akot 84 VRRWSS Tq. Akola, Akot &amp; Telhara Dist. Akola\Pimpari Dikkar\Existing 0.40 LL ESR</t>
  </si>
  <si>
    <t>\\DemoAF\JJM\JJM\Maharashtra\Region-Amaravati\Circle-Akola\Division-Akola\Sub Division-Akola\Block-Akola\Scheme-20028565 - Akot 84 VRRWSS Tq. Akola, Akot &amp; Telhara Dist. Akola\Sangavi\Existing 0.20 LL ESR</t>
  </si>
  <si>
    <t>\\DemoAF\JJM\JJM\Maharashtra\Region-Amaravati\Circle-Akola\Division-Akola\Sub Division-Akola\Block-Akola\Scheme-20028565 - Akot 84 VRRWSS Tq. Akola, Akot &amp; Telhara Dist. Akola\Patsul\Existing 0.60 LL ESR</t>
  </si>
  <si>
    <t>\\DemoAF\JJM\JJM\Maharashtra\Region-Amaravati\Circle-Akola\Division-Akola\Sub Division-Akola\Block-Akola\Scheme-20028565 - Akot 84 VRRWSS Tq. Akola, Akot &amp; Telhara Dist. Akola\Mundgaon\Existing 3.5 LL ESR</t>
  </si>
  <si>
    <t>\\DemoAF\JJM\JJM\Maharashtra\Region-Nashik\Circle-Ahmednagar\Division-Ahmednagar\Sub Division-Newasa\Block-Nevasa\Scheme-5348540 - Retro.Sonai Karjgaon and 16 villages, Tal. Nevasa\Gomalwadi\Existing 0.35 LL ESR -18</t>
  </si>
  <si>
    <t>\\DemoAF\JJM\JJM\Maharashtra\Region-Nashik\Circle-Jalgaon\Division-Jalgaon\Sub Division-Erandol\Block-Chalisgaon\Scheme-20053796 - Dondigar-Rohini &amp; 15 Villages WSS\Tambole\Existing 1.00 LL ESR</t>
  </si>
  <si>
    <t>\\DemoAF\JJM\JJM\Maharashtra\Region-Nashik\Circle-Jalgaon\Division-Jalgaon\Sub Division-Erandol\Block-Chalisgaon\Scheme-20053796 - Dondigar-Rohini &amp; 15 Villages WSS\Tambole\Proposed 0.25 LL ESR</t>
  </si>
  <si>
    <t>\\DemoAF\JJM\JJM\Maharashtra\Region-Nashik\Circle-Jalgaon\Division-Jalgaon\Sub Division-Erandol\Block-Chalisgaon\Scheme-20053796 - Dondigar-Rohini &amp; 15 Villages WSS\Bilakhede\Existing 0.60 LL ESR-1</t>
  </si>
  <si>
    <t>\\DemoAF\JJM\JJM\Maharashtra\Region-Nashik\Circle-Jalgaon\Division-Jalgaon\Sub Division-Erandol\Block-Chalisgaon\Scheme-20053796 - Dondigar-Rohini &amp; 15 Villages WSS\Hirapur\Existing 0.50 LL ESR</t>
  </si>
  <si>
    <t>\\DemoAF\JJM\JJM\Maharashtra\Region-Nashik\Circle-Jalgaon\Division-Jalgaon\Sub Division-Erandol\Block-Chalisgaon\Scheme-20053796 - Dondigar-Rohini &amp; 15 Villages WSS\Pimpalgaon\Existing 0.40 LL ESR</t>
  </si>
  <si>
    <t>\\DemoAF\JJM\JJM\Maharashtra\Region-Nashik\Circle-Jalgaon\Division-Jalgaon\Sub Division-Erandol\Block-Chalisgaon\Scheme-20053796 - Dondigar-Rohini &amp; 15 Villages WSS\Bilakhede\Existing 0.60 LL ESR-2</t>
  </si>
  <si>
    <t>\\DemoAF\JJM\JJM\Maharashtra\Region-Nashik\Circle-Nashik\Division-Nashik\Sub Division-Malegaon\Block-Malegaon\Scheme-20037448 - 78 villages in Nandgaon, Malegaon and Deola talukas\Gilane\Existing 0.30 LL ESR</t>
  </si>
  <si>
    <t>\\DemoAF\JJM\JJM\Maharashtra\Region-Nashik\Circle-Nashik\Division-Nashik\Sub Division-Malegaon\Block-Nandgaon\Scheme-20037448 - 78 villages in Nandgaon, Malegaon and Deola talukas\Wakhari\Existing 0.50 LL ESR</t>
  </si>
  <si>
    <t>\\DemoAF\JJM\JJM\Maharashtra\Region-Nashik\Circle-Nashik\Division-Nashik\Sub Division-Malegaon\Block-Nandgaon\Scheme-20037448 - 78 villages in Nandgaon, Malegaon and Deola talukas\Yesgaon Bk\Existing 0.75 LL ESR</t>
  </si>
  <si>
    <t>\\DemoAF\JJM\JJM\Maharashtra\Region-Nashik\Circle-Nashik\Division-Nashik\Sub Division-Malegaon\Block-Nandgaon\Scheme-20037448 - 78 villages in Nandgaon, Malegaon and Deola talukas\Yesgaon Kh\Existing 0.50 LL ESR</t>
  </si>
  <si>
    <t>\\DemoAF\JJM\JJM\Maharashtra\Region-Nashik\Circle-Nashik\Division-Nashik\Sub Division-Malegaon\Block-Malegaon\Scheme-20037448 - 78 villages in Nandgaon, Malegaon and Deola talukas\Jatpada\Existing 0.25 LL ESR</t>
  </si>
  <si>
    <t>\\DemoAF\JJM\JJM\Maharashtra\Region-Nashik\Circle-Nashik\Division-Nashik\Sub Division-Malegaon\Block-Nandgaon\Scheme-20037448 - 78 villages in Nandgaon, Malegaon and Deola talukas\Nimgaon Kh\Existing 0.25 LL ESR</t>
  </si>
  <si>
    <t>\\DemoAF\JJM\JJM\Maharashtra\Region-Nashik\Circle-Nashik\Division-Nashik\Sub Division-Malegaon\Block-Malegaon\Scheme-20037448 - 78 villages in Nandgaon, Malegaon and Deola talukas\Ghodegaon\Existing 0.50 LL ESR</t>
  </si>
  <si>
    <t>\\DemoAF\JJM\JJM\Maharashtra\Region-Nashik\Circle-Nashik\Division-Nashik\Sub Division-Malegaon\Block-Nandgaon\Scheme-20037448 - 78 villages in Nandgaon, Malegaon and Deola talukas\Mehune\Existing 0.75 LL ESR</t>
  </si>
  <si>
    <t>\\DemoAF\JJM\JJM\Maharashtra\Region-Nashik\Circle-Nashik\Division-Nashik\Sub Division-Manmad\Block-Nifad\Scheme-456654 - Retro. Lasalgaon Vinchur 16 Villages, Tal. Nifad\Brahmangaon\Existing 3.20 LL ESR</t>
  </si>
  <si>
    <t>\\DemoAF\JJM\JJM\Maharashtra\Region-Nashik\Circle-Nashik\Division-W M Nashik\Sub Division-Malegaon\Block-Chandwad\Scheme-20086730 - Retro.Chandwad and WSS 44 villages. Ta. Chandwad\Asarkhede\Existing 0.75 LL ESR</t>
  </si>
  <si>
    <t>\\DemoAF\JJM\JJM\Maharashtra\Region-Nashik\Circle-Nashik\Division-W M Nashik\Sub Division-Malegaon\Block-Chandwad\Scheme-20086730 - Retro.Chandwad and WSS 44 villages. Ta. Chandwad\Dahiwad\Existing 0.20 LL ESR</t>
  </si>
  <si>
    <t>\\DemoAF\JJM\JJM\Maharashtra\Region-Nashik\Circle-Nashik\Division-W M Nashik\Sub Division-Malegaon\Block-Chandwad\Scheme-20086730 - Retro.Chandwad and WSS 44 villages. Ta. Chandwad\Kokankhede\Existing 0.75 LL ESR</t>
  </si>
  <si>
    <t>\\DemoAF\JJM\JJM\Maharashtra\Region-Nashik\Circle-Nashik\Division-W M Nashik\Sub Division-Malegaon\Block-Chandwad\Scheme-20086730 - Retro.Chandwad and WSS 44 villages. Ta. Chandwad\Vaki Bk\Existing 0.75 LL ESR</t>
  </si>
  <si>
    <t>\\DemoAF\JJM\JJM\Maharashtra\Region-Nashik\Circle-Nashik\Division-W M Nashik\Sub Division-Malegaon\Block-Chandwad\Scheme-20086730 - Retro.Chandwad and WSS 44 villages. Ta. Chandwad\Nhanave\Existing 0.35 LL ESR</t>
  </si>
  <si>
    <t>\\DemoAF\JJM\JJM\Maharashtra\Region-Nashik\Circle-Ahmednagar\Division-Ahmednagar\Sub Division-Ahmednagar\Block-Nagar\Scheme-20046296 - Burhannagar &amp; 45 Villages Retro RRWSS\Kapurwadi\Existing 1.00 LL ESR</t>
  </si>
  <si>
    <t>\\DemoAF\JJM\JJM\Maharashtra\Region-Nagpur\Circle-Nagpur\Division-Chandrapur\Sub Division-Mul\Block-Mul\Scheme-7890965 - Mul Grid &amp; 24 Villages  RR WSS Retrofitting\Kantapeth Ryt.\ESR-0.40 LL</t>
  </si>
  <si>
    <t>\\DemoAF\JJM\JJM\Maharashtra\Region-Nagpur\Circle-Nagpur\Division-Chandrapur\Sub Division-Mul\Block-Mul\Scheme-7890965 - Mul Grid &amp; 24 Villages  RR WSS Retrofitting\Morwahi Mal\ESR-0.40 LL</t>
  </si>
  <si>
    <t>\\DemoAF\JJM\JJM\Maharashtra\Region-Nagpur\Circle-Nagpur\Division-Chandrapur\Sub Division-Mul\Block-Mul\Scheme-7890965 - Mul Grid &amp; 24 Villages  RR WSS Retrofitting\Chak Chikhli No.1\ESR-0.25 LL</t>
  </si>
  <si>
    <t>\\DemoAF\JJM\JJM\Maharashtra\Region-Nagpur\Circle-Nagpur\Division-Chandrapur\Sub Division-Mul\Block-Mul\Scheme-7890965 - Mul Grid &amp; 24 Villages  RR WSS Retrofitting\Marhegaon\ESR-0.50 LL</t>
  </si>
  <si>
    <t>\\DemoAF\JJM\JJM\Maharashtra\Region-Nagpur\Circle-Nagpur\Division-Chandrapur\Sub Division-Mul\Block-Mul\Scheme-7890965 - Mul Grid &amp; 24 Villages  RR WSS Retrofitting\Haldi Gaonganna\ESR-1.00 LL</t>
  </si>
  <si>
    <t>\\DemoAF\JJM\JJM\Maharashtra\Region-Nagpur\Circle-Nagpur\Division-Nagpur\Sub Division-Nagpur\Block-Hingna\Scheme-20009650 - Waddhmna WSS\Waddhmna\ESR-2.27 LL OL 2</t>
  </si>
  <si>
    <t>\\DemoAF\JJM\JJM\Maharashtra\Region-Chhatrapati Sambhajinagar\Circle-Nanded\Division-Nanded\Sub Division-Hadgaon\Block-Hadgaon\Scheme-20013969 - Hadgaon and Himayatnagar 132 Village Grid WSS\Umri (Daryabai)\ESR-0.60 LL</t>
  </si>
  <si>
    <t>\\DemoAF\JJM\JJM\Maharashtra\Region-Chhatrapati Sambhajinagar\Circle-Latur\Division-Latur\Sub Division-Renapur\Block-Renapur\Scheme-20030820- Pangaon 10 villages WSS\Kharoli\ESR-2.40 LL</t>
  </si>
  <si>
    <t>\\DemoAF\JJM\JJM\Maharashtra\Region-Chhatrapati Sambhajinagar\Circle-Latur\Division-Latur\Sub Division-Renapur\Block-Renapur\Scheme-20030820- Pangaon 10 villages WSS\Kharoli\MBR-2.00 LL</t>
  </si>
  <si>
    <t>\\DemoAF\JJM\JJM\Maharashtra\Region-Chhatrapati Sambhajinagar\Circle-Latur\Division-Latur\Sub Division-Renapur\Block-Renapur\Scheme-20030820- Pangaon 10 villages WSS\Pangaon\ESR-1.40 LL</t>
  </si>
  <si>
    <t>\\DemoAF\JJM\JJM\Maharashtra\Region-Chhatrapati Sambhajinagar\Circle-Chhatrapati Sambhajinagar\Division-Chhatrapati Sambhajinagar\Sub Division-Sillod\Block-Sillod\Scheme-20017395 - Shirsala &amp; 4 Village RRWS\Sirsala\ESR-0.73 LL</t>
  </si>
  <si>
    <t>\\DemoAF\JJM\JJM\Maharashtra\Region-Amaravati\Circle-Amravati\Division-Amravati\Sub Division-Amravati - 2\Block-Nandgaon Khandeshwar\Scheme-20030263 - Dhanora Gurav &amp; 8 Villages RRWS\Wadala\Existing 0.50 LL ESR</t>
  </si>
  <si>
    <t>\\DemoAF\JJM\JJM\Maharashtra\Region-Amaravati\Circle-Amravati\Division-Amravati\Sub Division-Amravati - 2\Block-Nandgaon Khandeshwar\Scheme-20030263 - Dhanora Gurav &amp; 8 Villages RRWS\Hiwra Murada\Existing 0.30 LL ESR</t>
  </si>
  <si>
    <t>\\DemoAF\JJM\JJM\Maharashtra\Region-Amaravati\Circle-Amravati\Division-Amravati\Sub Division-Amravati - 2\Block-Nandgaon Khandeshwar\Scheme-20030263 - Dhanora Gurav &amp; 8 Villages RRWS\Pusner\Existing 0.30 LL ESR</t>
  </si>
  <si>
    <t>\\DemoAF\JJM\JJM\Maharashtra\Region-Amaravati\Circle-Amravati\Division-Amravati\Sub Division-Amravati - 2\Block-Nandgaon Khandeshwar\Scheme-20030263 - Dhanora Gurav &amp; 8 Villages RRWS\Dhanora Gurav\Existing 0.50 LL ESR-1</t>
  </si>
  <si>
    <t>\\DemoAF\JJM\JJM\Maharashtra\Region-Amaravati\Circle-Akola\Division-Akola\Sub Division-Akola\Block-Akola\Scheme-20028565 - Akot 84 VRRWSS Tq. Akola, Akot &amp; Telhara Dist. Akola\Taroda\Existing 0.40 LL ESR</t>
  </si>
  <si>
    <t>\\DemoAF\JJM\JJM\Maharashtra\Region-Amaravati\Circle-Akola\Division-Akola\Sub Division-Akola\Block-Akola\Scheme-20028565 - Akot 84 VRRWSS Tq. Akola, Akot &amp; Telhara Dist. Akola\Tandulwadi\Existing 0.30 LL ESR</t>
  </si>
  <si>
    <t>\\DemoAF\JJM\JJM\Maharashtra\Region-Amaravati\Circle-Akola\Division-Akola\Sub Division-Akola\Block-Telhara\Scheme-20028565 - Akot 84 VRRWSS Tq. Akola, Akot &amp; Telhara Dist. Akola\Ner\Existing 0.75 LL ESR</t>
  </si>
  <si>
    <t>\\DemoAF\JJM\JJM\Maharashtra\Region-Amaravati\Circle-Akola\Division-Akola\Sub Division-Murtizapur\Block-Murtizapur\Scheme-20028330 - Langhapur 50 VRRWSS Tq. Murtizapur Dist. Akola\Dahatonda\Existing 0.75 LL ESR</t>
  </si>
  <si>
    <t>\\DemoAF\JJM\JJM\Maharashtra\Region-Amaravati\Circle-Amravati\Division-Amravati\Sub Division-Amravati - 2\Block-Chandur Rly\Scheme-20030227 - Chirodi &amp; 4 Villages RRWS\Karala\Existing 0.40 LL ESR</t>
  </si>
  <si>
    <t>\\DemoAF\JJM\JJM\Maharashtra\Region-Nagpur\Circle-Nagpur\Division-Chandrapur\Sub Division-Mul\Block-Mul\Scheme-7890965 - Mul Grid &amp; 24 Villages  RR WSS Retrofitting\Rajgad\ESR-1.00 LL</t>
  </si>
  <si>
    <t>\\DemoAF\JJM\JJM\Maharashtra\Region-Nagpur\Circle-Nagpur\Division-Chandrapur\Sub Division-Wardha\Block-Wardha\Scheme-7891298 - Pipri Meghe and 13 villages RR WSS\Sawangi Meghe\ESR-7.50 LL OL 1</t>
  </si>
  <si>
    <t>\\DemoAF\JJM\JJM\Maharashtra\Region-Nagpur\Circle-Nagpur\Division-Chandrapur\Sub Division-Wardha\Block-Wardha\Scheme-7891298 - Pipri Meghe and 13 villages RR WSS\Sindhi Meghe\Proposed ESR-8.50 LL OL 1</t>
  </si>
  <si>
    <t>\\DemoAF\JJM\JJM\Maharashtra\Region-Nagpur\Circle-Nagpur\Division-Chandrapur\Sub Division-Wardha\Block-Wardha\Scheme-7891298 - Pipri Meghe and 13 villages RR WSS\Sindhi Meghe\Existing ESR-8.50 LL OL 1</t>
  </si>
  <si>
    <t>\\DemoAF\JJM\JJM\Maharashtra\Region-Nagpur\Circle-Chandrapur\Division-Chandrapur\Sub Division-Chandrapur\Block-Chandrapur\Scheme-20050368 - Chinchala and 7 Villages RR Water Supply Scheme\Chinchala\Proposed ESR-0.15LL</t>
  </si>
  <si>
    <t>\\DemoAF\JJM\JJM\Maharashtra\Region-Nagpur\Circle-Nagpur\Division-Chandrapur\Sub Division-Wardha\Block-Wardha\Scheme-7891298 - Pipri Meghe and 13 villages RR WSS\Sindhi Meghe\Existing ESR-4.00 LL OL 1</t>
  </si>
  <si>
    <t>\\DemoAF\JJM\JJM\Maharashtra\Region-Nagpur\Circle-Nagpur\Division-Chandrapur\Sub Division-Mul\Block-Mul\Scheme-7890965 - Mul Grid &amp; 24 Villages  RR WSS Retrofitting\Chichala (Mo)\ESR-1.85 LL</t>
  </si>
  <si>
    <t>\\DemoAF\JJM\JJM\Maharashtra\Region-Nagpur\Circle-Nagpur\Division-Chandrapur\Sub Division-Wardha\Block-Wardha\Scheme-7891298 - Pipri Meghe and 13 villages RR WSS\Sawangi Meghe\ESR-7.50 LL OL 2</t>
  </si>
  <si>
    <t>\\DemoAF\JJM\JJM\Maharashtra\Region-Nagpur\Circle-Nagpur\Division-Chandrapur\Sub Division-Wardha\Block-Wardha\Scheme-7891298 - Pipri Meghe and 13 villages RR WSS\Sindhi Meghe\Proposed ESR-8.50 LL OL 2</t>
  </si>
  <si>
    <t>\\DemoAF\JJM\JJM\Maharashtra\Region-Pune\Circle-Pune\Division-Satara\Sub Division-Pune\Block- Phaltan\Scheme- 20019021 -Dhuldev Algudewadi\Algudewadi\Bhonglevasti ESR 0.25LL</t>
  </si>
  <si>
    <t>\\DemoAF\JJM\JJM\Maharashtra\Region-Pune\Circle-Pune\Division-Pune 1\Sub Division-Pune 1\Block-Daund\Scheme-7942135-Gar, Sonwadi, Nanviz RR\Nanviz\Nanwij ESR 0.50LL</t>
  </si>
  <si>
    <t>\\DemoAF\JJM\JJM\Maharashtra\Region-Pune\Circle-Pune\Division-Pune 1\Sub Division-Pune 1\Block-Daund\Scheme-7942135-Gar, Sonwadi, Nanviz RR\Betwadi\Betwadi ESR 0.50LL</t>
  </si>
  <si>
    <t>\\DemoAF\JJM\JJM\Maharashtra\Region-Pune\Circle-Pune\Division-Satara\Sub Division-Pune\Block- Phaltan\Scheme- 20019021 -Dhuldev Algudewadi\Algudewadi\Ghatevasti ESR 0.25 LL</t>
  </si>
  <si>
    <t>\\DemoAF\JJM\JJM\Maharashtra\Region-Pune\Circle-Pune\Division-Pune 1\Sub Division-Pune 1\Block-Daund\Scheme-7942135-Gar, Sonwadi, Nanviz RR\Holimala\Holimala OL2 ESR 0.70 LL</t>
  </si>
  <si>
    <t>\\DemoAF\JJM\JJM\Maharashtra\Region-Pune\Circle-Pune\Division-Pune 1\Sub Division-Pune 1\Block-Daund\Scheme-7942135-Gar, Sonwadi, Nanviz RR\Gholapnaagar\Gholapnaagar ESR 0.50LL</t>
  </si>
  <si>
    <t>\\DemoAF\JJM\JJM\Maharashtra\Region-Pune\Circle-Pune\Division-Satara\Sub Division-Pune\Block- Phaltan\Scheme- 20019021 -Dhuldev Algudewadi\Dhuldev\Khadakhira ESR 0.45 LL</t>
  </si>
  <si>
    <t>\\DemoAF\JJM\JJM\Maharashtra\Region-Pune\Circle-Pune\Division-Pune 1\Sub Division-Pune 1\Block-Daund\Scheme-7942135-Gar, Sonwadi, Nanviz RR\Nanviz\Nanvij Tav ESR 0.50LL</t>
  </si>
  <si>
    <t>\\DemoAF\JJM\JJM\Maharashtra\Region-Pune\Circle-Pune\Division-Satara\Sub Division-Pune\Block- Phaltan\Scheme- 20019021 -Dhuldev Algudewadi\Algudewadi\Nevase wasti ESR 0.25 LL</t>
  </si>
  <si>
    <t>\\DemoAF\JJM\JJM\Maharashtra\Region-Pune\Circle-Pune\Division-Satara\Sub Division-Pune\Block- Phaltan\Scheme- 20019021 -Dhuldev Algudewadi\Dhuldev\Dhuldev Gaothan ESR 0.35 LL</t>
  </si>
  <si>
    <t>\\DemoAF\JJM\JJM\Maharashtra\Region-Pune\Circle-Pune\Division-Satara\Sub Division-Pune\Block- Phaltan\Scheme- 20019021 -Dhuldev Algudewadi\Dhuldev\Nanware wasti ESR 0.80LL</t>
  </si>
  <si>
    <t>\\DemoAF\JJM\JJM\Maharashtra\Region-Pune\Circle-Pune\Division-Pune 1\Sub Division-Pune 1\Block-Daund\Scheme-7942135-Gar, Sonwadi, Nanviz RR\Holimala\Holimala OL1 ESR 0.16 LL</t>
  </si>
  <si>
    <t>\\DemoAF\JJM\JJM\Maharashtra\Region-Pune\Circle-Pune\Division-Satara\Sub Division-Pune\Block- Phaltan\Scheme- 20019021 -Dhuldev Algudewadi\Algudewadi\Algudewadi ESR 0.55LL</t>
  </si>
  <si>
    <t>\\DemoAF\JJM\JJM\Maharashtra\Region-Pune\Circle-Pune\Division-Pune 1\Sub Division-Pune 1\Block-Daund\Scheme-7942135-Gar, Sonwadi, Nanviz RR\Sonwadi\Sonwadi 1.25 LL</t>
  </si>
  <si>
    <t>\\DemoAF\JJM\JJM\Maharashtra\Region-Pune\Circle-Pune\Division-Satara\Sub Division-Pune\Block- Phaltan\Scheme- 20019021 -Dhuldev Algudewadi\Dhuldev\Dhuldev Gaothan ESR 0.25LL</t>
  </si>
  <si>
    <t>\\DemoAF\JJM\JJM\Maharashtra\Region-Nashik\Circle-Nashik\Division-Nashik\Sub Division-Malegaon\Block-Malegaon\Scheme-20037448 - 78 villages in Nandgaon, Malegaon and Deola talukas\Ghodegaon Chauki\Existing 0.30 LL ESR</t>
  </si>
  <si>
    <t>\\DemoAF\JJM\JJM\Maharashtra\Region-Nashik\Circle-Jalgaon\Division-Jalgaon\Sub Division-Erandol\Block-Chalisgaon\Scheme-20053796 - Dondigar-Rohini &amp; 15 Villages WSS\Khadki Bk.\Existing 0.50 LL ESR-1</t>
  </si>
  <si>
    <t>\\DemoAF\JJM\JJM\Maharashtra\Region-Nashik\Circle-Jalgaon\Division-Jalgaon\Sub Division-Erandol\Block-Chalisgaon\Scheme-20053796 - Dondigar-Rohini &amp; 15 Villages WSS\Khadki Bk.\Existing 0.50 LL ESR-2</t>
  </si>
  <si>
    <t>\\DemoAF\JJM\JJM\Maharashtra\Region-Nashik\Circle-Jalgaon\Division-Jalgaon\Sub Division-Erandol\Block-Chalisgaon\Scheme-20053796 - Dondigar-Rohini &amp; 15 Villages WSS\Khadki Bk.\Existing 0.50 LL ESR-3</t>
  </si>
  <si>
    <t>\\DemoAF\JJM\JJM\Maharashtra\Region-Nashik\Circle-Nashik\Division-Nashik\Sub Division-Manmad\Block-Yeola\Scheme-20030798 - Retrofitting To Yeola 38 Villages\Adgaon Chautha\Existing 1.00 LL ESR</t>
  </si>
  <si>
    <t>\\DemoAF\JJM\JJM\Maharashtra\Region-Nashik\Circle-Nashik\Division-Nashik\Sub Division-Sinnar\Block-Sinnar\Scheme-20019176 - Retro. Bargaonpimpri &amp; 6 VRWSS  Tal Sinnar\Nimgaon Sinnar\Existing 0.60 LL ESR</t>
  </si>
  <si>
    <t>\\DemoAF\JJM\JJM\Maharashtra\Region-Nashik\Circle-Nashik\Division-W M Nashik\Sub Division-Malegaon\Block-Malegaon\Scheme-20018682 - Dhahiwal &amp;25 Villages WSS Tal Malegaon\Bodhe\Existing 0.50 LL ESR</t>
  </si>
  <si>
    <t>\\DemoAF\JJM\JJM\Maharashtra\Region-Nashik\Circle-Nashik\Division-W M Nashik\Sub Division-Malegaon\Block-Malegaon\Scheme-20018682 - Dhahiwal &amp;25 Villages WSS Tal Malegaon\Roze\Existing 0.75 LL ESR</t>
  </si>
  <si>
    <t>\\DemoAF\JJM\JJM\Maharashtra\Region-Nashik\Circle-Nashik\Division-W M Nashik\Sub Division-Malegaon\Block-Malegaon\Scheme-20018682 - Dhahiwal &amp;25 Villages WSS Tal Malegaon\Dahiwal\Existing 1.5 LL ESR</t>
  </si>
  <si>
    <t>\\DemoAF\JJM\JJM\Maharashtra\Region-Nashik\Circle-Nashik\Division-W M Nashik\Sub Division-Malegaon\Block-Malegaon\Scheme-20018682 - Dhahiwal &amp;25 Villages WSS Tal Malegaon\Sherul\Existing 0.50 LL ESR</t>
  </si>
  <si>
    <t>\\DemoAF\JJM\JJM\Maharashtra\Region-Nashik\Circle-Nashik\Division-W M Nashik\Sub Division-Malegaon\Block-Malegaon\Scheme-20018682 - Dhahiwal &amp;25 Villages WSS Tal Malegaon\Nale\Existing 0.50 LL ESR</t>
  </si>
  <si>
    <t>\\DemoAF\JJM\JJM\Maharashtra\Region-Nashik\Circle-Nashik\Division-W M Nashik\Sub Division-Malegaon\Block-Malegaon\Scheme-20018682 - Dhahiwal &amp;25 Villages WSS Tal Malegaon\Shendurni\Existing 0.50 LL ESR</t>
  </si>
  <si>
    <t>\\DemoAF\JJM\JJM\Maharashtra\Region-Nashik\Circle-Nashik\Division-Nashik\Sub Division-Malegaon\Block-Nandgaon\Scheme-20037448 - 78 villages in Nandgaon, Malegaon and Deola talukas\Varhale\Existing 0.50 LL ESR</t>
  </si>
  <si>
    <t>\\DemoAF\JJM\JJM\Maharashtra\Region-Nashik\Circle-Nashik\Division-Nashik\Sub Division-Malegaon\Block-Nandgaon\Scheme-20037448 - 78 villages in Nandgaon, Malegaon and Deola talukas\Saundane\Existing 0.50 LL ESR</t>
  </si>
  <si>
    <t>\\DemoAF\JJM\JJM\Maharashtra\Region-Nashik\Circle-Nashik\Division-Nashik\Sub Division-Malegaon\Block-Nandgaon\Scheme-20037448 - 78 villages in Nandgaon, Malegaon and Deola talukas\Tandulwadi\Existing 0.50 LL ESR</t>
  </si>
  <si>
    <t>\\DemoAF\JJM\JJM\Maharashtra\Region-Nashik\Circle-Nashik\Division-Nashik\Sub Division-Malegaon\Block-Nandgaon\Scheme-20037448 - 78 villages in Nandgaon, Malegaon and Deola talukas\Manwad\Existing 0.85 LL GSR</t>
  </si>
  <si>
    <t>\\DemoAF\JJM\JJM\Maharashtra\Region-Nashik\Circle-Nashik\Division-Nashik\Sub Division-Malegaon\Block-Nandgaon\Scheme-20037448 - 78 villages in Nandgaon, Malegaon and Deola talukas\Soygaon\Existing 0.75 LL ESR</t>
  </si>
  <si>
    <t>\\DemoAF\JJM\JJM\Maharashtra\Region-Nashik\Circle-Nashik\Division-Nashik\Sub Division-Malegaon\Block-Nandgaon\Scheme-20037448 - 78 villages in Nandgaon, Malegaon and Deola talukas\Takli Bk\Existing 0.50 LL ESR</t>
  </si>
  <si>
    <t>\\DemoAF\JJM\JJM\Maharashtra\Region-Nashik\Circle-Nashik\Division-Nashik\Sub Division-Malegaon\Block-Nandgaon\Scheme-20037448 - 78 villages in Nandgaon, Malegaon and Deola talukas\Nimgaon Bk\Existing 2 LL ESR</t>
  </si>
  <si>
    <t>\\DemoAF\JJM\JJM\Maharashtra\Region-Nashik\Circle-Nashik\Division-Nashik\Sub Division-Malegaon\Block-Malegaon\Scheme-20037448 - 78 villages in Nandgaon, Malegaon and Deola talukas\Hiswal Kh\Existing 0.75 LL GSR</t>
  </si>
  <si>
    <t>\\DemoAF\JJM\JJM\Maharashtra\Region-Nashik\Circle-Nashik\Division-Nashik\Sub Division-Malegaon\Block-Malegaon\Scheme-20037448 - 78 villages in Nandgaon, Malegaon and Deola talukas\Jalgaon\Existing 0.75 LL ESR</t>
  </si>
  <si>
    <t>\\DemoAF\JJM\JJM\Maharashtra\Region-Nashik\Circle-Nashik\Division-Nashik\Sub Division-Malegaon\Block-Malegaon\Scheme-20037448 - 78 villages in Nandgaon, Malegaon and Deola talukas\Hiswal Bk\Existing 1.00 LL GSR</t>
  </si>
  <si>
    <t>\\DemoAF\JJM\JJM\Maharashtra\Region-Nashik\Circle-Nashik\Division-Nashik\Sub Division-Malegaon\Block-Malegaon\Scheme-20037448 - 78 villages in Nandgaon, Malegaon and Deola talukas\Manikpunj\Existing 0.7 LL ESR</t>
  </si>
  <si>
    <t>\\DemoAF\JJM\JJM\Maharashtra\Region-Nashik\Circle-Nashik\Division-Nashik\Sub Division-Malegaon\Block-Malegaon\Scheme-20037448 - 78 villages in Nandgaon, Malegaon and Deola talukas\Doctorwadi\Existing 0.30 LL ESR</t>
  </si>
  <si>
    <t>\\DemoAF\JJM\JJM\Maharashtra\Region-Nashik\Circle-Nashik\Division-Nashik\Sub Division-Malegaon\Block-Malegaon\Scheme-20037448 - 78 villages in Nandgaon, Malegaon and Deola talukas\Krantinagar\Existing 0.30 LL ESR</t>
  </si>
  <si>
    <t>\\DemoAF\JJM\JJM\Maharashtra\Region-Nashik\Circle-Nashik\Division-Nashik\Sub Division-Malegaon\Block-Malegaon\Scheme-20037448 - 78 villages in Nandgaon, Malegaon and Deola talukas\Ganesh Nagar\Existing 0.30 LL ESR</t>
  </si>
  <si>
    <t>\\DemoAF\JJM\JJM\Maharashtra\Region-Nashik\Circle-Jalgaon\Division-Jalgaon\Sub Division-Erandol\Block-Chalisgaon\Scheme-20053796 - Dondigar-Rohini &amp; 15 Villages WSS\Don Digar\Existing 0.30 LL ESR</t>
  </si>
  <si>
    <t>\\DemoAF\JJM\JJM\Maharashtra\Region-Nashik\Circle-Jalgaon\Division-Jalgaon\Sub Division-Erandol\Block-Chalisgaon\Scheme-20053796 - Dondigar-Rohini &amp; 15 Villages WSS\Don Digar\Existing 0.75 LL ESR</t>
  </si>
  <si>
    <t>\\DemoAF\JJM\JJM\Maharashtra\Region-Nashik\Circle-Jalgaon\Division-Jalgaon\Sub Division-Erandol\Block-Chalisgaon\Scheme-20053796 - Dondigar-Rohini &amp; 15 Villages WSS\Bramhanshevga\Existing 0.50 LL ESR</t>
  </si>
  <si>
    <t>\\DemoAF\JJM\JJM\Maharashtra\Region-Nashik\Circle-Jalgaon\Division-Jalgaon\Sub Division-Erandol\Block-Chalisgaon\Scheme-20053796 - Dondigar-Rohini &amp; 15 Villages WSS\Talegaon\Existing 1.00 LL ESR</t>
  </si>
  <si>
    <t>\\DemoAF\JJM\JJM\Maharashtra\Region-Nashik\Circle-Jalgaon\Division-Jalgaon\Sub Division-Erandol\Block-Chalisgaon\Scheme-20053796 - Dondigar-Rohini &amp; 15 Villages WSS\Hatgaon\Existing 1.20 LL ESR</t>
  </si>
  <si>
    <t>\\DemoAF\JJM\JJM\Maharashtra\Region-Nashik\Circle-Jalgaon\Division-Jalgaon\Sub Division-Erandol\Block-Chalisgaon\Scheme-20053796 - Dondigar-Rohini &amp; 15 Villages WSS\Andhari\Existing 1.31 LL ESR</t>
  </si>
  <si>
    <t>\\DemoAF\JJM\JJM\Maharashtra\Region-Nashik\Circle-Jalgaon\Division-Jalgaon\Sub Division-Nandurbar\Block-Nandurbar\Scheme-20055662 - Pachorabari - Narayanpur Wss\Pachorabari\Existing 0.50 LL ESR</t>
  </si>
  <si>
    <t>\\DemoAF\JJM\JJM\Maharashtra\Region-Nashik\Circle-Jalgaon\Division-Jalgaon\Sub Division-Nandurbar\Block-Nandurbar\Scheme-20055662 - Pachorabari - Narayanpur Wss\Narayanpur\Existing 0.8 LL ESR</t>
  </si>
  <si>
    <t>\\DemoAF\JJM\JJM\Maharashtra\Region-Nashik\Circle-Jalgaon\Division-Jalgaon\Sub Division-Nandurbar\Block-Nandurbar\Scheme-20056839 - Gujar Bhawali , Jambholi &amp; 4 Villages\Gujar Jamboli\Existing 0.30 LL ESR-2</t>
  </si>
  <si>
    <t>\\DemoAF\JJM\JJM\Maharashtra\Region-Nashik\Circle-Jalgaon\Division-Jalgaon\Sub Division-Nandurbar\Block-Nandurbar\Scheme-20056839 - Gujar Bhawali , Jambholi &amp; 4 Villages\Gujar Bhawali\Existing 0.55 LL ESR</t>
  </si>
  <si>
    <t>\\DemoAF\JJM\JJM\Maharashtra\Region-Nashik\Circle-Nashik\Division-Nashik\Sub Division-Manmad\Block-Nifad\Scheme-456654 - Retro. Lasalgaon Vinchur 16 Villages, Tal. Nifad\Nimgaon Wakada\Existing 1.50 LL ESR-OL 1</t>
  </si>
  <si>
    <t>\\DemoAF\JJM\JJM\Maharashtra\Region-Nashik\Circle-Nashik\Division-Nashik\Sub Division-Manmad\Block-Nifad\Scheme-456654 - Retro. Lasalgaon Vinchur 16 Villages, Tal. Nifad\Nimgaon Wakada\Existing 1.50 LL ESR-OL 2</t>
  </si>
  <si>
    <t>\\DemoAF\JJM\JJM\Maharashtra\Region-Nashik\Circle-Nashik\Division-Nashik\Sub Division-Manmad\Block-Nifad\Scheme-456654 - Retro. Lasalgaon Vinchur 16 Villages, Tal. Nifad\Nimgaon Wakada\Existing 1.50 LL ESR-OL 3</t>
  </si>
  <si>
    <t>\\DemoAF\JJM\JJM\Maharashtra\Region-Nashik\Circle-Nashik\Division-Nashik\Sub Division-Manmad\Block-Nifad\Scheme-456654 - Retro. Lasalgaon Vinchur 16 Villages, Tal. Nifad\Lasalgaon\Existing 1.00 LL ESR-1</t>
  </si>
  <si>
    <t>\\DemoAF\JJM\JJM\Maharashtra\Region-Nashik\Circle-Nashik\Division-Nashik\Sub Division-Manmad\Block-Nifad\Scheme-456654 - Retro. Lasalgaon Vinchur 16 Villages, Tal. Nifad\Lasalgaon\Existing 1.00 LL ESR-2</t>
  </si>
  <si>
    <t>\\DemoAF\JJM\JJM\Maharashtra\Region-Nashik\Circle-Nashik\Division-Nashik\Sub Division-Manmad\Block-Nifad\Scheme-456654 - Retro. Lasalgaon Vinchur 16 Villages, Tal. Nifad\Pimpalgaon Najik\Existing 3.00 LL ESR</t>
  </si>
  <si>
    <t>\\DemoAF\JJM\JJM\Maharashtra\Region-Nashik\Circle-Nashik\Division-Nashik\Sub Division-Manmad\Block-Nifad\Scheme-456654 - Retro. Lasalgaon Vinchur 16 Villages, Tal. Nifad\Kotamgaon\Existing 0.60 LL ESR</t>
  </si>
  <si>
    <t>\\DemoAF\JJM\JJM\Maharashtra\Region-Nashik\Circle-Nashik\Division-Nashik\Sub Division-Manmad\Block-Nifad\Scheme-456654 - Retro. Lasalgaon Vinchur 16 Villages, Tal. Nifad\Kotamgaon\Existing 1.00 LL ESR</t>
  </si>
  <si>
    <t>\\DemoAF\JJM\JJM\Maharashtra\Region-Nashik\Circle-Nashik\Division-Nashik\Sub Division-Manmad\Block-Nifad\Scheme-456654 - Retro. Lasalgaon Vinchur 16 Villages, Tal. Nifad\Vinchur\Existing 1.50 LL ESR</t>
  </si>
  <si>
    <t>\\DemoAF\JJM\JJM\Maharashtra\Region-Nashik\Circle-Nashik\Division-Nashik\Sub Division-Manmad\Block-Nifad\Scheme-456654 - Retro. Lasalgaon Vinchur 16 Villages, Tal. Nifad\Takali Vinchur\Existing 1.50 LL ESR</t>
  </si>
  <si>
    <t>\\DemoAF\JJM\JJM\Maharashtra\Region-Nashik\Circle-Nashik\Division-Nashik\Sub Division-Manmad\Block-Nifad\Scheme-456654 - Retro. Lasalgaon Vinchur 16 Villages, Tal. Nifad\Vitthalwadi\Existing 0.50 LL ESR</t>
  </si>
  <si>
    <t>\\DemoAF\JJM\JJM\Maharashtra\Region-Nashik\Circle-Nashik\Division-Nashik\Sub Division-Manmad\Block-Nifad\Scheme-456654 - Retro. Lasalgaon Vinchur 16 Villages, Tal. Nifad\Vishnu Nagar\Existing 0.50 LL ESR</t>
  </si>
  <si>
    <t>\\DemoAF\JJM\JJM\Maharashtra\Region-Nashik\Circle-Nashik\Division-Nashik\Sub Division-Manmad\Block-Nifad\Scheme-456654 - Retro. Lasalgaon Vinchur 16 Villages, Tal. Nifad\Dharangaon Veer\Existing 1.50 LL ESR</t>
  </si>
  <si>
    <t>\\DemoAF\JJM\JJM\Maharashtra\Region-Nashik\Circle-Nashik\Division-Nashik\Sub Division-Manmad\Block-Nifad\Scheme-456654 - Retro. Lasalgaon Vinchur 16 Villages, Tal. Nifad\Bokaddara\Existing 1.00 LL ESR</t>
  </si>
  <si>
    <t>\\DemoAF\JJM\JJM\Maharashtra\Region-Nashik\Circle-Nashik\Division-Nashik\Sub Division-Manmad\Block-Nifad\Scheme-456654 - Retro. Lasalgaon Vinchur 16 Villages, Tal. Nifad\Vinchur\Proposed 1.60 LL ESR-1</t>
  </si>
  <si>
    <t>\\DemoAF\JJM\JJM\Maharashtra\Region-Nashik\Circle-Nashik\Division-Nashik\Sub Division-Manmad\Block-Nifad\Scheme-456654 - Retro. Lasalgaon Vinchur 16 Villages, Tal. Nifad\Lasalgaon\Existing 2.50 LL ESR</t>
  </si>
  <si>
    <t>\\DemoAF\JJM\JJM\Maharashtra\Region-Nashik\Circle-Nashik\Division-Nashik\Sub Division-Malegaon\Block-Nandgaon\Scheme-20037448 - 78 villages in Nandgaon, Malegaon and Deola talukas\Saundane\Existing 2.5 LL ESR</t>
  </si>
  <si>
    <t>\\DemoAF\JJM\JJM\Maharashtra\Region-Nashik\Circle-Nashik\Division-Nashik\Sub Division-Malegaon\Block-Malegaon\Scheme-20037448 - 78 villages in Nandgaon, Malegaon and Deola talukas\Manjare\Existing 0.50 LL ESR</t>
  </si>
  <si>
    <t>\\DemoAF\JJM\JJM\Maharashtra\Region-Nashik\Circle-Nashik\Division-Nashik\Sub Division-Malegaon\Block-Deola\Scheme-20037448 - 78 villages in Nandgaon, Malegaon and Deola talukas\Ajande\Existing 0.75 LL ESR</t>
  </si>
  <si>
    <t>\\DemoAF\JJM\JJM\Maharashtra\Region-Nashik\Circle-Jalgaon\Division-Jalgaon\Sub Division-Erandol\Block-Chalisgaon\Scheme-20053796 - Dondigar-Rohini &amp; 15 Villages WSS\Hatgaon\Proposed 0.48 LL ESR</t>
  </si>
  <si>
    <t>\\DemoAF\JJM\JJM\Maharashtra\Region-Nashik\Circle-Jalgaon\Division-Jalgaon\Sub Division-Erandol\Block-Chalisgaon\Scheme-20053796 - Dondigar-Rohini &amp; 15 Villages WSS\Karajgaon\Proposed 0.88 LL ESR</t>
  </si>
  <si>
    <t>\\DemoAF\JJM\JJM\Maharashtra\Region-Nashik\Circle-Jalgaon\Division-Jalgaon\Sub Division-Erandol\Block-Chalisgaon\Scheme-20053796 - Dondigar-Rohini &amp; 15 Villages WSS\Rohini\Proposed 1.23 LL ESR</t>
  </si>
  <si>
    <t>\\DemoAF\JJM\JJM\Maharashtra\Region-Nashik\Circle-Jalgaon\Division-Jalgaon\Sub Division-Erandol\Block-Chalisgaon\Scheme-20053796 - Dondigar-Rohini &amp; 15 Villages WSS\Rohini\Existing 0.25 LL ESR</t>
  </si>
  <si>
    <t>\\DemoAF\JJM\JJM\Maharashtra\Region-Nashik\Circle-Jalgaon\Division-Jalgaon\Sub Division-Nandurbar\Block-Nandurbar\Scheme-20057127 - Khamgaon, Tokartale , Vichak &amp; 2 Wadies Rrwss\Tokartale\Proposed 2.1 LL ESR</t>
  </si>
  <si>
    <t>\\DemoAF\JJM\JJM\Maharashtra\Region-Nashik\Circle-Nashik\Division-Nashik\Sub Division-Manmad\Block-Nifad\Scheme-456654 - Retro. Lasalgaon Vinchur 16 Villages, Tal. Nifad\Nandgaon\Existing 1.00 LL ESR</t>
  </si>
  <si>
    <t>\\DemoAF\JJM\JJM\Maharashtra\Region-Nashik\Circle-Nashik\Division-Nashik\Sub Division-Manmad\Block-Nifad\Scheme-456654 - Retro. Lasalgaon Vinchur 16 Villages, Tal. Nifad\Pimpalgaon Najik\Existing 1.00 LL ESR</t>
  </si>
  <si>
    <t>\\DemoAF\JJM\JJM\Maharashtra\Region-Nashik\Circle-Nashik\Division-Nashik\Sub Division-Malegaon\Block-Malegaon\Scheme-20037448 - 78 villages in Nandgaon, Malegaon and Deola talukas\Babhulwadi\Existing 0.50 LL ESR</t>
  </si>
  <si>
    <t>\\DemoAF\JJM\JJM\Maharashtra\Region-Nashik\Circle-Nashik\Division-Nashik\Sub Division-Malegaon\Block-Nandgaon\Scheme-20037448 - 78 villages in Nandgaon, Malegaon and Deola talukas\Pimparkhed\Existing 0.75 LL ESR</t>
  </si>
  <si>
    <t>\\DemoAF\JJM\JJM\Maharashtra\Region-Nashik\Circle-Nashik\Division-Nashik\Sub Division-Malegaon\Block-Nandgaon\Scheme-20037448 - 78 villages in Nandgaon, Malegaon and Deola talukas\Pimpri Haveli\Existing 0.75 LL ESR</t>
  </si>
  <si>
    <t>\\DemoAF\JJM\JJM\Maharashtra\Region-Nashik\Circle-Nashik\Division-W M Nashik\Sub Division-Malegaon\Block-Malegaon\Scheme-20018682 - Dhahiwal &amp;25 Villages WSS Tal Malegaon\Devarpada\Existing 1.25 LL ESR</t>
  </si>
  <si>
    <t>\\DemoAF\JJM\JJM\Maharashtra\Region-Nashik\Circle-Nashik\Division-W M Nashik\Sub Division-Malegaon\Block-Malegaon\Scheme-20018682 - Dhahiwal &amp;25 Villages WSS Tal Malegaon\Hiswal\Existing 1.5 LL ESR</t>
  </si>
  <si>
    <t>\\DemoAF\JJM\JJM\Maharashtra\Region-Nashik\Circle-Jalgaon\Division-Jalgaon\Sub Division-Chopda\Block-Chopda\Scheme-20053731 - Lasur And 9 Villages Rrwss. Ta. Chopda\Chaugaon\Existing 0.75 LL ESR</t>
  </si>
  <si>
    <t>\\DemoAF\JJM\JJM\Maharashtra\Region-Nashik\Circle-Nashik\Division-W M Nashik\Sub Division-Malegaon\Block-Malegaon\Scheme-20018579 - Malmatha and 25 villages Ta. Malegaon\Astane\Existing 0.50 LL ESR</t>
  </si>
  <si>
    <t>\\DemoAF\JJM\JJM\Maharashtra\Region-Nashik\Circle-Nashik\Division-W M Nashik\Sub Division-Malegaon\Block-Malegaon\Scheme-20018579 - Malmatha and 25 villages Ta. Malegaon\Astane\Proposed 0.50 LL ESR</t>
  </si>
  <si>
    <t>\\DemoAF\JJM\JJM\Maharashtra\Region-Nashik\Circle-Nashik\Division-W M Nashik\Sub Division-Malegaon\Block-Malegaon\Scheme-20018579 - Malmatha and 25 villages Ta. Malegaon\Astane\Proposed 0.77 LL ESR</t>
  </si>
  <si>
    <t>\\DemoAF\JJM\JJM\Maharashtra\Region-Nashik\Circle-Nashik\Division-Nashik\Sub Division-Malegaon\Block-Baglan\Scheme-7971089 - Nampur and 4 villages RR Tal Baglan (C 39)\Askheda\Existing 0.60 LL ESR</t>
  </si>
  <si>
    <t>\\DemoAF\JJM\JJM\Maharashtra\Region-Nashik\Circle-Nashik\Division-Nashik\Sub Division-Malegaon\Block-Baglan\Scheme-7971089 - Nampur and 4 villages RR Tal Baglan (C 39)\Jaikheda\Existing 0.55 LL ESR</t>
  </si>
  <si>
    <t>\\DemoAF\JJM\JJM\Maharashtra\Region-Chhatrapati Sambhajinagar\Circle-Nanded\Division-Nanded\Sub Division-Himayatnagar\Block-Himayatnagar\Scheme-20013969 - Hadgaon and Himayatnagar 132 Village Grid WSS\Mangrul\ESR-0.40 LL</t>
  </si>
  <si>
    <t>\\DemoAF\JJM\JJM\Maharashtra\Region-Chhatrapati Sambhajinagar\Circle-Chhatrapati Sambhajinagar\Division-Jalna\Sub Division-Partur\Block -Partur\Scheme-20094559-120 Villages Extension Scheme for Works Not Considered in 173 GRID WSS and 95 GRID WSS Tq. Partur, Mantha and Jalna Dist: Jalna\Raigavan\ESR-0.75 LL</t>
  </si>
  <si>
    <t>\\DemoAF\JJM\JJM\Maharashtra\Region-Chhatrapati Sambhajinagar\Circle-Chhatrapati Sambhajinagar\Division-Jalna\Sub Division-Partur\Block -Partur\Scheme-20094559-120 Villages Extension Scheme for Works Not Considered in 173 GRID WSS and 95 GRID WSS Tq. Partur, Mantha and Jalna Dist: Jalna\Bramhanwadi\ESR-0.87 LL</t>
  </si>
  <si>
    <t>\\DemoAF\JJM\JJM\Maharashtra\Region-Chhatrapati Sambhajinagar\Circle-Chhatrapati Sambhajinagar\Division-Jalna\Sub Division-Mantha\Block - Mantha\Scheme-20094559-120 Villages Extension Scheme for Works Not Considered in 173 GRID WSS and 95 GRID WSS Tq. Partur, Mantha and Jalna Dist: Jalna\Belora Tanda\ESR-0.44 LL</t>
  </si>
  <si>
    <t>\\DemoAF\JJM\JJM\Maharashtra\Region-Chhatrapati Sambhajinagar\Circle-Chhatrapati Sambhajinagar\Division-Chhatrapati Sambhajinagar\Sub Division-Sillod\Block-Sillod\Scheme-20017395 - Shirsala &amp; 4 Village RRWS\Nanegaon\GSR-0.20 LL</t>
  </si>
  <si>
    <t>\\DemoAF\JJM\JJM\Maharashtra\Region-Chhatrapati Sambhajinagar\Circle-Chhatrapati Sambhajinagar\Division-Jalna\Sub Division-Partur\Block -Partur\Scheme-20094559-120 Villages Extension Scheme for Works Not Considered in 173 GRID WSS and 95 GRID WSS Tq. Partur, Mantha and Jalna Dist: Jalna\Hastur Tanda\ESR-0.50 LL</t>
  </si>
  <si>
    <t>\\DemoAF\JJM\JJM\Maharashtra\Region-Chhatrapati Sambhajinagar\Circle-Chhatrapati Sambhajinagar\Division-Jalna\Sub Division-Mantha\Block - Mantha\Scheme-20094559-120 Villages Extension Scheme for Works Not Considered in 173 GRID WSS and 95 GRID WSS Tq. Partur, Mantha and Jalna Dist: Jalna\Limbaji Barbada\ESR-0.25 LL</t>
  </si>
  <si>
    <t>\\DemoAF\JJM\JJM\Maharashtra\Region-Chhatrapati Sambhajinagar\Circle-Nanded\Division-Nanded\Sub Division-Himayatnagar\Block-Himayatnagar\Scheme-20013969 - Hadgaon and Himayatnagar 132 Village Grid WSS\Kamari\ESR-1.50 LL</t>
  </si>
  <si>
    <t>\\DemoAF\JJM\JJM\Maharashtra\Region-Chhatrapati Sambhajinagar\Circle-Nanded\Division-Nanded\Sub Division-Himayatnagar\Block-Himayatnagar\Scheme-20013969 - Hadgaon and Himayatnagar 132 Village Grid WSS\Karanji\ESR-0.40 LL</t>
  </si>
  <si>
    <t>\\DemoAF\JJM\JJM\Maharashtra\Region-Chhatrapati Sambhajinagar\Circle-Chhatrapati Sambhajinagar\Division-Chhatrapati Sambhajinagar\Sub Division-Sillod\Block-Sillod\Scheme-20017395 - Shirsala &amp; 4 Village RRWS\Janjala\ESR-0.81 LL</t>
  </si>
  <si>
    <t>\\DemoAF\JJM\JJM\Maharashtra\Region-Chhatrapati Sambhajinagar\Circle-Chhatrapati Sambhajinagar\Division-Jalna\Sub Division-Mantha\Block - Mantha\Scheme-20094559-120 Villages Extension Scheme for Works Not Considered in 173 GRID WSS and 95 GRID WSS Tq. Partur, Mantha and Jalna Dist: Jalna\Devthana Mantha\ESR-0.49 LL</t>
  </si>
  <si>
    <t>\\DemoAF\JJM\JJM\Maharashtra\Region-Chhatrapati Sambhajinagar\Circle-Chhatrapati Sambhajinagar\Division-Jalna\Sub Division-Mantha\Block - Mantha\Scheme-20094559-120 Villages Extension Scheme for Works Not Considered in 173 GRID WSS and 95 GRID WSS Tq. Partur, Mantha and Jalna Dist: Jalna\Lawani\ESR-0.30 LL</t>
  </si>
  <si>
    <t>\\DemoAF\JJM\JJM\Maharashtra\Region-Chhatrapati Sambhajinagar\Circle-Nanded\Division-Nanded\Sub Division-Himayatnagar\Block-Himayatnagar\Scheme-20013969 - Hadgaon and Himayatnagar 132 Village Grid WSS\Khadki (Bazar)\ESR-0.40 LL</t>
  </si>
  <si>
    <t>\\DemoAF\JJM\JJM\Maharashtra\Region-Chhatrapati Sambhajinagar\Circle-Chhatrapati Sambhajinagar\Division-Jalna\Sub Division-Mantha\Block - Mantha\Scheme-20094559-120 Villages Extension Scheme for Works Not Considered in 173 GRID WSS and 95 GRID WSS Tq. Partur, Mantha and Jalna Dist: Jalna\Wazarsarkate\ESR-1.14 LL</t>
  </si>
  <si>
    <t>\\DemoAF\JJM\JJM\Maharashtra\Region-Chhatrapati Sambhajinagar\Circle-Nanded\Division-Nanded\Sub Division-Himayatnagar\Block-Himayatnagar\Scheme-20013969 - Hadgaon and Himayatnagar 132 Village Grid WSS\Yewli\ESR-0.40 LL</t>
  </si>
  <si>
    <t>\\DemoAF\JJM\JJM\Maharashtra\Region-Chhatrapati Sambhajinagar\Circle-Nanded\Division-Nanded\Sub Division-Himayatnagar\Block-Himayatnagar\Scheme-20013969 - Hadgaon and Himayatnagar 132 Village Grid WSS\Pawana\ESR-0.40 LL</t>
  </si>
  <si>
    <t>\\DemoAF\JJM\JJM\Maharashtra\Region-Nagpur\Circle-Nagpur\Division-Chandrapur\Sub Division-Mul\Block-Mul\Scheme-7890965 - Mul Grid &amp; 24 Villages  RR WSS Retrofitting\Janala Ryt.\ZBR-0.50 LL</t>
  </si>
  <si>
    <t>\\DemoAF\JJM\JJM\Maharashtra\Region-Nagpur\Circle-Nagpur\Division-Chandrapur\Sub Division-Mul\Block-Mul\Scheme-7890965 - Mul Grid &amp; 24 Villages  RR WSS Retrofitting\Churul Tukum\GSR-0.35 LL</t>
  </si>
  <si>
    <t>\\DemoAF\JJM\JJM\Maharashtra\Region-Nagpur\Circle-Nagpur\Division-Chandrapur\Sub Division-Wardha\Block-Wardha\Scheme-7891298 - Pipri Meghe and 13 villages RR WSS\Waigaon\ESR-2.00 LL OL 1</t>
  </si>
  <si>
    <t>\\DemoAF\JJM\JJM\Maharashtra\Region-Nagpur\Circle-Nagpur\Division-Chandrapur\Sub Division-Wardha\Block-Wardha\Scheme-7891298 - Pipri Meghe and 13 villages RR WSS\Masala\ESR-8.50 LL OL 1</t>
  </si>
  <si>
    <t>\\DemoAF\JJM\JJM\Maharashtra\Region-Nashik\Circle-Jalgaon\Division-Jalgaon\Sub Division-Erandol\Block-Jamner\Scheme-20025401 - Pahur Peth&amp; Pahur Kasbe 2 Villages WSS Tal Jamner\Pahur Peth\Existing 1.65 LL ESR</t>
  </si>
  <si>
    <t>\\DemoAF\JJM\JJM\Maharashtra\Region-Nashik\Circle-Jalgaon\Division-Jalgaon\Sub Division-Chopda\Block-Chopda\Scheme-20053731 - Lasur And 9 Villages Rrwss. Ta. Chopda\Hatede Kh\Existing 0.25 LL ESR</t>
  </si>
  <si>
    <t>\\DemoAF\JJM\JJM\Maharashtra\Region-Nashik\Circle-Ahmednagar\Division-Ahmednagar\Sub Division-Ahmednagar\Block-Nagar\Scheme-20046296 - Burhannagar &amp; 45 Villages Retro RRWSS\Shendi\Existing 1.3 LL ESR</t>
  </si>
  <si>
    <t>\\DemoAF\JJM\JJM\Maharashtra\Region-Nashik\Circle-Nashik\Division-W M Nashik\Sub Division-Malegaon\Block-Chandwad\Scheme-20086730 - Retro.Chandwad and WSS 44 villages. Ta. Chandwad\Redgaon Kh\Existing 0.75 LL ESR</t>
  </si>
  <si>
    <t>\\DemoAF\JJM\JJM\Maharashtra\Region-Nashik\Circle-Jalgaon\Division-Jalgaon\Sub Division-Erandol\Block-Chalisgaon\Scheme-20053796 - Dondigar-Rohini &amp; 15 Villages WSS\Krushnanagar\Existing 0.70 LL ESR</t>
  </si>
  <si>
    <t>\\DemoAF\JJM\JJM\Maharashtra\Region-Nashik\Circle-Ahmednagar\Division-Ahmednagar\Sub Division-Ahmednagar\Block-Nagar\Scheme-20046296 - Burhannagar &amp; 45 Villages Retro RRWSS\Burhannagar\Existing 1.5 LL ESR</t>
  </si>
  <si>
    <t>\\DemoAF\JJM\JJM\Maharashtra\Region-Nashik\Circle-Jalgaon\Division-Jalgaon\Sub Division-Erandol\Block-Chalisgaon\Scheme-20053796 - Dondigar-Rohini &amp; 15 Villages WSS\Pimpri Budruk\Existing 0.50 LL ESR</t>
  </si>
  <si>
    <t>\\DemoAF\JJM\JJM\Maharashtra\Region-Nashik\Circle-Nashik\Division-Nashik\Sub Division-Nashik\Block-Trambakeshwar\Scheme-20017222 - Waghera &amp; 14 RRWSS Tal Trambakeshwar\Waghera\Existing 0.65 LL ESR</t>
  </si>
  <si>
    <t>\\DemoAF\JJM\JJM\Maharashtra\Region-Nashik\Circle-Jalgaon\Division-Jalgaon\Sub Division-Chopda\Block-Chopda\Scheme-20053731 - Lasur And 9 Villages Rrwss. Ta. Chopda\Kazipura\Existing 0.25 LL ESR-2</t>
  </si>
  <si>
    <t>\\DemoAF\JJM\JJM\Maharashtra\Region-Nashik\Circle-Nashik\Division-W M Nashik\Sub Division-Malegaon\Block-Malegaon\Scheme-20018579 - Malmatha and 25 villages Ta. Malegaon\Dahidi\Existing 0.7 LL GSR</t>
  </si>
  <si>
    <t>\\DemoAF\JJM\JJM\Maharashtra\Region-Nashik\Circle-Nashik\Division-W M Nashik\Sub Division-W.M.Nashik\Block-Dindori\Scheme-20039676 - Mulane &amp; 3Villages RRWSS Tal. Dindori\Mulane\Proposed 0.54 LL ESR</t>
  </si>
  <si>
    <t>\\DemoAF\JJM\JJM\Maharashtra\Region-Nashik\Circle-Ahmednagar\Division-Ahmednagar\Sub Division-Ahmednagar\Block-Nagar\Scheme-20046296 - Burhannagar &amp; 45 Villages Retro RRWSS\Pimpalgaon Ujjaini\Existing 1.00 LL ESR</t>
  </si>
  <si>
    <t>\\DemoAF\JJM\JJM\Maharashtra\Region-Nashik\Circle-Ahmednagar\Division-Ahmednagar\Sub Division-Ahmednagar\Block-Nagar\Scheme-20046296 - Burhannagar &amp; 45 Villages Retro RRWSS\Dhangarwadi\Existing 0.75 LL ESR</t>
  </si>
  <si>
    <t>\\DemoAF\JJM\JJM\Maharashtra\Region-Nashik\Circle-Jalgaon\Division-Jalgaon\Sub Division-Chopda\Block-Chopda\Scheme-20053731 - Lasur And 9 Villages Rrwss. Ta. Chopda\Lasur\Existing 1.00 LL ESR</t>
  </si>
  <si>
    <t>\\DemoAF\JJM\JJM\Maharashtra\Region-Nashik\Circle-Ahmednagar\Division-Ahmednagar\Sub Division-Ahmednagar\Block-Nagar\Scheme-20046296 - Burhannagar &amp; 45 Villages Retro RRWSS\Pimpalgaon Malvi\Existing 0.75 LL ESR</t>
  </si>
  <si>
    <t>\\DemoAF\JJM\JJM\Maharashtra\Region-Nashik\Circle-Nashik\Division-W M Nashik\Sub Division-W.M.Nashik\Block-Dindori\Scheme-20039676 - Mulane &amp; 3Villages RRWSS Tal. Dindori\Talegaon Vani\Existing 0.75 LL ESR</t>
  </si>
  <si>
    <t>\\DemoAF\JJM\JJM\Maharashtra\Region-Nashik\Circle-Jalgaon\Division-Jalgaon\Sub Division-Chopda\Block-Chopda\Scheme-20053731 - Lasur And 9 Villages Rrwss. Ta. Chopda\Chunchale\Existing 1.25 LL ESR</t>
  </si>
  <si>
    <t>\\DemoAF\JJM\JJM\Maharashtra\Region-Nashik\Circle-Jalgaon\Division-Jalgaon\Sub Division-Chopda\Block-Chopda\Scheme-20053731 - Lasur And 9 Villages Rrwss. Ta. Chopda\Kazipura\Existing 0.25 LL ESR-1</t>
  </si>
  <si>
    <t>\\DemoAF\JJM\JJM\Maharashtra\Region-Nashik\Circle-Ahmednagar\Division-Ahmednagar\Sub Division-Newasa\Block-Nevasa\Scheme-5348540 - Retro.Sonai Karjgaon and 16 villages, Tal. Nevasa\Imampur\Existing 0.20 LL ESR-34</t>
  </si>
  <si>
    <t>\\DemoAF\JJM\JJM\Maharashtra\Region-Nashik\Circle-Nashik\Division-W M Nashik\Sub Division-W.M.Nashik\Block-Dindori\Scheme-20039676 - Mulane &amp; 3Villages RRWSS Tal. Dindori\Sangamner\Proposed 0.61 LL ESR</t>
  </si>
  <si>
    <t>\\DemoAF\JJM\JJM\Maharashtra\Region-Nashik\Circle-Jalgaon\Division-Jalgaon\Sub Division-Chopda\Block-Chopda\Scheme-20053731 - Lasur And 9 Villages Rrwss. Ta. Chopda\Majare Hingone\Existing 0.50 LL ESR</t>
  </si>
  <si>
    <t>\\DemoAF\JJM\JJM\Maharashtra\Region-Nashik\Circle-Nashik\Division-Nashik\Sub Division-Nashik\Block-Trambakeshwar\Scheme-20017222 - Waghera &amp; 14 RRWSS Tal Trambakeshwar\Gorthan\Proposed 0.40 LL ESR</t>
  </si>
  <si>
    <t>\\DemoAF\JJM\JJM\Maharashtra\Region-Nashik\Circle-Ahmednagar\Division-Ahmednagar\Sub Division-Ahmednagar\Block-Nagar\Scheme-20046296 - Burhannagar &amp; 45 Villages Retro RRWSS\Darewadi\Existing 0.50 LL ESR</t>
  </si>
  <si>
    <t>\\DemoAF\JJM\JJM\Maharashtra\Region-Nashik\Circle-Jalgaon\Division-Jalgaon\Sub Division-Erandol\Block-Chalisgaon\Scheme-20053796 - Dondigar-Rohini &amp; 15 Villages WSS\Pimpri Budruk\Proposed 0.38 LL ESR</t>
  </si>
  <si>
    <t>\\DemoAF\JJM\JJM\Maharashtra\Region-Nashik\Circle-Ahmednagar\Division-Ahmednagar\Sub Division-Ahmednagar\Block-Nagar\Scheme-20046296 - Burhannagar &amp; 45 Villages Retro RRWSS\Burhannagar\Existing 1.4 LL ESR</t>
  </si>
  <si>
    <t>\\DemoAF\JJM\JJM\Maharashtra\Region-Nashik\Circle-Nashik\Division-Nashik\Sub Division-Nashik\Block-Trambakeshwar\Scheme-20017222 - Waghera &amp; 14 RRWSS Tal Trambakeshwar\Bramhanwade\Proposed 0.55 LL ESR</t>
  </si>
  <si>
    <t>\\DemoAF\JJM\JJM\Maharashtra\Region-Nashik\Circle-Jalgaon\Division-Jalgaon\Sub Division-Chopda\Block-Chopda\Scheme-20053731 - Lasur And 9 Villages Rrwss. Ta. Chopda\Galwade\Proposed 0.40 LL ESR</t>
  </si>
  <si>
    <t>\\DemoAF\JJM\JJM\Maharashtra\Region-Nashik\Circle-Ahmednagar\Division-Ahmednagar\Sub Division-Ahmednagar\Block-Nagar\Scheme-20046296 - Burhannagar &amp; 45 Villages Retro RRWSS\Shendi\Existing 0.20 LL ESR</t>
  </si>
  <si>
    <t>\\DemoAF\JJM\JJM\Maharashtra\Region-Nashik\Circle-Nashik\Division-W M Nashik\Sub Division-Malegaon\Block-Chandwad\Scheme-20086730 - Retro.Chandwad and WSS 44 villages. Ta. Chandwad\Dugaon\Existing 1.5 LL ESR</t>
  </si>
  <si>
    <t>\\DemoAF\JJM\JJM\Maharashtra\Region-Nashik\Circle-Ahmednagar\Division-Ahmednagar\Sub Division-Ahmednagar\Block-Nagar\Scheme-20046296 - Burhannagar &amp; 45 Villages Retro RRWSS\Pimpalgaon Malvi\Existing 0.85 LL ESR</t>
  </si>
  <si>
    <t>\\DemoAF\JJM\JJM\Maharashtra\Region-Nashik\Circle-Ahmednagar\Division-Ahmednagar\Sub Division-Ahmednagar\Block-Nagar\Scheme-20046296 - Burhannagar &amp; 45 Villages Retro RRWSS\Darewadi\Existing 0.25 LL ESR</t>
  </si>
  <si>
    <t>\\DemoAF\JJM\JJM\Maharashtra\Region-Nashik\Circle-Jalgaon\Division-Jalgaon\Sub Division-Chopda\Block-Chopda\Scheme-20053731 - Lasur And 9 Villages Rrwss. Ta. Chopda\Mamalde\Existing 0.75 LL ESR</t>
  </si>
  <si>
    <t>\\DemoAF\JJM\JJM\Maharashtra\Region-Nashik\Circle-Nashik\Division-W M Nashik\Sub Division-Malegaon\Block-Chandwad\Scheme-20086730 - Retro.Chandwad and WSS 44 villages. Ta. Chandwad\Talegaon Rohi\Existing 1.5 LL ESR</t>
  </si>
  <si>
    <t>\\DemoAF\JJM\JJM\Maharashtra\Region-Nashik\Circle-Nashik\Division-W M Nashik\Sub Division-W.M.Nashik\Block-Dindori\Scheme-20039676 - Mulane &amp; 3Villages RRWSS Tal. Dindori\Babapur\Proposed 0.20 LL ESR</t>
  </si>
  <si>
    <t>\\DemoAF\JJM\JJM\Maharashtra\Region-Nagpur\Circle-Nagpur\Division-Chandrapur\Sub Division-Mul\Block-Mul\Scheme-7890965 - Mul Grid &amp; 24 Villages  RR WSS Retrofitting\Janala Ryt.\ESR-0.60 LL OL 1</t>
  </si>
  <si>
    <t>\\DemoAF\JJM\JJM\Maharashtra\Region-Nagpur\Circle-Nagpur\Division-Chandrapur\Sub Division-Wardha\Block-Wardha\Scheme-7891298 - Pipri Meghe and 13 villages RR WSS\Waigaon\ESR-2.00 LL OL 2</t>
  </si>
  <si>
    <t>\\DemoAF\JJM\JJM\Maharashtra\Region-Chhatrapati Sambhajinagar\Circle-Chhatrapati Sambhajinagar\Division-Jalna\Sub Division-Mantha\Block - Mantha\Scheme-20094559-120 Villages Extension Scheme for Works Not Considered in 173 GRID WSS and 95 GRID WSS Tq. Partur, Mantha and Jalna Dist: Jalna\Lavani Tanda\ESR-0.24 LL</t>
  </si>
  <si>
    <t>\\DemoAF\JJM\JJM\Maharashtra\Region-Chhatrapati Sambhajinagar\Circle-Chhatrapati Sambhajinagar\Division-Jalna\Sub Division-Partur\Block -Partur\Scheme-20094559-120 Villages Extension Scheme for Works Not Considered in 173 GRID WSS and 95 GRID WSS Tq. Partur, Mantha and Jalna Dist: Jalna\Likhitpimpri\ESR-0.45 LL</t>
  </si>
  <si>
    <t>\\DemoAF\JJM\JJM\Maharashtra\Region-Chhatrapati Sambhajinagar\Circle-Chhatrapati Sambhajinagar\Division-Jalna\Sub Division-Partur\Block -Partur\Scheme-20094559-120 Villages Extension Scheme for Works Not Considered in 173 GRID WSS and 95 GRID WSS Tq. Partur, Mantha and Jalna Dist: Jalna\Yenora\ESR-1.00 LL</t>
  </si>
  <si>
    <t>\\DemoAF\JJM\JJM\Maharashtra\Region-Chhatrapati Sambhajinagar\Circle-Chhatrapati Sambhajinagar\Division-Jalna\Sub Division-Partur\Block -Partur\Scheme-20094559-120 Villages Extension Scheme for Works Not Considered in 173 GRID WSS and 95 GRID WSS Tq. Partur, Mantha and Jalna Dist: Jalna\Watur Fata\ESR-2.00 LL</t>
  </si>
  <si>
    <t>\\DemoAF\JJM\JJM\Maharashtra\Region-Chhatrapati Sambhajinagar\Circle-Chhatrapati Sambhajinagar\Division-Jalna\Sub Division-Partur\Block -Partur\Scheme-20094559-120 Villages Extension Scheme for Works Not Considered in 173 GRID WSS and 95 GRID WSS Tq. Partur, Mantha and Jalna Dist: Jalna\Soyanjanna\ESR-0.30 LL</t>
  </si>
  <si>
    <t>\\DemoAF\JJM\JJM\Maharashtra\Region-Chhatrapati Sambhajinagar\Circle-Nanded\Division-Nanded\Sub Division-Hadgaon\Block-Hadgaon\Scheme-20013969 - Hadgaon and Himayatnagar 132 Village Grid WSS\Talang\ESR-0.42 LL</t>
  </si>
  <si>
    <t>\\DemoAF\JJM\JJM\Maharashtra\Region-Chhatrapati Sambhajinagar\Circle-Chhatrapati Sambhajinagar\Division-Jalna\Sub Division-Partur\Block -Partur\Scheme-20094559-120 Villages Extension Scheme for Works Not Considered in 173 GRID WSS and 95 GRID WSS Tq. Partur, Mantha and Jalna Dist: Jalna\Anandwadi\ESR-0.47 LL</t>
  </si>
  <si>
    <t>\\DemoAF\JJM\JJM\Maharashtra\Region-Konkan\Circle -Palghar\Division -Palghar\Sub Division - Palghar\Block - Mokhada\Scheme -20028070 -BADA POKHARAN RETROFITTING RPWSS\Morhande\ESR_Morhande.98LL</t>
  </si>
  <si>
    <t>\\DemoAF\JJM\JJM\Maharashtra\Region-Konkan\Circle -Palghar\Division -Palghar\Sub Division - Palghar\Block - Palghar\Scheme -20017952 -Padghe and 19 villages PWSS\Padghe\ESR-02 Padghe 0.50LL</t>
  </si>
  <si>
    <t>\\DemoAF\JJM\JJM\Maharashtra\Region-Konkan\Circle -Palghar\Division -Palghar\Sub Division - Palghar\Block - Mokhada\Scheme -20028070 -BADA POKHARAN RETROFITTING RPWSS\Sakhari\ESR_Sakhari.44LL</t>
  </si>
  <si>
    <t>\\DemoAF\JJM\JJM\Maharashtra\Region-Konkan\Circle -Palghar\Division -Palghar\Sub Division - Palghar\Block - Mokhada\Scheme -20028070 -BADA POKHARAN RETROFITTING RPWSS\Wadachapada Saturly\ESR_Wadachapada Saturly.34LL</t>
  </si>
  <si>
    <t>\\DemoAF\JJM\JJM\Maharashtra\Region-Konkan\Circle -Palghar\Division -Palghar\Sub Division - Palghar\Block - Mokhada\Scheme -20028070 -BADA POKHARAN RETROFITTING RPWSS\Ambyachapada Saturly\ESR_Ambyachapada Saturly.61LL</t>
  </si>
  <si>
    <t>\\DemoAF\JJM\JJM\Maharashtra\Region-Konkan\Circle -Palghar\Division -Palghar\Sub Division - Palghar\Block - Dahanu\Scheme -4918426 - BADA POKHARAN RETROFITTING RPWSS\Kolavali- 1\ESR.25LL Kolavali-1</t>
  </si>
  <si>
    <t>\\DemoAF\JJM\JJM\Maharashtra\Region-Konkan\Circle -Palghar\Division -Palghar\Sub Division - Palghar\Block - Dahanu\Scheme -4918426 - BADA POKHARAN RETROFITTING RPWSS\Kambode\ESR-1_Kambode.20LL</t>
  </si>
  <si>
    <t>\\DemoAF\JJM\JJM\Maharashtra\Region-Konkan\Circle -Palghar\Division -Palghar\Sub Division - Palghar\Block - Dahanu\Scheme -4918426 - BADA POKHARAN RETROFITTING RPWSS\Matgaon\ESR-01 Matgaon 0.20LL</t>
  </si>
  <si>
    <t>\\DemoAF\JJM\JJM\Maharashtra\Region-Konkan\Circle -Raigadh\Division -Raigadh\Sub Division -Raigadh\Block -Mangaon\Scheme -20028626-Warak Kushade Water Supply Scheme tal- Mnagaon, Dist-Raigad\Vighavli\ESR Vighavli 0.25LL</t>
  </si>
  <si>
    <t>\\DemoAF\JJM\JJM\Maharashtra\Region-Konkan\Circle -Palghar\Division -Palghar\Sub Division - Palghar\Block - Mokhada\Scheme -20028070 -BADA POKHARAN RETROFITTING RPWSS\Ghodichapada Sakhari\ESR_Ghodichapada Sakhari.25LL</t>
  </si>
  <si>
    <t>\\DemoAF\JJM\JJM\Maharashtra\Region-Konkan\Circle -Palghar\Division -Palghar\Sub Division - Palghar\Block - Mokhada\Scheme -20028070 -BADA POKHARAN RETROFITTING RPWSS\Gonde BK\ESR_Gonde BK.66LL</t>
  </si>
  <si>
    <t>\\DemoAF\JJM\JJM\Maharashtra\Region-Konkan\Circle -Palghar\Division -Palghar\Sub Division - Palghar\Block - Mokhada\Scheme -20028070 -BADA POKHARAN RETROFITTING RPWSS\Pawarpada Poshera\ESR_Pawarpada Poshera.25LL</t>
  </si>
  <si>
    <t>\\DemoAF\JJM\JJM\Maharashtra\Region-Konkan\Circle -Palghar\Division -Palghar\Sub Division - Palghar\Block - Mokhada\Scheme -20028070 -BADA POKHARAN RETROFITTING RPWSS\Wasala\ESR_Wasala.84LL</t>
  </si>
  <si>
    <t>\\DemoAF\JJM\JJM\Maharashtra\Region-Konkan\Circle -Palghar\Division -Palghar\Sub Division - Palghar\Block - Dahanu\Scheme -4918426 - BADA POKHARAN RETROFITTING RPWSS\Dhakti Dahanu\ESR_Dhakti Dahanu1.40LL</t>
  </si>
  <si>
    <t>\\DemoAF\JJM\JJM\Maharashtra\Region-Konkan\Circle -Palghar\Division -Palghar\Sub Division - Palghar\Block - Dahanu\Scheme -4918426 - BADA POKHARAN RETROFITTING RPWSS\Kambode\ESR-2_Kambode.50LL</t>
  </si>
  <si>
    <t>\\DemoAF\JJM\JJM\Maharashtra\Region-Konkan\Circle -Palghar\Division -Palghar\Sub Division - Palghar\Block - Mokhada\Scheme -20028070 -BADA POKHARAN RETROFITTING RPWSS\Pangripada Chas\ESR_Pangaripada Chas.49LL</t>
  </si>
  <si>
    <t>\\DemoAF\JJM\JJM\Maharashtra\Region-Konkan\Circle -Palghar\Division -Palghar\Sub Division - Palghar\Block - Dahanu\Scheme -4918426 - BADA POKHARAN RETROFITTING RPWSS\Matgaon\ESR-02 Matgaon 0.15LL</t>
  </si>
  <si>
    <t>\\DemoAF\JJM\JJM\Maharashtra\Region-Konkan\Circle -Palghar\Division -Palghar\Sub Division - Palghar\Block - Palghar\Scheme -20017952 -Padghe and 19 villages PWSS\Padghe\ESR-01 Padghe 0.87LL</t>
  </si>
  <si>
    <t>\\DemoAF\JJM\JJM\Maharashtra\Region-Konkan\Circle -Raigadh\Division -Raigadh\Sub Division -Raigadh\Block -Mangaon\Scheme -20028626-Warak Kushade Water Supply Scheme tal- Mnagaon, Dist-Raigad\Koshimbale\ESR Koshimbale 0.21LL</t>
  </si>
  <si>
    <t>\\DemoAF\JJM\JJM\Maharashtra\Region-Konkan\Circle -Palghar\Division -Palghar\Sub Division - Palghar\Block - Mokhada\Scheme -20028070 -BADA POKHARAN RETROFITTING RPWSS\Pardhyachimet Poshera\ESR_Pardhyachimet Poshera.86LL</t>
  </si>
  <si>
    <t>\\DemoAF\JJM\JJM\Maharashtra\Region-Konkan\Circle -Palghar\Division -Palghar\Sub Division - Palghar\Block - Dahanu\Scheme -4918426 - BADA POKHARAN RETROFITTING RPWSS\Pokharan\ESR_Pokharan.50LL</t>
  </si>
  <si>
    <t>\\DemoAF\JJM\JJM\Maharashtra\Region-Konkan\Circle -Palghar\Division -Palghar\Sub Division - Palghar\Block - Mokhada\Scheme -20028070 -BADA POKHARAN RETROFITTING RPWSS\Gonde KH\ESR_Gonde KH.64LL</t>
  </si>
  <si>
    <t>\\DemoAF\JJM\JJM\Maharashtra\Region-Konkan\Circle -Palghar\Division -Palghar\Sub Division - Palghar\Block - Palghar\Scheme -20017952 -Padghe and 19 villages PWSS\Devkhop\ESR-01 Devkhop 0.50LL</t>
  </si>
  <si>
    <t>\\DemoAF\JJM\JJM\Maharashtra\Region-Konkan\Circle -Palghar\Division -Palghar\Sub Division - Palghar\Block - Mokhada\Scheme -20028070 -BADA POKHARAN RETROFITTING RPWSS\Chas\ESR_Chas.54LL</t>
  </si>
  <si>
    <t>\\DemoAF\JJM\JJM\Maharashtra\Region-Konkan\Circle -Palghar\Division -Palghar\Sub Division - Palghar\Block - Dahanu\Scheme -4918426 - BADA POKHARAN RETROFITTING RPWSS\Gungavade\ESR_Gungawade.70LL</t>
  </si>
  <si>
    <t>\\DemoAF\JJM\JJM\Maharashtra\Region-Konkan\Circle -Palghar\Division -Palghar\Sub Division - Palghar\Block - Palghar\Scheme -20017952 -Padghe and 19 villages PWSS\Tokrepada\ESR Tokrepada 0.55LL</t>
  </si>
  <si>
    <t>\\DemoAF\JJM\JJM\Maharashtra\Region-Konkan\Circle -Raigadh\Division -Raigadh\Sub Division -Raigadh\Block -Mangaon\Scheme -20028626-Warak Kushade Water Supply Scheme tal- Mnagaon, Dist-Raigad\Warak\ESR Warak 0.50LL</t>
  </si>
  <si>
    <t>\\DemoAF\JJM\JJM\Maharashtra\Region-Konkan\Circle -Palghar\Division -Palghar\Sub Division - Palghar\Block - Mokhada\Scheme -20028070 -BADA POKHARAN RETROFITTING RPWSS\Nilmati\ESR_Nilmati.46LL</t>
  </si>
  <si>
    <t>\\DemoAF\JJM\JJM\Maharashtra\Region-Konkan\Circle -Palghar\Division -Palghar\Sub Division - Palghar\Block - Mokhada\Scheme -20028070 -BADA POKHARAN RETROFITTING RPWSS\Pimplegoan\ESR_Pimplegoan.25LL</t>
  </si>
  <si>
    <t>\\DemoAF\JJM\JJM\Maharashtra\Region-Konkan\Circle -Palghar\Division -Palghar\Sub Division - Palghar\Block - Dahanu\Scheme -4918426 - BADA POKHARAN RETROFITTING RPWSS\Bada Pokharan\ESR_Bada Pokhran.80LL</t>
  </si>
  <si>
    <t>\\DemoAF\JJM\JJM\Maharashtra\Region-Konkan\Circle -Palghar\Division -Palghar\Sub Division - Palghar\Block - Mokhada\Scheme -20028070 -BADA POKHARAN RETROFITTING RPWSS\Poshera\MBR_Poshera1.78LL</t>
  </si>
  <si>
    <t>\\DemoAF\JJM\JJM\Maharashtra\Region-Konkan\Circle -Palghar\Division -Palghar\Sub Division - Palghar\Block - Mokhada\Scheme -20028070 -BADA POKHARAN RETROFITTING RPWSS\Madkyachimet Pimpalgaon\ESR_Madkyachimet Pimpalgaon.25LL</t>
  </si>
  <si>
    <t>\\DemoAF\JJM\JJM\Maharashtra\Region-Konkan\Circle -Palghar\Division -Palghar\Sub Division - Palghar\Block - Dahanu\Scheme -4918426 - BADA POKHARAN RETROFITTING RPWSS\Asangaon Dandipada\ESR Asangaon Dandipada 0.20LL</t>
  </si>
  <si>
    <t>\\DemoAF\JJM\JJM\Maharashtra\Region-Konkan\Circle -Palghar\Division -Palghar\Sub Division - Palghar\Block - Mokhada\Scheme -20028070 -BADA POKHARAN RETROFITTING RPWSS\Hattipada Chas\ESR_Hattipada Chas.56LL</t>
  </si>
  <si>
    <t>\\DemoAF\JJM\JJM\Maharashtra\Region-Konkan\Circle -Palghar\Division -Palghar\Sub Division - Palghar\Block - Mokhada\Scheme -20028070 -BADA POKHARAN RETROFITTING RPWSS\Udhale\ESR_Udhale.39LL</t>
  </si>
  <si>
    <t>\\DemoAF\JJM\JJM\Maharashtra\Region-Konkan\Circle -Raigadh\Division -Raigadh\Sub Division -Raigadh\Block - Karjat\Scheme - 20028195 -Kadav water supply scheme, Tal. Karjat Dist. Raigad\Kadav\ESR Kadav.2.85LL</t>
  </si>
  <si>
    <t>\\DemoAF\JJM\JJM\Maharashtra\Region-Amaravati\Circle-Amravati\Division-Amravati\Sub Division-Amravati - 2\Block-Nandgaon Khandeshwar\Scheme-20030120 - Papal &amp; 5 Villages RRWS\Lohgaon\Existing 0.50 LL ESR</t>
  </si>
  <si>
    <t>\\DemoAF\JJM\JJM\Maharashtra\Region-Amaravati\Circle-Amravati\Division-Amravati\Sub Division-Amravati - 2\Block-Nandgaon Khandeshwar\Scheme-20030120 - Papal &amp; 5 Villages RRWS\Tighora\Existing 0.20 LL ESR</t>
  </si>
  <si>
    <t>\\DemoAF\JJM\JJM\Maharashtra\Region-Amaravati\Circle-Amravati\Division-Amravati\Sub Division-Amravati - 2\Block-Nandgaon Khandeshwar\Scheme-20030120 - Papal &amp; 5 Villages RRWS\Papal\Existing 0.75 LL ESR-2</t>
  </si>
  <si>
    <t>\\DemoAF\JJM\JJM\Maharashtra\Region-Amaravati\Circle-Amravati\Division-Amravati\Sub Division-Amravati - 2\Block-Nandgaon Khandeshwar\Scheme-20030263 - Dhanora Gurav &amp; 8 Villages RRWS\Palas Mandal\Existing 0.50 LL ESR</t>
  </si>
  <si>
    <t>\\DemoAF\JJM\JJM\Maharashtra\Region-Amaravati\Circle-Amravati\Division-Amravati\Sub Division-Amravati - 2\Block-Nandgaon Khandeshwar\Scheme-20030263 - Dhanora Gurav &amp; 8 Villages RRWS\Pimpri Gawanda\Existing 0.20 LL ESR</t>
  </si>
  <si>
    <t>\\DemoAF\JJM\JJM\Maharashtra\Region-Amaravati\Circle-Amravati\Division-Amravati\Sub Division-Amravati - 2\Block-Nandgaon Khandeshwar\Scheme-20030263 - Dhanora Gurav &amp; 8 Villages RRWS\Dharmapur\Existing 0.50 LL ESR</t>
  </si>
  <si>
    <t>\\DemoAF\JJM\JJM\Maharashtra\Region-Nashik\Circle-Nashik\Division-Nashik\Sub Division-Manmad\Block-Nifad\Scheme-456654 - Retro. Lasalgaon Vinchur 16 Villages, Tal. Nifad\Dongargaon\Existing 2.00 LL ESR</t>
  </si>
  <si>
    <t>\\DemoAF\JJM\JJM\Maharashtra\Region-Nashik\Circle-Jalgaon\Division-Jalgaon\Sub Division-Chopda\Block-Chopda\Scheme-20053731 - Lasur And 9 Villages Rrwss. Ta. Chopda\Hatede Kh\Existing 1.40 LL ESR</t>
  </si>
  <si>
    <t>\\DemoAF\JJM\JJM\Maharashtra\Region-Nashik\Circle-Nashik\Division-Nashik\Sub Division-Manmad\Block-Nifad\Scheme-456654 - Retro. Lasalgaon Vinchur 16 Villages, Tal. Nifad\Hanuman Nagar\Existing 1.00 LL ESR</t>
  </si>
  <si>
    <t>\\DemoAF\JJM\JJM\Maharashtra\Region-Nashik\Circle-Ahmednagar\Division-Ahmednagar\Sub Division-Newasa\Block-Pathardi\Scheme-20040662 - Retro.Miri-Tisgaon and 33 villages, Tal. Pathardi\Tisgaon\Existing 0.75 LL ESR-1</t>
  </si>
  <si>
    <t>\\DemoAF\JJM\JJM\Maharashtra\Region-Nashik\Circle-Jalgaon\Division-Jalgaon\Sub Division-Nandurbar\Block-Nandurbar\Scheme-20057127 - Khamgaon, Tokartale , Vichak &amp; 2 Wadies Rrwss\Wadgaon Pada\Existing 0.25 LL ESR</t>
  </si>
  <si>
    <t>\\DemoAF\JJM\JJM\Maharashtra\Region-Nashik\Circle-Nashik\Division-Nashik\Sub Division-Manmad\Block-Nifad\Scheme-456654 - Retro. Lasalgaon Vinchur 16 Villages, Tal. Nifad\Subhash Nagar\Existing 0.50 LL ESR</t>
  </si>
  <si>
    <t>\\DemoAF\JJM\JJM\Maharashtra\Region-Nashik\Circle-Ahmednagar\Division-Ahmednagar\Sub Division-Ahmednagar\Block-Nagar\Scheme-20046296 - Burhannagar &amp; 45 Villages Retro RRWSS\Shendi\Existing 0.30 LL ESR</t>
  </si>
  <si>
    <t>\\DemoAF\JJM\JJM\Maharashtra\Region-Nashik\Circle-Nashik\Division-Nashik\Sub Division-Manmad\Block-Nifad\Scheme-456654 - Retro. Lasalgaon Vinchur 16 Villages, Tal. Nifad\Dharangaon Khadak\Existing 1.50 LL ESR</t>
  </si>
  <si>
    <t>\\DemoAF\JJM\JJM\Maharashtra\Region-Nashik\Circle-Nashik\Division-W M Nashik\Sub Division-Malegaon\Block-Malegaon\Scheme-20018579 - Malmatha and 25 villages Ta. Malegaon\Lonwade\Existing 0.50 LL ESR</t>
  </si>
  <si>
    <t>\\DemoAF\JJM\JJM\Maharashtra\Region-Nashik\Circle-Jalgaon\Division-Jalgaon\Sub Division-Nandurbar\Block-Nandurbar\Scheme-20057127 - Khamgaon, Tokartale , Vichak &amp; 2 Wadies Rrwss\Khamgaon\Existing 0.75 LL ESR</t>
  </si>
  <si>
    <t>\\DemoAF\JJM\JJM\Maharashtra\Region-Nashik\Circle-Ahmednagar\Division-Ahmednagar\Sub Division-Newasa\Block-Pathardi\Scheme-20040662 - Retro.Miri-Tisgaon and 33 villages, Tal. Pathardi\Tisgaon\Existing 1.00 LL ESR-1</t>
  </si>
  <si>
    <t>\\DemoAF\JJM\JJM\Maharashtra\Region-Nashik\Circle-Ahmednagar\Division-Ahmednagar\Sub Division-Newasa\Block-Pathardi\Scheme-20040662 - Retro.Miri-Tisgaon and 33 villages, Tal. Pathardi\Tisgaon\Existing 1.00 LL ESR-2</t>
  </si>
  <si>
    <t>\\DemoAF\JJM\JJM\Maharashtra\Region-Nagpur\Circle-Nagpur\Division-Chandrapur\Sub Division-Wardha\Block-Wardha\Scheme-7891298 - Pipri Meghe and 13 villages RR WSS\Masala\ESR-8.50 LL OL 2</t>
  </si>
  <si>
    <t>\\DemoAF\JJM\JJM\Maharashtra\Region-Nagpur\Circle-Nagpur\Division-Chandrapur\Sub Division-Wardha\Block-Wardha\Scheme-7891298 - Pipri Meghe and 13 villages RR WSS\Alodi\ESR-4.00 LL OL 2</t>
  </si>
  <si>
    <t>\\DemoAF\JJM\JJM\Maharashtra\Region-Nagpur\Circle-Nagpur\Division-Chandrapur\Sub Division-Wardha\Block-Wardha\Scheme-7891298 - Pipri Meghe and 13 villages RR WSS\Pipri\ESR-3.50 LL OL 2</t>
  </si>
  <si>
    <t>\\DemoAF\JJM\JJM\Maharashtra\Region-Nagpur\Circle-Nagpur\Division-Chandrapur\Sub Division-Wardha\Block-Wardha\Scheme-7891298 - Pipri Meghe and 13 villages RR WSS\Borgaon\ESR-8.50 LL OL 2</t>
  </si>
  <si>
    <t>\\DemoAF\JJM\JJM\Maharashtra\Region-Chhatrapati Sambhajinagar\Circle-Chhatrapati Sambhajinagar\Division-Jalna\Sub Division-Mantha\Block - Mantha\Scheme-20094559-120 Villages Extension Scheme for Works Not Considered in 173 GRID WSS and 95 GRID WSS Tq. Partur, Mantha and Jalna Dist: Jalna\Vaidhywadgaon\ESR-1.10 LL</t>
  </si>
  <si>
    <t>\\DemoAF\JJM\JJM\Maharashtra\Region-Chhatrapati Sambhajinagar\Circle-Nanded\Division-Nanded\Sub Division-Hadgaon\Block-Hadgaon\Scheme-20013969 - Hadgaon and Himayatnagar 132 Village Grid WSS\Baradshewala\ESR-0.88 LL</t>
  </si>
  <si>
    <t>\\DemoAF\JJM\JJM\Maharashtra\Region-Chhatrapati Sambhajinagar\Circle-Chhatrapati Sambhajinagar\Division-Jalna\Sub Division-Partur\Block -Partur\Scheme-20094559-120 Villages Extension Scheme for Works Not Considered in 173 GRID WSS and 95 GRID WSS Tq. Partur, Mantha and Jalna Dist: Jalna\Ganeshpur (Hanwadi)\ESR-0.15 LL</t>
  </si>
  <si>
    <t>\\DemoAF\JJM\JJM\Maharashtra\Region-Konkan\Circle -Palghar\Division -Palghar\Sub Division - Palghar\Block - Mokhada\Scheme -20028070 -BADA POKHARAN RETROFITTING RPWSS\Umbarpada Beriste\ESR_Umbarpada Beriste 0.43LL</t>
  </si>
  <si>
    <t>\\DemoAF\JJM\JJM\Maharashtra\Region-Konkan\Circle -Palghar\Division -Palghar\Sub Division - Palghar\Block - Mokhada\Scheme -20028070 -BADA POKHARAN RETROFITTING RPWSS\Brahmagaon\ESR_Brahmagaon 0.58LL</t>
  </si>
  <si>
    <t>\\DemoAF\JJM\JJM\Maharashtra\Region-Konkan\Circle -Palghar\Division -Palghar\Sub Division - Palghar\Block - Mokhada\Scheme -20028070 -BADA POKHARAN RETROFITTING RPWSS\Jogalwadi\ESR_Jogalwadi 0.43LL</t>
  </si>
  <si>
    <t>\\DemoAF\JJM\JJM\Maharashtra\Region-Konkan\Circle -Palghar\Division -Palghar\Sub Division - Palghar\Block - Mokhada\Scheme -20028070 -BADA POKHARAN RETROFITTING RPWSS\Sadakwadi Koshimshet\ESR_Sadakwadi Koshimshet 0.74LL</t>
  </si>
  <si>
    <t>13-May</t>
  </si>
  <si>
    <t>14-May</t>
  </si>
  <si>
    <t>15-May</t>
  </si>
  <si>
    <t>16-May</t>
  </si>
  <si>
    <t>17-May</t>
  </si>
  <si>
    <t>18-May</t>
  </si>
  <si>
    <t>19-May</t>
  </si>
  <si>
    <t>Achalpur</t>
  </si>
  <si>
    <t>7945938</t>
  </si>
  <si>
    <t>83 Village RRWS Scheme MJP RR (C 39)</t>
  </si>
  <si>
    <t>Kolha</t>
  </si>
  <si>
    <t>Existing 0.50 LL ESR</t>
  </si>
  <si>
    <t>0.50LL</t>
  </si>
  <si>
    <t>Akola</t>
  </si>
  <si>
    <t>Buldhana</t>
  </si>
  <si>
    <t>Khamgaon</t>
  </si>
  <si>
    <t>Nandura</t>
  </si>
  <si>
    <t>20028083</t>
  </si>
  <si>
    <t>Wadali &amp; 8 Villages RRWSS</t>
  </si>
  <si>
    <t>Wadali</t>
  </si>
  <si>
    <t>Proposed 0.50 LL ESR</t>
  </si>
  <si>
    <t>20028565</t>
  </si>
  <si>
    <t>Akot 84 VRRWSS Tq. Akola, Akot &amp; Telhara Dist. Akola</t>
  </si>
  <si>
    <t>Pimpari Dikkar</t>
  </si>
  <si>
    <t>Existing 0.40 LL ESR</t>
  </si>
  <si>
    <t>0.40LL</t>
  </si>
  <si>
    <t>Chandur Bazar</t>
  </si>
  <si>
    <t>Gourkheda</t>
  </si>
  <si>
    <t>Existing 0.30 LL ESR</t>
  </si>
  <si>
    <t>0.30LL</t>
  </si>
  <si>
    <t>20029998</t>
  </si>
  <si>
    <t>Shahanur &amp; 9 Villages RRWS</t>
  </si>
  <si>
    <t>Waghdoh</t>
  </si>
  <si>
    <t>Existing 0.35 LL ESR</t>
  </si>
  <si>
    <t>0.35LL</t>
  </si>
  <si>
    <t>Amravati W.M</t>
  </si>
  <si>
    <t>W.M.Amravati - 2</t>
  </si>
  <si>
    <t>Bhatkuli</t>
  </si>
  <si>
    <t>20003791</t>
  </si>
  <si>
    <t>105 Villages RRWSS</t>
  </si>
  <si>
    <t>Hiwara</t>
  </si>
  <si>
    <t>Existing 0.45 LL ESR</t>
  </si>
  <si>
    <t>0.45LL</t>
  </si>
  <si>
    <t>Talwel</t>
  </si>
  <si>
    <t>Existing 0.50 LL ESR -Outlet-1</t>
  </si>
  <si>
    <t>Murtizapur</t>
  </si>
  <si>
    <t>20028330</t>
  </si>
  <si>
    <t>Langhapur 50 VRRWSS Tq. Murtizapur Dist. Akola</t>
  </si>
  <si>
    <t>Dhotra shinde</t>
  </si>
  <si>
    <t>Khel Choudhar</t>
  </si>
  <si>
    <t>Existing 1.5 LL ESR</t>
  </si>
  <si>
    <t>1.5LL</t>
  </si>
  <si>
    <t>Amravati - 2</t>
  </si>
  <si>
    <t>Chandur Rly</t>
  </si>
  <si>
    <t>20030227</t>
  </si>
  <si>
    <t>Chirodi &amp; 4 Villages RRWS</t>
  </si>
  <si>
    <t>Chirodi</t>
  </si>
  <si>
    <t>Existing 0.30 LL ESR-2</t>
  </si>
  <si>
    <t>Yavatmal</t>
  </si>
  <si>
    <t>Pusad</t>
  </si>
  <si>
    <t>20028563</t>
  </si>
  <si>
    <t>Malpathar 28 Villages, (Reju.)</t>
  </si>
  <si>
    <t>Aadgaon</t>
  </si>
  <si>
    <t>Existing 0.75 LL ESR- Outlet-1</t>
  </si>
  <si>
    <t>0.75LL</t>
  </si>
  <si>
    <t>Nandgaon Khandeshwar</t>
  </si>
  <si>
    <t>20030263</t>
  </si>
  <si>
    <t>Dhanora Gurav &amp; 8 Villages RRWS</t>
  </si>
  <si>
    <t>Wadala</t>
  </si>
  <si>
    <t>Govindpur</t>
  </si>
  <si>
    <t>Existing 0.75 LL ESR</t>
  </si>
  <si>
    <t>Dhamori</t>
  </si>
  <si>
    <t>Existing 0.95 LL ESR</t>
  </si>
  <si>
    <t>0.95LL</t>
  </si>
  <si>
    <t>Vasantwadi</t>
  </si>
  <si>
    <t>Kharala</t>
  </si>
  <si>
    <t>Kumbhi Wagholi</t>
  </si>
  <si>
    <t>Proposed 0.40 LL ESR</t>
  </si>
  <si>
    <t>Pt Created</t>
  </si>
  <si>
    <t>20030287</t>
  </si>
  <si>
    <t>Takli &amp; 4 Villages RRWS</t>
  </si>
  <si>
    <t>Takali</t>
  </si>
  <si>
    <t>Proposed 0.35 LL ESR</t>
  </si>
  <si>
    <t>Rajura Ghate</t>
  </si>
  <si>
    <t>Existing 0.60 LL ESR</t>
  </si>
  <si>
    <t>0.60LL</t>
  </si>
  <si>
    <t>Existing 0.30 LL ESR-1</t>
  </si>
  <si>
    <t>Naya Akola</t>
  </si>
  <si>
    <t>Existing 1.05 LL ESR-Outlet-1</t>
  </si>
  <si>
    <t>1.05LL</t>
  </si>
  <si>
    <t>Kasampur</t>
  </si>
  <si>
    <t>Borgaon Talani</t>
  </si>
  <si>
    <t>Shirajgaon</t>
  </si>
  <si>
    <t>Existing 1.5 LL ESR-2</t>
  </si>
  <si>
    <t>Daryapur</t>
  </si>
  <si>
    <t>20005043</t>
  </si>
  <si>
    <t>156 Villages Strengthening scheme of 144 villages RR</t>
  </si>
  <si>
    <t>Pimplod</t>
  </si>
  <si>
    <t>20021406</t>
  </si>
  <si>
    <t>Padali &amp; 5 Villages RRWSS</t>
  </si>
  <si>
    <t>Palaskhed Naik</t>
  </si>
  <si>
    <t>Hanvantkheda</t>
  </si>
  <si>
    <t>Existing 0.30 LL ESR- Outlet-1</t>
  </si>
  <si>
    <t>Wadgaon Fattepur</t>
  </si>
  <si>
    <t>Khumagad</t>
  </si>
  <si>
    <t>Rajkhed</t>
  </si>
  <si>
    <t>Dhangarkheda</t>
  </si>
  <si>
    <t>Existing ESR 0.50 LL</t>
  </si>
  <si>
    <t>Pimpalkuta Dhande</t>
  </si>
  <si>
    <t>Koltek</t>
  </si>
  <si>
    <t>Existing 0.20 LL ESR</t>
  </si>
  <si>
    <t>0.20LL</t>
  </si>
  <si>
    <t>Anjangaon</t>
  </si>
  <si>
    <t>Antargaon</t>
  </si>
  <si>
    <t>20030120</t>
  </si>
  <si>
    <t>Papal &amp; 5 Villages RRWS</t>
  </si>
  <si>
    <t>Lohgaon</t>
  </si>
  <si>
    <t>Belaj</t>
  </si>
  <si>
    <t>Kakda</t>
  </si>
  <si>
    <t>Khel Sakharam (Kurha)</t>
  </si>
  <si>
    <t>Existing 1.00 LL ESR</t>
  </si>
  <si>
    <t>1.00LL</t>
  </si>
  <si>
    <t>Pimpari Thugaon</t>
  </si>
  <si>
    <t>Zanji</t>
  </si>
  <si>
    <t>Existing 0.50 LL ESR- Outlet-1</t>
  </si>
  <si>
    <t>Padli</t>
  </si>
  <si>
    <t>Shirajgaon kasba</t>
  </si>
  <si>
    <t>Existing 3.5 LL ESR- Outlet-1</t>
  </si>
  <si>
    <t>3.5LL</t>
  </si>
  <si>
    <t>Motala</t>
  </si>
  <si>
    <t>20021409</t>
  </si>
  <si>
    <t>Kurha &amp; 2 Villages RRWSS</t>
  </si>
  <si>
    <t>Gotmara</t>
  </si>
  <si>
    <t>Existing 0.7 LL ESR</t>
  </si>
  <si>
    <t>0.7LL</t>
  </si>
  <si>
    <t>20028065</t>
  </si>
  <si>
    <t>Pophali &amp; 3 Villages RRWSS</t>
  </si>
  <si>
    <t>Chawarda</t>
  </si>
  <si>
    <t>Asegaon</t>
  </si>
  <si>
    <t>Existing 0.60 LL ESR - Outlet-2</t>
  </si>
  <si>
    <t>Existing 0.60 LL ESR - Outlet-1</t>
  </si>
  <si>
    <t>Waigaon</t>
  </si>
  <si>
    <t>Merkhed</t>
  </si>
  <si>
    <t>Proposed 0.65 LL ESR</t>
  </si>
  <si>
    <t>0.65LL</t>
  </si>
  <si>
    <t>Hiwra Murada</t>
  </si>
  <si>
    <t>Panhala</t>
  </si>
  <si>
    <t>Pusner</t>
  </si>
  <si>
    <t>Karatwadi</t>
  </si>
  <si>
    <t>Existing 0.75 LL ESR- Outlet-2</t>
  </si>
  <si>
    <t>Nanori</t>
  </si>
  <si>
    <t>Pusda</t>
  </si>
  <si>
    <t>Existing 1.2 LL ESR</t>
  </si>
  <si>
    <t>1.2LL</t>
  </si>
  <si>
    <t>Wandli</t>
  </si>
  <si>
    <t>Dinoda</t>
  </si>
  <si>
    <t>Tondgaon</t>
  </si>
  <si>
    <t>Khatkhed</t>
  </si>
  <si>
    <t>Proposed 0.30 LL ESR</t>
  </si>
  <si>
    <t>Kawasa Bk.</t>
  </si>
  <si>
    <t>Existing 1.00 LL ESR-Outlet-1</t>
  </si>
  <si>
    <t>Kandali</t>
  </si>
  <si>
    <t>Existing 2 LL ESR</t>
  </si>
  <si>
    <t>2LL</t>
  </si>
  <si>
    <t>Nandura Bk.</t>
  </si>
  <si>
    <t>Ghodchandi</t>
  </si>
  <si>
    <t>Takli Kh.</t>
  </si>
  <si>
    <t>Existing 0.40 LL ESR-1</t>
  </si>
  <si>
    <t>Existing 2.3 LL ESR- Outlet-2</t>
  </si>
  <si>
    <t>2.3LL</t>
  </si>
  <si>
    <t>Shirala</t>
  </si>
  <si>
    <t>Existing 1.45 LL ESR - Outlet-1</t>
  </si>
  <si>
    <t>1.45LL</t>
  </si>
  <si>
    <t>Alewadi</t>
  </si>
  <si>
    <t>Gond Wagholi</t>
  </si>
  <si>
    <t>Sattarmal</t>
  </si>
  <si>
    <t>Kajali</t>
  </si>
  <si>
    <t>Borgaon Dori</t>
  </si>
  <si>
    <t>Existing 0.85 LL ESR</t>
  </si>
  <si>
    <t>0.85LL</t>
  </si>
  <si>
    <t>Telkheda</t>
  </si>
  <si>
    <t>Takarkheda</t>
  </si>
  <si>
    <t>Existing 0.60 LL ESR -Outlet-1</t>
  </si>
  <si>
    <t>Deori</t>
  </si>
  <si>
    <t>Rama</t>
  </si>
  <si>
    <t>Bhatkuli NP</t>
  </si>
  <si>
    <t>Kurha</t>
  </si>
  <si>
    <t>Khanapur</t>
  </si>
  <si>
    <t>Existing 0.25 LL ESR</t>
  </si>
  <si>
    <t>0.25LL</t>
  </si>
  <si>
    <t>Keliweli (New)</t>
  </si>
  <si>
    <t>Gajanan Township</t>
  </si>
  <si>
    <t>Existing 1.5 LL ESR- Outlet-2</t>
  </si>
  <si>
    <t>Existing 1.5 LL ESR- Outlet-1</t>
  </si>
  <si>
    <t>Jalaka</t>
  </si>
  <si>
    <t>Tarkheda</t>
  </si>
  <si>
    <t>Existing 1.5 LL ESR - Outlet-1</t>
  </si>
  <si>
    <t>Mundgaon</t>
  </si>
  <si>
    <t>Existing 3.5 LL ESR</t>
  </si>
  <si>
    <t>Lotkhed</t>
  </si>
  <si>
    <t>Ambada Kandari</t>
  </si>
  <si>
    <t>Januna</t>
  </si>
  <si>
    <t>Kondwardha</t>
  </si>
  <si>
    <t>Bhalsi</t>
  </si>
  <si>
    <t>Existing 1.00 LL ESR-Outlet-2</t>
  </si>
  <si>
    <t>20027978</t>
  </si>
  <si>
    <t>Dhamangaon Deshmukh &amp; 9 Villages RRWSS</t>
  </si>
  <si>
    <t>Giroli</t>
  </si>
  <si>
    <t>Proposed 0.75 LL ESR- Outlet-1</t>
  </si>
  <si>
    <t>Barafgaon</t>
  </si>
  <si>
    <t>Wadi</t>
  </si>
  <si>
    <t>Tawalar</t>
  </si>
  <si>
    <t>Tighora</t>
  </si>
  <si>
    <t>Wani</t>
  </si>
  <si>
    <t>Balegaon</t>
  </si>
  <si>
    <t>Hanwatkhed</t>
  </si>
  <si>
    <t>Existing 0.30 LL GSR</t>
  </si>
  <si>
    <t>Existing 1.45 LL ESR - Outlet-2</t>
  </si>
  <si>
    <t>Chincholi</t>
  </si>
  <si>
    <t>Dhonkhed</t>
  </si>
  <si>
    <t>Proposed 0.25 LL ESR</t>
  </si>
  <si>
    <t>Deurwada</t>
  </si>
  <si>
    <t>Pohara</t>
  </si>
  <si>
    <t>Nijampur</t>
  </si>
  <si>
    <t>Ful Aamla</t>
  </si>
  <si>
    <t>Pophali</t>
  </si>
  <si>
    <t>Dhanora Gurav</t>
  </si>
  <si>
    <t>Existing 0.50 LL ESR-1</t>
  </si>
  <si>
    <t>Selora</t>
  </si>
  <si>
    <t>Existing 0.65 LL ESR</t>
  </si>
  <si>
    <t>Wasadi</t>
  </si>
  <si>
    <t>Garsoli</t>
  </si>
  <si>
    <t>Existing 0.15 LL ESR</t>
  </si>
  <si>
    <t>0.15LL</t>
  </si>
  <si>
    <t>Muramba</t>
  </si>
  <si>
    <t>Yerandgaon</t>
  </si>
  <si>
    <t>Narayanpur</t>
  </si>
  <si>
    <t>Danori</t>
  </si>
  <si>
    <t>Wathoda</t>
  </si>
  <si>
    <t>Existing 2.3 LL ESR</t>
  </si>
  <si>
    <t>Panori</t>
  </si>
  <si>
    <t>Chinchkheda</t>
  </si>
  <si>
    <t>Existing 0.25 LL ESR-Outlet-2</t>
  </si>
  <si>
    <t>Dautpur -Kanfodi</t>
  </si>
  <si>
    <t>Bopnemtaba</t>
  </si>
  <si>
    <t>Existing 2.3 LL ESR- Outlet-1</t>
  </si>
  <si>
    <t>Hiwara Kh.</t>
  </si>
  <si>
    <t>Virshi</t>
  </si>
  <si>
    <t>Taroda</t>
  </si>
  <si>
    <t>Gondhankhed</t>
  </si>
  <si>
    <t>Nanad no 2</t>
  </si>
  <si>
    <t>Existing 0.75 LL GSR</t>
  </si>
  <si>
    <t>Hatkhed</t>
  </si>
  <si>
    <t>Existing 0.45 LL ESR- Outlet-2</t>
  </si>
  <si>
    <t>Tandulwadi</t>
  </si>
  <si>
    <t>Yelki</t>
  </si>
  <si>
    <t>Existing 0.35 LL ESR-1</t>
  </si>
  <si>
    <t>Proposed 1.65 LL MBR- Outlet-1</t>
  </si>
  <si>
    <t>1.65LL</t>
  </si>
  <si>
    <t>Saur</t>
  </si>
  <si>
    <t>Rohada</t>
  </si>
  <si>
    <t>Existing 1.5 LL GSR</t>
  </si>
  <si>
    <t>Mhaispur</t>
  </si>
  <si>
    <t>Kavitha Bk.</t>
  </si>
  <si>
    <t>Existing 2 LL ESR- Outlet-1</t>
  </si>
  <si>
    <t>Papal</t>
  </si>
  <si>
    <t>Existing 0.75 LL ESR-2</t>
  </si>
  <si>
    <t>Patsul</t>
  </si>
  <si>
    <t>Thokbarda</t>
  </si>
  <si>
    <t>Pimpalgaon Nath</t>
  </si>
  <si>
    <t>Proposed 0.45 LL ESR</t>
  </si>
  <si>
    <t>Pimpalgaon Nath Tanda</t>
  </si>
  <si>
    <t>Ramgaon Tanda</t>
  </si>
  <si>
    <t>Proposed 1.00 LL MBR- Outlet-1</t>
  </si>
  <si>
    <t>Proposed 1.00 LL MBR- Outlet-2</t>
  </si>
  <si>
    <t>Chinchkhed Nath</t>
  </si>
  <si>
    <t>Rajurwadi</t>
  </si>
  <si>
    <t>Waki</t>
  </si>
  <si>
    <t>Isalwadi</t>
  </si>
  <si>
    <t>Proposed 0.95 LL ESR</t>
  </si>
  <si>
    <t>Nirul</t>
  </si>
  <si>
    <t>Telhara</t>
  </si>
  <si>
    <t>Ner</t>
  </si>
  <si>
    <t>Palaskhed Nago</t>
  </si>
  <si>
    <t>Chakur</t>
  </si>
  <si>
    <t>Existing 0.25 LL ESR-Outlet-1</t>
  </si>
  <si>
    <t>Karajgaon (Mahal)</t>
  </si>
  <si>
    <t>Khaparwadi Bk.</t>
  </si>
  <si>
    <t>Bhangi Vasti</t>
  </si>
  <si>
    <t>Kharpi</t>
  </si>
  <si>
    <t>Kumbhi</t>
  </si>
  <si>
    <t>Palas Mandal</t>
  </si>
  <si>
    <t>Makrampur</t>
  </si>
  <si>
    <t>Deomali</t>
  </si>
  <si>
    <t>Bhangi Tanda</t>
  </si>
  <si>
    <t>Aamti</t>
  </si>
  <si>
    <t>Sangavi</t>
  </si>
  <si>
    <t>Sayat</t>
  </si>
  <si>
    <t>Sonbardi</t>
  </si>
  <si>
    <t>Existing 1.5 LL ESR-1</t>
  </si>
  <si>
    <t>Warur</t>
  </si>
  <si>
    <t>Existing 1.25 LL ESR</t>
  </si>
  <si>
    <t>1.25LL</t>
  </si>
  <si>
    <t>Chimnapur E.</t>
  </si>
  <si>
    <t>Existing ESR 0.75 LL</t>
  </si>
  <si>
    <t>Ashti</t>
  </si>
  <si>
    <t>Khaparwadi Kh.</t>
  </si>
  <si>
    <t>Walmikpur</t>
  </si>
  <si>
    <t>Existing 0.50 LL ESR -Outlet-2</t>
  </si>
  <si>
    <t>Lasanapur</t>
  </si>
  <si>
    <t>Pathargaon</t>
  </si>
  <si>
    <t>Warula</t>
  </si>
  <si>
    <t>Anakwadi</t>
  </si>
  <si>
    <t>Katkheda</t>
  </si>
  <si>
    <t>Krishnapur</t>
  </si>
  <si>
    <t>Proposed 0.75 LL ESR</t>
  </si>
  <si>
    <t>Existing 0.45 LL ESR- Outlet-1</t>
  </si>
  <si>
    <t>Sawangi Magrapur</t>
  </si>
  <si>
    <t>Pardi</t>
  </si>
  <si>
    <t>Nimba</t>
  </si>
  <si>
    <t>Kharwadi</t>
  </si>
  <si>
    <t>Existing 0.55 LL ESR</t>
  </si>
  <si>
    <t>0.55LL</t>
  </si>
  <si>
    <t>Kheirkheda</t>
  </si>
  <si>
    <t>Alegaon</t>
  </si>
  <si>
    <t>Nimkhedi</t>
  </si>
  <si>
    <t>Dahatonda</t>
  </si>
  <si>
    <t>Karala</t>
  </si>
  <si>
    <t>Dhamangaon Deshmukh</t>
  </si>
  <si>
    <t>Jaulka</t>
  </si>
  <si>
    <t>Palsod</t>
  </si>
  <si>
    <t>Pimpri Gawanda</t>
  </si>
  <si>
    <t>Dahigaon</t>
  </si>
  <si>
    <t>Madhalapur</t>
  </si>
  <si>
    <t>Existing ESR 0.45 LL-Outlet-2</t>
  </si>
  <si>
    <t>Dharmapur</t>
  </si>
  <si>
    <t>Maroda</t>
  </si>
  <si>
    <t>Ijalpur</t>
  </si>
  <si>
    <t>20-May</t>
  </si>
  <si>
    <t>Jalgaon</t>
  </si>
  <si>
    <t>Erandol</t>
  </si>
  <si>
    <t>Chalisgaon</t>
  </si>
  <si>
    <t>20053796</t>
  </si>
  <si>
    <t>Dondigar-Rohini &amp; 15 Villages WSS</t>
  </si>
  <si>
    <t>Talegaon</t>
  </si>
  <si>
    <t>Malegaon</t>
  </si>
  <si>
    <t>Nandgaon</t>
  </si>
  <si>
    <t>20037448</t>
  </si>
  <si>
    <t>78 villages in Nandgaon, Malegaon and Deola talukas</t>
  </si>
  <si>
    <t>W M Nashik</t>
  </si>
  <si>
    <t>Chandwad</t>
  </si>
  <si>
    <t>20086730</t>
  </si>
  <si>
    <t>Retro.Chandwad and WSS 44 villages. Ta. Chandwad</t>
  </si>
  <si>
    <t>Pimpalgaon Dabali</t>
  </si>
  <si>
    <t>Ahmednagar</t>
  </si>
  <si>
    <t>Newasa</t>
  </si>
  <si>
    <t>Nevasa</t>
  </si>
  <si>
    <t>5348540</t>
  </si>
  <si>
    <t>Retro.Sonai Karjgaon and 16 villages, Tal. Nevasa</t>
  </si>
  <si>
    <t>KHUPTI</t>
  </si>
  <si>
    <t>Existing 0.75 LL ESR -12</t>
  </si>
  <si>
    <t>Jamner</t>
  </si>
  <si>
    <t>20025401</t>
  </si>
  <si>
    <t>Pahur Peth&amp; Pahur Kasbe 2 Villages WSS Tal Jamner</t>
  </si>
  <si>
    <t>Pahur Peth</t>
  </si>
  <si>
    <t>Existing 1.65 LL ESR</t>
  </si>
  <si>
    <t>Chopda</t>
  </si>
  <si>
    <t>20053731</t>
  </si>
  <si>
    <t>Lasur and 9 villages RRWSS. Ta. Chopda</t>
  </si>
  <si>
    <t>Hatede Kh</t>
  </si>
  <si>
    <t>Nagar</t>
  </si>
  <si>
    <t>20046296</t>
  </si>
  <si>
    <t>Burhannagar &amp; 45 Villages Retro RRWSS</t>
  </si>
  <si>
    <t>Shendi</t>
  </si>
  <si>
    <t>Existing 1.3 LL ESR</t>
  </si>
  <si>
    <t>1.3LL</t>
  </si>
  <si>
    <t>Redgaon Kh</t>
  </si>
  <si>
    <t>Manmad</t>
  </si>
  <si>
    <t>Yeola</t>
  </si>
  <si>
    <t>20030798</t>
  </si>
  <si>
    <t>Retrofitting To Yeola 38 Villages</t>
  </si>
  <si>
    <t>Suregaon Rasta</t>
  </si>
  <si>
    <t>Saundane</t>
  </si>
  <si>
    <t>Kusur</t>
  </si>
  <si>
    <t>Nifad</t>
  </si>
  <si>
    <t>456654</t>
  </si>
  <si>
    <t>Retro. Lasalgaon Vinchur 16 Villages, Tal. Nifad</t>
  </si>
  <si>
    <t>Dongargaon</t>
  </si>
  <si>
    <t>Existing 2.00 LL ESR</t>
  </si>
  <si>
    <t>2.00LL</t>
  </si>
  <si>
    <t>Sangamner</t>
  </si>
  <si>
    <t>Kopargaon</t>
  </si>
  <si>
    <t>Rahata</t>
  </si>
  <si>
    <t>20054877</t>
  </si>
  <si>
    <t>Retro.Kelvad Bk.&amp; 2 villages RRWSS. Ta.Rahta</t>
  </si>
  <si>
    <t>Kelwad Kd</t>
  </si>
  <si>
    <t>Sinnar</t>
  </si>
  <si>
    <t>20019286</t>
  </si>
  <si>
    <t>Nirhale-Fatehpur and 5 villages, Tal. Sinnar</t>
  </si>
  <si>
    <t>Manori</t>
  </si>
  <si>
    <t>Somthan Desh</t>
  </si>
  <si>
    <t>Bokaddara</t>
  </si>
  <si>
    <t>Hatti</t>
  </si>
  <si>
    <t>Krantinagar</t>
  </si>
  <si>
    <t>Krushnanagar</t>
  </si>
  <si>
    <t>Existing 0.70 LL ESR</t>
  </si>
  <si>
    <t>0.70LL</t>
  </si>
  <si>
    <t>20019176</t>
  </si>
  <si>
    <t>Retro. Bargaonpimpri &amp; 6 VRWSS  Tal Sinnar</t>
  </si>
  <si>
    <t>Nimgaon Sinnar</t>
  </si>
  <si>
    <t>Nandur Shingote</t>
  </si>
  <si>
    <t>Existing 3.25 LL MBR</t>
  </si>
  <si>
    <t>3.25LL</t>
  </si>
  <si>
    <t>Wakhari</t>
  </si>
  <si>
    <t>Jatpada</t>
  </si>
  <si>
    <t>Vinchur</t>
  </si>
  <si>
    <t>Existing 1.50 LL ESR</t>
  </si>
  <si>
    <t>1.50LL</t>
  </si>
  <si>
    <t>20018682</t>
  </si>
  <si>
    <t>Dhahiwal &amp;25 Villages WSS Tal Malegaon</t>
  </si>
  <si>
    <t>Nale</t>
  </si>
  <si>
    <t>Dharangaon</t>
  </si>
  <si>
    <t>20061165</t>
  </si>
  <si>
    <t>Paldhi (bk&amp; Kh) RR Tal DHARANGAON</t>
  </si>
  <si>
    <t>Paldhi Kh.</t>
  </si>
  <si>
    <t>Proposed 4.00 LL ESR</t>
  </si>
  <si>
    <t>4.00LL</t>
  </si>
  <si>
    <t>Proposed 4.20 LL ESR</t>
  </si>
  <si>
    <t>4.20LL</t>
  </si>
  <si>
    <t>Vikharni</t>
  </si>
  <si>
    <t>20033242</t>
  </si>
  <si>
    <t>Retro.Talegaon Dighe and 16 villages, Tal. Sangamner</t>
  </si>
  <si>
    <t>Kakadwadi</t>
  </si>
  <si>
    <t>W.M.Nashik</t>
  </si>
  <si>
    <t>20039258</t>
  </si>
  <si>
    <t>Ozar-Sakore &amp; 2 Villages</t>
  </si>
  <si>
    <t>Ozar</t>
  </si>
  <si>
    <t>Proposed 1.8 LL ESR-2</t>
  </si>
  <si>
    <t>1.8LL</t>
  </si>
  <si>
    <t>Jaitapur</t>
  </si>
  <si>
    <t>Existing 0.31 LL ESR</t>
  </si>
  <si>
    <t>0.31LL</t>
  </si>
  <si>
    <t>Ganesh Nagar</t>
  </si>
  <si>
    <t>Proposed 1.60 LL ESR-1</t>
  </si>
  <si>
    <t>1.60LL</t>
  </si>
  <si>
    <t>417239</t>
  </si>
  <si>
    <t>Retro Rui &amp; Shingave R.R.W.S.S Tal Rahata</t>
  </si>
  <si>
    <t>Rui</t>
  </si>
  <si>
    <t>Existing 3 LL MBR- Outlet-2</t>
  </si>
  <si>
    <t>3LL</t>
  </si>
  <si>
    <t>Navin Chandgaon</t>
  </si>
  <si>
    <t>Existing 0.60 LL ESR-31</t>
  </si>
  <si>
    <t>Shendurni</t>
  </si>
  <si>
    <t>Baglan</t>
  </si>
  <si>
    <t>7971089</t>
  </si>
  <si>
    <t>Nampur and 4 villages RR Tal Baglan (C 39)</t>
  </si>
  <si>
    <t>Askheda</t>
  </si>
  <si>
    <t>Proposed 2.5 LL ESR</t>
  </si>
  <si>
    <t>2.5LL</t>
  </si>
  <si>
    <t>chincholi Gurav</t>
  </si>
  <si>
    <t>Burhannagar</t>
  </si>
  <si>
    <t>7937337</t>
  </si>
  <si>
    <t>Retro.Nimon and 4 villages, Tal. Sangamner</t>
  </si>
  <si>
    <t>hilllock</t>
  </si>
  <si>
    <t>Existing 3 LL MBR-Outlet-2</t>
  </si>
  <si>
    <t>Katarni</t>
  </si>
  <si>
    <t>Yesgaon Bk</t>
  </si>
  <si>
    <t>Takali Vinchur</t>
  </si>
  <si>
    <t>Pimpri Budruk</t>
  </si>
  <si>
    <t>Vahegaonsal</t>
  </si>
  <si>
    <t>Karajgaon</t>
  </si>
  <si>
    <t>Proposed 0.88 LL ESR</t>
  </si>
  <si>
    <t>0.88LL</t>
  </si>
  <si>
    <t>Marhal (Bk.)</t>
  </si>
  <si>
    <t>Proposed 1.2 LL ESR</t>
  </si>
  <si>
    <t>Nimgaon Bk</t>
  </si>
  <si>
    <t>Lasalgaon</t>
  </si>
  <si>
    <t>Existing 1.00 LL ESR-1</t>
  </si>
  <si>
    <t>Hiwargaon</t>
  </si>
  <si>
    <t>Wadzari (Bk)</t>
  </si>
  <si>
    <t>Nandesar</t>
  </si>
  <si>
    <t>Talwade</t>
  </si>
  <si>
    <t>Manjare</t>
  </si>
  <si>
    <t>Pat Pimpri</t>
  </si>
  <si>
    <t>Proposed 0.85 LL ESR</t>
  </si>
  <si>
    <t>Shirur</t>
  </si>
  <si>
    <t>DoctorWadi</t>
  </si>
  <si>
    <t>Varhale</t>
  </si>
  <si>
    <t>Bhutyane</t>
  </si>
  <si>
    <t>Existing 0.33 LL ESR</t>
  </si>
  <si>
    <t>0.33LL</t>
  </si>
  <si>
    <t>Gulwanch</t>
  </si>
  <si>
    <t>Asarkhede</t>
  </si>
  <si>
    <t>Mehune</t>
  </si>
  <si>
    <t>Dindori</t>
  </si>
  <si>
    <t>Janori</t>
  </si>
  <si>
    <t>Existing 3.1 LL ESR</t>
  </si>
  <si>
    <t>3.1LL</t>
  </si>
  <si>
    <t>Trambakeshwar</t>
  </si>
  <si>
    <t>20017222</t>
  </si>
  <si>
    <t>Waghera &amp; 14 RRWSS Tal Trambakeshwar</t>
  </si>
  <si>
    <t>Waghera</t>
  </si>
  <si>
    <t>Shirsane</t>
  </si>
  <si>
    <t>Ganeshwadi</t>
  </si>
  <si>
    <t>Existing 0.8 LL ESR -27</t>
  </si>
  <si>
    <t>0.8LL</t>
  </si>
  <si>
    <t>Dhodambe</t>
  </si>
  <si>
    <t>Existing 1.40 LL ESR</t>
  </si>
  <si>
    <t>1.40LL</t>
  </si>
  <si>
    <t>20018579</t>
  </si>
  <si>
    <t>Malmatha and 25 villages Ta. Malegaon</t>
  </si>
  <si>
    <t>Astane</t>
  </si>
  <si>
    <t>Proposed 0.77 LL ESR</t>
  </si>
  <si>
    <t>0.77LL</t>
  </si>
  <si>
    <t>Sogras</t>
  </si>
  <si>
    <t>Sakore</t>
  </si>
  <si>
    <t>Proposed 1.05 LL ESR</t>
  </si>
  <si>
    <t>Kazipura</t>
  </si>
  <si>
    <t>Existing 0.25 LL ESR-2</t>
  </si>
  <si>
    <t>Chinchole</t>
  </si>
  <si>
    <t>Kalkhode</t>
  </si>
  <si>
    <t>Pimpalgaon jalal</t>
  </si>
  <si>
    <t>Shinde</t>
  </si>
  <si>
    <t>Existing 0.35 LL ESR-2</t>
  </si>
  <si>
    <t>Existing 3 LL MBR-Outlet-4</t>
  </si>
  <si>
    <t>Dhanora</t>
  </si>
  <si>
    <t>Existing 6 LL MBR</t>
  </si>
  <si>
    <t>6LL</t>
  </si>
  <si>
    <t>Vaki Kh</t>
  </si>
  <si>
    <t>Shingve</t>
  </si>
  <si>
    <t>Proposed 1.5 LL ESR</t>
  </si>
  <si>
    <t>Mohadi</t>
  </si>
  <si>
    <t>Existing 5 LL ESR</t>
  </si>
  <si>
    <t>5LL</t>
  </si>
  <si>
    <t>Kheldari</t>
  </si>
  <si>
    <t>Kotamgaon</t>
  </si>
  <si>
    <t>Sonewadi</t>
  </si>
  <si>
    <t>Ahirkhede</t>
  </si>
  <si>
    <t>Panhale</t>
  </si>
  <si>
    <t>Bilakhede</t>
  </si>
  <si>
    <t>Existing 0.60 LL ESR-2</t>
  </si>
  <si>
    <t>K.P Nagar</t>
  </si>
  <si>
    <t>Sherul</t>
  </si>
  <si>
    <t>Nandurbar</t>
  </si>
  <si>
    <t>20056839</t>
  </si>
  <si>
    <t>Gujar bhawali , Jambholi &amp; 4 Villages</t>
  </si>
  <si>
    <t>Gujar Jamboli</t>
  </si>
  <si>
    <t>Dharangaon Veer</t>
  </si>
  <si>
    <t>Sutarkhede</t>
  </si>
  <si>
    <t>Takli Bk</t>
  </si>
  <si>
    <t>Dahidi</t>
  </si>
  <si>
    <t>Existing 0.7 LL GSR</t>
  </si>
  <si>
    <t>Soni Sangvi</t>
  </si>
  <si>
    <t>Vitave</t>
  </si>
  <si>
    <t>Kelwad Bk</t>
  </si>
  <si>
    <t>Existing 0.9 LL ESR</t>
  </si>
  <si>
    <t>0.9LL</t>
  </si>
  <si>
    <t>Gujar Bhawali</t>
  </si>
  <si>
    <t>Pate</t>
  </si>
  <si>
    <t>20039676</t>
  </si>
  <si>
    <t>Mulane &amp; 3Villages RRWSS Tal. Dindori</t>
  </si>
  <si>
    <t>Mulane</t>
  </si>
  <si>
    <t>Proposed 0.54 LL ESR</t>
  </si>
  <si>
    <t>0.54LL</t>
  </si>
  <si>
    <t>PANEGAON</t>
  </si>
  <si>
    <t>Existing 0.75 LL ESR -6</t>
  </si>
  <si>
    <t>Pimpalgaon Ujjaini</t>
  </si>
  <si>
    <t>Hiswal</t>
  </si>
  <si>
    <t>Undirwadi</t>
  </si>
  <si>
    <t>20055662</t>
  </si>
  <si>
    <t>Pachorabari - Narayanpur WSS</t>
  </si>
  <si>
    <t>Pachorabari</t>
  </si>
  <si>
    <t>Paldhi Bk.</t>
  </si>
  <si>
    <t>Proposed 2.60 LL ESR</t>
  </si>
  <si>
    <t>2.60LL</t>
  </si>
  <si>
    <t>Bramhanshevga</t>
  </si>
  <si>
    <t>WATAPUR</t>
  </si>
  <si>
    <t>Existing 0.40 LL ESR -16</t>
  </si>
  <si>
    <t>AMALNER</t>
  </si>
  <si>
    <t>Existing 0.7 LL ESR -8</t>
  </si>
  <si>
    <t>Dhangarwadi</t>
  </si>
  <si>
    <t>KARAJGAON</t>
  </si>
  <si>
    <t>Existing 0.75 LL ESR -3</t>
  </si>
  <si>
    <t>Sunderpur</t>
  </si>
  <si>
    <t>Harnul</t>
  </si>
  <si>
    <t>Ganur</t>
  </si>
  <si>
    <t>KHARWANDI</t>
  </si>
  <si>
    <t>Existing 1.8 LL ESR -29</t>
  </si>
  <si>
    <t>LANDEWADI</t>
  </si>
  <si>
    <t>Existing 0.60 LL ESR -25</t>
  </si>
  <si>
    <t>Hanuman Nagar</t>
  </si>
  <si>
    <t>Existing 0.20 LL ESR-1</t>
  </si>
  <si>
    <t>Vijaynagar</t>
  </si>
  <si>
    <t>Existing 0.26 LL ESR</t>
  </si>
  <si>
    <t>0.26LL</t>
  </si>
  <si>
    <t>Andarsul</t>
  </si>
  <si>
    <t>Existing 6.5 LL MBR-Outlet-1</t>
  </si>
  <si>
    <t>6.5LL</t>
  </si>
  <si>
    <t>Lasur</t>
  </si>
  <si>
    <t>Pimpalgaon</t>
  </si>
  <si>
    <t>Don Digar</t>
  </si>
  <si>
    <t>Dighwad</t>
  </si>
  <si>
    <t>Pimpalgaon Malvi</t>
  </si>
  <si>
    <t>Existing 2.30 LL ESR</t>
  </si>
  <si>
    <t>2.30LL</t>
  </si>
  <si>
    <t>Existing 2.5 LL ESR</t>
  </si>
  <si>
    <t>Vishnu Nagar</t>
  </si>
  <si>
    <t>Mangrul</t>
  </si>
  <si>
    <t>Ghodegaon</t>
  </si>
  <si>
    <t>Existing 3 LL MBR-Outlet-1</t>
  </si>
  <si>
    <t>Dahiwal</t>
  </si>
  <si>
    <t>Kapurwadi</t>
  </si>
  <si>
    <t>Talegaon Vani</t>
  </si>
  <si>
    <t>Vadalibhoi</t>
  </si>
  <si>
    <t>Soygaon</t>
  </si>
  <si>
    <t>Nimgaon Wakada</t>
  </si>
  <si>
    <t>Existing 1.50 LL ESR-OL 1</t>
  </si>
  <si>
    <t>Hirapur</t>
  </si>
  <si>
    <t>Dhamode</t>
  </si>
  <si>
    <t>Naigaon</t>
  </si>
  <si>
    <t>20028193</t>
  </si>
  <si>
    <t>Retrofitting To Wadzire (Naigaon) &amp; 4 Villages RRWSS</t>
  </si>
  <si>
    <t>Wadzire</t>
  </si>
  <si>
    <t>Pathardi</t>
  </si>
  <si>
    <t>20040662</t>
  </si>
  <si>
    <t>Retro.Miri-Tisgaon and 33 villages, Tal. Pathardi</t>
  </si>
  <si>
    <t>Tisgaon</t>
  </si>
  <si>
    <t>Existing 0.75 LL ESR-1</t>
  </si>
  <si>
    <t>20057127</t>
  </si>
  <si>
    <t>Khamgaon, Tokartale , Vichak &amp; 2 Wadies RRWSS</t>
  </si>
  <si>
    <t>Wadgaon Pada</t>
  </si>
  <si>
    <t>Adgaon chautha</t>
  </si>
  <si>
    <t>Proposed 1.15 LL ESR</t>
  </si>
  <si>
    <t>1.15LL</t>
  </si>
  <si>
    <t>Khadki Bk.</t>
  </si>
  <si>
    <t>Existing 0.50 LL ESR-2</t>
  </si>
  <si>
    <t>Bharvir</t>
  </si>
  <si>
    <t>Palaskhede</t>
  </si>
  <si>
    <t>Nimgavhan</t>
  </si>
  <si>
    <t>Chunchale</t>
  </si>
  <si>
    <t>Devarpada</t>
  </si>
  <si>
    <t>Patharshembe</t>
  </si>
  <si>
    <t>Existing 0.25 LL ESR-1</t>
  </si>
  <si>
    <t>Proposed 0.55 LL ESR- Outlet-1</t>
  </si>
  <si>
    <t>Existing 1.50 LL ESR-OL 3</t>
  </si>
  <si>
    <t>Wadzari (Kh)</t>
  </si>
  <si>
    <t>Existing 0.50 LL ESR-3</t>
  </si>
  <si>
    <t>IMAMPUR</t>
  </si>
  <si>
    <t>Existing 0.20 LL ESR-34</t>
  </si>
  <si>
    <t>Gangave</t>
  </si>
  <si>
    <t>Tokartale</t>
  </si>
  <si>
    <t>Proposed 2.1 LL ESR</t>
  </si>
  <si>
    <t>2.1LL</t>
  </si>
  <si>
    <t>Existing 1.85 LL ESR</t>
  </si>
  <si>
    <t>1.85LL</t>
  </si>
  <si>
    <t>Deola</t>
  </si>
  <si>
    <t>Ajande</t>
  </si>
  <si>
    <t>Gawandgaon</t>
  </si>
  <si>
    <t>Ekrukhe</t>
  </si>
  <si>
    <t>Proposed 0.61 LL ESR</t>
  </si>
  <si>
    <t>0.61LL</t>
  </si>
  <si>
    <t>Existing 3 LL MBR- Outlet-1</t>
  </si>
  <si>
    <t>Kanmandale</t>
  </si>
  <si>
    <t>Shelu Varche</t>
  </si>
  <si>
    <t>Subhash Nagar</t>
  </si>
  <si>
    <t>Majare Hingone</t>
  </si>
  <si>
    <t>Gorthan</t>
  </si>
  <si>
    <t>Ghodegaon Chauki</t>
  </si>
  <si>
    <t>Pimpalkute BK.</t>
  </si>
  <si>
    <t>Proposed 0.60 LL GSR</t>
  </si>
  <si>
    <t>Darewadi</t>
  </si>
  <si>
    <t>Existing 0.8 LL ESR</t>
  </si>
  <si>
    <t>Existing 1.50 LL ESR-OL 2</t>
  </si>
  <si>
    <t>Existing 3 LL MBR-Outlet-3</t>
  </si>
  <si>
    <t>Manikpunj</t>
  </si>
  <si>
    <t>Hatgaon</t>
  </si>
  <si>
    <t>Proposed 0.48 LL ESR</t>
  </si>
  <si>
    <t>0.48LL</t>
  </si>
  <si>
    <t>Kankori</t>
  </si>
  <si>
    <t>Chaugaon</t>
  </si>
  <si>
    <t>Proposed 0.8 LL ESR</t>
  </si>
  <si>
    <t>Existing 2.50 LL ESR</t>
  </si>
  <si>
    <t>2.50LL</t>
  </si>
  <si>
    <t>Nimbale</t>
  </si>
  <si>
    <t>Proposed 2.85 LL MBR</t>
  </si>
  <si>
    <t>2.85LL</t>
  </si>
  <si>
    <t>Belhekarwadi</t>
  </si>
  <si>
    <t>Existing 1.00 LL ESR -23</t>
  </si>
  <si>
    <t>Siregaon</t>
  </si>
  <si>
    <t>Existing 0.8 LL ESR -20</t>
  </si>
  <si>
    <t>Moh- Mahadari</t>
  </si>
  <si>
    <t>Proposed 0.38 LL ESR</t>
  </si>
  <si>
    <t>0.38LL</t>
  </si>
  <si>
    <t>Existing 0.60 LL ESR-1</t>
  </si>
  <si>
    <t>Existing 0.35 LL ESR -4</t>
  </si>
  <si>
    <t>Pimparkhed</t>
  </si>
  <si>
    <t>Rohini</t>
  </si>
  <si>
    <t>Proposed 1.23 LL ESR</t>
  </si>
  <si>
    <t>1.23LL</t>
  </si>
  <si>
    <t>Nhanave</t>
  </si>
  <si>
    <t>Existing 1.4 LL ESR</t>
  </si>
  <si>
    <t>1.4LL</t>
  </si>
  <si>
    <t>Tambole</t>
  </si>
  <si>
    <t>Dahiwad</t>
  </si>
  <si>
    <t>Manwad</t>
  </si>
  <si>
    <t>Existing 0.85 LL GSR</t>
  </si>
  <si>
    <t>Pimpale</t>
  </si>
  <si>
    <t>Kokankhede</t>
  </si>
  <si>
    <t>Bodhe</t>
  </si>
  <si>
    <t>Dharangaon Khadak</t>
  </si>
  <si>
    <t>Lonwade</t>
  </si>
  <si>
    <t>Puri</t>
  </si>
  <si>
    <t>Existing 1.37 LL ESR</t>
  </si>
  <si>
    <t>1.37LL</t>
  </si>
  <si>
    <t>GOMALWADI</t>
  </si>
  <si>
    <t>Existing 0.35 LL ESR -18</t>
  </si>
  <si>
    <t>Bramhanwade</t>
  </si>
  <si>
    <t>Proposed 0.55 LL ESR</t>
  </si>
  <si>
    <t>Galwade</t>
  </si>
  <si>
    <t>Existing 2.20 LL ESR</t>
  </si>
  <si>
    <t>2.20LL</t>
  </si>
  <si>
    <t>Existing 1.20 LL ESR</t>
  </si>
  <si>
    <t>1.20LL</t>
  </si>
  <si>
    <t>GONEGAON</t>
  </si>
  <si>
    <t>Existing 0.40 LL ESR -32</t>
  </si>
  <si>
    <t>Dugaon</t>
  </si>
  <si>
    <t>Bharam</t>
  </si>
  <si>
    <t>Roze</t>
  </si>
  <si>
    <t>Existing 1.00 LL ESR-2</t>
  </si>
  <si>
    <t>Existing 3.8 LL ESR</t>
  </si>
  <si>
    <t>3.8LL</t>
  </si>
  <si>
    <t>Nimgaon Madh</t>
  </si>
  <si>
    <t>Brahmangaon</t>
  </si>
  <si>
    <t>Existing 3.20 LL ESR</t>
  </si>
  <si>
    <t>3.20LL</t>
  </si>
  <si>
    <t>Nimgaon Kh</t>
  </si>
  <si>
    <t>Pimpalgaon Najik</t>
  </si>
  <si>
    <t>Existing 3.00 LL ESR</t>
  </si>
  <si>
    <t>3.00LL</t>
  </si>
  <si>
    <t>Pimpalkute Kh.</t>
  </si>
  <si>
    <t>Babulgaon Bk.</t>
  </si>
  <si>
    <t>Existing 2 LL MBR</t>
  </si>
  <si>
    <t>Andhari</t>
  </si>
  <si>
    <t>Existing 1.31 LL ESR</t>
  </si>
  <si>
    <t>1.31LL</t>
  </si>
  <si>
    <t>Visapur</t>
  </si>
  <si>
    <t>Pimpri Haveli</t>
  </si>
  <si>
    <t>Ankute</t>
  </si>
  <si>
    <t>Gilane</t>
  </si>
  <si>
    <t>Mamalde</t>
  </si>
  <si>
    <t>Vaki Bk</t>
  </si>
  <si>
    <t>Karhe</t>
  </si>
  <si>
    <t>Talegaon Rohi</t>
  </si>
  <si>
    <t>Hiswal Kh</t>
  </si>
  <si>
    <t>Vitthalwadi</t>
  </si>
  <si>
    <t>Jaikheda</t>
  </si>
  <si>
    <t>Raypur</t>
  </si>
  <si>
    <t>Shelu Matha</t>
  </si>
  <si>
    <t>Hiswal Bk</t>
  </si>
  <si>
    <t>Existing 1.00 LL GSR</t>
  </si>
  <si>
    <t>NIMBHARI</t>
  </si>
  <si>
    <t>Existing 0.75 LL ESR -10</t>
  </si>
  <si>
    <t>Babhulwadi</t>
  </si>
  <si>
    <t>Yesgaon Kh</t>
  </si>
  <si>
    <t>Babapur</t>
  </si>
  <si>
    <t>Proposed 0.20 LL ESR</t>
  </si>
  <si>
    <t>Existing 0.20 LL ESR-2</t>
  </si>
  <si>
    <t>Chandrapur</t>
  </si>
  <si>
    <t>Chimur</t>
  </si>
  <si>
    <t>20036536</t>
  </si>
  <si>
    <t>Bothali &amp; 7 Village RR WSS</t>
  </si>
  <si>
    <t>Rajoli Fall</t>
  </si>
  <si>
    <t>ESR 0.25 LL</t>
  </si>
  <si>
    <t>0.25 LL</t>
  </si>
  <si>
    <t>Gondia</t>
  </si>
  <si>
    <t>Bhandara</t>
  </si>
  <si>
    <t>Tumsar</t>
  </si>
  <si>
    <t>20017217</t>
  </si>
  <si>
    <t>Dewadi RR WSS</t>
  </si>
  <si>
    <t>Mangli</t>
  </si>
  <si>
    <t>ESR 0.75 LL</t>
  </si>
  <si>
    <t>0.75 LL</t>
  </si>
  <si>
    <t>Saoali</t>
  </si>
  <si>
    <t>20036500</t>
  </si>
  <si>
    <t>Vyahad &amp; 2 Village RR WSS</t>
  </si>
  <si>
    <t>Kondekhal</t>
  </si>
  <si>
    <t>ESR-0.30 LL</t>
  </si>
  <si>
    <t>0.30 LL</t>
  </si>
  <si>
    <t>Wardha</t>
  </si>
  <si>
    <t>7891298</t>
  </si>
  <si>
    <t>Pipri Meghe and 13 villages RR WSS</t>
  </si>
  <si>
    <t>Masala</t>
  </si>
  <si>
    <t>ESR-8.50 LL OL 2</t>
  </si>
  <si>
    <t>8.50 LL</t>
  </si>
  <si>
    <t>Pombhurna</t>
  </si>
  <si>
    <t>7928270</t>
  </si>
  <si>
    <t>Pomnbhurna Grid &amp; 15 Villages RR Retrofitting</t>
  </si>
  <si>
    <t>Futan</t>
  </si>
  <si>
    <t>ESR-0.60 LL</t>
  </si>
  <si>
    <t>0.60 LL</t>
  </si>
  <si>
    <t>Rampur Dixit</t>
  </si>
  <si>
    <t>ESR-0.20 LL</t>
  </si>
  <si>
    <t>0.20 LL</t>
  </si>
  <si>
    <t>Sadak Arjuni</t>
  </si>
  <si>
    <t>20016939</t>
  </si>
  <si>
    <t>Putali RR WSS Retrofitting</t>
  </si>
  <si>
    <t>Dalli</t>
  </si>
  <si>
    <t>ESR-0.25 LL</t>
  </si>
  <si>
    <t>Mul</t>
  </si>
  <si>
    <t>7890965</t>
  </si>
  <si>
    <t>Mul Grid &amp; 24 Villages  RR WSS Retrofitting</t>
  </si>
  <si>
    <t>Rajgad</t>
  </si>
  <si>
    <t>ESR-1.00 LL</t>
  </si>
  <si>
    <t>1.00 LL</t>
  </si>
  <si>
    <t>Manda Tukum</t>
  </si>
  <si>
    <t>631010</t>
  </si>
  <si>
    <t>Gobarwahi RR Retrofitting</t>
  </si>
  <si>
    <t>Chicholi</t>
  </si>
  <si>
    <t>ESR 1.30 LL</t>
  </si>
  <si>
    <t>1.30 LL</t>
  </si>
  <si>
    <t>Sotada</t>
  </si>
  <si>
    <t>ESR-0.75 LL</t>
  </si>
  <si>
    <t>20036862</t>
  </si>
  <si>
    <t>Bor Chandli 5 Village RR WSS</t>
  </si>
  <si>
    <t>Sintala</t>
  </si>
  <si>
    <t>ESR 0.60 LL</t>
  </si>
  <si>
    <t>Virai</t>
  </si>
  <si>
    <t>ESR 0.50 LL</t>
  </si>
  <si>
    <t>0.50 LL</t>
  </si>
  <si>
    <t>Yergaon</t>
  </si>
  <si>
    <t>ESR 1.0 LL</t>
  </si>
  <si>
    <t>1.0 LL</t>
  </si>
  <si>
    <t>Chak Bembal</t>
  </si>
  <si>
    <t>ESR 0.20 LL</t>
  </si>
  <si>
    <t>Pipari (Dixit)</t>
  </si>
  <si>
    <t>ESR 0.80 LL</t>
  </si>
  <si>
    <t>0.80 LL</t>
  </si>
  <si>
    <t>Chak Navegaon</t>
  </si>
  <si>
    <t>ESR-0.15 LL</t>
  </si>
  <si>
    <t>0.15 LL</t>
  </si>
  <si>
    <t>Kanharpayli</t>
  </si>
  <si>
    <t>20050368</t>
  </si>
  <si>
    <t>Chinchala and 7 Villages RR Water Supply Scheme</t>
  </si>
  <si>
    <t>Sidur</t>
  </si>
  <si>
    <t>ESR-0.20LL</t>
  </si>
  <si>
    <t>Goregaon</t>
  </si>
  <si>
    <t>20019216</t>
  </si>
  <si>
    <t>GOREGAON RR Retrofitting</t>
  </si>
  <si>
    <t>Katangi</t>
  </si>
  <si>
    <t>ESR-1.25 LL</t>
  </si>
  <si>
    <t>1.25 LL</t>
  </si>
  <si>
    <t>Nalwadi</t>
  </si>
  <si>
    <t>ESR-5.00 LL OL 2</t>
  </si>
  <si>
    <t>5.00 LL</t>
  </si>
  <si>
    <t>Dongri Bk.</t>
  </si>
  <si>
    <t>ESR 2.50 LL</t>
  </si>
  <si>
    <t>2.50 LL</t>
  </si>
  <si>
    <t>ESR-1.50 LL</t>
  </si>
  <si>
    <t>1.50 LL</t>
  </si>
  <si>
    <t>ESR-0.50 LL</t>
  </si>
  <si>
    <t>Jam Kh.</t>
  </si>
  <si>
    <t>ESR-0.45 LL</t>
  </si>
  <si>
    <t>0.45 LL</t>
  </si>
  <si>
    <t>Hingna</t>
  </si>
  <si>
    <t>20009650</t>
  </si>
  <si>
    <t>Waddhmna WSS</t>
  </si>
  <si>
    <t>Waddhmna</t>
  </si>
  <si>
    <t>GSR-1.97 LL</t>
  </si>
  <si>
    <t>1.97 LL</t>
  </si>
  <si>
    <t>Jam Tukum</t>
  </si>
  <si>
    <t>Borda Dixit</t>
  </si>
  <si>
    <t>ESR-0.40 LL</t>
  </si>
  <si>
    <t>0.40 LL</t>
  </si>
  <si>
    <t>Sawangi Meghe</t>
  </si>
  <si>
    <t>ESR-7.50 LL OL 1</t>
  </si>
  <si>
    <t>7.50 LL</t>
  </si>
  <si>
    <t>Janala Ryt.</t>
  </si>
  <si>
    <t>ZBR-0.50 LL</t>
  </si>
  <si>
    <t>Nagalwadi</t>
  </si>
  <si>
    <t>ESR-1.56 LL</t>
  </si>
  <si>
    <t>1.56 LL</t>
  </si>
  <si>
    <t>Navegaon More</t>
  </si>
  <si>
    <t>Sindhi Meghe</t>
  </si>
  <si>
    <t>Proposed ESR-8.50 LL OL 1</t>
  </si>
  <si>
    <t>Dhorwada</t>
  </si>
  <si>
    <t>ESR-0.90 LL</t>
  </si>
  <si>
    <t>0.90 LL</t>
  </si>
  <si>
    <t>Wandhari</t>
  </si>
  <si>
    <t>Selur Nagreddi</t>
  </si>
  <si>
    <t>ESR-0.150 LL</t>
  </si>
  <si>
    <t>0.150 LL</t>
  </si>
  <si>
    <t>Vyahad(BK)</t>
  </si>
  <si>
    <t>MBR-3.00 LL</t>
  </si>
  <si>
    <t>3.00 LL</t>
  </si>
  <si>
    <t>Alodi</t>
  </si>
  <si>
    <t>ESR-2.50 LL</t>
  </si>
  <si>
    <t>ESR-2.27 LL OL 2</t>
  </si>
  <si>
    <t>2.27 LL</t>
  </si>
  <si>
    <t>Pipari</t>
  </si>
  <si>
    <t>ESR-0.35LL</t>
  </si>
  <si>
    <t>2003645</t>
  </si>
  <si>
    <t>Kudwa-Katangikala Peri Urban RR</t>
  </si>
  <si>
    <t>Kudwa</t>
  </si>
  <si>
    <t>ESR-3.00 LL</t>
  </si>
  <si>
    <t>ESR-5.00 LL OL 1</t>
  </si>
  <si>
    <t>Mohgata</t>
  </si>
  <si>
    <t>Gadchiroli</t>
  </si>
  <si>
    <t>Aheri</t>
  </si>
  <si>
    <t>7890975</t>
  </si>
  <si>
    <t>Allapalli-Nagapalli RR</t>
  </si>
  <si>
    <t>Nagepalli</t>
  </si>
  <si>
    <t>ESR 1.55 LL</t>
  </si>
  <si>
    <t>1.55 LL</t>
  </si>
  <si>
    <t>ESR-4.00 LL OL 2</t>
  </si>
  <si>
    <t>4.00 LL</t>
  </si>
  <si>
    <t>Akapur</t>
  </si>
  <si>
    <t>Sakoli</t>
  </si>
  <si>
    <t>631335</t>
  </si>
  <si>
    <t>Ghanod RR Retrofitting</t>
  </si>
  <si>
    <t>Ghanod</t>
  </si>
  <si>
    <t>ESR 0.30 LL</t>
  </si>
  <si>
    <t>Existing ESR-8.50 LL OL 1</t>
  </si>
  <si>
    <t>Welwa</t>
  </si>
  <si>
    <t>Chimadha</t>
  </si>
  <si>
    <t>ESR-0.65 LL</t>
  </si>
  <si>
    <t>0.65 LL</t>
  </si>
  <si>
    <t>Fiskuti</t>
  </si>
  <si>
    <t>Karwan</t>
  </si>
  <si>
    <t>Kosambi</t>
  </si>
  <si>
    <t>ESR-0.80 LL</t>
  </si>
  <si>
    <t>Tadala Tukum</t>
  </si>
  <si>
    <t>Tekadi</t>
  </si>
  <si>
    <t>Tolewahi</t>
  </si>
  <si>
    <t>Allapalli</t>
  </si>
  <si>
    <t>MBR 4.10 LL</t>
  </si>
  <si>
    <t>4.10 LL</t>
  </si>
  <si>
    <t>MBR-0.80 LL</t>
  </si>
  <si>
    <t>ESR-6.50 LL OL 1</t>
  </si>
  <si>
    <t>6.50 LL</t>
  </si>
  <si>
    <t>ESR-0.60 LL OL 1</t>
  </si>
  <si>
    <t>Agadi</t>
  </si>
  <si>
    <t>ESR-0.10 LL</t>
  </si>
  <si>
    <t>0.10 LL</t>
  </si>
  <si>
    <t>Bhawarala</t>
  </si>
  <si>
    <t>ESR-0.55 LL</t>
  </si>
  <si>
    <t>0.55 LL</t>
  </si>
  <si>
    <t>Chak Katwan</t>
  </si>
  <si>
    <t>ESR-0.35 LL</t>
  </si>
  <si>
    <t>0.35 LL</t>
  </si>
  <si>
    <t>Pipri</t>
  </si>
  <si>
    <t>ESR-3.50 LL OL 2</t>
  </si>
  <si>
    <t>3.50 LL</t>
  </si>
  <si>
    <t>Morwahi Mal</t>
  </si>
  <si>
    <t>Rajoli Chak</t>
  </si>
  <si>
    <t>MBR 0.5 LL</t>
  </si>
  <si>
    <t>0.5 LL</t>
  </si>
  <si>
    <t>Churul Tukum</t>
  </si>
  <si>
    <t>GSR-0.35 LL</t>
  </si>
  <si>
    <t>Chek Thane Wasna</t>
  </si>
  <si>
    <t>MBR-1.00 LL</t>
  </si>
  <si>
    <t>Samada Kh</t>
  </si>
  <si>
    <t>ESR-1.60 LL</t>
  </si>
  <si>
    <t>1.60 LL</t>
  </si>
  <si>
    <t>ESR-3.50 LL OL 1</t>
  </si>
  <si>
    <t>Karla</t>
  </si>
  <si>
    <t>ESR-2.00 LL OL 1</t>
  </si>
  <si>
    <t>2.00 LL</t>
  </si>
  <si>
    <t>Chinchala</t>
  </si>
  <si>
    <t>Proposed ESR-0.15LL</t>
  </si>
  <si>
    <t>Gangalwadi</t>
  </si>
  <si>
    <t>ESR-8.50 LL OL 1</t>
  </si>
  <si>
    <t>Ushikheda</t>
  </si>
  <si>
    <t>Khapa</t>
  </si>
  <si>
    <t>ESR 1.50 LL</t>
  </si>
  <si>
    <t>Kamptee</t>
  </si>
  <si>
    <t>7940695</t>
  </si>
  <si>
    <t>Bidgaon Tarodi wss</t>
  </si>
  <si>
    <t>Tarodi Kh.</t>
  </si>
  <si>
    <t>ESR 1.34 LL - 1</t>
  </si>
  <si>
    <t>1.34 LL</t>
  </si>
  <si>
    <t>Pitesur</t>
  </si>
  <si>
    <t>ESR-2.27 LL OL 1</t>
  </si>
  <si>
    <t>ESR-9.60 LL OL 1</t>
  </si>
  <si>
    <t>9.60 LL</t>
  </si>
  <si>
    <t>Chak Hattibodi</t>
  </si>
  <si>
    <t>MBR-1.00 LL OL 1</t>
  </si>
  <si>
    <t>0.1 LL</t>
  </si>
  <si>
    <t>ESR-4.00 LL OL 1</t>
  </si>
  <si>
    <t>Haldi Gaonganna</t>
  </si>
  <si>
    <t>Borgaon</t>
  </si>
  <si>
    <t>ESR-2.00 LL OL 2</t>
  </si>
  <si>
    <t>MBR 0.78 LL OL 1</t>
  </si>
  <si>
    <t>0.78 LL</t>
  </si>
  <si>
    <t>Chak Kosambi - 1</t>
  </si>
  <si>
    <t>ESR 0.55 LL</t>
  </si>
  <si>
    <t>Nagala</t>
  </si>
  <si>
    <t>ESR-3.25 LL</t>
  </si>
  <si>
    <t>3.25 LL</t>
  </si>
  <si>
    <t>Mahakurla</t>
  </si>
  <si>
    <t>ESR 0.39 LL</t>
  </si>
  <si>
    <t>0.39 LL</t>
  </si>
  <si>
    <t>Chak Chikhli No.1</t>
  </si>
  <si>
    <t>Dewada Kh.</t>
  </si>
  <si>
    <t>Chikhali</t>
  </si>
  <si>
    <t>Koylari</t>
  </si>
  <si>
    <t>Deonara</t>
  </si>
  <si>
    <t>Marhegaon</t>
  </si>
  <si>
    <t>ESR-0.40LL</t>
  </si>
  <si>
    <t>ESR Ganganagar - 1.34 LL</t>
  </si>
  <si>
    <t>Kohalipar</t>
  </si>
  <si>
    <t>Bidgaon</t>
  </si>
  <si>
    <t>ESR 3.73 LL - 1</t>
  </si>
  <si>
    <t>3.73 LL</t>
  </si>
  <si>
    <t>Katangikala</t>
  </si>
  <si>
    <t>Ronga</t>
  </si>
  <si>
    <t>ESR 1.00 LL</t>
  </si>
  <si>
    <t>Pawnara</t>
  </si>
  <si>
    <t>Kantapeth Ryt.</t>
  </si>
  <si>
    <t>Chamorshi</t>
  </si>
  <si>
    <t>2009882</t>
  </si>
  <si>
    <t>Ghot RRWSS</t>
  </si>
  <si>
    <t>Ghot</t>
  </si>
  <si>
    <t>MBR 2.15 LL</t>
  </si>
  <si>
    <t>2.15 LL</t>
  </si>
  <si>
    <t>Navegaon</t>
  </si>
  <si>
    <t>Nikatwada</t>
  </si>
  <si>
    <t>ESR 0.65 LL</t>
  </si>
  <si>
    <t>Existing ESR-4.00 LL OL 1</t>
  </si>
  <si>
    <t>MBR-7.40 LL</t>
  </si>
  <si>
    <t>7.40 LL</t>
  </si>
  <si>
    <t>Alesur</t>
  </si>
  <si>
    <t>MBR 1.75 LL</t>
  </si>
  <si>
    <t>1.75 LL</t>
  </si>
  <si>
    <t>Varud</t>
  </si>
  <si>
    <t>ESR-4.50 LL</t>
  </si>
  <si>
    <t>4.50 LL</t>
  </si>
  <si>
    <t>Paunarkhari</t>
  </si>
  <si>
    <t>ESR 1.75 LL</t>
  </si>
  <si>
    <t>1.75LL</t>
  </si>
  <si>
    <t>ESR-2.00 LL</t>
  </si>
  <si>
    <t>Bhadanga</t>
  </si>
  <si>
    <t>MBR-2.50 LL</t>
  </si>
  <si>
    <t>Chichala (Mo)</t>
  </si>
  <si>
    <t>ESR-1.85 LL</t>
  </si>
  <si>
    <t>1.85 LL</t>
  </si>
  <si>
    <t>Chak Ghanoti - 1</t>
  </si>
  <si>
    <t>Stationtoli</t>
  </si>
  <si>
    <t>Paraswada</t>
  </si>
  <si>
    <t>MBR 2.50 LL</t>
  </si>
  <si>
    <t>Hasara</t>
  </si>
  <si>
    <t>Malpiranji</t>
  </si>
  <si>
    <t>ESR 0.3 LL</t>
  </si>
  <si>
    <t>0.3 LL</t>
  </si>
  <si>
    <t>Chichbodi</t>
  </si>
  <si>
    <t>MBR 2.00 LL</t>
  </si>
  <si>
    <t>Kesarwari</t>
  </si>
  <si>
    <t>Bothali</t>
  </si>
  <si>
    <t>Chak Piranji</t>
  </si>
  <si>
    <t>Vendli</t>
  </si>
  <si>
    <t>Mengatola</t>
  </si>
  <si>
    <t>ESR-7.50 LL OL 2</t>
  </si>
  <si>
    <t>ESR Nageshwarnagar- 3.73 LL</t>
  </si>
  <si>
    <t>Ghoti</t>
  </si>
  <si>
    <t>Bampewada</t>
  </si>
  <si>
    <t>Proposed ESR-8.50 LL OL 2</t>
  </si>
  <si>
    <t>MBR 0.60 LL</t>
  </si>
  <si>
    <t>Nanded</t>
  </si>
  <si>
    <t>Hadgaon</t>
  </si>
  <si>
    <t>20013969</t>
  </si>
  <si>
    <t>Hadgaon and Himayatnagar 132 Village Grid WSS</t>
  </si>
  <si>
    <t>7942142</t>
  </si>
  <si>
    <t>Manjram WSS (7942142)</t>
  </si>
  <si>
    <t>Manjram</t>
  </si>
  <si>
    <t>Proposed ESR-1.50 LL</t>
  </si>
  <si>
    <t>Himayatnagar</t>
  </si>
  <si>
    <t>Umri (Daryabai)</t>
  </si>
  <si>
    <t>Chhatrapati sambhajinagar</t>
  </si>
  <si>
    <t>Vaijapur</t>
  </si>
  <si>
    <t>20051233</t>
  </si>
  <si>
    <t>373 Village Gangapur-Vaijapur Grid WSS</t>
  </si>
  <si>
    <t>Babhulgaon Bk.</t>
  </si>
  <si>
    <t>Sillod</t>
  </si>
  <si>
    <t>20017395</t>
  </si>
  <si>
    <t>Shirsala &amp; 4 Village</t>
  </si>
  <si>
    <t>Sirsala Tanda</t>
  </si>
  <si>
    <t>ESR-0.99 LL</t>
  </si>
  <si>
    <t>0.99 LL</t>
  </si>
  <si>
    <t>Sanjarpurwadi</t>
  </si>
  <si>
    <t>ESR-0.85 LL</t>
  </si>
  <si>
    <t>Paithan</t>
  </si>
  <si>
    <t>20018162</t>
  </si>
  <si>
    <t>Paithan Taluka 178 Village Grid WS</t>
  </si>
  <si>
    <t>Honobachi wadi</t>
  </si>
  <si>
    <t>Newarwadi</t>
  </si>
  <si>
    <t>Aghur</t>
  </si>
  <si>
    <t>Agar Saigaon</t>
  </si>
  <si>
    <t>Rawangaon (Manatha)</t>
  </si>
  <si>
    <t>ESR 0.40 LL</t>
  </si>
  <si>
    <t>Garaj</t>
  </si>
  <si>
    <t>Jalna</t>
  </si>
  <si>
    <t>Mantha</t>
  </si>
  <si>
    <t>20094559</t>
  </si>
  <si>
    <t>120 Villages Extension Scheme for Works Not Considered in 173 GRID WSS and 95 GRID WSS Tq. Partur, Mantha and Jalna Dist: Jalna</t>
  </si>
  <si>
    <t>Lavani Tanda</t>
  </si>
  <si>
    <t>ESR-0.24 LL</t>
  </si>
  <si>
    <t>0.24LL</t>
  </si>
  <si>
    <t>Gangapur</t>
  </si>
  <si>
    <t>Domegaon-Borgaon</t>
  </si>
  <si>
    <t>ESR-0.70 LL</t>
  </si>
  <si>
    <t>0.70 LL</t>
  </si>
  <si>
    <t>Kharbi</t>
  </si>
  <si>
    <t>Latur</t>
  </si>
  <si>
    <t>Shirur Anantpal</t>
  </si>
  <si>
    <t>20030815</t>
  </si>
  <si>
    <t>Sakol 7 villages WSS</t>
  </si>
  <si>
    <t>Sakol</t>
  </si>
  <si>
    <t>Partur</t>
  </si>
  <si>
    <t>Raigavan</t>
  </si>
  <si>
    <t>Bramhanwadi</t>
  </si>
  <si>
    <t>ESR-0.87 LL</t>
  </si>
  <si>
    <t>0.87 LL</t>
  </si>
  <si>
    <t>Sawargaon</t>
  </si>
  <si>
    <t>Gadhe Pimpalgaon</t>
  </si>
  <si>
    <t>0.5LL</t>
  </si>
  <si>
    <t>Hardaf</t>
  </si>
  <si>
    <t>Shivrai</t>
  </si>
  <si>
    <t>Renapur</t>
  </si>
  <si>
    <t>20030820</t>
  </si>
  <si>
    <t>Pangaon 10 villages WSS</t>
  </si>
  <si>
    <t>Kharoli</t>
  </si>
  <si>
    <t>MBR-2.00 LL</t>
  </si>
  <si>
    <t>Pangri (Manatha)</t>
  </si>
  <si>
    <t>Mahalgaon</t>
  </si>
  <si>
    <t>Belora Tanda</t>
  </si>
  <si>
    <t>ESR-0.44 LL</t>
  </si>
  <si>
    <t>0.44 LL</t>
  </si>
  <si>
    <t>Wadgaon BK.</t>
  </si>
  <si>
    <t>0.80LL</t>
  </si>
  <si>
    <t>Likhitpimpri</t>
  </si>
  <si>
    <t>Yenora</t>
  </si>
  <si>
    <t>Watur Fata</t>
  </si>
  <si>
    <t>Soyajanna</t>
  </si>
  <si>
    <t>Pota (Bk)</t>
  </si>
  <si>
    <t>Parbhani</t>
  </si>
  <si>
    <t>Senaon</t>
  </si>
  <si>
    <t>20023330</t>
  </si>
  <si>
    <t>Kawtha Bk &amp; 9 Vill RR WSS</t>
  </si>
  <si>
    <t>Shinagikhamba</t>
  </si>
  <si>
    <t>Kolgaon</t>
  </si>
  <si>
    <t>Bhaggaon</t>
  </si>
  <si>
    <t>Umri Ja.</t>
  </si>
  <si>
    <t>ESR-1.20 LL</t>
  </si>
  <si>
    <t>1.20 LL</t>
  </si>
  <si>
    <t>Kandhar</t>
  </si>
  <si>
    <t>7338000</t>
  </si>
  <si>
    <t>Osmamnagar Shirdhon Combined WSS</t>
  </si>
  <si>
    <t>Dharashiv</t>
  </si>
  <si>
    <t>GSR-1.66 LL</t>
  </si>
  <si>
    <t>1.66 LL</t>
  </si>
  <si>
    <t>Yelamb</t>
  </si>
  <si>
    <t>Dhanora (Tamsa)</t>
  </si>
  <si>
    <t>Nanegaon</t>
  </si>
  <si>
    <t>GSR-0.20 LL</t>
  </si>
  <si>
    <t>Unchegaon</t>
  </si>
  <si>
    <t>Babhali</t>
  </si>
  <si>
    <t>Tripal</t>
  </si>
  <si>
    <t>Chinchgawhan</t>
  </si>
  <si>
    <t>Sudamwadi</t>
  </si>
  <si>
    <t>Jategaon</t>
  </si>
  <si>
    <t>Warkhed</t>
  </si>
  <si>
    <t>Baradshewala</t>
  </si>
  <si>
    <t>Kapus Wadgaon</t>
  </si>
  <si>
    <t>Bhutaychiwadi</t>
  </si>
  <si>
    <t>Bhaigaon Ganga</t>
  </si>
  <si>
    <t>Parsoda</t>
  </si>
  <si>
    <t>Sirasgaon</t>
  </si>
  <si>
    <t>Raghunathpurwadi</t>
  </si>
  <si>
    <t>Virgaon</t>
  </si>
  <si>
    <t>0.90LL</t>
  </si>
  <si>
    <t>Jogeshwari</t>
  </si>
  <si>
    <t>Changatpuri</t>
  </si>
  <si>
    <t>Existing 0.76 LL ESR</t>
  </si>
  <si>
    <t>0.76 LL</t>
  </si>
  <si>
    <t>Hastur Tanda</t>
  </si>
  <si>
    <t>Mali Ghogargaon</t>
  </si>
  <si>
    <t>Gargavhan</t>
  </si>
  <si>
    <t>Shirdhon Tanda</t>
  </si>
  <si>
    <t>Mahatala</t>
  </si>
  <si>
    <t>Kedarguda</t>
  </si>
  <si>
    <t>Paithan Kheda</t>
  </si>
  <si>
    <t>Shendan</t>
  </si>
  <si>
    <t>Tembhi</t>
  </si>
  <si>
    <t>Limbaji Barbada</t>
  </si>
  <si>
    <t>Mardga</t>
  </si>
  <si>
    <t>ESR-0.60LL</t>
  </si>
  <si>
    <t>ESR-2.40 LL</t>
  </si>
  <si>
    <t>2.40 LL</t>
  </si>
  <si>
    <t>Kamari</t>
  </si>
  <si>
    <t>Karanji</t>
  </si>
  <si>
    <t>Ghogri</t>
  </si>
  <si>
    <t>Dhorkin</t>
  </si>
  <si>
    <t>Existing ESR-0.50 LL</t>
  </si>
  <si>
    <t>Janjala</t>
  </si>
  <si>
    <t>ESR-0.81 LL</t>
  </si>
  <si>
    <t>0.81 LL</t>
  </si>
  <si>
    <t>Walkyachiwadi</t>
  </si>
  <si>
    <t>Koli</t>
  </si>
  <si>
    <t>Pangaon</t>
  </si>
  <si>
    <t>MBR-0.60 LL</t>
  </si>
  <si>
    <t>Talang</t>
  </si>
  <si>
    <t>ESR-0.42 LL</t>
  </si>
  <si>
    <t>0.42LL</t>
  </si>
  <si>
    <t>Antarwadi Khandi</t>
  </si>
  <si>
    <t>Hilalpur</t>
  </si>
  <si>
    <t>Chorwaghalgaon</t>
  </si>
  <si>
    <t>Ghansargaon</t>
  </si>
  <si>
    <t>ESR-1.40 LL</t>
  </si>
  <si>
    <t>1.40 LL</t>
  </si>
  <si>
    <t>Babhulgaon Kh</t>
  </si>
  <si>
    <t>Shiradhon</t>
  </si>
  <si>
    <t>Devthana Mantha</t>
  </si>
  <si>
    <t>ESR-0.49 LL</t>
  </si>
  <si>
    <t>0.49 LL</t>
  </si>
  <si>
    <t>Shirad</t>
  </si>
  <si>
    <t>Goygaon</t>
  </si>
  <si>
    <t>Dawala</t>
  </si>
  <si>
    <t>Hadas Pimpalgaon</t>
  </si>
  <si>
    <t>Lawani</t>
  </si>
  <si>
    <t>Ranjangaon (s)</t>
  </si>
  <si>
    <t>Manusmarwadi</t>
  </si>
  <si>
    <t>Jarul</t>
  </si>
  <si>
    <t>Jambargaon</t>
  </si>
  <si>
    <t>Karanjgaon</t>
  </si>
  <si>
    <t>Khandala</t>
  </si>
  <si>
    <t>Sakegaon</t>
  </si>
  <si>
    <t>Khadki (Bazar)</t>
  </si>
  <si>
    <t>ESR-1.75 LL</t>
  </si>
  <si>
    <t>GSR-1.00 LL</t>
  </si>
  <si>
    <t>Dadegaon Jahagir</t>
  </si>
  <si>
    <t>Pota Kh.</t>
  </si>
  <si>
    <t>ESR-6.25 LL</t>
  </si>
  <si>
    <t>6.25 LL</t>
  </si>
  <si>
    <t>Gorlegaon</t>
  </si>
  <si>
    <t>20030459</t>
  </si>
  <si>
    <t>Rachnawadi 6 villages WSS</t>
  </si>
  <si>
    <t>Rachnawadi</t>
  </si>
  <si>
    <t>Krushnapur</t>
  </si>
  <si>
    <t>Kutub Kheda</t>
  </si>
  <si>
    <t>Sapti</t>
  </si>
  <si>
    <t>Babhultel</t>
  </si>
  <si>
    <t>Dadegaon Bk.</t>
  </si>
  <si>
    <t>Hadsani</t>
  </si>
  <si>
    <t>Wazarsarkate</t>
  </si>
  <si>
    <t>ESR-1.14 LL</t>
  </si>
  <si>
    <t>1.14 LL</t>
  </si>
  <si>
    <t>Sirsala</t>
  </si>
  <si>
    <t>ESR-0.73 LL</t>
  </si>
  <si>
    <t>0.73 LL</t>
  </si>
  <si>
    <t>Balanagar</t>
  </si>
  <si>
    <t>Yewli</t>
  </si>
  <si>
    <t>Raipur</t>
  </si>
  <si>
    <t>ESR-0.86 LL</t>
  </si>
  <si>
    <t>0.86LL</t>
  </si>
  <si>
    <t>Pangri</t>
  </si>
  <si>
    <t>ESR-1.41 LL</t>
  </si>
  <si>
    <t>1.41 LL</t>
  </si>
  <si>
    <t>Akthawada</t>
  </si>
  <si>
    <t>Vaidhywadgaon</t>
  </si>
  <si>
    <t>ESR-1.10 LL</t>
  </si>
  <si>
    <t>1.10LL</t>
  </si>
  <si>
    <t>Pawana</t>
  </si>
  <si>
    <t>Her Village</t>
  </si>
  <si>
    <t>ESR-2.38 LL</t>
  </si>
  <si>
    <t>2.38 LL</t>
  </si>
  <si>
    <t>Pingli</t>
  </si>
  <si>
    <t>Sawangi</t>
  </si>
  <si>
    <t>Bhivgaon</t>
  </si>
  <si>
    <t>Belgaon</t>
  </si>
  <si>
    <t>Babhulgaon Padalsa</t>
  </si>
  <si>
    <t>Warwandi Kh.</t>
  </si>
  <si>
    <t>Khandewadi</t>
  </si>
  <si>
    <t>Narayangaon</t>
  </si>
  <si>
    <t>Shivani</t>
  </si>
  <si>
    <t>Harshi Bk.</t>
  </si>
  <si>
    <t>Khadgaon</t>
  </si>
  <si>
    <t>Mavasgavhan</t>
  </si>
  <si>
    <t>Geora Kh.</t>
  </si>
  <si>
    <t>Vihamandwa</t>
  </si>
  <si>
    <t>Nandar</t>
  </si>
  <si>
    <t>Geora Bashi</t>
  </si>
  <si>
    <t>Takli Paithan</t>
  </si>
  <si>
    <t>Pangara</t>
  </si>
  <si>
    <t>Geora BK.</t>
  </si>
  <si>
    <t>Somapuri</t>
  </si>
  <si>
    <t>Tupewadi</t>
  </si>
  <si>
    <t>Tanda Kh.</t>
  </si>
  <si>
    <t>Gidhada</t>
  </si>
  <si>
    <t>Lakhegaon</t>
  </si>
  <si>
    <t>Dinnapur</t>
  </si>
  <si>
    <t>Shekta</t>
  </si>
  <si>
    <t>Hiradpuri</t>
  </si>
  <si>
    <t>Wawa</t>
  </si>
  <si>
    <t>Dongaon</t>
  </si>
  <si>
    <t>Koli Bodkha</t>
  </si>
  <si>
    <t>0.85 LL</t>
  </si>
  <si>
    <t>Rajapur</t>
  </si>
  <si>
    <t>1.10 LL</t>
  </si>
  <si>
    <t>Daregaon</t>
  </si>
  <si>
    <t>Tondoli</t>
  </si>
  <si>
    <t>kapuswadi</t>
  </si>
  <si>
    <t>Thergaon</t>
  </si>
  <si>
    <t>Karkin</t>
  </si>
  <si>
    <t>ESR-1.70 LL</t>
  </si>
  <si>
    <t>1.70 LL</t>
  </si>
  <si>
    <t>Mharola</t>
  </si>
  <si>
    <t>ESR-0.88 LL</t>
  </si>
  <si>
    <t>0.88 LL</t>
  </si>
  <si>
    <t>Ganeshpur (Hanwadi)</t>
  </si>
  <si>
    <t>Mali Sagaj</t>
  </si>
  <si>
    <t>Palsa</t>
  </si>
  <si>
    <t>Ekrala</t>
  </si>
  <si>
    <t>Brahmanwadi</t>
  </si>
  <si>
    <t>Dudhad</t>
  </si>
  <si>
    <t>Pokhari</t>
  </si>
  <si>
    <t>Virsani</t>
  </si>
  <si>
    <t>Lasurgaon</t>
  </si>
  <si>
    <t>Palaspur</t>
  </si>
  <si>
    <t>Kanegaon</t>
  </si>
  <si>
    <t>Anandwadi</t>
  </si>
  <si>
    <t>ESR-0.47 LL</t>
  </si>
  <si>
    <t>0.47 LL</t>
  </si>
  <si>
    <t>Murdav</t>
  </si>
  <si>
    <t>Kuranpimpri</t>
  </si>
  <si>
    <t>Sangli</t>
  </si>
  <si>
    <t>Solapur</t>
  </si>
  <si>
    <t>Sangola</t>
  </si>
  <si>
    <t>20027396</t>
  </si>
  <si>
    <t>Alegaon shirbhavi 82 Village</t>
  </si>
  <si>
    <t>Ajanale</t>
  </si>
  <si>
    <t>Ajanale Existing ESR 0.20 LL</t>
  </si>
  <si>
    <t>Hatid</t>
  </si>
  <si>
    <t>Hatid Existing ESR 0.50 LL</t>
  </si>
  <si>
    <t>0.50  LL</t>
  </si>
  <si>
    <t>Gherdi</t>
  </si>
  <si>
    <t>zone 4 Waki Gherdi ESR 0.30 LL</t>
  </si>
  <si>
    <t>Pune 1</t>
  </si>
  <si>
    <t>Baramati</t>
  </si>
  <si>
    <t>Ambegaon</t>
  </si>
  <si>
    <t>7942125</t>
  </si>
  <si>
    <t>MURTI &amp; 7 VILLAGES RRWSS</t>
  </si>
  <si>
    <t>Moralwadi</t>
  </si>
  <si>
    <t>Moralwadi GSR 0.5LL</t>
  </si>
  <si>
    <t>Tarangewadi</t>
  </si>
  <si>
    <t>Tarangewadi Existing ESR OL2 0.75 LL</t>
  </si>
  <si>
    <t>Somewadi</t>
  </si>
  <si>
    <t>Somewadi Existing ESR 0.25 LL</t>
  </si>
  <si>
    <t>20017250</t>
  </si>
  <si>
    <t>LONI BHAPKAR RRWSS</t>
  </si>
  <si>
    <t>Masalwadi</t>
  </si>
  <si>
    <t>Masalwadi Pawalvasti OL1 ESR</t>
  </si>
  <si>
    <t>Masalwadi Pawalvasti OL2 ESR</t>
  </si>
  <si>
    <t>Devkate Wadi</t>
  </si>
  <si>
    <t>zone 1 Devkate Wadi ESR 0.50 LL</t>
  </si>
  <si>
    <t>Dongargaon Existing ESR 0.10 LL</t>
  </si>
  <si>
    <t>Mulshi</t>
  </si>
  <si>
    <t>20022133</t>
  </si>
  <si>
    <t>Peth RR</t>
  </si>
  <si>
    <t>Bhawadi</t>
  </si>
  <si>
    <t>Bhawadi Chakkar Wasti ESR 0.10LL</t>
  </si>
  <si>
    <t>0.10LL</t>
  </si>
  <si>
    <t>Karandewadi</t>
  </si>
  <si>
    <t>Karandewadi Existing ESR OL2 0.50 LL</t>
  </si>
  <si>
    <t>Chaudharwad</t>
  </si>
  <si>
    <t>Chaudharwadi OL1 ESR</t>
  </si>
  <si>
    <t>Masalwadi ESR 0.30LL</t>
  </si>
  <si>
    <t>Chaudharwadi OL2 ESR</t>
  </si>
  <si>
    <t>Pune 2</t>
  </si>
  <si>
    <t>Velhe</t>
  </si>
  <si>
    <t>20027541</t>
  </si>
  <si>
    <t>Wangani RRWSS</t>
  </si>
  <si>
    <t>Wanganichiwadi</t>
  </si>
  <si>
    <t>Wanganiwadi OL2 GSR</t>
  </si>
  <si>
    <t>0.3LL</t>
  </si>
  <si>
    <t>shirbavi</t>
  </si>
  <si>
    <t>zone 1 shirbavi ESR 0.70 LL</t>
  </si>
  <si>
    <t>Islampur</t>
  </si>
  <si>
    <t>Valva</t>
  </si>
  <si>
    <t>7940233</t>
  </si>
  <si>
    <t>Peth &amp; two Villages</t>
  </si>
  <si>
    <t>Golewadi</t>
  </si>
  <si>
    <t>Golewadi Pac ESR 1.65LL</t>
  </si>
  <si>
    <t>Nazare</t>
  </si>
  <si>
    <t>Nazare Existing ESR 0.40 LL</t>
  </si>
  <si>
    <t>Kurwandi</t>
  </si>
  <si>
    <t>Kurwandi Gaothan ZP School ESR 0.45LL</t>
  </si>
  <si>
    <t>Maval</t>
  </si>
  <si>
    <t>Daund</t>
  </si>
  <si>
    <t>20013367</t>
  </si>
  <si>
    <t>Done Adhale RR</t>
  </si>
  <si>
    <t>OVALE</t>
  </si>
  <si>
    <t>OVALE OL1 ESR</t>
  </si>
  <si>
    <t>0.6LL</t>
  </si>
  <si>
    <t>Kolegaon</t>
  </si>
  <si>
    <t>Kolegaon Existing ESR 0.50 LL</t>
  </si>
  <si>
    <t>Peth</t>
  </si>
  <si>
    <t>Peth Ashram Shala ESR 0.20LL</t>
  </si>
  <si>
    <t>Mohol</t>
  </si>
  <si>
    <t>20029637</t>
  </si>
  <si>
    <t>Penur Patkul</t>
  </si>
  <si>
    <t>Penur</t>
  </si>
  <si>
    <t>Penur OL1 ESR 2.40LL</t>
  </si>
  <si>
    <t>2.40LL</t>
  </si>
  <si>
    <t>Satara</t>
  </si>
  <si>
    <t>Phaltan</t>
  </si>
  <si>
    <t>20019021</t>
  </si>
  <si>
    <t>Dhuldev Algudewadi</t>
  </si>
  <si>
    <t>Algudewadi</t>
  </si>
  <si>
    <t>Bhonglevasti ESR 0.25LL</t>
  </si>
  <si>
    <t>zone 4 Alegaon ESR 0.75LL</t>
  </si>
  <si>
    <t>DIVAD</t>
  </si>
  <si>
    <t>DIVAD OL1 ESR</t>
  </si>
  <si>
    <t>waki</t>
  </si>
  <si>
    <t>Waki ESR OL 1</t>
  </si>
  <si>
    <t>7942135</t>
  </si>
  <si>
    <t>Gar, Sonwadi, Nanviz RR</t>
  </si>
  <si>
    <t>Nanviz</t>
  </si>
  <si>
    <t>Nanwij ESR 0.50LL</t>
  </si>
  <si>
    <t>Kurwandi Gate Wadi GSR 0.20LL</t>
  </si>
  <si>
    <t>20027892</t>
  </si>
  <si>
    <t>RR Girvi WSS</t>
  </si>
  <si>
    <t>Bhadali Bk</t>
  </si>
  <si>
    <t>BHADALI BK - GAOTHAN ESR 0.6LL</t>
  </si>
  <si>
    <t>Mangalvedhe</t>
  </si>
  <si>
    <t>20033593</t>
  </si>
  <si>
    <t>Andhalgaon and 3 villages</t>
  </si>
  <si>
    <t>ANDHALEGAON</t>
  </si>
  <si>
    <t>ANDHALEGAON ESR 1.40LL</t>
  </si>
  <si>
    <t>CHOKAMELA</t>
  </si>
  <si>
    <t>CHOKAMELA ESR 2.14LL</t>
  </si>
  <si>
    <t>2.14LL</t>
  </si>
  <si>
    <t>Waghwadi</t>
  </si>
  <si>
    <t>Wagwadi ESR 0.35LL</t>
  </si>
  <si>
    <t>Sange wadi</t>
  </si>
  <si>
    <t>zone 1 Sange wadi ESR 0.10 LL</t>
  </si>
  <si>
    <t>Moralwadi OL1 ESR</t>
  </si>
  <si>
    <t>Moralwadi OL2 ESR</t>
  </si>
  <si>
    <t>Wanganiwadi OL1 GSR</t>
  </si>
  <si>
    <t>Paragaon</t>
  </si>
  <si>
    <t>Paragaon Bagade Wasti ESR 0.10LL</t>
  </si>
  <si>
    <t>Murti gaonthan</t>
  </si>
  <si>
    <t>Murti gaonthan ESR2 0.3LL</t>
  </si>
  <si>
    <t>Murti gaonthan ESR1 0.5LL</t>
  </si>
  <si>
    <t>Mengajai Wadi</t>
  </si>
  <si>
    <t>MENGAJAI WADI GSR 0.1LL</t>
  </si>
  <si>
    <t>0.1LL</t>
  </si>
  <si>
    <t>Penur OL2 ESR 2.40LL</t>
  </si>
  <si>
    <t>Betwadi</t>
  </si>
  <si>
    <t>Betwadi ESR 0.50LL</t>
  </si>
  <si>
    <t>Dhayati</t>
  </si>
  <si>
    <t>Dhayti ESR OL 2</t>
  </si>
  <si>
    <t>Chincholi Gaon</t>
  </si>
  <si>
    <t>Chincholi ESR OL 1</t>
  </si>
  <si>
    <t>Khilarwadi</t>
  </si>
  <si>
    <t>Khilarwadi zone 1 ESR 0.50LL</t>
  </si>
  <si>
    <t>Sayambachiwadi</t>
  </si>
  <si>
    <t>Sayambachiwadi OL2 ESR</t>
  </si>
  <si>
    <t>0.27LL</t>
  </si>
  <si>
    <t>Patkul</t>
  </si>
  <si>
    <t>Patkul OL1 ESR 2.64LL</t>
  </si>
  <si>
    <t>2.64LL</t>
  </si>
  <si>
    <t>20018548</t>
  </si>
  <si>
    <t>HOL SASTEWADI</t>
  </si>
  <si>
    <t>Hol</t>
  </si>
  <si>
    <t>ESR Hol Gaonthan ESR 0.25LL</t>
  </si>
  <si>
    <t>Jagtapwasti ESR</t>
  </si>
  <si>
    <t>Jagtapwasti ESR 0.2LL</t>
  </si>
  <si>
    <t>0.2LL</t>
  </si>
  <si>
    <t>Waki ESR OL 2</t>
  </si>
  <si>
    <t>Kurwandi Ashram ESR 0.20LL</t>
  </si>
  <si>
    <t>LoniBhapkar</t>
  </si>
  <si>
    <t>LoniBhapkar Vasti OL2 ESR</t>
  </si>
  <si>
    <t>LoniBhapkar Vasti OL1 ESR</t>
  </si>
  <si>
    <t>LoniBhapkar (gothen) ESR 0.7LL</t>
  </si>
  <si>
    <t>LAXMIDHAHIWADI</t>
  </si>
  <si>
    <t>LAXMIDHAHIWADI ESR 0.47LL</t>
  </si>
  <si>
    <t>0.47LL</t>
  </si>
  <si>
    <t>Watambare</t>
  </si>
  <si>
    <t>Watambare Existing ESR 0.50 LL</t>
  </si>
  <si>
    <t>Paragaon Gaothan OL 1 ESR 0.10LL</t>
  </si>
  <si>
    <t>Ghatevasti ESR 0.25 LL</t>
  </si>
  <si>
    <t>ADHALE BK</t>
  </si>
  <si>
    <t>ADHALE BK GSR OL2</t>
  </si>
  <si>
    <t>Holimala</t>
  </si>
  <si>
    <t>Holimala OL2 ESR 0.70 LL</t>
  </si>
  <si>
    <t>Gaudwadi</t>
  </si>
  <si>
    <t>Gaudwadi Existing ESR 0.25 LL</t>
  </si>
  <si>
    <t>Chincholi ESR OL 2</t>
  </si>
  <si>
    <t>Gayghvan</t>
  </si>
  <si>
    <t>zone 1 Gayghvan ESR 0.50LL</t>
  </si>
  <si>
    <t>Chinke</t>
  </si>
  <si>
    <t>Chinke Existing ESR 0.15 LL</t>
  </si>
  <si>
    <t>Gholapnaagar</t>
  </si>
  <si>
    <t>Gholapnaagar ESR 0.50LL</t>
  </si>
  <si>
    <t>Deole</t>
  </si>
  <si>
    <t>zone 1 Deole ESR 0.50 LL</t>
  </si>
  <si>
    <t>Tarangewadi Existing ESR OL1 0.60 LL</t>
  </si>
  <si>
    <t>Kolwadi</t>
  </si>
  <si>
    <t>KOLWADI GSR 0.1LL</t>
  </si>
  <si>
    <t>Peth Khandoba Mal ESR 0.10 LL</t>
  </si>
  <si>
    <t>LaxmiNagar</t>
  </si>
  <si>
    <t>LaxmiNagar ESR 0.50LL</t>
  </si>
  <si>
    <t>Karandewadi Existing ESR OL1 0.15 LL</t>
  </si>
  <si>
    <t>Metakar wadi</t>
  </si>
  <si>
    <t>Methawadi ESR 0.75LL</t>
  </si>
  <si>
    <t>Thugaon</t>
  </si>
  <si>
    <t>Dasturwadi GSR 0.20 LL</t>
  </si>
  <si>
    <t>Thugaon Gaothan ESR 0.30LL</t>
  </si>
  <si>
    <t>Bhopasewadi</t>
  </si>
  <si>
    <t>Bhopasewadi 0.25 LL</t>
  </si>
  <si>
    <t>Pachegaon BK</t>
  </si>
  <si>
    <t>Pachegaon BK Existing GSR 0.50 LL</t>
  </si>
  <si>
    <t>Paragaon Gaothan OL 2 ESR 0.10LL</t>
  </si>
  <si>
    <t>Bhawdi Kudlwadi GSR 0.1LL</t>
  </si>
  <si>
    <t>Paragaon Dage Thakarwadi ESR 0.10LL</t>
  </si>
  <si>
    <t>1.0LL</t>
  </si>
  <si>
    <t>Vasud</t>
  </si>
  <si>
    <t>Vasud Existing ESR 0.25 LL</t>
  </si>
  <si>
    <t>Palsi</t>
  </si>
  <si>
    <t>Palsi Gadaderwasti OL1 ESR</t>
  </si>
  <si>
    <t>Palsi OL2 ESR</t>
  </si>
  <si>
    <t>Palsi Gadaderwasti OL2 ESR</t>
  </si>
  <si>
    <t>Karegaon</t>
  </si>
  <si>
    <t>Karegaon Kanifnath Nagar OL 2 ESR 0.2LL</t>
  </si>
  <si>
    <t>Karegaon Kanifnath Nagar OL 1 ESR 0.2LL</t>
  </si>
  <si>
    <t>Peth Shriram Nagar ESR 0.55LL</t>
  </si>
  <si>
    <t>Y Mangewad</t>
  </si>
  <si>
    <t>Y Mangewad Existing ESR 0.25 LL</t>
  </si>
  <si>
    <t>Peth Gaothan ESR 0.23LL</t>
  </si>
  <si>
    <t>0.23LL</t>
  </si>
  <si>
    <t>Dhuldev</t>
  </si>
  <si>
    <t>Khadakhira ESR 0.45 LL</t>
  </si>
  <si>
    <t>Patkul OL1 ESR 0.50 LL</t>
  </si>
  <si>
    <t>Paragaon Chavan Pawar Wasti OL 2 GSR 0.20LL</t>
  </si>
  <si>
    <t>Balwadi</t>
  </si>
  <si>
    <t>Balwadi Existing ESR 0.25 LL</t>
  </si>
  <si>
    <t>Peth Walkhel Wasti ESR 0.10LL</t>
  </si>
  <si>
    <t>Bhilarwadi</t>
  </si>
  <si>
    <t>Bhilarwadi ESR 0.4LL</t>
  </si>
  <si>
    <t>0.4LL</t>
  </si>
  <si>
    <t>Modhave</t>
  </si>
  <si>
    <t>Modhave OL2 ESR</t>
  </si>
  <si>
    <t>1.1LL</t>
  </si>
  <si>
    <t>Kamlapur</t>
  </si>
  <si>
    <t>Kamlapur Existing ESR 0.25 LL</t>
  </si>
  <si>
    <t>Kurwandi matewadi GSR OL2 0.20LL</t>
  </si>
  <si>
    <t>Bhamni</t>
  </si>
  <si>
    <t>zone 1 Bhamni ESR 0.50 LL</t>
  </si>
  <si>
    <t>Junoni</t>
  </si>
  <si>
    <t>Junoni Existing ESR 0.10 LL</t>
  </si>
  <si>
    <t>Palsi OL1 ESR</t>
  </si>
  <si>
    <t>Rajuri</t>
  </si>
  <si>
    <t>Rajuri Existing ESR 0.15LL</t>
  </si>
  <si>
    <t>Paragaon Gange wadi ESR 0.25LL</t>
  </si>
  <si>
    <t>Javala</t>
  </si>
  <si>
    <t>Javala Existing ESR OL 2 0.60 LL</t>
  </si>
  <si>
    <t>Nanvij Tav ESR 0.50LL</t>
  </si>
  <si>
    <t>Engineering College ESR 3.00LL</t>
  </si>
  <si>
    <t>Karegaon Matewadi GSR 0.10LL</t>
  </si>
  <si>
    <t>Nevase wasti ESR 0.25 LL</t>
  </si>
  <si>
    <t>Vazare</t>
  </si>
  <si>
    <t>Vazare Existing ESR 0.50 LL</t>
  </si>
  <si>
    <t>Paragaon Chavan Pawar Wasti OL 1 GSR 0.20LL</t>
  </si>
  <si>
    <t>Modhave OL1 ESR</t>
  </si>
  <si>
    <t>Dhuldev Gaothan ESR 0.35 LL</t>
  </si>
  <si>
    <t>Wangani</t>
  </si>
  <si>
    <t>WANGANI ESR 0.5LL</t>
  </si>
  <si>
    <t>Paragaon Pawle wasti ESR 0.10LL</t>
  </si>
  <si>
    <t>Burangewadi</t>
  </si>
  <si>
    <t>Burangewadi Existing ESR 0.10 LL</t>
  </si>
  <si>
    <t>Sayambachiwadi OL1 ESR</t>
  </si>
  <si>
    <t>Bhapkar mala</t>
  </si>
  <si>
    <t>Bhapkar mala ESR 0.1LL</t>
  </si>
  <si>
    <t>LAXMIDHAHIWADI ESR 2.25LL</t>
  </si>
  <si>
    <t>2.25LL</t>
  </si>
  <si>
    <t>LoniBhapkar (ambedhkarvasti) ESR 0.35LL</t>
  </si>
  <si>
    <t>Waki OL2 ESR</t>
  </si>
  <si>
    <t>Chopadi</t>
  </si>
  <si>
    <t>Chopadi Existing ESR 0.50 LL</t>
  </si>
  <si>
    <t>Tukainagar</t>
  </si>
  <si>
    <t>Tukainagar OL1 ESR</t>
  </si>
  <si>
    <t>Zirapwadi</t>
  </si>
  <si>
    <t>ZIRAPWADI - Chavan Vasti ESR 0.20LL</t>
  </si>
  <si>
    <t>Nanware wasti ESR 0.80LL</t>
  </si>
  <si>
    <t>Sastewadi</t>
  </si>
  <si>
    <t>Kadamvasti OL2 ESR</t>
  </si>
  <si>
    <t>Karegaon Naikade Wasti ESR 0.10LL</t>
  </si>
  <si>
    <t>Sonwadi (Bk)</t>
  </si>
  <si>
    <t>SONWADI BK AT SHIRSAGAR WASTI ESR 0.25LL</t>
  </si>
  <si>
    <t>Holimala OL1 ESR 0.16 LL</t>
  </si>
  <si>
    <t>0.16 LL</t>
  </si>
  <si>
    <t>Waki OL1 ESR</t>
  </si>
  <si>
    <t>Tukainagar OL2 ESR</t>
  </si>
  <si>
    <t>ADHALE BK- GSR OL1</t>
  </si>
  <si>
    <t>Mahim</t>
  </si>
  <si>
    <t>Mahim zone 1 ESR 0.10LL</t>
  </si>
  <si>
    <t>Jalakewadi Mudhale</t>
  </si>
  <si>
    <t>Mudhale ESR 0.35LL</t>
  </si>
  <si>
    <t>zone 4 Gherdi ESR 0.30 LL</t>
  </si>
  <si>
    <t>Bhadali Gouthan</t>
  </si>
  <si>
    <t>BHADALI KH GAOTHAN ESR 0.4LL</t>
  </si>
  <si>
    <t>Kurwandi kombadwadi GSR OL2 0.20LL</t>
  </si>
  <si>
    <t>Jalakewadi OL1 ESR</t>
  </si>
  <si>
    <t>Magarwadi</t>
  </si>
  <si>
    <t>Magarwadi ESR 0.25LL</t>
  </si>
  <si>
    <t>OVALE OL2 ESR</t>
  </si>
  <si>
    <t>Paragaon Nivli Thakarwadi and Jadhav Wasti ESR 0.10LL</t>
  </si>
  <si>
    <t>KHUPSHUNGI ESR 0.57LL</t>
  </si>
  <si>
    <t>0.57LL</t>
  </si>
  <si>
    <t>Kolharwadi Gaothan ESR 0.10LL</t>
  </si>
  <si>
    <t>Thugaon Pandit Nagar ESR 0.25LL</t>
  </si>
  <si>
    <t>Bhawadi Kudlwadi Gaothan ESR 0.10LL</t>
  </si>
  <si>
    <t>Algudewadi ESR 0.55LL</t>
  </si>
  <si>
    <t>Javala Existing ESR OL 1 0.15 LL</t>
  </si>
  <si>
    <t>Budhyal</t>
  </si>
  <si>
    <t>Budhyal Existing ESR 0.50 LL</t>
  </si>
  <si>
    <t>DIVAD OL2 ESR</t>
  </si>
  <si>
    <t>Kurwandi kombadwadi GSR OL1 0.20LL</t>
  </si>
  <si>
    <t>DONE</t>
  </si>
  <si>
    <t>DONE GSR 0.4LL</t>
  </si>
  <si>
    <t>Nizampur</t>
  </si>
  <si>
    <t>Nizampur Existing ESR 0.75 LL</t>
  </si>
  <si>
    <t>Anakdhal</t>
  </si>
  <si>
    <t>Anakdhal Existing ESR 0.15 LL</t>
  </si>
  <si>
    <t>Kolharwadi Ganesh Nagar GSR 0.10LL</t>
  </si>
  <si>
    <t>Udenwadi</t>
  </si>
  <si>
    <t>Udenwadi Existing ESR 0.50 LL</t>
  </si>
  <si>
    <t>Sonwadi</t>
  </si>
  <si>
    <t>Sonwadi 1.25 LL</t>
  </si>
  <si>
    <t>Peth Kandhare and Buttewasti ESR 0.10LL</t>
  </si>
  <si>
    <t>Sonanad</t>
  </si>
  <si>
    <t>Sonanad Existing ESR 0.75 LL</t>
  </si>
  <si>
    <t>Tirakwadi</t>
  </si>
  <si>
    <t>TIRKWADI ESR 0.05LL</t>
  </si>
  <si>
    <t>0.05LL</t>
  </si>
  <si>
    <t>Kurwandi matewadi GSR OL1 0.20LL</t>
  </si>
  <si>
    <t>ESR Sastewadi ESR 0.9LL</t>
  </si>
  <si>
    <t>Anandnagar ESR2 0.55LL</t>
  </si>
  <si>
    <t>Kadamvasti OL1 ESR</t>
  </si>
  <si>
    <t>Aathphata ESR1 0.35LL</t>
  </si>
  <si>
    <t>Aathphata ESR2 0.26LL</t>
  </si>
  <si>
    <t>Anandnagar ESR1 0.55LL</t>
  </si>
  <si>
    <t>Manjari</t>
  </si>
  <si>
    <t>zone 1 Manjari 0.50 LL</t>
  </si>
  <si>
    <t>Patkul ESR 2.64LL</t>
  </si>
  <si>
    <t>Peth Datta Thakarwadi ESR 0.5LL</t>
  </si>
  <si>
    <t>shivane</t>
  </si>
  <si>
    <t>Shivane ESR OL 2</t>
  </si>
  <si>
    <t>Lonavire</t>
  </si>
  <si>
    <t>Lonavire Existing ESR 0.10 LL</t>
  </si>
  <si>
    <t>Jalakewadi OL2 ESR</t>
  </si>
  <si>
    <t>MALWADI ESR 0.70LL</t>
  </si>
  <si>
    <t>Kidabisari</t>
  </si>
  <si>
    <t>Kidabisari Existing ESR 0.10 LL</t>
  </si>
  <si>
    <t>Dhayti ESR OL 1</t>
  </si>
  <si>
    <t>Shivane ESR OL 1</t>
  </si>
  <si>
    <t>Dhuldev Gaothan ESR 0.25LL</t>
  </si>
  <si>
    <t>Wadegaon</t>
  </si>
  <si>
    <t>zone 3 Wadegaon ESR 0.25 LL</t>
  </si>
  <si>
    <t>Wanganiwadi OL3 GSR</t>
  </si>
  <si>
    <t>Godasewadi</t>
  </si>
  <si>
    <t>Godasewadi Existing ESR 0.70 LL</t>
  </si>
  <si>
    <t>Ambedkar Nagar (Bhim Nagar) ESR 1.90LL</t>
  </si>
  <si>
    <t>1.90LL</t>
  </si>
  <si>
    <t>Palghar</t>
  </si>
  <si>
    <t>Mokhada</t>
  </si>
  <si>
    <t>20028070</t>
  </si>
  <si>
    <t>MOKHADA TALUKA 58 VILLAGES R.R.W.S. SCHEME, TAL -MOKHADA</t>
  </si>
  <si>
    <t>Morhande</t>
  </si>
  <si>
    <t>ESR_Morhande.98LL</t>
  </si>
  <si>
    <t>0.64LL</t>
  </si>
  <si>
    <t>Umbarpada Beriste</t>
  </si>
  <si>
    <t>ESR_Umbarpada Beriste 0.43LL</t>
  </si>
  <si>
    <t>0.43LL</t>
  </si>
  <si>
    <t>20017952</t>
  </si>
  <si>
    <t>Padghe and 19 villages PWSS</t>
  </si>
  <si>
    <t>Padghe</t>
  </si>
  <si>
    <t>ESR-02 Padghe 0.50LL</t>
  </si>
  <si>
    <t>Sakhari</t>
  </si>
  <si>
    <t>ESR_Sakhari.44LL</t>
  </si>
  <si>
    <t>0.56LL</t>
  </si>
  <si>
    <t>Wadachapada Saturly</t>
  </si>
  <si>
    <t>ESR_Wadachapada Saturly.34LL</t>
  </si>
  <si>
    <t>0.98LL</t>
  </si>
  <si>
    <t>Brahmagaon</t>
  </si>
  <si>
    <t>ESR_Brahmagaon 0.58LL</t>
  </si>
  <si>
    <t>0.58LL</t>
  </si>
  <si>
    <t>Ambyachapada Saturly</t>
  </si>
  <si>
    <t>ESR_Ambyachapada Saturly.61LL</t>
  </si>
  <si>
    <t>0.46LL</t>
  </si>
  <si>
    <t>Thane</t>
  </si>
  <si>
    <t>Dahanu</t>
  </si>
  <si>
    <t>20047871</t>
  </si>
  <si>
    <t> Modgaon &amp; Tornipada RWSS</t>
  </si>
  <si>
    <t>Janasawarpada</t>
  </si>
  <si>
    <t>ESR_Janasawarpada0.25LL</t>
  </si>
  <si>
    <t>4918426</t>
  </si>
  <si>
    <t>BADA POKHARAN RETROFITTING RPWSS</t>
  </si>
  <si>
    <t>Kolavali- 1</t>
  </si>
  <si>
    <t>ESR.25LL Kolavali-1</t>
  </si>
  <si>
    <t>Navapada</t>
  </si>
  <si>
    <t>ESR_Navapada0.33LL</t>
  </si>
  <si>
    <t>Kalyan</t>
  </si>
  <si>
    <t>20092478</t>
  </si>
  <si>
    <t>Retrofiting of Gotheghar Dahisar R.R. Water Supply Scheme</t>
  </si>
  <si>
    <t>Bale</t>
  </si>
  <si>
    <t>ESR_Bale2.50LL</t>
  </si>
  <si>
    <t>Kambode</t>
  </si>
  <si>
    <t>ESR-1_Kambode.20LL</t>
  </si>
  <si>
    <t>Savarpada</t>
  </si>
  <si>
    <t>ESR_Savarpada0.35LL</t>
  </si>
  <si>
    <t>Matgaon</t>
  </si>
  <si>
    <t>ESR-01 Matgaon 0.20LL</t>
  </si>
  <si>
    <t>Raigadh</t>
  </si>
  <si>
    <t>Mangaon</t>
  </si>
  <si>
    <t>20028626</t>
  </si>
  <si>
    <t>Warak Kushade Water Supply Scheme tal- Mnagaon, Dist-Raigad</t>
  </si>
  <si>
    <t>Vighavli</t>
  </si>
  <si>
    <t>ESR Vighavli 0.25LL</t>
  </si>
  <si>
    <t>Ghodichapada Sakhari</t>
  </si>
  <si>
    <t>ESR_Ghodichapada Sakhari.25LL</t>
  </si>
  <si>
    <t>0.44LL</t>
  </si>
  <si>
    <t>Jogalwadi</t>
  </si>
  <si>
    <t>ESR_Jogalwadi 0.43LL</t>
  </si>
  <si>
    <t>Gonde BK</t>
  </si>
  <si>
    <t>ESR_Gonde BK.66LL</t>
  </si>
  <si>
    <t>Pawarpada Poshera</t>
  </si>
  <si>
    <t>ESR_Pawarpada Poshera.25LL</t>
  </si>
  <si>
    <t>0.39LL</t>
  </si>
  <si>
    <t>Wasala</t>
  </si>
  <si>
    <t>ESR_Wasala.84LL</t>
  </si>
  <si>
    <t>0.66LL</t>
  </si>
  <si>
    <t>Dhakti Dahanu</t>
  </si>
  <si>
    <t>ESR_Dhakti Dahanu1.40LL</t>
  </si>
  <si>
    <t>ESR-2_Kambode.50LL</t>
  </si>
  <si>
    <t>Pangripada Chas</t>
  </si>
  <si>
    <t>ESR_Pangaripada Chas.49LL</t>
  </si>
  <si>
    <t>Panvel</t>
  </si>
  <si>
    <t>Pen</t>
  </si>
  <si>
    <t>20020563</t>
  </si>
  <si>
    <t>Shahapada 38 Villages</t>
  </si>
  <si>
    <t>Washinaka</t>
  </si>
  <si>
    <t>ESR_Washinaka2.60LL</t>
  </si>
  <si>
    <t>ESR-02 Matgaon 0.15LL</t>
  </si>
  <si>
    <t>Shirki</t>
  </si>
  <si>
    <t>ESR_Shirki4.10LL</t>
  </si>
  <si>
    <t>4.10LL</t>
  </si>
  <si>
    <t>ESR-01 Padghe 0.87LL</t>
  </si>
  <si>
    <t>0.87LL</t>
  </si>
  <si>
    <t>Koshimbale</t>
  </si>
  <si>
    <t>ESR Koshimbale 0.21LL</t>
  </si>
  <si>
    <t>0.21LL</t>
  </si>
  <si>
    <t>Pardhyachimet Poshera</t>
  </si>
  <si>
    <t>ESR_Pardhyachimet Poshera.86LL</t>
  </si>
  <si>
    <t>0.34LL</t>
  </si>
  <si>
    <t>Pokharan</t>
  </si>
  <si>
    <t>ESR_Pokharan.50LL</t>
  </si>
  <si>
    <t>Khalapur</t>
  </si>
  <si>
    <t>20028168</t>
  </si>
  <si>
    <t>Devnhave water supply scheme</t>
  </si>
  <si>
    <t>Devnhave</t>
  </si>
  <si>
    <t>ESR_Devnhave2.85LL-P3</t>
  </si>
  <si>
    <t>ESR_Devnhave2.85LL-P1</t>
  </si>
  <si>
    <t>Gonde KH</t>
  </si>
  <si>
    <t>ESR_Gonde KH.64LL</t>
  </si>
  <si>
    <t>0.84LL</t>
  </si>
  <si>
    <t>Devkhop</t>
  </si>
  <si>
    <t>ESR-01 Devkhop 0.50LL</t>
  </si>
  <si>
    <t>Chas</t>
  </si>
  <si>
    <t>ESR_Chas.54LL</t>
  </si>
  <si>
    <t>Kane</t>
  </si>
  <si>
    <t>ESR_Kane0.55LL</t>
  </si>
  <si>
    <t>Gungavade</t>
  </si>
  <si>
    <t>ESR_Gungawade.70LL</t>
  </si>
  <si>
    <t>Andherpada</t>
  </si>
  <si>
    <t>ESR_Andherpada0.58LL</t>
  </si>
  <si>
    <t>Wadhav</t>
  </si>
  <si>
    <t>ESR_Wadhav6.00LL</t>
  </si>
  <si>
    <t>6.00LL</t>
  </si>
  <si>
    <t>Tokrepada</t>
  </si>
  <si>
    <t>ESR Tokrepada 0.55LL</t>
  </si>
  <si>
    <t>Warak</t>
  </si>
  <si>
    <t>ESR Warak 0.50LL</t>
  </si>
  <si>
    <t>Nilmati</t>
  </si>
  <si>
    <t>ESR_Nilmati.46LL</t>
  </si>
  <si>
    <t>Kashmire</t>
  </si>
  <si>
    <t>ESR_Kashmire1.00LL</t>
  </si>
  <si>
    <t>Pimplegoan</t>
  </si>
  <si>
    <t>ESR_Pimplegoan.25LL</t>
  </si>
  <si>
    <t>Bada Pokharan</t>
  </si>
  <si>
    <t>ESR_Bada Pokhran.80LL</t>
  </si>
  <si>
    <t>Poshera</t>
  </si>
  <si>
    <t>MBR_Poshera1.78LL</t>
  </si>
  <si>
    <t>Sadakwadi Koshimshet</t>
  </si>
  <si>
    <t>ESR_Sadakwadi Koshimshet 0.74LL</t>
  </si>
  <si>
    <t>0.74LL</t>
  </si>
  <si>
    <t>Madkyachimet Pimpalgaon</t>
  </si>
  <si>
    <t>ESR_Madkyachimet Pimpalgaon.25LL</t>
  </si>
  <si>
    <t>1.78LL</t>
  </si>
  <si>
    <t>Asangaon Dandipada</t>
  </si>
  <si>
    <t>ESR Asangaon Dandipada 0.20LL</t>
  </si>
  <si>
    <t>Hattipada Chas</t>
  </si>
  <si>
    <t>ESR_Hattipada Chas.56LL</t>
  </si>
  <si>
    <t>Udhale</t>
  </si>
  <si>
    <t>ESR_Udhale.39LL</t>
  </si>
  <si>
    <t>Karjat</t>
  </si>
  <si>
    <t>20028195</t>
  </si>
  <si>
    <t>Kadav water supply scheme, Tal. Karjat Dist. Raigad</t>
  </si>
  <si>
    <t>Kadav</t>
  </si>
  <si>
    <t>ESR Kadav.2.85LL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</si>
</sst>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m/yy\ hh:mm:ss\ "/>
    <numFmt numFmtId="165" formatCode="[$-409]d\-mmm\-yyyy;@"/>
  </numFmts>
  <fonts count="18" x14ac:knownFonts="1">
    <font>
      <sz val="11"/>
      <color theme="1"/>
      <name val="Aptos Narrow"/>
      <family val="2"/>
      <scheme val="minor"/>
    </font>
    <font>
      <sz val="10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b/>
      <sz val="10"/>
      <color theme="7" tint="-0.249977111117893"/>
      <name val="Arial"/>
      <family val="2"/>
    </font>
    <font>
      <sz val="8"/>
      <name val="Aptos Narrow"/>
      <family val="2"/>
      <scheme val="minor"/>
    </font>
    <font>
      <b/>
      <sz val="18"/>
      <color theme="7" tint="-0.249977111117893"/>
      <name val="Arial"/>
      <family val="2"/>
    </font>
    <font>
      <b/>
      <sz val="18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20"/>
      <color theme="7" tint="-0.249977111117893"/>
      <name val="Arial"/>
      <family val="2"/>
    </font>
    <font>
      <b/>
      <sz val="20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1" fillId="0" borderId="0"/>
    <xf numFmtId="9" fontId="10" fillId="0" borderId="0" applyFont="0" applyFill="0" applyBorder="0" applyAlignment="0" applyProtection="0"/>
    <xf numFmtId="0" fontId="10" fillId="0" borderId="0"/>
    <xf numFmtId="0" fontId="1" fillId="0" borderId="0"/>
  </cellStyleXfs>
  <cellXfs count="80">
    <xf numFmtId="0" fontId="0" fillId="0" borderId="0" xfId="0"/>
    <xf numFmtId="0" fontId="2" fillId="0" borderId="0" xfId="1" applyFont="1" applyAlignment="1">
      <alignment horizontal="center" vertical="center"/>
    </xf>
    <xf numFmtId="0" fontId="3" fillId="0" borderId="0" xfId="1" applyFont="1" applyAlignment="1">
      <alignment horizontal="center" vertical="center"/>
    </xf>
    <xf numFmtId="0" fontId="4" fillId="0" borderId="0" xfId="1" applyFont="1" applyAlignment="1">
      <alignment vertical="center"/>
    </xf>
    <xf numFmtId="0" fontId="0" fillId="0" borderId="0" xfId="0" quotePrefix="1"/>
    <xf numFmtId="164" fontId="1" fillId="0" borderId="0" xfId="1" applyNumberFormat="1" applyAlignment="1">
      <alignment vertical="center"/>
    </xf>
    <xf numFmtId="0" fontId="9" fillId="0" borderId="1" xfId="0" applyFont="1" applyBorder="1"/>
    <xf numFmtId="0" fontId="6" fillId="0" borderId="0" xfId="1" applyFont="1" applyAlignment="1">
      <alignment vertical="center"/>
    </xf>
    <xf numFmtId="0" fontId="6" fillId="0" borderId="0" xfId="1" applyFont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9" fontId="0" fillId="0" borderId="1" xfId="2" applyFont="1" applyBorder="1"/>
    <xf numFmtId="16" fontId="8" fillId="2" borderId="1" xfId="0" applyNumberFormat="1" applyFont="1" applyFill="1" applyBorder="1" applyAlignment="1">
      <alignment horizontal="center" vertical="center" wrapText="1"/>
    </xf>
    <xf numFmtId="0" fontId="11" fillId="0" borderId="0" xfId="0" applyFont="1"/>
    <xf numFmtId="0" fontId="13" fillId="0" borderId="1" xfId="0" applyFont="1" applyBorder="1"/>
    <xf numFmtId="0" fontId="8" fillId="2" borderId="2" xfId="0" applyFont="1" applyFill="1" applyBorder="1" applyAlignment="1">
      <alignment vertical="center"/>
    </xf>
    <xf numFmtId="0" fontId="8" fillId="2" borderId="1" xfId="0" applyFont="1" applyFill="1" applyBorder="1" applyAlignment="1">
      <alignment vertical="center"/>
    </xf>
    <xf numFmtId="0" fontId="14" fillId="0" borderId="1" xfId="0" applyFont="1" applyBorder="1"/>
    <xf numFmtId="0" fontId="17" fillId="0" borderId="0" xfId="0" applyFont="1"/>
    <xf numFmtId="0" fontId="0" fillId="0" borderId="1" xfId="0" applyBorder="1"/>
    <xf numFmtId="2" fontId="0" fillId="0" borderId="1" xfId="0" applyNumberFormat="1" applyBorder="1"/>
    <xf numFmtId="9" fontId="0" fillId="0" borderId="0" xfId="2" applyFont="1"/>
    <xf numFmtId="2" fontId="9" fillId="0" borderId="1" xfId="0" applyNumberFormat="1" applyFont="1" applyBorder="1"/>
    <xf numFmtId="0" fontId="14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  <xf numFmtId="0" fontId="16" fillId="0" borderId="0" xfId="0" applyFont="1"/>
    <xf numFmtId="9" fontId="8" fillId="2" borderId="2" xfId="2" applyFont="1" applyFill="1" applyBorder="1" applyAlignment="1">
      <alignment vertical="center"/>
    </xf>
    <xf numFmtId="0" fontId="16" fillId="0" borderId="0" xfId="0" applyFont="1" applyAlignment="1">
      <alignment horizontal="left"/>
    </xf>
    <xf numFmtId="0" fontId="8" fillId="2" borderId="1" xfId="0" applyFont="1" applyFill="1" applyBorder="1" applyAlignment="1">
      <alignment horizontal="center" wrapText="1"/>
    </xf>
    <xf numFmtId="2" fontId="8" fillId="2" borderId="1" xfId="0" applyNumberFormat="1" applyFont="1" applyFill="1" applyBorder="1" applyAlignment="1">
      <alignment horizontal="center" vertical="center" wrapText="1"/>
    </xf>
    <xf numFmtId="49" fontId="0" fillId="0" borderId="0" xfId="0" applyNumberFormat="1" applyAlignment="1">
      <alignment vertical="center"/>
    </xf>
    <xf numFmtId="0" fontId="0" fillId="0" borderId="1" xfId="2" applyNumberFormat="1" applyFont="1" applyBorder="1"/>
    <xf numFmtId="0" fontId="0" fillId="0" borderId="1" xfId="0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 wrapText="1"/>
    </xf>
    <xf numFmtId="0" fontId="12" fillId="0" borderId="0" xfId="1" applyFont="1" applyAlignment="1">
      <alignment horizontal="center" vertical="center"/>
    </xf>
    <xf numFmtId="0" fontId="13" fillId="0" borderId="0" xfId="0" applyFont="1"/>
    <xf numFmtId="0" fontId="0" fillId="0" borderId="0" xfId="0" applyAlignment="1">
      <alignment vertical="center"/>
    </xf>
    <xf numFmtId="0" fontId="0" fillId="0" borderId="1" xfId="2" applyNumberFormat="1" applyFont="1" applyBorder="1" applyAlignment="1"/>
    <xf numFmtId="0" fontId="15" fillId="2" borderId="1" xfId="0" applyFont="1" applyFill="1" applyBorder="1" applyAlignment="1">
      <alignment vertical="center"/>
    </xf>
    <xf numFmtId="0" fontId="16" fillId="5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8" fillId="2" borderId="3" xfId="0" applyFont="1" applyFill="1" applyBorder="1" applyAlignment="1">
      <alignment horizontal="center" vertical="center" wrapText="1"/>
    </xf>
    <xf numFmtId="0" fontId="15" fillId="2" borderId="4" xfId="0" applyFont="1" applyFill="1" applyBorder="1" applyAlignment="1">
      <alignment horizontal="center" vertical="center" wrapText="1"/>
    </xf>
    <xf numFmtId="0" fontId="16" fillId="0" borderId="1" xfId="0" applyFont="1" applyBorder="1" applyAlignment="1">
      <alignment horizontal="left"/>
    </xf>
    <xf numFmtId="0" fontId="15" fillId="2" borderId="1" xfId="0" applyFont="1" applyFill="1" applyBorder="1" applyAlignment="1">
      <alignment horizontal="center" vertical="center" wrapText="1"/>
    </xf>
    <xf numFmtId="165" fontId="16" fillId="0" borderId="5" xfId="0" applyNumberFormat="1" applyFont="1" applyBorder="1" applyAlignment="1">
      <alignment horizontal="center"/>
    </xf>
    <xf numFmtId="165" fontId="16" fillId="0" borderId="7" xfId="0" applyNumberFormat="1" applyFont="1" applyBorder="1" applyAlignment="1">
      <alignment horizontal="center"/>
    </xf>
    <xf numFmtId="0" fontId="15" fillId="2" borderId="1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9" fontId="8" fillId="2" borderId="1" xfId="2" applyFont="1" applyFill="1" applyBorder="1" applyAlignment="1">
      <alignment horizontal="center" vertical="center" wrapText="1"/>
    </xf>
    <xf numFmtId="0" fontId="8" fillId="2" borderId="4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/>
    </xf>
    <xf numFmtId="0" fontId="15" fillId="2" borderId="1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left"/>
    </xf>
    <xf numFmtId="0" fontId="9" fillId="0" borderId="6" xfId="0" applyFont="1" applyBorder="1" applyAlignment="1">
      <alignment horizontal="left"/>
    </xf>
    <xf numFmtId="0" fontId="9" fillId="0" borderId="7" xfId="0" applyFont="1" applyBorder="1" applyAlignment="1">
      <alignment horizontal="left"/>
    </xf>
    <xf numFmtId="0" fontId="6" fillId="0" borderId="5" xfId="1" applyFont="1" applyBorder="1" applyAlignment="1">
      <alignment horizontal="center" vertical="center"/>
    </xf>
    <xf numFmtId="0" fontId="6" fillId="0" borderId="6" xfId="1" applyFont="1" applyBorder="1" applyAlignment="1">
      <alignment horizontal="center" vertical="center"/>
    </xf>
    <xf numFmtId="0" fontId="6" fillId="0" borderId="7" xfId="1" applyFont="1" applyBorder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12" fillId="0" borderId="5" xfId="1" applyFont="1" applyBorder="1" applyAlignment="1">
      <alignment horizontal="center" vertical="center"/>
    </xf>
    <xf numFmtId="0" fontId="12" fillId="0" borderId="6" xfId="1" applyFont="1" applyBorder="1" applyAlignment="1">
      <alignment horizontal="center" vertical="center"/>
    </xf>
    <xf numFmtId="0" fontId="12" fillId="0" borderId="7" xfId="1" applyFont="1" applyBorder="1" applyAlignment="1">
      <alignment horizontal="center" vertical="center"/>
    </xf>
    <xf numFmtId="0" fontId="16" fillId="6" borderId="5" xfId="0" applyFont="1" applyFill="1" applyBorder="1" applyAlignment="1">
      <alignment horizontal="center" vertical="center"/>
    </xf>
    <xf numFmtId="0" fontId="16" fillId="6" borderId="6" xfId="0" applyFont="1" applyFill="1" applyBorder="1" applyAlignment="1">
      <alignment horizontal="center" vertical="center"/>
    </xf>
    <xf numFmtId="0" fontId="16" fillId="6" borderId="7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wrapText="1"/>
    </xf>
    <xf numFmtId="0" fontId="15" fillId="2" borderId="1" xfId="0" applyFont="1" applyFill="1" applyBorder="1" applyAlignment="1">
      <alignment horizontal="center" wrapText="1"/>
    </xf>
    <xf numFmtId="2" fontId="8" fillId="2" borderId="1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1" xr:uid="{D76DC5AA-7262-4B78-A346-276D76491546}"/>
    <cellStyle name="Normal 2 2" xfId="4" xr:uid="{3FA872BF-6121-43C3-813D-8724682041EB}"/>
    <cellStyle name="Normal 2 3" xfId="3" xr:uid="{198C0A87-3F42-4D58-938B-03FF6CF53CAC}"/>
    <cellStyle name="Percent" xfId="2" builtinId="5"/>
  </cellStyles>
  <dxfs count="94"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B555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167640</xdr:colOff>
      <xdr:row>0</xdr:row>
      <xdr:rowOff>0</xdr:rowOff>
    </xdr:from>
    <xdr:to>
      <xdr:col>2</xdr:col>
      <xdr:colOff>193935</xdr:colOff>
      <xdr:row>3</xdr:row>
      <xdr:rowOff>32923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83E400-06CD-45BE-905E-49615323C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7640" y="0"/>
          <a:ext cx="1108335" cy="7949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167640</xdr:colOff>
      <xdr:row>0</xdr:row>
      <xdr:rowOff>0</xdr:rowOff>
    </xdr:from>
    <xdr:to>
      <xdr:col>2</xdr:col>
      <xdr:colOff>193935</xdr:colOff>
      <xdr:row>3</xdr:row>
      <xdr:rowOff>32923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959BA2-D9A7-4C93-9964-2252464AC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7640" y="0"/>
          <a:ext cx="1108335" cy="79492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167640</xdr:colOff>
      <xdr:row>0</xdr:row>
      <xdr:rowOff>0</xdr:rowOff>
    </xdr:from>
    <xdr:to>
      <xdr:col>2</xdr:col>
      <xdr:colOff>193935</xdr:colOff>
      <xdr:row>3</xdr:row>
      <xdr:rowOff>32923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0DF01B-C214-470A-B316-887C0A8F7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7640" y="0"/>
          <a:ext cx="1108335" cy="79492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167640</xdr:colOff>
      <xdr:row>0</xdr:row>
      <xdr:rowOff>0</xdr:rowOff>
    </xdr:from>
    <xdr:to>
      <xdr:col>2</xdr:col>
      <xdr:colOff>193935</xdr:colOff>
      <xdr:row>3</xdr:row>
      <xdr:rowOff>32923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D3AD4E-BFA7-41DD-9C00-F5E8B47C5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7640" y="0"/>
          <a:ext cx="1108335" cy="79492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167640</xdr:colOff>
      <xdr:row>0</xdr:row>
      <xdr:rowOff>0</xdr:rowOff>
    </xdr:from>
    <xdr:to>
      <xdr:col>2</xdr:col>
      <xdr:colOff>193935</xdr:colOff>
      <xdr:row>3</xdr:row>
      <xdr:rowOff>32923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D8AEF2-FC98-4C9E-8F3C-A335C6219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7640" y="0"/>
          <a:ext cx="1108335" cy="79492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167640</xdr:colOff>
      <xdr:row>0</xdr:row>
      <xdr:rowOff>0</xdr:rowOff>
    </xdr:from>
    <xdr:to>
      <xdr:col>2</xdr:col>
      <xdr:colOff>193935</xdr:colOff>
      <xdr:row>3</xdr:row>
      <xdr:rowOff>32923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DF0463-D372-4FE1-87EF-FAD320AAD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7640" y="0"/>
          <a:ext cx="1108335" cy="7949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8B621FAF-220A-4059-B2DE-A662389A083F}">
  <we:reference id="wa200005502" version="1.0.0.11" store="en-US" storeType="OMEX"/>
  <we:alternateReferences>
    <we:reference id="WA200005502" version="1.0.0.11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  <we:customFunctionIds>_xldudf_GPT_MATCH</we:customFunctionIds>
        <we:customFunctionIds>_xldudf_GPT_VISION</we:customFunctionIds>
        <we:customFunctionIds>_xldudf_GPT_WEB</we:customFunctionIds>
      </we:customFunctionIdList>
    </a:ext>
  </we:extLst>
</we:webextension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E31BC-A6C3-4890-96E0-35244CACEDFD}">
  <dimension ref="A2:S14"/>
  <sheetViews>
    <sheetView tabSelected="1" zoomScale="70" workbookViewId="0">
      <selection activeCell="C23" sqref="A1:XFD1048576"/>
    </sheetView>
  </sheetViews>
  <sheetFormatPr defaultRowHeight="14.5" x14ac:dyDescent="0.35"/>
  <cols>
    <col min="1" max="1" width="7.08984375" bestFit="1" customWidth="1"/>
    <col min="2" max="2" width="24.54296875" bestFit="1" customWidth="1"/>
    <col min="3" max="3" width="13.81640625" style="26" customWidth="1"/>
    <col min="4" max="4" width="18.54296875" customWidth="1"/>
    <col min="5" max="5" width="10.90625" bestFit="1" customWidth="1"/>
    <col min="6" max="6" width="10.36328125" bestFit="1" customWidth="1"/>
    <col min="7" max="8" width="12.54296875" bestFit="1" customWidth="1"/>
    <col min="9" max="9" width="13.81640625" bestFit="1" customWidth="1"/>
    <col min="10" max="10" width="14.90625" bestFit="1" customWidth="1"/>
    <col min="11" max="11" width="14.1796875" bestFit="1" customWidth="1"/>
    <col min="12" max="19" width="7.08984375" bestFit="1" customWidth="1"/>
  </cols>
  <sheetData>
    <row r="2" spans="1:19" ht="18.5" x14ac:dyDescent="0.45">
      <c r="A2" s="42" t="s">
        <v>92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</row>
    <row r="4" spans="1:19" ht="18.5" x14ac:dyDescent="0.45">
      <c r="A4" s="46" t="s">
        <v>93</v>
      </c>
      <c r="B4" s="46"/>
      <c r="C4" s="48">
        <v>45786</v>
      </c>
      <c r="D4" s="49"/>
      <c r="E4" s="28"/>
      <c r="F4" s="28"/>
      <c r="G4" s="30"/>
      <c r="H4" s="30"/>
    </row>
    <row r="5" spans="1:19" ht="11.4" customHeight="1" x14ac:dyDescent="0.35"/>
    <row r="6" spans="1:19" ht="24" customHeight="1" x14ac:dyDescent="0.35">
      <c r="A6" s="47" t="s">
        <v>50</v>
      </c>
      <c r="B6" s="47" t="s">
        <v>51</v>
      </c>
      <c r="C6" s="44" t="s">
        <v>439</v>
      </c>
      <c r="D6" s="44" t="s">
        <v>60</v>
      </c>
      <c r="E6" s="50" t="s">
        <v>59</v>
      </c>
      <c r="F6" s="50"/>
      <c r="G6" s="50"/>
      <c r="H6" s="50"/>
      <c r="I6" s="50"/>
      <c r="J6" s="50"/>
      <c r="K6" s="50"/>
      <c r="L6" s="51" t="s">
        <v>522</v>
      </c>
      <c r="M6" s="52"/>
      <c r="N6" s="52"/>
      <c r="O6" s="52"/>
      <c r="P6" s="52"/>
      <c r="Q6" s="52"/>
      <c r="R6" s="53"/>
    </row>
    <row r="7" spans="1:19" ht="27" customHeight="1" x14ac:dyDescent="0.35">
      <c r="A7" s="47"/>
      <c r="B7" s="47"/>
      <c r="C7" s="45"/>
      <c r="D7" s="45"/>
      <c r="E7" s="36" t="s">
        <v>443</v>
      </c>
      <c r="F7" s="16" t="s">
        <v>47</v>
      </c>
      <c r="G7" s="16" t="s">
        <v>96</v>
      </c>
      <c r="H7" s="16" t="s">
        <v>97</v>
      </c>
      <c r="I7" s="16" t="s">
        <v>98</v>
      </c>
      <c r="J7" s="16" t="s">
        <v>48</v>
      </c>
      <c r="K7" s="16" t="s">
        <v>49</v>
      </c>
      <c r="L7" s="17" t="s">
        <v>515</v>
      </c>
      <c r="M7" s="17" t="s">
        <v>516</v>
      </c>
      <c r="N7" s="17" t="s">
        <v>517</v>
      </c>
      <c r="O7" s="17" t="s">
        <v>518</v>
      </c>
      <c r="P7" s="17" t="s">
        <v>519</v>
      </c>
      <c r="Q7" s="17" t="s">
        <v>520</v>
      </c>
      <c r="R7" s="17" t="s">
        <v>521</v>
      </c>
    </row>
    <row r="8" spans="1:19" x14ac:dyDescent="0.35">
      <c r="A8" s="18">
        <v>1</v>
      </c>
      <c r="B8" s="18" t="s">
        <v>52</v>
      </c>
      <c r="C8" s="25">
        <v>218</v>
      </c>
      <c r="D8" s="24">
        <v>1527249.1381087154</v>
      </c>
      <c r="E8" s="35">
        <v>70</v>
      </c>
      <c r="F8" s="35">
        <v>113</v>
      </c>
      <c r="G8" s="35">
        <v>49</v>
      </c>
      <c r="H8" s="35">
        <v>20</v>
      </c>
      <c r="I8" s="35">
        <v>11</v>
      </c>
      <c r="J8" s="35">
        <v>3</v>
      </c>
      <c r="K8" s="35">
        <v>22</v>
      </c>
      <c r="L8" s="35">
        <v>18</v>
      </c>
      <c r="M8" s="35">
        <v>12</v>
      </c>
      <c r="N8" s="35">
        <v>21</v>
      </c>
      <c r="O8" s="35">
        <v>15</v>
      </c>
      <c r="P8" s="35">
        <v>12</v>
      </c>
      <c r="Q8" s="35">
        <v>8</v>
      </c>
      <c r="R8" s="35">
        <v>43</v>
      </c>
    </row>
    <row r="9" spans="1:19" x14ac:dyDescent="0.35">
      <c r="A9" s="18">
        <v>2</v>
      </c>
      <c r="B9" s="18" t="s">
        <v>53</v>
      </c>
      <c r="C9" s="25">
        <v>282</v>
      </c>
      <c r="D9" s="24">
        <v>4488.3185832946974</v>
      </c>
      <c r="E9" s="35">
        <v>145</v>
      </c>
      <c r="F9" s="35">
        <v>235</v>
      </c>
      <c r="G9" s="35">
        <v>33</v>
      </c>
      <c r="H9" s="35">
        <v>9</v>
      </c>
      <c r="I9" s="35">
        <v>4</v>
      </c>
      <c r="J9" s="35">
        <v>1</v>
      </c>
      <c r="K9" s="35">
        <v>1</v>
      </c>
      <c r="L9" s="35">
        <v>23</v>
      </c>
      <c r="M9" s="35">
        <v>26</v>
      </c>
      <c r="N9" s="35">
        <v>21</v>
      </c>
      <c r="O9" s="35">
        <v>26</v>
      </c>
      <c r="P9" s="35">
        <v>26</v>
      </c>
      <c r="Q9" s="35">
        <v>16</v>
      </c>
      <c r="R9" s="35">
        <v>83</v>
      </c>
    </row>
    <row r="10" spans="1:19" x14ac:dyDescent="0.35">
      <c r="A10" s="18">
        <v>3</v>
      </c>
      <c r="B10" s="18" t="s">
        <v>54</v>
      </c>
      <c r="C10" s="25">
        <v>151</v>
      </c>
      <c r="D10" s="24">
        <v>3978.0943823946027</v>
      </c>
      <c r="E10" s="35">
        <v>98</v>
      </c>
      <c r="F10" s="35">
        <v>123</v>
      </c>
      <c r="G10" s="35">
        <v>16</v>
      </c>
      <c r="H10" s="35">
        <v>6</v>
      </c>
      <c r="I10" s="35">
        <v>4</v>
      </c>
      <c r="J10" s="35">
        <v>2</v>
      </c>
      <c r="K10" s="35">
        <v>1</v>
      </c>
      <c r="L10" s="35">
        <v>12</v>
      </c>
      <c r="M10" s="35">
        <v>6</v>
      </c>
      <c r="N10" s="35">
        <v>6</v>
      </c>
      <c r="O10" s="35">
        <v>3</v>
      </c>
      <c r="P10" s="35">
        <v>7</v>
      </c>
      <c r="Q10" s="35">
        <v>8</v>
      </c>
      <c r="R10" s="35">
        <v>74</v>
      </c>
    </row>
    <row r="11" spans="1:19" x14ac:dyDescent="0.35">
      <c r="A11" s="18">
        <v>4</v>
      </c>
      <c r="B11" s="18" t="s">
        <v>55</v>
      </c>
      <c r="C11" s="25">
        <v>185</v>
      </c>
      <c r="D11" s="24">
        <v>1762.4266008508425</v>
      </c>
      <c r="E11" s="35">
        <v>126</v>
      </c>
      <c r="F11" s="35">
        <v>157</v>
      </c>
      <c r="G11" s="35">
        <v>10</v>
      </c>
      <c r="H11" s="35">
        <v>5</v>
      </c>
      <c r="I11" s="35">
        <v>6</v>
      </c>
      <c r="J11" s="35">
        <v>5</v>
      </c>
      <c r="K11" s="35">
        <v>2</v>
      </c>
      <c r="L11" s="35">
        <v>14</v>
      </c>
      <c r="M11" s="35">
        <v>16</v>
      </c>
      <c r="N11" s="35">
        <v>18</v>
      </c>
      <c r="O11" s="35">
        <v>12</v>
      </c>
      <c r="P11" s="35">
        <v>15</v>
      </c>
      <c r="Q11" s="35">
        <v>8</v>
      </c>
      <c r="R11" s="35">
        <v>75</v>
      </c>
    </row>
    <row r="12" spans="1:19" x14ac:dyDescent="0.35">
      <c r="A12" s="18">
        <v>5</v>
      </c>
      <c r="B12" s="18" t="s">
        <v>56</v>
      </c>
      <c r="C12" s="25">
        <v>181</v>
      </c>
      <c r="D12" s="24">
        <v>17150.881886338411</v>
      </c>
      <c r="E12" s="35">
        <v>130</v>
      </c>
      <c r="F12" s="35">
        <v>153</v>
      </c>
      <c r="G12" s="35">
        <v>10</v>
      </c>
      <c r="H12" s="35">
        <v>3</v>
      </c>
      <c r="I12" s="35">
        <v>5</v>
      </c>
      <c r="J12" s="35">
        <v>1</v>
      </c>
      <c r="K12" s="35">
        <v>9</v>
      </c>
      <c r="L12" s="35">
        <v>12</v>
      </c>
      <c r="M12" s="35">
        <v>6</v>
      </c>
      <c r="N12" s="35">
        <v>10</v>
      </c>
      <c r="O12" s="35">
        <v>18</v>
      </c>
      <c r="P12" s="35">
        <v>10</v>
      </c>
      <c r="Q12" s="35">
        <v>5</v>
      </c>
      <c r="R12" s="35">
        <v>99</v>
      </c>
    </row>
    <row r="13" spans="1:19" x14ac:dyDescent="0.35">
      <c r="A13" s="18">
        <v>6</v>
      </c>
      <c r="B13" s="18" t="s">
        <v>57</v>
      </c>
      <c r="C13" s="25">
        <v>52</v>
      </c>
      <c r="D13" s="24">
        <v>149.62536031575823</v>
      </c>
      <c r="E13" s="35">
        <v>25</v>
      </c>
      <c r="F13" s="35">
        <v>42</v>
      </c>
      <c r="G13" s="35">
        <v>4</v>
      </c>
      <c r="H13" s="35">
        <v>4</v>
      </c>
      <c r="I13" s="35">
        <v>0</v>
      </c>
      <c r="J13" s="35">
        <v>2</v>
      </c>
      <c r="K13" s="35">
        <v>0</v>
      </c>
      <c r="L13" s="35">
        <v>8</v>
      </c>
      <c r="M13" s="35">
        <v>7</v>
      </c>
      <c r="N13" s="35">
        <v>2</v>
      </c>
      <c r="O13" s="35">
        <v>3</v>
      </c>
      <c r="P13" s="35">
        <v>2</v>
      </c>
      <c r="Q13" s="35">
        <v>4</v>
      </c>
      <c r="R13" s="35">
        <v>17</v>
      </c>
    </row>
    <row r="14" spans="1:19" x14ac:dyDescent="0.35">
      <c r="A14" s="43" t="s">
        <v>58</v>
      </c>
      <c r="B14" s="43"/>
      <c r="C14" s="25">
        <v>1069</v>
      </c>
      <c r="D14" s="24">
        <v>1554778.4849219096</v>
      </c>
      <c r="E14" s="24">
        <v>594</v>
      </c>
      <c r="F14" s="24">
        <v>823</v>
      </c>
      <c r="G14" s="24">
        <v>122</v>
      </c>
      <c r="H14" s="24">
        <v>47</v>
      </c>
      <c r="I14" s="24">
        <v>30</v>
      </c>
      <c r="J14" s="24">
        <v>14</v>
      </c>
      <c r="K14" s="24">
        <v>35</v>
      </c>
      <c r="L14" s="24">
        <v>87</v>
      </c>
      <c r="M14" s="24">
        <v>73</v>
      </c>
      <c r="N14" s="24">
        <v>78</v>
      </c>
      <c r="O14" s="24">
        <v>77</v>
      </c>
      <c r="P14" s="24">
        <v>72</v>
      </c>
      <c r="Q14" s="24">
        <v>49</v>
      </c>
      <c r="R14" s="24">
        <v>391</v>
      </c>
    </row>
  </sheetData>
  <mergeCells count="10">
    <mergeCell ref="A2:S2"/>
    <mergeCell ref="A14:B14"/>
    <mergeCell ref="D6:D7"/>
    <mergeCell ref="A4:B4"/>
    <mergeCell ref="A6:A7"/>
    <mergeCell ref="B6:B7"/>
    <mergeCell ref="C4:D4"/>
    <mergeCell ref="C6:C7"/>
    <mergeCell ref="E6:K6"/>
    <mergeCell ref="L6:R6"/>
  </mergeCells>
  <conditionalFormatting sqref="F7:K7">
    <cfRule type="containsText" dxfId="93" priority="3" operator="containsText" text="Online">
      <formula>NOT(ISERROR(SEARCH("Online",F7)))</formula>
    </cfRule>
  </conditionalFormatting>
  <conditionalFormatting sqref="L7:R7">
    <cfRule type="containsText" dxfId="92" priority="2" operator="containsText" text="Connected">
      <formula>NOT(ISERROR(SEARCH("Connected",L7)))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283EF-AF5C-443A-BC67-C2DC489FDFBC}">
  <dimension ref="A1:V220"/>
  <sheetViews>
    <sheetView topLeftCell="A218" zoomScale="76" zoomScaleNormal="60" workbookViewId="0">
      <selection activeCell="D230" sqref="A1:XFD1048576"/>
    </sheetView>
  </sheetViews>
  <sheetFormatPr defaultRowHeight="14.5" x14ac:dyDescent="0.35"/>
  <cols>
    <col min="1" max="1" width="6.54296875" bestFit="1" customWidth="1"/>
    <col min="2" max="2" width="9.1796875" bestFit="1" customWidth="1"/>
    <col min="3" max="3" width="9.81640625" bestFit="1" customWidth="1"/>
    <col min="4" max="4" width="14.453125" bestFit="1" customWidth="1"/>
    <col min="5" max="5" width="14.81640625" bestFit="1" customWidth="1"/>
    <col min="6" max="6" width="11" bestFit="1" customWidth="1"/>
    <col min="7" max="7" width="37" bestFit="1" customWidth="1"/>
    <col min="8" max="8" width="15.90625" bestFit="1" customWidth="1"/>
    <col min="9" max="9" width="27.6328125" bestFit="1" customWidth="1"/>
    <col min="10" max="10" width="10.08984375" bestFit="1" customWidth="1"/>
    <col min="11" max="11" width="29.08984375" bestFit="1" customWidth="1"/>
    <col min="12" max="12" width="16.453125" bestFit="1" customWidth="1"/>
    <col min="13" max="13" width="13.36328125" bestFit="1" customWidth="1"/>
    <col min="14" max="20" width="13.453125" bestFit="1" customWidth="1"/>
    <col min="21" max="21" width="13.453125" customWidth="1"/>
    <col min="22" max="22" width="27.81640625" customWidth="1"/>
    <col min="994" max="994" width="190.36328125" bestFit="1" customWidth="1"/>
  </cols>
  <sheetData>
    <row r="1" spans="1:22" s="10" customFormat="1" ht="15.65" customHeight="1" x14ac:dyDescent="0.35">
      <c r="A1" s="54" t="s">
        <v>9</v>
      </c>
      <c r="B1" s="54" t="s">
        <v>2</v>
      </c>
      <c r="C1" s="54" t="s">
        <v>3</v>
      </c>
      <c r="D1" s="54" t="s">
        <v>4</v>
      </c>
      <c r="E1" s="54" t="s">
        <v>5</v>
      </c>
      <c r="F1" s="54" t="s">
        <v>6</v>
      </c>
      <c r="G1" s="54" t="s">
        <v>7</v>
      </c>
      <c r="H1" s="54" t="s">
        <v>0</v>
      </c>
      <c r="I1" s="54" t="s">
        <v>10</v>
      </c>
      <c r="J1" s="54" t="s">
        <v>38</v>
      </c>
      <c r="K1" s="54" t="s">
        <v>11</v>
      </c>
      <c r="L1" s="54" t="s">
        <v>30</v>
      </c>
      <c r="M1" s="54" t="s">
        <v>27</v>
      </c>
      <c r="N1" s="54" t="s">
        <v>39</v>
      </c>
      <c r="O1" s="54"/>
      <c r="P1" s="54"/>
      <c r="Q1" s="54"/>
      <c r="R1" s="54"/>
      <c r="S1" s="54"/>
      <c r="T1" s="54"/>
      <c r="U1" s="54" t="s">
        <v>441</v>
      </c>
      <c r="V1" s="54" t="s">
        <v>32</v>
      </c>
    </row>
    <row r="2" spans="1:22" s="11" customFormat="1" ht="33.65" customHeight="1" x14ac:dyDescent="0.35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13" t="s">
        <v>1153</v>
      </c>
      <c r="O2" s="9" t="s">
        <v>1154</v>
      </c>
      <c r="P2" s="9" t="s">
        <v>1155</v>
      </c>
      <c r="Q2" s="9" t="s">
        <v>1156</v>
      </c>
      <c r="R2" s="9" t="s">
        <v>1157</v>
      </c>
      <c r="S2" s="9" t="s">
        <v>1158</v>
      </c>
      <c r="T2" s="9" t="s">
        <v>1159</v>
      </c>
      <c r="U2" s="54"/>
      <c r="V2" s="54"/>
    </row>
    <row r="3" spans="1:22" ht="16" x14ac:dyDescent="0.4">
      <c r="A3" s="6">
        <v>1</v>
      </c>
      <c r="B3" s="6" t="s">
        <v>52</v>
      </c>
      <c r="C3" s="6" t="s">
        <v>52</v>
      </c>
      <c r="D3" s="6" t="s">
        <v>1160</v>
      </c>
      <c r="E3" s="6" t="s">
        <v>1160</v>
      </c>
      <c r="F3" s="6" t="s">
        <v>1161</v>
      </c>
      <c r="G3" s="6" t="s">
        <v>1162</v>
      </c>
      <c r="H3" s="6" t="s">
        <v>1163</v>
      </c>
      <c r="I3" s="6" t="s">
        <v>1164</v>
      </c>
      <c r="J3" s="6">
        <v>0</v>
      </c>
      <c r="K3" s="6" t="s">
        <v>426</v>
      </c>
      <c r="L3" s="6" t="s">
        <v>432</v>
      </c>
      <c r="M3" s="6" t="s">
        <v>1165</v>
      </c>
      <c r="N3" s="23">
        <v>0</v>
      </c>
      <c r="O3" s="23">
        <v>0</v>
      </c>
      <c r="P3" s="23">
        <v>0</v>
      </c>
      <c r="Q3" s="23">
        <v>0</v>
      </c>
      <c r="R3" s="23">
        <v>0</v>
      </c>
      <c r="S3" s="23">
        <v>0</v>
      </c>
      <c r="T3" s="23">
        <v>0</v>
      </c>
      <c r="U3" s="6">
        <v>7</v>
      </c>
      <c r="V3" s="12">
        <v>0</v>
      </c>
    </row>
    <row r="4" spans="1:22" ht="16" x14ac:dyDescent="0.4">
      <c r="A4" s="6">
        <v>2</v>
      </c>
      <c r="B4" s="6" t="s">
        <v>1166</v>
      </c>
      <c r="C4" s="6" t="s">
        <v>1167</v>
      </c>
      <c r="D4" s="6" t="s">
        <v>1168</v>
      </c>
      <c r="E4" s="6" t="s">
        <v>1169</v>
      </c>
      <c r="F4" s="6" t="s">
        <v>1170</v>
      </c>
      <c r="G4" s="6" t="s">
        <v>1171</v>
      </c>
      <c r="H4" s="6" t="s">
        <v>1172</v>
      </c>
      <c r="I4" s="6" t="s">
        <v>1173</v>
      </c>
      <c r="J4" s="6">
        <v>0</v>
      </c>
      <c r="K4" s="6" t="s">
        <v>426</v>
      </c>
      <c r="L4" s="6" t="s">
        <v>430</v>
      </c>
      <c r="M4" s="6" t="s">
        <v>1165</v>
      </c>
      <c r="N4" s="23">
        <v>0</v>
      </c>
      <c r="O4" s="23">
        <v>0</v>
      </c>
      <c r="P4" s="23">
        <v>0</v>
      </c>
      <c r="Q4" s="23">
        <v>0</v>
      </c>
      <c r="R4" s="23">
        <v>0</v>
      </c>
      <c r="S4" s="23">
        <v>0</v>
      </c>
      <c r="T4" s="23">
        <v>0</v>
      </c>
      <c r="U4" s="6">
        <v>7</v>
      </c>
      <c r="V4" s="12">
        <v>0</v>
      </c>
    </row>
    <row r="5" spans="1:22" ht="16" x14ac:dyDescent="0.4">
      <c r="A5" s="6">
        <v>3</v>
      </c>
      <c r="B5" s="6" t="s">
        <v>1166</v>
      </c>
      <c r="C5" s="6" t="s">
        <v>1167</v>
      </c>
      <c r="D5" s="6" t="s">
        <v>1168</v>
      </c>
      <c r="E5" s="6" t="s">
        <v>1169</v>
      </c>
      <c r="F5" s="6" t="s">
        <v>1170</v>
      </c>
      <c r="G5" s="6" t="s">
        <v>1171</v>
      </c>
      <c r="H5" s="6" t="s">
        <v>1172</v>
      </c>
      <c r="I5" s="6" t="s">
        <v>1164</v>
      </c>
      <c r="J5" s="6">
        <v>2.1310000419616699</v>
      </c>
      <c r="K5" s="6" t="s">
        <v>426</v>
      </c>
      <c r="L5" s="6" t="s">
        <v>430</v>
      </c>
      <c r="M5" s="6" t="s">
        <v>1165</v>
      </c>
      <c r="N5" s="23">
        <v>0.20130859374999999</v>
      </c>
      <c r="O5" s="23">
        <v>0.53171875000000002</v>
      </c>
      <c r="P5" s="23">
        <v>2.1476367187499998</v>
      </c>
      <c r="Q5" s="23">
        <v>1.0184375000000001</v>
      </c>
      <c r="R5" s="23">
        <v>1.0877343749999999</v>
      </c>
      <c r="S5" s="23">
        <v>0.98357421874999995</v>
      </c>
      <c r="T5" s="23">
        <v>0.70994140625000002</v>
      </c>
      <c r="U5" s="6">
        <v>0</v>
      </c>
      <c r="V5" s="12">
        <v>1.4198828125</v>
      </c>
    </row>
    <row r="6" spans="1:22" ht="16" x14ac:dyDescent="0.4">
      <c r="A6" s="6">
        <v>4</v>
      </c>
      <c r="B6" s="6" t="s">
        <v>1166</v>
      </c>
      <c r="C6" s="6" t="s">
        <v>1166</v>
      </c>
      <c r="D6" s="6" t="s">
        <v>1166</v>
      </c>
      <c r="E6" s="6" t="s">
        <v>1166</v>
      </c>
      <c r="F6" s="6" t="s">
        <v>1174</v>
      </c>
      <c r="G6" s="6" t="s">
        <v>1175</v>
      </c>
      <c r="H6" s="6" t="s">
        <v>1176</v>
      </c>
      <c r="I6" s="6" t="s">
        <v>1177</v>
      </c>
      <c r="J6" s="6">
        <v>0</v>
      </c>
      <c r="K6" s="6" t="s">
        <v>426</v>
      </c>
      <c r="L6" s="6" t="s">
        <v>430</v>
      </c>
      <c r="M6" s="6" t="s">
        <v>1178</v>
      </c>
      <c r="N6" s="23">
        <v>1.42</v>
      </c>
      <c r="O6" s="23">
        <v>0</v>
      </c>
      <c r="P6" s="23">
        <v>0</v>
      </c>
      <c r="Q6" s="23">
        <v>0</v>
      </c>
      <c r="R6" s="23">
        <v>1.68</v>
      </c>
      <c r="S6" s="23">
        <v>0</v>
      </c>
      <c r="T6" s="23">
        <v>0</v>
      </c>
      <c r="U6" s="6">
        <v>5</v>
      </c>
      <c r="V6" s="12">
        <v>0</v>
      </c>
    </row>
    <row r="7" spans="1:22" ht="16" x14ac:dyDescent="0.4">
      <c r="A7" s="6">
        <v>5</v>
      </c>
      <c r="B7" s="6" t="s">
        <v>52</v>
      </c>
      <c r="C7" s="6" t="s">
        <v>52</v>
      </c>
      <c r="D7" s="6" t="s">
        <v>1160</v>
      </c>
      <c r="E7" s="6" t="s">
        <v>1179</v>
      </c>
      <c r="F7" s="6" t="s">
        <v>1161</v>
      </c>
      <c r="G7" s="6" t="s">
        <v>1162</v>
      </c>
      <c r="H7" s="6" t="s">
        <v>1180</v>
      </c>
      <c r="I7" s="6" t="s">
        <v>1181</v>
      </c>
      <c r="J7" s="6">
        <v>6.5716999999999999</v>
      </c>
      <c r="K7" s="6" t="s">
        <v>426</v>
      </c>
      <c r="L7" s="6" t="s">
        <v>430</v>
      </c>
      <c r="M7" s="6" t="s">
        <v>1182</v>
      </c>
      <c r="N7" s="23">
        <v>1.122249179999999</v>
      </c>
      <c r="O7" s="23">
        <v>1.161456569999973</v>
      </c>
      <c r="P7" s="23">
        <v>1.2002414100000169</v>
      </c>
      <c r="Q7" s="23">
        <v>1.075472039999986</v>
      </c>
      <c r="R7" s="23">
        <v>1.2668808200000057</v>
      </c>
      <c r="S7" s="23">
        <v>1.1434331100000055</v>
      </c>
      <c r="T7" s="23">
        <v>1.1551779100000203</v>
      </c>
      <c r="U7" s="6">
        <v>0</v>
      </c>
      <c r="V7" s="12">
        <v>3.8505930333334013</v>
      </c>
    </row>
    <row r="8" spans="1:22" ht="16" x14ac:dyDescent="0.4">
      <c r="A8" s="6">
        <v>6</v>
      </c>
      <c r="B8" s="6" t="s">
        <v>52</v>
      </c>
      <c r="C8" s="6" t="s">
        <v>52</v>
      </c>
      <c r="D8" s="6" t="s">
        <v>1160</v>
      </c>
      <c r="E8" s="6" t="s">
        <v>1160</v>
      </c>
      <c r="F8" s="6" t="s">
        <v>1183</v>
      </c>
      <c r="G8" s="6" t="s">
        <v>1184</v>
      </c>
      <c r="H8" s="6" t="s">
        <v>1185</v>
      </c>
      <c r="I8" s="6" t="s">
        <v>1186</v>
      </c>
      <c r="J8" s="6">
        <v>0</v>
      </c>
      <c r="K8" s="6" t="s">
        <v>426</v>
      </c>
      <c r="L8" s="6" t="s">
        <v>430</v>
      </c>
      <c r="M8" s="6" t="s">
        <v>1187</v>
      </c>
      <c r="N8" s="23">
        <v>1.04521484375</v>
      </c>
      <c r="O8" s="23">
        <v>0.90171386718750002</v>
      </c>
      <c r="P8" s="23">
        <v>0</v>
      </c>
      <c r="Q8" s="23">
        <v>0</v>
      </c>
      <c r="R8" s="23">
        <v>0.93871826171874995</v>
      </c>
      <c r="S8" s="23">
        <v>0.924921875</v>
      </c>
      <c r="T8" s="23">
        <v>0.84267578124999998</v>
      </c>
      <c r="U8" s="6">
        <v>2</v>
      </c>
      <c r="V8" s="12">
        <v>2.4076450892857144</v>
      </c>
    </row>
    <row r="9" spans="1:22" ht="16" x14ac:dyDescent="0.4">
      <c r="A9" s="6">
        <v>7</v>
      </c>
      <c r="B9" s="6" t="s">
        <v>52</v>
      </c>
      <c r="C9" s="6" t="s">
        <v>1188</v>
      </c>
      <c r="D9" s="6" t="s">
        <v>1189</v>
      </c>
      <c r="E9" s="6" t="s">
        <v>1190</v>
      </c>
      <c r="F9" s="6" t="s">
        <v>1191</v>
      </c>
      <c r="G9" s="6" t="s">
        <v>1192</v>
      </c>
      <c r="H9" s="6" t="s">
        <v>1193</v>
      </c>
      <c r="I9" s="6" t="s">
        <v>1194</v>
      </c>
      <c r="J9" s="6">
        <v>0</v>
      </c>
      <c r="K9" s="6" t="s">
        <v>426</v>
      </c>
      <c r="L9" s="6" t="s">
        <v>430</v>
      </c>
      <c r="M9" s="6" t="s">
        <v>1195</v>
      </c>
      <c r="N9" s="23">
        <v>9.02</v>
      </c>
      <c r="O9" s="23">
        <v>12.24</v>
      </c>
      <c r="P9" s="23">
        <v>8.7100000000000009</v>
      </c>
      <c r="Q9" s="23">
        <v>12.42</v>
      </c>
      <c r="R9" s="23">
        <v>11.25</v>
      </c>
      <c r="S9" s="23">
        <v>12.61</v>
      </c>
      <c r="T9" s="23">
        <v>10.3</v>
      </c>
      <c r="U9" s="6">
        <v>0</v>
      </c>
      <c r="V9" s="12">
        <v>22.888888888888889</v>
      </c>
    </row>
    <row r="10" spans="1:22" ht="16" x14ac:dyDescent="0.4">
      <c r="A10" s="6">
        <v>8</v>
      </c>
      <c r="B10" s="6" t="s">
        <v>52</v>
      </c>
      <c r="C10" s="6" t="s">
        <v>1188</v>
      </c>
      <c r="D10" s="6" t="s">
        <v>1189</v>
      </c>
      <c r="E10" s="6" t="s">
        <v>52</v>
      </c>
      <c r="F10" s="6" t="s">
        <v>1191</v>
      </c>
      <c r="G10" s="6" t="s">
        <v>1192</v>
      </c>
      <c r="H10" s="6" t="s">
        <v>1196</v>
      </c>
      <c r="I10" s="6" t="s">
        <v>1197</v>
      </c>
      <c r="J10" s="6">
        <v>4.9279999732971191</v>
      </c>
      <c r="K10" s="6" t="s">
        <v>426</v>
      </c>
      <c r="L10" s="6" t="s">
        <v>430</v>
      </c>
      <c r="M10" s="6" t="s">
        <v>1165</v>
      </c>
      <c r="N10" s="23">
        <v>2.02</v>
      </c>
      <c r="O10" s="23">
        <v>2.37</v>
      </c>
      <c r="P10" s="23">
        <v>2.3199999999999998</v>
      </c>
      <c r="Q10" s="23">
        <v>2.2000000000000002</v>
      </c>
      <c r="R10" s="23">
        <v>2.09083984375</v>
      </c>
      <c r="S10" s="23">
        <v>2.36</v>
      </c>
      <c r="T10" s="23">
        <v>1.99</v>
      </c>
      <c r="U10" s="6">
        <v>0</v>
      </c>
      <c r="V10" s="12">
        <v>3.98</v>
      </c>
    </row>
    <row r="11" spans="1:22" ht="16" x14ac:dyDescent="0.4">
      <c r="A11" s="6">
        <v>9</v>
      </c>
      <c r="B11" s="6" t="s">
        <v>1166</v>
      </c>
      <c r="C11" s="6" t="s">
        <v>1166</v>
      </c>
      <c r="D11" s="6" t="s">
        <v>1198</v>
      </c>
      <c r="E11" s="6" t="s">
        <v>1198</v>
      </c>
      <c r="F11" s="6" t="s">
        <v>1199</v>
      </c>
      <c r="G11" s="6" t="s">
        <v>1200</v>
      </c>
      <c r="H11" s="6" t="s">
        <v>1201</v>
      </c>
      <c r="I11" s="6" t="s">
        <v>1177</v>
      </c>
      <c r="J11" s="6">
        <v>0</v>
      </c>
      <c r="K11" s="6" t="s">
        <v>426</v>
      </c>
      <c r="L11" s="6" t="s">
        <v>430</v>
      </c>
      <c r="M11" s="6" t="s">
        <v>1178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  <c r="S11" s="23">
        <v>0</v>
      </c>
      <c r="T11" s="23">
        <v>0</v>
      </c>
      <c r="U11" s="6">
        <v>7</v>
      </c>
      <c r="V11" s="12">
        <v>0</v>
      </c>
    </row>
    <row r="12" spans="1:22" ht="16" x14ac:dyDescent="0.4">
      <c r="A12" s="6">
        <v>10</v>
      </c>
      <c r="B12" s="6" t="s">
        <v>52</v>
      </c>
      <c r="C12" s="6" t="s">
        <v>52</v>
      </c>
      <c r="D12" s="6" t="s">
        <v>1160</v>
      </c>
      <c r="E12" s="6" t="s">
        <v>1179</v>
      </c>
      <c r="F12" s="6" t="s">
        <v>1161</v>
      </c>
      <c r="G12" s="6" t="s">
        <v>1162</v>
      </c>
      <c r="H12" s="6" t="s">
        <v>1202</v>
      </c>
      <c r="I12" s="6" t="s">
        <v>1203</v>
      </c>
      <c r="J12" s="6">
        <v>17.910499572753906</v>
      </c>
      <c r="K12" s="6" t="s">
        <v>426</v>
      </c>
      <c r="L12" s="6" t="s">
        <v>432</v>
      </c>
      <c r="M12" s="6" t="s">
        <v>1204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  <c r="T12" s="23">
        <v>0</v>
      </c>
      <c r="U12" s="6">
        <v>7</v>
      </c>
      <c r="V12" s="12">
        <v>0</v>
      </c>
    </row>
    <row r="13" spans="1:22" ht="16" x14ac:dyDescent="0.4">
      <c r="A13" s="6">
        <v>11</v>
      </c>
      <c r="B13" s="6" t="s">
        <v>52</v>
      </c>
      <c r="C13" s="6" t="s">
        <v>52</v>
      </c>
      <c r="D13" s="6" t="s">
        <v>1205</v>
      </c>
      <c r="E13" s="6" t="s">
        <v>1206</v>
      </c>
      <c r="F13" s="6" t="s">
        <v>1207</v>
      </c>
      <c r="G13" s="6" t="s">
        <v>1208</v>
      </c>
      <c r="H13" s="6" t="s">
        <v>1209</v>
      </c>
      <c r="I13" s="6" t="s">
        <v>1210</v>
      </c>
      <c r="J13" s="6">
        <v>2.1540000438690186</v>
      </c>
      <c r="K13" s="6" t="s">
        <v>426</v>
      </c>
      <c r="L13" s="6" t="s">
        <v>430</v>
      </c>
      <c r="M13" s="6" t="s">
        <v>1182</v>
      </c>
      <c r="N13" s="23">
        <v>0.46365966796875002</v>
      </c>
      <c r="O13" s="23">
        <v>0.2722119140625</v>
      </c>
      <c r="P13" s="23">
        <v>0.221923828125</v>
      </c>
      <c r="Q13" s="23">
        <v>0.28082397460937503</v>
      </c>
      <c r="R13" s="23">
        <v>0.50551757812499998</v>
      </c>
      <c r="S13" s="23">
        <v>0</v>
      </c>
      <c r="T13" s="23">
        <v>0.14478393554687499</v>
      </c>
      <c r="U13" s="6">
        <v>1</v>
      </c>
      <c r="V13" s="12">
        <v>0.48261311848958333</v>
      </c>
    </row>
    <row r="14" spans="1:22" ht="16" x14ac:dyDescent="0.4">
      <c r="A14" s="6">
        <v>12</v>
      </c>
      <c r="B14" s="6" t="s">
        <v>52</v>
      </c>
      <c r="C14" s="6" t="s">
        <v>1211</v>
      </c>
      <c r="D14" s="6" t="s">
        <v>1212</v>
      </c>
      <c r="E14" s="6" t="s">
        <v>1212</v>
      </c>
      <c r="F14" s="6" t="s">
        <v>1213</v>
      </c>
      <c r="G14" s="6" t="s">
        <v>1214</v>
      </c>
      <c r="H14" s="6" t="s">
        <v>1215</v>
      </c>
      <c r="I14" s="6" t="s">
        <v>1216</v>
      </c>
      <c r="J14" s="6">
        <v>0</v>
      </c>
      <c r="K14" s="6" t="s">
        <v>426</v>
      </c>
      <c r="L14" s="6" t="s">
        <v>430</v>
      </c>
      <c r="M14" s="6" t="s">
        <v>1217</v>
      </c>
      <c r="N14" s="23">
        <v>0.03</v>
      </c>
      <c r="O14" s="23">
        <v>0.91</v>
      </c>
      <c r="P14" s="23">
        <v>0.87</v>
      </c>
      <c r="Q14" s="23">
        <v>0</v>
      </c>
      <c r="R14" s="23">
        <v>0</v>
      </c>
      <c r="S14" s="23">
        <v>0</v>
      </c>
      <c r="T14" s="23">
        <v>0.92</v>
      </c>
      <c r="U14" s="6">
        <v>3</v>
      </c>
      <c r="V14" s="12">
        <v>1.2266666666666668</v>
      </c>
    </row>
    <row r="15" spans="1:22" ht="16" x14ac:dyDescent="0.4">
      <c r="A15" s="6">
        <v>13</v>
      </c>
      <c r="B15" s="6" t="s">
        <v>52</v>
      </c>
      <c r="C15" s="6" t="s">
        <v>52</v>
      </c>
      <c r="D15" s="6" t="s">
        <v>1205</v>
      </c>
      <c r="E15" s="6" t="s">
        <v>1218</v>
      </c>
      <c r="F15" s="6" t="s">
        <v>1219</v>
      </c>
      <c r="G15" s="6" t="s">
        <v>1220</v>
      </c>
      <c r="H15" s="6" t="s">
        <v>1221</v>
      </c>
      <c r="I15" s="6" t="s">
        <v>1164</v>
      </c>
      <c r="J15" s="6">
        <v>0.10000000149011612</v>
      </c>
      <c r="K15" s="6" t="s">
        <v>426</v>
      </c>
      <c r="L15" s="6" t="s">
        <v>430</v>
      </c>
      <c r="M15" s="6" t="s">
        <v>1165</v>
      </c>
      <c r="N15" s="23">
        <v>1.1326123046875001</v>
      </c>
      <c r="O15" s="23">
        <v>0.81592773437499999</v>
      </c>
      <c r="P15" s="23">
        <v>0.67005859374999999</v>
      </c>
      <c r="Q15" s="23">
        <v>0.23104248046875001</v>
      </c>
      <c r="R15" s="23">
        <v>0.54059082031250005</v>
      </c>
      <c r="S15" s="23">
        <v>0.41381591796875</v>
      </c>
      <c r="T15" s="23">
        <v>3.2636718750000002E-2</v>
      </c>
      <c r="U15" s="6">
        <v>0</v>
      </c>
      <c r="V15" s="12">
        <v>6.5273437500000003E-2</v>
      </c>
    </row>
    <row r="16" spans="1:22" ht="16" x14ac:dyDescent="0.4">
      <c r="A16" s="6">
        <v>14</v>
      </c>
      <c r="B16" s="6" t="s">
        <v>52</v>
      </c>
      <c r="C16" s="6" t="s">
        <v>52</v>
      </c>
      <c r="D16" s="6" t="s">
        <v>1160</v>
      </c>
      <c r="E16" s="6" t="s">
        <v>1179</v>
      </c>
      <c r="F16" s="6" t="s">
        <v>1161</v>
      </c>
      <c r="G16" s="6" t="s">
        <v>1162</v>
      </c>
      <c r="H16" s="6" t="s">
        <v>1222</v>
      </c>
      <c r="I16" s="6" t="s">
        <v>1223</v>
      </c>
      <c r="J16" s="6">
        <v>0</v>
      </c>
      <c r="K16" s="6" t="s">
        <v>426</v>
      </c>
      <c r="L16" s="6" t="s">
        <v>430</v>
      </c>
      <c r="M16" s="6" t="s">
        <v>1217</v>
      </c>
      <c r="N16" s="23">
        <v>0.65</v>
      </c>
      <c r="O16" s="23">
        <v>0.7</v>
      </c>
      <c r="P16" s="23">
        <v>0.65</v>
      </c>
      <c r="Q16" s="23">
        <v>0.64</v>
      </c>
      <c r="R16" s="23">
        <v>0.66</v>
      </c>
      <c r="S16" s="23">
        <v>0.65</v>
      </c>
      <c r="T16" s="23">
        <v>0.65</v>
      </c>
      <c r="U16" s="6">
        <v>0</v>
      </c>
      <c r="V16" s="12">
        <v>0.8666666666666667</v>
      </c>
    </row>
    <row r="17" spans="1:22" ht="16" x14ac:dyDescent="0.4">
      <c r="A17" s="6">
        <v>15</v>
      </c>
      <c r="B17" s="6" t="s">
        <v>52</v>
      </c>
      <c r="C17" s="6" t="s">
        <v>1188</v>
      </c>
      <c r="D17" s="6" t="s">
        <v>1189</v>
      </c>
      <c r="E17" s="6" t="s">
        <v>1190</v>
      </c>
      <c r="F17" s="6" t="s">
        <v>1191</v>
      </c>
      <c r="G17" s="6" t="s">
        <v>1192</v>
      </c>
      <c r="H17" s="6" t="s">
        <v>1224</v>
      </c>
      <c r="I17" s="6" t="s">
        <v>1225</v>
      </c>
      <c r="J17" s="6">
        <v>33.650501251220703</v>
      </c>
      <c r="K17" s="6" t="s">
        <v>426</v>
      </c>
      <c r="L17" s="6" t="s">
        <v>430</v>
      </c>
      <c r="M17" s="6" t="s">
        <v>1226</v>
      </c>
      <c r="N17" s="23">
        <v>32.188124999999999</v>
      </c>
      <c r="O17" s="23">
        <v>27.313437499999999</v>
      </c>
      <c r="P17" s="23">
        <v>43.190624999999997</v>
      </c>
      <c r="Q17" s="23">
        <v>28.584062500000002</v>
      </c>
      <c r="R17" s="23">
        <v>25.098125</v>
      </c>
      <c r="S17" s="23">
        <v>26.045625000000001</v>
      </c>
      <c r="T17" s="23">
        <v>23.494062499999998</v>
      </c>
      <c r="U17" s="6">
        <v>0</v>
      </c>
      <c r="V17" s="12">
        <v>24.730592105263156</v>
      </c>
    </row>
    <row r="18" spans="1:22" ht="16" x14ac:dyDescent="0.4">
      <c r="A18" s="6">
        <v>16</v>
      </c>
      <c r="B18" s="6" t="s">
        <v>52</v>
      </c>
      <c r="C18" s="6" t="s">
        <v>1211</v>
      </c>
      <c r="D18" s="6" t="s">
        <v>1212</v>
      </c>
      <c r="E18" s="6" t="s">
        <v>1212</v>
      </c>
      <c r="F18" s="6" t="s">
        <v>1213</v>
      </c>
      <c r="G18" s="6" t="s">
        <v>1214</v>
      </c>
      <c r="H18" s="6" t="s">
        <v>1227</v>
      </c>
      <c r="I18" s="6" t="s">
        <v>1164</v>
      </c>
      <c r="J18" s="6">
        <v>67.147903442382813</v>
      </c>
      <c r="K18" s="6" t="s">
        <v>426</v>
      </c>
      <c r="L18" s="6" t="s">
        <v>430</v>
      </c>
      <c r="M18" s="6" t="s">
        <v>1165</v>
      </c>
      <c r="N18" s="23">
        <v>40.369999999999997</v>
      </c>
      <c r="O18" s="23">
        <v>15.06</v>
      </c>
      <c r="P18" s="23">
        <v>0</v>
      </c>
      <c r="Q18" s="23">
        <v>0</v>
      </c>
      <c r="R18" s="23">
        <v>0</v>
      </c>
      <c r="S18" s="23">
        <v>0</v>
      </c>
      <c r="T18" s="23">
        <v>26.76</v>
      </c>
      <c r="U18" s="6">
        <v>4</v>
      </c>
      <c r="V18" s="12">
        <v>53.52</v>
      </c>
    </row>
    <row r="19" spans="1:22" ht="16" x14ac:dyDescent="0.4">
      <c r="A19" s="6">
        <v>17</v>
      </c>
      <c r="B19" s="6" t="s">
        <v>52</v>
      </c>
      <c r="C19" s="6" t="s">
        <v>1188</v>
      </c>
      <c r="D19" s="6" t="s">
        <v>1189</v>
      </c>
      <c r="E19" s="6" t="s">
        <v>1190</v>
      </c>
      <c r="F19" s="6" t="s">
        <v>1191</v>
      </c>
      <c r="G19" s="6" t="s">
        <v>1192</v>
      </c>
      <c r="H19" s="6" t="s">
        <v>1228</v>
      </c>
      <c r="I19" s="6" t="s">
        <v>1181</v>
      </c>
      <c r="J19" s="6">
        <v>0</v>
      </c>
      <c r="K19" s="6" t="s">
        <v>426</v>
      </c>
      <c r="L19" s="6" t="s">
        <v>430</v>
      </c>
      <c r="M19" s="6" t="s">
        <v>1182</v>
      </c>
      <c r="N19" s="23">
        <v>0.55000000000000004</v>
      </c>
      <c r="O19" s="23">
        <v>0.54</v>
      </c>
      <c r="P19" s="23">
        <v>0.55000000000000004</v>
      </c>
      <c r="Q19" s="23">
        <v>0.54</v>
      </c>
      <c r="R19" s="23">
        <v>0.55000000000000004</v>
      </c>
      <c r="S19" s="23">
        <v>0.55000000000000004</v>
      </c>
      <c r="T19" s="23">
        <v>0.54</v>
      </c>
      <c r="U19" s="6">
        <v>0</v>
      </c>
      <c r="V19" s="12">
        <v>1.8000000000000003</v>
      </c>
    </row>
    <row r="20" spans="1:22" ht="16" x14ac:dyDescent="0.4">
      <c r="A20" s="6">
        <v>18</v>
      </c>
      <c r="B20" s="6" t="s">
        <v>52</v>
      </c>
      <c r="C20" s="6" t="s">
        <v>52</v>
      </c>
      <c r="D20" s="6" t="s">
        <v>1160</v>
      </c>
      <c r="E20" s="6" t="s">
        <v>1160</v>
      </c>
      <c r="F20" s="6" t="s">
        <v>1183</v>
      </c>
      <c r="G20" s="6" t="s">
        <v>1184</v>
      </c>
      <c r="H20" s="6" t="s">
        <v>1229</v>
      </c>
      <c r="I20" s="6" t="s">
        <v>1230</v>
      </c>
      <c r="J20" s="6" t="s">
        <v>1231</v>
      </c>
      <c r="K20" s="6" t="s">
        <v>428</v>
      </c>
      <c r="L20" s="6" t="s">
        <v>432</v>
      </c>
      <c r="M20" s="6" t="s">
        <v>1178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6">
        <v>7</v>
      </c>
      <c r="V20" s="12">
        <v>0</v>
      </c>
    </row>
    <row r="21" spans="1:22" ht="16" x14ac:dyDescent="0.4">
      <c r="A21" s="6">
        <v>19</v>
      </c>
      <c r="B21" s="6" t="s">
        <v>52</v>
      </c>
      <c r="C21" s="6" t="s">
        <v>52</v>
      </c>
      <c r="D21" s="6" t="s">
        <v>1205</v>
      </c>
      <c r="E21" s="6" t="s">
        <v>1218</v>
      </c>
      <c r="F21" s="6" t="s">
        <v>1232</v>
      </c>
      <c r="G21" s="6" t="s">
        <v>1233</v>
      </c>
      <c r="H21" s="6" t="s">
        <v>1234</v>
      </c>
      <c r="I21" s="6" t="s">
        <v>1235</v>
      </c>
      <c r="J21" s="6">
        <v>28.644100189208984</v>
      </c>
      <c r="K21" s="6" t="s">
        <v>426</v>
      </c>
      <c r="L21" s="6" t="s">
        <v>430</v>
      </c>
      <c r="M21" s="6" t="s">
        <v>1187</v>
      </c>
      <c r="N21" s="23">
        <v>1.4337158203124999E-3</v>
      </c>
      <c r="O21" s="23">
        <v>8.4441070556640629E-2</v>
      </c>
      <c r="P21" s="23">
        <v>1.1310650634765624</v>
      </c>
      <c r="Q21" s="23">
        <v>1.158070068359375</v>
      </c>
      <c r="R21" s="23">
        <v>0.74038299560546872</v>
      </c>
      <c r="S21" s="23">
        <v>1.1132830810546874</v>
      </c>
      <c r="T21" s="23">
        <v>1.1237689208984376</v>
      </c>
      <c r="U21" s="6">
        <v>0</v>
      </c>
      <c r="V21" s="12">
        <v>3.2107683454241078</v>
      </c>
    </row>
    <row r="22" spans="1:22" ht="16" x14ac:dyDescent="0.4">
      <c r="A22" s="6">
        <v>20</v>
      </c>
      <c r="B22" s="6" t="s">
        <v>1166</v>
      </c>
      <c r="C22" s="6" t="s">
        <v>1166</v>
      </c>
      <c r="D22" s="6" t="s">
        <v>1198</v>
      </c>
      <c r="E22" s="6" t="s">
        <v>1198</v>
      </c>
      <c r="F22" s="6" t="s">
        <v>1199</v>
      </c>
      <c r="G22" s="6" t="s">
        <v>1200</v>
      </c>
      <c r="H22" s="6" t="s">
        <v>1236</v>
      </c>
      <c r="I22" s="6" t="s">
        <v>1237</v>
      </c>
      <c r="J22" s="6">
        <v>60.631801605224609</v>
      </c>
      <c r="K22" s="6" t="s">
        <v>426</v>
      </c>
      <c r="L22" s="6" t="s">
        <v>430</v>
      </c>
      <c r="M22" s="6" t="s">
        <v>1238</v>
      </c>
      <c r="N22" s="23">
        <v>0</v>
      </c>
      <c r="O22" s="23">
        <v>0</v>
      </c>
      <c r="P22" s="23">
        <v>2.14</v>
      </c>
      <c r="Q22" s="23">
        <v>0</v>
      </c>
      <c r="R22" s="23">
        <v>0</v>
      </c>
      <c r="S22" s="23">
        <v>0</v>
      </c>
      <c r="T22" s="23">
        <v>0.57999999999999996</v>
      </c>
      <c r="U22" s="6">
        <v>5</v>
      </c>
      <c r="V22" s="12">
        <v>0.96666666666666667</v>
      </c>
    </row>
    <row r="23" spans="1:22" ht="16" x14ac:dyDescent="0.4">
      <c r="A23" s="6">
        <v>21</v>
      </c>
      <c r="B23" s="6" t="s">
        <v>52</v>
      </c>
      <c r="C23" s="6" t="s">
        <v>52</v>
      </c>
      <c r="D23" s="6" t="s">
        <v>1205</v>
      </c>
      <c r="E23" s="6" t="s">
        <v>1206</v>
      </c>
      <c r="F23" s="6" t="s">
        <v>1207</v>
      </c>
      <c r="G23" s="6" t="s">
        <v>1208</v>
      </c>
      <c r="H23" s="6" t="s">
        <v>1209</v>
      </c>
      <c r="I23" s="6" t="s">
        <v>1239</v>
      </c>
      <c r="J23" s="6" t="s">
        <v>1231</v>
      </c>
      <c r="K23" s="6" t="s">
        <v>428</v>
      </c>
      <c r="L23" s="6" t="s">
        <v>432</v>
      </c>
      <c r="M23" s="6" t="s">
        <v>1182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6">
        <v>7</v>
      </c>
      <c r="V23" s="12">
        <v>0</v>
      </c>
    </row>
    <row r="24" spans="1:22" ht="16" x14ac:dyDescent="0.4">
      <c r="A24" s="6">
        <v>22</v>
      </c>
      <c r="B24" s="6" t="s">
        <v>52</v>
      </c>
      <c r="C24" s="6" t="s">
        <v>1188</v>
      </c>
      <c r="D24" s="6" t="s">
        <v>1189</v>
      </c>
      <c r="E24" s="6" t="s">
        <v>1179</v>
      </c>
      <c r="F24" s="6" t="s">
        <v>1191</v>
      </c>
      <c r="G24" s="6" t="s">
        <v>1192</v>
      </c>
      <c r="H24" s="6" t="s">
        <v>1240</v>
      </c>
      <c r="I24" s="6" t="s">
        <v>1241</v>
      </c>
      <c r="J24" s="6">
        <v>0</v>
      </c>
      <c r="K24" s="6" t="s">
        <v>426</v>
      </c>
      <c r="L24" s="6" t="s">
        <v>430</v>
      </c>
      <c r="M24" s="6" t="s">
        <v>1242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  <c r="T24" s="23">
        <v>0</v>
      </c>
      <c r="U24" s="6">
        <v>7</v>
      </c>
      <c r="V24" s="12">
        <v>0</v>
      </c>
    </row>
    <row r="25" spans="1:22" ht="16" x14ac:dyDescent="0.4">
      <c r="A25" s="6">
        <v>23</v>
      </c>
      <c r="B25" s="6" t="s">
        <v>52</v>
      </c>
      <c r="C25" s="6" t="s">
        <v>52</v>
      </c>
      <c r="D25" s="6" t="s">
        <v>1160</v>
      </c>
      <c r="E25" s="6" t="s">
        <v>1160</v>
      </c>
      <c r="F25" s="6" t="s">
        <v>1183</v>
      </c>
      <c r="G25" s="6" t="s">
        <v>1184</v>
      </c>
      <c r="H25" s="6" t="s">
        <v>1243</v>
      </c>
      <c r="I25" s="6" t="s">
        <v>1230</v>
      </c>
      <c r="J25" s="6">
        <v>0</v>
      </c>
      <c r="K25" s="6" t="s">
        <v>426</v>
      </c>
      <c r="L25" s="6" t="s">
        <v>430</v>
      </c>
      <c r="M25" s="6" t="s">
        <v>1178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  <c r="T25" s="23">
        <v>0</v>
      </c>
      <c r="U25" s="6">
        <v>7</v>
      </c>
      <c r="V25" s="12">
        <v>0</v>
      </c>
    </row>
    <row r="26" spans="1:22" ht="16" x14ac:dyDescent="0.4">
      <c r="A26" s="6">
        <v>24</v>
      </c>
      <c r="B26" s="6" t="s">
        <v>52</v>
      </c>
      <c r="C26" s="6" t="s">
        <v>52</v>
      </c>
      <c r="D26" s="6" t="s">
        <v>1160</v>
      </c>
      <c r="E26" s="6" t="s">
        <v>1160</v>
      </c>
      <c r="F26" s="6" t="s">
        <v>1161</v>
      </c>
      <c r="G26" s="6" t="s">
        <v>1162</v>
      </c>
      <c r="H26" s="6" t="s">
        <v>1244</v>
      </c>
      <c r="I26" s="6" t="s">
        <v>1181</v>
      </c>
      <c r="J26" s="6">
        <v>0</v>
      </c>
      <c r="K26" s="6" t="s">
        <v>426</v>
      </c>
      <c r="L26" s="6" t="s">
        <v>430</v>
      </c>
      <c r="M26" s="6" t="s">
        <v>1182</v>
      </c>
      <c r="N26" s="23">
        <v>0</v>
      </c>
      <c r="O26" s="23">
        <v>0</v>
      </c>
      <c r="P26" s="23">
        <v>0</v>
      </c>
      <c r="Q26" s="23">
        <v>0</v>
      </c>
      <c r="R26" s="23">
        <v>0</v>
      </c>
      <c r="S26" s="23">
        <v>0</v>
      </c>
      <c r="T26" s="23">
        <v>0</v>
      </c>
      <c r="U26" s="6">
        <v>7</v>
      </c>
      <c r="V26" s="12">
        <v>0</v>
      </c>
    </row>
    <row r="27" spans="1:22" ht="16" x14ac:dyDescent="0.4">
      <c r="A27" s="6">
        <v>25</v>
      </c>
      <c r="B27" s="6" t="s">
        <v>52</v>
      </c>
      <c r="C27" s="6" t="s">
        <v>1188</v>
      </c>
      <c r="D27" s="6" t="s">
        <v>1189</v>
      </c>
      <c r="E27" s="6" t="s">
        <v>52</v>
      </c>
      <c r="F27" s="6" t="s">
        <v>1191</v>
      </c>
      <c r="G27" s="6" t="s">
        <v>1192</v>
      </c>
      <c r="H27" s="6" t="s">
        <v>1245</v>
      </c>
      <c r="I27" s="6" t="s">
        <v>1246</v>
      </c>
      <c r="J27" s="6">
        <v>0</v>
      </c>
      <c r="K27" s="6" t="s">
        <v>426</v>
      </c>
      <c r="L27" s="6" t="s">
        <v>430</v>
      </c>
      <c r="M27" s="6" t="s">
        <v>1204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0</v>
      </c>
      <c r="U27" s="6">
        <v>7</v>
      </c>
      <c r="V27" s="12">
        <v>0</v>
      </c>
    </row>
    <row r="28" spans="1:22" ht="16" x14ac:dyDescent="0.4">
      <c r="A28" s="6">
        <v>26</v>
      </c>
      <c r="B28" s="6" t="s">
        <v>52</v>
      </c>
      <c r="C28" s="6" t="s">
        <v>1188</v>
      </c>
      <c r="D28" s="6" t="s">
        <v>1247</v>
      </c>
      <c r="E28" s="6" t="s">
        <v>1247</v>
      </c>
      <c r="F28" s="6" t="s">
        <v>1248</v>
      </c>
      <c r="G28" s="6" t="s">
        <v>1249</v>
      </c>
      <c r="H28" s="6" t="s">
        <v>1250</v>
      </c>
      <c r="I28" s="6" t="s">
        <v>1203</v>
      </c>
      <c r="J28" s="6">
        <v>16.027999877929688</v>
      </c>
      <c r="K28" s="6" t="s">
        <v>426</v>
      </c>
      <c r="L28" s="6" t="s">
        <v>430</v>
      </c>
      <c r="M28" s="6" t="s">
        <v>1204</v>
      </c>
      <c r="N28" s="23">
        <v>3.388408203125</v>
      </c>
      <c r="O28" s="23">
        <v>7.6570605468749999</v>
      </c>
      <c r="P28" s="23">
        <v>6.9418164062500001</v>
      </c>
      <c r="Q28" s="23">
        <v>3.9445898437500002</v>
      </c>
      <c r="R28" s="23">
        <v>7.7123437499999996</v>
      </c>
      <c r="S28" s="23">
        <v>6.6827539062500003</v>
      </c>
      <c r="T28" s="23">
        <v>3.4055468750000002</v>
      </c>
      <c r="U28" s="6">
        <v>0</v>
      </c>
      <c r="V28" s="12">
        <v>2.2703645833333335</v>
      </c>
    </row>
    <row r="29" spans="1:22" ht="16" x14ac:dyDescent="0.4">
      <c r="A29" s="6">
        <v>27</v>
      </c>
      <c r="B29" s="6" t="s">
        <v>1166</v>
      </c>
      <c r="C29" s="6" t="s">
        <v>1167</v>
      </c>
      <c r="D29" s="6" t="s">
        <v>1167</v>
      </c>
      <c r="E29" s="6" t="s">
        <v>1167</v>
      </c>
      <c r="F29" s="6" t="s">
        <v>1251</v>
      </c>
      <c r="G29" s="6" t="s">
        <v>1252</v>
      </c>
      <c r="H29" s="6" t="s">
        <v>1253</v>
      </c>
      <c r="I29" s="6" t="s">
        <v>1177</v>
      </c>
      <c r="J29" s="6">
        <v>0</v>
      </c>
      <c r="K29" s="6" t="s">
        <v>426</v>
      </c>
      <c r="L29" s="6" t="s">
        <v>430</v>
      </c>
      <c r="M29" s="6" t="s">
        <v>1178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0.2</v>
      </c>
      <c r="T29" s="23">
        <v>0.23</v>
      </c>
      <c r="U29" s="6">
        <v>5</v>
      </c>
      <c r="V29" s="12">
        <v>0.57499999999999996</v>
      </c>
    </row>
    <row r="30" spans="1:22" ht="16" x14ac:dyDescent="0.4">
      <c r="A30" s="6">
        <v>28</v>
      </c>
      <c r="B30" s="6" t="s">
        <v>52</v>
      </c>
      <c r="C30" s="6" t="s">
        <v>1211</v>
      </c>
      <c r="D30" s="6" t="s">
        <v>1212</v>
      </c>
      <c r="E30" s="6" t="s">
        <v>1212</v>
      </c>
      <c r="F30" s="6" t="s">
        <v>1213</v>
      </c>
      <c r="G30" s="6" t="s">
        <v>1214</v>
      </c>
      <c r="H30" s="6" t="s">
        <v>1254</v>
      </c>
      <c r="I30" s="6" t="s">
        <v>1255</v>
      </c>
      <c r="J30" s="6">
        <v>32.433601379394531</v>
      </c>
      <c r="K30" s="6" t="s">
        <v>426</v>
      </c>
      <c r="L30" s="6" t="s">
        <v>430</v>
      </c>
      <c r="M30" s="6" t="s">
        <v>1182</v>
      </c>
      <c r="N30" s="23">
        <v>0</v>
      </c>
      <c r="O30" s="23">
        <v>0</v>
      </c>
      <c r="P30" s="23">
        <v>3</v>
      </c>
      <c r="Q30" s="23">
        <v>3.4117919921875002</v>
      </c>
      <c r="R30" s="23">
        <v>0</v>
      </c>
      <c r="S30" s="23">
        <v>0</v>
      </c>
      <c r="T30" s="23">
        <v>0</v>
      </c>
      <c r="U30" s="6">
        <v>5</v>
      </c>
      <c r="V30" s="12">
        <v>0</v>
      </c>
    </row>
    <row r="31" spans="1:22" ht="16" x14ac:dyDescent="0.4">
      <c r="A31" s="6">
        <v>29</v>
      </c>
      <c r="B31" s="6" t="s">
        <v>52</v>
      </c>
      <c r="C31" s="6" t="s">
        <v>52</v>
      </c>
      <c r="D31" s="6" t="s">
        <v>1160</v>
      </c>
      <c r="E31" s="6" t="s">
        <v>1160</v>
      </c>
      <c r="F31" s="6" t="s">
        <v>1161</v>
      </c>
      <c r="G31" s="6" t="s">
        <v>1162</v>
      </c>
      <c r="H31" s="6" t="s">
        <v>1256</v>
      </c>
      <c r="I31" s="6" t="s">
        <v>1164</v>
      </c>
      <c r="J31" s="6">
        <v>18.460899353027344</v>
      </c>
      <c r="K31" s="6" t="s">
        <v>426</v>
      </c>
      <c r="L31" s="6" t="s">
        <v>430</v>
      </c>
      <c r="M31" s="6" t="s">
        <v>1165</v>
      </c>
      <c r="N31" s="23">
        <v>3.9826562499999998</v>
      </c>
      <c r="O31" s="23">
        <v>3.21</v>
      </c>
      <c r="P31" s="23">
        <v>2.97</v>
      </c>
      <c r="Q31" s="23">
        <v>3.8033203124999999</v>
      </c>
      <c r="R31" s="23">
        <v>2.848671875</v>
      </c>
      <c r="S31" s="23">
        <v>2.5103515624999999</v>
      </c>
      <c r="T31" s="23">
        <v>2.62</v>
      </c>
      <c r="U31" s="6">
        <v>0</v>
      </c>
      <c r="V31" s="12">
        <v>5.24</v>
      </c>
    </row>
    <row r="32" spans="1:22" ht="16" x14ac:dyDescent="0.4">
      <c r="A32" s="6">
        <v>30</v>
      </c>
      <c r="B32" s="6" t="s">
        <v>52</v>
      </c>
      <c r="C32" s="6" t="s">
        <v>1188</v>
      </c>
      <c r="D32" s="6" t="s">
        <v>1189</v>
      </c>
      <c r="E32" s="6" t="s">
        <v>1190</v>
      </c>
      <c r="F32" s="6" t="s">
        <v>1191</v>
      </c>
      <c r="G32" s="6" t="s">
        <v>1192</v>
      </c>
      <c r="H32" s="6" t="s">
        <v>1257</v>
      </c>
      <c r="I32" s="6" t="s">
        <v>1177</v>
      </c>
      <c r="J32" s="6">
        <v>0</v>
      </c>
      <c r="K32" s="6" t="s">
        <v>426</v>
      </c>
      <c r="L32" s="6" t="s">
        <v>430</v>
      </c>
      <c r="M32" s="6" t="s">
        <v>1178</v>
      </c>
      <c r="N32" s="23">
        <v>1.1499999999999999</v>
      </c>
      <c r="O32" s="23">
        <v>0</v>
      </c>
      <c r="P32" s="23">
        <v>1</v>
      </c>
      <c r="Q32" s="23">
        <v>0.08</v>
      </c>
      <c r="R32" s="23">
        <v>0.74</v>
      </c>
      <c r="S32" s="23">
        <v>0</v>
      </c>
      <c r="T32" s="23">
        <v>1.22</v>
      </c>
      <c r="U32" s="6">
        <v>2</v>
      </c>
      <c r="V32" s="12">
        <v>3.05</v>
      </c>
    </row>
    <row r="33" spans="1:22" ht="16" x14ac:dyDescent="0.4">
      <c r="A33" s="6">
        <v>31</v>
      </c>
      <c r="B33" s="6" t="s">
        <v>52</v>
      </c>
      <c r="C33" s="6" t="s">
        <v>1188</v>
      </c>
      <c r="D33" s="6" t="s">
        <v>1247</v>
      </c>
      <c r="E33" s="6" t="s">
        <v>1247</v>
      </c>
      <c r="F33" s="6" t="s">
        <v>1248</v>
      </c>
      <c r="G33" s="6" t="s">
        <v>1249</v>
      </c>
      <c r="H33" s="6" t="s">
        <v>1258</v>
      </c>
      <c r="I33" s="6" t="s">
        <v>1223</v>
      </c>
      <c r="J33" s="6">
        <v>0.5</v>
      </c>
      <c r="K33" s="6" t="s">
        <v>426</v>
      </c>
      <c r="L33" s="6" t="s">
        <v>430</v>
      </c>
      <c r="M33" s="6" t="s">
        <v>1217</v>
      </c>
      <c r="N33" s="23">
        <v>0.31</v>
      </c>
      <c r="O33" s="23">
        <v>0</v>
      </c>
      <c r="P33" s="23">
        <v>0.67</v>
      </c>
      <c r="Q33" s="23">
        <v>0.44</v>
      </c>
      <c r="R33" s="23">
        <v>0.47</v>
      </c>
      <c r="S33" s="23">
        <v>0.28000000000000003</v>
      </c>
      <c r="T33" s="23">
        <v>1.19</v>
      </c>
      <c r="U33" s="6">
        <v>1</v>
      </c>
      <c r="V33" s="12">
        <v>1.5866666666666667</v>
      </c>
    </row>
    <row r="34" spans="1:22" ht="16" x14ac:dyDescent="0.4">
      <c r="A34" s="6">
        <v>32</v>
      </c>
      <c r="B34" s="6" t="s">
        <v>52</v>
      </c>
      <c r="C34" s="6" t="s">
        <v>1188</v>
      </c>
      <c r="D34" s="6" t="s">
        <v>1189</v>
      </c>
      <c r="E34" s="6" t="s">
        <v>1190</v>
      </c>
      <c r="F34" s="6" t="s">
        <v>1191</v>
      </c>
      <c r="G34" s="6" t="s">
        <v>1192</v>
      </c>
      <c r="H34" s="6" t="s">
        <v>1259</v>
      </c>
      <c r="I34" s="6" t="s">
        <v>1260</v>
      </c>
      <c r="J34" s="6">
        <v>0</v>
      </c>
      <c r="K34" s="6" t="s">
        <v>426</v>
      </c>
      <c r="L34" s="6" t="s">
        <v>430</v>
      </c>
      <c r="M34" s="6" t="s">
        <v>1165</v>
      </c>
      <c r="N34" s="23">
        <v>0.05</v>
      </c>
      <c r="O34" s="23">
        <v>0.19</v>
      </c>
      <c r="P34" s="23">
        <v>0.85</v>
      </c>
      <c r="Q34" s="23">
        <v>0</v>
      </c>
      <c r="R34" s="23">
        <v>0.6</v>
      </c>
      <c r="S34" s="23">
        <v>0.46</v>
      </c>
      <c r="T34" s="23">
        <v>0.49</v>
      </c>
      <c r="U34" s="6">
        <v>1</v>
      </c>
      <c r="V34" s="12">
        <v>0.98</v>
      </c>
    </row>
    <row r="35" spans="1:22" ht="16" x14ac:dyDescent="0.4">
      <c r="A35" s="6">
        <v>33</v>
      </c>
      <c r="B35" s="6" t="s">
        <v>1166</v>
      </c>
      <c r="C35" s="6" t="s">
        <v>1167</v>
      </c>
      <c r="D35" s="6" t="s">
        <v>1168</v>
      </c>
      <c r="E35" s="6" t="s">
        <v>1169</v>
      </c>
      <c r="F35" s="6" t="s">
        <v>1170</v>
      </c>
      <c r="G35" s="6" t="s">
        <v>1171</v>
      </c>
      <c r="H35" s="6" t="s">
        <v>1261</v>
      </c>
      <c r="I35" s="6" t="s">
        <v>1177</v>
      </c>
      <c r="J35" s="6">
        <v>0</v>
      </c>
      <c r="K35" s="6" t="s">
        <v>426</v>
      </c>
      <c r="L35" s="6" t="s">
        <v>430</v>
      </c>
      <c r="M35" s="6" t="s">
        <v>1178</v>
      </c>
      <c r="N35" s="23">
        <v>4.3786621093749997E-3</v>
      </c>
      <c r="O35" s="23">
        <v>3.8688659667968752E-3</v>
      </c>
      <c r="P35" s="23">
        <v>2.194366455078125E-3</v>
      </c>
      <c r="Q35" s="23">
        <v>1.585693359375E-3</v>
      </c>
      <c r="R35" s="23">
        <v>3.898162841796875E-3</v>
      </c>
      <c r="S35" s="23">
        <v>2.5917053222656249E-3</v>
      </c>
      <c r="T35" s="23">
        <v>5.8441162109375E-3</v>
      </c>
      <c r="U35" s="6">
        <v>0</v>
      </c>
      <c r="V35" s="12">
        <v>1.461029052734375E-2</v>
      </c>
    </row>
    <row r="36" spans="1:22" ht="16" x14ac:dyDescent="0.4">
      <c r="A36" s="6">
        <v>34</v>
      </c>
      <c r="B36" s="6" t="s">
        <v>52</v>
      </c>
      <c r="C36" s="6" t="s">
        <v>1188</v>
      </c>
      <c r="D36" s="6" t="s">
        <v>1189</v>
      </c>
      <c r="E36" s="6" t="s">
        <v>1190</v>
      </c>
      <c r="F36" s="6" t="s">
        <v>1191</v>
      </c>
      <c r="G36" s="6" t="s">
        <v>1192</v>
      </c>
      <c r="H36" s="6" t="s">
        <v>1262</v>
      </c>
      <c r="I36" s="6" t="s">
        <v>1263</v>
      </c>
      <c r="J36" s="6">
        <v>0</v>
      </c>
      <c r="K36" s="6" t="s">
        <v>426</v>
      </c>
      <c r="L36" s="6" t="s">
        <v>430</v>
      </c>
      <c r="M36" s="6" t="s">
        <v>1264</v>
      </c>
      <c r="N36" s="23">
        <v>1.22</v>
      </c>
      <c r="O36" s="23">
        <v>0</v>
      </c>
      <c r="P36" s="23">
        <v>0</v>
      </c>
      <c r="Q36" s="23">
        <v>1.2</v>
      </c>
      <c r="R36" s="23">
        <v>0</v>
      </c>
      <c r="S36" s="23">
        <v>0</v>
      </c>
      <c r="T36" s="23">
        <v>1.24</v>
      </c>
      <c r="U36" s="6">
        <v>4</v>
      </c>
      <c r="V36" s="12">
        <v>6.1999999999999993</v>
      </c>
    </row>
    <row r="37" spans="1:22" ht="16" x14ac:dyDescent="0.4">
      <c r="A37" s="6">
        <v>35</v>
      </c>
      <c r="B37" s="6" t="s">
        <v>52</v>
      </c>
      <c r="C37" s="6" t="s">
        <v>1188</v>
      </c>
      <c r="D37" s="6" t="s">
        <v>1247</v>
      </c>
      <c r="E37" s="6" t="s">
        <v>1265</v>
      </c>
      <c r="F37" s="6" t="s">
        <v>1248</v>
      </c>
      <c r="G37" s="6" t="s">
        <v>1249</v>
      </c>
      <c r="H37" s="6" t="s">
        <v>1266</v>
      </c>
      <c r="I37" s="6" t="s">
        <v>1164</v>
      </c>
      <c r="J37" s="6" t="s">
        <v>1231</v>
      </c>
      <c r="K37" s="6" t="s">
        <v>428</v>
      </c>
      <c r="L37" s="6" t="s">
        <v>432</v>
      </c>
      <c r="M37" s="6" t="s">
        <v>1165</v>
      </c>
      <c r="N37" s="23">
        <v>0</v>
      </c>
      <c r="O37" s="23">
        <v>0</v>
      </c>
      <c r="P37" s="23">
        <v>0</v>
      </c>
      <c r="Q37" s="23">
        <v>0</v>
      </c>
      <c r="R37" s="23">
        <v>0</v>
      </c>
      <c r="S37" s="23">
        <v>0</v>
      </c>
      <c r="T37" s="23">
        <v>0</v>
      </c>
      <c r="U37" s="6">
        <v>7</v>
      </c>
      <c r="V37" s="12">
        <v>0</v>
      </c>
    </row>
    <row r="38" spans="1:22" ht="16" x14ac:dyDescent="0.4">
      <c r="A38" s="6">
        <v>36</v>
      </c>
      <c r="B38" s="6" t="s">
        <v>52</v>
      </c>
      <c r="C38" s="6" t="s">
        <v>52</v>
      </c>
      <c r="D38" s="6" t="s">
        <v>1205</v>
      </c>
      <c r="E38" s="6" t="s">
        <v>1218</v>
      </c>
      <c r="F38" s="6" t="s">
        <v>1267</v>
      </c>
      <c r="G38" s="6" t="s">
        <v>1268</v>
      </c>
      <c r="H38" s="6" t="s">
        <v>1269</v>
      </c>
      <c r="I38" s="6" t="s">
        <v>1164</v>
      </c>
      <c r="J38" s="6">
        <v>0</v>
      </c>
      <c r="K38" s="6" t="s">
        <v>426</v>
      </c>
      <c r="L38" s="6" t="s">
        <v>432</v>
      </c>
      <c r="M38" s="6" t="s">
        <v>1165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  <c r="T38" s="23">
        <v>0</v>
      </c>
      <c r="U38" s="6">
        <v>7</v>
      </c>
      <c r="V38" s="12">
        <v>0</v>
      </c>
    </row>
    <row r="39" spans="1:22" ht="16" x14ac:dyDescent="0.4">
      <c r="A39" s="6">
        <v>37</v>
      </c>
      <c r="B39" s="6" t="s">
        <v>52</v>
      </c>
      <c r="C39" s="6" t="s">
        <v>52</v>
      </c>
      <c r="D39" s="6" t="s">
        <v>1160</v>
      </c>
      <c r="E39" s="6" t="s">
        <v>1160</v>
      </c>
      <c r="F39" s="6" t="s">
        <v>1161</v>
      </c>
      <c r="G39" s="6" t="s">
        <v>1162</v>
      </c>
      <c r="H39" s="6" t="s">
        <v>1270</v>
      </c>
      <c r="I39" s="6" t="s">
        <v>1181</v>
      </c>
      <c r="J39" s="6">
        <v>0</v>
      </c>
      <c r="K39" s="6" t="s">
        <v>426</v>
      </c>
      <c r="L39" s="6" t="s">
        <v>430</v>
      </c>
      <c r="M39" s="6" t="s">
        <v>1182</v>
      </c>
      <c r="N39" s="23">
        <v>0.14000000000000001</v>
      </c>
      <c r="O39" s="23">
        <v>0</v>
      </c>
      <c r="P39" s="23">
        <v>0.15</v>
      </c>
      <c r="Q39" s="23">
        <v>0</v>
      </c>
      <c r="R39" s="23">
        <v>0.19</v>
      </c>
      <c r="S39" s="23">
        <v>0</v>
      </c>
      <c r="T39" s="23">
        <v>0.19</v>
      </c>
      <c r="U39" s="6">
        <v>3</v>
      </c>
      <c r="V39" s="12">
        <v>0.63333333333333341</v>
      </c>
    </row>
    <row r="40" spans="1:22" ht="16" x14ac:dyDescent="0.4">
      <c r="A40" s="6">
        <v>38</v>
      </c>
      <c r="B40" s="6" t="s">
        <v>52</v>
      </c>
      <c r="C40" s="6" t="s">
        <v>52</v>
      </c>
      <c r="D40" s="6" t="s">
        <v>1160</v>
      </c>
      <c r="E40" s="6" t="s">
        <v>1160</v>
      </c>
      <c r="F40" s="6" t="s">
        <v>1161</v>
      </c>
      <c r="G40" s="6" t="s">
        <v>1162</v>
      </c>
      <c r="H40" s="6" t="s">
        <v>1271</v>
      </c>
      <c r="I40" s="6" t="s">
        <v>1203</v>
      </c>
      <c r="J40" s="6">
        <v>0</v>
      </c>
      <c r="K40" s="6" t="s">
        <v>426</v>
      </c>
      <c r="L40" s="6" t="s">
        <v>430</v>
      </c>
      <c r="M40" s="6" t="s">
        <v>1204</v>
      </c>
      <c r="N40" s="23">
        <v>0.01</v>
      </c>
      <c r="O40" s="23">
        <v>0.44</v>
      </c>
      <c r="P40" s="23">
        <v>0</v>
      </c>
      <c r="Q40" s="23">
        <v>0</v>
      </c>
      <c r="R40" s="23">
        <v>0</v>
      </c>
      <c r="S40" s="23">
        <v>0</v>
      </c>
      <c r="T40" s="23">
        <v>1.63</v>
      </c>
      <c r="U40" s="6">
        <v>4</v>
      </c>
      <c r="V40" s="12">
        <v>1.0866666666666667</v>
      </c>
    </row>
    <row r="41" spans="1:22" ht="16" x14ac:dyDescent="0.4">
      <c r="A41" s="6">
        <v>39</v>
      </c>
      <c r="B41" s="6" t="s">
        <v>52</v>
      </c>
      <c r="C41" s="6" t="s">
        <v>52</v>
      </c>
      <c r="D41" s="6" t="s">
        <v>1160</v>
      </c>
      <c r="E41" s="6" t="s">
        <v>1179</v>
      </c>
      <c r="F41" s="6" t="s">
        <v>1161</v>
      </c>
      <c r="G41" s="6" t="s">
        <v>1162</v>
      </c>
      <c r="H41" s="6" t="s">
        <v>1272</v>
      </c>
      <c r="I41" s="6" t="s">
        <v>1273</v>
      </c>
      <c r="J41" s="6">
        <v>0</v>
      </c>
      <c r="K41" s="6" t="s">
        <v>426</v>
      </c>
      <c r="L41" s="6" t="s">
        <v>430</v>
      </c>
      <c r="M41" s="6" t="s">
        <v>1274</v>
      </c>
      <c r="N41" s="23">
        <v>1.97</v>
      </c>
      <c r="O41" s="23">
        <v>1.47</v>
      </c>
      <c r="P41" s="23">
        <v>17.296093750000001</v>
      </c>
      <c r="Q41" s="23">
        <v>19.180624999999999</v>
      </c>
      <c r="R41" s="23">
        <v>4.9682812500000004</v>
      </c>
      <c r="S41" s="23">
        <v>12.963125</v>
      </c>
      <c r="T41" s="23">
        <v>25.311718750000001</v>
      </c>
      <c r="U41" s="6">
        <v>0</v>
      </c>
      <c r="V41" s="12">
        <v>25.311718750000001</v>
      </c>
    </row>
    <row r="42" spans="1:22" ht="16" x14ac:dyDescent="0.4">
      <c r="A42" s="6">
        <v>40</v>
      </c>
      <c r="B42" s="6" t="s">
        <v>52</v>
      </c>
      <c r="C42" s="6" t="s">
        <v>52</v>
      </c>
      <c r="D42" s="6" t="s">
        <v>1160</v>
      </c>
      <c r="E42" s="6" t="s">
        <v>1179</v>
      </c>
      <c r="F42" s="6" t="s">
        <v>1161</v>
      </c>
      <c r="G42" s="6" t="s">
        <v>1162</v>
      </c>
      <c r="H42" s="6" t="s">
        <v>1275</v>
      </c>
      <c r="I42" s="6" t="s">
        <v>1223</v>
      </c>
      <c r="J42" s="6">
        <v>26.551599502563477</v>
      </c>
      <c r="K42" s="6" t="s">
        <v>426</v>
      </c>
      <c r="L42" s="6" t="s">
        <v>430</v>
      </c>
      <c r="M42" s="6" t="s">
        <v>1217</v>
      </c>
      <c r="N42" s="23">
        <v>21.68</v>
      </c>
      <c r="O42" s="23">
        <v>25</v>
      </c>
      <c r="P42" s="23">
        <v>22.39</v>
      </c>
      <c r="Q42" s="23">
        <v>24.2</v>
      </c>
      <c r="R42" s="23">
        <v>22.2</v>
      </c>
      <c r="S42" s="23">
        <v>27.35</v>
      </c>
      <c r="T42" s="23">
        <v>21.58</v>
      </c>
      <c r="U42" s="6">
        <v>0</v>
      </c>
      <c r="V42" s="12">
        <v>28.77333333333333</v>
      </c>
    </row>
    <row r="43" spans="1:22" ht="16" x14ac:dyDescent="0.4">
      <c r="A43" s="6">
        <v>41</v>
      </c>
      <c r="B43" s="6" t="s">
        <v>52</v>
      </c>
      <c r="C43" s="6" t="s">
        <v>1188</v>
      </c>
      <c r="D43" s="6" t="s">
        <v>1189</v>
      </c>
      <c r="E43" s="6" t="s">
        <v>1160</v>
      </c>
      <c r="F43" s="6" t="s">
        <v>1191</v>
      </c>
      <c r="G43" s="6" t="s">
        <v>1192</v>
      </c>
      <c r="H43" s="6" t="s">
        <v>1276</v>
      </c>
      <c r="I43" s="6" t="s">
        <v>1277</v>
      </c>
      <c r="J43" s="6">
        <v>0</v>
      </c>
      <c r="K43" s="6" t="s">
        <v>426</v>
      </c>
      <c r="L43" s="6" t="s">
        <v>430</v>
      </c>
      <c r="M43" s="6" t="s">
        <v>1165</v>
      </c>
      <c r="N43" s="23">
        <v>2.99</v>
      </c>
      <c r="O43" s="23">
        <v>1.63</v>
      </c>
      <c r="P43" s="23">
        <v>2.5</v>
      </c>
      <c r="Q43" s="23">
        <v>0</v>
      </c>
      <c r="R43" s="23">
        <v>2.93</v>
      </c>
      <c r="S43" s="23">
        <v>0</v>
      </c>
      <c r="T43" s="23">
        <v>3.48</v>
      </c>
      <c r="U43" s="6">
        <v>2</v>
      </c>
      <c r="V43" s="12">
        <v>6.96</v>
      </c>
    </row>
    <row r="44" spans="1:22" ht="16" x14ac:dyDescent="0.4">
      <c r="A44" s="6">
        <v>42</v>
      </c>
      <c r="B44" s="6" t="s">
        <v>1166</v>
      </c>
      <c r="C44" s="6" t="s">
        <v>1167</v>
      </c>
      <c r="D44" s="6" t="s">
        <v>1167</v>
      </c>
      <c r="E44" s="6" t="s">
        <v>1167</v>
      </c>
      <c r="F44" s="6" t="s">
        <v>1251</v>
      </c>
      <c r="G44" s="6" t="s">
        <v>1252</v>
      </c>
      <c r="H44" s="6" t="s">
        <v>1278</v>
      </c>
      <c r="I44" s="6" t="s">
        <v>1164</v>
      </c>
      <c r="J44" s="6">
        <v>0</v>
      </c>
      <c r="K44" s="6" t="s">
        <v>426</v>
      </c>
      <c r="L44" s="6" t="s">
        <v>430</v>
      </c>
      <c r="M44" s="6" t="s">
        <v>1165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0.47580828999999542</v>
      </c>
      <c r="U44" s="6">
        <v>6</v>
      </c>
      <c r="V44" s="12">
        <v>0.95161657999999083</v>
      </c>
    </row>
    <row r="45" spans="1:22" ht="16" x14ac:dyDescent="0.4">
      <c r="A45" s="6">
        <v>43</v>
      </c>
      <c r="B45" s="6" t="s">
        <v>1166</v>
      </c>
      <c r="C45" s="6" t="s">
        <v>1167</v>
      </c>
      <c r="D45" s="6" t="s">
        <v>1167</v>
      </c>
      <c r="E45" s="6" t="s">
        <v>1167</v>
      </c>
      <c r="F45" s="6" t="s">
        <v>1251</v>
      </c>
      <c r="G45" s="6" t="s">
        <v>1252</v>
      </c>
      <c r="H45" s="6" t="s">
        <v>1278</v>
      </c>
      <c r="I45" s="6" t="s">
        <v>1223</v>
      </c>
      <c r="J45" s="6">
        <v>0</v>
      </c>
      <c r="K45" s="6" t="s">
        <v>426</v>
      </c>
      <c r="L45" s="6" t="s">
        <v>430</v>
      </c>
      <c r="M45" s="6" t="s">
        <v>1217</v>
      </c>
      <c r="N45" s="23">
        <v>0</v>
      </c>
      <c r="O45" s="23">
        <v>0</v>
      </c>
      <c r="P45" s="23">
        <v>0</v>
      </c>
      <c r="Q45" s="23">
        <v>0</v>
      </c>
      <c r="R45" s="23">
        <v>0</v>
      </c>
      <c r="S45" s="23">
        <v>0.60021760000000546</v>
      </c>
      <c r="T45" s="23">
        <v>0</v>
      </c>
      <c r="U45" s="6">
        <v>6</v>
      </c>
      <c r="V45" s="12">
        <v>0</v>
      </c>
    </row>
    <row r="46" spans="1:22" ht="16" x14ac:dyDescent="0.4">
      <c r="A46" s="6">
        <v>44</v>
      </c>
      <c r="B46" s="6" t="s">
        <v>52</v>
      </c>
      <c r="C46" s="6" t="s">
        <v>52</v>
      </c>
      <c r="D46" s="6" t="s">
        <v>1160</v>
      </c>
      <c r="E46" s="6" t="s">
        <v>1179</v>
      </c>
      <c r="F46" s="6" t="s">
        <v>1161</v>
      </c>
      <c r="G46" s="6" t="s">
        <v>1162</v>
      </c>
      <c r="H46" s="6" t="s">
        <v>1279</v>
      </c>
      <c r="I46" s="6" t="s">
        <v>1280</v>
      </c>
      <c r="J46" s="6">
        <v>143.77980041503906</v>
      </c>
      <c r="K46" s="6" t="s">
        <v>426</v>
      </c>
      <c r="L46" s="6" t="s">
        <v>430</v>
      </c>
      <c r="M46" s="6" t="s">
        <v>1281</v>
      </c>
      <c r="N46" s="23">
        <v>28928</v>
      </c>
      <c r="O46" s="23">
        <v>101296</v>
      </c>
      <c r="P46" s="23">
        <v>51369.919999999998</v>
      </c>
      <c r="Q46" s="23">
        <v>97158.399999999994</v>
      </c>
      <c r="R46" s="23">
        <v>48115.199999999997</v>
      </c>
      <c r="S46" s="23">
        <v>101366.39999999999</v>
      </c>
      <c r="T46" s="23">
        <v>43894.400000000001</v>
      </c>
      <c r="U46" s="6">
        <v>0</v>
      </c>
      <c r="V46" s="12">
        <v>12541.257142857143</v>
      </c>
    </row>
    <row r="47" spans="1:22" ht="16" x14ac:dyDescent="0.4">
      <c r="A47" s="6">
        <v>45</v>
      </c>
      <c r="B47" s="6" t="s">
        <v>1166</v>
      </c>
      <c r="C47" s="6" t="s">
        <v>1167</v>
      </c>
      <c r="D47" s="6" t="s">
        <v>1167</v>
      </c>
      <c r="E47" s="6" t="s">
        <v>1282</v>
      </c>
      <c r="F47" s="6" t="s">
        <v>1283</v>
      </c>
      <c r="G47" s="6" t="s">
        <v>1284</v>
      </c>
      <c r="H47" s="6" t="s">
        <v>1285</v>
      </c>
      <c r="I47" s="6" t="s">
        <v>1164</v>
      </c>
      <c r="J47" s="6">
        <v>0</v>
      </c>
      <c r="K47" s="6" t="s">
        <v>426</v>
      </c>
      <c r="L47" s="6" t="s">
        <v>432</v>
      </c>
      <c r="M47" s="6" t="s">
        <v>1165</v>
      </c>
      <c r="N47" s="23">
        <v>0.50697265624999999</v>
      </c>
      <c r="O47" s="23">
        <v>1.4818750000000001</v>
      </c>
      <c r="P47" s="23">
        <v>0.393369140625</v>
      </c>
      <c r="Q47" s="23">
        <v>1.3954492187500001</v>
      </c>
      <c r="R47" s="23">
        <v>0</v>
      </c>
      <c r="S47" s="23">
        <v>0</v>
      </c>
      <c r="T47" s="23">
        <v>0</v>
      </c>
      <c r="U47" s="6">
        <v>3</v>
      </c>
      <c r="V47" s="12">
        <v>0</v>
      </c>
    </row>
    <row r="48" spans="1:22" ht="16" x14ac:dyDescent="0.4">
      <c r="A48" s="6">
        <v>46</v>
      </c>
      <c r="B48" s="6" t="s">
        <v>1166</v>
      </c>
      <c r="C48" s="6" t="s">
        <v>1166</v>
      </c>
      <c r="D48" s="6" t="s">
        <v>1198</v>
      </c>
      <c r="E48" s="6" t="s">
        <v>1198</v>
      </c>
      <c r="F48" s="6" t="s">
        <v>1199</v>
      </c>
      <c r="G48" s="6" t="s">
        <v>1200</v>
      </c>
      <c r="H48" s="6" t="s">
        <v>1201</v>
      </c>
      <c r="I48" s="6" t="s">
        <v>1286</v>
      </c>
      <c r="J48" s="6">
        <v>0</v>
      </c>
      <c r="K48" s="6" t="s">
        <v>426</v>
      </c>
      <c r="L48" s="6" t="s">
        <v>430</v>
      </c>
      <c r="M48" s="6" t="s">
        <v>1287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0</v>
      </c>
      <c r="U48" s="6">
        <v>7</v>
      </c>
      <c r="V48" s="12">
        <v>0</v>
      </c>
    </row>
    <row r="49" spans="1:22" ht="16" x14ac:dyDescent="0.4">
      <c r="A49" s="6">
        <v>47</v>
      </c>
      <c r="B49" s="6" t="s">
        <v>1166</v>
      </c>
      <c r="C49" s="6" t="s">
        <v>1167</v>
      </c>
      <c r="D49" s="6" t="s">
        <v>1167</v>
      </c>
      <c r="E49" s="6" t="s">
        <v>1282</v>
      </c>
      <c r="F49" s="6" t="s">
        <v>1288</v>
      </c>
      <c r="G49" s="6" t="s">
        <v>1289</v>
      </c>
      <c r="H49" s="6" t="s">
        <v>1290</v>
      </c>
      <c r="I49" s="6" t="s">
        <v>1177</v>
      </c>
      <c r="J49" s="6">
        <v>0</v>
      </c>
      <c r="K49" s="6" t="s">
        <v>426</v>
      </c>
      <c r="L49" s="6" t="s">
        <v>430</v>
      </c>
      <c r="M49" s="6" t="s">
        <v>1178</v>
      </c>
      <c r="N49" s="23">
        <v>0</v>
      </c>
      <c r="O49" s="23">
        <v>13.53</v>
      </c>
      <c r="P49" s="23">
        <v>0</v>
      </c>
      <c r="Q49" s="23">
        <v>0</v>
      </c>
      <c r="R49" s="23">
        <v>2.16</v>
      </c>
      <c r="S49" s="23">
        <v>5.94</v>
      </c>
      <c r="T49" s="23">
        <v>6.78</v>
      </c>
      <c r="U49" s="6">
        <v>3</v>
      </c>
      <c r="V49" s="12">
        <v>16.95</v>
      </c>
    </row>
    <row r="50" spans="1:22" ht="16" x14ac:dyDescent="0.4">
      <c r="A50" s="6">
        <v>48</v>
      </c>
      <c r="B50" s="6" t="s">
        <v>52</v>
      </c>
      <c r="C50" s="6" t="s">
        <v>1188</v>
      </c>
      <c r="D50" s="6" t="s">
        <v>1189</v>
      </c>
      <c r="E50" s="6" t="s">
        <v>1190</v>
      </c>
      <c r="F50" s="6" t="s">
        <v>1191</v>
      </c>
      <c r="G50" s="6" t="s">
        <v>1192</v>
      </c>
      <c r="H50" s="6" t="s">
        <v>1291</v>
      </c>
      <c r="I50" s="6" t="s">
        <v>1292</v>
      </c>
      <c r="J50" s="6">
        <v>0</v>
      </c>
      <c r="K50" s="6" t="s">
        <v>426</v>
      </c>
      <c r="L50" s="6" t="s">
        <v>430</v>
      </c>
      <c r="M50" s="6" t="s">
        <v>1238</v>
      </c>
      <c r="N50" s="23">
        <v>2.16</v>
      </c>
      <c r="O50" s="23">
        <v>0.63</v>
      </c>
      <c r="P50" s="23">
        <v>2.23</v>
      </c>
      <c r="Q50" s="23">
        <v>0.63</v>
      </c>
      <c r="R50" s="23">
        <v>2.27</v>
      </c>
      <c r="S50" s="23">
        <v>0.54</v>
      </c>
      <c r="T50" s="23">
        <v>2.19</v>
      </c>
      <c r="U50" s="6">
        <v>0</v>
      </c>
      <c r="V50" s="12">
        <v>3.65</v>
      </c>
    </row>
    <row r="51" spans="1:22" ht="16" x14ac:dyDescent="0.4">
      <c r="A51" s="6">
        <v>49</v>
      </c>
      <c r="B51" s="6" t="s">
        <v>52</v>
      </c>
      <c r="C51" s="6" t="s">
        <v>1188</v>
      </c>
      <c r="D51" s="6" t="s">
        <v>1189</v>
      </c>
      <c r="E51" s="6" t="s">
        <v>1190</v>
      </c>
      <c r="F51" s="6" t="s">
        <v>1191</v>
      </c>
      <c r="G51" s="6" t="s">
        <v>1192</v>
      </c>
      <c r="H51" s="6" t="s">
        <v>1291</v>
      </c>
      <c r="I51" s="6" t="s">
        <v>1293</v>
      </c>
      <c r="J51" s="6">
        <v>0</v>
      </c>
      <c r="K51" s="6" t="s">
        <v>426</v>
      </c>
      <c r="L51" s="6" t="s">
        <v>430</v>
      </c>
      <c r="M51" s="6" t="s">
        <v>1238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6">
        <v>7</v>
      </c>
      <c r="V51" s="12">
        <v>0</v>
      </c>
    </row>
    <row r="52" spans="1:22" ht="16" x14ac:dyDescent="0.4">
      <c r="A52" s="6">
        <v>50</v>
      </c>
      <c r="B52" s="6" t="s">
        <v>52</v>
      </c>
      <c r="C52" s="6" t="s">
        <v>1188</v>
      </c>
      <c r="D52" s="6" t="s">
        <v>1189</v>
      </c>
      <c r="E52" s="6" t="s">
        <v>1160</v>
      </c>
      <c r="F52" s="6" t="s">
        <v>1191</v>
      </c>
      <c r="G52" s="6" t="s">
        <v>1192</v>
      </c>
      <c r="H52" s="6" t="s">
        <v>1294</v>
      </c>
      <c r="I52" s="6" t="s">
        <v>1223</v>
      </c>
      <c r="J52" s="6" t="s">
        <v>1231</v>
      </c>
      <c r="K52" s="6" t="s">
        <v>428</v>
      </c>
      <c r="L52" s="6" t="s">
        <v>432</v>
      </c>
      <c r="M52" s="6" t="s">
        <v>1217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6">
        <v>7</v>
      </c>
      <c r="V52" s="12">
        <v>0</v>
      </c>
    </row>
    <row r="53" spans="1:22" ht="16" x14ac:dyDescent="0.4">
      <c r="A53" s="6">
        <v>51</v>
      </c>
      <c r="B53" s="6" t="s">
        <v>1166</v>
      </c>
      <c r="C53" s="6" t="s">
        <v>1167</v>
      </c>
      <c r="D53" s="6" t="s">
        <v>1167</v>
      </c>
      <c r="E53" s="6" t="s">
        <v>1167</v>
      </c>
      <c r="F53" s="6" t="s">
        <v>1251</v>
      </c>
      <c r="G53" s="6" t="s">
        <v>1252</v>
      </c>
      <c r="H53" s="6" t="s">
        <v>1295</v>
      </c>
      <c r="I53" s="6" t="s">
        <v>1296</v>
      </c>
      <c r="J53" s="6">
        <v>9.2224000000000004</v>
      </c>
      <c r="K53" s="6" t="s">
        <v>426</v>
      </c>
      <c r="L53" s="6" t="s">
        <v>430</v>
      </c>
      <c r="M53" s="6" t="s">
        <v>1297</v>
      </c>
      <c r="N53" s="23">
        <v>0</v>
      </c>
      <c r="O53" s="23">
        <v>0</v>
      </c>
      <c r="P53" s="23">
        <v>0</v>
      </c>
      <c r="Q53" s="23">
        <v>0</v>
      </c>
      <c r="R53" s="23">
        <v>0</v>
      </c>
      <c r="S53" s="23">
        <v>0.09</v>
      </c>
      <c r="T53" s="23">
        <v>0.05</v>
      </c>
      <c r="U53" s="6">
        <v>5</v>
      </c>
      <c r="V53" s="12">
        <v>7.6923076923076927E-2</v>
      </c>
    </row>
    <row r="54" spans="1:22" ht="16" x14ac:dyDescent="0.4">
      <c r="A54" s="6">
        <v>52</v>
      </c>
      <c r="B54" s="6" t="s">
        <v>52</v>
      </c>
      <c r="C54" s="6" t="s">
        <v>52</v>
      </c>
      <c r="D54" s="6" t="s">
        <v>1205</v>
      </c>
      <c r="E54" s="6" t="s">
        <v>1218</v>
      </c>
      <c r="F54" s="6" t="s">
        <v>1219</v>
      </c>
      <c r="G54" s="6" t="s">
        <v>1220</v>
      </c>
      <c r="H54" s="6" t="s">
        <v>1298</v>
      </c>
      <c r="I54" s="6" t="s">
        <v>1181</v>
      </c>
      <c r="J54" s="6">
        <v>1.2269999980926514</v>
      </c>
      <c r="K54" s="6" t="s">
        <v>426</v>
      </c>
      <c r="L54" s="6" t="s">
        <v>430</v>
      </c>
      <c r="M54" s="6" t="s">
        <v>1182</v>
      </c>
      <c r="N54" s="23">
        <v>0.74665283203124999</v>
      </c>
      <c r="O54" s="23">
        <v>0.78075195312500001</v>
      </c>
      <c r="P54" s="23">
        <v>0.41700927734374998</v>
      </c>
      <c r="Q54" s="23">
        <v>0.91783935546874995</v>
      </c>
      <c r="R54" s="23">
        <v>0.66229003906249995</v>
      </c>
      <c r="S54" s="23">
        <v>0.50896972656249995</v>
      </c>
      <c r="T54" s="23">
        <v>0.33757080078125001</v>
      </c>
      <c r="U54" s="6">
        <v>0</v>
      </c>
      <c r="V54" s="12">
        <v>1.1252360026041668</v>
      </c>
    </row>
    <row r="55" spans="1:22" ht="16" x14ac:dyDescent="0.4">
      <c r="A55" s="6">
        <v>53</v>
      </c>
      <c r="B55" s="6" t="s">
        <v>52</v>
      </c>
      <c r="C55" s="6" t="s">
        <v>1211</v>
      </c>
      <c r="D55" s="6" t="s">
        <v>1212</v>
      </c>
      <c r="E55" s="6" t="s">
        <v>1212</v>
      </c>
      <c r="F55" s="6" t="s">
        <v>1213</v>
      </c>
      <c r="G55" s="6" t="s">
        <v>1214</v>
      </c>
      <c r="H55" s="6" t="s">
        <v>1299</v>
      </c>
      <c r="I55" s="6" t="s">
        <v>1164</v>
      </c>
      <c r="J55" s="6">
        <v>0</v>
      </c>
      <c r="K55" s="6" t="s">
        <v>426</v>
      </c>
      <c r="L55" s="6" t="s">
        <v>430</v>
      </c>
      <c r="M55" s="6" t="s">
        <v>1165</v>
      </c>
      <c r="N55" s="23">
        <v>0.04</v>
      </c>
      <c r="O55" s="23">
        <v>0</v>
      </c>
      <c r="P55" s="23">
        <v>0.04</v>
      </c>
      <c r="Q55" s="23">
        <v>0</v>
      </c>
      <c r="R55" s="23">
        <v>1.1399999999999999</v>
      </c>
      <c r="S55" s="23">
        <v>0.01</v>
      </c>
      <c r="T55" s="23">
        <v>0</v>
      </c>
      <c r="U55" s="6">
        <v>3</v>
      </c>
      <c r="V55" s="12">
        <v>0</v>
      </c>
    </row>
    <row r="56" spans="1:22" ht="16" x14ac:dyDescent="0.4">
      <c r="A56" s="6">
        <v>54</v>
      </c>
      <c r="B56" s="6" t="s">
        <v>52</v>
      </c>
      <c r="C56" s="6" t="s">
        <v>52</v>
      </c>
      <c r="D56" s="6" t="s">
        <v>1205</v>
      </c>
      <c r="E56" s="6" t="s">
        <v>1218</v>
      </c>
      <c r="F56" s="6" t="s">
        <v>1219</v>
      </c>
      <c r="G56" s="6" t="s">
        <v>1220</v>
      </c>
      <c r="H56" s="6" t="s">
        <v>1300</v>
      </c>
      <c r="I56" s="6" t="s">
        <v>1181</v>
      </c>
      <c r="J56" s="6">
        <v>0</v>
      </c>
      <c r="K56" s="6" t="s">
        <v>426</v>
      </c>
      <c r="L56" s="6" t="s">
        <v>430</v>
      </c>
      <c r="M56" s="6" t="s">
        <v>1182</v>
      </c>
      <c r="N56" s="23">
        <v>0.965576171875</v>
      </c>
      <c r="O56" s="23">
        <v>0.71200195312500003</v>
      </c>
      <c r="P56" s="23">
        <v>1.0602587890624999</v>
      </c>
      <c r="Q56" s="23">
        <v>0.84689697265624997</v>
      </c>
      <c r="R56" s="23">
        <v>0.90289550781250005</v>
      </c>
      <c r="S56" s="23">
        <v>0.86451171874999999</v>
      </c>
      <c r="T56" s="23">
        <v>0.87199218749999996</v>
      </c>
      <c r="U56" s="6">
        <v>0</v>
      </c>
      <c r="V56" s="12">
        <v>2.9066406250000001</v>
      </c>
    </row>
    <row r="57" spans="1:22" ht="16" x14ac:dyDescent="0.4">
      <c r="A57" s="6">
        <v>55</v>
      </c>
      <c r="B57" s="6" t="s">
        <v>1166</v>
      </c>
      <c r="C57" s="6" t="s">
        <v>1166</v>
      </c>
      <c r="D57" s="6" t="s">
        <v>1166</v>
      </c>
      <c r="E57" s="6" t="s">
        <v>1166</v>
      </c>
      <c r="F57" s="6" t="s">
        <v>1174</v>
      </c>
      <c r="G57" s="6" t="s">
        <v>1175</v>
      </c>
      <c r="H57" s="6" t="s">
        <v>1301</v>
      </c>
      <c r="I57" s="6" t="s">
        <v>1237</v>
      </c>
      <c r="J57" s="6">
        <v>0</v>
      </c>
      <c r="K57" s="6" t="s">
        <v>426</v>
      </c>
      <c r="L57" s="6" t="s">
        <v>430</v>
      </c>
      <c r="M57" s="6" t="s">
        <v>1238</v>
      </c>
      <c r="N57" s="23">
        <v>0.01</v>
      </c>
      <c r="O57" s="23">
        <v>1.63</v>
      </c>
      <c r="P57" s="23">
        <v>0</v>
      </c>
      <c r="Q57" s="23">
        <v>1.1000000000000001</v>
      </c>
      <c r="R57" s="23">
        <v>1.41</v>
      </c>
      <c r="S57" s="23">
        <v>0</v>
      </c>
      <c r="T57" s="23">
        <v>1.88</v>
      </c>
      <c r="U57" s="6">
        <v>2</v>
      </c>
      <c r="V57" s="12">
        <v>3.1333333333333333</v>
      </c>
    </row>
    <row r="58" spans="1:22" ht="16" x14ac:dyDescent="0.4">
      <c r="A58" s="6">
        <v>56</v>
      </c>
      <c r="B58" s="6" t="s">
        <v>52</v>
      </c>
      <c r="C58" s="6" t="s">
        <v>1211</v>
      </c>
      <c r="D58" s="6" t="s">
        <v>1212</v>
      </c>
      <c r="E58" s="6" t="s">
        <v>1212</v>
      </c>
      <c r="F58" s="6" t="s">
        <v>1213</v>
      </c>
      <c r="G58" s="6" t="s">
        <v>1214</v>
      </c>
      <c r="H58" s="6" t="s">
        <v>1215</v>
      </c>
      <c r="I58" s="6" t="s">
        <v>1302</v>
      </c>
      <c r="J58" s="6" t="s">
        <v>1231</v>
      </c>
      <c r="K58" s="6" t="s">
        <v>428</v>
      </c>
      <c r="L58" s="6" t="s">
        <v>432</v>
      </c>
      <c r="M58" s="6" t="s">
        <v>1217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6">
        <v>7</v>
      </c>
      <c r="V58" s="12">
        <v>0</v>
      </c>
    </row>
    <row r="59" spans="1:22" ht="16" x14ac:dyDescent="0.4">
      <c r="A59" s="6">
        <v>57</v>
      </c>
      <c r="B59" s="6" t="s">
        <v>52</v>
      </c>
      <c r="C59" s="6" t="s">
        <v>1188</v>
      </c>
      <c r="D59" s="6" t="s">
        <v>1189</v>
      </c>
      <c r="E59" s="6" t="s">
        <v>1179</v>
      </c>
      <c r="F59" s="6" t="s">
        <v>1191</v>
      </c>
      <c r="G59" s="6" t="s">
        <v>1192</v>
      </c>
      <c r="H59" s="6" t="s">
        <v>1303</v>
      </c>
      <c r="I59" s="6" t="s">
        <v>1194</v>
      </c>
      <c r="J59" s="6">
        <v>12.401700019836426</v>
      </c>
      <c r="K59" s="6" t="s">
        <v>426</v>
      </c>
      <c r="L59" s="6" t="s">
        <v>430</v>
      </c>
      <c r="M59" s="6" t="s">
        <v>1195</v>
      </c>
      <c r="N59" s="23">
        <v>17.661562499999999</v>
      </c>
      <c r="O59" s="23">
        <v>28.782187499999999</v>
      </c>
      <c r="P59" s="23">
        <v>18.6096875</v>
      </c>
      <c r="Q59" s="23">
        <v>28.639062500000001</v>
      </c>
      <c r="R59" s="23">
        <v>19.360312499999999</v>
      </c>
      <c r="S59" s="23">
        <v>28.447812500000001</v>
      </c>
      <c r="T59" s="23">
        <v>18.885000000000002</v>
      </c>
      <c r="U59" s="6">
        <v>0</v>
      </c>
      <c r="V59" s="12">
        <v>41.966666666666669</v>
      </c>
    </row>
    <row r="60" spans="1:22" ht="16" x14ac:dyDescent="0.4">
      <c r="A60" s="6">
        <v>58</v>
      </c>
      <c r="B60" s="6" t="s">
        <v>52</v>
      </c>
      <c r="C60" s="6" t="s">
        <v>1188</v>
      </c>
      <c r="D60" s="6" t="s">
        <v>1189</v>
      </c>
      <c r="E60" s="6" t="s">
        <v>1179</v>
      </c>
      <c r="F60" s="6" t="s">
        <v>1191</v>
      </c>
      <c r="G60" s="6" t="s">
        <v>1192</v>
      </c>
      <c r="H60" s="6" t="s">
        <v>1304</v>
      </c>
      <c r="I60" s="6" t="s">
        <v>1305</v>
      </c>
      <c r="J60" s="6">
        <v>25.86870002746582</v>
      </c>
      <c r="K60" s="6" t="s">
        <v>426</v>
      </c>
      <c r="L60" s="6" t="s">
        <v>430</v>
      </c>
      <c r="M60" s="6" t="s">
        <v>1306</v>
      </c>
      <c r="N60" s="23">
        <v>0.56000000000000005</v>
      </c>
      <c r="O60" s="23">
        <v>0.52</v>
      </c>
      <c r="P60" s="23">
        <v>0.64</v>
      </c>
      <c r="Q60" s="23">
        <v>0.56000000000000005</v>
      </c>
      <c r="R60" s="23">
        <v>0.38</v>
      </c>
      <c r="S60" s="23">
        <v>0.61</v>
      </c>
      <c r="T60" s="23">
        <v>0.52</v>
      </c>
      <c r="U60" s="6">
        <v>0</v>
      </c>
      <c r="V60" s="12">
        <v>0.43333333333333335</v>
      </c>
    </row>
    <row r="61" spans="1:22" ht="16" x14ac:dyDescent="0.4">
      <c r="A61" s="6">
        <v>59</v>
      </c>
      <c r="B61" s="6" t="s">
        <v>52</v>
      </c>
      <c r="C61" s="6" t="s">
        <v>1188</v>
      </c>
      <c r="D61" s="6" t="s">
        <v>1189</v>
      </c>
      <c r="E61" s="6" t="s">
        <v>1160</v>
      </c>
      <c r="F61" s="6" t="s">
        <v>1191</v>
      </c>
      <c r="G61" s="6" t="s">
        <v>1192</v>
      </c>
      <c r="H61" s="6" t="s">
        <v>1307</v>
      </c>
      <c r="I61" s="6" t="s">
        <v>1177</v>
      </c>
      <c r="J61" s="6">
        <v>0</v>
      </c>
      <c r="K61" s="6" t="s">
        <v>426</v>
      </c>
      <c r="L61" s="6" t="s">
        <v>430</v>
      </c>
      <c r="M61" s="6" t="s">
        <v>1178</v>
      </c>
      <c r="N61" s="23">
        <v>6.41</v>
      </c>
      <c r="O61" s="23">
        <v>0</v>
      </c>
      <c r="P61" s="23">
        <v>5.19</v>
      </c>
      <c r="Q61" s="23">
        <v>4.0599999999999996</v>
      </c>
      <c r="R61" s="23">
        <v>4.72</v>
      </c>
      <c r="S61" s="23">
        <v>4.0599999999999996</v>
      </c>
      <c r="T61" s="23">
        <v>5.08</v>
      </c>
      <c r="U61" s="6">
        <v>1</v>
      </c>
      <c r="V61" s="12">
        <v>12.7</v>
      </c>
    </row>
    <row r="62" spans="1:22" ht="16" x14ac:dyDescent="0.4">
      <c r="A62" s="6">
        <v>60</v>
      </c>
      <c r="B62" s="6" t="s">
        <v>1166</v>
      </c>
      <c r="C62" s="6" t="s">
        <v>1166</v>
      </c>
      <c r="D62" s="6" t="s">
        <v>1166</v>
      </c>
      <c r="E62" s="6" t="s">
        <v>1166</v>
      </c>
      <c r="F62" s="6" t="s">
        <v>1174</v>
      </c>
      <c r="G62" s="6" t="s">
        <v>1175</v>
      </c>
      <c r="H62" s="6" t="s">
        <v>1308</v>
      </c>
      <c r="I62" s="6" t="s">
        <v>1164</v>
      </c>
      <c r="J62" s="6" t="s">
        <v>1231</v>
      </c>
      <c r="K62" s="6" t="s">
        <v>428</v>
      </c>
      <c r="L62" s="6" t="s">
        <v>432</v>
      </c>
      <c r="M62" s="6" t="s">
        <v>1165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6">
        <v>7</v>
      </c>
      <c r="V62" s="12">
        <v>0</v>
      </c>
    </row>
    <row r="63" spans="1:22" ht="16" x14ac:dyDescent="0.4">
      <c r="A63" s="6">
        <v>61</v>
      </c>
      <c r="B63" s="6" t="s">
        <v>52</v>
      </c>
      <c r="C63" s="6" t="s">
        <v>52</v>
      </c>
      <c r="D63" s="6" t="s">
        <v>1160</v>
      </c>
      <c r="E63" s="6" t="s">
        <v>1160</v>
      </c>
      <c r="F63" s="6" t="s">
        <v>1161</v>
      </c>
      <c r="G63" s="6" t="s">
        <v>1162</v>
      </c>
      <c r="H63" s="6" t="s">
        <v>1309</v>
      </c>
      <c r="I63" s="6" t="s">
        <v>1273</v>
      </c>
      <c r="J63" s="6">
        <v>0</v>
      </c>
      <c r="K63" s="6" t="s">
        <v>426</v>
      </c>
      <c r="L63" s="6" t="s">
        <v>430</v>
      </c>
      <c r="M63" s="6" t="s">
        <v>1274</v>
      </c>
      <c r="N63" s="23">
        <v>1.77</v>
      </c>
      <c r="O63" s="23">
        <v>0</v>
      </c>
      <c r="P63" s="23">
        <v>1.88</v>
      </c>
      <c r="Q63" s="23">
        <v>0</v>
      </c>
      <c r="R63" s="23">
        <v>1.74</v>
      </c>
      <c r="S63" s="23">
        <v>0</v>
      </c>
      <c r="T63" s="23">
        <v>1.89</v>
      </c>
      <c r="U63" s="6">
        <v>3</v>
      </c>
      <c r="V63" s="12">
        <v>1.89</v>
      </c>
    </row>
    <row r="64" spans="1:22" ht="16" x14ac:dyDescent="0.4">
      <c r="A64" s="6">
        <v>62</v>
      </c>
      <c r="B64" s="6" t="s">
        <v>1166</v>
      </c>
      <c r="C64" s="6" t="s">
        <v>1167</v>
      </c>
      <c r="D64" s="6" t="s">
        <v>1168</v>
      </c>
      <c r="E64" s="6" t="s">
        <v>1169</v>
      </c>
      <c r="F64" s="6" t="s">
        <v>1170</v>
      </c>
      <c r="G64" s="6" t="s">
        <v>1171</v>
      </c>
      <c r="H64" s="6" t="s">
        <v>1310</v>
      </c>
      <c r="I64" s="6" t="s">
        <v>1311</v>
      </c>
      <c r="J64" s="6">
        <v>0</v>
      </c>
      <c r="K64" s="6" t="s">
        <v>426</v>
      </c>
      <c r="L64" s="6" t="s">
        <v>430</v>
      </c>
      <c r="M64" s="6" t="s">
        <v>1182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  <c r="T64" s="23">
        <v>0</v>
      </c>
      <c r="U64" s="6">
        <v>7</v>
      </c>
      <c r="V64" s="12">
        <v>0</v>
      </c>
    </row>
    <row r="65" spans="1:22" ht="16" x14ac:dyDescent="0.4">
      <c r="A65" s="6">
        <v>63</v>
      </c>
      <c r="B65" s="6" t="s">
        <v>52</v>
      </c>
      <c r="C65" s="6" t="s">
        <v>52</v>
      </c>
      <c r="D65" s="6" t="s">
        <v>1160</v>
      </c>
      <c r="E65" s="6" t="s">
        <v>1160</v>
      </c>
      <c r="F65" s="6" t="s">
        <v>1183</v>
      </c>
      <c r="G65" s="6" t="s">
        <v>1184</v>
      </c>
      <c r="H65" s="6" t="s">
        <v>1243</v>
      </c>
      <c r="I65" s="6" t="s">
        <v>1186</v>
      </c>
      <c r="J65" s="6" t="s">
        <v>1231</v>
      </c>
      <c r="K65" s="6" t="s">
        <v>428</v>
      </c>
      <c r="L65" s="6" t="s">
        <v>432</v>
      </c>
      <c r="M65" s="6" t="s">
        <v>1187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6">
        <v>7</v>
      </c>
      <c r="V65" s="12">
        <v>0</v>
      </c>
    </row>
    <row r="66" spans="1:22" ht="16" x14ac:dyDescent="0.4">
      <c r="A66" s="6">
        <v>64</v>
      </c>
      <c r="B66" s="6" t="s">
        <v>1166</v>
      </c>
      <c r="C66" s="6" t="s">
        <v>1166</v>
      </c>
      <c r="D66" s="6" t="s">
        <v>1166</v>
      </c>
      <c r="E66" s="6" t="s">
        <v>1166</v>
      </c>
      <c r="F66" s="6" t="s">
        <v>1174</v>
      </c>
      <c r="G66" s="6" t="s">
        <v>1175</v>
      </c>
      <c r="H66" s="6" t="s">
        <v>1312</v>
      </c>
      <c r="I66" s="6" t="s">
        <v>1313</v>
      </c>
      <c r="J66" s="6" t="s">
        <v>1231</v>
      </c>
      <c r="K66" s="6" t="s">
        <v>428</v>
      </c>
      <c r="L66" s="6" t="s">
        <v>432</v>
      </c>
      <c r="M66" s="6" t="s">
        <v>1274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6">
        <v>7</v>
      </c>
      <c r="V66" s="12">
        <v>0</v>
      </c>
    </row>
    <row r="67" spans="1:22" ht="16" x14ac:dyDescent="0.4">
      <c r="A67" s="6">
        <v>65</v>
      </c>
      <c r="B67" s="6" t="s">
        <v>52</v>
      </c>
      <c r="C67" s="6" t="s">
        <v>52</v>
      </c>
      <c r="D67" s="6" t="s">
        <v>1160</v>
      </c>
      <c r="E67" s="6" t="s">
        <v>1179</v>
      </c>
      <c r="F67" s="6" t="s">
        <v>1161</v>
      </c>
      <c r="G67" s="6" t="s">
        <v>1162</v>
      </c>
      <c r="H67" s="6" t="s">
        <v>1314</v>
      </c>
      <c r="I67" s="6" t="s">
        <v>1315</v>
      </c>
      <c r="J67" s="6">
        <v>0</v>
      </c>
      <c r="K67" s="6" t="s">
        <v>426</v>
      </c>
      <c r="L67" s="6" t="s">
        <v>430</v>
      </c>
      <c r="M67" s="6" t="s">
        <v>1316</v>
      </c>
      <c r="N67" s="23">
        <v>8.2189062499999999</v>
      </c>
      <c r="O67" s="23">
        <v>4.4674218750000003</v>
      </c>
      <c r="P67" s="23">
        <v>8.8964062500000001</v>
      </c>
      <c r="Q67" s="23">
        <v>4.383828125</v>
      </c>
      <c r="R67" s="23">
        <v>6.7414843749999998</v>
      </c>
      <c r="S67" s="23">
        <v>4.8763281249999997</v>
      </c>
      <c r="T67" s="23">
        <v>9.8076562500000009</v>
      </c>
      <c r="U67" s="6">
        <v>0</v>
      </c>
      <c r="V67" s="12">
        <v>4.9038281250000004</v>
      </c>
    </row>
    <row r="68" spans="1:22" ht="16" x14ac:dyDescent="0.4">
      <c r="A68" s="6">
        <v>66</v>
      </c>
      <c r="B68" s="6" t="s">
        <v>52</v>
      </c>
      <c r="C68" s="6" t="s">
        <v>1188</v>
      </c>
      <c r="D68" s="6" t="s">
        <v>1189</v>
      </c>
      <c r="E68" s="6" t="s">
        <v>1179</v>
      </c>
      <c r="F68" s="6" t="s">
        <v>1191</v>
      </c>
      <c r="G68" s="6" t="s">
        <v>1192</v>
      </c>
      <c r="H68" s="6" t="s">
        <v>1317</v>
      </c>
      <c r="I68" s="6" t="s">
        <v>1216</v>
      </c>
      <c r="J68" s="6">
        <v>0</v>
      </c>
      <c r="K68" s="6" t="s">
        <v>426</v>
      </c>
      <c r="L68" s="6" t="s">
        <v>430</v>
      </c>
      <c r="M68" s="6" t="s">
        <v>1217</v>
      </c>
      <c r="N68" s="23">
        <v>1.76</v>
      </c>
      <c r="O68" s="23">
        <v>0</v>
      </c>
      <c r="P68" s="23">
        <v>0.47</v>
      </c>
      <c r="Q68" s="23">
        <v>0.42</v>
      </c>
      <c r="R68" s="23">
        <v>0.82</v>
      </c>
      <c r="S68" s="23">
        <v>0.59</v>
      </c>
      <c r="T68" s="23">
        <v>0.11</v>
      </c>
      <c r="U68" s="6">
        <v>1</v>
      </c>
      <c r="V68" s="12">
        <v>0.14666666666666667</v>
      </c>
    </row>
    <row r="69" spans="1:22" ht="16" x14ac:dyDescent="0.4">
      <c r="A69" s="6">
        <v>67</v>
      </c>
      <c r="B69" s="6" t="s">
        <v>52</v>
      </c>
      <c r="C69" s="6" t="s">
        <v>1188</v>
      </c>
      <c r="D69" s="6" t="s">
        <v>1247</v>
      </c>
      <c r="E69" s="6" t="s">
        <v>1247</v>
      </c>
      <c r="F69" s="6" t="s">
        <v>1248</v>
      </c>
      <c r="G69" s="6" t="s">
        <v>1249</v>
      </c>
      <c r="H69" s="6" t="s">
        <v>1318</v>
      </c>
      <c r="I69" s="6" t="s">
        <v>1164</v>
      </c>
      <c r="J69" s="6">
        <v>0</v>
      </c>
      <c r="K69" s="6" t="s">
        <v>426</v>
      </c>
      <c r="L69" s="6" t="s">
        <v>430</v>
      </c>
      <c r="M69" s="6" t="s">
        <v>1165</v>
      </c>
      <c r="N69" s="23">
        <v>1408.62</v>
      </c>
      <c r="O69" s="23">
        <v>498.83</v>
      </c>
      <c r="P69" s="23">
        <v>1004.37</v>
      </c>
      <c r="Q69" s="23">
        <v>659.4</v>
      </c>
      <c r="R69" s="23">
        <v>643.08000000000004</v>
      </c>
      <c r="S69" s="23">
        <v>700.87</v>
      </c>
      <c r="T69" s="23">
        <v>517.44000000000005</v>
      </c>
      <c r="U69" s="6">
        <v>0</v>
      </c>
      <c r="V69" s="12">
        <v>1034.8800000000001</v>
      </c>
    </row>
    <row r="70" spans="1:22" ht="16" x14ac:dyDescent="0.4">
      <c r="A70" s="6">
        <v>68</v>
      </c>
      <c r="B70" s="6" t="s">
        <v>1166</v>
      </c>
      <c r="C70" s="6" t="s">
        <v>1166</v>
      </c>
      <c r="D70" s="6" t="s">
        <v>1166</v>
      </c>
      <c r="E70" s="6" t="s">
        <v>1166</v>
      </c>
      <c r="F70" s="6" t="s">
        <v>1174</v>
      </c>
      <c r="G70" s="6" t="s">
        <v>1175</v>
      </c>
      <c r="H70" s="6" t="s">
        <v>1319</v>
      </c>
      <c r="I70" s="6" t="s">
        <v>1320</v>
      </c>
      <c r="J70" s="6">
        <v>0</v>
      </c>
      <c r="K70" s="6" t="s">
        <v>426</v>
      </c>
      <c r="L70" s="6" t="s">
        <v>430</v>
      </c>
      <c r="M70" s="6" t="s">
        <v>1178</v>
      </c>
      <c r="N70" s="23">
        <v>0.35</v>
      </c>
      <c r="O70" s="23">
        <v>1.39</v>
      </c>
      <c r="P70" s="23">
        <v>0.25</v>
      </c>
      <c r="Q70" s="23">
        <v>0.98933105468750004</v>
      </c>
      <c r="R70" s="23">
        <v>0</v>
      </c>
      <c r="S70" s="23">
        <v>1.37</v>
      </c>
      <c r="T70" s="23">
        <v>1.56</v>
      </c>
      <c r="U70" s="6">
        <v>1</v>
      </c>
      <c r="V70" s="12">
        <v>3.9</v>
      </c>
    </row>
    <row r="71" spans="1:22" ht="16" x14ac:dyDescent="0.4">
      <c r="A71" s="6">
        <v>69</v>
      </c>
      <c r="B71" s="6" t="s">
        <v>52</v>
      </c>
      <c r="C71" s="6" t="s">
        <v>1188</v>
      </c>
      <c r="D71" s="6" t="s">
        <v>1189</v>
      </c>
      <c r="E71" s="6" t="s">
        <v>52</v>
      </c>
      <c r="F71" s="6" t="s">
        <v>1191</v>
      </c>
      <c r="G71" s="6" t="s">
        <v>1192</v>
      </c>
      <c r="H71" s="6" t="s">
        <v>1245</v>
      </c>
      <c r="I71" s="6" t="s">
        <v>1321</v>
      </c>
      <c r="J71" s="6">
        <v>41.334499359130859</v>
      </c>
      <c r="K71" s="6" t="s">
        <v>426</v>
      </c>
      <c r="L71" s="6" t="s">
        <v>430</v>
      </c>
      <c r="M71" s="6" t="s">
        <v>1322</v>
      </c>
      <c r="N71" s="23">
        <v>3.09</v>
      </c>
      <c r="O71" s="23">
        <v>4.38</v>
      </c>
      <c r="P71" s="23">
        <v>3.08</v>
      </c>
      <c r="Q71" s="23">
        <v>4.38</v>
      </c>
      <c r="R71" s="23">
        <v>3</v>
      </c>
      <c r="S71" s="23">
        <v>4.63</v>
      </c>
      <c r="T71" s="23">
        <v>3.01</v>
      </c>
      <c r="U71" s="6">
        <v>0</v>
      </c>
      <c r="V71" s="12">
        <v>1.308695652173913</v>
      </c>
    </row>
    <row r="72" spans="1:22" ht="16" x14ac:dyDescent="0.4">
      <c r="A72" s="6">
        <v>70</v>
      </c>
      <c r="B72" s="6" t="s">
        <v>52</v>
      </c>
      <c r="C72" s="6" t="s">
        <v>1188</v>
      </c>
      <c r="D72" s="6" t="s">
        <v>1189</v>
      </c>
      <c r="E72" s="6" t="s">
        <v>52</v>
      </c>
      <c r="F72" s="6" t="s">
        <v>1191</v>
      </c>
      <c r="G72" s="6" t="s">
        <v>1192</v>
      </c>
      <c r="H72" s="6" t="s">
        <v>1323</v>
      </c>
      <c r="I72" s="6" t="s">
        <v>1324</v>
      </c>
      <c r="J72" s="6">
        <v>0</v>
      </c>
      <c r="K72" s="6" t="s">
        <v>426</v>
      </c>
      <c r="L72" s="6" t="s">
        <v>430</v>
      </c>
      <c r="M72" s="6" t="s">
        <v>1325</v>
      </c>
      <c r="N72" s="23">
        <v>0.76</v>
      </c>
      <c r="O72" s="23">
        <v>0</v>
      </c>
      <c r="P72" s="23">
        <v>0.78</v>
      </c>
      <c r="Q72" s="23">
        <v>0</v>
      </c>
      <c r="R72" s="23">
        <v>0.74</v>
      </c>
      <c r="S72" s="23">
        <v>0</v>
      </c>
      <c r="T72" s="23">
        <v>0.8</v>
      </c>
      <c r="U72" s="6">
        <v>3</v>
      </c>
      <c r="V72" s="12">
        <v>0.55172413793103448</v>
      </c>
    </row>
    <row r="73" spans="1:22" ht="16" x14ac:dyDescent="0.4">
      <c r="A73" s="6">
        <v>71</v>
      </c>
      <c r="B73" s="6" t="s">
        <v>1166</v>
      </c>
      <c r="C73" s="6" t="s">
        <v>1166</v>
      </c>
      <c r="D73" s="6" t="s">
        <v>1166</v>
      </c>
      <c r="E73" s="6" t="s">
        <v>1166</v>
      </c>
      <c r="F73" s="6" t="s">
        <v>1174</v>
      </c>
      <c r="G73" s="6" t="s">
        <v>1175</v>
      </c>
      <c r="H73" s="6" t="s">
        <v>1326</v>
      </c>
      <c r="I73" s="6" t="s">
        <v>1194</v>
      </c>
      <c r="J73" s="6">
        <v>0</v>
      </c>
      <c r="K73" s="6" t="s">
        <v>426</v>
      </c>
      <c r="L73" s="6" t="s">
        <v>430</v>
      </c>
      <c r="M73" s="6" t="s">
        <v>1195</v>
      </c>
      <c r="N73" s="23">
        <v>0.18</v>
      </c>
      <c r="O73" s="23">
        <v>0.25</v>
      </c>
      <c r="P73" s="23">
        <v>0.25</v>
      </c>
      <c r="Q73" s="23">
        <v>0.25</v>
      </c>
      <c r="R73" s="23">
        <v>0.17</v>
      </c>
      <c r="S73" s="23">
        <v>0.28000000000000003</v>
      </c>
      <c r="T73" s="23">
        <v>0.24</v>
      </c>
      <c r="U73" s="6">
        <v>0</v>
      </c>
      <c r="V73" s="12">
        <v>0.53333333333333333</v>
      </c>
    </row>
    <row r="74" spans="1:22" ht="16" x14ac:dyDescent="0.4">
      <c r="A74" s="6">
        <v>72</v>
      </c>
      <c r="B74" s="6" t="s">
        <v>52</v>
      </c>
      <c r="C74" s="6" t="s">
        <v>52</v>
      </c>
      <c r="D74" s="6" t="s">
        <v>1160</v>
      </c>
      <c r="E74" s="6" t="s">
        <v>1160</v>
      </c>
      <c r="F74" s="6" t="s">
        <v>1183</v>
      </c>
      <c r="G74" s="6" t="s">
        <v>1184</v>
      </c>
      <c r="H74" s="6" t="s">
        <v>1327</v>
      </c>
      <c r="I74" s="6" t="s">
        <v>1177</v>
      </c>
      <c r="J74" s="6">
        <v>0</v>
      </c>
      <c r="K74" s="6" t="s">
        <v>426</v>
      </c>
      <c r="L74" s="6" t="s">
        <v>430</v>
      </c>
      <c r="M74" s="6" t="s">
        <v>1178</v>
      </c>
      <c r="N74" s="23">
        <v>1.46</v>
      </c>
      <c r="O74" s="23">
        <v>1.1499999999999999</v>
      </c>
      <c r="P74" s="23">
        <v>1.19</v>
      </c>
      <c r="Q74" s="23">
        <v>1.38</v>
      </c>
      <c r="R74" s="23">
        <v>1.26</v>
      </c>
      <c r="S74" s="23">
        <v>1.37</v>
      </c>
      <c r="T74" s="23">
        <v>1.22</v>
      </c>
      <c r="U74" s="6">
        <v>0</v>
      </c>
      <c r="V74" s="12">
        <v>3.05</v>
      </c>
    </row>
    <row r="75" spans="1:22" ht="16" x14ac:dyDescent="0.4">
      <c r="A75" s="6">
        <v>73</v>
      </c>
      <c r="B75" s="6" t="s">
        <v>52</v>
      </c>
      <c r="C75" s="6" t="s">
        <v>1211</v>
      </c>
      <c r="D75" s="6" t="s">
        <v>1212</v>
      </c>
      <c r="E75" s="6" t="s">
        <v>1212</v>
      </c>
      <c r="F75" s="6" t="s">
        <v>1213</v>
      </c>
      <c r="G75" s="6" t="s">
        <v>1214</v>
      </c>
      <c r="H75" s="6" t="s">
        <v>1328</v>
      </c>
      <c r="I75" s="6" t="s">
        <v>1181</v>
      </c>
      <c r="J75" s="6">
        <v>0</v>
      </c>
      <c r="K75" s="6" t="s">
        <v>426</v>
      </c>
      <c r="L75" s="6" t="s">
        <v>430</v>
      </c>
      <c r="M75" s="6" t="s">
        <v>1182</v>
      </c>
      <c r="N75" s="23">
        <v>0</v>
      </c>
      <c r="O75" s="23">
        <v>1.21</v>
      </c>
      <c r="P75" s="23">
        <v>0</v>
      </c>
      <c r="Q75" s="23">
        <v>0</v>
      </c>
      <c r="R75" s="23">
        <v>0</v>
      </c>
      <c r="S75" s="23">
        <v>0</v>
      </c>
      <c r="T75" s="23">
        <v>0</v>
      </c>
      <c r="U75" s="6">
        <v>6</v>
      </c>
      <c r="V75" s="12">
        <v>0</v>
      </c>
    </row>
    <row r="76" spans="1:22" ht="16" x14ac:dyDescent="0.4">
      <c r="A76" s="6">
        <v>74</v>
      </c>
      <c r="B76" s="6" t="s">
        <v>52</v>
      </c>
      <c r="C76" s="6" t="s">
        <v>52</v>
      </c>
      <c r="D76" s="6" t="s">
        <v>1160</v>
      </c>
      <c r="E76" s="6" t="s">
        <v>1179</v>
      </c>
      <c r="F76" s="6" t="s">
        <v>1161</v>
      </c>
      <c r="G76" s="6" t="s">
        <v>1162</v>
      </c>
      <c r="H76" s="6" t="s">
        <v>1329</v>
      </c>
      <c r="I76" s="6" t="s">
        <v>1223</v>
      </c>
      <c r="J76" s="6">
        <v>38.035701751708984</v>
      </c>
      <c r="K76" s="6" t="s">
        <v>426</v>
      </c>
      <c r="L76" s="6" t="s">
        <v>430</v>
      </c>
      <c r="M76" s="6" t="s">
        <v>1217</v>
      </c>
      <c r="N76" s="23">
        <v>0.73</v>
      </c>
      <c r="O76" s="23">
        <v>0.24</v>
      </c>
      <c r="P76" s="23">
        <v>1.1000000000000001</v>
      </c>
      <c r="Q76" s="23">
        <v>1.1599999999999999</v>
      </c>
      <c r="R76" s="23">
        <v>0.93</v>
      </c>
      <c r="S76" s="23">
        <v>1.04</v>
      </c>
      <c r="T76" s="23">
        <v>1</v>
      </c>
      <c r="U76" s="6">
        <v>0</v>
      </c>
      <c r="V76" s="12">
        <v>1.3333333333333333</v>
      </c>
    </row>
    <row r="77" spans="1:22" ht="16" x14ac:dyDescent="0.4">
      <c r="A77" s="6">
        <v>75</v>
      </c>
      <c r="B77" s="6" t="s">
        <v>52</v>
      </c>
      <c r="C77" s="6" t="s">
        <v>52</v>
      </c>
      <c r="D77" s="6" t="s">
        <v>1160</v>
      </c>
      <c r="E77" s="6" t="s">
        <v>1160</v>
      </c>
      <c r="F77" s="6" t="s">
        <v>1161</v>
      </c>
      <c r="G77" s="6" t="s">
        <v>1162</v>
      </c>
      <c r="H77" s="6" t="s">
        <v>1330</v>
      </c>
      <c r="I77" s="6" t="s">
        <v>1331</v>
      </c>
      <c r="J77" s="6">
        <v>0</v>
      </c>
      <c r="K77" s="6" t="s">
        <v>426</v>
      </c>
      <c r="L77" s="6" t="s">
        <v>430</v>
      </c>
      <c r="M77" s="6" t="s">
        <v>1332</v>
      </c>
      <c r="N77" s="23">
        <v>1.45</v>
      </c>
      <c r="O77" s="23">
        <v>0.84</v>
      </c>
      <c r="P77" s="23">
        <v>0.95</v>
      </c>
      <c r="Q77" s="23">
        <v>1.53</v>
      </c>
      <c r="R77" s="23">
        <v>1.96</v>
      </c>
      <c r="S77" s="23">
        <v>2.13</v>
      </c>
      <c r="T77" s="23">
        <v>1.52</v>
      </c>
      <c r="U77" s="6">
        <v>0</v>
      </c>
      <c r="V77" s="12">
        <v>1.7882352941176471</v>
      </c>
    </row>
    <row r="78" spans="1:22" ht="16" x14ac:dyDescent="0.4">
      <c r="A78" s="6">
        <v>76</v>
      </c>
      <c r="B78" s="6" t="s">
        <v>52</v>
      </c>
      <c r="C78" s="6" t="s">
        <v>1188</v>
      </c>
      <c r="D78" s="6" t="s">
        <v>1247</v>
      </c>
      <c r="E78" s="6" t="s">
        <v>1265</v>
      </c>
      <c r="F78" s="6" t="s">
        <v>1248</v>
      </c>
      <c r="G78" s="6" t="s">
        <v>1249</v>
      </c>
      <c r="H78" s="6" t="s">
        <v>1333</v>
      </c>
      <c r="I78" s="6" t="s">
        <v>1181</v>
      </c>
      <c r="J78" s="6">
        <v>0</v>
      </c>
      <c r="K78" s="6" t="s">
        <v>426</v>
      </c>
      <c r="L78" s="6" t="s">
        <v>430</v>
      </c>
      <c r="M78" s="6" t="s">
        <v>1182</v>
      </c>
      <c r="N78" s="23">
        <v>180101.83278635115</v>
      </c>
      <c r="O78" s="23">
        <v>6.7980373582243923</v>
      </c>
      <c r="P78" s="23">
        <v>69496.098448688019</v>
      </c>
      <c r="Q78" s="23">
        <v>0</v>
      </c>
      <c r="R78" s="23">
        <v>106491.33778112262</v>
      </c>
      <c r="S78" s="23">
        <v>0</v>
      </c>
      <c r="T78" s="23">
        <v>620352.82526560454</v>
      </c>
      <c r="U78" s="6">
        <v>2</v>
      </c>
      <c r="V78" s="12">
        <v>2067842.7508853485</v>
      </c>
    </row>
    <row r="79" spans="1:22" ht="16" x14ac:dyDescent="0.4">
      <c r="A79" s="6">
        <v>77</v>
      </c>
      <c r="B79" s="6" t="s">
        <v>52</v>
      </c>
      <c r="C79" s="6" t="s">
        <v>1188</v>
      </c>
      <c r="D79" s="6" t="s">
        <v>1189</v>
      </c>
      <c r="E79" s="6" t="s">
        <v>52</v>
      </c>
      <c r="F79" s="6" t="s">
        <v>1191</v>
      </c>
      <c r="G79" s="6" t="s">
        <v>1192</v>
      </c>
      <c r="H79" s="6" t="s">
        <v>1334</v>
      </c>
      <c r="I79" s="6" t="s">
        <v>1335</v>
      </c>
      <c r="J79" s="6">
        <v>0</v>
      </c>
      <c r="K79" s="6" t="s">
        <v>426</v>
      </c>
      <c r="L79" s="6" t="s">
        <v>432</v>
      </c>
      <c r="M79" s="6" t="s">
        <v>1238</v>
      </c>
      <c r="N79" s="23">
        <v>1.52</v>
      </c>
      <c r="O79" s="23">
        <v>0.77</v>
      </c>
      <c r="P79" s="23">
        <v>3.8554692242360033E-3</v>
      </c>
      <c r="Q79" s="23">
        <v>1.0727351961035674</v>
      </c>
      <c r="R79" s="23">
        <v>0</v>
      </c>
      <c r="S79" s="23">
        <v>0.98664988132128206</v>
      </c>
      <c r="T79" s="23">
        <v>0</v>
      </c>
      <c r="U79" s="6">
        <v>2</v>
      </c>
      <c r="V79" s="12">
        <v>0</v>
      </c>
    </row>
    <row r="80" spans="1:22" ht="16" x14ac:dyDescent="0.4">
      <c r="A80" s="6">
        <v>78</v>
      </c>
      <c r="B80" s="6" t="s">
        <v>1166</v>
      </c>
      <c r="C80" s="6" t="s">
        <v>1166</v>
      </c>
      <c r="D80" s="6" t="s">
        <v>1166</v>
      </c>
      <c r="E80" s="6" t="s">
        <v>1166</v>
      </c>
      <c r="F80" s="6" t="s">
        <v>1174</v>
      </c>
      <c r="G80" s="6" t="s">
        <v>1175</v>
      </c>
      <c r="H80" s="6" t="s">
        <v>1336</v>
      </c>
      <c r="I80" s="6" t="s">
        <v>1273</v>
      </c>
      <c r="J80" s="6">
        <v>0</v>
      </c>
      <c r="K80" s="6" t="s">
        <v>426</v>
      </c>
      <c r="L80" s="6" t="s">
        <v>430</v>
      </c>
      <c r="M80" s="6" t="s">
        <v>1274</v>
      </c>
      <c r="N80" s="23">
        <v>18.13</v>
      </c>
      <c r="O80" s="23">
        <v>64.718125000000001</v>
      </c>
      <c r="P80" s="23">
        <v>11.524062499999999</v>
      </c>
      <c r="Q80" s="23">
        <v>0</v>
      </c>
      <c r="R80" s="23">
        <v>10.78</v>
      </c>
      <c r="S80" s="23">
        <v>69.212812499999998</v>
      </c>
      <c r="T80" s="23">
        <v>21.4215625</v>
      </c>
      <c r="U80" s="6">
        <v>1</v>
      </c>
      <c r="V80" s="12">
        <v>21.4215625</v>
      </c>
    </row>
    <row r="81" spans="1:22" ht="16" x14ac:dyDescent="0.4">
      <c r="A81" s="6">
        <v>79</v>
      </c>
      <c r="B81" s="6" t="s">
        <v>52</v>
      </c>
      <c r="C81" s="6" t="s">
        <v>1188</v>
      </c>
      <c r="D81" s="6" t="s">
        <v>1189</v>
      </c>
      <c r="E81" s="6" t="s">
        <v>52</v>
      </c>
      <c r="F81" s="6" t="s">
        <v>1191</v>
      </c>
      <c r="G81" s="6" t="s">
        <v>1192</v>
      </c>
      <c r="H81" s="6" t="s">
        <v>1337</v>
      </c>
      <c r="I81" s="6" t="s">
        <v>1223</v>
      </c>
      <c r="J81" s="6">
        <v>0</v>
      </c>
      <c r="K81" s="6" t="s">
        <v>426</v>
      </c>
      <c r="L81" s="6" t="s">
        <v>430</v>
      </c>
      <c r="M81" s="6" t="s">
        <v>1217</v>
      </c>
      <c r="N81" s="23">
        <v>23.36</v>
      </c>
      <c r="O81" s="23">
        <v>16.68</v>
      </c>
      <c r="P81" s="23">
        <v>13.86</v>
      </c>
      <c r="Q81" s="23">
        <v>17.649999999999999</v>
      </c>
      <c r="R81" s="23">
        <v>15.94</v>
      </c>
      <c r="S81" s="23">
        <v>14.57</v>
      </c>
      <c r="T81" s="23">
        <v>21.11</v>
      </c>
      <c r="U81" s="6">
        <v>0</v>
      </c>
      <c r="V81" s="12">
        <v>28.146666666666665</v>
      </c>
    </row>
    <row r="82" spans="1:22" ht="16" x14ac:dyDescent="0.4">
      <c r="A82" s="6">
        <v>80</v>
      </c>
      <c r="B82" s="6" t="s">
        <v>52</v>
      </c>
      <c r="C82" s="6" t="s">
        <v>1188</v>
      </c>
      <c r="D82" s="6" t="s">
        <v>1189</v>
      </c>
      <c r="E82" s="6" t="s">
        <v>1190</v>
      </c>
      <c r="F82" s="6" t="s">
        <v>1191</v>
      </c>
      <c r="G82" s="6" t="s">
        <v>1192</v>
      </c>
      <c r="H82" s="6" t="s">
        <v>1338</v>
      </c>
      <c r="I82" s="6" t="s">
        <v>1315</v>
      </c>
      <c r="J82" s="6">
        <v>0</v>
      </c>
      <c r="K82" s="6" t="s">
        <v>426</v>
      </c>
      <c r="L82" s="6" t="s">
        <v>430</v>
      </c>
      <c r="M82" s="6" t="s">
        <v>1316</v>
      </c>
      <c r="N82" s="23">
        <v>4.82</v>
      </c>
      <c r="O82" s="23">
        <v>5.04</v>
      </c>
      <c r="P82" s="23">
        <v>5.3</v>
      </c>
      <c r="Q82" s="23">
        <v>4.4800000000000004</v>
      </c>
      <c r="R82" s="23">
        <v>5.21</v>
      </c>
      <c r="S82" s="23">
        <v>5.43</v>
      </c>
      <c r="T82" s="23">
        <v>5.12</v>
      </c>
      <c r="U82" s="6">
        <v>0</v>
      </c>
      <c r="V82" s="12">
        <v>2.56</v>
      </c>
    </row>
    <row r="83" spans="1:22" ht="16" x14ac:dyDescent="0.4">
      <c r="A83" s="6">
        <v>81</v>
      </c>
      <c r="B83" s="6" t="s">
        <v>1166</v>
      </c>
      <c r="C83" s="6" t="s">
        <v>1167</v>
      </c>
      <c r="D83" s="6" t="s">
        <v>1167</v>
      </c>
      <c r="E83" s="6" t="s">
        <v>1282</v>
      </c>
      <c r="F83" s="6" t="s">
        <v>1283</v>
      </c>
      <c r="G83" s="6" t="s">
        <v>1284</v>
      </c>
      <c r="H83" s="6" t="s">
        <v>1339</v>
      </c>
      <c r="I83" s="6" t="s">
        <v>1164</v>
      </c>
      <c r="J83" s="6">
        <v>0</v>
      </c>
      <c r="K83" s="6" t="s">
        <v>426</v>
      </c>
      <c r="L83" s="6" t="s">
        <v>430</v>
      </c>
      <c r="M83" s="6" t="s">
        <v>1165</v>
      </c>
      <c r="N83" s="23">
        <v>0.4</v>
      </c>
      <c r="O83" s="23">
        <v>0.4</v>
      </c>
      <c r="P83" s="23">
        <v>0.41</v>
      </c>
      <c r="Q83" s="23">
        <v>0.44</v>
      </c>
      <c r="R83" s="23">
        <v>0.55000000000000004</v>
      </c>
      <c r="S83" s="23">
        <v>0</v>
      </c>
      <c r="T83" s="23">
        <v>0.15</v>
      </c>
      <c r="U83" s="6">
        <v>1</v>
      </c>
      <c r="V83" s="12">
        <v>0.3</v>
      </c>
    </row>
    <row r="84" spans="1:22" ht="16" x14ac:dyDescent="0.4">
      <c r="A84" s="6">
        <v>82</v>
      </c>
      <c r="B84" s="6" t="s">
        <v>52</v>
      </c>
      <c r="C84" s="6" t="s">
        <v>1188</v>
      </c>
      <c r="D84" s="6" t="s">
        <v>1189</v>
      </c>
      <c r="E84" s="6" t="s">
        <v>1190</v>
      </c>
      <c r="F84" s="6" t="s">
        <v>1191</v>
      </c>
      <c r="G84" s="6" t="s">
        <v>1192</v>
      </c>
      <c r="H84" s="6" t="s">
        <v>1340</v>
      </c>
      <c r="I84" s="6" t="s">
        <v>1341</v>
      </c>
      <c r="J84" s="6">
        <v>0</v>
      </c>
      <c r="K84" s="6" t="s">
        <v>426</v>
      </c>
      <c r="L84" s="6" t="s">
        <v>430</v>
      </c>
      <c r="M84" s="6" t="s">
        <v>1342</v>
      </c>
      <c r="N84" s="23">
        <v>0.51</v>
      </c>
      <c r="O84" s="23">
        <v>0.5</v>
      </c>
      <c r="P84" s="23">
        <v>0.24</v>
      </c>
      <c r="Q84" s="23">
        <v>0.51</v>
      </c>
      <c r="R84" s="23">
        <v>0.46</v>
      </c>
      <c r="S84" s="23">
        <v>0.25</v>
      </c>
      <c r="T84" s="23">
        <v>0.41</v>
      </c>
      <c r="U84" s="6">
        <v>0</v>
      </c>
      <c r="V84" s="12">
        <v>1.64</v>
      </c>
    </row>
    <row r="85" spans="1:22" ht="16" x14ac:dyDescent="0.4">
      <c r="A85" s="6">
        <v>83</v>
      </c>
      <c r="B85" s="6" t="s">
        <v>1166</v>
      </c>
      <c r="C85" s="6" t="s">
        <v>1166</v>
      </c>
      <c r="D85" s="6" t="s">
        <v>1166</v>
      </c>
      <c r="E85" s="6" t="s">
        <v>1166</v>
      </c>
      <c r="F85" s="6" t="s">
        <v>1174</v>
      </c>
      <c r="G85" s="6" t="s">
        <v>1175</v>
      </c>
      <c r="H85" s="6" t="s">
        <v>1343</v>
      </c>
      <c r="I85" s="6" t="s">
        <v>1181</v>
      </c>
      <c r="J85" s="6">
        <v>0</v>
      </c>
      <c r="K85" s="6" t="s">
        <v>426</v>
      </c>
      <c r="L85" s="6" t="s">
        <v>430</v>
      </c>
      <c r="M85" s="6" t="s">
        <v>1182</v>
      </c>
      <c r="N85" s="23">
        <v>0</v>
      </c>
      <c r="O85" s="23">
        <v>0</v>
      </c>
      <c r="P85" s="23">
        <v>0</v>
      </c>
      <c r="Q85" s="23">
        <v>0.55000000000000004</v>
      </c>
      <c r="R85" s="23">
        <v>1.17</v>
      </c>
      <c r="S85" s="23">
        <v>0.49</v>
      </c>
      <c r="T85" s="23">
        <v>0.69</v>
      </c>
      <c r="U85" s="6">
        <v>3</v>
      </c>
      <c r="V85" s="12">
        <v>2.2999999999999998</v>
      </c>
    </row>
    <row r="86" spans="1:22" ht="16" x14ac:dyDescent="0.4">
      <c r="A86" s="6">
        <v>84</v>
      </c>
      <c r="B86" s="6" t="s">
        <v>52</v>
      </c>
      <c r="C86" s="6" t="s">
        <v>1188</v>
      </c>
      <c r="D86" s="6" t="s">
        <v>1189</v>
      </c>
      <c r="E86" s="6" t="s">
        <v>1190</v>
      </c>
      <c r="F86" s="6" t="s">
        <v>1191</v>
      </c>
      <c r="G86" s="6" t="s">
        <v>1192</v>
      </c>
      <c r="H86" s="6" t="s">
        <v>1344</v>
      </c>
      <c r="I86" s="6" t="s">
        <v>1345</v>
      </c>
      <c r="J86" s="6">
        <v>18.976400375366211</v>
      </c>
      <c r="K86" s="6" t="s">
        <v>426</v>
      </c>
      <c r="L86" s="6" t="s">
        <v>430</v>
      </c>
      <c r="M86" s="6" t="s">
        <v>1204</v>
      </c>
      <c r="N86" s="23">
        <v>4.9343359375000002</v>
      </c>
      <c r="O86" s="23">
        <v>4.6900000000000004</v>
      </c>
      <c r="P86" s="23">
        <v>4.62</v>
      </c>
      <c r="Q86" s="23">
        <v>4.95</v>
      </c>
      <c r="R86" s="23">
        <v>4.5230078125000004</v>
      </c>
      <c r="S86" s="23">
        <v>4.7403515624999999</v>
      </c>
      <c r="T86" s="23">
        <v>4.4400000000000004</v>
      </c>
      <c r="U86" s="6">
        <v>0</v>
      </c>
      <c r="V86" s="12">
        <v>2.9600000000000004</v>
      </c>
    </row>
    <row r="87" spans="1:22" ht="16" x14ac:dyDescent="0.4">
      <c r="A87" s="6">
        <v>85</v>
      </c>
      <c r="B87" s="6" t="s">
        <v>52</v>
      </c>
      <c r="C87" s="6" t="s">
        <v>1188</v>
      </c>
      <c r="D87" s="6" t="s">
        <v>1189</v>
      </c>
      <c r="E87" s="6" t="s">
        <v>1190</v>
      </c>
      <c r="F87" s="6" t="s">
        <v>1191</v>
      </c>
      <c r="G87" s="6" t="s">
        <v>1192</v>
      </c>
      <c r="H87" s="6" t="s">
        <v>1344</v>
      </c>
      <c r="I87" s="6" t="s">
        <v>1346</v>
      </c>
      <c r="J87" s="6">
        <v>0</v>
      </c>
      <c r="K87" s="6" t="s">
        <v>426</v>
      </c>
      <c r="L87" s="6" t="s">
        <v>430</v>
      </c>
      <c r="M87" s="6" t="s">
        <v>1204</v>
      </c>
      <c r="N87" s="23">
        <v>0</v>
      </c>
      <c r="O87" s="23">
        <v>0</v>
      </c>
      <c r="P87" s="23">
        <v>0.62</v>
      </c>
      <c r="Q87" s="23">
        <v>0</v>
      </c>
      <c r="R87" s="23">
        <v>0.87</v>
      </c>
      <c r="S87" s="23">
        <v>0</v>
      </c>
      <c r="T87" s="23">
        <v>0.56000000000000005</v>
      </c>
      <c r="U87" s="6">
        <v>4</v>
      </c>
      <c r="V87" s="12">
        <v>0.37333333333333335</v>
      </c>
    </row>
    <row r="88" spans="1:22" ht="16" x14ac:dyDescent="0.4">
      <c r="A88" s="6">
        <v>86</v>
      </c>
      <c r="B88" s="6" t="s">
        <v>52</v>
      </c>
      <c r="C88" s="6" t="s">
        <v>1188</v>
      </c>
      <c r="D88" s="6" t="s">
        <v>1189</v>
      </c>
      <c r="E88" s="6" t="s">
        <v>1190</v>
      </c>
      <c r="F88" s="6" t="s">
        <v>1191</v>
      </c>
      <c r="G88" s="6" t="s">
        <v>1192</v>
      </c>
      <c r="H88" s="6" t="s">
        <v>1347</v>
      </c>
      <c r="I88" s="6" t="s">
        <v>1273</v>
      </c>
      <c r="J88" s="6">
        <v>17.843599319458008</v>
      </c>
      <c r="K88" s="6" t="s">
        <v>426</v>
      </c>
      <c r="L88" s="6" t="s">
        <v>430</v>
      </c>
      <c r="M88" s="6" t="s">
        <v>1274</v>
      </c>
      <c r="N88" s="23">
        <v>0.56000000000000005</v>
      </c>
      <c r="O88" s="23">
        <v>0.61</v>
      </c>
      <c r="P88" s="23">
        <v>0.69</v>
      </c>
      <c r="Q88" s="23">
        <v>0.61</v>
      </c>
      <c r="R88" s="23">
        <v>0.71</v>
      </c>
      <c r="S88" s="23">
        <v>0.64</v>
      </c>
      <c r="T88" s="23">
        <v>0.46</v>
      </c>
      <c r="U88" s="6">
        <v>0</v>
      </c>
      <c r="V88" s="12">
        <v>0.46</v>
      </c>
    </row>
    <row r="89" spans="1:22" ht="16" x14ac:dyDescent="0.4">
      <c r="A89" s="6">
        <v>87</v>
      </c>
      <c r="B89" s="6" t="s">
        <v>52</v>
      </c>
      <c r="C89" s="6" t="s">
        <v>1188</v>
      </c>
      <c r="D89" s="6" t="s">
        <v>1189</v>
      </c>
      <c r="E89" s="6" t="s">
        <v>52</v>
      </c>
      <c r="F89" s="6" t="s">
        <v>1191</v>
      </c>
      <c r="G89" s="6" t="s">
        <v>1192</v>
      </c>
      <c r="H89" s="6" t="s">
        <v>1348</v>
      </c>
      <c r="I89" s="6" t="s">
        <v>1349</v>
      </c>
      <c r="J89" s="6">
        <v>0</v>
      </c>
      <c r="K89" s="6" t="s">
        <v>426</v>
      </c>
      <c r="L89" s="6" t="s">
        <v>430</v>
      </c>
      <c r="M89" s="6" t="s">
        <v>1204</v>
      </c>
      <c r="N89" s="23">
        <v>3.17</v>
      </c>
      <c r="O89" s="23">
        <v>3.57</v>
      </c>
      <c r="P89" s="23">
        <v>3.67</v>
      </c>
      <c r="Q89" s="23">
        <v>3.41</v>
      </c>
      <c r="R89" s="23">
        <v>3.45</v>
      </c>
      <c r="S89" s="23">
        <v>3.52</v>
      </c>
      <c r="T89" s="23">
        <v>3.46</v>
      </c>
      <c r="U89" s="6">
        <v>0</v>
      </c>
      <c r="V89" s="12">
        <v>2.3066666666666666</v>
      </c>
    </row>
    <row r="90" spans="1:22" ht="16" x14ac:dyDescent="0.4">
      <c r="A90" s="6">
        <v>88</v>
      </c>
      <c r="B90" s="6" t="s">
        <v>1166</v>
      </c>
      <c r="C90" s="6" t="s">
        <v>1166</v>
      </c>
      <c r="D90" s="6" t="s">
        <v>1166</v>
      </c>
      <c r="E90" s="6" t="s">
        <v>1166</v>
      </c>
      <c r="F90" s="6" t="s">
        <v>1174</v>
      </c>
      <c r="G90" s="6" t="s">
        <v>1175</v>
      </c>
      <c r="H90" s="6" t="s">
        <v>1350</v>
      </c>
      <c r="I90" s="6" t="s">
        <v>1351</v>
      </c>
      <c r="J90" s="6">
        <v>257.64718627929688</v>
      </c>
      <c r="K90" s="6" t="s">
        <v>426</v>
      </c>
      <c r="L90" s="6" t="s">
        <v>430</v>
      </c>
      <c r="M90" s="6" t="s">
        <v>1281</v>
      </c>
      <c r="N90" s="23">
        <v>1741.22</v>
      </c>
      <c r="O90" s="23">
        <v>402.27875</v>
      </c>
      <c r="P90" s="23">
        <v>1477.2974999999999</v>
      </c>
      <c r="Q90" s="23">
        <v>2780.0462499999999</v>
      </c>
      <c r="R90" s="23">
        <v>2431.59</v>
      </c>
      <c r="S90" s="23">
        <v>1637.915</v>
      </c>
      <c r="T90" s="23">
        <v>486.19</v>
      </c>
      <c r="U90" s="6">
        <v>0</v>
      </c>
      <c r="V90" s="12">
        <v>138.91142857142856</v>
      </c>
    </row>
    <row r="91" spans="1:22" ht="16" x14ac:dyDescent="0.4">
      <c r="A91" s="6">
        <v>89</v>
      </c>
      <c r="B91" s="6" t="s">
        <v>1166</v>
      </c>
      <c r="C91" s="6" t="s">
        <v>1166</v>
      </c>
      <c r="D91" s="6" t="s">
        <v>1166</v>
      </c>
      <c r="E91" s="6" t="s">
        <v>1166</v>
      </c>
      <c r="F91" s="6" t="s">
        <v>1174</v>
      </c>
      <c r="G91" s="6" t="s">
        <v>1175</v>
      </c>
      <c r="H91" s="6" t="s">
        <v>1352</v>
      </c>
      <c r="I91" s="6" t="s">
        <v>1177</v>
      </c>
      <c r="J91" s="6">
        <v>0</v>
      </c>
      <c r="K91" s="6" t="s">
        <v>426</v>
      </c>
      <c r="L91" s="6" t="s">
        <v>432</v>
      </c>
      <c r="M91" s="6" t="s">
        <v>1178</v>
      </c>
      <c r="N91" s="23">
        <v>1.35</v>
      </c>
      <c r="O91" s="23">
        <v>5.2848339843750001</v>
      </c>
      <c r="P91" s="23">
        <v>0</v>
      </c>
      <c r="Q91" s="23">
        <v>0</v>
      </c>
      <c r="R91" s="23">
        <v>0</v>
      </c>
      <c r="S91" s="23">
        <v>0</v>
      </c>
      <c r="T91" s="23">
        <v>0</v>
      </c>
      <c r="U91" s="6">
        <v>5</v>
      </c>
      <c r="V91" s="12">
        <v>0</v>
      </c>
    </row>
    <row r="92" spans="1:22" ht="16" x14ac:dyDescent="0.4">
      <c r="A92" s="6">
        <v>90</v>
      </c>
      <c r="B92" s="6" t="s">
        <v>52</v>
      </c>
      <c r="C92" s="6" t="s">
        <v>52</v>
      </c>
      <c r="D92" s="6" t="s">
        <v>1160</v>
      </c>
      <c r="E92" s="6" t="s">
        <v>1179</v>
      </c>
      <c r="F92" s="6" t="s">
        <v>1161</v>
      </c>
      <c r="G92" s="6" t="s">
        <v>1162</v>
      </c>
      <c r="H92" s="6" t="s">
        <v>1353</v>
      </c>
      <c r="I92" s="6" t="s">
        <v>1164</v>
      </c>
      <c r="J92" s="6">
        <v>10.375499725341797</v>
      </c>
      <c r="K92" s="6" t="s">
        <v>426</v>
      </c>
      <c r="L92" s="6" t="s">
        <v>430</v>
      </c>
      <c r="M92" s="6" t="s">
        <v>1165</v>
      </c>
      <c r="N92" s="23">
        <v>1.95</v>
      </c>
      <c r="O92" s="23">
        <v>1.68</v>
      </c>
      <c r="P92" s="23">
        <v>1.76</v>
      </c>
      <c r="Q92" s="23">
        <v>1.56</v>
      </c>
      <c r="R92" s="23">
        <v>1.66</v>
      </c>
      <c r="S92" s="23">
        <v>1.87</v>
      </c>
      <c r="T92" s="23">
        <v>2.02</v>
      </c>
      <c r="U92" s="6">
        <v>0</v>
      </c>
      <c r="V92" s="12">
        <v>4.04</v>
      </c>
    </row>
    <row r="93" spans="1:22" ht="16" x14ac:dyDescent="0.4">
      <c r="A93" s="6">
        <v>91</v>
      </c>
      <c r="B93" s="6" t="s">
        <v>52</v>
      </c>
      <c r="C93" s="6" t="s">
        <v>52</v>
      </c>
      <c r="D93" s="6" t="s">
        <v>1160</v>
      </c>
      <c r="E93" s="6" t="s">
        <v>1160</v>
      </c>
      <c r="F93" s="6" t="s">
        <v>1183</v>
      </c>
      <c r="G93" s="6" t="s">
        <v>1184</v>
      </c>
      <c r="H93" s="6" t="s">
        <v>1354</v>
      </c>
      <c r="I93" s="6" t="s">
        <v>1164</v>
      </c>
      <c r="J93" s="6">
        <v>20.626499176025391</v>
      </c>
      <c r="K93" s="6" t="s">
        <v>426</v>
      </c>
      <c r="L93" s="6" t="s">
        <v>430</v>
      </c>
      <c r="M93" s="6" t="s">
        <v>1165</v>
      </c>
      <c r="N93" s="23">
        <v>1.10447265625</v>
      </c>
      <c r="O93" s="23">
        <v>1.1717773437500001</v>
      </c>
      <c r="P93" s="23">
        <v>3.3465234375000001</v>
      </c>
      <c r="Q93" s="23">
        <v>3.1507031250000002</v>
      </c>
      <c r="R93" s="23">
        <v>0.21431640625000001</v>
      </c>
      <c r="S93" s="23">
        <v>2.6585351562500001</v>
      </c>
      <c r="T93" s="23">
        <v>2.8772460937500002</v>
      </c>
      <c r="U93" s="6">
        <v>0</v>
      </c>
      <c r="V93" s="12">
        <v>5.7544921875000004</v>
      </c>
    </row>
    <row r="94" spans="1:22" ht="16" x14ac:dyDescent="0.4">
      <c r="A94" s="6">
        <v>92</v>
      </c>
      <c r="B94" s="6" t="s">
        <v>52</v>
      </c>
      <c r="C94" s="6" t="s">
        <v>52</v>
      </c>
      <c r="D94" s="6" t="s">
        <v>1160</v>
      </c>
      <c r="E94" s="6" t="s">
        <v>1179</v>
      </c>
      <c r="F94" s="6" t="s">
        <v>1161</v>
      </c>
      <c r="G94" s="6" t="s">
        <v>1162</v>
      </c>
      <c r="H94" s="6" t="s">
        <v>1355</v>
      </c>
      <c r="I94" s="6" t="s">
        <v>1164</v>
      </c>
      <c r="J94" s="6">
        <v>15.879400253295898</v>
      </c>
      <c r="K94" s="6" t="s">
        <v>426</v>
      </c>
      <c r="L94" s="6" t="s">
        <v>430</v>
      </c>
      <c r="M94" s="6" t="s">
        <v>1165</v>
      </c>
      <c r="N94" s="23">
        <v>1.1599999999999999</v>
      </c>
      <c r="O94" s="23">
        <v>1.1499999999999999</v>
      </c>
      <c r="P94" s="23">
        <v>1.27</v>
      </c>
      <c r="Q94" s="23">
        <v>1.03</v>
      </c>
      <c r="R94" s="23">
        <v>1.04</v>
      </c>
      <c r="S94" s="23">
        <v>1.1299999999999999</v>
      </c>
      <c r="T94" s="23">
        <v>1</v>
      </c>
      <c r="U94" s="6">
        <v>0</v>
      </c>
      <c r="V94" s="12">
        <v>2</v>
      </c>
    </row>
    <row r="95" spans="1:22" ht="16" x14ac:dyDescent="0.4">
      <c r="A95" s="6">
        <v>93</v>
      </c>
      <c r="B95" s="6" t="s">
        <v>52</v>
      </c>
      <c r="C95" s="6" t="s">
        <v>1188</v>
      </c>
      <c r="D95" s="6" t="s">
        <v>1189</v>
      </c>
      <c r="E95" s="6" t="s">
        <v>1190</v>
      </c>
      <c r="F95" s="6" t="s">
        <v>1191</v>
      </c>
      <c r="G95" s="6" t="s">
        <v>1192</v>
      </c>
      <c r="H95" s="6" t="s">
        <v>1356</v>
      </c>
      <c r="I95" s="6" t="s">
        <v>1164</v>
      </c>
      <c r="J95" s="6">
        <v>0</v>
      </c>
      <c r="K95" s="6" t="s">
        <v>426</v>
      </c>
      <c r="L95" s="6" t="s">
        <v>430</v>
      </c>
      <c r="M95" s="6" t="s">
        <v>1165</v>
      </c>
      <c r="N95" s="23">
        <v>0.61</v>
      </c>
      <c r="O95" s="23">
        <v>0.6</v>
      </c>
      <c r="P95" s="23">
        <v>0</v>
      </c>
      <c r="Q95" s="23">
        <v>0.94</v>
      </c>
      <c r="R95" s="23">
        <v>0.39</v>
      </c>
      <c r="S95" s="23">
        <v>0.54</v>
      </c>
      <c r="T95" s="23">
        <v>0.19</v>
      </c>
      <c r="U95" s="6">
        <v>1</v>
      </c>
      <c r="V95" s="12">
        <v>0.38</v>
      </c>
    </row>
    <row r="96" spans="1:22" ht="16" x14ac:dyDescent="0.4">
      <c r="A96" s="6">
        <v>94</v>
      </c>
      <c r="B96" s="6" t="s">
        <v>1166</v>
      </c>
      <c r="C96" s="6" t="s">
        <v>1166</v>
      </c>
      <c r="D96" s="6" t="s">
        <v>1166</v>
      </c>
      <c r="E96" s="6" t="s">
        <v>1166</v>
      </c>
      <c r="F96" s="6" t="s">
        <v>1174</v>
      </c>
      <c r="G96" s="6" t="s">
        <v>1175</v>
      </c>
      <c r="H96" s="6" t="s">
        <v>1312</v>
      </c>
      <c r="I96" s="6" t="s">
        <v>1357</v>
      </c>
      <c r="J96" s="6">
        <v>0</v>
      </c>
      <c r="K96" s="6" t="s">
        <v>426</v>
      </c>
      <c r="L96" s="6" t="s">
        <v>430</v>
      </c>
      <c r="M96" s="6" t="s">
        <v>1274</v>
      </c>
      <c r="N96" s="23">
        <v>0</v>
      </c>
      <c r="O96" s="23">
        <v>0.15</v>
      </c>
      <c r="P96" s="23">
        <v>0.59066680908203129</v>
      </c>
      <c r="Q96" s="23">
        <v>0</v>
      </c>
      <c r="R96" s="23">
        <v>0</v>
      </c>
      <c r="S96" s="23">
        <v>0</v>
      </c>
      <c r="T96" s="23">
        <v>0</v>
      </c>
      <c r="U96" s="6">
        <v>5</v>
      </c>
      <c r="V96" s="12">
        <v>0</v>
      </c>
    </row>
    <row r="97" spans="1:22" ht="16" x14ac:dyDescent="0.4">
      <c r="A97" s="6">
        <v>95</v>
      </c>
      <c r="B97" s="6" t="s">
        <v>1166</v>
      </c>
      <c r="C97" s="6" t="s">
        <v>1167</v>
      </c>
      <c r="D97" s="6" t="s">
        <v>1167</v>
      </c>
      <c r="E97" s="6" t="s">
        <v>1282</v>
      </c>
      <c r="F97" s="6" t="s">
        <v>1358</v>
      </c>
      <c r="G97" s="6" t="s">
        <v>1359</v>
      </c>
      <c r="H97" s="6" t="s">
        <v>1360</v>
      </c>
      <c r="I97" s="6" t="s">
        <v>1361</v>
      </c>
      <c r="J97" s="6">
        <v>0</v>
      </c>
      <c r="K97" s="6" t="s">
        <v>426</v>
      </c>
      <c r="L97" s="6" t="s">
        <v>430</v>
      </c>
      <c r="M97" s="6" t="s">
        <v>1217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6">
        <v>7</v>
      </c>
      <c r="V97" s="12">
        <v>0</v>
      </c>
    </row>
    <row r="98" spans="1:22" ht="16" x14ac:dyDescent="0.4">
      <c r="A98" s="6">
        <v>96</v>
      </c>
      <c r="B98" s="6" t="s">
        <v>1166</v>
      </c>
      <c r="C98" s="6" t="s">
        <v>1167</v>
      </c>
      <c r="D98" s="6" t="s">
        <v>1168</v>
      </c>
      <c r="E98" s="6" t="s">
        <v>1169</v>
      </c>
      <c r="F98" s="6" t="s">
        <v>1170</v>
      </c>
      <c r="G98" s="6" t="s">
        <v>1171</v>
      </c>
      <c r="H98" s="6" t="s">
        <v>1362</v>
      </c>
      <c r="I98" s="6" t="s">
        <v>1164</v>
      </c>
      <c r="J98" s="6">
        <v>0</v>
      </c>
      <c r="K98" s="6" t="s">
        <v>426</v>
      </c>
      <c r="L98" s="6" t="s">
        <v>430</v>
      </c>
      <c r="M98" s="6" t="s">
        <v>1165</v>
      </c>
      <c r="N98" s="23">
        <v>0</v>
      </c>
      <c r="O98" s="23">
        <v>0</v>
      </c>
      <c r="P98" s="23">
        <v>0.73992675781249995</v>
      </c>
      <c r="Q98" s="23">
        <v>0.84298828125000003</v>
      </c>
      <c r="R98" s="23">
        <v>0</v>
      </c>
      <c r="S98" s="23">
        <v>0</v>
      </c>
      <c r="T98" s="23">
        <v>0</v>
      </c>
      <c r="U98" s="6">
        <v>5</v>
      </c>
      <c r="V98" s="12">
        <v>0</v>
      </c>
    </row>
    <row r="99" spans="1:22" ht="16" x14ac:dyDescent="0.4">
      <c r="A99" s="6">
        <v>97</v>
      </c>
      <c r="B99" s="6" t="s">
        <v>1166</v>
      </c>
      <c r="C99" s="6" t="s">
        <v>1167</v>
      </c>
      <c r="D99" s="6" t="s">
        <v>1167</v>
      </c>
      <c r="E99" s="6" t="s">
        <v>1282</v>
      </c>
      <c r="F99" s="6" t="s">
        <v>1288</v>
      </c>
      <c r="G99" s="6" t="s">
        <v>1289</v>
      </c>
      <c r="H99" s="6" t="s">
        <v>1363</v>
      </c>
      <c r="I99" s="6" t="s">
        <v>1311</v>
      </c>
      <c r="J99" s="6">
        <v>0</v>
      </c>
      <c r="K99" s="6" t="s">
        <v>426</v>
      </c>
      <c r="L99" s="6" t="s">
        <v>430</v>
      </c>
      <c r="M99" s="6" t="s">
        <v>1182</v>
      </c>
      <c r="N99" s="23">
        <v>7.5180053710937505E-4</v>
      </c>
      <c r="O99" s="23">
        <v>1.5581512451171874E-3</v>
      </c>
      <c r="P99" s="23">
        <v>1.0326004028320312E-3</v>
      </c>
      <c r="Q99" s="23">
        <v>9.54742431640625E-4</v>
      </c>
      <c r="R99" s="23">
        <v>1.319427490234375E-3</v>
      </c>
      <c r="S99" s="23">
        <v>1.0467529296874999E-3</v>
      </c>
      <c r="T99" s="23">
        <v>3.0468368530273439E-3</v>
      </c>
      <c r="U99" s="6">
        <v>0</v>
      </c>
      <c r="V99" s="12">
        <v>1.015612284342448E-2</v>
      </c>
    </row>
    <row r="100" spans="1:22" ht="16" x14ac:dyDescent="0.4">
      <c r="A100" s="6">
        <v>98</v>
      </c>
      <c r="B100" s="6" t="s">
        <v>52</v>
      </c>
      <c r="C100" s="6" t="s">
        <v>52</v>
      </c>
      <c r="D100" s="6" t="s">
        <v>1160</v>
      </c>
      <c r="E100" s="6" t="s">
        <v>1160</v>
      </c>
      <c r="F100" s="6" t="s">
        <v>1161</v>
      </c>
      <c r="G100" s="6" t="s">
        <v>1162</v>
      </c>
      <c r="H100" s="6" t="s">
        <v>1364</v>
      </c>
      <c r="I100" s="6" t="s">
        <v>1164</v>
      </c>
      <c r="J100" s="6">
        <v>30.233499526977539</v>
      </c>
      <c r="K100" s="6" t="s">
        <v>426</v>
      </c>
      <c r="L100" s="6" t="s">
        <v>430</v>
      </c>
      <c r="M100" s="6" t="s">
        <v>1165</v>
      </c>
      <c r="N100" s="23">
        <v>0.9</v>
      </c>
      <c r="O100" s="23">
        <v>0.69</v>
      </c>
      <c r="P100" s="23">
        <v>0.96</v>
      </c>
      <c r="Q100" s="23">
        <v>0.65</v>
      </c>
      <c r="R100" s="23">
        <v>0.81</v>
      </c>
      <c r="S100" s="23">
        <v>0.61</v>
      </c>
      <c r="T100" s="23">
        <v>0.83</v>
      </c>
      <c r="U100" s="6">
        <v>0</v>
      </c>
      <c r="V100" s="12">
        <v>1.66</v>
      </c>
    </row>
    <row r="101" spans="1:22" ht="16" x14ac:dyDescent="0.4">
      <c r="A101" s="6">
        <v>99</v>
      </c>
      <c r="B101" s="6" t="s">
        <v>52</v>
      </c>
      <c r="C101" s="6" t="s">
        <v>52</v>
      </c>
      <c r="D101" s="6" t="s">
        <v>1205</v>
      </c>
      <c r="E101" s="6" t="s">
        <v>1218</v>
      </c>
      <c r="F101" s="6" t="s">
        <v>1267</v>
      </c>
      <c r="G101" s="6" t="s">
        <v>1268</v>
      </c>
      <c r="H101" s="6" t="s">
        <v>1365</v>
      </c>
      <c r="I101" s="6" t="s">
        <v>1263</v>
      </c>
      <c r="J101" s="6">
        <v>12.357999801635742</v>
      </c>
      <c r="K101" s="6" t="s">
        <v>426</v>
      </c>
      <c r="L101" s="6" t="s">
        <v>432</v>
      </c>
      <c r="M101" s="6" t="s">
        <v>1264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  <c r="T101" s="23">
        <v>0</v>
      </c>
      <c r="U101" s="6">
        <v>7</v>
      </c>
      <c r="V101" s="12">
        <v>0</v>
      </c>
    </row>
    <row r="102" spans="1:22" ht="16" x14ac:dyDescent="0.4">
      <c r="A102" s="6">
        <v>100</v>
      </c>
      <c r="B102" s="6" t="s">
        <v>1166</v>
      </c>
      <c r="C102" s="6" t="s">
        <v>1166</v>
      </c>
      <c r="D102" s="6" t="s">
        <v>1166</v>
      </c>
      <c r="E102" s="6" t="s">
        <v>1166</v>
      </c>
      <c r="F102" s="6" t="s">
        <v>1174</v>
      </c>
      <c r="G102" s="6" t="s">
        <v>1175</v>
      </c>
      <c r="H102" s="6" t="s">
        <v>1366</v>
      </c>
      <c r="I102" s="6" t="s">
        <v>1263</v>
      </c>
      <c r="J102" s="6">
        <v>0</v>
      </c>
      <c r="K102" s="6" t="s">
        <v>426</v>
      </c>
      <c r="L102" s="6" t="s">
        <v>430</v>
      </c>
      <c r="M102" s="6" t="s">
        <v>1264</v>
      </c>
      <c r="N102" s="23">
        <v>0</v>
      </c>
      <c r="O102" s="23">
        <v>0</v>
      </c>
      <c r="P102" s="23">
        <v>0</v>
      </c>
      <c r="Q102" s="23">
        <v>1.4</v>
      </c>
      <c r="R102" s="23">
        <v>0.25</v>
      </c>
      <c r="S102" s="23">
        <v>0</v>
      </c>
      <c r="T102" s="23">
        <v>0</v>
      </c>
      <c r="U102" s="6">
        <v>5</v>
      </c>
      <c r="V102" s="12">
        <v>0</v>
      </c>
    </row>
    <row r="103" spans="1:22" ht="16" x14ac:dyDescent="0.4">
      <c r="A103" s="6">
        <v>101</v>
      </c>
      <c r="B103" s="6" t="s">
        <v>1166</v>
      </c>
      <c r="C103" s="6" t="s">
        <v>1166</v>
      </c>
      <c r="D103" s="6" t="s">
        <v>1166</v>
      </c>
      <c r="E103" s="6" t="s">
        <v>1166</v>
      </c>
      <c r="F103" s="6" t="s">
        <v>1174</v>
      </c>
      <c r="G103" s="6" t="s">
        <v>1175</v>
      </c>
      <c r="H103" s="6" t="s">
        <v>1367</v>
      </c>
      <c r="I103" s="6" t="s">
        <v>1223</v>
      </c>
      <c r="J103" s="6">
        <v>0</v>
      </c>
      <c r="K103" s="6" t="s">
        <v>426</v>
      </c>
      <c r="L103" s="6" t="s">
        <v>430</v>
      </c>
      <c r="M103" s="6" t="s">
        <v>1217</v>
      </c>
      <c r="N103" s="23">
        <v>0</v>
      </c>
      <c r="O103" s="23">
        <v>0</v>
      </c>
      <c r="P103" s="23">
        <v>294.57</v>
      </c>
      <c r="Q103" s="23">
        <v>71.02</v>
      </c>
      <c r="R103" s="23">
        <v>0</v>
      </c>
      <c r="S103" s="23">
        <v>0</v>
      </c>
      <c r="T103" s="23">
        <v>349.74</v>
      </c>
      <c r="U103" s="6">
        <v>4</v>
      </c>
      <c r="V103" s="12">
        <v>466.32</v>
      </c>
    </row>
    <row r="104" spans="1:22" ht="16" x14ac:dyDescent="0.4">
      <c r="A104" s="6">
        <v>102</v>
      </c>
      <c r="B104" s="6" t="s">
        <v>1166</v>
      </c>
      <c r="C104" s="6" t="s">
        <v>1167</v>
      </c>
      <c r="D104" s="6" t="s">
        <v>1167</v>
      </c>
      <c r="E104" s="6" t="s">
        <v>1282</v>
      </c>
      <c r="F104" s="6" t="s">
        <v>1283</v>
      </c>
      <c r="G104" s="6" t="s">
        <v>1284</v>
      </c>
      <c r="H104" s="6" t="s">
        <v>1368</v>
      </c>
      <c r="I104" s="6" t="s">
        <v>1369</v>
      </c>
      <c r="J104" s="6">
        <v>0</v>
      </c>
      <c r="K104" s="6" t="s">
        <v>426</v>
      </c>
      <c r="L104" s="6" t="s">
        <v>430</v>
      </c>
      <c r="M104" s="6" t="s">
        <v>1182</v>
      </c>
      <c r="N104" s="23">
        <v>2.66</v>
      </c>
      <c r="O104" s="23">
        <v>3.44</v>
      </c>
      <c r="P104" s="23">
        <v>0</v>
      </c>
      <c r="Q104" s="23">
        <v>3.02</v>
      </c>
      <c r="R104" s="23">
        <v>2.39</v>
      </c>
      <c r="S104" s="23">
        <v>1.91</v>
      </c>
      <c r="T104" s="23">
        <v>2.89</v>
      </c>
      <c r="U104" s="6">
        <v>1</v>
      </c>
      <c r="V104" s="12">
        <v>9.6333333333333346</v>
      </c>
    </row>
    <row r="105" spans="1:22" ht="16" x14ac:dyDescent="0.4">
      <c r="A105" s="6">
        <v>103</v>
      </c>
      <c r="B105" s="6" t="s">
        <v>52</v>
      </c>
      <c r="C105" s="6" t="s">
        <v>1188</v>
      </c>
      <c r="D105" s="6" t="s">
        <v>1189</v>
      </c>
      <c r="E105" s="6" t="s">
        <v>52</v>
      </c>
      <c r="F105" s="6" t="s">
        <v>1191</v>
      </c>
      <c r="G105" s="6" t="s">
        <v>1192</v>
      </c>
      <c r="H105" s="6" t="s">
        <v>1323</v>
      </c>
      <c r="I105" s="6" t="s">
        <v>1370</v>
      </c>
      <c r="J105" s="6">
        <v>0</v>
      </c>
      <c r="K105" s="6" t="s">
        <v>426</v>
      </c>
      <c r="L105" s="6" t="s">
        <v>430</v>
      </c>
      <c r="M105" s="6" t="s">
        <v>1325</v>
      </c>
      <c r="N105" s="23">
        <v>2.2599999999999998</v>
      </c>
      <c r="O105" s="23">
        <v>1.96</v>
      </c>
      <c r="P105" s="23">
        <v>2.04</v>
      </c>
      <c r="Q105" s="23">
        <v>1.83</v>
      </c>
      <c r="R105" s="23">
        <v>1.98</v>
      </c>
      <c r="S105" s="23">
        <v>1.3</v>
      </c>
      <c r="T105" s="23">
        <v>2.42</v>
      </c>
      <c r="U105" s="6">
        <v>0</v>
      </c>
      <c r="V105" s="12">
        <v>1.6689655172413793</v>
      </c>
    </row>
    <row r="106" spans="1:22" ht="16" x14ac:dyDescent="0.4">
      <c r="A106" s="6">
        <v>104</v>
      </c>
      <c r="B106" s="6" t="s">
        <v>52</v>
      </c>
      <c r="C106" s="6" t="s">
        <v>1188</v>
      </c>
      <c r="D106" s="6" t="s">
        <v>1189</v>
      </c>
      <c r="E106" s="6" t="s">
        <v>1190</v>
      </c>
      <c r="F106" s="6" t="s">
        <v>1191</v>
      </c>
      <c r="G106" s="6" t="s">
        <v>1192</v>
      </c>
      <c r="H106" s="6" t="s">
        <v>1371</v>
      </c>
      <c r="I106" s="6" t="s">
        <v>1277</v>
      </c>
      <c r="J106" s="6">
        <v>0</v>
      </c>
      <c r="K106" s="6" t="s">
        <v>426</v>
      </c>
      <c r="L106" s="6" t="s">
        <v>430</v>
      </c>
      <c r="M106" s="6" t="s">
        <v>1165</v>
      </c>
      <c r="N106" s="23">
        <v>1.23</v>
      </c>
      <c r="O106" s="23">
        <v>1.27</v>
      </c>
      <c r="P106" s="23">
        <v>1.0900000000000001</v>
      </c>
      <c r="Q106" s="23">
        <v>1.05</v>
      </c>
      <c r="R106" s="23">
        <v>1.1200000000000001</v>
      </c>
      <c r="S106" s="23">
        <v>1.07</v>
      </c>
      <c r="T106" s="23">
        <v>1.0900000000000001</v>
      </c>
      <c r="U106" s="6">
        <v>0</v>
      </c>
      <c r="V106" s="12">
        <v>2.1800000000000002</v>
      </c>
    </row>
    <row r="107" spans="1:22" ht="16" x14ac:dyDescent="0.4">
      <c r="A107" s="6">
        <v>105</v>
      </c>
      <c r="B107" s="6" t="s">
        <v>1166</v>
      </c>
      <c r="C107" s="6" t="s">
        <v>1167</v>
      </c>
      <c r="D107" s="6" t="s">
        <v>1167</v>
      </c>
      <c r="E107" s="6" t="s">
        <v>1282</v>
      </c>
      <c r="F107" s="6" t="s">
        <v>1288</v>
      </c>
      <c r="G107" s="6" t="s">
        <v>1289</v>
      </c>
      <c r="H107" s="6" t="s">
        <v>1372</v>
      </c>
      <c r="I107" s="6" t="s">
        <v>1373</v>
      </c>
      <c r="J107" s="6">
        <v>0</v>
      </c>
      <c r="K107" s="6" t="s">
        <v>426</v>
      </c>
      <c r="L107" s="6" t="s">
        <v>430</v>
      </c>
      <c r="M107" s="6" t="s">
        <v>1342</v>
      </c>
      <c r="N107" s="23">
        <v>0</v>
      </c>
      <c r="O107" s="23">
        <v>0</v>
      </c>
      <c r="P107" s="23">
        <v>0</v>
      </c>
      <c r="Q107" s="23">
        <v>0</v>
      </c>
      <c r="R107" s="23">
        <v>0</v>
      </c>
      <c r="S107" s="23">
        <v>0</v>
      </c>
      <c r="T107" s="23">
        <v>0</v>
      </c>
      <c r="U107" s="6">
        <v>7</v>
      </c>
      <c r="V107" s="12">
        <v>0</v>
      </c>
    </row>
    <row r="108" spans="1:22" ht="16" x14ac:dyDescent="0.4">
      <c r="A108" s="6">
        <v>106</v>
      </c>
      <c r="B108" s="6" t="s">
        <v>52</v>
      </c>
      <c r="C108" s="6" t="s">
        <v>52</v>
      </c>
      <c r="D108" s="6" t="s">
        <v>1160</v>
      </c>
      <c r="E108" s="6" t="s">
        <v>1179</v>
      </c>
      <c r="F108" s="6" t="s">
        <v>1161</v>
      </c>
      <c r="G108" s="6" t="s">
        <v>1162</v>
      </c>
      <c r="H108" s="6" t="s">
        <v>1374</v>
      </c>
      <c r="I108" s="6" t="s">
        <v>1273</v>
      </c>
      <c r="J108" s="6">
        <v>0</v>
      </c>
      <c r="K108" s="6" t="s">
        <v>426</v>
      </c>
      <c r="L108" s="6" t="s">
        <v>430</v>
      </c>
      <c r="M108" s="6" t="s">
        <v>1274</v>
      </c>
      <c r="N108" s="23">
        <v>2.44</v>
      </c>
      <c r="O108" s="23">
        <v>2.72</v>
      </c>
      <c r="P108" s="23">
        <v>1.71</v>
      </c>
      <c r="Q108" s="23">
        <v>2.4900000000000002</v>
      </c>
      <c r="R108" s="23">
        <v>2.3199999999999998</v>
      </c>
      <c r="S108" s="23">
        <v>1.91</v>
      </c>
      <c r="T108" s="23">
        <v>2.78</v>
      </c>
      <c r="U108" s="6">
        <v>0</v>
      </c>
      <c r="V108" s="12">
        <v>2.78</v>
      </c>
    </row>
    <row r="109" spans="1:22" ht="16" x14ac:dyDescent="0.4">
      <c r="A109" s="6">
        <v>107</v>
      </c>
      <c r="B109" s="6" t="s">
        <v>52</v>
      </c>
      <c r="C109" s="6" t="s">
        <v>1188</v>
      </c>
      <c r="D109" s="6" t="s">
        <v>1189</v>
      </c>
      <c r="E109" s="6" t="s">
        <v>1179</v>
      </c>
      <c r="F109" s="6" t="s">
        <v>1191</v>
      </c>
      <c r="G109" s="6" t="s">
        <v>1192</v>
      </c>
      <c r="H109" s="6" t="s">
        <v>1375</v>
      </c>
      <c r="I109" s="6" t="s">
        <v>1263</v>
      </c>
      <c r="J109" s="6">
        <v>0</v>
      </c>
      <c r="K109" s="6" t="s">
        <v>426</v>
      </c>
      <c r="L109" s="6" t="s">
        <v>430</v>
      </c>
      <c r="M109" s="6" t="s">
        <v>1264</v>
      </c>
      <c r="N109" s="23">
        <v>1.26</v>
      </c>
      <c r="O109" s="23">
        <v>0</v>
      </c>
      <c r="P109" s="23">
        <v>1.23</v>
      </c>
      <c r="Q109" s="23">
        <v>0</v>
      </c>
      <c r="R109" s="23">
        <v>1.33</v>
      </c>
      <c r="S109" s="23">
        <v>0</v>
      </c>
      <c r="T109" s="23">
        <v>1.03</v>
      </c>
      <c r="U109" s="6">
        <v>3</v>
      </c>
      <c r="V109" s="12">
        <v>5.1499999999999995</v>
      </c>
    </row>
    <row r="110" spans="1:22" ht="16" x14ac:dyDescent="0.4">
      <c r="A110" s="6">
        <v>108</v>
      </c>
      <c r="B110" s="6" t="s">
        <v>1166</v>
      </c>
      <c r="C110" s="6" t="s">
        <v>1166</v>
      </c>
      <c r="D110" s="6" t="s">
        <v>1166</v>
      </c>
      <c r="E110" s="6" t="s">
        <v>1166</v>
      </c>
      <c r="F110" s="6" t="s">
        <v>1174</v>
      </c>
      <c r="G110" s="6" t="s">
        <v>1175</v>
      </c>
      <c r="H110" s="6" t="s">
        <v>1376</v>
      </c>
      <c r="I110" s="6" t="s">
        <v>1181</v>
      </c>
      <c r="J110" s="6">
        <v>0</v>
      </c>
      <c r="K110" s="6" t="s">
        <v>426</v>
      </c>
      <c r="L110" s="6" t="s">
        <v>430</v>
      </c>
      <c r="M110" s="6" t="s">
        <v>1182</v>
      </c>
      <c r="N110" s="23">
        <v>0.97</v>
      </c>
      <c r="O110" s="23">
        <v>1.1599999999999999</v>
      </c>
      <c r="P110" s="23">
        <v>1.03</v>
      </c>
      <c r="Q110" s="23">
        <v>0.41</v>
      </c>
      <c r="R110" s="23">
        <v>0.44</v>
      </c>
      <c r="S110" s="23">
        <v>1.46</v>
      </c>
      <c r="T110" s="23">
        <v>0.78</v>
      </c>
      <c r="U110" s="6">
        <v>0</v>
      </c>
      <c r="V110" s="12">
        <v>2.6</v>
      </c>
    </row>
    <row r="111" spans="1:22" ht="16" x14ac:dyDescent="0.4">
      <c r="A111" s="6">
        <v>109</v>
      </c>
      <c r="B111" s="6" t="s">
        <v>52</v>
      </c>
      <c r="C111" s="6" t="s">
        <v>52</v>
      </c>
      <c r="D111" s="6" t="s">
        <v>1205</v>
      </c>
      <c r="E111" s="6" t="s">
        <v>1218</v>
      </c>
      <c r="F111" s="6" t="s">
        <v>1232</v>
      </c>
      <c r="G111" s="6" t="s">
        <v>1233</v>
      </c>
      <c r="H111" s="6" t="s">
        <v>1377</v>
      </c>
      <c r="I111" s="6" t="s">
        <v>1164</v>
      </c>
      <c r="J111" s="6">
        <v>0</v>
      </c>
      <c r="K111" s="6" t="s">
        <v>426</v>
      </c>
      <c r="L111" s="6" t="s">
        <v>430</v>
      </c>
      <c r="M111" s="6" t="s">
        <v>1165</v>
      </c>
      <c r="N111" s="23">
        <v>0.30474357604980468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  <c r="T111" s="23">
        <v>0</v>
      </c>
      <c r="U111" s="6">
        <v>6</v>
      </c>
      <c r="V111" s="12">
        <v>0</v>
      </c>
    </row>
    <row r="112" spans="1:22" ht="16" x14ac:dyDescent="0.4">
      <c r="A112" s="6">
        <v>110</v>
      </c>
      <c r="B112" s="6" t="s">
        <v>1166</v>
      </c>
      <c r="C112" s="6" t="s">
        <v>1167</v>
      </c>
      <c r="D112" s="6" t="s">
        <v>1167</v>
      </c>
      <c r="E112" s="6" t="s">
        <v>1282</v>
      </c>
      <c r="F112" s="6" t="s">
        <v>1288</v>
      </c>
      <c r="G112" s="6" t="s">
        <v>1289</v>
      </c>
      <c r="H112" s="6" t="s">
        <v>1378</v>
      </c>
      <c r="I112" s="6" t="s">
        <v>1273</v>
      </c>
      <c r="J112" s="6">
        <v>3.3759000301361084</v>
      </c>
      <c r="K112" s="6" t="s">
        <v>426</v>
      </c>
      <c r="L112" s="6" t="s">
        <v>430</v>
      </c>
      <c r="M112" s="6" t="s">
        <v>1274</v>
      </c>
      <c r="N112" s="23">
        <v>2.41013671875</v>
      </c>
      <c r="O112" s="23">
        <v>1.6071484375</v>
      </c>
      <c r="P112" s="23">
        <v>2.7588476562499999</v>
      </c>
      <c r="Q112" s="23">
        <v>2.2476562499999999</v>
      </c>
      <c r="R112" s="23">
        <v>1.64505859375</v>
      </c>
      <c r="S112" s="23">
        <v>2.4480664062500002</v>
      </c>
      <c r="T112" s="23">
        <v>2.9188671875000001</v>
      </c>
      <c r="U112" s="6">
        <v>0</v>
      </c>
      <c r="V112" s="12">
        <v>2.9188671875000001</v>
      </c>
    </row>
    <row r="113" spans="1:22" ht="16" x14ac:dyDescent="0.4">
      <c r="A113" s="6">
        <v>111</v>
      </c>
      <c r="B113" s="6" t="s">
        <v>52</v>
      </c>
      <c r="C113" s="6" t="s">
        <v>52</v>
      </c>
      <c r="D113" s="6" t="s">
        <v>1205</v>
      </c>
      <c r="E113" s="6" t="s">
        <v>1218</v>
      </c>
      <c r="F113" s="6" t="s">
        <v>1219</v>
      </c>
      <c r="G113" s="6" t="s">
        <v>1220</v>
      </c>
      <c r="H113" s="6" t="s">
        <v>1379</v>
      </c>
      <c r="I113" s="6" t="s">
        <v>1380</v>
      </c>
      <c r="J113" s="6">
        <v>0</v>
      </c>
      <c r="K113" s="6" t="s">
        <v>426</v>
      </c>
      <c r="L113" s="6" t="s">
        <v>430</v>
      </c>
      <c r="M113" s="6" t="s">
        <v>1165</v>
      </c>
      <c r="N113" s="23">
        <v>0.60256835937499997</v>
      </c>
      <c r="O113" s="23">
        <v>0</v>
      </c>
      <c r="P113" s="23">
        <v>0.68256774902343753</v>
      </c>
      <c r="Q113" s="23">
        <v>0</v>
      </c>
      <c r="R113" s="23">
        <v>0.4879150390625</v>
      </c>
      <c r="S113" s="23">
        <v>0</v>
      </c>
      <c r="T113" s="23">
        <v>0.64456542968749997</v>
      </c>
      <c r="U113" s="6">
        <v>3</v>
      </c>
      <c r="V113" s="12">
        <v>1.2891308593749999</v>
      </c>
    </row>
    <row r="114" spans="1:22" ht="16" x14ac:dyDescent="0.4">
      <c r="A114" s="6">
        <v>112</v>
      </c>
      <c r="B114" s="6" t="s">
        <v>52</v>
      </c>
      <c r="C114" s="6" t="s">
        <v>1188</v>
      </c>
      <c r="D114" s="6" t="s">
        <v>1189</v>
      </c>
      <c r="E114" s="6" t="s">
        <v>52</v>
      </c>
      <c r="F114" s="6" t="s">
        <v>1191</v>
      </c>
      <c r="G114" s="6" t="s">
        <v>1192</v>
      </c>
      <c r="H114" s="6" t="s">
        <v>1381</v>
      </c>
      <c r="I114" s="6" t="s">
        <v>1382</v>
      </c>
      <c r="J114" s="6">
        <v>18.572999954223633</v>
      </c>
      <c r="K114" s="6" t="s">
        <v>426</v>
      </c>
      <c r="L114" s="6" t="s">
        <v>430</v>
      </c>
      <c r="M114" s="6" t="s">
        <v>1297</v>
      </c>
      <c r="N114" s="23">
        <v>0.76</v>
      </c>
      <c r="O114" s="23">
        <v>1</v>
      </c>
      <c r="P114" s="23">
        <v>0.99</v>
      </c>
      <c r="Q114" s="23">
        <v>0.93</v>
      </c>
      <c r="R114" s="23">
        <v>1.1299999999999999</v>
      </c>
      <c r="S114" s="23">
        <v>0.99</v>
      </c>
      <c r="T114" s="23">
        <v>0.72</v>
      </c>
      <c r="U114" s="6">
        <v>0</v>
      </c>
      <c r="V114" s="12">
        <v>1.1076923076923075</v>
      </c>
    </row>
    <row r="115" spans="1:22" ht="16" x14ac:dyDescent="0.4">
      <c r="A115" s="6">
        <v>113</v>
      </c>
      <c r="B115" s="6" t="s">
        <v>1166</v>
      </c>
      <c r="C115" s="6" t="s">
        <v>1167</v>
      </c>
      <c r="D115" s="6" t="s">
        <v>1168</v>
      </c>
      <c r="E115" s="6" t="s">
        <v>1169</v>
      </c>
      <c r="F115" s="6" t="s">
        <v>1170</v>
      </c>
      <c r="G115" s="6" t="s">
        <v>1171</v>
      </c>
      <c r="H115" s="6" t="s">
        <v>1383</v>
      </c>
      <c r="I115" s="6" t="s">
        <v>1311</v>
      </c>
      <c r="J115" s="6" t="s">
        <v>1231</v>
      </c>
      <c r="K115" s="6" t="s">
        <v>428</v>
      </c>
      <c r="L115" s="6" t="s">
        <v>432</v>
      </c>
      <c r="M115" s="6" t="s">
        <v>1182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6">
        <v>7</v>
      </c>
      <c r="V115" s="12">
        <v>0</v>
      </c>
    </row>
    <row r="116" spans="1:22" ht="16" x14ac:dyDescent="0.4">
      <c r="A116" s="6">
        <v>114</v>
      </c>
      <c r="B116" s="6" t="s">
        <v>1166</v>
      </c>
      <c r="C116" s="6" t="s">
        <v>1166</v>
      </c>
      <c r="D116" s="6" t="s">
        <v>1166</v>
      </c>
      <c r="E116" s="6" t="s">
        <v>1166</v>
      </c>
      <c r="F116" s="6" t="s">
        <v>1174</v>
      </c>
      <c r="G116" s="6" t="s">
        <v>1175</v>
      </c>
      <c r="H116" s="6" t="s">
        <v>1384</v>
      </c>
      <c r="I116" s="6" t="s">
        <v>1385</v>
      </c>
      <c r="J116" s="6">
        <v>10.819499969482422</v>
      </c>
      <c r="K116" s="6" t="s">
        <v>426</v>
      </c>
      <c r="L116" s="6" t="s">
        <v>430</v>
      </c>
      <c r="M116" s="6" t="s">
        <v>1386</v>
      </c>
      <c r="N116" s="23">
        <v>11.934666666666672</v>
      </c>
      <c r="O116" s="23">
        <v>8.4700000000000006</v>
      </c>
      <c r="P116" s="23">
        <v>10.46</v>
      </c>
      <c r="Q116" s="23">
        <v>3.637148307492498</v>
      </c>
      <c r="R116" s="23">
        <v>0.83</v>
      </c>
      <c r="S116" s="23">
        <v>0</v>
      </c>
      <c r="T116" s="23">
        <v>5.07</v>
      </c>
      <c r="U116" s="6">
        <v>1</v>
      </c>
      <c r="V116" s="12">
        <v>33.800000000000004</v>
      </c>
    </row>
    <row r="117" spans="1:22" ht="16" x14ac:dyDescent="0.4">
      <c r="A117" s="6">
        <v>115</v>
      </c>
      <c r="B117" s="6" t="s">
        <v>1166</v>
      </c>
      <c r="C117" s="6" t="s">
        <v>1167</v>
      </c>
      <c r="D117" s="6" t="s">
        <v>1168</v>
      </c>
      <c r="E117" s="6" t="s">
        <v>1169</v>
      </c>
      <c r="F117" s="6" t="s">
        <v>1170</v>
      </c>
      <c r="G117" s="6" t="s">
        <v>1171</v>
      </c>
      <c r="H117" s="6" t="s">
        <v>1387</v>
      </c>
      <c r="I117" s="6" t="s">
        <v>1373</v>
      </c>
      <c r="J117" s="6">
        <v>0</v>
      </c>
      <c r="K117" s="6" t="s">
        <v>426</v>
      </c>
      <c r="L117" s="6" t="s">
        <v>430</v>
      </c>
      <c r="M117" s="6" t="s">
        <v>1342</v>
      </c>
      <c r="N117" s="23">
        <v>0</v>
      </c>
      <c r="O117" s="23">
        <v>9.2262268066406255E-4</v>
      </c>
      <c r="P117" s="23">
        <v>0</v>
      </c>
      <c r="Q117" s="23">
        <v>0</v>
      </c>
      <c r="R117" s="23">
        <v>0</v>
      </c>
      <c r="S117" s="23">
        <v>9.6267700195312505E-4</v>
      </c>
      <c r="T117" s="23">
        <v>0</v>
      </c>
      <c r="U117" s="6">
        <v>5</v>
      </c>
      <c r="V117" s="12">
        <v>0</v>
      </c>
    </row>
    <row r="118" spans="1:22" ht="16" x14ac:dyDescent="0.4">
      <c r="A118" s="6">
        <v>116</v>
      </c>
      <c r="B118" s="6" t="s">
        <v>52</v>
      </c>
      <c r="C118" s="6" t="s">
        <v>1188</v>
      </c>
      <c r="D118" s="6" t="s">
        <v>1247</v>
      </c>
      <c r="E118" s="6" t="s">
        <v>1265</v>
      </c>
      <c r="F118" s="6" t="s">
        <v>1248</v>
      </c>
      <c r="G118" s="6" t="s">
        <v>1249</v>
      </c>
      <c r="H118" s="6" t="s">
        <v>1388</v>
      </c>
      <c r="I118" s="6" t="s">
        <v>1223</v>
      </c>
      <c r="J118" s="6">
        <v>20.136999130249023</v>
      </c>
      <c r="K118" s="6" t="s">
        <v>426</v>
      </c>
      <c r="L118" s="6" t="s">
        <v>430</v>
      </c>
      <c r="M118" s="6" t="s">
        <v>1217</v>
      </c>
      <c r="N118" s="23">
        <v>979.52</v>
      </c>
      <c r="O118" s="23">
        <v>923.31</v>
      </c>
      <c r="P118" s="23">
        <v>908.38</v>
      </c>
      <c r="Q118" s="23">
        <v>1094.0899999999999</v>
      </c>
      <c r="R118" s="23">
        <v>894.64</v>
      </c>
      <c r="S118" s="23">
        <v>952.11</v>
      </c>
      <c r="T118" s="23">
        <v>1048.47</v>
      </c>
      <c r="U118" s="6">
        <v>0</v>
      </c>
      <c r="V118" s="12">
        <v>1397.96</v>
      </c>
    </row>
    <row r="119" spans="1:22" ht="16" x14ac:dyDescent="0.4">
      <c r="A119" s="6">
        <v>117</v>
      </c>
      <c r="B119" s="6" t="s">
        <v>52</v>
      </c>
      <c r="C119" s="6" t="s">
        <v>52</v>
      </c>
      <c r="D119" s="6" t="s">
        <v>1160</v>
      </c>
      <c r="E119" s="6" t="s">
        <v>1179</v>
      </c>
      <c r="F119" s="6" t="s">
        <v>1161</v>
      </c>
      <c r="G119" s="6" t="s">
        <v>1162</v>
      </c>
      <c r="H119" s="6" t="s">
        <v>1389</v>
      </c>
      <c r="I119" s="6" t="s">
        <v>1164</v>
      </c>
      <c r="J119" s="6">
        <v>0</v>
      </c>
      <c r="K119" s="6" t="s">
        <v>426</v>
      </c>
      <c r="L119" s="6" t="s">
        <v>430</v>
      </c>
      <c r="M119" s="6" t="s">
        <v>1165</v>
      </c>
      <c r="N119" s="23">
        <v>1.53</v>
      </c>
      <c r="O119" s="23">
        <v>0.67</v>
      </c>
      <c r="P119" s="23">
        <v>0.06</v>
      </c>
      <c r="Q119" s="23">
        <v>3.84</v>
      </c>
      <c r="R119" s="23">
        <v>0.78</v>
      </c>
      <c r="S119" s="23">
        <v>2.41</v>
      </c>
      <c r="T119" s="23">
        <v>0.28000000000000003</v>
      </c>
      <c r="U119" s="6">
        <v>0</v>
      </c>
      <c r="V119" s="12">
        <v>0.56000000000000005</v>
      </c>
    </row>
    <row r="120" spans="1:22" ht="16" x14ac:dyDescent="0.4">
      <c r="A120" s="6">
        <v>118</v>
      </c>
      <c r="B120" s="6" t="s">
        <v>1166</v>
      </c>
      <c r="C120" s="6" t="s">
        <v>1167</v>
      </c>
      <c r="D120" s="6" t="s">
        <v>1167</v>
      </c>
      <c r="E120" s="6" t="s">
        <v>1282</v>
      </c>
      <c r="F120" s="6" t="s">
        <v>1288</v>
      </c>
      <c r="G120" s="6" t="s">
        <v>1289</v>
      </c>
      <c r="H120" s="6" t="s">
        <v>1372</v>
      </c>
      <c r="I120" s="6" t="s">
        <v>1181</v>
      </c>
      <c r="J120" s="6">
        <v>0</v>
      </c>
      <c r="K120" s="6" t="s">
        <v>426</v>
      </c>
      <c r="L120" s="6" t="s">
        <v>430</v>
      </c>
      <c r="M120" s="6" t="s">
        <v>1182</v>
      </c>
      <c r="N120" s="23">
        <v>0.49</v>
      </c>
      <c r="O120" s="23">
        <v>0.37</v>
      </c>
      <c r="P120" s="23">
        <v>0.3</v>
      </c>
      <c r="Q120" s="23">
        <v>0.35</v>
      </c>
      <c r="R120" s="23">
        <v>0.28999999999999998</v>
      </c>
      <c r="S120" s="23">
        <v>7.0000000000000007E-2</v>
      </c>
      <c r="T120" s="23">
        <v>0.3</v>
      </c>
      <c r="U120" s="6">
        <v>0</v>
      </c>
      <c r="V120" s="12">
        <v>1</v>
      </c>
    </row>
    <row r="121" spans="1:22" ht="16" x14ac:dyDescent="0.4">
      <c r="A121" s="6">
        <v>119</v>
      </c>
      <c r="B121" s="6" t="s">
        <v>1166</v>
      </c>
      <c r="C121" s="6" t="s">
        <v>1166</v>
      </c>
      <c r="D121" s="6" t="s">
        <v>1166</v>
      </c>
      <c r="E121" s="6" t="s">
        <v>1166</v>
      </c>
      <c r="F121" s="6" t="s">
        <v>1174</v>
      </c>
      <c r="G121" s="6" t="s">
        <v>1175</v>
      </c>
      <c r="H121" s="6" t="s">
        <v>1390</v>
      </c>
      <c r="I121" s="6" t="s">
        <v>1181</v>
      </c>
      <c r="J121" s="6">
        <v>48.419101715087891</v>
      </c>
      <c r="K121" s="6" t="s">
        <v>426</v>
      </c>
      <c r="L121" s="6" t="s">
        <v>430</v>
      </c>
      <c r="M121" s="6" t="s">
        <v>1182</v>
      </c>
      <c r="N121" s="23">
        <v>0</v>
      </c>
      <c r="O121" s="23">
        <v>0.54</v>
      </c>
      <c r="P121" s="23">
        <v>7.45</v>
      </c>
      <c r="Q121" s="23">
        <v>5.1365039062499998</v>
      </c>
      <c r="R121" s="23">
        <v>0</v>
      </c>
      <c r="S121" s="23">
        <v>0</v>
      </c>
      <c r="T121" s="23">
        <v>1.51</v>
      </c>
      <c r="U121" s="6">
        <v>3</v>
      </c>
      <c r="V121" s="12">
        <v>5.0333333333333332</v>
      </c>
    </row>
    <row r="122" spans="1:22" ht="16" x14ac:dyDescent="0.4">
      <c r="A122" s="6">
        <v>120</v>
      </c>
      <c r="B122" s="6" t="s">
        <v>52</v>
      </c>
      <c r="C122" s="6" t="s">
        <v>1188</v>
      </c>
      <c r="D122" s="6" t="s">
        <v>1189</v>
      </c>
      <c r="E122" s="6" t="s">
        <v>1160</v>
      </c>
      <c r="F122" s="6" t="s">
        <v>1191</v>
      </c>
      <c r="G122" s="6" t="s">
        <v>1192</v>
      </c>
      <c r="H122" s="6" t="s">
        <v>1391</v>
      </c>
      <c r="I122" s="6" t="s">
        <v>1392</v>
      </c>
      <c r="J122" s="6">
        <v>0</v>
      </c>
      <c r="K122" s="6" t="s">
        <v>426</v>
      </c>
      <c r="L122" s="6" t="s">
        <v>430</v>
      </c>
      <c r="M122" s="6" t="s">
        <v>1322</v>
      </c>
      <c r="N122" s="23">
        <v>1.76</v>
      </c>
      <c r="O122" s="23">
        <v>0</v>
      </c>
      <c r="P122" s="23">
        <v>0.91</v>
      </c>
      <c r="Q122" s="23">
        <v>1.98</v>
      </c>
      <c r="R122" s="23">
        <v>3.13</v>
      </c>
      <c r="S122" s="23">
        <v>2.77</v>
      </c>
      <c r="T122" s="23">
        <v>1.62</v>
      </c>
      <c r="U122" s="6">
        <v>1</v>
      </c>
      <c r="V122" s="12">
        <v>0.70434782608695667</v>
      </c>
    </row>
    <row r="123" spans="1:22" ht="16" x14ac:dyDescent="0.4">
      <c r="A123" s="6">
        <v>121</v>
      </c>
      <c r="B123" s="6" t="s">
        <v>1166</v>
      </c>
      <c r="C123" s="6" t="s">
        <v>1166</v>
      </c>
      <c r="D123" s="6" t="s">
        <v>1166</v>
      </c>
      <c r="E123" s="6" t="s">
        <v>1166</v>
      </c>
      <c r="F123" s="6" t="s">
        <v>1174</v>
      </c>
      <c r="G123" s="6" t="s">
        <v>1175</v>
      </c>
      <c r="H123" s="6" t="s">
        <v>1393</v>
      </c>
      <c r="I123" s="6" t="s">
        <v>1177</v>
      </c>
      <c r="J123" s="6" t="s">
        <v>1231</v>
      </c>
      <c r="K123" s="6" t="s">
        <v>428</v>
      </c>
      <c r="L123" s="6" t="s">
        <v>432</v>
      </c>
      <c r="M123" s="6" t="s">
        <v>1178</v>
      </c>
      <c r="N123" s="23">
        <v>0</v>
      </c>
      <c r="O123" s="23">
        <v>0</v>
      </c>
      <c r="P123" s="23">
        <v>0</v>
      </c>
      <c r="Q123" s="23">
        <v>0</v>
      </c>
      <c r="R123" s="23">
        <v>0</v>
      </c>
      <c r="S123" s="23">
        <v>0</v>
      </c>
      <c r="T123" s="23">
        <v>0</v>
      </c>
      <c r="U123" s="6">
        <v>7</v>
      </c>
      <c r="V123" s="12">
        <v>0</v>
      </c>
    </row>
    <row r="124" spans="1:22" ht="16" x14ac:dyDescent="0.4">
      <c r="A124" s="6">
        <v>122</v>
      </c>
      <c r="B124" s="6" t="s">
        <v>52</v>
      </c>
      <c r="C124" s="6" t="s">
        <v>1188</v>
      </c>
      <c r="D124" s="6" t="s">
        <v>1189</v>
      </c>
      <c r="E124" s="6" t="s">
        <v>52</v>
      </c>
      <c r="F124" s="6" t="s">
        <v>1191</v>
      </c>
      <c r="G124" s="6" t="s">
        <v>1192</v>
      </c>
      <c r="H124" s="6" t="s">
        <v>1394</v>
      </c>
      <c r="I124" s="6" t="s">
        <v>1395</v>
      </c>
      <c r="J124" s="6">
        <v>0</v>
      </c>
      <c r="K124" s="6" t="s">
        <v>426</v>
      </c>
      <c r="L124" s="6" t="s">
        <v>430</v>
      </c>
      <c r="M124" s="6" t="s">
        <v>1342</v>
      </c>
      <c r="N124" s="23">
        <v>0.48</v>
      </c>
      <c r="O124" s="23">
        <v>0.81</v>
      </c>
      <c r="P124" s="23">
        <v>0.66</v>
      </c>
      <c r="Q124" s="23">
        <v>0.73</v>
      </c>
      <c r="R124" s="23">
        <v>0.72</v>
      </c>
      <c r="S124" s="23">
        <v>0.66</v>
      </c>
      <c r="T124" s="23">
        <v>1.04</v>
      </c>
      <c r="U124" s="6">
        <v>0</v>
      </c>
      <c r="V124" s="12">
        <v>4.16</v>
      </c>
    </row>
    <row r="125" spans="1:22" ht="16" x14ac:dyDescent="0.4">
      <c r="A125" s="6">
        <v>123</v>
      </c>
      <c r="B125" s="6" t="s">
        <v>1166</v>
      </c>
      <c r="C125" s="6" t="s">
        <v>1167</v>
      </c>
      <c r="D125" s="6" t="s">
        <v>1168</v>
      </c>
      <c r="E125" s="6" t="s">
        <v>1169</v>
      </c>
      <c r="F125" s="6" t="s">
        <v>1170</v>
      </c>
      <c r="G125" s="6" t="s">
        <v>1171</v>
      </c>
      <c r="H125" s="6" t="s">
        <v>1387</v>
      </c>
      <c r="I125" s="6" t="s">
        <v>1181</v>
      </c>
      <c r="J125" s="6">
        <v>0.10000000149011612</v>
      </c>
      <c r="K125" s="6" t="s">
        <v>426</v>
      </c>
      <c r="L125" s="6" t="s">
        <v>430</v>
      </c>
      <c r="M125" s="6" t="s">
        <v>1182</v>
      </c>
      <c r="N125" s="23">
        <v>0.46286621093750002</v>
      </c>
      <c r="O125" s="23">
        <v>0.50945800781249995</v>
      </c>
      <c r="P125" s="23">
        <v>0.48394042968750001</v>
      </c>
      <c r="Q125" s="23">
        <v>0.42290527343750001</v>
      </c>
      <c r="R125" s="23">
        <v>0.32743896484375001</v>
      </c>
      <c r="S125" s="23">
        <v>0.45579833984375001</v>
      </c>
      <c r="T125" s="23">
        <v>0.35024169921874998</v>
      </c>
      <c r="U125" s="6">
        <v>0</v>
      </c>
      <c r="V125" s="12">
        <v>1.1674723307291666</v>
      </c>
    </row>
    <row r="126" spans="1:22" ht="16" x14ac:dyDescent="0.4">
      <c r="A126" s="6">
        <v>124</v>
      </c>
      <c r="B126" s="6" t="s">
        <v>52</v>
      </c>
      <c r="C126" s="6" t="s">
        <v>1188</v>
      </c>
      <c r="D126" s="6" t="s">
        <v>1189</v>
      </c>
      <c r="E126" s="6" t="s">
        <v>1190</v>
      </c>
      <c r="F126" s="6" t="s">
        <v>1191</v>
      </c>
      <c r="G126" s="6" t="s">
        <v>1192</v>
      </c>
      <c r="H126" s="6" t="s">
        <v>1396</v>
      </c>
      <c r="I126" s="6" t="s">
        <v>1181</v>
      </c>
      <c r="J126" s="6">
        <v>0</v>
      </c>
      <c r="K126" s="6" t="s">
        <v>426</v>
      </c>
      <c r="L126" s="6" t="s">
        <v>430</v>
      </c>
      <c r="M126" s="6" t="s">
        <v>1182</v>
      </c>
      <c r="N126" s="23">
        <v>0.6</v>
      </c>
      <c r="O126" s="23">
        <v>0.61</v>
      </c>
      <c r="P126" s="23">
        <v>0.4</v>
      </c>
      <c r="Q126" s="23">
        <v>0.45</v>
      </c>
      <c r="R126" s="23">
        <v>0.62</v>
      </c>
      <c r="S126" s="23">
        <v>0.55000000000000004</v>
      </c>
      <c r="T126" s="23">
        <v>0.53</v>
      </c>
      <c r="U126" s="6">
        <v>0</v>
      </c>
      <c r="V126" s="12">
        <v>1.7666666666666668</v>
      </c>
    </row>
    <row r="127" spans="1:22" ht="16" x14ac:dyDescent="0.4">
      <c r="A127" s="6">
        <v>125</v>
      </c>
      <c r="B127" s="6" t="s">
        <v>52</v>
      </c>
      <c r="C127" s="6" t="s">
        <v>1188</v>
      </c>
      <c r="D127" s="6" t="s">
        <v>1189</v>
      </c>
      <c r="E127" s="6" t="s">
        <v>1190</v>
      </c>
      <c r="F127" s="6" t="s">
        <v>1191</v>
      </c>
      <c r="G127" s="6" t="s">
        <v>1192</v>
      </c>
      <c r="H127" s="6" t="s">
        <v>1228</v>
      </c>
      <c r="I127" s="6" t="s">
        <v>1164</v>
      </c>
      <c r="J127" s="6">
        <v>40.614898681640625</v>
      </c>
      <c r="K127" s="6" t="s">
        <v>426</v>
      </c>
      <c r="L127" s="6" t="s">
        <v>430</v>
      </c>
      <c r="M127" s="6" t="s">
        <v>1165</v>
      </c>
      <c r="N127" s="23">
        <v>9.32</v>
      </c>
      <c r="O127" s="23">
        <v>9.61</v>
      </c>
      <c r="P127" s="23">
        <v>9.33</v>
      </c>
      <c r="Q127" s="23">
        <v>9.2799999999999994</v>
      </c>
      <c r="R127" s="23">
        <v>9.27</v>
      </c>
      <c r="S127" s="23">
        <v>8.86</v>
      </c>
      <c r="T127" s="23">
        <v>9.4</v>
      </c>
      <c r="U127" s="6">
        <v>0</v>
      </c>
      <c r="V127" s="12">
        <v>18.8</v>
      </c>
    </row>
    <row r="128" spans="1:22" ht="16" x14ac:dyDescent="0.4">
      <c r="A128" s="6">
        <v>126</v>
      </c>
      <c r="B128" s="6" t="s">
        <v>52</v>
      </c>
      <c r="C128" s="6" t="s">
        <v>52</v>
      </c>
      <c r="D128" s="6" t="s">
        <v>1205</v>
      </c>
      <c r="E128" s="6" t="s">
        <v>1218</v>
      </c>
      <c r="F128" s="6" t="s">
        <v>1232</v>
      </c>
      <c r="G128" s="6" t="s">
        <v>1233</v>
      </c>
      <c r="H128" s="6" t="s">
        <v>1397</v>
      </c>
      <c r="I128" s="6" t="s">
        <v>1164</v>
      </c>
      <c r="J128" s="6">
        <v>12.867799758911133</v>
      </c>
      <c r="K128" s="6" t="s">
        <v>426</v>
      </c>
      <c r="L128" s="6" t="s">
        <v>430</v>
      </c>
      <c r="M128" s="6" t="s">
        <v>1165</v>
      </c>
      <c r="N128" s="23">
        <v>0.63</v>
      </c>
      <c r="O128" s="23">
        <v>0.59</v>
      </c>
      <c r="P128" s="23">
        <v>0.55000000000000004</v>
      </c>
      <c r="Q128" s="23">
        <v>0.57999999999999996</v>
      </c>
      <c r="R128" s="23">
        <v>0.57999999999999996</v>
      </c>
      <c r="S128" s="23">
        <v>0.55000000000000004</v>
      </c>
      <c r="T128" s="23">
        <v>0.6</v>
      </c>
      <c r="U128" s="6">
        <v>0</v>
      </c>
      <c r="V128" s="12">
        <v>1.2</v>
      </c>
    </row>
    <row r="129" spans="1:22" ht="16" x14ac:dyDescent="0.4">
      <c r="A129" s="6">
        <v>127</v>
      </c>
      <c r="B129" s="6" t="s">
        <v>52</v>
      </c>
      <c r="C129" s="6" t="s">
        <v>1188</v>
      </c>
      <c r="D129" s="6" t="s">
        <v>1189</v>
      </c>
      <c r="E129" s="6" t="s">
        <v>52</v>
      </c>
      <c r="F129" s="6" t="s">
        <v>1191</v>
      </c>
      <c r="G129" s="6" t="s">
        <v>1192</v>
      </c>
      <c r="H129" s="6" t="s">
        <v>1245</v>
      </c>
      <c r="I129" s="6" t="s">
        <v>1398</v>
      </c>
      <c r="J129" s="6">
        <v>0</v>
      </c>
      <c r="K129" s="6" t="s">
        <v>426</v>
      </c>
      <c r="L129" s="6" t="s">
        <v>430</v>
      </c>
      <c r="M129" s="6" t="s">
        <v>1322</v>
      </c>
      <c r="N129" s="23">
        <v>0.76</v>
      </c>
      <c r="O129" s="23">
        <v>0</v>
      </c>
      <c r="P129" s="23">
        <v>0.78</v>
      </c>
      <c r="Q129" s="23">
        <v>0</v>
      </c>
      <c r="R129" s="23">
        <v>0.74</v>
      </c>
      <c r="S129" s="23">
        <v>0</v>
      </c>
      <c r="T129" s="23">
        <v>0.8</v>
      </c>
      <c r="U129" s="6">
        <v>3</v>
      </c>
      <c r="V129" s="12">
        <v>0.34782608695652178</v>
      </c>
    </row>
    <row r="130" spans="1:22" ht="16" x14ac:dyDescent="0.4">
      <c r="A130" s="6">
        <v>128</v>
      </c>
      <c r="B130" s="6" t="s">
        <v>52</v>
      </c>
      <c r="C130" s="6" t="s">
        <v>52</v>
      </c>
      <c r="D130" s="6" t="s">
        <v>1205</v>
      </c>
      <c r="E130" s="6" t="s">
        <v>1218</v>
      </c>
      <c r="F130" s="6" t="s">
        <v>1232</v>
      </c>
      <c r="G130" s="6" t="s">
        <v>1233</v>
      </c>
      <c r="H130" s="6" t="s">
        <v>1399</v>
      </c>
      <c r="I130" s="6" t="s">
        <v>1373</v>
      </c>
      <c r="J130" s="6">
        <v>2.4565000534057617</v>
      </c>
      <c r="K130" s="6" t="s">
        <v>426</v>
      </c>
      <c r="L130" s="6" t="s">
        <v>432</v>
      </c>
      <c r="M130" s="6" t="s">
        <v>1342</v>
      </c>
      <c r="N130" s="23">
        <v>0.3439837646484375</v>
      </c>
      <c r="O130" s="23">
        <v>0.33018554687500001</v>
      </c>
      <c r="P130" s="23">
        <v>0.66550781250000002</v>
      </c>
      <c r="Q130" s="23">
        <v>0.17640228271484376</v>
      </c>
      <c r="R130" s="23">
        <v>0</v>
      </c>
      <c r="S130" s="23">
        <v>0</v>
      </c>
      <c r="T130" s="23">
        <v>0</v>
      </c>
      <c r="U130" s="6">
        <v>3</v>
      </c>
      <c r="V130" s="12">
        <v>0</v>
      </c>
    </row>
    <row r="131" spans="1:22" ht="16" x14ac:dyDescent="0.4">
      <c r="A131" s="6">
        <v>129</v>
      </c>
      <c r="B131" s="6" t="s">
        <v>52</v>
      </c>
      <c r="C131" s="6" t="s">
        <v>1188</v>
      </c>
      <c r="D131" s="6" t="s">
        <v>1189</v>
      </c>
      <c r="E131" s="6" t="s">
        <v>1160</v>
      </c>
      <c r="F131" s="6" t="s">
        <v>1191</v>
      </c>
      <c r="G131" s="6" t="s">
        <v>1192</v>
      </c>
      <c r="H131" s="6" t="s">
        <v>1400</v>
      </c>
      <c r="I131" s="6" t="s">
        <v>1286</v>
      </c>
      <c r="J131" s="6">
        <v>0</v>
      </c>
      <c r="K131" s="6" t="s">
        <v>426</v>
      </c>
      <c r="L131" s="6" t="s">
        <v>430</v>
      </c>
      <c r="M131" s="6" t="s">
        <v>1287</v>
      </c>
      <c r="N131" s="23">
        <v>7.88</v>
      </c>
      <c r="O131" s="23">
        <v>1.37</v>
      </c>
      <c r="P131" s="23">
        <v>0.85</v>
      </c>
      <c r="Q131" s="23">
        <v>1.71</v>
      </c>
      <c r="R131" s="23">
        <v>1.36</v>
      </c>
      <c r="S131" s="23">
        <v>1.68</v>
      </c>
      <c r="T131" s="23">
        <v>1.01</v>
      </c>
      <c r="U131" s="6">
        <v>0</v>
      </c>
      <c r="V131" s="12">
        <v>1.4428571428571431</v>
      </c>
    </row>
    <row r="132" spans="1:22" ht="16" x14ac:dyDescent="0.4">
      <c r="A132" s="6">
        <v>130</v>
      </c>
      <c r="B132" s="6" t="s">
        <v>1166</v>
      </c>
      <c r="C132" s="6" t="s">
        <v>1166</v>
      </c>
      <c r="D132" s="6" t="s">
        <v>1166</v>
      </c>
      <c r="E132" s="6" t="s">
        <v>1166</v>
      </c>
      <c r="F132" s="6" t="s">
        <v>1174</v>
      </c>
      <c r="G132" s="6" t="s">
        <v>1175</v>
      </c>
      <c r="H132" s="6" t="s">
        <v>1401</v>
      </c>
      <c r="I132" s="6" t="s">
        <v>1177</v>
      </c>
      <c r="J132" s="6">
        <v>0</v>
      </c>
      <c r="K132" s="6" t="s">
        <v>426</v>
      </c>
      <c r="L132" s="6" t="s">
        <v>430</v>
      </c>
      <c r="M132" s="6" t="s">
        <v>1178</v>
      </c>
      <c r="N132" s="23">
        <v>0</v>
      </c>
      <c r="O132" s="23">
        <v>0</v>
      </c>
      <c r="P132" s="23">
        <v>0.3</v>
      </c>
      <c r="Q132" s="23">
        <v>0.03</v>
      </c>
      <c r="R132" s="23">
        <v>0.03</v>
      </c>
      <c r="S132" s="23">
        <v>0</v>
      </c>
      <c r="T132" s="23">
        <v>0</v>
      </c>
      <c r="U132" s="6">
        <v>4</v>
      </c>
      <c r="V132" s="12">
        <v>0</v>
      </c>
    </row>
    <row r="133" spans="1:22" ht="16" x14ac:dyDescent="0.4">
      <c r="A133" s="6">
        <v>131</v>
      </c>
      <c r="B133" s="6" t="s">
        <v>1166</v>
      </c>
      <c r="C133" s="6" t="s">
        <v>1167</v>
      </c>
      <c r="D133" s="6" t="s">
        <v>1167</v>
      </c>
      <c r="E133" s="6" t="s">
        <v>1167</v>
      </c>
      <c r="F133" s="6" t="s">
        <v>1251</v>
      </c>
      <c r="G133" s="6" t="s">
        <v>1252</v>
      </c>
      <c r="H133" s="6" t="s">
        <v>1402</v>
      </c>
      <c r="I133" s="6" t="s">
        <v>1296</v>
      </c>
      <c r="J133" s="6">
        <v>0</v>
      </c>
      <c r="K133" s="6" t="s">
        <v>426</v>
      </c>
      <c r="L133" s="6" t="s">
        <v>430</v>
      </c>
      <c r="M133" s="6" t="s">
        <v>1297</v>
      </c>
      <c r="N133" s="23">
        <v>0</v>
      </c>
      <c r="O133" s="23">
        <v>0</v>
      </c>
      <c r="P133" s="23">
        <v>0</v>
      </c>
      <c r="Q133" s="23">
        <v>0</v>
      </c>
      <c r="R133" s="23">
        <v>0.87</v>
      </c>
      <c r="S133" s="23">
        <v>0</v>
      </c>
      <c r="T133" s="23">
        <v>0</v>
      </c>
      <c r="U133" s="6">
        <v>6</v>
      </c>
      <c r="V133" s="12">
        <v>0</v>
      </c>
    </row>
    <row r="134" spans="1:22" ht="16" x14ac:dyDescent="0.4">
      <c r="A134" s="6">
        <v>132</v>
      </c>
      <c r="B134" s="6" t="s">
        <v>52</v>
      </c>
      <c r="C134" s="6" t="s">
        <v>1211</v>
      </c>
      <c r="D134" s="6" t="s">
        <v>1212</v>
      </c>
      <c r="E134" s="6" t="s">
        <v>1212</v>
      </c>
      <c r="F134" s="6" t="s">
        <v>1213</v>
      </c>
      <c r="G134" s="6" t="s">
        <v>1214</v>
      </c>
      <c r="H134" s="6" t="s">
        <v>1403</v>
      </c>
      <c r="I134" s="6" t="s">
        <v>1404</v>
      </c>
      <c r="J134" s="6">
        <v>0</v>
      </c>
      <c r="K134" s="6" t="s">
        <v>426</v>
      </c>
      <c r="L134" s="6" t="s">
        <v>430</v>
      </c>
      <c r="M134" s="6" t="s">
        <v>1217</v>
      </c>
      <c r="N134" s="23">
        <v>0.34</v>
      </c>
      <c r="O134" s="23">
        <v>0.64</v>
      </c>
      <c r="P134" s="23">
        <v>0.79</v>
      </c>
      <c r="Q134" s="23">
        <v>1.68</v>
      </c>
      <c r="R134" s="23">
        <v>0.28999999999999998</v>
      </c>
      <c r="S134" s="23">
        <v>0.4</v>
      </c>
      <c r="T134" s="23">
        <v>1.66</v>
      </c>
      <c r="U134" s="6">
        <v>0</v>
      </c>
      <c r="V134" s="12">
        <v>2.2133333333333334</v>
      </c>
    </row>
    <row r="135" spans="1:22" ht="16" x14ac:dyDescent="0.4">
      <c r="A135" s="6">
        <v>133</v>
      </c>
      <c r="B135" s="6" t="s">
        <v>52</v>
      </c>
      <c r="C135" s="6" t="s">
        <v>1188</v>
      </c>
      <c r="D135" s="6" t="s">
        <v>1189</v>
      </c>
      <c r="E135" s="6" t="s">
        <v>1190</v>
      </c>
      <c r="F135" s="6" t="s">
        <v>1191</v>
      </c>
      <c r="G135" s="6" t="s">
        <v>1192</v>
      </c>
      <c r="H135" s="6" t="s">
        <v>1405</v>
      </c>
      <c r="I135" s="6" t="s">
        <v>1406</v>
      </c>
      <c r="J135" s="6">
        <v>0</v>
      </c>
      <c r="K135" s="6" t="s">
        <v>426</v>
      </c>
      <c r="L135" s="6" t="s">
        <v>430</v>
      </c>
      <c r="M135" s="6" t="s">
        <v>1195</v>
      </c>
      <c r="N135" s="23">
        <v>0.11</v>
      </c>
      <c r="O135" s="23">
        <v>0.17</v>
      </c>
      <c r="P135" s="23">
        <v>0.06</v>
      </c>
      <c r="Q135" s="23">
        <v>0.23</v>
      </c>
      <c r="R135" s="23">
        <v>0.16</v>
      </c>
      <c r="S135" s="23">
        <v>0.18</v>
      </c>
      <c r="T135" s="23">
        <v>0.18</v>
      </c>
      <c r="U135" s="6">
        <v>0</v>
      </c>
      <c r="V135" s="12">
        <v>0.39999999999999997</v>
      </c>
    </row>
    <row r="136" spans="1:22" ht="16" x14ac:dyDescent="0.4">
      <c r="A136" s="6">
        <v>134</v>
      </c>
      <c r="B136" s="6" t="s">
        <v>1166</v>
      </c>
      <c r="C136" s="6" t="s">
        <v>1166</v>
      </c>
      <c r="D136" s="6" t="s">
        <v>1166</v>
      </c>
      <c r="E136" s="6" t="s">
        <v>1166</v>
      </c>
      <c r="F136" s="6" t="s">
        <v>1174</v>
      </c>
      <c r="G136" s="6" t="s">
        <v>1175</v>
      </c>
      <c r="H136" s="6" t="s">
        <v>1407</v>
      </c>
      <c r="I136" s="6" t="s">
        <v>1181</v>
      </c>
      <c r="J136" s="6">
        <v>0</v>
      </c>
      <c r="K136" s="6" t="s">
        <v>426</v>
      </c>
      <c r="L136" s="6" t="s">
        <v>430</v>
      </c>
      <c r="M136" s="6" t="s">
        <v>1182</v>
      </c>
      <c r="N136" s="23">
        <v>0</v>
      </c>
      <c r="O136" s="23">
        <v>1.88</v>
      </c>
      <c r="P136" s="23">
        <v>1.68</v>
      </c>
      <c r="Q136" s="23">
        <v>0</v>
      </c>
      <c r="R136" s="23">
        <v>0</v>
      </c>
      <c r="S136" s="23">
        <v>1.94</v>
      </c>
      <c r="T136" s="23">
        <v>1.55</v>
      </c>
      <c r="U136" s="6">
        <v>3</v>
      </c>
      <c r="V136" s="12">
        <v>5.166666666666667</v>
      </c>
    </row>
    <row r="137" spans="1:22" ht="16" x14ac:dyDescent="0.4">
      <c r="A137" s="6">
        <v>135</v>
      </c>
      <c r="B137" s="6" t="s">
        <v>52</v>
      </c>
      <c r="C137" s="6" t="s">
        <v>1188</v>
      </c>
      <c r="D137" s="6" t="s">
        <v>1189</v>
      </c>
      <c r="E137" s="6" t="s">
        <v>1160</v>
      </c>
      <c r="F137" s="6" t="s">
        <v>1191</v>
      </c>
      <c r="G137" s="6" t="s">
        <v>1192</v>
      </c>
      <c r="H137" s="6" t="s">
        <v>1408</v>
      </c>
      <c r="I137" s="6" t="s">
        <v>1409</v>
      </c>
      <c r="J137" s="6">
        <v>5.5373997688293457</v>
      </c>
      <c r="K137" s="6" t="s">
        <v>426</v>
      </c>
      <c r="L137" s="6" t="s">
        <v>430</v>
      </c>
      <c r="M137" s="6" t="s">
        <v>1187</v>
      </c>
      <c r="N137" s="23">
        <v>40.939062499999999</v>
      </c>
      <c r="O137" s="23">
        <v>27.5740625</v>
      </c>
      <c r="P137" s="23">
        <v>41.338749999999997</v>
      </c>
      <c r="Q137" s="23">
        <v>29.708437499999999</v>
      </c>
      <c r="R137" s="23">
        <v>40.348437500000003</v>
      </c>
      <c r="S137" s="23">
        <v>30.230625</v>
      </c>
      <c r="T137" s="23">
        <v>40.218125000000001</v>
      </c>
      <c r="U137" s="6">
        <v>0</v>
      </c>
      <c r="V137" s="12">
        <v>114.90892857142858</v>
      </c>
    </row>
    <row r="138" spans="1:22" ht="16" x14ac:dyDescent="0.4">
      <c r="A138" s="6">
        <v>136</v>
      </c>
      <c r="B138" s="6" t="s">
        <v>1166</v>
      </c>
      <c r="C138" s="6" t="s">
        <v>1167</v>
      </c>
      <c r="D138" s="6" t="s">
        <v>1167</v>
      </c>
      <c r="E138" s="6" t="s">
        <v>1282</v>
      </c>
      <c r="F138" s="6" t="s">
        <v>1288</v>
      </c>
      <c r="G138" s="6" t="s">
        <v>1289</v>
      </c>
      <c r="H138" s="6" t="s">
        <v>1363</v>
      </c>
      <c r="I138" s="6" t="s">
        <v>1410</v>
      </c>
      <c r="J138" s="6">
        <v>0</v>
      </c>
      <c r="K138" s="6" t="s">
        <v>426</v>
      </c>
      <c r="L138" s="6" t="s">
        <v>430</v>
      </c>
      <c r="M138" s="6" t="s">
        <v>1411</v>
      </c>
      <c r="N138" s="23">
        <v>7.0000000000000007E-2</v>
      </c>
      <c r="O138" s="23">
        <v>7.0000000000000007E-2</v>
      </c>
      <c r="P138" s="23">
        <v>7.0000000000000007E-2</v>
      </c>
      <c r="Q138" s="23">
        <v>7.0000000000000007E-2</v>
      </c>
      <c r="R138" s="23">
        <v>0</v>
      </c>
      <c r="S138" s="23">
        <v>0.1</v>
      </c>
      <c r="T138" s="23">
        <v>7.0000000000000007E-2</v>
      </c>
      <c r="U138" s="6">
        <v>1</v>
      </c>
      <c r="V138" s="12">
        <v>4.2424242424242434E-2</v>
      </c>
    </row>
    <row r="139" spans="1:22" ht="16" x14ac:dyDescent="0.4">
      <c r="A139" s="6">
        <v>137</v>
      </c>
      <c r="B139" s="6" t="s">
        <v>52</v>
      </c>
      <c r="C139" s="6" t="s">
        <v>1188</v>
      </c>
      <c r="D139" s="6" t="s">
        <v>1189</v>
      </c>
      <c r="E139" s="6" t="s">
        <v>52</v>
      </c>
      <c r="F139" s="6" t="s">
        <v>1191</v>
      </c>
      <c r="G139" s="6" t="s">
        <v>1192</v>
      </c>
      <c r="H139" s="6" t="s">
        <v>1412</v>
      </c>
      <c r="I139" s="6" t="s">
        <v>1273</v>
      </c>
      <c r="J139" s="6">
        <v>0</v>
      </c>
      <c r="K139" s="6" t="s">
        <v>426</v>
      </c>
      <c r="L139" s="6" t="s">
        <v>430</v>
      </c>
      <c r="M139" s="6" t="s">
        <v>1274</v>
      </c>
      <c r="N139" s="23">
        <v>1.61</v>
      </c>
      <c r="O139" s="23">
        <v>1.27</v>
      </c>
      <c r="P139" s="23">
        <v>1.64</v>
      </c>
      <c r="Q139" s="23">
        <v>1.25</v>
      </c>
      <c r="R139" s="23">
        <v>1.54</v>
      </c>
      <c r="S139" s="23">
        <v>1.24</v>
      </c>
      <c r="T139" s="23">
        <v>1.62</v>
      </c>
      <c r="U139" s="6">
        <v>0</v>
      </c>
      <c r="V139" s="12">
        <v>1.62</v>
      </c>
    </row>
    <row r="140" spans="1:22" ht="16" x14ac:dyDescent="0.4">
      <c r="A140" s="6">
        <v>138</v>
      </c>
      <c r="B140" s="6" t="s">
        <v>1166</v>
      </c>
      <c r="C140" s="6" t="s">
        <v>1167</v>
      </c>
      <c r="D140" s="6" t="s">
        <v>1167</v>
      </c>
      <c r="E140" s="6" t="s">
        <v>1282</v>
      </c>
      <c r="F140" s="6" t="s">
        <v>1288</v>
      </c>
      <c r="G140" s="6" t="s">
        <v>1289</v>
      </c>
      <c r="H140" s="6" t="s">
        <v>1378</v>
      </c>
      <c r="I140" s="6" t="s">
        <v>1373</v>
      </c>
      <c r="J140" s="6">
        <v>0</v>
      </c>
      <c r="K140" s="6" t="s">
        <v>426</v>
      </c>
      <c r="L140" s="6" t="s">
        <v>430</v>
      </c>
      <c r="M140" s="6" t="s">
        <v>1342</v>
      </c>
      <c r="N140" s="23">
        <v>9.1552734375E-4</v>
      </c>
      <c r="O140" s="23">
        <v>1.1500549316406251E-3</v>
      </c>
      <c r="P140" s="23">
        <v>2.036590576171875E-3</v>
      </c>
      <c r="Q140" s="23">
        <v>2.701263427734375E-3</v>
      </c>
      <c r="R140" s="23">
        <v>5.3585815429687501E-3</v>
      </c>
      <c r="S140" s="23">
        <v>1.9055175781249999E-3</v>
      </c>
      <c r="T140" s="23">
        <v>3.6369323730468749E-3</v>
      </c>
      <c r="U140" s="6">
        <v>0</v>
      </c>
      <c r="V140" s="12">
        <v>1.45477294921875E-2</v>
      </c>
    </row>
    <row r="141" spans="1:22" ht="16" x14ac:dyDescent="0.4">
      <c r="A141" s="6">
        <v>139</v>
      </c>
      <c r="B141" s="6" t="s">
        <v>52</v>
      </c>
      <c r="C141" s="6" t="s">
        <v>1211</v>
      </c>
      <c r="D141" s="6" t="s">
        <v>1212</v>
      </c>
      <c r="E141" s="6" t="s">
        <v>1212</v>
      </c>
      <c r="F141" s="6" t="s">
        <v>1213</v>
      </c>
      <c r="G141" s="6" t="s">
        <v>1214</v>
      </c>
      <c r="H141" s="6" t="s">
        <v>1413</v>
      </c>
      <c r="I141" s="6" t="s">
        <v>1414</v>
      </c>
      <c r="J141" s="6" t="s">
        <v>1231</v>
      </c>
      <c r="K141" s="6" t="s">
        <v>428</v>
      </c>
      <c r="L141" s="6" t="s">
        <v>432</v>
      </c>
      <c r="M141" s="6" t="s">
        <v>1204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  <c r="T141" s="23">
        <v>0</v>
      </c>
      <c r="U141" s="6">
        <v>7</v>
      </c>
      <c r="V141" s="12">
        <v>0</v>
      </c>
    </row>
    <row r="142" spans="1:22" ht="16" x14ac:dyDescent="0.4">
      <c r="A142" s="6">
        <v>140</v>
      </c>
      <c r="B142" s="6" t="s">
        <v>52</v>
      </c>
      <c r="C142" s="6" t="s">
        <v>1188</v>
      </c>
      <c r="D142" s="6" t="s">
        <v>1189</v>
      </c>
      <c r="E142" s="6" t="s">
        <v>1179</v>
      </c>
      <c r="F142" s="6" t="s">
        <v>1191</v>
      </c>
      <c r="G142" s="6" t="s">
        <v>1192</v>
      </c>
      <c r="H142" s="6" t="s">
        <v>1415</v>
      </c>
      <c r="I142" s="6" t="s">
        <v>1186</v>
      </c>
      <c r="J142" s="6">
        <v>0</v>
      </c>
      <c r="K142" s="6" t="s">
        <v>426</v>
      </c>
      <c r="L142" s="6" t="s">
        <v>430</v>
      </c>
      <c r="M142" s="6" t="s">
        <v>1187</v>
      </c>
      <c r="N142" s="23">
        <v>0.7</v>
      </c>
      <c r="O142" s="23">
        <v>0.65</v>
      </c>
      <c r="P142" s="23">
        <v>0.78</v>
      </c>
      <c r="Q142" s="23">
        <v>0.71</v>
      </c>
      <c r="R142" s="23">
        <v>0.65</v>
      </c>
      <c r="S142" s="23">
        <v>0.67</v>
      </c>
      <c r="T142" s="23">
        <v>0.72</v>
      </c>
      <c r="U142" s="6">
        <v>0</v>
      </c>
      <c r="V142" s="12">
        <v>2.0571428571428574</v>
      </c>
    </row>
    <row r="143" spans="1:22" ht="16" x14ac:dyDescent="0.4">
      <c r="A143" s="6">
        <v>141</v>
      </c>
      <c r="B143" s="6" t="s">
        <v>52</v>
      </c>
      <c r="C143" s="6" t="s">
        <v>52</v>
      </c>
      <c r="D143" s="6" t="s">
        <v>1160</v>
      </c>
      <c r="E143" s="6" t="s">
        <v>1179</v>
      </c>
      <c r="F143" s="6" t="s">
        <v>1161</v>
      </c>
      <c r="G143" s="6" t="s">
        <v>1162</v>
      </c>
      <c r="H143" s="6" t="s">
        <v>1416</v>
      </c>
      <c r="I143" s="6" t="s">
        <v>1417</v>
      </c>
      <c r="J143" s="6">
        <v>53.914398193359375</v>
      </c>
      <c r="K143" s="6" t="s">
        <v>426</v>
      </c>
      <c r="L143" s="6" t="s">
        <v>430</v>
      </c>
      <c r="M143" s="6" t="s">
        <v>1316</v>
      </c>
      <c r="N143" s="23">
        <v>3.35</v>
      </c>
      <c r="O143" s="23">
        <v>4.2699999999999996</v>
      </c>
      <c r="P143" s="23">
        <v>1.05</v>
      </c>
      <c r="Q143" s="23">
        <v>4.1100000000000003</v>
      </c>
      <c r="R143" s="23">
        <v>1.27</v>
      </c>
      <c r="S143" s="23">
        <v>4.5599999999999996</v>
      </c>
      <c r="T143" s="23">
        <v>1.65</v>
      </c>
      <c r="U143" s="6">
        <v>0</v>
      </c>
      <c r="V143" s="12">
        <v>0.82499999999999996</v>
      </c>
    </row>
    <row r="144" spans="1:22" ht="16" x14ac:dyDescent="0.4">
      <c r="A144" s="6">
        <v>142</v>
      </c>
      <c r="B144" s="6" t="s">
        <v>52</v>
      </c>
      <c r="C144" s="6" t="s">
        <v>52</v>
      </c>
      <c r="D144" s="6" t="s">
        <v>1205</v>
      </c>
      <c r="E144" s="6" t="s">
        <v>1218</v>
      </c>
      <c r="F144" s="6" t="s">
        <v>1267</v>
      </c>
      <c r="G144" s="6" t="s">
        <v>1268</v>
      </c>
      <c r="H144" s="6" t="s">
        <v>1418</v>
      </c>
      <c r="I144" s="6" t="s">
        <v>1419</v>
      </c>
      <c r="J144" s="6">
        <v>1.0859999656677246</v>
      </c>
      <c r="K144" s="6" t="s">
        <v>426</v>
      </c>
      <c r="L144" s="6" t="s">
        <v>432</v>
      </c>
      <c r="M144" s="6" t="s">
        <v>1217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6">
        <v>7</v>
      </c>
      <c r="V144" s="12">
        <v>0</v>
      </c>
    </row>
    <row r="145" spans="1:22" ht="16" x14ac:dyDescent="0.4">
      <c r="A145" s="6">
        <v>143</v>
      </c>
      <c r="B145" s="6" t="s">
        <v>1166</v>
      </c>
      <c r="C145" s="6" t="s">
        <v>1166</v>
      </c>
      <c r="D145" s="6" t="s">
        <v>1166</v>
      </c>
      <c r="E145" s="6" t="s">
        <v>1166</v>
      </c>
      <c r="F145" s="6" t="s">
        <v>1174</v>
      </c>
      <c r="G145" s="6" t="s">
        <v>1175</v>
      </c>
      <c r="H145" s="6" t="s">
        <v>1420</v>
      </c>
      <c r="I145" s="6" t="s">
        <v>1237</v>
      </c>
      <c r="J145" s="6">
        <v>0</v>
      </c>
      <c r="K145" s="6" t="s">
        <v>426</v>
      </c>
      <c r="L145" s="6" t="s">
        <v>430</v>
      </c>
      <c r="M145" s="6" t="s">
        <v>1238</v>
      </c>
      <c r="N145" s="23">
        <v>0</v>
      </c>
      <c r="O145" s="23">
        <v>0</v>
      </c>
      <c r="P145" s="23">
        <v>3.09</v>
      </c>
      <c r="Q145" s="23">
        <v>0.56000000000000005</v>
      </c>
      <c r="R145" s="23">
        <v>0</v>
      </c>
      <c r="S145" s="23">
        <v>0</v>
      </c>
      <c r="T145" s="23">
        <v>2.63</v>
      </c>
      <c r="U145" s="6">
        <v>4</v>
      </c>
      <c r="V145" s="12">
        <v>4.3833333333333337</v>
      </c>
    </row>
    <row r="146" spans="1:22" ht="16" x14ac:dyDescent="0.4">
      <c r="A146" s="6">
        <v>144</v>
      </c>
      <c r="B146" s="6" t="s">
        <v>52</v>
      </c>
      <c r="C146" s="6" t="s">
        <v>52</v>
      </c>
      <c r="D146" s="6" t="s">
        <v>1160</v>
      </c>
      <c r="E146" s="6" t="s">
        <v>1160</v>
      </c>
      <c r="F146" s="6" t="s">
        <v>1161</v>
      </c>
      <c r="G146" s="6" t="s">
        <v>1162</v>
      </c>
      <c r="H146" s="6" t="s">
        <v>1421</v>
      </c>
      <c r="I146" s="6" t="s">
        <v>1223</v>
      </c>
      <c r="J146" s="6">
        <v>19.414300918579102</v>
      </c>
      <c r="K146" s="6" t="s">
        <v>426</v>
      </c>
      <c r="L146" s="6" t="s">
        <v>430</v>
      </c>
      <c r="M146" s="6" t="s">
        <v>1217</v>
      </c>
      <c r="N146" s="23">
        <v>1.48</v>
      </c>
      <c r="O146" s="23">
        <v>0</v>
      </c>
      <c r="P146" s="23">
        <v>0</v>
      </c>
      <c r="Q146" s="23">
        <v>0.87</v>
      </c>
      <c r="R146" s="23">
        <v>0</v>
      </c>
      <c r="S146" s="23">
        <v>0.64</v>
      </c>
      <c r="T146" s="23">
        <v>1.1000000000000001</v>
      </c>
      <c r="U146" s="6">
        <v>3</v>
      </c>
      <c r="V146" s="12">
        <v>1.4666666666666668</v>
      </c>
    </row>
    <row r="147" spans="1:22" ht="16" x14ac:dyDescent="0.4">
      <c r="A147" s="6">
        <v>145</v>
      </c>
      <c r="B147" s="6" t="s">
        <v>52</v>
      </c>
      <c r="C147" s="6" t="s">
        <v>52</v>
      </c>
      <c r="D147" s="6" t="s">
        <v>1160</v>
      </c>
      <c r="E147" s="6" t="s">
        <v>1179</v>
      </c>
      <c r="F147" s="6" t="s">
        <v>1161</v>
      </c>
      <c r="G147" s="6" t="s">
        <v>1162</v>
      </c>
      <c r="H147" s="6" t="s">
        <v>1314</v>
      </c>
      <c r="I147" s="6" t="s">
        <v>1273</v>
      </c>
      <c r="J147" s="6">
        <v>49.706501007080078</v>
      </c>
      <c r="K147" s="6" t="s">
        <v>426</v>
      </c>
      <c r="L147" s="6" t="s">
        <v>430</v>
      </c>
      <c r="M147" s="6" t="s">
        <v>1274</v>
      </c>
      <c r="N147" s="23">
        <v>9.4</v>
      </c>
      <c r="O147" s="23">
        <v>6.04</v>
      </c>
      <c r="P147" s="23">
        <v>9.7200000000000006</v>
      </c>
      <c r="Q147" s="23">
        <v>6.97</v>
      </c>
      <c r="R147" s="23">
        <v>8.4499999999999993</v>
      </c>
      <c r="S147" s="23">
        <v>6.48</v>
      </c>
      <c r="T147" s="23">
        <v>9.65</v>
      </c>
      <c r="U147" s="6">
        <v>0</v>
      </c>
      <c r="V147" s="12">
        <v>9.65</v>
      </c>
    </row>
    <row r="148" spans="1:22" ht="16" x14ac:dyDescent="0.4">
      <c r="A148" s="6">
        <v>146</v>
      </c>
      <c r="B148" s="6" t="s">
        <v>1166</v>
      </c>
      <c r="C148" s="6" t="s">
        <v>1167</v>
      </c>
      <c r="D148" s="6" t="s">
        <v>1167</v>
      </c>
      <c r="E148" s="6" t="s">
        <v>1282</v>
      </c>
      <c r="F148" s="6" t="s">
        <v>1358</v>
      </c>
      <c r="G148" s="6" t="s">
        <v>1359</v>
      </c>
      <c r="H148" s="6" t="s">
        <v>1422</v>
      </c>
      <c r="I148" s="6" t="s">
        <v>1423</v>
      </c>
      <c r="J148" s="6">
        <v>0</v>
      </c>
      <c r="K148" s="6" t="s">
        <v>426</v>
      </c>
      <c r="L148" s="6" t="s">
        <v>430</v>
      </c>
      <c r="M148" s="6" t="s">
        <v>1195</v>
      </c>
      <c r="N148" s="23">
        <v>8.0535888671875002E-4</v>
      </c>
      <c r="O148" s="23">
        <v>0</v>
      </c>
      <c r="P148" s="23">
        <v>0</v>
      </c>
      <c r="Q148" s="23">
        <v>1.9073486328125E-5</v>
      </c>
      <c r="R148" s="23">
        <v>0</v>
      </c>
      <c r="S148" s="23">
        <v>0</v>
      </c>
      <c r="T148" s="23">
        <v>1.462249755859375E-3</v>
      </c>
      <c r="U148" s="6">
        <v>4</v>
      </c>
      <c r="V148" s="12">
        <v>3.2494439019097221E-3</v>
      </c>
    </row>
    <row r="149" spans="1:22" ht="16" x14ac:dyDescent="0.4">
      <c r="A149" s="6">
        <v>147</v>
      </c>
      <c r="B149" s="6" t="s">
        <v>1166</v>
      </c>
      <c r="C149" s="6" t="s">
        <v>1167</v>
      </c>
      <c r="D149" s="6" t="s">
        <v>1167</v>
      </c>
      <c r="E149" s="6" t="s">
        <v>1282</v>
      </c>
      <c r="F149" s="6" t="s">
        <v>1358</v>
      </c>
      <c r="G149" s="6" t="s">
        <v>1359</v>
      </c>
      <c r="H149" s="6" t="s">
        <v>1422</v>
      </c>
      <c r="I149" s="6" t="s">
        <v>1177</v>
      </c>
      <c r="J149" s="6">
        <v>0</v>
      </c>
      <c r="K149" s="6" t="s">
        <v>426</v>
      </c>
      <c r="L149" s="6" t="s">
        <v>430</v>
      </c>
      <c r="M149" s="6" t="s">
        <v>1178</v>
      </c>
      <c r="N149" s="23">
        <v>0.52471679687499995</v>
      </c>
      <c r="O149" s="23">
        <v>0</v>
      </c>
      <c r="P149" s="23">
        <v>0</v>
      </c>
      <c r="Q149" s="23">
        <v>0.91978515625000001</v>
      </c>
      <c r="R149" s="23">
        <v>0.33586914062500001</v>
      </c>
      <c r="S149" s="23">
        <v>0.51441894531249999</v>
      </c>
      <c r="T149" s="23">
        <v>0.38496582031249998</v>
      </c>
      <c r="U149" s="6">
        <v>2</v>
      </c>
      <c r="V149" s="12">
        <v>0.96241455078124993</v>
      </c>
    </row>
    <row r="150" spans="1:22" ht="16" x14ac:dyDescent="0.4">
      <c r="A150" s="6">
        <v>148</v>
      </c>
      <c r="B150" s="6" t="s">
        <v>1166</v>
      </c>
      <c r="C150" s="6" t="s">
        <v>1167</v>
      </c>
      <c r="D150" s="6" t="s">
        <v>1167</v>
      </c>
      <c r="E150" s="6" t="s">
        <v>1282</v>
      </c>
      <c r="F150" s="6" t="s">
        <v>1358</v>
      </c>
      <c r="G150" s="6" t="s">
        <v>1359</v>
      </c>
      <c r="H150" s="6" t="s">
        <v>1424</v>
      </c>
      <c r="I150" s="6" t="s">
        <v>1423</v>
      </c>
      <c r="J150" s="6">
        <v>-94.247703552246094</v>
      </c>
      <c r="K150" s="6" t="s">
        <v>426</v>
      </c>
      <c r="L150" s="6" t="s">
        <v>430</v>
      </c>
      <c r="M150" s="6" t="s">
        <v>1195</v>
      </c>
      <c r="N150" s="23">
        <v>15.4215625</v>
      </c>
      <c r="O150" s="23">
        <v>12.37875</v>
      </c>
      <c r="P150" s="23">
        <v>8.1818749999999998</v>
      </c>
      <c r="Q150" s="23">
        <v>7.0889836081827529</v>
      </c>
      <c r="R150" s="23">
        <v>10.815</v>
      </c>
      <c r="S150" s="23">
        <v>2.538125</v>
      </c>
      <c r="T150" s="23">
        <v>13.837187500000001</v>
      </c>
      <c r="U150" s="6">
        <v>0</v>
      </c>
      <c r="V150" s="12">
        <v>30.749305555555555</v>
      </c>
    </row>
    <row r="151" spans="1:22" ht="16" x14ac:dyDescent="0.4">
      <c r="A151" s="6">
        <v>149</v>
      </c>
      <c r="B151" s="6" t="s">
        <v>1166</v>
      </c>
      <c r="C151" s="6" t="s">
        <v>1167</v>
      </c>
      <c r="D151" s="6" t="s">
        <v>1167</v>
      </c>
      <c r="E151" s="6" t="s">
        <v>1282</v>
      </c>
      <c r="F151" s="6" t="s">
        <v>1358</v>
      </c>
      <c r="G151" s="6" t="s">
        <v>1359</v>
      </c>
      <c r="H151" s="6" t="s">
        <v>1424</v>
      </c>
      <c r="I151" s="6" t="s">
        <v>1341</v>
      </c>
      <c r="J151" s="6">
        <v>0</v>
      </c>
      <c r="K151" s="6" t="s">
        <v>426</v>
      </c>
      <c r="L151" s="6" t="s">
        <v>430</v>
      </c>
      <c r="M151" s="6" t="s">
        <v>1342</v>
      </c>
      <c r="N151" s="23">
        <v>2.2406005859375001E-3</v>
      </c>
      <c r="O151" s="23">
        <v>3.4698486328125001E-3</v>
      </c>
      <c r="P151" s="23">
        <v>2.4581909179687499E-3</v>
      </c>
      <c r="Q151" s="23">
        <v>3.2174682617187502E-3</v>
      </c>
      <c r="R151" s="23">
        <v>1.8783569335937499E-3</v>
      </c>
      <c r="S151" s="23">
        <v>2.4450683593750001E-3</v>
      </c>
      <c r="T151" s="23">
        <v>6.4437866210937502E-3</v>
      </c>
      <c r="U151" s="6">
        <v>0</v>
      </c>
      <c r="V151" s="12">
        <v>2.5775146484375001E-2</v>
      </c>
    </row>
    <row r="152" spans="1:22" ht="16" x14ac:dyDescent="0.4">
      <c r="A152" s="6">
        <v>150</v>
      </c>
      <c r="B152" s="6" t="s">
        <v>1166</v>
      </c>
      <c r="C152" s="6" t="s">
        <v>1167</v>
      </c>
      <c r="D152" s="6" t="s">
        <v>1167</v>
      </c>
      <c r="E152" s="6" t="s">
        <v>1282</v>
      </c>
      <c r="F152" s="6" t="s">
        <v>1358</v>
      </c>
      <c r="G152" s="6" t="s">
        <v>1359</v>
      </c>
      <c r="H152" s="6" t="s">
        <v>1425</v>
      </c>
      <c r="I152" s="6" t="s">
        <v>1426</v>
      </c>
      <c r="J152" s="6">
        <v>0</v>
      </c>
      <c r="K152" s="6" t="s">
        <v>426</v>
      </c>
      <c r="L152" s="6" t="s">
        <v>432</v>
      </c>
      <c r="M152" s="6" t="s">
        <v>1274</v>
      </c>
      <c r="N152" s="23">
        <v>2.71</v>
      </c>
      <c r="O152" s="23">
        <v>0</v>
      </c>
      <c r="P152" s="23">
        <v>0</v>
      </c>
      <c r="Q152" s="23">
        <v>0.77</v>
      </c>
      <c r="R152" s="23">
        <v>0</v>
      </c>
      <c r="S152" s="23">
        <v>0.57999999999999996</v>
      </c>
      <c r="T152" s="23">
        <v>0</v>
      </c>
      <c r="U152" s="6">
        <v>4</v>
      </c>
      <c r="V152" s="12">
        <v>0</v>
      </c>
    </row>
    <row r="153" spans="1:22" ht="16" x14ac:dyDescent="0.4">
      <c r="A153" s="6">
        <v>151</v>
      </c>
      <c r="B153" s="6" t="s">
        <v>1166</v>
      </c>
      <c r="C153" s="6" t="s">
        <v>1167</v>
      </c>
      <c r="D153" s="6" t="s">
        <v>1167</v>
      </c>
      <c r="E153" s="6" t="s">
        <v>1282</v>
      </c>
      <c r="F153" s="6" t="s">
        <v>1358</v>
      </c>
      <c r="G153" s="6" t="s">
        <v>1359</v>
      </c>
      <c r="H153" s="6" t="s">
        <v>1425</v>
      </c>
      <c r="I153" s="6" t="s">
        <v>1427</v>
      </c>
      <c r="J153" s="6">
        <v>0</v>
      </c>
      <c r="K153" s="6" t="s">
        <v>426</v>
      </c>
      <c r="L153" s="6" t="s">
        <v>430</v>
      </c>
      <c r="M153" s="6" t="s">
        <v>1274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6">
        <v>7</v>
      </c>
      <c r="V153" s="12">
        <v>0</v>
      </c>
    </row>
    <row r="154" spans="1:22" ht="16" x14ac:dyDescent="0.4">
      <c r="A154" s="6">
        <v>152</v>
      </c>
      <c r="B154" s="6" t="s">
        <v>1166</v>
      </c>
      <c r="C154" s="6" t="s">
        <v>1167</v>
      </c>
      <c r="D154" s="6" t="s">
        <v>1167</v>
      </c>
      <c r="E154" s="6" t="s">
        <v>1282</v>
      </c>
      <c r="F154" s="6" t="s">
        <v>1358</v>
      </c>
      <c r="G154" s="6" t="s">
        <v>1359</v>
      </c>
      <c r="H154" s="6" t="s">
        <v>1425</v>
      </c>
      <c r="I154" s="6" t="s">
        <v>1341</v>
      </c>
      <c r="J154" s="6">
        <v>0</v>
      </c>
      <c r="K154" s="6" t="s">
        <v>426</v>
      </c>
      <c r="L154" s="6" t="s">
        <v>432</v>
      </c>
      <c r="M154" s="6" t="s">
        <v>1342</v>
      </c>
      <c r="N154" s="23">
        <v>1.0562939453125</v>
      </c>
      <c r="O154" s="23">
        <v>0</v>
      </c>
      <c r="P154" s="23">
        <v>0</v>
      </c>
      <c r="Q154" s="23">
        <v>0</v>
      </c>
      <c r="R154" s="23">
        <v>1.1224926757812499</v>
      </c>
      <c r="S154" s="23">
        <v>0</v>
      </c>
      <c r="T154" s="23">
        <v>0</v>
      </c>
      <c r="U154" s="6">
        <v>5</v>
      </c>
      <c r="V154" s="12">
        <v>0</v>
      </c>
    </row>
    <row r="155" spans="1:22" ht="16" x14ac:dyDescent="0.4">
      <c r="A155" s="6">
        <v>153</v>
      </c>
      <c r="B155" s="6" t="s">
        <v>1166</v>
      </c>
      <c r="C155" s="6" t="s">
        <v>1167</v>
      </c>
      <c r="D155" s="6" t="s">
        <v>1167</v>
      </c>
      <c r="E155" s="6" t="s">
        <v>1282</v>
      </c>
      <c r="F155" s="6" t="s">
        <v>1358</v>
      </c>
      <c r="G155" s="6" t="s">
        <v>1359</v>
      </c>
      <c r="H155" s="6" t="s">
        <v>1428</v>
      </c>
      <c r="I155" s="6" t="s">
        <v>1164</v>
      </c>
      <c r="J155" s="6">
        <v>0</v>
      </c>
      <c r="K155" s="6" t="s">
        <v>426</v>
      </c>
      <c r="L155" s="6" t="s">
        <v>430</v>
      </c>
      <c r="M155" s="6" t="s">
        <v>1165</v>
      </c>
      <c r="N155" s="23">
        <v>1.1244869232177733E-3</v>
      </c>
      <c r="O155" s="23">
        <v>6.4325332641601565E-5</v>
      </c>
      <c r="P155" s="23">
        <v>6.2999725341796877E-5</v>
      </c>
      <c r="Q155" s="23">
        <v>5.6157112121582033E-4</v>
      </c>
      <c r="R155" s="23">
        <v>8.9392662048339846E-4</v>
      </c>
      <c r="S155" s="23">
        <v>4.9272537231445309E-4</v>
      </c>
      <c r="T155" s="23">
        <v>8.8398933410644526E-4</v>
      </c>
      <c r="U155" s="6">
        <v>0</v>
      </c>
      <c r="V155" s="12">
        <v>1.7679786682128905E-3</v>
      </c>
    </row>
    <row r="156" spans="1:22" ht="16" x14ac:dyDescent="0.4">
      <c r="A156" s="6">
        <v>154</v>
      </c>
      <c r="B156" s="6" t="s">
        <v>1166</v>
      </c>
      <c r="C156" s="6" t="s">
        <v>1167</v>
      </c>
      <c r="D156" s="6" t="s">
        <v>1167</v>
      </c>
      <c r="E156" s="6" t="s">
        <v>1282</v>
      </c>
      <c r="F156" s="6" t="s">
        <v>1358</v>
      </c>
      <c r="G156" s="6" t="s">
        <v>1359</v>
      </c>
      <c r="H156" s="6" t="s">
        <v>1428</v>
      </c>
      <c r="I156" s="6" t="s">
        <v>1423</v>
      </c>
      <c r="J156" s="6">
        <v>0</v>
      </c>
      <c r="K156" s="6" t="s">
        <v>426</v>
      </c>
      <c r="L156" s="6" t="s">
        <v>430</v>
      </c>
      <c r="M156" s="6" t="s">
        <v>1195</v>
      </c>
      <c r="N156" s="23">
        <v>0.36395446777343748</v>
      </c>
      <c r="O156" s="23">
        <v>0</v>
      </c>
      <c r="P156" s="23">
        <v>1.1059570312500001E-3</v>
      </c>
      <c r="Q156" s="23">
        <v>0</v>
      </c>
      <c r="R156" s="23">
        <v>7.4462890624999998E-5</v>
      </c>
      <c r="S156" s="23">
        <v>0</v>
      </c>
      <c r="T156" s="23">
        <v>0</v>
      </c>
      <c r="U156" s="6">
        <v>4</v>
      </c>
      <c r="V156" s="12">
        <v>0</v>
      </c>
    </row>
    <row r="157" spans="1:22" ht="16" x14ac:dyDescent="0.4">
      <c r="A157" s="6">
        <v>155</v>
      </c>
      <c r="B157" s="6" t="s">
        <v>1166</v>
      </c>
      <c r="C157" s="6" t="s">
        <v>1166</v>
      </c>
      <c r="D157" s="6" t="s">
        <v>1166</v>
      </c>
      <c r="E157" s="6" t="s">
        <v>1166</v>
      </c>
      <c r="F157" s="6" t="s">
        <v>1174</v>
      </c>
      <c r="G157" s="6" t="s">
        <v>1175</v>
      </c>
      <c r="H157" s="6" t="s">
        <v>1429</v>
      </c>
      <c r="I157" s="6" t="s">
        <v>1181</v>
      </c>
      <c r="J157" s="6">
        <v>0</v>
      </c>
      <c r="K157" s="6" t="s">
        <v>426</v>
      </c>
      <c r="L157" s="6" t="s">
        <v>430</v>
      </c>
      <c r="M157" s="6" t="s">
        <v>1182</v>
      </c>
      <c r="N157" s="23">
        <v>0.35</v>
      </c>
      <c r="O157" s="23">
        <v>1.74</v>
      </c>
      <c r="P157" s="23">
        <v>0</v>
      </c>
      <c r="Q157" s="23">
        <v>0</v>
      </c>
      <c r="R157" s="23">
        <v>1.43</v>
      </c>
      <c r="S157" s="23">
        <v>1.97</v>
      </c>
      <c r="T157" s="23">
        <v>0</v>
      </c>
      <c r="U157" s="6">
        <v>3</v>
      </c>
      <c r="V157" s="12">
        <v>0</v>
      </c>
    </row>
    <row r="158" spans="1:22" ht="16" x14ac:dyDescent="0.4">
      <c r="A158" s="6">
        <v>156</v>
      </c>
      <c r="B158" s="6" t="s">
        <v>52</v>
      </c>
      <c r="C158" s="6" t="s">
        <v>1188</v>
      </c>
      <c r="D158" s="6" t="s">
        <v>1189</v>
      </c>
      <c r="E158" s="6" t="s">
        <v>1160</v>
      </c>
      <c r="F158" s="6" t="s">
        <v>1191</v>
      </c>
      <c r="G158" s="6" t="s">
        <v>1192</v>
      </c>
      <c r="H158" s="6" t="s">
        <v>1430</v>
      </c>
      <c r="I158" s="6" t="s">
        <v>1164</v>
      </c>
      <c r="J158" s="6">
        <v>0</v>
      </c>
      <c r="K158" s="6" t="s">
        <v>426</v>
      </c>
      <c r="L158" s="6" t="s">
        <v>430</v>
      </c>
      <c r="M158" s="6" t="s">
        <v>1165</v>
      </c>
      <c r="N158" s="23">
        <v>0.28999999999999998</v>
      </c>
      <c r="O158" s="23">
        <v>1.47</v>
      </c>
      <c r="P158" s="23">
        <v>4.1100000000000003</v>
      </c>
      <c r="Q158" s="23">
        <v>5.12</v>
      </c>
      <c r="R158" s="23">
        <v>0.1</v>
      </c>
      <c r="S158" s="23">
        <v>0.15</v>
      </c>
      <c r="T158" s="23">
        <v>0.1</v>
      </c>
      <c r="U158" s="6">
        <v>0</v>
      </c>
      <c r="V158" s="12">
        <v>0.2</v>
      </c>
    </row>
    <row r="159" spans="1:22" ht="16" x14ac:dyDescent="0.4">
      <c r="A159" s="6">
        <v>157</v>
      </c>
      <c r="B159" s="6" t="s">
        <v>1166</v>
      </c>
      <c r="C159" s="6" t="s">
        <v>1167</v>
      </c>
      <c r="D159" s="6" t="s">
        <v>1167</v>
      </c>
      <c r="E159" s="6" t="s">
        <v>1282</v>
      </c>
      <c r="F159" s="6" t="s">
        <v>1358</v>
      </c>
      <c r="G159" s="6" t="s">
        <v>1359</v>
      </c>
      <c r="H159" s="6" t="s">
        <v>1431</v>
      </c>
      <c r="I159" s="6" t="s">
        <v>1432</v>
      </c>
      <c r="J159" s="6">
        <v>0</v>
      </c>
      <c r="K159" s="6" t="s">
        <v>426</v>
      </c>
      <c r="L159" s="6" t="s">
        <v>430</v>
      </c>
      <c r="M159" s="6" t="s">
        <v>1226</v>
      </c>
      <c r="N159" s="23">
        <v>1.1761132812499999</v>
      </c>
      <c r="O159" s="23">
        <v>8.4199218749999999E-2</v>
      </c>
      <c r="P159" s="23">
        <v>0.20246093749999999</v>
      </c>
      <c r="Q159" s="23">
        <v>0</v>
      </c>
      <c r="R159" s="23">
        <v>1.2899707031250001</v>
      </c>
      <c r="S159" s="23">
        <v>1.8310546875E-4</v>
      </c>
      <c r="T159" s="23">
        <v>0</v>
      </c>
      <c r="U159" s="6">
        <v>2</v>
      </c>
      <c r="V159" s="12">
        <v>0</v>
      </c>
    </row>
    <row r="160" spans="1:22" ht="16" x14ac:dyDescent="0.4">
      <c r="A160" s="6">
        <v>158</v>
      </c>
      <c r="B160" s="6" t="s">
        <v>52</v>
      </c>
      <c r="C160" s="6" t="s">
        <v>52</v>
      </c>
      <c r="D160" s="6" t="s">
        <v>1205</v>
      </c>
      <c r="E160" s="6" t="s">
        <v>1218</v>
      </c>
      <c r="F160" s="6" t="s">
        <v>1232</v>
      </c>
      <c r="G160" s="6" t="s">
        <v>1233</v>
      </c>
      <c r="H160" s="6" t="s">
        <v>1234</v>
      </c>
      <c r="I160" s="6" t="s">
        <v>1286</v>
      </c>
      <c r="J160" s="6">
        <v>0</v>
      </c>
      <c r="K160" s="6" t="s">
        <v>426</v>
      </c>
      <c r="L160" s="6" t="s">
        <v>430</v>
      </c>
      <c r="M160" s="6" t="s">
        <v>1287</v>
      </c>
      <c r="N160" s="23">
        <v>0.97</v>
      </c>
      <c r="O160" s="23">
        <v>0.19</v>
      </c>
      <c r="P160" s="23">
        <v>0.01</v>
      </c>
      <c r="Q160" s="23">
        <v>0</v>
      </c>
      <c r="R160" s="23">
        <v>0.45</v>
      </c>
      <c r="S160" s="23">
        <v>7.0000000000000007E-2</v>
      </c>
      <c r="T160" s="23">
        <v>0.03</v>
      </c>
      <c r="U160" s="6">
        <v>1</v>
      </c>
      <c r="V160" s="12">
        <v>4.2857142857142858E-2</v>
      </c>
    </row>
    <row r="161" spans="1:22" ht="16" x14ac:dyDescent="0.4">
      <c r="A161" s="6">
        <v>159</v>
      </c>
      <c r="B161" s="6" t="s">
        <v>52</v>
      </c>
      <c r="C161" s="6" t="s">
        <v>1188</v>
      </c>
      <c r="D161" s="6" t="s">
        <v>1189</v>
      </c>
      <c r="E161" s="6" t="s">
        <v>1179</v>
      </c>
      <c r="F161" s="6" t="s">
        <v>1191</v>
      </c>
      <c r="G161" s="6" t="s">
        <v>1192</v>
      </c>
      <c r="H161" s="6" t="s">
        <v>1433</v>
      </c>
      <c r="I161" s="6" t="s">
        <v>1181</v>
      </c>
      <c r="J161" s="6">
        <v>18.587900161743164</v>
      </c>
      <c r="K161" s="6" t="s">
        <v>426</v>
      </c>
      <c r="L161" s="6" t="s">
        <v>430</v>
      </c>
      <c r="M161" s="6" t="s">
        <v>1182</v>
      </c>
      <c r="N161" s="23">
        <v>1.75</v>
      </c>
      <c r="O161" s="23">
        <v>1.56</v>
      </c>
      <c r="P161" s="23">
        <v>1.74</v>
      </c>
      <c r="Q161" s="23">
        <v>1.5275000000000001</v>
      </c>
      <c r="R161" s="23">
        <v>1.76</v>
      </c>
      <c r="S161" s="23">
        <v>1.6</v>
      </c>
      <c r="T161" s="23">
        <v>1.73</v>
      </c>
      <c r="U161" s="6">
        <v>0</v>
      </c>
      <c r="V161" s="12">
        <v>5.7666666666666666</v>
      </c>
    </row>
    <row r="162" spans="1:22" ht="16" x14ac:dyDescent="0.4">
      <c r="A162" s="6">
        <v>160</v>
      </c>
      <c r="B162" s="6" t="s">
        <v>1166</v>
      </c>
      <c r="C162" s="6" t="s">
        <v>1166</v>
      </c>
      <c r="D162" s="6" t="s">
        <v>1166</v>
      </c>
      <c r="E162" s="6" t="s">
        <v>1434</v>
      </c>
      <c r="F162" s="6" t="s">
        <v>1174</v>
      </c>
      <c r="G162" s="6" t="s">
        <v>1175</v>
      </c>
      <c r="H162" s="6" t="s">
        <v>1435</v>
      </c>
      <c r="I162" s="6" t="s">
        <v>1223</v>
      </c>
      <c r="J162" s="6" t="s">
        <v>1231</v>
      </c>
      <c r="K162" s="6" t="s">
        <v>428</v>
      </c>
      <c r="L162" s="6" t="s">
        <v>432</v>
      </c>
      <c r="M162" s="6" t="s">
        <v>1217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0</v>
      </c>
      <c r="U162" s="6">
        <v>7</v>
      </c>
      <c r="V162" s="12">
        <v>0</v>
      </c>
    </row>
    <row r="163" spans="1:22" ht="16" x14ac:dyDescent="0.4">
      <c r="A163" s="6">
        <v>161</v>
      </c>
      <c r="B163" s="6" t="s">
        <v>1166</v>
      </c>
      <c r="C163" s="6" t="s">
        <v>1167</v>
      </c>
      <c r="D163" s="6" t="s">
        <v>1167</v>
      </c>
      <c r="E163" s="6" t="s">
        <v>1167</v>
      </c>
      <c r="F163" s="6" t="s">
        <v>1251</v>
      </c>
      <c r="G163" s="6" t="s">
        <v>1252</v>
      </c>
      <c r="H163" s="6" t="s">
        <v>1436</v>
      </c>
      <c r="I163" s="6" t="s">
        <v>1230</v>
      </c>
      <c r="J163" s="6">
        <v>0</v>
      </c>
      <c r="K163" s="6" t="s">
        <v>426</v>
      </c>
      <c r="L163" s="6" t="s">
        <v>430</v>
      </c>
      <c r="M163" s="6" t="s">
        <v>1178</v>
      </c>
      <c r="N163" s="23">
        <v>0</v>
      </c>
      <c r="O163" s="23">
        <v>0</v>
      </c>
      <c r="P163" s="23">
        <v>0</v>
      </c>
      <c r="Q163" s="23">
        <v>0.35</v>
      </c>
      <c r="R163" s="23">
        <v>4.6500000000000004</v>
      </c>
      <c r="S163" s="23">
        <v>0.4</v>
      </c>
      <c r="T163" s="23">
        <v>0.4</v>
      </c>
      <c r="U163" s="6">
        <v>3</v>
      </c>
      <c r="V163" s="12">
        <v>1</v>
      </c>
    </row>
    <row r="164" spans="1:22" ht="16" x14ac:dyDescent="0.4">
      <c r="A164" s="6">
        <v>162</v>
      </c>
      <c r="B164" s="6" t="s">
        <v>52</v>
      </c>
      <c r="C164" s="6" t="s">
        <v>1188</v>
      </c>
      <c r="D164" s="6" t="s">
        <v>1189</v>
      </c>
      <c r="E164" s="6" t="s">
        <v>1190</v>
      </c>
      <c r="F164" s="6" t="s">
        <v>1191</v>
      </c>
      <c r="G164" s="6" t="s">
        <v>1192</v>
      </c>
      <c r="H164" s="6" t="s">
        <v>1437</v>
      </c>
      <c r="I164" s="6" t="s">
        <v>1263</v>
      </c>
      <c r="J164" s="6">
        <v>0</v>
      </c>
      <c r="K164" s="6" t="s">
        <v>426</v>
      </c>
      <c r="L164" s="6" t="s">
        <v>432</v>
      </c>
      <c r="M164" s="6" t="s">
        <v>1264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  <c r="T164" s="23">
        <v>0</v>
      </c>
      <c r="U164" s="6">
        <v>7</v>
      </c>
      <c r="V164" s="12">
        <v>0</v>
      </c>
    </row>
    <row r="165" spans="1:22" ht="16" x14ac:dyDescent="0.4">
      <c r="A165" s="6">
        <v>163</v>
      </c>
      <c r="B165" s="6" t="s">
        <v>52</v>
      </c>
      <c r="C165" s="6" t="s">
        <v>1188</v>
      </c>
      <c r="D165" s="6" t="s">
        <v>1189</v>
      </c>
      <c r="E165" s="6" t="s">
        <v>1190</v>
      </c>
      <c r="F165" s="6" t="s">
        <v>1191</v>
      </c>
      <c r="G165" s="6" t="s">
        <v>1192</v>
      </c>
      <c r="H165" s="6" t="s">
        <v>1336</v>
      </c>
      <c r="I165" s="6" t="s">
        <v>1164</v>
      </c>
      <c r="J165" s="6">
        <v>0</v>
      </c>
      <c r="K165" s="6" t="s">
        <v>426</v>
      </c>
      <c r="L165" s="6" t="s">
        <v>430</v>
      </c>
      <c r="M165" s="6" t="s">
        <v>1165</v>
      </c>
      <c r="N165" s="23">
        <v>1.42</v>
      </c>
      <c r="O165" s="23">
        <v>0.88</v>
      </c>
      <c r="P165" s="23">
        <v>1.17</v>
      </c>
      <c r="Q165" s="23">
        <v>1.44</v>
      </c>
      <c r="R165" s="23">
        <v>1.1499999999999999</v>
      </c>
      <c r="S165" s="23">
        <v>1.71</v>
      </c>
      <c r="T165" s="23">
        <v>1.34</v>
      </c>
      <c r="U165" s="6">
        <v>0</v>
      </c>
      <c r="V165" s="12">
        <v>2.68</v>
      </c>
    </row>
    <row r="166" spans="1:22" ht="16" x14ac:dyDescent="0.4">
      <c r="A166" s="6">
        <v>164</v>
      </c>
      <c r="B166" s="6" t="s">
        <v>52</v>
      </c>
      <c r="C166" s="6" t="s">
        <v>1188</v>
      </c>
      <c r="D166" s="6" t="s">
        <v>1189</v>
      </c>
      <c r="E166" s="6" t="s">
        <v>52</v>
      </c>
      <c r="F166" s="6" t="s">
        <v>1191</v>
      </c>
      <c r="G166" s="6" t="s">
        <v>1192</v>
      </c>
      <c r="H166" s="6" t="s">
        <v>1394</v>
      </c>
      <c r="I166" s="6" t="s">
        <v>1438</v>
      </c>
      <c r="J166" s="6">
        <v>0</v>
      </c>
      <c r="K166" s="6" t="s">
        <v>426</v>
      </c>
      <c r="L166" s="6" t="s">
        <v>430</v>
      </c>
      <c r="M166" s="6" t="s">
        <v>1342</v>
      </c>
      <c r="N166" s="23">
        <v>0</v>
      </c>
      <c r="O166" s="23">
        <v>0.16</v>
      </c>
      <c r="P166" s="23">
        <v>0</v>
      </c>
      <c r="Q166" s="23">
        <v>0.22</v>
      </c>
      <c r="R166" s="23">
        <v>0</v>
      </c>
      <c r="S166" s="23">
        <v>0.23</v>
      </c>
      <c r="T166" s="23">
        <v>0</v>
      </c>
      <c r="U166" s="6">
        <v>4</v>
      </c>
      <c r="V166" s="12">
        <v>0</v>
      </c>
    </row>
    <row r="167" spans="1:22" ht="16" x14ac:dyDescent="0.4">
      <c r="A167" s="6">
        <v>165</v>
      </c>
      <c r="B167" s="6" t="s">
        <v>52</v>
      </c>
      <c r="C167" s="6" t="s">
        <v>52</v>
      </c>
      <c r="D167" s="6" t="s">
        <v>1160</v>
      </c>
      <c r="E167" s="6" t="s">
        <v>1179</v>
      </c>
      <c r="F167" s="6" t="s">
        <v>1161</v>
      </c>
      <c r="G167" s="6" t="s">
        <v>1162</v>
      </c>
      <c r="H167" s="6" t="s">
        <v>1416</v>
      </c>
      <c r="I167" s="6" t="s">
        <v>1286</v>
      </c>
      <c r="J167" s="6">
        <v>0</v>
      </c>
      <c r="K167" s="6" t="s">
        <v>426</v>
      </c>
      <c r="L167" s="6" t="s">
        <v>430</v>
      </c>
      <c r="M167" s="6" t="s">
        <v>1287</v>
      </c>
      <c r="N167" s="23">
        <v>1.7</v>
      </c>
      <c r="O167" s="23">
        <v>0.49</v>
      </c>
      <c r="P167" s="23">
        <v>2.7529980468750002</v>
      </c>
      <c r="Q167" s="23">
        <v>0</v>
      </c>
      <c r="R167" s="23">
        <v>1.75</v>
      </c>
      <c r="S167" s="23">
        <v>0</v>
      </c>
      <c r="T167" s="23">
        <v>2</v>
      </c>
      <c r="U167" s="6">
        <v>2</v>
      </c>
      <c r="V167" s="12">
        <v>2.8571428571428572</v>
      </c>
    </row>
    <row r="168" spans="1:22" ht="16" x14ac:dyDescent="0.4">
      <c r="A168" s="6">
        <v>166</v>
      </c>
      <c r="B168" s="6" t="s">
        <v>52</v>
      </c>
      <c r="C168" s="6" t="s">
        <v>52</v>
      </c>
      <c r="D168" s="6" t="s">
        <v>1160</v>
      </c>
      <c r="E168" s="6" t="s">
        <v>1179</v>
      </c>
      <c r="F168" s="6" t="s">
        <v>1161</v>
      </c>
      <c r="G168" s="6" t="s">
        <v>1162</v>
      </c>
      <c r="H168" s="6" t="s">
        <v>1439</v>
      </c>
      <c r="I168" s="6" t="s">
        <v>1203</v>
      </c>
      <c r="J168" s="6">
        <v>17.910499572753906</v>
      </c>
      <c r="K168" s="6" t="s">
        <v>426</v>
      </c>
      <c r="L168" s="6" t="s">
        <v>432</v>
      </c>
      <c r="M168" s="6" t="s">
        <v>1204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6">
        <v>7</v>
      </c>
      <c r="V168" s="12">
        <v>0</v>
      </c>
    </row>
    <row r="169" spans="1:22" ht="16" x14ac:dyDescent="0.4">
      <c r="A169" s="6">
        <v>167</v>
      </c>
      <c r="B169" s="6" t="s">
        <v>1166</v>
      </c>
      <c r="C169" s="6" t="s">
        <v>1166</v>
      </c>
      <c r="D169" s="6" t="s">
        <v>1166</v>
      </c>
      <c r="E169" s="6" t="s">
        <v>1166</v>
      </c>
      <c r="F169" s="6" t="s">
        <v>1174</v>
      </c>
      <c r="G169" s="6" t="s">
        <v>1175</v>
      </c>
      <c r="H169" s="6" t="s">
        <v>1440</v>
      </c>
      <c r="I169" s="6" t="s">
        <v>1164</v>
      </c>
      <c r="J169" s="6" t="s">
        <v>1231</v>
      </c>
      <c r="K169" s="6" t="s">
        <v>428</v>
      </c>
      <c r="L169" s="6" t="s">
        <v>432</v>
      </c>
      <c r="M169" s="6" t="s">
        <v>1165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  <c r="T169" s="23">
        <v>0</v>
      </c>
      <c r="U169" s="6">
        <v>7</v>
      </c>
      <c r="V169" s="12">
        <v>0</v>
      </c>
    </row>
    <row r="170" spans="1:22" ht="16" x14ac:dyDescent="0.4">
      <c r="A170" s="6">
        <v>168</v>
      </c>
      <c r="B170" s="6" t="s">
        <v>1166</v>
      </c>
      <c r="C170" s="6" t="s">
        <v>1167</v>
      </c>
      <c r="D170" s="6" t="s">
        <v>1167</v>
      </c>
      <c r="E170" s="6" t="s">
        <v>1282</v>
      </c>
      <c r="F170" s="6" t="s">
        <v>1358</v>
      </c>
      <c r="G170" s="6" t="s">
        <v>1359</v>
      </c>
      <c r="H170" s="6" t="s">
        <v>1441</v>
      </c>
      <c r="I170" s="6" t="s">
        <v>1373</v>
      </c>
      <c r="J170" s="6">
        <v>0</v>
      </c>
      <c r="K170" s="6" t="s">
        <v>426</v>
      </c>
      <c r="L170" s="6" t="s">
        <v>432</v>
      </c>
      <c r="M170" s="6" t="s">
        <v>1342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  <c r="T170" s="23">
        <v>0</v>
      </c>
      <c r="U170" s="6">
        <v>7</v>
      </c>
      <c r="V170" s="12">
        <v>0</v>
      </c>
    </row>
    <row r="171" spans="1:22" ht="16" x14ac:dyDescent="0.4">
      <c r="A171" s="6">
        <v>169</v>
      </c>
      <c r="B171" s="6" t="s">
        <v>52</v>
      </c>
      <c r="C171" s="6" t="s">
        <v>52</v>
      </c>
      <c r="D171" s="6" t="s">
        <v>1160</v>
      </c>
      <c r="E171" s="6" t="s">
        <v>1179</v>
      </c>
      <c r="F171" s="6" t="s">
        <v>1161</v>
      </c>
      <c r="G171" s="6" t="s">
        <v>1162</v>
      </c>
      <c r="H171" s="6" t="s">
        <v>1442</v>
      </c>
      <c r="I171" s="6" t="s">
        <v>1315</v>
      </c>
      <c r="J171" s="6">
        <v>35.052398681640625</v>
      </c>
      <c r="K171" s="6" t="s">
        <v>426</v>
      </c>
      <c r="L171" s="6" t="s">
        <v>430</v>
      </c>
      <c r="M171" s="6" t="s">
        <v>1316</v>
      </c>
      <c r="N171" s="23">
        <v>5.59</v>
      </c>
      <c r="O171" s="23">
        <v>6.95</v>
      </c>
      <c r="P171" s="23">
        <v>5.64</v>
      </c>
      <c r="Q171" s="23">
        <v>6.45</v>
      </c>
      <c r="R171" s="23">
        <v>5.01</v>
      </c>
      <c r="S171" s="23">
        <v>5.84</v>
      </c>
      <c r="T171" s="23">
        <v>5.35</v>
      </c>
      <c r="U171" s="6">
        <v>0</v>
      </c>
      <c r="V171" s="12">
        <v>2.6749999999999998</v>
      </c>
    </row>
    <row r="172" spans="1:22" ht="16" x14ac:dyDescent="0.4">
      <c r="A172" s="6">
        <v>170</v>
      </c>
      <c r="B172" s="6" t="s">
        <v>52</v>
      </c>
      <c r="C172" s="6" t="s">
        <v>52</v>
      </c>
      <c r="D172" s="6" t="s">
        <v>1160</v>
      </c>
      <c r="E172" s="6" t="s">
        <v>1179</v>
      </c>
      <c r="F172" s="6" t="s">
        <v>1161</v>
      </c>
      <c r="G172" s="6" t="s">
        <v>1162</v>
      </c>
      <c r="H172" s="6" t="s">
        <v>1443</v>
      </c>
      <c r="I172" s="6" t="s">
        <v>1164</v>
      </c>
      <c r="J172" s="6">
        <v>0</v>
      </c>
      <c r="K172" s="6" t="s">
        <v>426</v>
      </c>
      <c r="L172" s="6" t="s">
        <v>430</v>
      </c>
      <c r="M172" s="6" t="s">
        <v>1165</v>
      </c>
      <c r="N172" s="23">
        <v>1.0380823918749229</v>
      </c>
      <c r="O172" s="23">
        <v>1.0562676215605098</v>
      </c>
      <c r="P172" s="23">
        <v>1.91</v>
      </c>
      <c r="Q172" s="23">
        <v>0.41688117627574683</v>
      </c>
      <c r="R172" s="23">
        <v>1.456674539544947</v>
      </c>
      <c r="S172" s="23">
        <v>1.0280567722575871</v>
      </c>
      <c r="T172" s="23">
        <v>0.76</v>
      </c>
      <c r="U172" s="6">
        <v>0</v>
      </c>
      <c r="V172" s="12">
        <v>1.52</v>
      </c>
    </row>
    <row r="173" spans="1:22" ht="16" x14ac:dyDescent="0.4">
      <c r="A173" s="6">
        <v>171</v>
      </c>
      <c r="B173" s="6" t="s">
        <v>52</v>
      </c>
      <c r="C173" s="6" t="s">
        <v>52</v>
      </c>
      <c r="D173" s="6" t="s">
        <v>1205</v>
      </c>
      <c r="E173" s="6" t="s">
        <v>1218</v>
      </c>
      <c r="F173" s="6" t="s">
        <v>1219</v>
      </c>
      <c r="G173" s="6" t="s">
        <v>1220</v>
      </c>
      <c r="H173" s="6" t="s">
        <v>1444</v>
      </c>
      <c r="I173" s="6" t="s">
        <v>1164</v>
      </c>
      <c r="J173" s="6">
        <v>0.69999998807907104</v>
      </c>
      <c r="K173" s="6" t="s">
        <v>426</v>
      </c>
      <c r="L173" s="6" t="s">
        <v>432</v>
      </c>
      <c r="M173" s="6" t="s">
        <v>1165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  <c r="T173" s="23">
        <v>0</v>
      </c>
      <c r="U173" s="6">
        <v>7</v>
      </c>
      <c r="V173" s="12">
        <v>0</v>
      </c>
    </row>
    <row r="174" spans="1:22" ht="16" x14ac:dyDescent="0.4">
      <c r="A174" s="6">
        <v>172</v>
      </c>
      <c r="B174" s="6" t="s">
        <v>52</v>
      </c>
      <c r="C174" s="6" t="s">
        <v>1188</v>
      </c>
      <c r="D174" s="6" t="s">
        <v>1189</v>
      </c>
      <c r="E174" s="6" t="s">
        <v>1179</v>
      </c>
      <c r="F174" s="6" t="s">
        <v>1191</v>
      </c>
      <c r="G174" s="6" t="s">
        <v>1192</v>
      </c>
      <c r="H174" s="6" t="s">
        <v>1445</v>
      </c>
      <c r="I174" s="6" t="s">
        <v>1181</v>
      </c>
      <c r="J174" s="6">
        <v>0</v>
      </c>
      <c r="K174" s="6" t="s">
        <v>426</v>
      </c>
      <c r="L174" s="6" t="s">
        <v>430</v>
      </c>
      <c r="M174" s="6" t="s">
        <v>1182</v>
      </c>
      <c r="N174" s="23">
        <v>0</v>
      </c>
      <c r="O174" s="23">
        <v>0</v>
      </c>
      <c r="P174" s="23">
        <v>2.2400000000000002</v>
      </c>
      <c r="Q174" s="23">
        <v>0</v>
      </c>
      <c r="R174" s="23">
        <v>0</v>
      </c>
      <c r="S174" s="23">
        <v>2.0699999999999998</v>
      </c>
      <c r="T174" s="23">
        <v>0</v>
      </c>
      <c r="U174" s="6">
        <v>5</v>
      </c>
      <c r="V174" s="12">
        <v>0</v>
      </c>
    </row>
    <row r="175" spans="1:22" ht="16" x14ac:dyDescent="0.4">
      <c r="A175" s="6">
        <v>173</v>
      </c>
      <c r="B175" s="6" t="s">
        <v>52</v>
      </c>
      <c r="C175" s="6" t="s">
        <v>52</v>
      </c>
      <c r="D175" s="6" t="s">
        <v>1160</v>
      </c>
      <c r="E175" s="6" t="s">
        <v>1179</v>
      </c>
      <c r="F175" s="6" t="s">
        <v>1161</v>
      </c>
      <c r="G175" s="6" t="s">
        <v>1162</v>
      </c>
      <c r="H175" s="6" t="s">
        <v>1446</v>
      </c>
      <c r="I175" s="6" t="s">
        <v>1417</v>
      </c>
      <c r="J175" s="6">
        <v>0</v>
      </c>
      <c r="K175" s="6" t="s">
        <v>426</v>
      </c>
      <c r="L175" s="6" t="s">
        <v>430</v>
      </c>
      <c r="M175" s="6" t="s">
        <v>1316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6">
        <v>7</v>
      </c>
      <c r="V175" s="12">
        <v>0</v>
      </c>
    </row>
    <row r="176" spans="1:22" ht="16" x14ac:dyDescent="0.4">
      <c r="A176" s="6">
        <v>174</v>
      </c>
      <c r="B176" s="6" t="s">
        <v>1166</v>
      </c>
      <c r="C176" s="6" t="s">
        <v>1167</v>
      </c>
      <c r="D176" s="6" t="s">
        <v>1167</v>
      </c>
      <c r="E176" s="6" t="s">
        <v>1282</v>
      </c>
      <c r="F176" s="6" t="s">
        <v>1358</v>
      </c>
      <c r="G176" s="6" t="s">
        <v>1359</v>
      </c>
      <c r="H176" s="6" t="s">
        <v>1447</v>
      </c>
      <c r="I176" s="6" t="s">
        <v>1385</v>
      </c>
      <c r="J176" s="6">
        <v>0</v>
      </c>
      <c r="K176" s="6" t="s">
        <v>426</v>
      </c>
      <c r="L176" s="6" t="s">
        <v>430</v>
      </c>
      <c r="M176" s="6" t="s">
        <v>1386</v>
      </c>
      <c r="N176" s="23">
        <v>1.4</v>
      </c>
      <c r="O176" s="23">
        <v>0</v>
      </c>
      <c r="P176" s="23">
        <v>0</v>
      </c>
      <c r="Q176" s="23">
        <v>0.66</v>
      </c>
      <c r="R176" s="23">
        <v>0</v>
      </c>
      <c r="S176" s="23">
        <v>0.28999999999999998</v>
      </c>
      <c r="T176" s="23">
        <v>0.02</v>
      </c>
      <c r="U176" s="6">
        <v>3</v>
      </c>
      <c r="V176" s="12">
        <v>0.13333333333333333</v>
      </c>
    </row>
    <row r="177" spans="1:22" ht="16" x14ac:dyDescent="0.4">
      <c r="A177" s="6">
        <v>175</v>
      </c>
      <c r="B177" s="6" t="s">
        <v>52</v>
      </c>
      <c r="C177" s="6" t="s">
        <v>1211</v>
      </c>
      <c r="D177" s="6" t="s">
        <v>1212</v>
      </c>
      <c r="E177" s="6" t="s">
        <v>1212</v>
      </c>
      <c r="F177" s="6" t="s">
        <v>1213</v>
      </c>
      <c r="G177" s="6" t="s">
        <v>1214</v>
      </c>
      <c r="H177" s="6" t="s">
        <v>1448</v>
      </c>
      <c r="I177" s="6" t="s">
        <v>1181</v>
      </c>
      <c r="J177" s="6">
        <v>0</v>
      </c>
      <c r="K177" s="6" t="s">
        <v>426</v>
      </c>
      <c r="L177" s="6" t="s">
        <v>430</v>
      </c>
      <c r="M177" s="6" t="s">
        <v>1182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  <c r="T177" s="23">
        <v>0</v>
      </c>
      <c r="U177" s="6">
        <v>7</v>
      </c>
      <c r="V177" s="12">
        <v>0</v>
      </c>
    </row>
    <row r="178" spans="1:22" ht="16" x14ac:dyDescent="0.4">
      <c r="A178" s="6">
        <v>176</v>
      </c>
      <c r="B178" s="6" t="s">
        <v>1166</v>
      </c>
      <c r="C178" s="6" t="s">
        <v>1166</v>
      </c>
      <c r="D178" s="6" t="s">
        <v>1166</v>
      </c>
      <c r="E178" s="6" t="s">
        <v>1166</v>
      </c>
      <c r="F178" s="6" t="s">
        <v>1174</v>
      </c>
      <c r="G178" s="6" t="s">
        <v>1175</v>
      </c>
      <c r="H178" s="6" t="s">
        <v>1449</v>
      </c>
      <c r="I178" s="6" t="s">
        <v>1263</v>
      </c>
      <c r="J178" s="6">
        <v>0</v>
      </c>
      <c r="K178" s="6" t="s">
        <v>426</v>
      </c>
      <c r="L178" s="6" t="s">
        <v>430</v>
      </c>
      <c r="M178" s="6" t="s">
        <v>1264</v>
      </c>
      <c r="N178" s="23">
        <v>0</v>
      </c>
      <c r="O178" s="23">
        <v>0</v>
      </c>
      <c r="P178" s="23">
        <v>0</v>
      </c>
      <c r="Q178" s="23">
        <v>0.01</v>
      </c>
      <c r="R178" s="23">
        <v>0.53</v>
      </c>
      <c r="S178" s="23">
        <v>0.04</v>
      </c>
      <c r="T178" s="23">
        <v>0.87</v>
      </c>
      <c r="U178" s="6">
        <v>3</v>
      </c>
      <c r="V178" s="12">
        <v>4.3499999999999996</v>
      </c>
    </row>
    <row r="179" spans="1:22" ht="16" x14ac:dyDescent="0.4">
      <c r="A179" s="6">
        <v>177</v>
      </c>
      <c r="B179" s="6" t="s">
        <v>52</v>
      </c>
      <c r="C179" s="6" t="s">
        <v>1188</v>
      </c>
      <c r="D179" s="6" t="s">
        <v>1189</v>
      </c>
      <c r="E179" s="6" t="s">
        <v>52</v>
      </c>
      <c r="F179" s="6" t="s">
        <v>1191</v>
      </c>
      <c r="G179" s="6" t="s">
        <v>1192</v>
      </c>
      <c r="H179" s="6" t="s">
        <v>1450</v>
      </c>
      <c r="I179" s="6" t="s">
        <v>1263</v>
      </c>
      <c r="J179" s="6">
        <v>0</v>
      </c>
      <c r="K179" s="6" t="s">
        <v>426</v>
      </c>
      <c r="L179" s="6" t="s">
        <v>430</v>
      </c>
      <c r="M179" s="6" t="s">
        <v>1264</v>
      </c>
      <c r="N179" s="23">
        <v>2.5499999999999998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  <c r="T179" s="23">
        <v>0</v>
      </c>
      <c r="U179" s="6">
        <v>6</v>
      </c>
      <c r="V179" s="12">
        <v>0</v>
      </c>
    </row>
    <row r="180" spans="1:22" ht="16" x14ac:dyDescent="0.4">
      <c r="A180" s="6">
        <v>178</v>
      </c>
      <c r="B180" s="6" t="s">
        <v>52</v>
      </c>
      <c r="C180" s="6" t="s">
        <v>1188</v>
      </c>
      <c r="D180" s="6" t="s">
        <v>1189</v>
      </c>
      <c r="E180" s="6" t="s">
        <v>52</v>
      </c>
      <c r="F180" s="6" t="s">
        <v>1191</v>
      </c>
      <c r="G180" s="6" t="s">
        <v>1192</v>
      </c>
      <c r="H180" s="6" t="s">
        <v>1450</v>
      </c>
      <c r="I180" s="6" t="s">
        <v>1223</v>
      </c>
      <c r="J180" s="6">
        <v>0</v>
      </c>
      <c r="K180" s="6" t="s">
        <v>426</v>
      </c>
      <c r="L180" s="6" t="s">
        <v>430</v>
      </c>
      <c r="M180" s="6" t="s">
        <v>1217</v>
      </c>
      <c r="N180" s="23">
        <v>0.19</v>
      </c>
      <c r="O180" s="23">
        <v>0</v>
      </c>
      <c r="P180" s="23">
        <v>0</v>
      </c>
      <c r="Q180" s="23">
        <v>0.01</v>
      </c>
      <c r="R180" s="23">
        <v>2</v>
      </c>
      <c r="S180" s="23">
        <v>1.59</v>
      </c>
      <c r="T180" s="23">
        <v>0.88</v>
      </c>
      <c r="U180" s="6">
        <v>2</v>
      </c>
      <c r="V180" s="12">
        <v>1.1733333333333333</v>
      </c>
    </row>
    <row r="181" spans="1:22" ht="16" x14ac:dyDescent="0.4">
      <c r="A181" s="6">
        <v>179</v>
      </c>
      <c r="B181" s="6" t="s">
        <v>1166</v>
      </c>
      <c r="C181" s="6" t="s">
        <v>1166</v>
      </c>
      <c r="D181" s="6" t="s">
        <v>1166</v>
      </c>
      <c r="E181" s="6" t="s">
        <v>1166</v>
      </c>
      <c r="F181" s="6" t="s">
        <v>1174</v>
      </c>
      <c r="G181" s="6" t="s">
        <v>1175</v>
      </c>
      <c r="H181" s="6" t="s">
        <v>1451</v>
      </c>
      <c r="I181" s="6" t="s">
        <v>1263</v>
      </c>
      <c r="J181" s="6">
        <v>0</v>
      </c>
      <c r="K181" s="6" t="s">
        <v>426</v>
      </c>
      <c r="L181" s="6" t="s">
        <v>430</v>
      </c>
      <c r="M181" s="6" t="s">
        <v>1264</v>
      </c>
      <c r="N181" s="23">
        <v>0.55000000000000004</v>
      </c>
      <c r="O181" s="23">
        <v>0.46</v>
      </c>
      <c r="P181" s="23">
        <v>0</v>
      </c>
      <c r="Q181" s="23">
        <v>0</v>
      </c>
      <c r="R181" s="23">
        <v>0.41</v>
      </c>
      <c r="S181" s="23">
        <v>0.52583251953124999</v>
      </c>
      <c r="T181" s="23">
        <v>0</v>
      </c>
      <c r="U181" s="6">
        <v>3</v>
      </c>
      <c r="V181" s="12">
        <v>0</v>
      </c>
    </row>
    <row r="182" spans="1:22" ht="16" x14ac:dyDescent="0.4">
      <c r="A182" s="6">
        <v>180</v>
      </c>
      <c r="B182" s="6" t="s">
        <v>52</v>
      </c>
      <c r="C182" s="6" t="s">
        <v>1188</v>
      </c>
      <c r="D182" s="6" t="s">
        <v>1189</v>
      </c>
      <c r="E182" s="6" t="s">
        <v>52</v>
      </c>
      <c r="F182" s="6" t="s">
        <v>1191</v>
      </c>
      <c r="G182" s="6" t="s">
        <v>1192</v>
      </c>
      <c r="H182" s="6" t="s">
        <v>1245</v>
      </c>
      <c r="I182" s="6" t="s">
        <v>1452</v>
      </c>
      <c r="J182" s="6">
        <v>25.637100219726563</v>
      </c>
      <c r="K182" s="6" t="s">
        <v>426</v>
      </c>
      <c r="L182" s="6" t="s">
        <v>430</v>
      </c>
      <c r="M182" s="6" t="s">
        <v>1204</v>
      </c>
      <c r="N182" s="23">
        <v>2.67</v>
      </c>
      <c r="O182" s="23">
        <v>3.24</v>
      </c>
      <c r="P182" s="23">
        <v>2.83</v>
      </c>
      <c r="Q182" s="23">
        <v>3.42</v>
      </c>
      <c r="R182" s="23">
        <v>2.74</v>
      </c>
      <c r="S182" s="23">
        <v>2.76</v>
      </c>
      <c r="T182" s="23">
        <v>2.52</v>
      </c>
      <c r="U182" s="6">
        <v>0</v>
      </c>
      <c r="V182" s="12">
        <v>1.68</v>
      </c>
    </row>
    <row r="183" spans="1:22" ht="16" x14ac:dyDescent="0.4">
      <c r="A183" s="6">
        <v>181</v>
      </c>
      <c r="B183" s="6" t="s">
        <v>1166</v>
      </c>
      <c r="C183" s="6" t="s">
        <v>1166</v>
      </c>
      <c r="D183" s="6" t="s">
        <v>1166</v>
      </c>
      <c r="E183" s="6" t="s">
        <v>1166</v>
      </c>
      <c r="F183" s="6" t="s">
        <v>1174</v>
      </c>
      <c r="G183" s="6" t="s">
        <v>1175</v>
      </c>
      <c r="H183" s="6" t="s">
        <v>1453</v>
      </c>
      <c r="I183" s="6" t="s">
        <v>1454</v>
      </c>
      <c r="J183" s="6">
        <v>41.007701873779297</v>
      </c>
      <c r="K183" s="6" t="s">
        <v>426</v>
      </c>
      <c r="L183" s="6" t="s">
        <v>430</v>
      </c>
      <c r="M183" s="6" t="s">
        <v>1455</v>
      </c>
      <c r="N183" s="23">
        <v>6.32</v>
      </c>
      <c r="O183" s="23">
        <v>10.759492187499999</v>
      </c>
      <c r="P183" s="23">
        <v>0</v>
      </c>
      <c r="Q183" s="23">
        <v>0</v>
      </c>
      <c r="R183" s="23">
        <v>0</v>
      </c>
      <c r="S183" s="23">
        <v>0</v>
      </c>
      <c r="T183" s="23">
        <v>4.67</v>
      </c>
      <c r="U183" s="6">
        <v>4</v>
      </c>
      <c r="V183" s="12">
        <v>3.7359999999999998</v>
      </c>
    </row>
    <row r="184" spans="1:22" ht="16" x14ac:dyDescent="0.4">
      <c r="A184" s="6">
        <v>182</v>
      </c>
      <c r="B184" s="6" t="s">
        <v>52</v>
      </c>
      <c r="C184" s="6" t="s">
        <v>1188</v>
      </c>
      <c r="D184" s="6" t="s">
        <v>1189</v>
      </c>
      <c r="E184" s="6" t="s">
        <v>1190</v>
      </c>
      <c r="F184" s="6" t="s">
        <v>1191</v>
      </c>
      <c r="G184" s="6" t="s">
        <v>1192</v>
      </c>
      <c r="H184" s="6" t="s">
        <v>1456</v>
      </c>
      <c r="I184" s="6" t="s">
        <v>1457</v>
      </c>
      <c r="J184" s="6">
        <v>0</v>
      </c>
      <c r="K184" s="6" t="s">
        <v>426</v>
      </c>
      <c r="L184" s="6" t="s">
        <v>430</v>
      </c>
      <c r="M184" s="6" t="s">
        <v>1217</v>
      </c>
      <c r="N184" s="23">
        <v>0.23</v>
      </c>
      <c r="O184" s="23">
        <v>0</v>
      </c>
      <c r="P184" s="23">
        <v>0.01</v>
      </c>
      <c r="Q184" s="23">
        <v>0.22</v>
      </c>
      <c r="R184" s="23">
        <v>0</v>
      </c>
      <c r="S184" s="23">
        <v>0</v>
      </c>
      <c r="T184" s="23">
        <v>0.24</v>
      </c>
      <c r="U184" s="6">
        <v>3</v>
      </c>
      <c r="V184" s="12">
        <v>0.32</v>
      </c>
    </row>
    <row r="185" spans="1:22" ht="16" x14ac:dyDescent="0.4">
      <c r="A185" s="6">
        <v>183</v>
      </c>
      <c r="B185" s="6" t="s">
        <v>52</v>
      </c>
      <c r="C185" s="6" t="s">
        <v>1188</v>
      </c>
      <c r="D185" s="6" t="s">
        <v>1189</v>
      </c>
      <c r="E185" s="6" t="s">
        <v>1190</v>
      </c>
      <c r="F185" s="6" t="s">
        <v>1191</v>
      </c>
      <c r="G185" s="6" t="s">
        <v>1192</v>
      </c>
      <c r="H185" s="6" t="s">
        <v>1458</v>
      </c>
      <c r="I185" s="6" t="s">
        <v>1331</v>
      </c>
      <c r="J185" s="6">
        <v>33.934799194335938</v>
      </c>
      <c r="K185" s="6" t="s">
        <v>426</v>
      </c>
      <c r="L185" s="6" t="s">
        <v>430</v>
      </c>
      <c r="M185" s="6" t="s">
        <v>1332</v>
      </c>
      <c r="N185" s="23">
        <v>3.53</v>
      </c>
      <c r="O185" s="23">
        <v>2.87</v>
      </c>
      <c r="P185" s="23">
        <v>3.87</v>
      </c>
      <c r="Q185" s="23">
        <v>2.46</v>
      </c>
      <c r="R185" s="23">
        <v>4.42</v>
      </c>
      <c r="S185" s="23">
        <v>3.0419921875</v>
      </c>
      <c r="T185" s="23">
        <v>2.67</v>
      </c>
      <c r="U185" s="6">
        <v>0</v>
      </c>
      <c r="V185" s="12">
        <v>3.1411764705882352</v>
      </c>
    </row>
    <row r="186" spans="1:22" ht="16" x14ac:dyDescent="0.4">
      <c r="A186" s="6">
        <v>184</v>
      </c>
      <c r="B186" s="6" t="s">
        <v>1166</v>
      </c>
      <c r="C186" s="6" t="s">
        <v>1166</v>
      </c>
      <c r="D186" s="6" t="s">
        <v>1166</v>
      </c>
      <c r="E186" s="6" t="s">
        <v>1166</v>
      </c>
      <c r="F186" s="6" t="s">
        <v>1174</v>
      </c>
      <c r="G186" s="6" t="s">
        <v>1175</v>
      </c>
      <c r="H186" s="6" t="s">
        <v>1459</v>
      </c>
      <c r="I186" s="6" t="s">
        <v>1385</v>
      </c>
      <c r="J186" s="6">
        <v>0</v>
      </c>
      <c r="K186" s="6" t="s">
        <v>426</v>
      </c>
      <c r="L186" s="6" t="s">
        <v>430</v>
      </c>
      <c r="M186" s="6" t="s">
        <v>1386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  <c r="T186" s="23">
        <v>0.04</v>
      </c>
      <c r="U186" s="6">
        <v>6</v>
      </c>
      <c r="V186" s="12">
        <v>0.26666666666666666</v>
      </c>
    </row>
    <row r="187" spans="1:22" ht="16" x14ac:dyDescent="0.4">
      <c r="A187" s="6">
        <v>185</v>
      </c>
      <c r="B187" s="6" t="s">
        <v>52</v>
      </c>
      <c r="C187" s="6" t="s">
        <v>52</v>
      </c>
      <c r="D187" s="6" t="s">
        <v>1160</v>
      </c>
      <c r="E187" s="6" t="s">
        <v>1160</v>
      </c>
      <c r="F187" s="6" t="s">
        <v>1183</v>
      </c>
      <c r="G187" s="6" t="s">
        <v>1184</v>
      </c>
      <c r="H187" s="6" t="s">
        <v>1460</v>
      </c>
      <c r="I187" s="6" t="s">
        <v>1235</v>
      </c>
      <c r="J187" s="6">
        <v>0</v>
      </c>
      <c r="K187" s="6" t="s">
        <v>426</v>
      </c>
      <c r="L187" s="6" t="s">
        <v>430</v>
      </c>
      <c r="M187" s="6" t="s">
        <v>1187</v>
      </c>
      <c r="N187" s="23">
        <v>0</v>
      </c>
      <c r="O187" s="23">
        <v>0</v>
      </c>
      <c r="P187" s="23">
        <v>1.8119812011718749E-6</v>
      </c>
      <c r="Q187" s="23">
        <v>0</v>
      </c>
      <c r="R187" s="23">
        <v>0</v>
      </c>
      <c r="S187" s="23">
        <v>0</v>
      </c>
      <c r="T187" s="23">
        <v>0</v>
      </c>
      <c r="U187" s="6">
        <v>6</v>
      </c>
      <c r="V187" s="12">
        <v>0</v>
      </c>
    </row>
    <row r="188" spans="1:22" ht="16" x14ac:dyDescent="0.4">
      <c r="A188" s="6">
        <v>186</v>
      </c>
      <c r="B188" s="6" t="s">
        <v>52</v>
      </c>
      <c r="C188" s="6" t="s">
        <v>1188</v>
      </c>
      <c r="D188" s="6" t="s">
        <v>1189</v>
      </c>
      <c r="E188" s="6" t="s">
        <v>52</v>
      </c>
      <c r="F188" s="6" t="s">
        <v>1191</v>
      </c>
      <c r="G188" s="6" t="s">
        <v>1192</v>
      </c>
      <c r="H188" s="6" t="s">
        <v>1196</v>
      </c>
      <c r="I188" s="6" t="s">
        <v>1461</v>
      </c>
      <c r="J188" s="6">
        <v>9.6431999206542969</v>
      </c>
      <c r="K188" s="6" t="s">
        <v>426</v>
      </c>
      <c r="L188" s="6" t="s">
        <v>430</v>
      </c>
      <c r="M188" s="6" t="s">
        <v>1165</v>
      </c>
      <c r="N188" s="23">
        <v>1.67</v>
      </c>
      <c r="O188" s="23">
        <v>1.21</v>
      </c>
      <c r="P188" s="23">
        <v>1.22</v>
      </c>
      <c r="Q188" s="23">
        <v>1.23</v>
      </c>
      <c r="R188" s="23">
        <v>1.43</v>
      </c>
      <c r="S188" s="23">
        <v>0.87</v>
      </c>
      <c r="T188" s="23">
        <v>1.6</v>
      </c>
      <c r="U188" s="6">
        <v>0</v>
      </c>
      <c r="V188" s="12">
        <v>3.2</v>
      </c>
    </row>
    <row r="189" spans="1:22" ht="16" x14ac:dyDescent="0.4">
      <c r="A189" s="6">
        <v>187</v>
      </c>
      <c r="B189" s="6" t="s">
        <v>52</v>
      </c>
      <c r="C189" s="6" t="s">
        <v>1188</v>
      </c>
      <c r="D189" s="6" t="s">
        <v>1189</v>
      </c>
      <c r="E189" s="6" t="s">
        <v>1179</v>
      </c>
      <c r="F189" s="6" t="s">
        <v>1191</v>
      </c>
      <c r="G189" s="6" t="s">
        <v>1192</v>
      </c>
      <c r="H189" s="6" t="s">
        <v>1462</v>
      </c>
      <c r="I189" s="6" t="s">
        <v>1164</v>
      </c>
      <c r="J189" s="6">
        <v>20.506999969482422</v>
      </c>
      <c r="K189" s="6" t="s">
        <v>426</v>
      </c>
      <c r="L189" s="6" t="s">
        <v>430</v>
      </c>
      <c r="M189" s="6" t="s">
        <v>1165</v>
      </c>
      <c r="N189" s="23">
        <v>1.65</v>
      </c>
      <c r="O189" s="23">
        <v>1.72</v>
      </c>
      <c r="P189" s="23">
        <v>1.64</v>
      </c>
      <c r="Q189" s="23">
        <v>1.7</v>
      </c>
      <c r="R189" s="23">
        <v>1.58</v>
      </c>
      <c r="S189" s="23">
        <v>1.58</v>
      </c>
      <c r="T189" s="23">
        <v>1.58</v>
      </c>
      <c r="U189" s="6">
        <v>0</v>
      </c>
      <c r="V189" s="12">
        <v>3.16</v>
      </c>
    </row>
    <row r="190" spans="1:22" ht="16" x14ac:dyDescent="0.4">
      <c r="A190" s="6">
        <v>188</v>
      </c>
      <c r="B190" s="6" t="s">
        <v>52</v>
      </c>
      <c r="C190" s="6" t="s">
        <v>52</v>
      </c>
      <c r="D190" s="6" t="s">
        <v>1160</v>
      </c>
      <c r="E190" s="6" t="s">
        <v>1179</v>
      </c>
      <c r="F190" s="6" t="s">
        <v>1161</v>
      </c>
      <c r="G190" s="6" t="s">
        <v>1162</v>
      </c>
      <c r="H190" s="6" t="s">
        <v>1180</v>
      </c>
      <c r="I190" s="6" t="s">
        <v>1164</v>
      </c>
      <c r="J190" s="6">
        <v>19.302800000000001</v>
      </c>
      <c r="K190" s="6" t="s">
        <v>426</v>
      </c>
      <c r="L190" s="6" t="s">
        <v>430</v>
      </c>
      <c r="M190" s="6" t="s">
        <v>1165</v>
      </c>
      <c r="N190" s="23">
        <v>26.77824125696905</v>
      </c>
      <c r="O190" s="23">
        <v>27.570903575577539</v>
      </c>
      <c r="P190" s="23">
        <v>26.940301826846554</v>
      </c>
      <c r="Q190" s="23">
        <v>26.960999999999768</v>
      </c>
      <c r="R190" s="23">
        <v>25.15211238293443</v>
      </c>
      <c r="S190" s="23">
        <v>26.167468425710105</v>
      </c>
      <c r="T190" s="23">
        <v>26.000166520596249</v>
      </c>
      <c r="U190" s="6">
        <v>0</v>
      </c>
      <c r="V190" s="12">
        <v>52.000333041192498</v>
      </c>
    </row>
    <row r="191" spans="1:22" ht="16" x14ac:dyDescent="0.4">
      <c r="A191" s="6">
        <v>189</v>
      </c>
      <c r="B191" s="6" t="s">
        <v>1166</v>
      </c>
      <c r="C191" s="6" t="s">
        <v>1167</v>
      </c>
      <c r="D191" s="6" t="s">
        <v>1168</v>
      </c>
      <c r="E191" s="6" t="s">
        <v>1169</v>
      </c>
      <c r="F191" s="6" t="s">
        <v>1170</v>
      </c>
      <c r="G191" s="6" t="s">
        <v>1171</v>
      </c>
      <c r="H191" s="6" t="s">
        <v>1261</v>
      </c>
      <c r="I191" s="6" t="s">
        <v>1173</v>
      </c>
      <c r="J191" s="6">
        <v>9.8760004043579102</v>
      </c>
      <c r="K191" s="6" t="s">
        <v>426</v>
      </c>
      <c r="L191" s="6" t="s">
        <v>430</v>
      </c>
      <c r="M191" s="6" t="s">
        <v>1165</v>
      </c>
      <c r="N191" s="23">
        <v>1.925078125</v>
      </c>
      <c r="O191" s="23">
        <v>1.4122558593750001</v>
      </c>
      <c r="P191" s="23">
        <v>0.1625341796875</v>
      </c>
      <c r="Q191" s="23">
        <v>0.41970703124999997</v>
      </c>
      <c r="R191" s="23">
        <v>0.88493164062499996</v>
      </c>
      <c r="S191" s="23">
        <v>0.59031250000000002</v>
      </c>
      <c r="T191" s="23">
        <v>1.4600830078125</v>
      </c>
      <c r="U191" s="6">
        <v>0</v>
      </c>
      <c r="V191" s="12">
        <v>2.920166015625</v>
      </c>
    </row>
    <row r="192" spans="1:22" ht="16" x14ac:dyDescent="0.4">
      <c r="A192" s="6">
        <v>190</v>
      </c>
      <c r="B192" s="6" t="s">
        <v>52</v>
      </c>
      <c r="C192" s="6" t="s">
        <v>52</v>
      </c>
      <c r="D192" s="6" t="s">
        <v>1205</v>
      </c>
      <c r="E192" s="6" t="s">
        <v>1206</v>
      </c>
      <c r="F192" s="6" t="s">
        <v>1207</v>
      </c>
      <c r="G192" s="6" t="s">
        <v>1208</v>
      </c>
      <c r="H192" s="6" t="s">
        <v>1463</v>
      </c>
      <c r="I192" s="6" t="s">
        <v>1177</v>
      </c>
      <c r="J192" s="6">
        <v>0</v>
      </c>
      <c r="K192" s="6" t="s">
        <v>426</v>
      </c>
      <c r="L192" s="6" t="s">
        <v>430</v>
      </c>
      <c r="M192" s="6" t="s">
        <v>1178</v>
      </c>
      <c r="N192" s="23">
        <v>1.5297509765624999</v>
      </c>
      <c r="O192" s="23">
        <v>4.8828125000000001E-6</v>
      </c>
      <c r="P192" s="23">
        <v>1.2638525390624999</v>
      </c>
      <c r="Q192" s="23">
        <v>0.27397460937500001</v>
      </c>
      <c r="R192" s="23">
        <v>1.37420654296875</v>
      </c>
      <c r="S192" s="23">
        <v>0</v>
      </c>
      <c r="T192" s="23">
        <v>1.4868212890625001</v>
      </c>
      <c r="U192" s="6">
        <v>1</v>
      </c>
      <c r="V192" s="12">
        <v>3.7170532226562503</v>
      </c>
    </row>
    <row r="193" spans="1:22" ht="16" x14ac:dyDescent="0.4">
      <c r="A193" s="6">
        <v>191</v>
      </c>
      <c r="B193" s="6" t="s">
        <v>1166</v>
      </c>
      <c r="C193" s="6" t="s">
        <v>1166</v>
      </c>
      <c r="D193" s="6" t="s">
        <v>1166</v>
      </c>
      <c r="E193" s="6" t="s">
        <v>1166</v>
      </c>
      <c r="F193" s="6" t="s">
        <v>1174</v>
      </c>
      <c r="G193" s="6" t="s">
        <v>1175</v>
      </c>
      <c r="H193" s="6" t="s">
        <v>1464</v>
      </c>
      <c r="I193" s="6" t="s">
        <v>1177</v>
      </c>
      <c r="J193" s="6">
        <v>0</v>
      </c>
      <c r="K193" s="6" t="s">
        <v>426</v>
      </c>
      <c r="L193" s="6" t="s">
        <v>432</v>
      </c>
      <c r="M193" s="6" t="s">
        <v>1178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  <c r="T193" s="23">
        <v>0</v>
      </c>
      <c r="U193" s="6">
        <v>7</v>
      </c>
      <c r="V193" s="12">
        <v>0</v>
      </c>
    </row>
    <row r="194" spans="1:22" ht="16" x14ac:dyDescent="0.4">
      <c r="A194" s="6">
        <v>192</v>
      </c>
      <c r="B194" s="6" t="s">
        <v>52</v>
      </c>
      <c r="C194" s="6" t="s">
        <v>1188</v>
      </c>
      <c r="D194" s="6" t="s">
        <v>1189</v>
      </c>
      <c r="E194" s="6" t="s">
        <v>1190</v>
      </c>
      <c r="F194" s="6" t="s">
        <v>1191</v>
      </c>
      <c r="G194" s="6" t="s">
        <v>1192</v>
      </c>
      <c r="H194" s="6" t="s">
        <v>1465</v>
      </c>
      <c r="I194" s="6" t="s">
        <v>1341</v>
      </c>
      <c r="J194" s="6">
        <v>0</v>
      </c>
      <c r="K194" s="6" t="s">
        <v>426</v>
      </c>
      <c r="L194" s="6" t="s">
        <v>430</v>
      </c>
      <c r="M194" s="6" t="s">
        <v>1342</v>
      </c>
      <c r="N194" s="23">
        <v>0.05</v>
      </c>
      <c r="O194" s="23">
        <v>0</v>
      </c>
      <c r="P194" s="23">
        <v>0</v>
      </c>
      <c r="Q194" s="23">
        <v>0.08</v>
      </c>
      <c r="R194" s="23">
        <v>0</v>
      </c>
      <c r="S194" s="23">
        <v>0</v>
      </c>
      <c r="T194" s="23">
        <v>0.54</v>
      </c>
      <c r="U194" s="6">
        <v>4</v>
      </c>
      <c r="V194" s="12">
        <v>2.16</v>
      </c>
    </row>
    <row r="195" spans="1:22" ht="16" x14ac:dyDescent="0.4">
      <c r="A195" s="6">
        <v>193</v>
      </c>
      <c r="B195" s="6" t="s">
        <v>52</v>
      </c>
      <c r="C195" s="6" t="s">
        <v>1188</v>
      </c>
      <c r="D195" s="6" t="s">
        <v>1247</v>
      </c>
      <c r="E195" s="6" t="s">
        <v>1247</v>
      </c>
      <c r="F195" s="6" t="s">
        <v>1248</v>
      </c>
      <c r="G195" s="6" t="s">
        <v>1249</v>
      </c>
      <c r="H195" s="6" t="s">
        <v>1466</v>
      </c>
      <c r="I195" s="6" t="s">
        <v>1181</v>
      </c>
      <c r="J195" s="6">
        <v>0</v>
      </c>
      <c r="K195" s="6" t="s">
        <v>426</v>
      </c>
      <c r="L195" s="6" t="s">
        <v>430</v>
      </c>
      <c r="M195" s="6" t="s">
        <v>1182</v>
      </c>
      <c r="N195" s="23">
        <v>2197.97287590015</v>
      </c>
      <c r="O195" s="23">
        <v>644.44258466473377</v>
      </c>
      <c r="P195" s="23">
        <v>150.99384724830685</v>
      </c>
      <c r="Q195" s="23">
        <v>2401.8040251572324</v>
      </c>
      <c r="R195" s="23">
        <v>2070.9320365371741</v>
      </c>
      <c r="S195" s="23">
        <v>475.70217300677439</v>
      </c>
      <c r="T195" s="23">
        <v>2976.7909162639767</v>
      </c>
      <c r="U195" s="6">
        <v>0</v>
      </c>
      <c r="V195" s="12">
        <v>9922.6363875465886</v>
      </c>
    </row>
    <row r="196" spans="1:22" ht="16" x14ac:dyDescent="0.4">
      <c r="A196" s="6">
        <v>194</v>
      </c>
      <c r="B196" s="6" t="s">
        <v>52</v>
      </c>
      <c r="C196" s="6" t="s">
        <v>1188</v>
      </c>
      <c r="D196" s="6" t="s">
        <v>1189</v>
      </c>
      <c r="E196" s="6" t="s">
        <v>1179</v>
      </c>
      <c r="F196" s="6" t="s">
        <v>1191</v>
      </c>
      <c r="G196" s="6" t="s">
        <v>1192</v>
      </c>
      <c r="H196" s="6" t="s">
        <v>1467</v>
      </c>
      <c r="I196" s="6" t="s">
        <v>1164</v>
      </c>
      <c r="J196" s="6">
        <v>0</v>
      </c>
      <c r="K196" s="6" t="s">
        <v>426</v>
      </c>
      <c r="L196" s="6" t="s">
        <v>430</v>
      </c>
      <c r="M196" s="6" t="s">
        <v>1165</v>
      </c>
      <c r="N196" s="23">
        <v>1.93</v>
      </c>
      <c r="O196" s="23">
        <v>1.67</v>
      </c>
      <c r="P196" s="23">
        <v>1.95</v>
      </c>
      <c r="Q196" s="23">
        <v>1.44</v>
      </c>
      <c r="R196" s="23">
        <v>1.61</v>
      </c>
      <c r="S196" s="23">
        <v>1.61</v>
      </c>
      <c r="T196" s="23">
        <v>1.89</v>
      </c>
      <c r="U196" s="6">
        <v>0</v>
      </c>
      <c r="V196" s="12">
        <v>3.78</v>
      </c>
    </row>
    <row r="197" spans="1:22" ht="16" x14ac:dyDescent="0.4">
      <c r="A197" s="6">
        <v>195</v>
      </c>
      <c r="B197" s="6" t="s">
        <v>1166</v>
      </c>
      <c r="C197" s="6" t="s">
        <v>1167</v>
      </c>
      <c r="D197" s="6" t="s">
        <v>1167</v>
      </c>
      <c r="E197" s="6" t="s">
        <v>1282</v>
      </c>
      <c r="F197" s="6" t="s">
        <v>1283</v>
      </c>
      <c r="G197" s="6" t="s">
        <v>1284</v>
      </c>
      <c r="H197" s="6" t="s">
        <v>1339</v>
      </c>
      <c r="I197" s="6" t="s">
        <v>1468</v>
      </c>
      <c r="J197" s="6">
        <v>0</v>
      </c>
      <c r="K197" s="6" t="s">
        <v>426</v>
      </c>
      <c r="L197" s="6" t="s">
        <v>430</v>
      </c>
      <c r="M197" s="6" t="s">
        <v>1217</v>
      </c>
      <c r="N197" s="23">
        <v>0.85405273437499996</v>
      </c>
      <c r="O197" s="23">
        <v>0.594482421875</v>
      </c>
      <c r="P197" s="23">
        <v>0.62753417968750003</v>
      </c>
      <c r="Q197" s="23">
        <v>0.60666015625000003</v>
      </c>
      <c r="R197" s="23">
        <v>0.61648925781249997</v>
      </c>
      <c r="S197" s="23">
        <v>0.15875976562499999</v>
      </c>
      <c r="T197" s="23">
        <v>0.215087890625</v>
      </c>
      <c r="U197" s="6">
        <v>0</v>
      </c>
      <c r="V197" s="12">
        <v>0.28678385416666669</v>
      </c>
    </row>
    <row r="198" spans="1:22" ht="16" x14ac:dyDescent="0.4">
      <c r="A198" s="6">
        <v>196</v>
      </c>
      <c r="B198" s="6" t="s">
        <v>52</v>
      </c>
      <c r="C198" s="6" t="s">
        <v>1188</v>
      </c>
      <c r="D198" s="6" t="s">
        <v>1189</v>
      </c>
      <c r="E198" s="6" t="s">
        <v>1190</v>
      </c>
      <c r="F198" s="6" t="s">
        <v>1191</v>
      </c>
      <c r="G198" s="6" t="s">
        <v>1192</v>
      </c>
      <c r="H198" s="6" t="s">
        <v>1405</v>
      </c>
      <c r="I198" s="6" t="s">
        <v>1469</v>
      </c>
      <c r="J198" s="6">
        <v>0</v>
      </c>
      <c r="K198" s="6" t="s">
        <v>426</v>
      </c>
      <c r="L198" s="6" t="s">
        <v>430</v>
      </c>
      <c r="M198" s="6" t="s">
        <v>1195</v>
      </c>
      <c r="N198" s="23">
        <v>0.46</v>
      </c>
      <c r="O198" s="23">
        <v>1.08</v>
      </c>
      <c r="P198" s="23">
        <v>1.62</v>
      </c>
      <c r="Q198" s="23">
        <v>1.46</v>
      </c>
      <c r="R198" s="23">
        <v>0.47</v>
      </c>
      <c r="S198" s="23">
        <v>1.39</v>
      </c>
      <c r="T198" s="23">
        <v>0.53</v>
      </c>
      <c r="U198" s="6">
        <v>0</v>
      </c>
      <c r="V198" s="12">
        <v>1.1777777777777778</v>
      </c>
    </row>
    <row r="199" spans="1:22" ht="16" x14ac:dyDescent="0.4">
      <c r="A199" s="6">
        <v>197</v>
      </c>
      <c r="B199" s="6" t="s">
        <v>52</v>
      </c>
      <c r="C199" s="6" t="s">
        <v>52</v>
      </c>
      <c r="D199" s="6" t="s">
        <v>1160</v>
      </c>
      <c r="E199" s="6" t="s">
        <v>1179</v>
      </c>
      <c r="F199" s="6" t="s">
        <v>1161</v>
      </c>
      <c r="G199" s="6" t="s">
        <v>1162</v>
      </c>
      <c r="H199" s="6" t="s">
        <v>1279</v>
      </c>
      <c r="I199" s="6" t="s">
        <v>1417</v>
      </c>
      <c r="J199" s="6">
        <v>17.036399841308594</v>
      </c>
      <c r="K199" s="6" t="s">
        <v>426</v>
      </c>
      <c r="L199" s="6" t="s">
        <v>430</v>
      </c>
      <c r="M199" s="6" t="s">
        <v>1316</v>
      </c>
      <c r="N199" s="23">
        <v>0.78</v>
      </c>
      <c r="O199" s="23">
        <v>0</v>
      </c>
      <c r="P199" s="23">
        <v>0.75</v>
      </c>
      <c r="Q199" s="23">
        <v>0.55000000000000004</v>
      </c>
      <c r="R199" s="23">
        <v>0.53</v>
      </c>
      <c r="S199" s="23">
        <v>0</v>
      </c>
      <c r="T199" s="23">
        <v>0.73</v>
      </c>
      <c r="U199" s="6">
        <v>2</v>
      </c>
      <c r="V199" s="12">
        <v>0.36499999999999999</v>
      </c>
    </row>
    <row r="200" spans="1:22" ht="16" x14ac:dyDescent="0.4">
      <c r="A200" s="6">
        <v>198</v>
      </c>
      <c r="B200" s="6" t="s">
        <v>52</v>
      </c>
      <c r="C200" s="6" t="s">
        <v>52</v>
      </c>
      <c r="D200" s="6" t="s">
        <v>1205</v>
      </c>
      <c r="E200" s="6" t="s">
        <v>1206</v>
      </c>
      <c r="F200" s="6" t="s">
        <v>1207</v>
      </c>
      <c r="G200" s="6" t="s">
        <v>1208</v>
      </c>
      <c r="H200" s="6" t="s">
        <v>1470</v>
      </c>
      <c r="I200" s="6" t="s">
        <v>1194</v>
      </c>
      <c r="J200" s="6">
        <v>33.720001220703125</v>
      </c>
      <c r="K200" s="6" t="s">
        <v>426</v>
      </c>
      <c r="L200" s="6" t="s">
        <v>430</v>
      </c>
      <c r="M200" s="6" t="s">
        <v>1195</v>
      </c>
      <c r="N200" s="23">
        <v>0.74379394531249998</v>
      </c>
      <c r="O200" s="23">
        <v>0.90278564453124999</v>
      </c>
      <c r="P200" s="23">
        <v>0.32196777343749999</v>
      </c>
      <c r="Q200" s="23">
        <v>1.44499755859375</v>
      </c>
      <c r="R200" s="23">
        <v>4.2653808593750002E-2</v>
      </c>
      <c r="S200" s="23">
        <v>0.79553955078125005</v>
      </c>
      <c r="T200" s="23">
        <v>0.91925292968750005</v>
      </c>
      <c r="U200" s="6">
        <v>0</v>
      </c>
      <c r="V200" s="12">
        <v>2.0427842881944445</v>
      </c>
    </row>
    <row r="201" spans="1:22" ht="16" x14ac:dyDescent="0.4">
      <c r="A201" s="6">
        <v>199</v>
      </c>
      <c r="B201" s="6" t="s">
        <v>52</v>
      </c>
      <c r="C201" s="6" t="s">
        <v>52</v>
      </c>
      <c r="D201" s="6" t="s">
        <v>1160</v>
      </c>
      <c r="E201" s="6" t="s">
        <v>1160</v>
      </c>
      <c r="F201" s="6" t="s">
        <v>1183</v>
      </c>
      <c r="G201" s="6" t="s">
        <v>1184</v>
      </c>
      <c r="H201" s="6" t="s">
        <v>1471</v>
      </c>
      <c r="I201" s="6" t="s">
        <v>1373</v>
      </c>
      <c r="J201" s="6">
        <v>0</v>
      </c>
      <c r="K201" s="6" t="s">
        <v>426</v>
      </c>
      <c r="L201" s="6" t="s">
        <v>430</v>
      </c>
      <c r="M201" s="6" t="s">
        <v>1342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0</v>
      </c>
      <c r="U201" s="6">
        <v>7</v>
      </c>
      <c r="V201" s="12">
        <v>0</v>
      </c>
    </row>
    <row r="202" spans="1:22" ht="16" x14ac:dyDescent="0.4">
      <c r="A202" s="6">
        <v>200</v>
      </c>
      <c r="B202" s="6" t="s">
        <v>1166</v>
      </c>
      <c r="C202" s="6" t="s">
        <v>1166</v>
      </c>
      <c r="D202" s="6" t="s">
        <v>1198</v>
      </c>
      <c r="E202" s="6" t="s">
        <v>1198</v>
      </c>
      <c r="F202" s="6" t="s">
        <v>1199</v>
      </c>
      <c r="G202" s="6" t="s">
        <v>1200</v>
      </c>
      <c r="H202" s="6" t="s">
        <v>1472</v>
      </c>
      <c r="I202" s="6" t="s">
        <v>1273</v>
      </c>
      <c r="J202" s="6" t="s">
        <v>1231</v>
      </c>
      <c r="K202" s="6" t="s">
        <v>428</v>
      </c>
      <c r="L202" s="6" t="s">
        <v>432</v>
      </c>
      <c r="M202" s="6" t="s">
        <v>1274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0</v>
      </c>
      <c r="U202" s="6">
        <v>7</v>
      </c>
      <c r="V202" s="12">
        <v>0</v>
      </c>
    </row>
    <row r="203" spans="1:22" ht="16" x14ac:dyDescent="0.4">
      <c r="A203" s="6">
        <v>201</v>
      </c>
      <c r="B203" s="6" t="s">
        <v>52</v>
      </c>
      <c r="C203" s="6" t="s">
        <v>1188</v>
      </c>
      <c r="D203" s="6" t="s">
        <v>1189</v>
      </c>
      <c r="E203" s="6" t="s">
        <v>1190</v>
      </c>
      <c r="F203" s="6" t="s">
        <v>1191</v>
      </c>
      <c r="G203" s="6" t="s">
        <v>1192</v>
      </c>
      <c r="H203" s="6" t="s">
        <v>1473</v>
      </c>
      <c r="I203" s="6" t="s">
        <v>1474</v>
      </c>
      <c r="J203" s="6">
        <v>0</v>
      </c>
      <c r="K203" s="6" t="s">
        <v>426</v>
      </c>
      <c r="L203" s="6" t="s">
        <v>430</v>
      </c>
      <c r="M203" s="6" t="s">
        <v>1475</v>
      </c>
      <c r="N203" s="23">
        <v>1.57</v>
      </c>
      <c r="O203" s="23">
        <v>1.46</v>
      </c>
      <c r="P203" s="23">
        <v>1.43</v>
      </c>
      <c r="Q203" s="23">
        <v>1.43</v>
      </c>
      <c r="R203" s="23">
        <v>1.3</v>
      </c>
      <c r="S203" s="23">
        <v>1.1100000000000001</v>
      </c>
      <c r="T203" s="23">
        <v>1.56</v>
      </c>
      <c r="U203" s="6">
        <v>0</v>
      </c>
      <c r="V203" s="12">
        <v>2.8363636363636364</v>
      </c>
    </row>
    <row r="204" spans="1:22" ht="16" x14ac:dyDescent="0.4">
      <c r="A204" s="6">
        <v>202</v>
      </c>
      <c r="B204" s="6" t="s">
        <v>52</v>
      </c>
      <c r="C204" s="6" t="s">
        <v>1188</v>
      </c>
      <c r="D204" s="6" t="s">
        <v>1189</v>
      </c>
      <c r="E204" s="6" t="s">
        <v>1190</v>
      </c>
      <c r="F204" s="6" t="s">
        <v>1191</v>
      </c>
      <c r="G204" s="6" t="s">
        <v>1192</v>
      </c>
      <c r="H204" s="6" t="s">
        <v>1338</v>
      </c>
      <c r="I204" s="6" t="s">
        <v>1273</v>
      </c>
      <c r="J204" s="6">
        <v>0</v>
      </c>
      <c r="K204" s="6" t="s">
        <v>426</v>
      </c>
      <c r="L204" s="6" t="s">
        <v>430</v>
      </c>
      <c r="M204" s="6" t="s">
        <v>1274</v>
      </c>
      <c r="N204" s="23">
        <v>3.49</v>
      </c>
      <c r="O204" s="23">
        <v>3.22</v>
      </c>
      <c r="P204" s="23">
        <v>3.23</v>
      </c>
      <c r="Q204" s="23">
        <v>3.36</v>
      </c>
      <c r="R204" s="23">
        <v>3.21</v>
      </c>
      <c r="S204" s="23">
        <v>3.26</v>
      </c>
      <c r="T204" s="23">
        <v>3.17</v>
      </c>
      <c r="U204" s="6">
        <v>0</v>
      </c>
      <c r="V204" s="12">
        <v>3.17</v>
      </c>
    </row>
    <row r="205" spans="1:22" ht="16" x14ac:dyDescent="0.4">
      <c r="A205" s="6">
        <v>203</v>
      </c>
      <c r="B205" s="6" t="s">
        <v>52</v>
      </c>
      <c r="C205" s="6" t="s">
        <v>1211</v>
      </c>
      <c r="D205" s="6" t="s">
        <v>1212</v>
      </c>
      <c r="E205" s="6" t="s">
        <v>1212</v>
      </c>
      <c r="F205" s="6" t="s">
        <v>1213</v>
      </c>
      <c r="G205" s="6" t="s">
        <v>1214</v>
      </c>
      <c r="H205" s="6" t="s">
        <v>1476</v>
      </c>
      <c r="I205" s="6" t="s">
        <v>1223</v>
      </c>
      <c r="J205" s="6">
        <v>0</v>
      </c>
      <c r="K205" s="6" t="s">
        <v>426</v>
      </c>
      <c r="L205" s="6" t="s">
        <v>430</v>
      </c>
      <c r="M205" s="6" t="s">
        <v>1217</v>
      </c>
      <c r="N205" s="23">
        <v>0.34</v>
      </c>
      <c r="O205" s="23">
        <v>0.64</v>
      </c>
      <c r="P205" s="23">
        <v>0.79</v>
      </c>
      <c r="Q205" s="23">
        <v>1.68</v>
      </c>
      <c r="R205" s="23">
        <v>0.28999999999999998</v>
      </c>
      <c r="S205" s="23">
        <v>0.4</v>
      </c>
      <c r="T205" s="23">
        <v>1.66</v>
      </c>
      <c r="U205" s="6">
        <v>0</v>
      </c>
      <c r="V205" s="12">
        <v>2.2133333333333334</v>
      </c>
    </row>
    <row r="206" spans="1:22" ht="16" x14ac:dyDescent="0.4">
      <c r="A206" s="6">
        <v>204</v>
      </c>
      <c r="B206" s="6" t="s">
        <v>1166</v>
      </c>
      <c r="C206" s="6" t="s">
        <v>1166</v>
      </c>
      <c r="D206" s="6" t="s">
        <v>1166</v>
      </c>
      <c r="E206" s="6" t="s">
        <v>1166</v>
      </c>
      <c r="F206" s="6" t="s">
        <v>1174</v>
      </c>
      <c r="G206" s="6" t="s">
        <v>1175</v>
      </c>
      <c r="H206" s="6" t="s">
        <v>1477</v>
      </c>
      <c r="I206" s="6" t="s">
        <v>1263</v>
      </c>
      <c r="J206" s="6">
        <v>0</v>
      </c>
      <c r="K206" s="6" t="s">
        <v>426</v>
      </c>
      <c r="L206" s="6" t="s">
        <v>430</v>
      </c>
      <c r="M206" s="6" t="s">
        <v>1264</v>
      </c>
      <c r="N206" s="23">
        <v>2.87</v>
      </c>
      <c r="O206" s="23">
        <v>0.22</v>
      </c>
      <c r="P206" s="23">
        <v>0</v>
      </c>
      <c r="Q206" s="23">
        <v>0</v>
      </c>
      <c r="R206" s="23">
        <v>1.98</v>
      </c>
      <c r="S206" s="23">
        <v>0</v>
      </c>
      <c r="T206" s="23">
        <v>0</v>
      </c>
      <c r="U206" s="6">
        <v>4</v>
      </c>
      <c r="V206" s="12">
        <v>0</v>
      </c>
    </row>
    <row r="207" spans="1:22" ht="16" x14ac:dyDescent="0.4">
      <c r="A207" s="6">
        <v>205</v>
      </c>
      <c r="B207" s="6" t="s">
        <v>1166</v>
      </c>
      <c r="C207" s="6" t="s">
        <v>1167</v>
      </c>
      <c r="D207" s="6" t="s">
        <v>1167</v>
      </c>
      <c r="E207" s="6" t="s">
        <v>1282</v>
      </c>
      <c r="F207" s="6" t="s">
        <v>1358</v>
      </c>
      <c r="G207" s="6" t="s">
        <v>1359</v>
      </c>
      <c r="H207" s="6" t="s">
        <v>1478</v>
      </c>
      <c r="I207" s="6" t="s">
        <v>1164</v>
      </c>
      <c r="J207" s="6">
        <v>0</v>
      </c>
      <c r="K207" s="6" t="s">
        <v>426</v>
      </c>
      <c r="L207" s="6" t="s">
        <v>430</v>
      </c>
      <c r="M207" s="6" t="s">
        <v>1165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  <c r="T207" s="23">
        <v>0</v>
      </c>
      <c r="U207" s="6">
        <v>7</v>
      </c>
      <c r="V207" s="12">
        <v>0</v>
      </c>
    </row>
    <row r="208" spans="1:22" ht="16" x14ac:dyDescent="0.4">
      <c r="A208" s="6">
        <v>206</v>
      </c>
      <c r="B208" s="6" t="s">
        <v>1166</v>
      </c>
      <c r="C208" s="6" t="s">
        <v>1166</v>
      </c>
      <c r="D208" s="6" t="s">
        <v>1198</v>
      </c>
      <c r="E208" s="6" t="s">
        <v>1198</v>
      </c>
      <c r="F208" s="6" t="s">
        <v>1199</v>
      </c>
      <c r="G208" s="6" t="s">
        <v>1200</v>
      </c>
      <c r="H208" s="6" t="s">
        <v>1479</v>
      </c>
      <c r="I208" s="6" t="s">
        <v>1223</v>
      </c>
      <c r="J208" s="6">
        <v>-0.20000000298023224</v>
      </c>
      <c r="K208" s="6" t="s">
        <v>426</v>
      </c>
      <c r="L208" s="6" t="s">
        <v>430</v>
      </c>
      <c r="M208" s="6" t="s">
        <v>1217</v>
      </c>
      <c r="N208" s="23">
        <v>1.7374902343750001</v>
      </c>
      <c r="O208" s="23">
        <v>1.3194238281249999</v>
      </c>
      <c r="P208" s="23">
        <v>1.7726513671874999</v>
      </c>
      <c r="Q208" s="23">
        <v>1.3615966796875001</v>
      </c>
      <c r="R208" s="23">
        <v>1.4954492187499999</v>
      </c>
      <c r="S208" s="23">
        <v>1.4633984375</v>
      </c>
      <c r="T208" s="23">
        <v>1.407763671875</v>
      </c>
      <c r="U208" s="6">
        <v>0</v>
      </c>
      <c r="V208" s="12">
        <v>1.8770182291666666</v>
      </c>
    </row>
    <row r="209" spans="1:22" ht="16" x14ac:dyDescent="0.4">
      <c r="A209" s="6">
        <v>207</v>
      </c>
      <c r="B209" s="6" t="s">
        <v>52</v>
      </c>
      <c r="C209" s="6" t="s">
        <v>52</v>
      </c>
      <c r="D209" s="6" t="s">
        <v>1205</v>
      </c>
      <c r="E209" s="6" t="s">
        <v>1206</v>
      </c>
      <c r="F209" s="6" t="s">
        <v>1207</v>
      </c>
      <c r="G209" s="6" t="s">
        <v>1208</v>
      </c>
      <c r="H209" s="6" t="s">
        <v>1480</v>
      </c>
      <c r="I209" s="6" t="s">
        <v>1177</v>
      </c>
      <c r="J209" s="6">
        <v>0.40000000596046448</v>
      </c>
      <c r="K209" s="6" t="s">
        <v>426</v>
      </c>
      <c r="L209" s="6" t="s">
        <v>430</v>
      </c>
      <c r="M209" s="6" t="s">
        <v>1178</v>
      </c>
      <c r="N209" s="23">
        <v>2663.68</v>
      </c>
      <c r="O209" s="23">
        <v>9270.2999999999993</v>
      </c>
      <c r="P209" s="23">
        <v>6891.9</v>
      </c>
      <c r="Q209" s="23">
        <v>10179.4</v>
      </c>
      <c r="R209" s="23">
        <v>5718.68</v>
      </c>
      <c r="S209" s="23">
        <v>82.36</v>
      </c>
      <c r="T209" s="23">
        <v>4690.6000000000004</v>
      </c>
      <c r="U209" s="6">
        <v>0</v>
      </c>
      <c r="V209" s="12">
        <v>11726.5</v>
      </c>
    </row>
    <row r="210" spans="1:22" ht="16" x14ac:dyDescent="0.4">
      <c r="A210" s="6">
        <v>208</v>
      </c>
      <c r="B210" s="6" t="s">
        <v>1166</v>
      </c>
      <c r="C210" s="6" t="s">
        <v>1167</v>
      </c>
      <c r="D210" s="6" t="s">
        <v>1167</v>
      </c>
      <c r="E210" s="6" t="s">
        <v>1282</v>
      </c>
      <c r="F210" s="6" t="s">
        <v>1358</v>
      </c>
      <c r="G210" s="6" t="s">
        <v>1359</v>
      </c>
      <c r="H210" s="6" t="s">
        <v>1481</v>
      </c>
      <c r="I210" s="6" t="s">
        <v>1223</v>
      </c>
      <c r="J210" s="6">
        <v>0</v>
      </c>
      <c r="K210" s="6" t="s">
        <v>426</v>
      </c>
      <c r="L210" s="6" t="s">
        <v>430</v>
      </c>
      <c r="M210" s="6" t="s">
        <v>1217</v>
      </c>
      <c r="N210" s="23">
        <v>0.37195800781249999</v>
      </c>
      <c r="O210" s="23">
        <v>0</v>
      </c>
      <c r="P210" s="23">
        <v>0</v>
      </c>
      <c r="Q210" s="23">
        <v>0.72645507812499999</v>
      </c>
      <c r="R210" s="23">
        <v>0</v>
      </c>
      <c r="S210" s="23">
        <v>0</v>
      </c>
      <c r="T210" s="23">
        <v>0.1553076171875</v>
      </c>
      <c r="U210" s="6">
        <v>4</v>
      </c>
      <c r="V210" s="12">
        <v>0.20707682291666665</v>
      </c>
    </row>
    <row r="211" spans="1:22" ht="16" x14ac:dyDescent="0.4">
      <c r="A211" s="6">
        <v>209</v>
      </c>
      <c r="B211" s="6" t="s">
        <v>52</v>
      </c>
      <c r="C211" s="6" t="s">
        <v>52</v>
      </c>
      <c r="D211" s="6" t="s">
        <v>1205</v>
      </c>
      <c r="E211" s="6" t="s">
        <v>1218</v>
      </c>
      <c r="F211" s="6" t="s">
        <v>1232</v>
      </c>
      <c r="G211" s="6" t="s">
        <v>1233</v>
      </c>
      <c r="H211" s="6" t="s">
        <v>1377</v>
      </c>
      <c r="I211" s="6" t="s">
        <v>1373</v>
      </c>
      <c r="J211" s="6">
        <v>0</v>
      </c>
      <c r="K211" s="6" t="s">
        <v>426</v>
      </c>
      <c r="L211" s="6" t="s">
        <v>430</v>
      </c>
      <c r="M211" s="6" t="s">
        <v>1342</v>
      </c>
      <c r="N211" s="23">
        <v>0</v>
      </c>
      <c r="O211" s="23">
        <v>4.3705742708513642E-3</v>
      </c>
      <c r="P211" s="23">
        <v>4.7045898437499999E-3</v>
      </c>
      <c r="Q211" s="23">
        <v>9.2209625244140617E-3</v>
      </c>
      <c r="R211" s="23">
        <v>8.9588928222656249E-3</v>
      </c>
      <c r="S211" s="23">
        <v>4.7018432617187498E-3</v>
      </c>
      <c r="T211" s="23">
        <v>5.6584167480468748E-3</v>
      </c>
      <c r="U211" s="6">
        <v>1</v>
      </c>
      <c r="V211" s="12">
        <v>2.2633666992187499E-2</v>
      </c>
    </row>
    <row r="212" spans="1:22" ht="16" x14ac:dyDescent="0.4">
      <c r="A212" s="6">
        <v>210</v>
      </c>
      <c r="B212" s="6" t="s">
        <v>1166</v>
      </c>
      <c r="C212" s="6" t="s">
        <v>1166</v>
      </c>
      <c r="D212" s="6" t="s">
        <v>1166</v>
      </c>
      <c r="E212" s="6" t="s">
        <v>1166</v>
      </c>
      <c r="F212" s="6" t="s">
        <v>1174</v>
      </c>
      <c r="G212" s="6" t="s">
        <v>1175</v>
      </c>
      <c r="H212" s="6" t="s">
        <v>1482</v>
      </c>
      <c r="I212" s="6" t="s">
        <v>1223</v>
      </c>
      <c r="J212" s="6">
        <v>0</v>
      </c>
      <c r="K212" s="6" t="s">
        <v>426</v>
      </c>
      <c r="L212" s="6" t="s">
        <v>430</v>
      </c>
      <c r="M212" s="6" t="s">
        <v>1217</v>
      </c>
      <c r="N212" s="23">
        <v>2.7974999999999999</v>
      </c>
      <c r="O212" s="23">
        <v>0.59</v>
      </c>
      <c r="P212" s="23">
        <v>0</v>
      </c>
      <c r="Q212" s="23">
        <v>0</v>
      </c>
      <c r="R212" s="23">
        <v>0.21</v>
      </c>
      <c r="S212" s="23">
        <v>4.9140039062499996</v>
      </c>
      <c r="T212" s="23">
        <v>5.6</v>
      </c>
      <c r="U212" s="6">
        <v>2</v>
      </c>
      <c r="V212" s="12">
        <v>7.4666666666666659</v>
      </c>
    </row>
    <row r="213" spans="1:22" ht="16" x14ac:dyDescent="0.4">
      <c r="A213" s="6">
        <v>211</v>
      </c>
      <c r="B213" s="6" t="s">
        <v>1166</v>
      </c>
      <c r="C213" s="6" t="s">
        <v>1166</v>
      </c>
      <c r="D213" s="6" t="s">
        <v>1166</v>
      </c>
      <c r="E213" s="6" t="s">
        <v>1166</v>
      </c>
      <c r="F213" s="6" t="s">
        <v>1174</v>
      </c>
      <c r="G213" s="6" t="s">
        <v>1175</v>
      </c>
      <c r="H213" s="6" t="s">
        <v>1483</v>
      </c>
      <c r="I213" s="6" t="s">
        <v>1273</v>
      </c>
      <c r="J213" s="6">
        <v>0</v>
      </c>
      <c r="K213" s="6" t="s">
        <v>426</v>
      </c>
      <c r="L213" s="6" t="s">
        <v>430</v>
      </c>
      <c r="M213" s="6" t="s">
        <v>1274</v>
      </c>
      <c r="N213" s="23">
        <v>2.1804809570312499E-4</v>
      </c>
      <c r="O213" s="23">
        <v>2.827606201171875E-3</v>
      </c>
      <c r="P213" s="23">
        <v>9.3849639892578121E-2</v>
      </c>
      <c r="Q213" s="23">
        <v>2.6585388183593749E-2</v>
      </c>
      <c r="R213" s="23">
        <v>7.6357116699218755E-2</v>
      </c>
      <c r="S213" s="23">
        <v>0</v>
      </c>
      <c r="T213" s="23">
        <v>7.4810485839843746E-2</v>
      </c>
      <c r="U213" s="6">
        <v>1</v>
      </c>
      <c r="V213" s="12">
        <v>7.4810485839843746E-2</v>
      </c>
    </row>
    <row r="214" spans="1:22" ht="16" x14ac:dyDescent="0.4">
      <c r="A214" s="6">
        <v>212</v>
      </c>
      <c r="B214" s="6" t="s">
        <v>52</v>
      </c>
      <c r="C214" s="6" t="s">
        <v>52</v>
      </c>
      <c r="D214" s="6" t="s">
        <v>1205</v>
      </c>
      <c r="E214" s="6" t="s">
        <v>1218</v>
      </c>
      <c r="F214" s="6" t="s">
        <v>1219</v>
      </c>
      <c r="G214" s="6" t="s">
        <v>1220</v>
      </c>
      <c r="H214" s="6" t="s">
        <v>1484</v>
      </c>
      <c r="I214" s="6" t="s">
        <v>1263</v>
      </c>
      <c r="J214" s="6">
        <v>0</v>
      </c>
      <c r="K214" s="6" t="s">
        <v>426</v>
      </c>
      <c r="L214" s="6" t="s">
        <v>432</v>
      </c>
      <c r="M214" s="6" t="s">
        <v>1264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  <c r="T214" s="23">
        <v>0</v>
      </c>
      <c r="U214" s="6">
        <v>7</v>
      </c>
      <c r="V214" s="12">
        <v>0</v>
      </c>
    </row>
    <row r="215" spans="1:22" ht="16" x14ac:dyDescent="0.4">
      <c r="A215" s="6">
        <v>213</v>
      </c>
      <c r="B215" s="6" t="s">
        <v>52</v>
      </c>
      <c r="C215" s="6" t="s">
        <v>52</v>
      </c>
      <c r="D215" s="6" t="s">
        <v>1205</v>
      </c>
      <c r="E215" s="6" t="s">
        <v>1218</v>
      </c>
      <c r="F215" s="6" t="s">
        <v>1232</v>
      </c>
      <c r="G215" s="6" t="s">
        <v>1233</v>
      </c>
      <c r="H215" s="6" t="s">
        <v>1485</v>
      </c>
      <c r="I215" s="6" t="s">
        <v>1237</v>
      </c>
      <c r="J215" s="6">
        <v>0</v>
      </c>
      <c r="K215" s="6" t="s">
        <v>426</v>
      </c>
      <c r="L215" s="6" t="s">
        <v>430</v>
      </c>
      <c r="M215" s="6" t="s">
        <v>1238</v>
      </c>
      <c r="N215" s="23">
        <v>50.574062499999997</v>
      </c>
      <c r="O215" s="23">
        <v>30.09</v>
      </c>
      <c r="P215" s="23">
        <v>27.55</v>
      </c>
      <c r="Q215" s="23">
        <v>27.76</v>
      </c>
      <c r="R215" s="23">
        <v>27.27</v>
      </c>
      <c r="S215" s="23">
        <v>28.86</v>
      </c>
      <c r="T215" s="23">
        <v>33.520000000000003</v>
      </c>
      <c r="U215" s="6">
        <v>0</v>
      </c>
      <c r="V215" s="12">
        <v>55.866666666666674</v>
      </c>
    </row>
    <row r="216" spans="1:22" ht="16" x14ac:dyDescent="0.4">
      <c r="A216" s="6">
        <v>214</v>
      </c>
      <c r="B216" s="6" t="s">
        <v>52</v>
      </c>
      <c r="C216" s="6" t="s">
        <v>1188</v>
      </c>
      <c r="D216" s="6" t="s">
        <v>1189</v>
      </c>
      <c r="E216" s="6" t="s">
        <v>1179</v>
      </c>
      <c r="F216" s="6" t="s">
        <v>1191</v>
      </c>
      <c r="G216" s="6" t="s">
        <v>1192</v>
      </c>
      <c r="H216" s="6" t="s">
        <v>1486</v>
      </c>
      <c r="I216" s="6" t="s">
        <v>1487</v>
      </c>
      <c r="J216" s="6">
        <v>0</v>
      </c>
      <c r="K216" s="6" t="s">
        <v>426</v>
      </c>
      <c r="L216" s="6" t="s">
        <v>430</v>
      </c>
      <c r="M216" s="6" t="s">
        <v>1195</v>
      </c>
      <c r="N216" s="23">
        <v>0.38</v>
      </c>
      <c r="O216" s="23">
        <v>0.73</v>
      </c>
      <c r="P216" s="23">
        <v>0.3</v>
      </c>
      <c r="Q216" s="23">
        <v>1.18</v>
      </c>
      <c r="R216" s="23">
        <v>0.37</v>
      </c>
      <c r="S216" s="23">
        <v>0.9</v>
      </c>
      <c r="T216" s="23">
        <v>0.48</v>
      </c>
      <c r="U216" s="6">
        <v>0</v>
      </c>
      <c r="V216" s="12">
        <v>1.0666666666666667</v>
      </c>
    </row>
    <row r="217" spans="1:22" ht="16" x14ac:dyDescent="0.4">
      <c r="A217" s="6">
        <v>215</v>
      </c>
      <c r="B217" s="6" t="s">
        <v>52</v>
      </c>
      <c r="C217" s="6" t="s">
        <v>52</v>
      </c>
      <c r="D217" s="6" t="s">
        <v>1205</v>
      </c>
      <c r="E217" s="6" t="s">
        <v>1218</v>
      </c>
      <c r="F217" s="6" t="s">
        <v>1219</v>
      </c>
      <c r="G217" s="6" t="s">
        <v>1220</v>
      </c>
      <c r="H217" s="6" t="s">
        <v>1488</v>
      </c>
      <c r="I217" s="6" t="s">
        <v>1164</v>
      </c>
      <c r="J217" s="6">
        <v>0</v>
      </c>
      <c r="K217" s="6" t="s">
        <v>426</v>
      </c>
      <c r="L217" s="6" t="s">
        <v>430</v>
      </c>
      <c r="M217" s="6" t="s">
        <v>1165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  <c r="T217" s="23">
        <v>0</v>
      </c>
      <c r="U217" s="6">
        <v>7</v>
      </c>
      <c r="V217" s="12">
        <v>0</v>
      </c>
    </row>
    <row r="218" spans="1:22" ht="16" x14ac:dyDescent="0.4">
      <c r="A218" s="6">
        <v>216</v>
      </c>
      <c r="B218" s="6" t="s">
        <v>1166</v>
      </c>
      <c r="C218" s="6" t="s">
        <v>1166</v>
      </c>
      <c r="D218" s="6" t="s">
        <v>1166</v>
      </c>
      <c r="E218" s="6" t="s">
        <v>1166</v>
      </c>
      <c r="F218" s="6" t="s">
        <v>1174</v>
      </c>
      <c r="G218" s="6" t="s">
        <v>1175</v>
      </c>
      <c r="H218" s="6" t="s">
        <v>1489</v>
      </c>
      <c r="I218" s="6" t="s">
        <v>1237</v>
      </c>
      <c r="J218" s="6">
        <v>0</v>
      </c>
      <c r="K218" s="6" t="s">
        <v>426</v>
      </c>
      <c r="L218" s="6" t="s">
        <v>432</v>
      </c>
      <c r="M218" s="6" t="s">
        <v>1238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  <c r="T218" s="23">
        <v>0</v>
      </c>
      <c r="U218" s="6">
        <v>7</v>
      </c>
      <c r="V218" s="12">
        <v>0</v>
      </c>
    </row>
    <row r="219" spans="1:22" ht="16" x14ac:dyDescent="0.4">
      <c r="A219" s="6">
        <v>217</v>
      </c>
      <c r="B219" s="6" t="s">
        <v>1166</v>
      </c>
      <c r="C219" s="6" t="s">
        <v>1167</v>
      </c>
      <c r="D219" s="6" t="s">
        <v>1167</v>
      </c>
      <c r="E219" s="6" t="s">
        <v>1167</v>
      </c>
      <c r="F219" s="6" t="s">
        <v>1251</v>
      </c>
      <c r="G219" s="6" t="s">
        <v>1252</v>
      </c>
      <c r="H219" s="6" t="s">
        <v>1490</v>
      </c>
      <c r="I219" s="6" t="s">
        <v>1296</v>
      </c>
      <c r="J219" s="6">
        <v>0</v>
      </c>
      <c r="K219" s="6" t="s">
        <v>426</v>
      </c>
      <c r="L219" s="6" t="s">
        <v>430</v>
      </c>
      <c r="M219" s="6" t="s">
        <v>1297</v>
      </c>
      <c r="N219" s="23">
        <v>0.01</v>
      </c>
      <c r="O219" s="23">
        <v>0.03</v>
      </c>
      <c r="P219" s="23">
        <v>0.01</v>
      </c>
      <c r="Q219" s="23">
        <v>0</v>
      </c>
      <c r="R219" s="23">
        <v>1</v>
      </c>
      <c r="S219" s="23">
        <v>0.78</v>
      </c>
      <c r="T219" s="23">
        <v>0.03</v>
      </c>
      <c r="U219" s="6">
        <v>1</v>
      </c>
      <c r="V219" s="12">
        <v>4.6153846153846149E-2</v>
      </c>
    </row>
    <row r="220" spans="1:22" ht="16" x14ac:dyDescent="0.4">
      <c r="A220" s="6">
        <v>218</v>
      </c>
      <c r="B220" s="6" t="s">
        <v>52</v>
      </c>
      <c r="C220" s="6" t="s">
        <v>52</v>
      </c>
      <c r="D220" s="6" t="s">
        <v>1205</v>
      </c>
      <c r="E220" s="6" t="s">
        <v>1218</v>
      </c>
      <c r="F220" s="6" t="s">
        <v>1232</v>
      </c>
      <c r="G220" s="6" t="s">
        <v>1233</v>
      </c>
      <c r="H220" s="6" t="s">
        <v>1399</v>
      </c>
      <c r="I220" s="6" t="s">
        <v>1164</v>
      </c>
      <c r="J220" s="6">
        <v>27.359800338745117</v>
      </c>
      <c r="K220" s="6" t="s">
        <v>426</v>
      </c>
      <c r="L220" s="6" t="s">
        <v>430</v>
      </c>
      <c r="M220" s="6" t="s">
        <v>1165</v>
      </c>
      <c r="N220" s="23">
        <v>183.71</v>
      </c>
      <c r="O220" s="23">
        <v>181.59</v>
      </c>
      <c r="P220" s="23">
        <v>167.33</v>
      </c>
      <c r="Q220" s="23">
        <v>181.25</v>
      </c>
      <c r="R220" s="23">
        <v>178.86</v>
      </c>
      <c r="S220" s="23">
        <v>179.23</v>
      </c>
      <c r="T220" s="23">
        <v>183.36</v>
      </c>
      <c r="U220" s="6">
        <v>0</v>
      </c>
      <c r="V220" s="12">
        <v>366.72</v>
      </c>
    </row>
  </sheetData>
  <mergeCells count="16">
    <mergeCell ref="F1:F2"/>
    <mergeCell ref="G1:G2"/>
    <mergeCell ref="H1:H2"/>
    <mergeCell ref="A1:A2"/>
    <mergeCell ref="B1:B2"/>
    <mergeCell ref="C1:C2"/>
    <mergeCell ref="D1:D2"/>
    <mergeCell ref="E1:E2"/>
    <mergeCell ref="M1:M2"/>
    <mergeCell ref="V1:V2"/>
    <mergeCell ref="L1:L2"/>
    <mergeCell ref="N1:T1"/>
    <mergeCell ref="I1:I2"/>
    <mergeCell ref="J1:J2"/>
    <mergeCell ref="K1:K2"/>
    <mergeCell ref="U1:U2"/>
  </mergeCells>
  <phoneticPr fontId="5" type="noConversion"/>
  <conditionalFormatting sqref="A1:K2 A3:V220">
    <cfRule type="containsText" dxfId="91" priority="3" operator="containsText" text="Online">
      <formula>NOT(ISERROR(SEARCH("Online",A1)))</formula>
    </cfRule>
  </conditionalFormatting>
  <conditionalFormatting sqref="A3:U1048576 W3:XFD1048576">
    <cfRule type="containsText" dxfId="90" priority="6" operator="containsText" text="Connected">
      <formula>NOT(ISERROR(SEARCH("Connected",A3)))</formula>
    </cfRule>
  </conditionalFormatting>
  <conditionalFormatting sqref="M1:T2 V1:V2">
    <cfRule type="containsText" dxfId="89" priority="2" operator="containsText" text="Online">
      <formula>NOT(ISERROR(SEARCH("Online",M1)))</formula>
    </cfRule>
  </conditionalFormatting>
  <conditionalFormatting sqref="U1">
    <cfRule type="containsText" dxfId="88" priority="1" operator="containsText" text="Online">
      <formula>NOT(ISERROR(SEARCH("Online",U1)))</formula>
    </cfRule>
  </conditionalFormatting>
  <conditionalFormatting sqref="V1:V1048576">
    <cfRule type="colorScale" priority="4">
      <colorScale>
        <cfvo type="num" val="0"/>
        <cfvo type="num" val="1"/>
        <cfvo type="num" val="3"/>
        <color theme="0"/>
        <color theme="9" tint="0.39997558519241921"/>
        <color rgb="FFFF000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FCAFC-7FCD-4E95-9027-070299568925}">
  <dimension ref="A1:Q219"/>
  <sheetViews>
    <sheetView topLeftCell="A207" workbookViewId="0">
      <selection activeCell="A221" sqref="A221:XFD232"/>
    </sheetView>
  </sheetViews>
  <sheetFormatPr defaultColWidth="8.81640625" defaultRowHeight="14.5" x14ac:dyDescent="0.35"/>
  <cols>
    <col min="1" max="1" width="6.54296875" bestFit="1" customWidth="1"/>
    <col min="2" max="2" width="6.81640625" bestFit="1" customWidth="1"/>
    <col min="3" max="4" width="10.453125" bestFit="1" customWidth="1"/>
    <col min="5" max="5" width="9.453125" bestFit="1" customWidth="1"/>
    <col min="6" max="6" width="8.90625" bestFit="1" customWidth="1"/>
    <col min="7" max="7" width="36.54296875" bestFit="1" customWidth="1"/>
    <col min="8" max="8" width="12.453125" bestFit="1" customWidth="1"/>
    <col min="9" max="9" width="26.36328125" bestFit="1" customWidth="1"/>
    <col min="10" max="10" width="10.54296875" bestFit="1" customWidth="1"/>
    <col min="11" max="12" width="12.54296875" bestFit="1" customWidth="1"/>
    <col min="13" max="13" width="14" bestFit="1" customWidth="1"/>
    <col min="14" max="14" width="15.08984375" bestFit="1" customWidth="1"/>
    <col min="15" max="15" width="15.1796875" bestFit="1" customWidth="1"/>
    <col min="16" max="16" width="19.90625" bestFit="1" customWidth="1"/>
  </cols>
  <sheetData>
    <row r="1" spans="1:17" ht="13.75" customHeight="1" x14ac:dyDescent="0.35">
      <c r="A1" s="17" t="s">
        <v>9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17" t="s">
        <v>0</v>
      </c>
      <c r="I1" s="17" t="s">
        <v>10</v>
      </c>
      <c r="J1" s="16" t="s">
        <v>47</v>
      </c>
      <c r="K1" s="16" t="s">
        <v>96</v>
      </c>
      <c r="L1" s="16" t="s">
        <v>97</v>
      </c>
      <c r="M1" s="16" t="s">
        <v>98</v>
      </c>
      <c r="N1" s="16" t="s">
        <v>48</v>
      </c>
      <c r="O1" s="16" t="s">
        <v>49</v>
      </c>
      <c r="P1" s="16" t="s">
        <v>439</v>
      </c>
      <c r="Q1" s="16" t="s">
        <v>444</v>
      </c>
    </row>
    <row r="2" spans="1:17" x14ac:dyDescent="0.35">
      <c r="A2">
        <f>'Region - Amravati Data'!A3</f>
        <v>1</v>
      </c>
      <c r="B2" t="str">
        <f>'Region - Amravati Data'!B3</f>
        <v>Amravati</v>
      </c>
      <c r="C2" t="str">
        <f>'Region - Amravati Data'!C3</f>
        <v>Amravati</v>
      </c>
      <c r="D2" t="str">
        <f>'Region - Amravati Data'!D3</f>
        <v>Achalpur</v>
      </c>
      <c r="E2" t="str">
        <f>'Region - Amravati Data'!E3</f>
        <v>Achalpur</v>
      </c>
      <c r="F2" t="str">
        <f>'Region - Amravati Data'!F3</f>
        <v>7945938</v>
      </c>
      <c r="G2" t="str">
        <f>'Region - Amravati Data'!G3</f>
        <v>83 Village RRWS Scheme MJP RR (C 39)</v>
      </c>
      <c r="H2" t="str">
        <f>'Region - Amravati Data'!H3</f>
        <v>Kolha</v>
      </c>
      <c r="I2" t="str">
        <f>'Region - Amravati Data'!I3</f>
        <v>Existing 0.50 LL ESR</v>
      </c>
      <c r="J2">
        <f>IF(AND('Region - Amravati Data'!V3&gt;-1%,'Region - Amravati Data'!V3&lt;101%),1,0)</f>
        <v>1</v>
      </c>
      <c r="K2">
        <f>IF(AND('Region - Amravati Data'!V3&gt;100%,'Region - Amravati Data'!V3&lt;300%),1,0)</f>
        <v>0</v>
      </c>
      <c r="L2">
        <f>IF(AND('Region - Amravati Data'!V3&gt;300%,'Region - Amravati Data'!V3&lt;501%),1,0)</f>
        <v>0</v>
      </c>
      <c r="M2">
        <f>IF(AND('Region - Amravati Data'!V3&gt;500%,'Region - Amravati Data'!V3&lt;1001%),1,0)</f>
        <v>0</v>
      </c>
      <c r="N2">
        <f>IF(AND('Region - Amravati Data'!V3&gt;1000%,'Region - Amravati Data'!V3&lt;2001%),1,0)</f>
        <v>0</v>
      </c>
      <c r="O2">
        <f>IF('Region - Amravati Data'!V3&gt;2000%,1,0)</f>
        <v>0</v>
      </c>
      <c r="P2">
        <f>IF(OR(J2=1,K2=1,L2=1,M2=1,N2=1,O2=1),1,0)</f>
        <v>1</v>
      </c>
      <c r="Q2">
        <f>IF('Region - Amravati Data'!V3=0%,1,0)</f>
        <v>1</v>
      </c>
    </row>
    <row r="3" spans="1:17" x14ac:dyDescent="0.35">
      <c r="A3">
        <f>'Region - Amravati Data'!A4</f>
        <v>2</v>
      </c>
      <c r="B3" t="str">
        <f>'Region - Amravati Data'!B4</f>
        <v>Akola</v>
      </c>
      <c r="C3" t="str">
        <f>'Region - Amravati Data'!C4</f>
        <v>Buldhana</v>
      </c>
      <c r="D3" t="str">
        <f>'Region - Amravati Data'!D4</f>
        <v>Khamgaon</v>
      </c>
      <c r="E3" t="str">
        <f>'Region - Amravati Data'!E4</f>
        <v>Nandura</v>
      </c>
      <c r="F3" t="str">
        <f>'Region - Amravati Data'!F4</f>
        <v>20028083</v>
      </c>
      <c r="G3" t="str">
        <f>'Region - Amravati Data'!G4</f>
        <v>Wadali &amp; 8 Villages RRWSS</v>
      </c>
      <c r="H3" t="str">
        <f>'Region - Amravati Data'!H4</f>
        <v>Wadali</v>
      </c>
      <c r="I3" t="str">
        <f>'Region - Amravati Data'!I4</f>
        <v>Proposed 0.50 LL ESR</v>
      </c>
      <c r="J3">
        <f>IF(AND('Region - Amravati Data'!V4&gt;-1%,'Region - Amravati Data'!V4&lt;101%),1,0)</f>
        <v>1</v>
      </c>
      <c r="K3">
        <f>IF(AND('Region - Amravati Data'!V4&gt;100%,'Region - Amravati Data'!V4&lt;300%),1,0)</f>
        <v>0</v>
      </c>
      <c r="L3">
        <f>IF(AND('Region - Amravati Data'!V4&gt;300%,'Region - Amravati Data'!V4&lt;501%),1,0)</f>
        <v>0</v>
      </c>
      <c r="M3">
        <f>IF(AND('Region - Amravati Data'!V4&gt;500%,'Region - Amravati Data'!V4&lt;1001%),1,0)</f>
        <v>0</v>
      </c>
      <c r="N3">
        <f>IF(AND('Region - Amravati Data'!V4&gt;1000%,'Region - Amravati Data'!V4&lt;2001%),1,0)</f>
        <v>0</v>
      </c>
      <c r="O3">
        <f>IF('Region - Amravati Data'!V4&gt;2000%,1,0)</f>
        <v>0</v>
      </c>
      <c r="P3">
        <f t="shared" ref="P3:P66" si="0">IF(OR(J3=1,K3=1,L3=1,M3=1,N3=1,O3=1),1,0)</f>
        <v>1</v>
      </c>
      <c r="Q3">
        <f>IF('Region - Amravati Data'!V4=0%,1,0)</f>
        <v>1</v>
      </c>
    </row>
    <row r="4" spans="1:17" x14ac:dyDescent="0.35">
      <c r="A4">
        <f>'Region - Amravati Data'!A5</f>
        <v>3</v>
      </c>
      <c r="B4" t="str">
        <f>'Region - Amravati Data'!B5</f>
        <v>Akola</v>
      </c>
      <c r="C4" t="str">
        <f>'Region - Amravati Data'!C5</f>
        <v>Buldhana</v>
      </c>
      <c r="D4" t="str">
        <f>'Region - Amravati Data'!D5</f>
        <v>Khamgaon</v>
      </c>
      <c r="E4" t="str">
        <f>'Region - Amravati Data'!E5</f>
        <v>Nandura</v>
      </c>
      <c r="F4" t="str">
        <f>'Region - Amravati Data'!F5</f>
        <v>20028083</v>
      </c>
      <c r="G4" t="str">
        <f>'Region - Amravati Data'!G5</f>
        <v>Wadali &amp; 8 Villages RRWSS</v>
      </c>
      <c r="H4" t="str">
        <f>'Region - Amravati Data'!H5</f>
        <v>Wadali</v>
      </c>
      <c r="I4" t="str">
        <f>'Region - Amravati Data'!I5</f>
        <v>Existing 0.50 LL ESR</v>
      </c>
      <c r="J4">
        <f>IF(AND('Region - Amravati Data'!V5&gt;-1%,'Region - Amravati Data'!V5&lt;101%),1,0)</f>
        <v>0</v>
      </c>
      <c r="K4">
        <f>IF(AND('Region - Amravati Data'!V5&gt;100%,'Region - Amravati Data'!V5&lt;300%),1,0)</f>
        <v>1</v>
      </c>
      <c r="L4">
        <f>IF(AND('Region - Amravati Data'!V5&gt;300%,'Region - Amravati Data'!V5&lt;501%),1,0)</f>
        <v>0</v>
      </c>
      <c r="M4">
        <f>IF(AND('Region - Amravati Data'!V5&gt;500%,'Region - Amravati Data'!V5&lt;1001%),1,0)</f>
        <v>0</v>
      </c>
      <c r="N4">
        <f>IF(AND('Region - Amravati Data'!V5&gt;1000%,'Region - Amravati Data'!V5&lt;2001%),1,0)</f>
        <v>0</v>
      </c>
      <c r="O4">
        <f>IF('Region - Amravati Data'!V5&gt;2000%,1,0)</f>
        <v>0</v>
      </c>
      <c r="P4">
        <f t="shared" si="0"/>
        <v>1</v>
      </c>
      <c r="Q4">
        <f>IF('Region - Amravati Data'!V5=0%,1,0)</f>
        <v>0</v>
      </c>
    </row>
    <row r="5" spans="1:17" x14ac:dyDescent="0.35">
      <c r="A5">
        <f>'Region - Amravati Data'!A6</f>
        <v>4</v>
      </c>
      <c r="B5" t="str">
        <f>'Region - Amravati Data'!B6</f>
        <v>Akola</v>
      </c>
      <c r="C5" t="str">
        <f>'Region - Amravati Data'!C6</f>
        <v>Akola</v>
      </c>
      <c r="D5" t="str">
        <f>'Region - Amravati Data'!D6</f>
        <v>Akola</v>
      </c>
      <c r="E5" t="str">
        <f>'Region - Amravati Data'!E6</f>
        <v>Akola</v>
      </c>
      <c r="F5" t="str">
        <f>'Region - Amravati Data'!F6</f>
        <v>20028565</v>
      </c>
      <c r="G5" t="str">
        <f>'Region - Amravati Data'!G6</f>
        <v>Akot 84 VRRWSS Tq. Akola, Akot &amp; Telhara Dist. Akola</v>
      </c>
      <c r="H5" t="str">
        <f>'Region - Amravati Data'!H6</f>
        <v>Pimpari Dikkar</v>
      </c>
      <c r="I5" t="str">
        <f>'Region - Amravati Data'!I6</f>
        <v>Existing 0.40 LL ESR</v>
      </c>
      <c r="J5">
        <f>IF(AND('Region - Amravati Data'!V6&gt;-1%,'Region - Amravati Data'!V6&lt;101%),1,0)</f>
        <v>1</v>
      </c>
      <c r="K5">
        <f>IF(AND('Region - Amravati Data'!V6&gt;100%,'Region - Amravati Data'!V6&lt;300%),1,0)</f>
        <v>0</v>
      </c>
      <c r="L5">
        <f>IF(AND('Region - Amravati Data'!V6&gt;300%,'Region - Amravati Data'!V6&lt;501%),1,0)</f>
        <v>0</v>
      </c>
      <c r="M5">
        <f>IF(AND('Region - Amravati Data'!V6&gt;500%,'Region - Amravati Data'!V6&lt;1001%),1,0)</f>
        <v>0</v>
      </c>
      <c r="N5">
        <f>IF(AND('Region - Amravati Data'!V6&gt;1000%,'Region - Amravati Data'!V6&lt;2001%),1,0)</f>
        <v>0</v>
      </c>
      <c r="O5">
        <f>IF('Region - Amravati Data'!V6&gt;2000%,1,0)</f>
        <v>0</v>
      </c>
      <c r="P5">
        <f t="shared" si="0"/>
        <v>1</v>
      </c>
      <c r="Q5">
        <f>IF('Region - Amravati Data'!V6=0%,1,0)</f>
        <v>1</v>
      </c>
    </row>
    <row r="6" spans="1:17" x14ac:dyDescent="0.35">
      <c r="A6">
        <f>'Region - Amravati Data'!A7</f>
        <v>5</v>
      </c>
      <c r="B6" t="str">
        <f>'Region - Amravati Data'!B7</f>
        <v>Amravati</v>
      </c>
      <c r="C6" t="str">
        <f>'Region - Amravati Data'!C7</f>
        <v>Amravati</v>
      </c>
      <c r="D6" t="str">
        <f>'Region - Amravati Data'!D7</f>
        <v>Achalpur</v>
      </c>
      <c r="E6" t="str">
        <f>'Region - Amravati Data'!E7</f>
        <v>Chandur Bazar</v>
      </c>
      <c r="F6" t="str">
        <f>'Region - Amravati Data'!F7</f>
        <v>7945938</v>
      </c>
      <c r="G6" t="str">
        <f>'Region - Amravati Data'!G7</f>
        <v>83 Village RRWS Scheme MJP RR (C 39)</v>
      </c>
      <c r="H6" t="str">
        <f>'Region - Amravati Data'!H7</f>
        <v>Gourkheda</v>
      </c>
      <c r="I6" t="str">
        <f>'Region - Amravati Data'!I7</f>
        <v>Existing 0.30 LL ESR</v>
      </c>
      <c r="J6">
        <f>IF(AND('Region - Amravati Data'!V7&gt;-1%,'Region - Amravati Data'!V7&lt;101%),1,0)</f>
        <v>0</v>
      </c>
      <c r="K6">
        <f>IF(AND('Region - Amravati Data'!V7&gt;100%,'Region - Amravati Data'!V7&lt;300%),1,0)</f>
        <v>0</v>
      </c>
      <c r="L6">
        <f>IF(AND('Region - Amravati Data'!V7&gt;300%,'Region - Amravati Data'!V7&lt;501%),1,0)</f>
        <v>1</v>
      </c>
      <c r="M6">
        <f>IF(AND('Region - Amravati Data'!V7&gt;500%,'Region - Amravati Data'!V7&lt;1001%),1,0)</f>
        <v>0</v>
      </c>
      <c r="N6">
        <f>IF(AND('Region - Amravati Data'!V7&gt;1000%,'Region - Amravati Data'!V7&lt;2001%),1,0)</f>
        <v>0</v>
      </c>
      <c r="O6">
        <f>IF('Region - Amravati Data'!V7&gt;2000%,1,0)</f>
        <v>0</v>
      </c>
      <c r="P6">
        <f t="shared" si="0"/>
        <v>1</v>
      </c>
      <c r="Q6">
        <f>IF('Region - Amravati Data'!V7=0%,1,0)</f>
        <v>0</v>
      </c>
    </row>
    <row r="7" spans="1:17" x14ac:dyDescent="0.35">
      <c r="A7">
        <f>'Region - Amravati Data'!A8</f>
        <v>6</v>
      </c>
      <c r="B7" t="str">
        <f>'Region - Amravati Data'!B8</f>
        <v>Amravati</v>
      </c>
      <c r="C7" t="str">
        <f>'Region - Amravati Data'!C8</f>
        <v>Amravati</v>
      </c>
      <c r="D7" t="str">
        <f>'Region - Amravati Data'!D8</f>
        <v>Achalpur</v>
      </c>
      <c r="E7" t="str">
        <f>'Region - Amravati Data'!E8</f>
        <v>Achalpur</v>
      </c>
      <c r="F7" t="str">
        <f>'Region - Amravati Data'!F8</f>
        <v>20029998</v>
      </c>
      <c r="G7" t="str">
        <f>'Region - Amravati Data'!G8</f>
        <v>Shahanur &amp; 9 Villages RRWS</v>
      </c>
      <c r="H7" t="str">
        <f>'Region - Amravati Data'!H8</f>
        <v>Waghdoh</v>
      </c>
      <c r="I7" t="str">
        <f>'Region - Amravati Data'!I8</f>
        <v>Existing 0.35 LL ESR</v>
      </c>
      <c r="J7">
        <f>IF(AND('Region - Amravati Data'!V8&gt;-1%,'Region - Amravati Data'!V8&lt;101%),1,0)</f>
        <v>0</v>
      </c>
      <c r="K7">
        <f>IF(AND('Region - Amravati Data'!V8&gt;100%,'Region - Amravati Data'!V8&lt;300%),1,0)</f>
        <v>1</v>
      </c>
      <c r="L7">
        <f>IF(AND('Region - Amravati Data'!V8&gt;300%,'Region - Amravati Data'!V8&lt;501%),1,0)</f>
        <v>0</v>
      </c>
      <c r="M7">
        <f>IF(AND('Region - Amravati Data'!V8&gt;500%,'Region - Amravati Data'!V8&lt;1001%),1,0)</f>
        <v>0</v>
      </c>
      <c r="N7">
        <f>IF(AND('Region - Amravati Data'!V8&gt;1000%,'Region - Amravati Data'!V8&lt;2001%),1,0)</f>
        <v>0</v>
      </c>
      <c r="O7">
        <f>IF('Region - Amravati Data'!V8&gt;2000%,1,0)</f>
        <v>0</v>
      </c>
      <c r="P7">
        <f t="shared" si="0"/>
        <v>1</v>
      </c>
      <c r="Q7">
        <f>IF('Region - Amravati Data'!V8=0%,1,0)</f>
        <v>0</v>
      </c>
    </row>
    <row r="8" spans="1:17" x14ac:dyDescent="0.35">
      <c r="A8">
        <f>'Region - Amravati Data'!A9</f>
        <v>7</v>
      </c>
      <c r="B8" t="str">
        <f>'Region - Amravati Data'!B9</f>
        <v>Amravati</v>
      </c>
      <c r="C8" t="str">
        <f>'Region - Amravati Data'!C9</f>
        <v>Amravati W.M</v>
      </c>
      <c r="D8" t="str">
        <f>'Region - Amravati Data'!D9</f>
        <v>W.M.Amravati - 2</v>
      </c>
      <c r="E8" t="str">
        <f>'Region - Amravati Data'!E9</f>
        <v>Bhatkuli</v>
      </c>
      <c r="F8" t="str">
        <f>'Region - Amravati Data'!F9</f>
        <v>20003791</v>
      </c>
      <c r="G8" t="str">
        <f>'Region - Amravati Data'!G9</f>
        <v>105 Villages RRWSS</v>
      </c>
      <c r="H8" t="str">
        <f>'Region - Amravati Data'!H9</f>
        <v>Hiwara</v>
      </c>
      <c r="I8" t="str">
        <f>'Region - Amravati Data'!I9</f>
        <v>Existing 0.45 LL ESR</v>
      </c>
      <c r="J8">
        <f>IF(AND('Region - Amravati Data'!V9&gt;-1%,'Region - Amravati Data'!V9&lt;101%),1,0)</f>
        <v>0</v>
      </c>
      <c r="K8">
        <f>IF(AND('Region - Amravati Data'!V9&gt;100%,'Region - Amravati Data'!V9&lt;300%),1,0)</f>
        <v>0</v>
      </c>
      <c r="L8">
        <f>IF(AND('Region - Amravati Data'!V9&gt;300%,'Region - Amravati Data'!V9&lt;501%),1,0)</f>
        <v>0</v>
      </c>
      <c r="M8">
        <f>IF(AND('Region - Amravati Data'!V9&gt;500%,'Region - Amravati Data'!V9&lt;1001%),1,0)</f>
        <v>0</v>
      </c>
      <c r="N8">
        <f>IF(AND('Region - Amravati Data'!V9&gt;1000%,'Region - Amravati Data'!V9&lt;2001%),1,0)</f>
        <v>0</v>
      </c>
      <c r="O8">
        <f>IF('Region - Amravati Data'!V9&gt;2000%,1,0)</f>
        <v>1</v>
      </c>
      <c r="P8">
        <f t="shared" si="0"/>
        <v>1</v>
      </c>
      <c r="Q8">
        <f>IF('Region - Amravati Data'!V9=0%,1,0)</f>
        <v>0</v>
      </c>
    </row>
    <row r="9" spans="1:17" x14ac:dyDescent="0.35">
      <c r="A9">
        <f>'Region - Amravati Data'!A10</f>
        <v>8</v>
      </c>
      <c r="B9" t="str">
        <f>'Region - Amravati Data'!B10</f>
        <v>Amravati</v>
      </c>
      <c r="C9" t="str">
        <f>'Region - Amravati Data'!C10</f>
        <v>Amravati W.M</v>
      </c>
      <c r="D9" t="str">
        <f>'Region - Amravati Data'!D10</f>
        <v>W.M.Amravati - 2</v>
      </c>
      <c r="E9" t="str">
        <f>'Region - Amravati Data'!E10</f>
        <v>Amravati</v>
      </c>
      <c r="F9" t="str">
        <f>'Region - Amravati Data'!F10</f>
        <v>20003791</v>
      </c>
      <c r="G9" t="str">
        <f>'Region - Amravati Data'!G10</f>
        <v>105 Villages RRWSS</v>
      </c>
      <c r="H9" t="str">
        <f>'Region - Amravati Data'!H10</f>
        <v>Talwel</v>
      </c>
      <c r="I9" t="str">
        <f>'Region - Amravati Data'!I10</f>
        <v>Existing 0.50 LL ESR -Outlet-1</v>
      </c>
      <c r="J9">
        <f>IF(AND('Region - Amravati Data'!V10&gt;-1%,'Region - Amravati Data'!V10&lt;101%),1,0)</f>
        <v>0</v>
      </c>
      <c r="K9">
        <f>IF(AND('Region - Amravati Data'!V10&gt;100%,'Region - Amravati Data'!V10&lt;300%),1,0)</f>
        <v>0</v>
      </c>
      <c r="L9">
        <f>IF(AND('Region - Amravati Data'!V10&gt;300%,'Region - Amravati Data'!V10&lt;501%),1,0)</f>
        <v>1</v>
      </c>
      <c r="M9">
        <f>IF(AND('Region - Amravati Data'!V10&gt;500%,'Region - Amravati Data'!V10&lt;1001%),1,0)</f>
        <v>0</v>
      </c>
      <c r="N9">
        <f>IF(AND('Region - Amravati Data'!V10&gt;1000%,'Region - Amravati Data'!V10&lt;2001%),1,0)</f>
        <v>0</v>
      </c>
      <c r="O9">
        <f>IF('Region - Amravati Data'!V10&gt;2000%,1,0)</f>
        <v>0</v>
      </c>
      <c r="P9">
        <f t="shared" si="0"/>
        <v>1</v>
      </c>
      <c r="Q9">
        <f>IF('Region - Amravati Data'!V10=0%,1,0)</f>
        <v>0</v>
      </c>
    </row>
    <row r="10" spans="1:17" x14ac:dyDescent="0.35">
      <c r="A10">
        <f>'Region - Amravati Data'!A11</f>
        <v>9</v>
      </c>
      <c r="B10" t="str">
        <f>'Region - Amravati Data'!B11</f>
        <v>Akola</v>
      </c>
      <c r="C10" t="str">
        <f>'Region - Amravati Data'!C11</f>
        <v>Akola</v>
      </c>
      <c r="D10" t="str">
        <f>'Region - Amravati Data'!D11</f>
        <v>Murtizapur</v>
      </c>
      <c r="E10" t="str">
        <f>'Region - Amravati Data'!E11</f>
        <v>Murtizapur</v>
      </c>
      <c r="F10" t="str">
        <f>'Region - Amravati Data'!F11</f>
        <v>20028330</v>
      </c>
      <c r="G10" t="str">
        <f>'Region - Amravati Data'!G11</f>
        <v>Langhapur 50 VRRWSS Tq. Murtizapur Dist. Akola</v>
      </c>
      <c r="H10" t="str">
        <f>'Region - Amravati Data'!H11</f>
        <v>Dhotra shinde</v>
      </c>
      <c r="I10" t="str">
        <f>'Region - Amravati Data'!I11</f>
        <v>Existing 0.40 LL ESR</v>
      </c>
      <c r="J10">
        <f>IF(AND('Region - Amravati Data'!V11&gt;-1%,'Region - Amravati Data'!V11&lt;101%),1,0)</f>
        <v>1</v>
      </c>
      <c r="K10">
        <f>IF(AND('Region - Amravati Data'!V11&gt;100%,'Region - Amravati Data'!V11&lt;300%),1,0)</f>
        <v>0</v>
      </c>
      <c r="L10">
        <f>IF(AND('Region - Amravati Data'!V11&gt;300%,'Region - Amravati Data'!V11&lt;501%),1,0)</f>
        <v>0</v>
      </c>
      <c r="M10">
        <f>IF(AND('Region - Amravati Data'!V11&gt;500%,'Region - Amravati Data'!V11&lt;1001%),1,0)</f>
        <v>0</v>
      </c>
      <c r="N10">
        <f>IF(AND('Region - Amravati Data'!V11&gt;1000%,'Region - Amravati Data'!V11&lt;2001%),1,0)</f>
        <v>0</v>
      </c>
      <c r="O10">
        <f>IF('Region - Amravati Data'!V11&gt;2000%,1,0)</f>
        <v>0</v>
      </c>
      <c r="P10">
        <f t="shared" si="0"/>
        <v>1</v>
      </c>
      <c r="Q10">
        <f>IF('Region - Amravati Data'!V11=0%,1,0)</f>
        <v>1</v>
      </c>
    </row>
    <row r="11" spans="1:17" x14ac:dyDescent="0.35">
      <c r="A11">
        <f>'Region - Amravati Data'!A12</f>
        <v>10</v>
      </c>
      <c r="B11" t="str">
        <f>'Region - Amravati Data'!B12</f>
        <v>Amravati</v>
      </c>
      <c r="C11" t="str">
        <f>'Region - Amravati Data'!C12</f>
        <v>Amravati</v>
      </c>
      <c r="D11" t="str">
        <f>'Region - Amravati Data'!D12</f>
        <v>Achalpur</v>
      </c>
      <c r="E11" t="str">
        <f>'Region - Amravati Data'!E12</f>
        <v>Chandur Bazar</v>
      </c>
      <c r="F11" t="str">
        <f>'Region - Amravati Data'!F12</f>
        <v>7945938</v>
      </c>
      <c r="G11" t="str">
        <f>'Region - Amravati Data'!G12</f>
        <v>83 Village RRWS Scheme MJP RR (C 39)</v>
      </c>
      <c r="H11" t="str">
        <f>'Region - Amravati Data'!H12</f>
        <v>Khel Choudhar</v>
      </c>
      <c r="I11" t="str">
        <f>'Region - Amravati Data'!I12</f>
        <v>Existing 1.5 LL ESR</v>
      </c>
      <c r="J11">
        <f>IF(AND('Region - Amravati Data'!V12&gt;-1%,'Region - Amravati Data'!V12&lt;101%),1,0)</f>
        <v>1</v>
      </c>
      <c r="K11">
        <f>IF(AND('Region - Amravati Data'!V12&gt;100%,'Region - Amravati Data'!V12&lt;300%),1,0)</f>
        <v>0</v>
      </c>
      <c r="L11">
        <f>IF(AND('Region - Amravati Data'!V12&gt;300%,'Region - Amravati Data'!V12&lt;501%),1,0)</f>
        <v>0</v>
      </c>
      <c r="M11">
        <f>IF(AND('Region - Amravati Data'!V12&gt;500%,'Region - Amravati Data'!V12&lt;1001%),1,0)</f>
        <v>0</v>
      </c>
      <c r="N11">
        <f>IF(AND('Region - Amravati Data'!V12&gt;1000%,'Region - Amravati Data'!V12&lt;2001%),1,0)</f>
        <v>0</v>
      </c>
      <c r="O11">
        <f>IF('Region - Amravati Data'!V12&gt;2000%,1,0)</f>
        <v>0</v>
      </c>
      <c r="P11">
        <f t="shared" si="0"/>
        <v>1</v>
      </c>
      <c r="Q11">
        <f>IF('Region - Amravati Data'!V12=0%,1,0)</f>
        <v>1</v>
      </c>
    </row>
    <row r="12" spans="1:17" x14ac:dyDescent="0.35">
      <c r="A12">
        <f>'Region - Amravati Data'!A13</f>
        <v>11</v>
      </c>
      <c r="B12" t="str">
        <f>'Region - Amravati Data'!B13</f>
        <v>Amravati</v>
      </c>
      <c r="C12" t="str">
        <f>'Region - Amravati Data'!C13</f>
        <v>Amravati</v>
      </c>
      <c r="D12" t="str">
        <f>'Region - Amravati Data'!D13</f>
        <v>Amravati - 2</v>
      </c>
      <c r="E12" t="str">
        <f>'Region - Amravati Data'!E13</f>
        <v>Chandur Rly</v>
      </c>
      <c r="F12" t="str">
        <f>'Region - Amravati Data'!F13</f>
        <v>20030227</v>
      </c>
      <c r="G12" t="str">
        <f>'Region - Amravati Data'!G13</f>
        <v>Chirodi &amp; 4 Villages RRWS</v>
      </c>
      <c r="H12" t="str">
        <f>'Region - Amravati Data'!H13</f>
        <v>Chirodi</v>
      </c>
      <c r="I12" t="str">
        <f>'Region - Amravati Data'!I13</f>
        <v>Existing 0.30 LL ESR-2</v>
      </c>
      <c r="J12">
        <f>IF(AND('Region - Amravati Data'!V13&gt;-1%,'Region - Amravati Data'!V13&lt;101%),1,0)</f>
        <v>1</v>
      </c>
      <c r="K12">
        <f>IF(AND('Region - Amravati Data'!V13&gt;100%,'Region - Amravati Data'!V13&lt;300%),1,0)</f>
        <v>0</v>
      </c>
      <c r="L12">
        <f>IF(AND('Region - Amravati Data'!V13&gt;300%,'Region - Amravati Data'!V13&lt;501%),1,0)</f>
        <v>0</v>
      </c>
      <c r="M12">
        <f>IF(AND('Region - Amravati Data'!V13&gt;500%,'Region - Amravati Data'!V13&lt;1001%),1,0)</f>
        <v>0</v>
      </c>
      <c r="N12">
        <f>IF(AND('Region - Amravati Data'!V13&gt;1000%,'Region - Amravati Data'!V13&lt;2001%),1,0)</f>
        <v>0</v>
      </c>
      <c r="O12">
        <f>IF('Region - Amravati Data'!V13&gt;2000%,1,0)</f>
        <v>0</v>
      </c>
      <c r="P12">
        <f t="shared" si="0"/>
        <v>1</v>
      </c>
      <c r="Q12">
        <f>IF('Region - Amravati Data'!V13=0%,1,0)</f>
        <v>0</v>
      </c>
    </row>
    <row r="13" spans="1:17" x14ac:dyDescent="0.35">
      <c r="A13">
        <f>'Region - Amravati Data'!A14</f>
        <v>12</v>
      </c>
      <c r="B13" t="str">
        <f>'Region - Amravati Data'!B14</f>
        <v>Amravati</v>
      </c>
      <c r="C13" t="str">
        <f>'Region - Amravati Data'!C14</f>
        <v>Yavatmal</v>
      </c>
      <c r="D13" t="str">
        <f>'Region - Amravati Data'!D14</f>
        <v>Pusad</v>
      </c>
      <c r="E13" t="str">
        <f>'Region - Amravati Data'!E14</f>
        <v>Pusad</v>
      </c>
      <c r="F13" t="str">
        <f>'Region - Amravati Data'!F14</f>
        <v>20028563</v>
      </c>
      <c r="G13" t="str">
        <f>'Region - Amravati Data'!G14</f>
        <v>Malpathar 28 Villages, (Reju.)</v>
      </c>
      <c r="H13" t="str">
        <f>'Region - Amravati Data'!H14</f>
        <v>Aadgaon</v>
      </c>
      <c r="I13" t="str">
        <f>'Region - Amravati Data'!I14</f>
        <v>Existing 0.75 LL ESR- Outlet-1</v>
      </c>
      <c r="J13">
        <f>IF(AND('Region - Amravati Data'!V14&gt;-1%,'Region - Amravati Data'!V14&lt;101%),1,0)</f>
        <v>0</v>
      </c>
      <c r="K13">
        <f>IF(AND('Region - Amravati Data'!V14&gt;100%,'Region - Amravati Data'!V14&lt;300%),1,0)</f>
        <v>1</v>
      </c>
      <c r="L13">
        <f>IF(AND('Region - Amravati Data'!V14&gt;300%,'Region - Amravati Data'!V14&lt;501%),1,0)</f>
        <v>0</v>
      </c>
      <c r="M13">
        <f>IF(AND('Region - Amravati Data'!V14&gt;500%,'Region - Amravati Data'!V14&lt;1001%),1,0)</f>
        <v>0</v>
      </c>
      <c r="N13">
        <f>IF(AND('Region - Amravati Data'!V14&gt;1000%,'Region - Amravati Data'!V14&lt;2001%),1,0)</f>
        <v>0</v>
      </c>
      <c r="O13">
        <f>IF('Region - Amravati Data'!V14&gt;2000%,1,0)</f>
        <v>0</v>
      </c>
      <c r="P13">
        <f t="shared" si="0"/>
        <v>1</v>
      </c>
      <c r="Q13">
        <f>IF('Region - Amravati Data'!V14=0%,1,0)</f>
        <v>0</v>
      </c>
    </row>
    <row r="14" spans="1:17" x14ac:dyDescent="0.35">
      <c r="A14">
        <f>'Region - Amravati Data'!A15</f>
        <v>13</v>
      </c>
      <c r="B14" t="str">
        <f>'Region - Amravati Data'!B15</f>
        <v>Amravati</v>
      </c>
      <c r="C14" t="str">
        <f>'Region - Amravati Data'!C15</f>
        <v>Amravati</v>
      </c>
      <c r="D14" t="str">
        <f>'Region - Amravati Data'!D15</f>
        <v>Amravati - 2</v>
      </c>
      <c r="E14" t="str">
        <f>'Region - Amravati Data'!E15</f>
        <v>Nandgaon Khandeshwar</v>
      </c>
      <c r="F14" t="str">
        <f>'Region - Amravati Data'!F15</f>
        <v>20030263</v>
      </c>
      <c r="G14" t="str">
        <f>'Region - Amravati Data'!G15</f>
        <v>Dhanora Gurav &amp; 8 Villages RRWS</v>
      </c>
      <c r="H14" t="str">
        <f>'Region - Amravati Data'!H15</f>
        <v>Wadala</v>
      </c>
      <c r="I14" t="str">
        <f>'Region - Amravati Data'!I15</f>
        <v>Existing 0.50 LL ESR</v>
      </c>
      <c r="J14">
        <f>IF(AND('Region - Amravati Data'!V15&gt;-1%,'Region - Amravati Data'!V15&lt;101%),1,0)</f>
        <v>1</v>
      </c>
      <c r="K14">
        <f>IF(AND('Region - Amravati Data'!V15&gt;100%,'Region - Amravati Data'!V15&lt;300%),1,0)</f>
        <v>0</v>
      </c>
      <c r="L14">
        <f>IF(AND('Region - Amravati Data'!V15&gt;300%,'Region - Amravati Data'!V15&lt;501%),1,0)</f>
        <v>0</v>
      </c>
      <c r="M14">
        <f>IF(AND('Region - Amravati Data'!V15&gt;500%,'Region - Amravati Data'!V15&lt;1001%),1,0)</f>
        <v>0</v>
      </c>
      <c r="N14">
        <f>IF(AND('Region - Amravati Data'!V15&gt;1000%,'Region - Amravati Data'!V15&lt;2001%),1,0)</f>
        <v>0</v>
      </c>
      <c r="O14">
        <f>IF('Region - Amravati Data'!V15&gt;2000%,1,0)</f>
        <v>0</v>
      </c>
      <c r="P14">
        <f t="shared" si="0"/>
        <v>1</v>
      </c>
      <c r="Q14">
        <f>IF('Region - Amravati Data'!V15=0%,1,0)</f>
        <v>0</v>
      </c>
    </row>
    <row r="15" spans="1:17" x14ac:dyDescent="0.35">
      <c r="A15">
        <f>'Region - Amravati Data'!A16</f>
        <v>14</v>
      </c>
      <c r="B15" t="str">
        <f>'Region - Amravati Data'!B16</f>
        <v>Amravati</v>
      </c>
      <c r="C15" t="str">
        <f>'Region - Amravati Data'!C16</f>
        <v>Amravati</v>
      </c>
      <c r="D15" t="str">
        <f>'Region - Amravati Data'!D16</f>
        <v>Achalpur</v>
      </c>
      <c r="E15" t="str">
        <f>'Region - Amravati Data'!E16</f>
        <v>Chandur Bazar</v>
      </c>
      <c r="F15" t="str">
        <f>'Region - Amravati Data'!F16</f>
        <v>7945938</v>
      </c>
      <c r="G15" t="str">
        <f>'Region - Amravati Data'!G16</f>
        <v>83 Village RRWS Scheme MJP RR (C 39)</v>
      </c>
      <c r="H15" t="str">
        <f>'Region - Amravati Data'!H16</f>
        <v>Govindpur</v>
      </c>
      <c r="I15" t="str">
        <f>'Region - Amravati Data'!I16</f>
        <v>Existing 0.75 LL ESR</v>
      </c>
      <c r="J15">
        <f>IF(AND('Region - Amravati Data'!V16&gt;-1%,'Region - Amravati Data'!V16&lt;101%),1,0)</f>
        <v>1</v>
      </c>
      <c r="K15">
        <f>IF(AND('Region - Amravati Data'!V16&gt;100%,'Region - Amravati Data'!V16&lt;300%),1,0)</f>
        <v>0</v>
      </c>
      <c r="L15">
        <f>IF(AND('Region - Amravati Data'!V16&gt;300%,'Region - Amravati Data'!V16&lt;501%),1,0)</f>
        <v>0</v>
      </c>
      <c r="M15">
        <f>IF(AND('Region - Amravati Data'!V16&gt;500%,'Region - Amravati Data'!V16&lt;1001%),1,0)</f>
        <v>0</v>
      </c>
      <c r="N15">
        <f>IF(AND('Region - Amravati Data'!V16&gt;1000%,'Region - Amravati Data'!V16&lt;2001%),1,0)</f>
        <v>0</v>
      </c>
      <c r="O15">
        <f>IF('Region - Amravati Data'!V16&gt;2000%,1,0)</f>
        <v>0</v>
      </c>
      <c r="P15">
        <f t="shared" si="0"/>
        <v>1</v>
      </c>
      <c r="Q15">
        <f>IF('Region - Amravati Data'!V16=0%,1,0)</f>
        <v>0</v>
      </c>
    </row>
    <row r="16" spans="1:17" x14ac:dyDescent="0.35">
      <c r="A16">
        <f>'Region - Amravati Data'!A17</f>
        <v>15</v>
      </c>
      <c r="B16" t="str">
        <f>'Region - Amravati Data'!B17</f>
        <v>Amravati</v>
      </c>
      <c r="C16" t="str">
        <f>'Region - Amravati Data'!C17</f>
        <v>Amravati W.M</v>
      </c>
      <c r="D16" t="str">
        <f>'Region - Amravati Data'!D17</f>
        <v>W.M.Amravati - 2</v>
      </c>
      <c r="E16" t="str">
        <f>'Region - Amravati Data'!E17</f>
        <v>Bhatkuli</v>
      </c>
      <c r="F16" t="str">
        <f>'Region - Amravati Data'!F17</f>
        <v>20003791</v>
      </c>
      <c r="G16" t="str">
        <f>'Region - Amravati Data'!G17</f>
        <v>105 Villages RRWSS</v>
      </c>
      <c r="H16" t="str">
        <f>'Region - Amravati Data'!H17</f>
        <v>Dhamori</v>
      </c>
      <c r="I16" t="str">
        <f>'Region - Amravati Data'!I17</f>
        <v>Existing 0.95 LL ESR</v>
      </c>
      <c r="J16">
        <f>IF(AND('Region - Amravati Data'!V17&gt;-1%,'Region - Amravati Data'!V17&lt;101%),1,0)</f>
        <v>0</v>
      </c>
      <c r="K16">
        <f>IF(AND('Region - Amravati Data'!V17&gt;100%,'Region - Amravati Data'!V17&lt;300%),1,0)</f>
        <v>0</v>
      </c>
      <c r="L16">
        <f>IF(AND('Region - Amravati Data'!V17&gt;300%,'Region - Amravati Data'!V17&lt;501%),1,0)</f>
        <v>0</v>
      </c>
      <c r="M16">
        <f>IF(AND('Region - Amravati Data'!V17&gt;500%,'Region - Amravati Data'!V17&lt;1001%),1,0)</f>
        <v>0</v>
      </c>
      <c r="N16">
        <f>IF(AND('Region - Amravati Data'!V17&gt;1000%,'Region - Amravati Data'!V17&lt;2001%),1,0)</f>
        <v>0</v>
      </c>
      <c r="O16">
        <f>IF('Region - Amravati Data'!V17&gt;2000%,1,0)</f>
        <v>1</v>
      </c>
      <c r="P16">
        <f t="shared" si="0"/>
        <v>1</v>
      </c>
      <c r="Q16">
        <f>IF('Region - Amravati Data'!V17=0%,1,0)</f>
        <v>0</v>
      </c>
    </row>
    <row r="17" spans="1:17" x14ac:dyDescent="0.35">
      <c r="A17">
        <f>'Region - Amravati Data'!A18</f>
        <v>16</v>
      </c>
      <c r="B17" t="str">
        <f>'Region - Amravati Data'!B18</f>
        <v>Amravati</v>
      </c>
      <c r="C17" t="str">
        <f>'Region - Amravati Data'!C18</f>
        <v>Yavatmal</v>
      </c>
      <c r="D17" t="str">
        <f>'Region - Amravati Data'!D18</f>
        <v>Pusad</v>
      </c>
      <c r="E17" t="str">
        <f>'Region - Amravati Data'!E18</f>
        <v>Pusad</v>
      </c>
      <c r="F17" t="str">
        <f>'Region - Amravati Data'!F18</f>
        <v>20028563</v>
      </c>
      <c r="G17" t="str">
        <f>'Region - Amravati Data'!G18</f>
        <v>Malpathar 28 Villages, (Reju.)</v>
      </c>
      <c r="H17" t="str">
        <f>'Region - Amravati Data'!H18</f>
        <v>Vasantwadi</v>
      </c>
      <c r="I17" t="str">
        <f>'Region - Amravati Data'!I18</f>
        <v>Existing 0.50 LL ESR</v>
      </c>
      <c r="J17">
        <f>IF(AND('Region - Amravati Data'!V18&gt;-1%,'Region - Amravati Data'!V18&lt;101%),1,0)</f>
        <v>0</v>
      </c>
      <c r="K17">
        <f>IF(AND('Region - Amravati Data'!V18&gt;100%,'Region - Amravati Data'!V18&lt;300%),1,0)</f>
        <v>0</v>
      </c>
      <c r="L17">
        <f>IF(AND('Region - Amravati Data'!V18&gt;300%,'Region - Amravati Data'!V18&lt;501%),1,0)</f>
        <v>0</v>
      </c>
      <c r="M17">
        <f>IF(AND('Region - Amravati Data'!V18&gt;500%,'Region - Amravati Data'!V18&lt;1001%),1,0)</f>
        <v>0</v>
      </c>
      <c r="N17">
        <f>IF(AND('Region - Amravati Data'!V18&gt;1000%,'Region - Amravati Data'!V18&lt;2001%),1,0)</f>
        <v>0</v>
      </c>
      <c r="O17">
        <f>IF('Region - Amravati Data'!V18&gt;2000%,1,0)</f>
        <v>1</v>
      </c>
      <c r="P17">
        <f t="shared" si="0"/>
        <v>1</v>
      </c>
      <c r="Q17">
        <f>IF('Region - Amravati Data'!V18=0%,1,0)</f>
        <v>0</v>
      </c>
    </row>
    <row r="18" spans="1:17" x14ac:dyDescent="0.35">
      <c r="A18">
        <f>'Region - Amravati Data'!A19</f>
        <v>17</v>
      </c>
      <c r="B18" t="str">
        <f>'Region - Amravati Data'!B19</f>
        <v>Amravati</v>
      </c>
      <c r="C18" t="str">
        <f>'Region - Amravati Data'!C19</f>
        <v>Amravati W.M</v>
      </c>
      <c r="D18" t="str">
        <f>'Region - Amravati Data'!D19</f>
        <v>W.M.Amravati - 2</v>
      </c>
      <c r="E18" t="str">
        <f>'Region - Amravati Data'!E19</f>
        <v>Bhatkuli</v>
      </c>
      <c r="F18" t="str">
        <f>'Region - Amravati Data'!F19</f>
        <v>20003791</v>
      </c>
      <c r="G18" t="str">
        <f>'Region - Amravati Data'!G19</f>
        <v>105 Villages RRWSS</v>
      </c>
      <c r="H18" t="str">
        <f>'Region - Amravati Data'!H19</f>
        <v>Kharala</v>
      </c>
      <c r="I18" t="str">
        <f>'Region - Amravati Data'!I19</f>
        <v>Existing 0.30 LL ESR</v>
      </c>
      <c r="J18">
        <f>IF(AND('Region - Amravati Data'!V19&gt;-1%,'Region - Amravati Data'!V19&lt;101%),1,0)</f>
        <v>0</v>
      </c>
      <c r="K18">
        <f>IF(AND('Region - Amravati Data'!V19&gt;100%,'Region - Amravati Data'!V19&lt;300%),1,0)</f>
        <v>1</v>
      </c>
      <c r="L18">
        <f>IF(AND('Region - Amravati Data'!V19&gt;300%,'Region - Amravati Data'!V19&lt;501%),1,0)</f>
        <v>0</v>
      </c>
      <c r="M18">
        <f>IF(AND('Region - Amravati Data'!V19&gt;500%,'Region - Amravati Data'!V19&lt;1001%),1,0)</f>
        <v>0</v>
      </c>
      <c r="N18">
        <f>IF(AND('Region - Amravati Data'!V19&gt;1000%,'Region - Amravati Data'!V19&lt;2001%),1,0)</f>
        <v>0</v>
      </c>
      <c r="O18">
        <f>IF('Region - Amravati Data'!V19&gt;2000%,1,0)</f>
        <v>0</v>
      </c>
      <c r="P18">
        <f t="shared" si="0"/>
        <v>1</v>
      </c>
      <c r="Q18">
        <f>IF('Region - Amravati Data'!V19=0%,1,0)</f>
        <v>0</v>
      </c>
    </row>
    <row r="19" spans="1:17" x14ac:dyDescent="0.35">
      <c r="A19">
        <f>'Region - Amravati Data'!A20</f>
        <v>18</v>
      </c>
      <c r="B19" t="str">
        <f>'Region - Amravati Data'!B20</f>
        <v>Amravati</v>
      </c>
      <c r="C19" t="str">
        <f>'Region - Amravati Data'!C20</f>
        <v>Amravati</v>
      </c>
      <c r="D19" t="str">
        <f>'Region - Amravati Data'!D20</f>
        <v>Achalpur</v>
      </c>
      <c r="E19" t="str">
        <f>'Region - Amravati Data'!E20</f>
        <v>Achalpur</v>
      </c>
      <c r="F19" t="str">
        <f>'Region - Amravati Data'!F20</f>
        <v>20029998</v>
      </c>
      <c r="G19" t="str">
        <f>'Region - Amravati Data'!G20</f>
        <v>Shahanur &amp; 9 Villages RRWS</v>
      </c>
      <c r="H19" t="str">
        <f>'Region - Amravati Data'!H20</f>
        <v>Kumbhi Wagholi</v>
      </c>
      <c r="I19" t="str">
        <f>'Region - Amravati Data'!I20</f>
        <v>Proposed 0.40 LL ESR</v>
      </c>
      <c r="J19">
        <f>IF(AND('Region - Amravati Data'!V20&gt;-1%,'Region - Amravati Data'!V20&lt;101%),1,0)</f>
        <v>1</v>
      </c>
      <c r="K19">
        <f>IF(AND('Region - Amravati Data'!V20&gt;100%,'Region - Amravati Data'!V20&lt;300%),1,0)</f>
        <v>0</v>
      </c>
      <c r="L19">
        <f>IF(AND('Region - Amravati Data'!V20&gt;300%,'Region - Amravati Data'!V20&lt;501%),1,0)</f>
        <v>0</v>
      </c>
      <c r="M19">
        <f>IF(AND('Region - Amravati Data'!V20&gt;500%,'Region - Amravati Data'!V20&lt;1001%),1,0)</f>
        <v>0</v>
      </c>
      <c r="N19">
        <f>IF(AND('Region - Amravati Data'!V20&gt;1000%,'Region - Amravati Data'!V20&lt;2001%),1,0)</f>
        <v>0</v>
      </c>
      <c r="O19">
        <f>IF('Region - Amravati Data'!V20&gt;2000%,1,0)</f>
        <v>0</v>
      </c>
      <c r="P19">
        <f t="shared" si="0"/>
        <v>1</v>
      </c>
      <c r="Q19">
        <f>IF('Region - Amravati Data'!V20=0%,1,0)</f>
        <v>1</v>
      </c>
    </row>
    <row r="20" spans="1:17" x14ac:dyDescent="0.35">
      <c r="A20">
        <f>'Region - Amravati Data'!A21</f>
        <v>19</v>
      </c>
      <c r="B20" t="str">
        <f>'Region - Amravati Data'!B21</f>
        <v>Amravati</v>
      </c>
      <c r="C20" t="str">
        <f>'Region - Amravati Data'!C21</f>
        <v>Amravati</v>
      </c>
      <c r="D20" t="str">
        <f>'Region - Amravati Data'!D21</f>
        <v>Amravati - 2</v>
      </c>
      <c r="E20" t="str">
        <f>'Region - Amravati Data'!E21</f>
        <v>Nandgaon Khandeshwar</v>
      </c>
      <c r="F20" t="str">
        <f>'Region - Amravati Data'!F21</f>
        <v>20030287</v>
      </c>
      <c r="G20" t="str">
        <f>'Region - Amravati Data'!G21</f>
        <v>Takli &amp; 4 Villages RRWS</v>
      </c>
      <c r="H20" t="str">
        <f>'Region - Amravati Data'!H21</f>
        <v>Takali</v>
      </c>
      <c r="I20" t="str">
        <f>'Region - Amravati Data'!I21</f>
        <v>Proposed 0.35 LL ESR</v>
      </c>
      <c r="J20">
        <f>IF(AND('Region - Amravati Data'!V21&gt;-1%,'Region - Amravati Data'!V21&lt;101%),1,0)</f>
        <v>0</v>
      </c>
      <c r="K20">
        <f>IF(AND('Region - Amravati Data'!V21&gt;100%,'Region - Amravati Data'!V21&lt;300%),1,0)</f>
        <v>0</v>
      </c>
      <c r="L20">
        <f>IF(AND('Region - Amravati Data'!V21&gt;300%,'Region - Amravati Data'!V21&lt;501%),1,0)</f>
        <v>1</v>
      </c>
      <c r="M20">
        <f>IF(AND('Region - Amravati Data'!V21&gt;500%,'Region - Amravati Data'!V21&lt;1001%),1,0)</f>
        <v>0</v>
      </c>
      <c r="N20">
        <f>IF(AND('Region - Amravati Data'!V21&gt;1000%,'Region - Amravati Data'!V21&lt;2001%),1,0)</f>
        <v>0</v>
      </c>
      <c r="O20">
        <f>IF('Region - Amravati Data'!V21&gt;2000%,1,0)</f>
        <v>0</v>
      </c>
      <c r="P20">
        <f t="shared" si="0"/>
        <v>1</v>
      </c>
      <c r="Q20">
        <f>IF('Region - Amravati Data'!V21=0%,1,0)</f>
        <v>0</v>
      </c>
    </row>
    <row r="21" spans="1:17" x14ac:dyDescent="0.35">
      <c r="A21">
        <f>'Region - Amravati Data'!A22</f>
        <v>20</v>
      </c>
      <c r="B21" t="str">
        <f>'Region - Amravati Data'!B22</f>
        <v>Akola</v>
      </c>
      <c r="C21" t="str">
        <f>'Region - Amravati Data'!C22</f>
        <v>Akola</v>
      </c>
      <c r="D21" t="str">
        <f>'Region - Amravati Data'!D22</f>
        <v>Murtizapur</v>
      </c>
      <c r="E21" t="str">
        <f>'Region - Amravati Data'!E22</f>
        <v>Murtizapur</v>
      </c>
      <c r="F21" t="str">
        <f>'Region - Amravati Data'!F22</f>
        <v>20028330</v>
      </c>
      <c r="G21" t="str">
        <f>'Region - Amravati Data'!G22</f>
        <v>Langhapur 50 VRRWSS Tq. Murtizapur Dist. Akola</v>
      </c>
      <c r="H21" t="str">
        <f>'Region - Amravati Data'!H22</f>
        <v>Rajura Ghate</v>
      </c>
      <c r="I21" t="str">
        <f>'Region - Amravati Data'!I22</f>
        <v>Existing 0.60 LL ESR</v>
      </c>
      <c r="J21">
        <f>IF(AND('Region - Amravati Data'!V22&gt;-1%,'Region - Amravati Data'!V22&lt;101%),1,0)</f>
        <v>1</v>
      </c>
      <c r="K21">
        <f>IF(AND('Region - Amravati Data'!V22&gt;100%,'Region - Amravati Data'!V22&lt;300%),1,0)</f>
        <v>0</v>
      </c>
      <c r="L21">
        <f>IF(AND('Region - Amravati Data'!V22&gt;300%,'Region - Amravati Data'!V22&lt;501%),1,0)</f>
        <v>0</v>
      </c>
      <c r="M21">
        <f>IF(AND('Region - Amravati Data'!V22&gt;500%,'Region - Amravati Data'!V22&lt;1001%),1,0)</f>
        <v>0</v>
      </c>
      <c r="N21">
        <f>IF(AND('Region - Amravati Data'!V22&gt;1000%,'Region - Amravati Data'!V22&lt;2001%),1,0)</f>
        <v>0</v>
      </c>
      <c r="O21">
        <f>IF('Region - Amravati Data'!V22&gt;2000%,1,0)</f>
        <v>0</v>
      </c>
      <c r="P21">
        <f t="shared" si="0"/>
        <v>1</v>
      </c>
      <c r="Q21">
        <f>IF('Region - Amravati Data'!V22=0%,1,0)</f>
        <v>0</v>
      </c>
    </row>
    <row r="22" spans="1:17" x14ac:dyDescent="0.35">
      <c r="A22">
        <f>'Region - Amravati Data'!A23</f>
        <v>21</v>
      </c>
      <c r="B22" t="str">
        <f>'Region - Amravati Data'!B23</f>
        <v>Amravati</v>
      </c>
      <c r="C22" t="str">
        <f>'Region - Amravati Data'!C23</f>
        <v>Amravati</v>
      </c>
      <c r="D22" t="str">
        <f>'Region - Amravati Data'!D23</f>
        <v>Amravati - 2</v>
      </c>
      <c r="E22" t="str">
        <f>'Region - Amravati Data'!E23</f>
        <v>Chandur Rly</v>
      </c>
      <c r="F22" t="str">
        <f>'Region - Amravati Data'!F23</f>
        <v>20030227</v>
      </c>
      <c r="G22" t="str">
        <f>'Region - Amravati Data'!G23</f>
        <v>Chirodi &amp; 4 Villages RRWS</v>
      </c>
      <c r="H22" t="str">
        <f>'Region - Amravati Data'!H23</f>
        <v>Chirodi</v>
      </c>
      <c r="I22" t="str">
        <f>'Region - Amravati Data'!I23</f>
        <v>Existing 0.30 LL ESR-1</v>
      </c>
      <c r="J22">
        <f>IF(AND('Region - Amravati Data'!V23&gt;-1%,'Region - Amravati Data'!V23&lt;101%),1,0)</f>
        <v>1</v>
      </c>
      <c r="K22">
        <f>IF(AND('Region - Amravati Data'!V23&gt;100%,'Region - Amravati Data'!V23&lt;300%),1,0)</f>
        <v>0</v>
      </c>
      <c r="L22">
        <f>IF(AND('Region - Amravati Data'!V23&gt;300%,'Region - Amravati Data'!V23&lt;501%),1,0)</f>
        <v>0</v>
      </c>
      <c r="M22">
        <f>IF(AND('Region - Amravati Data'!V23&gt;500%,'Region - Amravati Data'!V23&lt;1001%),1,0)</f>
        <v>0</v>
      </c>
      <c r="N22">
        <f>IF(AND('Region - Amravati Data'!V23&gt;1000%,'Region - Amravati Data'!V23&lt;2001%),1,0)</f>
        <v>0</v>
      </c>
      <c r="O22">
        <f>IF('Region - Amravati Data'!V23&gt;2000%,1,0)</f>
        <v>0</v>
      </c>
      <c r="P22">
        <f t="shared" si="0"/>
        <v>1</v>
      </c>
      <c r="Q22">
        <f>IF('Region - Amravati Data'!V23=0%,1,0)</f>
        <v>1</v>
      </c>
    </row>
    <row r="23" spans="1:17" x14ac:dyDescent="0.35">
      <c r="A23">
        <f>'Region - Amravati Data'!A24</f>
        <v>22</v>
      </c>
      <c r="B23" t="str">
        <f>'Region - Amravati Data'!B24</f>
        <v>Amravati</v>
      </c>
      <c r="C23" t="str">
        <f>'Region - Amravati Data'!C24</f>
        <v>Amravati W.M</v>
      </c>
      <c r="D23" t="str">
        <f>'Region - Amravati Data'!D24</f>
        <v>W.M.Amravati - 2</v>
      </c>
      <c r="E23" t="str">
        <f>'Region - Amravati Data'!E24</f>
        <v>Chandur Bazar</v>
      </c>
      <c r="F23" t="str">
        <f>'Region - Amravati Data'!F24</f>
        <v>20003791</v>
      </c>
      <c r="G23" t="str">
        <f>'Region - Amravati Data'!G24</f>
        <v>105 Villages RRWSS</v>
      </c>
      <c r="H23" t="str">
        <f>'Region - Amravati Data'!H24</f>
        <v>Naya Akola</v>
      </c>
      <c r="I23" t="str">
        <f>'Region - Amravati Data'!I24</f>
        <v>Existing 1.05 LL ESR-Outlet-1</v>
      </c>
      <c r="J23">
        <f>IF(AND('Region - Amravati Data'!V24&gt;-1%,'Region - Amravati Data'!V24&lt;101%),1,0)</f>
        <v>1</v>
      </c>
      <c r="K23">
        <f>IF(AND('Region - Amravati Data'!V24&gt;100%,'Region - Amravati Data'!V24&lt;300%),1,0)</f>
        <v>0</v>
      </c>
      <c r="L23">
        <f>IF(AND('Region - Amravati Data'!V24&gt;300%,'Region - Amravati Data'!V24&lt;501%),1,0)</f>
        <v>0</v>
      </c>
      <c r="M23">
        <f>IF(AND('Region - Amravati Data'!V24&gt;500%,'Region - Amravati Data'!V24&lt;1001%),1,0)</f>
        <v>0</v>
      </c>
      <c r="N23">
        <f>IF(AND('Region - Amravati Data'!V24&gt;1000%,'Region - Amravati Data'!V24&lt;2001%),1,0)</f>
        <v>0</v>
      </c>
      <c r="O23">
        <f>IF('Region - Amravati Data'!V24&gt;2000%,1,0)</f>
        <v>0</v>
      </c>
      <c r="P23">
        <f t="shared" si="0"/>
        <v>1</v>
      </c>
      <c r="Q23">
        <f>IF('Region - Amravati Data'!V24=0%,1,0)</f>
        <v>1</v>
      </c>
    </row>
    <row r="24" spans="1:17" x14ac:dyDescent="0.35">
      <c r="A24">
        <f>'Region - Amravati Data'!A25</f>
        <v>23</v>
      </c>
      <c r="B24" t="str">
        <f>'Region - Amravati Data'!B25</f>
        <v>Amravati</v>
      </c>
      <c r="C24" t="str">
        <f>'Region - Amravati Data'!C25</f>
        <v>Amravati</v>
      </c>
      <c r="D24" t="str">
        <f>'Region - Amravati Data'!D25</f>
        <v>Achalpur</v>
      </c>
      <c r="E24" t="str">
        <f>'Region - Amravati Data'!E25</f>
        <v>Achalpur</v>
      </c>
      <c r="F24" t="str">
        <f>'Region - Amravati Data'!F25</f>
        <v>20029998</v>
      </c>
      <c r="G24" t="str">
        <f>'Region - Amravati Data'!G25</f>
        <v>Shahanur &amp; 9 Villages RRWS</v>
      </c>
      <c r="H24" t="str">
        <f>'Region - Amravati Data'!H25</f>
        <v>Kasampur</v>
      </c>
      <c r="I24" t="str">
        <f>'Region - Amravati Data'!I25</f>
        <v>Proposed 0.40 LL ESR</v>
      </c>
      <c r="J24">
        <f>IF(AND('Region - Amravati Data'!V25&gt;-1%,'Region - Amravati Data'!V25&lt;101%),1,0)</f>
        <v>1</v>
      </c>
      <c r="K24">
        <f>IF(AND('Region - Amravati Data'!V25&gt;100%,'Region - Amravati Data'!V25&lt;300%),1,0)</f>
        <v>0</v>
      </c>
      <c r="L24">
        <f>IF(AND('Region - Amravati Data'!V25&gt;300%,'Region - Amravati Data'!V25&lt;501%),1,0)</f>
        <v>0</v>
      </c>
      <c r="M24">
        <f>IF(AND('Region - Amravati Data'!V25&gt;500%,'Region - Amravati Data'!V25&lt;1001%),1,0)</f>
        <v>0</v>
      </c>
      <c r="N24">
        <f>IF(AND('Region - Amravati Data'!V25&gt;1000%,'Region - Amravati Data'!V25&lt;2001%),1,0)</f>
        <v>0</v>
      </c>
      <c r="O24">
        <f>IF('Region - Amravati Data'!V25&gt;2000%,1,0)</f>
        <v>0</v>
      </c>
      <c r="P24">
        <f t="shared" si="0"/>
        <v>1</v>
      </c>
      <c r="Q24">
        <f>IF('Region - Amravati Data'!V25=0%,1,0)</f>
        <v>1</v>
      </c>
    </row>
    <row r="25" spans="1:17" x14ac:dyDescent="0.35">
      <c r="A25">
        <f>'Region - Amravati Data'!A26</f>
        <v>24</v>
      </c>
      <c r="B25" t="str">
        <f>'Region - Amravati Data'!B26</f>
        <v>Amravati</v>
      </c>
      <c r="C25" t="str">
        <f>'Region - Amravati Data'!C26</f>
        <v>Amravati</v>
      </c>
      <c r="D25" t="str">
        <f>'Region - Amravati Data'!D26</f>
        <v>Achalpur</v>
      </c>
      <c r="E25" t="str">
        <f>'Region - Amravati Data'!E26</f>
        <v>Achalpur</v>
      </c>
      <c r="F25" t="str">
        <f>'Region - Amravati Data'!F26</f>
        <v>7945938</v>
      </c>
      <c r="G25" t="str">
        <f>'Region - Amravati Data'!G26</f>
        <v>83 Village RRWS Scheme MJP RR (C 39)</v>
      </c>
      <c r="H25" t="str">
        <f>'Region - Amravati Data'!H26</f>
        <v>Borgaon Talani</v>
      </c>
      <c r="I25" t="str">
        <f>'Region - Amravati Data'!I26</f>
        <v>Existing 0.30 LL ESR</v>
      </c>
      <c r="J25">
        <f>IF(AND('Region - Amravati Data'!V26&gt;-1%,'Region - Amravati Data'!V26&lt;101%),1,0)</f>
        <v>1</v>
      </c>
      <c r="K25">
        <f>IF(AND('Region - Amravati Data'!V26&gt;100%,'Region - Amravati Data'!V26&lt;300%),1,0)</f>
        <v>0</v>
      </c>
      <c r="L25">
        <f>IF(AND('Region - Amravati Data'!V26&gt;300%,'Region - Amravati Data'!V26&lt;501%),1,0)</f>
        <v>0</v>
      </c>
      <c r="M25">
        <f>IF(AND('Region - Amravati Data'!V26&gt;500%,'Region - Amravati Data'!V26&lt;1001%),1,0)</f>
        <v>0</v>
      </c>
      <c r="N25">
        <f>IF(AND('Region - Amravati Data'!V26&gt;1000%,'Region - Amravati Data'!V26&lt;2001%),1,0)</f>
        <v>0</v>
      </c>
      <c r="O25">
        <f>IF('Region - Amravati Data'!V26&gt;2000%,1,0)</f>
        <v>0</v>
      </c>
      <c r="P25">
        <f t="shared" si="0"/>
        <v>1</v>
      </c>
      <c r="Q25">
        <f>IF('Region - Amravati Data'!V26=0%,1,0)</f>
        <v>1</v>
      </c>
    </row>
    <row r="26" spans="1:17" x14ac:dyDescent="0.35">
      <c r="A26">
        <f>'Region - Amravati Data'!A27</f>
        <v>25</v>
      </c>
      <c r="B26" t="str">
        <f>'Region - Amravati Data'!B27</f>
        <v>Amravati</v>
      </c>
      <c r="C26" t="str">
        <f>'Region - Amravati Data'!C27</f>
        <v>Amravati W.M</v>
      </c>
      <c r="D26" t="str">
        <f>'Region - Amravati Data'!D27</f>
        <v>W.M.Amravati - 2</v>
      </c>
      <c r="E26" t="str">
        <f>'Region - Amravati Data'!E27</f>
        <v>Amravati</v>
      </c>
      <c r="F26" t="str">
        <f>'Region - Amravati Data'!F27</f>
        <v>20003791</v>
      </c>
      <c r="G26" t="str">
        <f>'Region - Amravati Data'!G27</f>
        <v>105 Villages RRWSS</v>
      </c>
      <c r="H26" t="str">
        <f>'Region - Amravati Data'!H27</f>
        <v>Shirajgaon</v>
      </c>
      <c r="I26" t="str">
        <f>'Region - Amravati Data'!I27</f>
        <v>Existing 1.5 LL ESR-2</v>
      </c>
      <c r="J26">
        <f>IF(AND('Region - Amravati Data'!V27&gt;-1%,'Region - Amravati Data'!V27&lt;101%),1,0)</f>
        <v>1</v>
      </c>
      <c r="K26">
        <f>IF(AND('Region - Amravati Data'!V27&gt;100%,'Region - Amravati Data'!V27&lt;300%),1,0)</f>
        <v>0</v>
      </c>
      <c r="L26">
        <f>IF(AND('Region - Amravati Data'!V27&gt;300%,'Region - Amravati Data'!V27&lt;501%),1,0)</f>
        <v>0</v>
      </c>
      <c r="M26">
        <f>IF(AND('Region - Amravati Data'!V27&gt;500%,'Region - Amravati Data'!V27&lt;1001%),1,0)</f>
        <v>0</v>
      </c>
      <c r="N26">
        <f>IF(AND('Region - Amravati Data'!V27&gt;1000%,'Region - Amravati Data'!V27&lt;2001%),1,0)</f>
        <v>0</v>
      </c>
      <c r="O26">
        <f>IF('Region - Amravati Data'!V27&gt;2000%,1,0)</f>
        <v>0</v>
      </c>
      <c r="P26">
        <f t="shared" si="0"/>
        <v>1</v>
      </c>
      <c r="Q26">
        <f>IF('Region - Amravati Data'!V27=0%,1,0)</f>
        <v>1</v>
      </c>
    </row>
    <row r="27" spans="1:17" x14ac:dyDescent="0.35">
      <c r="A27">
        <f>'Region - Amravati Data'!A28</f>
        <v>26</v>
      </c>
      <c r="B27" t="str">
        <f>'Region - Amravati Data'!B28</f>
        <v>Amravati</v>
      </c>
      <c r="C27" t="str">
        <f>'Region - Amravati Data'!C28</f>
        <v>Amravati W.M</v>
      </c>
      <c r="D27" t="str">
        <f>'Region - Amravati Data'!D28</f>
        <v>Daryapur</v>
      </c>
      <c r="E27" t="str">
        <f>'Region - Amravati Data'!E28</f>
        <v>Daryapur</v>
      </c>
      <c r="F27" t="str">
        <f>'Region - Amravati Data'!F28</f>
        <v>20005043</v>
      </c>
      <c r="G27" t="str">
        <f>'Region - Amravati Data'!G28</f>
        <v>156 Villages Strengthening scheme of 144 villages RR</v>
      </c>
      <c r="H27" t="str">
        <f>'Region - Amravati Data'!H28</f>
        <v>Pimplod</v>
      </c>
      <c r="I27" t="str">
        <f>'Region - Amravati Data'!I28</f>
        <v>Existing 1.5 LL ESR</v>
      </c>
      <c r="J27">
        <f>IF(AND('Region - Amravati Data'!V28&gt;-1%,'Region - Amravati Data'!V28&lt;101%),1,0)</f>
        <v>0</v>
      </c>
      <c r="K27">
        <f>IF(AND('Region - Amravati Data'!V28&gt;100%,'Region - Amravati Data'!V28&lt;300%),1,0)</f>
        <v>1</v>
      </c>
      <c r="L27">
        <f>IF(AND('Region - Amravati Data'!V28&gt;300%,'Region - Amravati Data'!V28&lt;501%),1,0)</f>
        <v>0</v>
      </c>
      <c r="M27">
        <f>IF(AND('Region - Amravati Data'!V28&gt;500%,'Region - Amravati Data'!V28&lt;1001%),1,0)</f>
        <v>0</v>
      </c>
      <c r="N27">
        <f>IF(AND('Region - Amravati Data'!V28&gt;1000%,'Region - Amravati Data'!V28&lt;2001%),1,0)</f>
        <v>0</v>
      </c>
      <c r="O27">
        <f>IF('Region - Amravati Data'!V28&gt;2000%,1,0)</f>
        <v>0</v>
      </c>
      <c r="P27">
        <f t="shared" si="0"/>
        <v>1</v>
      </c>
      <c r="Q27">
        <f>IF('Region - Amravati Data'!V28=0%,1,0)</f>
        <v>0</v>
      </c>
    </row>
    <row r="28" spans="1:17" x14ac:dyDescent="0.35">
      <c r="A28">
        <f>'Region - Amravati Data'!A29</f>
        <v>27</v>
      </c>
      <c r="B28" t="str">
        <f>'Region - Amravati Data'!B29</f>
        <v>Akola</v>
      </c>
      <c r="C28" t="str">
        <f>'Region - Amravati Data'!C29</f>
        <v>Buldhana</v>
      </c>
      <c r="D28" t="str">
        <f>'Region - Amravati Data'!D29</f>
        <v>Buldhana</v>
      </c>
      <c r="E28" t="str">
        <f>'Region - Amravati Data'!E29</f>
        <v>Buldhana</v>
      </c>
      <c r="F28" t="str">
        <f>'Region - Amravati Data'!F29</f>
        <v>20021406</v>
      </c>
      <c r="G28" t="str">
        <f>'Region - Amravati Data'!G29</f>
        <v>Padali &amp; 5 Villages RRWSS</v>
      </c>
      <c r="H28" t="str">
        <f>'Region - Amravati Data'!H29</f>
        <v>Palaskhed Naik</v>
      </c>
      <c r="I28" t="str">
        <f>'Region - Amravati Data'!I29</f>
        <v>Existing 0.40 LL ESR</v>
      </c>
      <c r="J28">
        <f>IF(AND('Region - Amravati Data'!V29&gt;-1%,'Region - Amravati Data'!V29&lt;101%),1,0)</f>
        <v>1</v>
      </c>
      <c r="K28">
        <f>IF(AND('Region - Amravati Data'!V29&gt;100%,'Region - Amravati Data'!V29&lt;300%),1,0)</f>
        <v>0</v>
      </c>
      <c r="L28">
        <f>IF(AND('Region - Amravati Data'!V29&gt;300%,'Region - Amravati Data'!V29&lt;501%),1,0)</f>
        <v>0</v>
      </c>
      <c r="M28">
        <f>IF(AND('Region - Amravati Data'!V29&gt;500%,'Region - Amravati Data'!V29&lt;1001%),1,0)</f>
        <v>0</v>
      </c>
      <c r="N28">
        <f>IF(AND('Region - Amravati Data'!V29&gt;1000%,'Region - Amravati Data'!V29&lt;2001%),1,0)</f>
        <v>0</v>
      </c>
      <c r="O28">
        <f>IF('Region - Amravati Data'!V29&gt;2000%,1,0)</f>
        <v>0</v>
      </c>
      <c r="P28">
        <f t="shared" si="0"/>
        <v>1</v>
      </c>
      <c r="Q28">
        <f>IF('Region - Amravati Data'!V29=0%,1,0)</f>
        <v>0</v>
      </c>
    </row>
    <row r="29" spans="1:17" x14ac:dyDescent="0.35">
      <c r="A29">
        <f>'Region - Amravati Data'!A30</f>
        <v>28</v>
      </c>
      <c r="B29" t="str">
        <f>'Region - Amravati Data'!B30</f>
        <v>Amravati</v>
      </c>
      <c r="C29" t="str">
        <f>'Region - Amravati Data'!C30</f>
        <v>Yavatmal</v>
      </c>
      <c r="D29" t="str">
        <f>'Region - Amravati Data'!D30</f>
        <v>Pusad</v>
      </c>
      <c r="E29" t="str">
        <f>'Region - Amravati Data'!E30</f>
        <v>Pusad</v>
      </c>
      <c r="F29" t="str">
        <f>'Region - Amravati Data'!F30</f>
        <v>20028563</v>
      </c>
      <c r="G29" t="str">
        <f>'Region - Amravati Data'!G30</f>
        <v>Malpathar 28 Villages, (Reju.)</v>
      </c>
      <c r="H29" t="str">
        <f>'Region - Amravati Data'!H30</f>
        <v>Hanvantkheda</v>
      </c>
      <c r="I29" t="str">
        <f>'Region - Amravati Data'!I30</f>
        <v>Existing 0.30 LL ESR- Outlet-1</v>
      </c>
      <c r="J29">
        <f>IF(AND('Region - Amravati Data'!V30&gt;-1%,'Region - Amravati Data'!V30&lt;101%),1,0)</f>
        <v>1</v>
      </c>
      <c r="K29">
        <f>IF(AND('Region - Amravati Data'!V30&gt;100%,'Region - Amravati Data'!V30&lt;300%),1,0)</f>
        <v>0</v>
      </c>
      <c r="L29">
        <f>IF(AND('Region - Amravati Data'!V30&gt;300%,'Region - Amravati Data'!V30&lt;501%),1,0)</f>
        <v>0</v>
      </c>
      <c r="M29">
        <f>IF(AND('Region - Amravati Data'!V30&gt;500%,'Region - Amravati Data'!V30&lt;1001%),1,0)</f>
        <v>0</v>
      </c>
      <c r="N29">
        <f>IF(AND('Region - Amravati Data'!V30&gt;1000%,'Region - Amravati Data'!V30&lt;2001%),1,0)</f>
        <v>0</v>
      </c>
      <c r="O29">
        <f>IF('Region - Amravati Data'!V30&gt;2000%,1,0)</f>
        <v>0</v>
      </c>
      <c r="P29">
        <f t="shared" si="0"/>
        <v>1</v>
      </c>
      <c r="Q29">
        <f>IF('Region - Amravati Data'!V30=0%,1,0)</f>
        <v>1</v>
      </c>
    </row>
    <row r="30" spans="1:17" x14ac:dyDescent="0.35">
      <c r="A30">
        <f>'Region - Amravati Data'!A31</f>
        <v>29</v>
      </c>
      <c r="B30" t="str">
        <f>'Region - Amravati Data'!B31</f>
        <v>Amravati</v>
      </c>
      <c r="C30" t="str">
        <f>'Region - Amravati Data'!C31</f>
        <v>Amravati</v>
      </c>
      <c r="D30" t="str">
        <f>'Region - Amravati Data'!D31</f>
        <v>Achalpur</v>
      </c>
      <c r="E30" t="str">
        <f>'Region - Amravati Data'!E31</f>
        <v>Achalpur</v>
      </c>
      <c r="F30" t="str">
        <f>'Region - Amravati Data'!F31</f>
        <v>7945938</v>
      </c>
      <c r="G30" t="str">
        <f>'Region - Amravati Data'!G31</f>
        <v>83 Village RRWS Scheme MJP RR (C 39)</v>
      </c>
      <c r="H30" t="str">
        <f>'Region - Amravati Data'!H31</f>
        <v>Wadgaon Fattepur</v>
      </c>
      <c r="I30" t="str">
        <f>'Region - Amravati Data'!I31</f>
        <v>Existing 0.50 LL ESR</v>
      </c>
      <c r="J30">
        <f>IF(AND('Region - Amravati Data'!V31&gt;-1%,'Region - Amravati Data'!V31&lt;101%),1,0)</f>
        <v>0</v>
      </c>
      <c r="K30">
        <f>IF(AND('Region - Amravati Data'!V31&gt;100%,'Region - Amravati Data'!V31&lt;300%),1,0)</f>
        <v>0</v>
      </c>
      <c r="L30">
        <f>IF(AND('Region - Amravati Data'!V31&gt;300%,'Region - Amravati Data'!V31&lt;501%),1,0)</f>
        <v>0</v>
      </c>
      <c r="M30">
        <f>IF(AND('Region - Amravati Data'!V31&gt;500%,'Region - Amravati Data'!V31&lt;1001%),1,0)</f>
        <v>1</v>
      </c>
      <c r="N30">
        <f>IF(AND('Region - Amravati Data'!V31&gt;1000%,'Region - Amravati Data'!V31&lt;2001%),1,0)</f>
        <v>0</v>
      </c>
      <c r="O30">
        <f>IF('Region - Amravati Data'!V31&gt;2000%,1,0)</f>
        <v>0</v>
      </c>
      <c r="P30">
        <f t="shared" si="0"/>
        <v>1</v>
      </c>
      <c r="Q30">
        <f>IF('Region - Amravati Data'!V31=0%,1,0)</f>
        <v>0</v>
      </c>
    </row>
    <row r="31" spans="1:17" x14ac:dyDescent="0.35">
      <c r="A31">
        <f>'Region - Amravati Data'!A32</f>
        <v>30</v>
      </c>
      <c r="B31" t="str">
        <f>'Region - Amravati Data'!B32</f>
        <v>Amravati</v>
      </c>
      <c r="C31" t="str">
        <f>'Region - Amravati Data'!C32</f>
        <v>Amravati W.M</v>
      </c>
      <c r="D31" t="str">
        <f>'Region - Amravati Data'!D32</f>
        <v>W.M.Amravati - 2</v>
      </c>
      <c r="E31" t="str">
        <f>'Region - Amravati Data'!E32</f>
        <v>Bhatkuli</v>
      </c>
      <c r="F31" t="str">
        <f>'Region - Amravati Data'!F32</f>
        <v>20003791</v>
      </c>
      <c r="G31" t="str">
        <f>'Region - Amravati Data'!G32</f>
        <v>105 Villages RRWSS</v>
      </c>
      <c r="H31" t="str">
        <f>'Region - Amravati Data'!H32</f>
        <v>Khumagad</v>
      </c>
      <c r="I31" t="str">
        <f>'Region - Amravati Data'!I32</f>
        <v>Existing 0.40 LL ESR</v>
      </c>
      <c r="J31">
        <f>IF(AND('Region - Amravati Data'!V32&gt;-1%,'Region - Amravati Data'!V32&lt;101%),1,0)</f>
        <v>0</v>
      </c>
      <c r="K31">
        <f>IF(AND('Region - Amravati Data'!V32&gt;100%,'Region - Amravati Data'!V32&lt;300%),1,0)</f>
        <v>0</v>
      </c>
      <c r="L31">
        <f>IF(AND('Region - Amravati Data'!V32&gt;300%,'Region - Amravati Data'!V32&lt;501%),1,0)</f>
        <v>1</v>
      </c>
      <c r="M31">
        <f>IF(AND('Region - Amravati Data'!V32&gt;500%,'Region - Amravati Data'!V32&lt;1001%),1,0)</f>
        <v>0</v>
      </c>
      <c r="N31">
        <f>IF(AND('Region - Amravati Data'!V32&gt;1000%,'Region - Amravati Data'!V32&lt;2001%),1,0)</f>
        <v>0</v>
      </c>
      <c r="O31">
        <f>IF('Region - Amravati Data'!V32&gt;2000%,1,0)</f>
        <v>0</v>
      </c>
      <c r="P31">
        <f t="shared" si="0"/>
        <v>1</v>
      </c>
      <c r="Q31">
        <f>IF('Region - Amravati Data'!V32=0%,1,0)</f>
        <v>0</v>
      </c>
    </row>
    <row r="32" spans="1:17" x14ac:dyDescent="0.35">
      <c r="A32">
        <f>'Region - Amravati Data'!A33</f>
        <v>31</v>
      </c>
      <c r="B32" t="str">
        <f>'Region - Amravati Data'!B33</f>
        <v>Amravati</v>
      </c>
      <c r="C32" t="str">
        <f>'Region - Amravati Data'!C33</f>
        <v>Amravati W.M</v>
      </c>
      <c r="D32" t="str">
        <f>'Region - Amravati Data'!D33</f>
        <v>Daryapur</v>
      </c>
      <c r="E32" t="str">
        <f>'Region - Amravati Data'!E33</f>
        <v>Daryapur</v>
      </c>
      <c r="F32" t="str">
        <f>'Region - Amravati Data'!F33</f>
        <v>20005043</v>
      </c>
      <c r="G32" t="str">
        <f>'Region - Amravati Data'!G33</f>
        <v>156 Villages Strengthening scheme of 144 villages RR</v>
      </c>
      <c r="H32" t="str">
        <f>'Region - Amravati Data'!H33</f>
        <v>Rajkhed</v>
      </c>
      <c r="I32" t="str">
        <f>'Region - Amravati Data'!I33</f>
        <v>Existing 0.75 LL ESR</v>
      </c>
      <c r="J32">
        <f>IF(AND('Region - Amravati Data'!V33&gt;-1%,'Region - Amravati Data'!V33&lt;101%),1,0)</f>
        <v>0</v>
      </c>
      <c r="K32">
        <f>IF(AND('Region - Amravati Data'!V33&gt;100%,'Region - Amravati Data'!V33&lt;300%),1,0)</f>
        <v>1</v>
      </c>
      <c r="L32">
        <f>IF(AND('Region - Amravati Data'!V33&gt;300%,'Region - Amravati Data'!V33&lt;501%),1,0)</f>
        <v>0</v>
      </c>
      <c r="M32">
        <f>IF(AND('Region - Amravati Data'!V33&gt;500%,'Region - Amravati Data'!V33&lt;1001%),1,0)</f>
        <v>0</v>
      </c>
      <c r="N32">
        <f>IF(AND('Region - Amravati Data'!V33&gt;1000%,'Region - Amravati Data'!V33&lt;2001%),1,0)</f>
        <v>0</v>
      </c>
      <c r="O32">
        <f>IF('Region - Amravati Data'!V33&gt;2000%,1,0)</f>
        <v>0</v>
      </c>
      <c r="P32">
        <f t="shared" si="0"/>
        <v>1</v>
      </c>
      <c r="Q32">
        <f>IF('Region - Amravati Data'!V33=0%,1,0)</f>
        <v>0</v>
      </c>
    </row>
    <row r="33" spans="1:17" x14ac:dyDescent="0.35">
      <c r="A33">
        <f>'Region - Amravati Data'!A34</f>
        <v>32</v>
      </c>
      <c r="B33" t="str">
        <f>'Region - Amravati Data'!B34</f>
        <v>Amravati</v>
      </c>
      <c r="C33" t="str">
        <f>'Region - Amravati Data'!C34</f>
        <v>Amravati W.M</v>
      </c>
      <c r="D33" t="str">
        <f>'Region - Amravati Data'!D34</f>
        <v>W.M.Amravati - 2</v>
      </c>
      <c r="E33" t="str">
        <f>'Region - Amravati Data'!E34</f>
        <v>Bhatkuli</v>
      </c>
      <c r="F33" t="str">
        <f>'Region - Amravati Data'!F34</f>
        <v>20003791</v>
      </c>
      <c r="G33" t="str">
        <f>'Region - Amravati Data'!G34</f>
        <v>105 Villages RRWSS</v>
      </c>
      <c r="H33" t="str">
        <f>'Region - Amravati Data'!H34</f>
        <v>Dhangarkheda</v>
      </c>
      <c r="I33" t="str">
        <f>'Region - Amravati Data'!I34</f>
        <v>Existing ESR 0.50 LL</v>
      </c>
      <c r="J33">
        <f>IF(AND('Region - Amravati Data'!V34&gt;-1%,'Region - Amravati Data'!V34&lt;101%),1,0)</f>
        <v>1</v>
      </c>
      <c r="K33">
        <f>IF(AND('Region - Amravati Data'!V34&gt;100%,'Region - Amravati Data'!V34&lt;300%),1,0)</f>
        <v>0</v>
      </c>
      <c r="L33">
        <f>IF(AND('Region - Amravati Data'!V34&gt;300%,'Region - Amravati Data'!V34&lt;501%),1,0)</f>
        <v>0</v>
      </c>
      <c r="M33">
        <f>IF(AND('Region - Amravati Data'!V34&gt;500%,'Region - Amravati Data'!V34&lt;1001%),1,0)</f>
        <v>0</v>
      </c>
      <c r="N33">
        <f>IF(AND('Region - Amravati Data'!V34&gt;1000%,'Region - Amravati Data'!V34&lt;2001%),1,0)</f>
        <v>0</v>
      </c>
      <c r="O33">
        <f>IF('Region - Amravati Data'!V34&gt;2000%,1,0)</f>
        <v>0</v>
      </c>
      <c r="P33">
        <f t="shared" si="0"/>
        <v>1</v>
      </c>
      <c r="Q33">
        <f>IF('Region - Amravati Data'!V34=0%,1,0)</f>
        <v>0</v>
      </c>
    </row>
    <row r="34" spans="1:17" x14ac:dyDescent="0.35">
      <c r="A34">
        <f>'Region - Amravati Data'!A35</f>
        <v>33</v>
      </c>
      <c r="B34" t="str">
        <f>'Region - Amravati Data'!B35</f>
        <v>Akola</v>
      </c>
      <c r="C34" t="str">
        <f>'Region - Amravati Data'!C35</f>
        <v>Buldhana</v>
      </c>
      <c r="D34" t="str">
        <f>'Region - Amravati Data'!D35</f>
        <v>Khamgaon</v>
      </c>
      <c r="E34" t="str">
        <f>'Region - Amravati Data'!E35</f>
        <v>Nandura</v>
      </c>
      <c r="F34" t="str">
        <f>'Region - Amravati Data'!F35</f>
        <v>20028083</v>
      </c>
      <c r="G34" t="str">
        <f>'Region - Amravati Data'!G35</f>
        <v>Wadali &amp; 8 Villages RRWSS</v>
      </c>
      <c r="H34" t="str">
        <f>'Region - Amravati Data'!H35</f>
        <v>Pimpalkuta Dhande</v>
      </c>
      <c r="I34" t="str">
        <f>'Region - Amravati Data'!I35</f>
        <v>Existing 0.40 LL ESR</v>
      </c>
      <c r="J34">
        <f>IF(AND('Region - Amravati Data'!V35&gt;-1%,'Region - Amravati Data'!V35&lt;101%),1,0)</f>
        <v>1</v>
      </c>
      <c r="K34">
        <f>IF(AND('Region - Amravati Data'!V35&gt;100%,'Region - Amravati Data'!V35&lt;300%),1,0)</f>
        <v>0</v>
      </c>
      <c r="L34">
        <f>IF(AND('Region - Amravati Data'!V35&gt;300%,'Region - Amravati Data'!V35&lt;501%),1,0)</f>
        <v>0</v>
      </c>
      <c r="M34">
        <f>IF(AND('Region - Amravati Data'!V35&gt;500%,'Region - Amravati Data'!V35&lt;1001%),1,0)</f>
        <v>0</v>
      </c>
      <c r="N34">
        <f>IF(AND('Region - Amravati Data'!V35&gt;1000%,'Region - Amravati Data'!V35&lt;2001%),1,0)</f>
        <v>0</v>
      </c>
      <c r="O34">
        <f>IF('Region - Amravati Data'!V35&gt;2000%,1,0)</f>
        <v>0</v>
      </c>
      <c r="P34">
        <f t="shared" si="0"/>
        <v>1</v>
      </c>
      <c r="Q34">
        <f>IF('Region - Amravati Data'!V35=0%,1,0)</f>
        <v>0</v>
      </c>
    </row>
    <row r="35" spans="1:17" x14ac:dyDescent="0.35">
      <c r="A35">
        <f>'Region - Amravati Data'!A36</f>
        <v>34</v>
      </c>
      <c r="B35" t="str">
        <f>'Region - Amravati Data'!B36</f>
        <v>Amravati</v>
      </c>
      <c r="C35" t="str">
        <f>'Region - Amravati Data'!C36</f>
        <v>Amravati W.M</v>
      </c>
      <c r="D35" t="str">
        <f>'Region - Amravati Data'!D36</f>
        <v>W.M.Amravati - 2</v>
      </c>
      <c r="E35" t="str">
        <f>'Region - Amravati Data'!E36</f>
        <v>Bhatkuli</v>
      </c>
      <c r="F35" t="str">
        <f>'Region - Amravati Data'!F36</f>
        <v>20003791</v>
      </c>
      <c r="G35" t="str">
        <f>'Region - Amravati Data'!G36</f>
        <v>105 Villages RRWSS</v>
      </c>
      <c r="H35" t="str">
        <f>'Region - Amravati Data'!H36</f>
        <v>Koltek</v>
      </c>
      <c r="I35" t="str">
        <f>'Region - Amravati Data'!I36</f>
        <v>Existing 0.20 LL ESR</v>
      </c>
      <c r="J35">
        <f>IF(AND('Region - Amravati Data'!V36&gt;-1%,'Region - Amravati Data'!V36&lt;101%),1,0)</f>
        <v>0</v>
      </c>
      <c r="K35">
        <f>IF(AND('Region - Amravati Data'!V36&gt;100%,'Region - Amravati Data'!V36&lt;300%),1,0)</f>
        <v>0</v>
      </c>
      <c r="L35">
        <f>IF(AND('Region - Amravati Data'!V36&gt;300%,'Region - Amravati Data'!V36&lt;501%),1,0)</f>
        <v>0</v>
      </c>
      <c r="M35">
        <f>IF(AND('Region - Amravati Data'!V36&gt;500%,'Region - Amravati Data'!V36&lt;1001%),1,0)</f>
        <v>1</v>
      </c>
      <c r="N35">
        <f>IF(AND('Region - Amravati Data'!V36&gt;1000%,'Region - Amravati Data'!V36&lt;2001%),1,0)</f>
        <v>0</v>
      </c>
      <c r="O35">
        <f>IF('Region - Amravati Data'!V36&gt;2000%,1,0)</f>
        <v>0</v>
      </c>
      <c r="P35">
        <f t="shared" si="0"/>
        <v>1</v>
      </c>
      <c r="Q35">
        <f>IF('Region - Amravati Data'!V36=0%,1,0)</f>
        <v>0</v>
      </c>
    </row>
    <row r="36" spans="1:17" x14ac:dyDescent="0.35">
      <c r="A36">
        <f>'Region - Amravati Data'!A37</f>
        <v>35</v>
      </c>
      <c r="B36" t="str">
        <f>'Region - Amravati Data'!B37</f>
        <v>Amravati</v>
      </c>
      <c r="C36" t="str">
        <f>'Region - Amravati Data'!C37</f>
        <v>Amravati W.M</v>
      </c>
      <c r="D36" t="str">
        <f>'Region - Amravati Data'!D37</f>
        <v>Daryapur</v>
      </c>
      <c r="E36" t="str">
        <f>'Region - Amravati Data'!E37</f>
        <v>Anjangaon</v>
      </c>
      <c r="F36" t="str">
        <f>'Region - Amravati Data'!F37</f>
        <v>20005043</v>
      </c>
      <c r="G36" t="str">
        <f>'Region - Amravati Data'!G37</f>
        <v>156 Villages Strengthening scheme of 144 villages RR</v>
      </c>
      <c r="H36" t="str">
        <f>'Region - Amravati Data'!H37</f>
        <v>Antargaon</v>
      </c>
      <c r="I36" t="str">
        <f>'Region - Amravati Data'!I37</f>
        <v>Existing 0.50 LL ESR</v>
      </c>
      <c r="J36">
        <f>IF(AND('Region - Amravati Data'!V37&gt;-1%,'Region - Amravati Data'!V37&lt;101%),1,0)</f>
        <v>1</v>
      </c>
      <c r="K36">
        <f>IF(AND('Region - Amravati Data'!V37&gt;100%,'Region - Amravati Data'!V37&lt;300%),1,0)</f>
        <v>0</v>
      </c>
      <c r="L36">
        <f>IF(AND('Region - Amravati Data'!V37&gt;300%,'Region - Amravati Data'!V37&lt;501%),1,0)</f>
        <v>0</v>
      </c>
      <c r="M36">
        <f>IF(AND('Region - Amravati Data'!V37&gt;500%,'Region - Amravati Data'!V37&lt;1001%),1,0)</f>
        <v>0</v>
      </c>
      <c r="N36">
        <f>IF(AND('Region - Amravati Data'!V37&gt;1000%,'Region - Amravati Data'!V37&lt;2001%),1,0)</f>
        <v>0</v>
      </c>
      <c r="O36">
        <f>IF('Region - Amravati Data'!V37&gt;2000%,1,0)</f>
        <v>0</v>
      </c>
      <c r="P36">
        <f t="shared" si="0"/>
        <v>1</v>
      </c>
      <c r="Q36">
        <f>IF('Region - Amravati Data'!V37=0%,1,0)</f>
        <v>1</v>
      </c>
    </row>
    <row r="37" spans="1:17" x14ac:dyDescent="0.35">
      <c r="A37">
        <f>'Region - Amravati Data'!A38</f>
        <v>36</v>
      </c>
      <c r="B37" t="str">
        <f>'Region - Amravati Data'!B38</f>
        <v>Amravati</v>
      </c>
      <c r="C37" t="str">
        <f>'Region - Amravati Data'!C38</f>
        <v>Amravati</v>
      </c>
      <c r="D37" t="str">
        <f>'Region - Amravati Data'!D38</f>
        <v>Amravati - 2</v>
      </c>
      <c r="E37" t="str">
        <f>'Region - Amravati Data'!E38</f>
        <v>Nandgaon Khandeshwar</v>
      </c>
      <c r="F37" t="str">
        <f>'Region - Amravati Data'!F38</f>
        <v>20030120</v>
      </c>
      <c r="G37" t="str">
        <f>'Region - Amravati Data'!G38</f>
        <v>Papal &amp; 5 Villages RRWS</v>
      </c>
      <c r="H37" t="str">
        <f>'Region - Amravati Data'!H38</f>
        <v>Lohgaon</v>
      </c>
      <c r="I37" t="str">
        <f>'Region - Amravati Data'!I38</f>
        <v>Existing 0.50 LL ESR</v>
      </c>
      <c r="J37">
        <f>IF(AND('Region - Amravati Data'!V38&gt;-1%,'Region - Amravati Data'!V38&lt;101%),1,0)</f>
        <v>1</v>
      </c>
      <c r="K37">
        <f>IF(AND('Region - Amravati Data'!V38&gt;100%,'Region - Amravati Data'!V38&lt;300%),1,0)</f>
        <v>0</v>
      </c>
      <c r="L37">
        <f>IF(AND('Region - Amravati Data'!V38&gt;300%,'Region - Amravati Data'!V38&lt;501%),1,0)</f>
        <v>0</v>
      </c>
      <c r="M37">
        <f>IF(AND('Region - Amravati Data'!V38&gt;500%,'Region - Amravati Data'!V38&lt;1001%),1,0)</f>
        <v>0</v>
      </c>
      <c r="N37">
        <f>IF(AND('Region - Amravati Data'!V38&gt;1000%,'Region - Amravati Data'!V38&lt;2001%),1,0)</f>
        <v>0</v>
      </c>
      <c r="O37">
        <f>IF('Region - Amravati Data'!V38&gt;2000%,1,0)</f>
        <v>0</v>
      </c>
      <c r="P37">
        <f t="shared" si="0"/>
        <v>1</v>
      </c>
      <c r="Q37">
        <f>IF('Region - Amravati Data'!V38=0%,1,0)</f>
        <v>1</v>
      </c>
    </row>
    <row r="38" spans="1:17" x14ac:dyDescent="0.35">
      <c r="A38">
        <f>'Region - Amravati Data'!A39</f>
        <v>37</v>
      </c>
      <c r="B38" t="str">
        <f>'Region - Amravati Data'!B39</f>
        <v>Amravati</v>
      </c>
      <c r="C38" t="str">
        <f>'Region - Amravati Data'!C39</f>
        <v>Amravati</v>
      </c>
      <c r="D38" t="str">
        <f>'Region - Amravati Data'!D39</f>
        <v>Achalpur</v>
      </c>
      <c r="E38" t="str">
        <f>'Region - Amravati Data'!E39</f>
        <v>Achalpur</v>
      </c>
      <c r="F38" t="str">
        <f>'Region - Amravati Data'!F39</f>
        <v>7945938</v>
      </c>
      <c r="G38" t="str">
        <f>'Region - Amravati Data'!G39</f>
        <v>83 Village RRWS Scheme MJP RR (C 39)</v>
      </c>
      <c r="H38" t="str">
        <f>'Region - Amravati Data'!H39</f>
        <v>Belaj</v>
      </c>
      <c r="I38" t="str">
        <f>'Region - Amravati Data'!I39</f>
        <v>Existing 0.30 LL ESR</v>
      </c>
      <c r="J38">
        <f>IF(AND('Region - Amravati Data'!V39&gt;-1%,'Region - Amravati Data'!V39&lt;101%),1,0)</f>
        <v>1</v>
      </c>
      <c r="K38">
        <f>IF(AND('Region - Amravati Data'!V39&gt;100%,'Region - Amravati Data'!V39&lt;300%),1,0)</f>
        <v>0</v>
      </c>
      <c r="L38">
        <f>IF(AND('Region - Amravati Data'!V39&gt;300%,'Region - Amravati Data'!V39&lt;501%),1,0)</f>
        <v>0</v>
      </c>
      <c r="M38">
        <f>IF(AND('Region - Amravati Data'!V39&gt;500%,'Region - Amravati Data'!V39&lt;1001%),1,0)</f>
        <v>0</v>
      </c>
      <c r="N38">
        <f>IF(AND('Region - Amravati Data'!V39&gt;1000%,'Region - Amravati Data'!V39&lt;2001%),1,0)</f>
        <v>0</v>
      </c>
      <c r="O38">
        <f>IF('Region - Amravati Data'!V39&gt;2000%,1,0)</f>
        <v>0</v>
      </c>
      <c r="P38">
        <f t="shared" si="0"/>
        <v>1</v>
      </c>
      <c r="Q38">
        <f>IF('Region - Amravati Data'!V39=0%,1,0)</f>
        <v>0</v>
      </c>
    </row>
    <row r="39" spans="1:17" x14ac:dyDescent="0.35">
      <c r="A39">
        <f>'Region - Amravati Data'!A40</f>
        <v>38</v>
      </c>
      <c r="B39" t="str">
        <f>'Region - Amravati Data'!B40</f>
        <v>Amravati</v>
      </c>
      <c r="C39" t="str">
        <f>'Region - Amravati Data'!C40</f>
        <v>Amravati</v>
      </c>
      <c r="D39" t="str">
        <f>'Region - Amravati Data'!D40</f>
        <v>Achalpur</v>
      </c>
      <c r="E39" t="str">
        <f>'Region - Amravati Data'!E40</f>
        <v>Achalpur</v>
      </c>
      <c r="F39" t="str">
        <f>'Region - Amravati Data'!F40</f>
        <v>7945938</v>
      </c>
      <c r="G39" t="str">
        <f>'Region - Amravati Data'!G40</f>
        <v>83 Village RRWS Scheme MJP RR (C 39)</v>
      </c>
      <c r="H39" t="str">
        <f>'Region - Amravati Data'!H40</f>
        <v>Kakda</v>
      </c>
      <c r="I39" t="str">
        <f>'Region - Amravati Data'!I40</f>
        <v>Existing 1.5 LL ESR</v>
      </c>
      <c r="J39">
        <f>IF(AND('Region - Amravati Data'!V40&gt;-1%,'Region - Amravati Data'!V40&lt;101%),1,0)</f>
        <v>0</v>
      </c>
      <c r="K39">
        <f>IF(AND('Region - Amravati Data'!V40&gt;100%,'Region - Amravati Data'!V40&lt;300%),1,0)</f>
        <v>1</v>
      </c>
      <c r="L39">
        <f>IF(AND('Region - Amravati Data'!V40&gt;300%,'Region - Amravati Data'!V40&lt;501%),1,0)</f>
        <v>0</v>
      </c>
      <c r="M39">
        <f>IF(AND('Region - Amravati Data'!V40&gt;500%,'Region - Amravati Data'!V40&lt;1001%),1,0)</f>
        <v>0</v>
      </c>
      <c r="N39">
        <f>IF(AND('Region - Amravati Data'!V40&gt;1000%,'Region - Amravati Data'!V40&lt;2001%),1,0)</f>
        <v>0</v>
      </c>
      <c r="O39">
        <f>IF('Region - Amravati Data'!V40&gt;2000%,1,0)</f>
        <v>0</v>
      </c>
      <c r="P39">
        <f t="shared" si="0"/>
        <v>1</v>
      </c>
      <c r="Q39">
        <f>IF('Region - Amravati Data'!V40=0%,1,0)</f>
        <v>0</v>
      </c>
    </row>
    <row r="40" spans="1:17" x14ac:dyDescent="0.35">
      <c r="A40">
        <f>'Region - Amravati Data'!A41</f>
        <v>39</v>
      </c>
      <c r="B40" t="str">
        <f>'Region - Amravati Data'!B41</f>
        <v>Amravati</v>
      </c>
      <c r="C40" t="str">
        <f>'Region - Amravati Data'!C41</f>
        <v>Amravati</v>
      </c>
      <c r="D40" t="str">
        <f>'Region - Amravati Data'!D41</f>
        <v>Achalpur</v>
      </c>
      <c r="E40" t="str">
        <f>'Region - Amravati Data'!E41</f>
        <v>Chandur Bazar</v>
      </c>
      <c r="F40" t="str">
        <f>'Region - Amravati Data'!F41</f>
        <v>7945938</v>
      </c>
      <c r="G40" t="str">
        <f>'Region - Amravati Data'!G41</f>
        <v>83 Village RRWS Scheme MJP RR (C 39)</v>
      </c>
      <c r="H40" t="str">
        <f>'Region - Amravati Data'!H41</f>
        <v>Khel Sakharam (Kurha)</v>
      </c>
      <c r="I40" t="str">
        <f>'Region - Amravati Data'!I41</f>
        <v>Existing 1.00 LL ESR</v>
      </c>
      <c r="J40">
        <f>IF(AND('Region - Amravati Data'!V41&gt;-1%,'Region - Amravati Data'!V41&lt;101%),1,0)</f>
        <v>0</v>
      </c>
      <c r="K40">
        <f>IF(AND('Region - Amravati Data'!V41&gt;100%,'Region - Amravati Data'!V41&lt;300%),1,0)</f>
        <v>0</v>
      </c>
      <c r="L40">
        <f>IF(AND('Region - Amravati Data'!V41&gt;300%,'Region - Amravati Data'!V41&lt;501%),1,0)</f>
        <v>0</v>
      </c>
      <c r="M40">
        <f>IF(AND('Region - Amravati Data'!V41&gt;500%,'Region - Amravati Data'!V41&lt;1001%),1,0)</f>
        <v>0</v>
      </c>
      <c r="N40">
        <f>IF(AND('Region - Amravati Data'!V41&gt;1000%,'Region - Amravati Data'!V41&lt;2001%),1,0)</f>
        <v>0</v>
      </c>
      <c r="O40">
        <f>IF('Region - Amravati Data'!V41&gt;2000%,1,0)</f>
        <v>1</v>
      </c>
      <c r="P40">
        <f t="shared" si="0"/>
        <v>1</v>
      </c>
      <c r="Q40">
        <f>IF('Region - Amravati Data'!V41=0%,1,0)</f>
        <v>0</v>
      </c>
    </row>
    <row r="41" spans="1:17" x14ac:dyDescent="0.35">
      <c r="A41">
        <f>'Region - Amravati Data'!A42</f>
        <v>40</v>
      </c>
      <c r="B41" t="str">
        <f>'Region - Amravati Data'!B42</f>
        <v>Amravati</v>
      </c>
      <c r="C41" t="str">
        <f>'Region - Amravati Data'!C42</f>
        <v>Amravati</v>
      </c>
      <c r="D41" t="str">
        <f>'Region - Amravati Data'!D42</f>
        <v>Achalpur</v>
      </c>
      <c r="E41" t="str">
        <f>'Region - Amravati Data'!E42</f>
        <v>Chandur Bazar</v>
      </c>
      <c r="F41" t="str">
        <f>'Region - Amravati Data'!F42</f>
        <v>7945938</v>
      </c>
      <c r="G41" t="str">
        <f>'Region - Amravati Data'!G42</f>
        <v>83 Village RRWS Scheme MJP RR (C 39)</v>
      </c>
      <c r="H41" t="str">
        <f>'Region - Amravati Data'!H42</f>
        <v>Pimpari Thugaon</v>
      </c>
      <c r="I41" t="str">
        <f>'Region - Amravati Data'!I42</f>
        <v>Existing 0.75 LL ESR</v>
      </c>
      <c r="J41">
        <f>IF(AND('Region - Amravati Data'!V42&gt;-1%,'Region - Amravati Data'!V42&lt;101%),1,0)</f>
        <v>0</v>
      </c>
      <c r="K41">
        <f>IF(AND('Region - Amravati Data'!V42&gt;100%,'Region - Amravati Data'!V42&lt;300%),1,0)</f>
        <v>0</v>
      </c>
      <c r="L41">
        <f>IF(AND('Region - Amravati Data'!V42&gt;300%,'Region - Amravati Data'!V42&lt;501%),1,0)</f>
        <v>0</v>
      </c>
      <c r="M41">
        <f>IF(AND('Region - Amravati Data'!V42&gt;500%,'Region - Amravati Data'!V42&lt;1001%),1,0)</f>
        <v>0</v>
      </c>
      <c r="N41">
        <f>IF(AND('Region - Amravati Data'!V42&gt;1000%,'Region - Amravati Data'!V42&lt;2001%),1,0)</f>
        <v>0</v>
      </c>
      <c r="O41">
        <f>IF('Region - Amravati Data'!V42&gt;2000%,1,0)</f>
        <v>1</v>
      </c>
      <c r="P41">
        <f t="shared" si="0"/>
        <v>1</v>
      </c>
      <c r="Q41">
        <f>IF('Region - Amravati Data'!V42=0%,1,0)</f>
        <v>0</v>
      </c>
    </row>
    <row r="42" spans="1:17" x14ac:dyDescent="0.35">
      <c r="A42">
        <f>'Region - Amravati Data'!A43</f>
        <v>41</v>
      </c>
      <c r="B42" t="str">
        <f>'Region - Amravati Data'!B43</f>
        <v>Amravati</v>
      </c>
      <c r="C42" t="str">
        <f>'Region - Amravati Data'!C43</f>
        <v>Amravati W.M</v>
      </c>
      <c r="D42" t="str">
        <f>'Region - Amravati Data'!D43</f>
        <v>W.M.Amravati - 2</v>
      </c>
      <c r="E42" t="str">
        <f>'Region - Amravati Data'!E43</f>
        <v>Achalpur</v>
      </c>
      <c r="F42" t="str">
        <f>'Region - Amravati Data'!F43</f>
        <v>20003791</v>
      </c>
      <c r="G42" t="str">
        <f>'Region - Amravati Data'!G43</f>
        <v>105 Villages RRWSS</v>
      </c>
      <c r="H42" t="str">
        <f>'Region - Amravati Data'!H43</f>
        <v>Zanji</v>
      </c>
      <c r="I42" t="str">
        <f>'Region - Amravati Data'!I43</f>
        <v>Existing 0.50 LL ESR- Outlet-1</v>
      </c>
      <c r="J42">
        <f>IF(AND('Region - Amravati Data'!V43&gt;-1%,'Region - Amravati Data'!V43&lt;101%),1,0)</f>
        <v>0</v>
      </c>
      <c r="K42">
        <f>IF(AND('Region - Amravati Data'!V43&gt;100%,'Region - Amravati Data'!V43&lt;300%),1,0)</f>
        <v>0</v>
      </c>
      <c r="L42">
        <f>IF(AND('Region - Amravati Data'!V43&gt;300%,'Region - Amravati Data'!V43&lt;501%),1,0)</f>
        <v>0</v>
      </c>
      <c r="M42">
        <f>IF(AND('Region - Amravati Data'!V43&gt;500%,'Region - Amravati Data'!V43&lt;1001%),1,0)</f>
        <v>1</v>
      </c>
      <c r="N42">
        <f>IF(AND('Region - Amravati Data'!V43&gt;1000%,'Region - Amravati Data'!V43&lt;2001%),1,0)</f>
        <v>0</v>
      </c>
      <c r="O42">
        <f>IF('Region - Amravati Data'!V43&gt;2000%,1,0)</f>
        <v>0</v>
      </c>
      <c r="P42">
        <f t="shared" si="0"/>
        <v>1</v>
      </c>
      <c r="Q42">
        <f>IF('Region - Amravati Data'!V43=0%,1,0)</f>
        <v>0</v>
      </c>
    </row>
    <row r="43" spans="1:17" x14ac:dyDescent="0.35">
      <c r="A43">
        <f>'Region - Amravati Data'!A44</f>
        <v>42</v>
      </c>
      <c r="B43" t="str">
        <f>'Region - Amravati Data'!B44</f>
        <v>Akola</v>
      </c>
      <c r="C43" t="str">
        <f>'Region - Amravati Data'!C44</f>
        <v>Buldhana</v>
      </c>
      <c r="D43" t="str">
        <f>'Region - Amravati Data'!D44</f>
        <v>Buldhana</v>
      </c>
      <c r="E43" t="str">
        <f>'Region - Amravati Data'!E44</f>
        <v>Buldhana</v>
      </c>
      <c r="F43" t="str">
        <f>'Region - Amravati Data'!F44</f>
        <v>20021406</v>
      </c>
      <c r="G43" t="str">
        <f>'Region - Amravati Data'!G44</f>
        <v>Padali &amp; 5 Villages RRWSS</v>
      </c>
      <c r="H43" t="str">
        <f>'Region - Amravati Data'!H44</f>
        <v>Padli</v>
      </c>
      <c r="I43" t="str">
        <f>'Region - Amravati Data'!I44</f>
        <v>Existing 0.50 LL ESR</v>
      </c>
      <c r="J43">
        <f>IF(AND('Region - Amravati Data'!V44&gt;-1%,'Region - Amravati Data'!V44&lt;101%),1,0)</f>
        <v>1</v>
      </c>
      <c r="K43">
        <f>IF(AND('Region - Amravati Data'!V44&gt;100%,'Region - Amravati Data'!V44&lt;300%),1,0)</f>
        <v>0</v>
      </c>
      <c r="L43">
        <f>IF(AND('Region - Amravati Data'!V44&gt;300%,'Region - Amravati Data'!V44&lt;501%),1,0)</f>
        <v>0</v>
      </c>
      <c r="M43">
        <f>IF(AND('Region - Amravati Data'!V44&gt;500%,'Region - Amravati Data'!V44&lt;1001%),1,0)</f>
        <v>0</v>
      </c>
      <c r="N43">
        <f>IF(AND('Region - Amravati Data'!V44&gt;1000%,'Region - Amravati Data'!V44&lt;2001%),1,0)</f>
        <v>0</v>
      </c>
      <c r="O43">
        <f>IF('Region - Amravati Data'!V44&gt;2000%,1,0)</f>
        <v>0</v>
      </c>
      <c r="P43">
        <f t="shared" si="0"/>
        <v>1</v>
      </c>
      <c r="Q43">
        <f>IF('Region - Amravati Data'!V44=0%,1,0)</f>
        <v>0</v>
      </c>
    </row>
    <row r="44" spans="1:17" x14ac:dyDescent="0.35">
      <c r="A44">
        <f>'Region - Amravati Data'!A45</f>
        <v>43</v>
      </c>
      <c r="B44" t="str">
        <f>'Region - Amravati Data'!B45</f>
        <v>Akola</v>
      </c>
      <c r="C44" t="str">
        <f>'Region - Amravati Data'!C45</f>
        <v>Buldhana</v>
      </c>
      <c r="D44" t="str">
        <f>'Region - Amravati Data'!D45</f>
        <v>Buldhana</v>
      </c>
      <c r="E44" t="str">
        <f>'Region - Amravati Data'!E45</f>
        <v>Buldhana</v>
      </c>
      <c r="F44" t="str">
        <f>'Region - Amravati Data'!F45</f>
        <v>20021406</v>
      </c>
      <c r="G44" t="str">
        <f>'Region - Amravati Data'!G45</f>
        <v>Padali &amp; 5 Villages RRWSS</v>
      </c>
      <c r="H44" t="str">
        <f>'Region - Amravati Data'!H45</f>
        <v>Padli</v>
      </c>
      <c r="I44" t="str">
        <f>'Region - Amravati Data'!I45</f>
        <v>Existing 0.75 LL ESR</v>
      </c>
      <c r="J44">
        <f>IF(AND('Region - Amravati Data'!V45&gt;-1%,'Region - Amravati Data'!V45&lt;101%),1,0)</f>
        <v>1</v>
      </c>
      <c r="K44">
        <f>IF(AND('Region - Amravati Data'!V45&gt;100%,'Region - Amravati Data'!V45&lt;300%),1,0)</f>
        <v>0</v>
      </c>
      <c r="L44">
        <f>IF(AND('Region - Amravati Data'!V45&gt;300%,'Region - Amravati Data'!V45&lt;501%),1,0)</f>
        <v>0</v>
      </c>
      <c r="M44">
        <f>IF(AND('Region - Amravati Data'!V45&gt;500%,'Region - Amravati Data'!V45&lt;1001%),1,0)</f>
        <v>0</v>
      </c>
      <c r="N44">
        <f>IF(AND('Region - Amravati Data'!V45&gt;1000%,'Region - Amravati Data'!V45&lt;2001%),1,0)</f>
        <v>0</v>
      </c>
      <c r="O44">
        <f>IF('Region - Amravati Data'!V45&gt;2000%,1,0)</f>
        <v>0</v>
      </c>
      <c r="P44">
        <f t="shared" si="0"/>
        <v>1</v>
      </c>
      <c r="Q44">
        <f>IF('Region - Amravati Data'!V45=0%,1,0)</f>
        <v>1</v>
      </c>
    </row>
    <row r="45" spans="1:17" x14ac:dyDescent="0.35">
      <c r="A45">
        <f>'Region - Amravati Data'!A46</f>
        <v>44</v>
      </c>
      <c r="B45" t="str">
        <f>'Region - Amravati Data'!B46</f>
        <v>Amravati</v>
      </c>
      <c r="C45" t="str">
        <f>'Region - Amravati Data'!C46</f>
        <v>Amravati</v>
      </c>
      <c r="D45" t="str">
        <f>'Region - Amravati Data'!D46</f>
        <v>Achalpur</v>
      </c>
      <c r="E45" t="str">
        <f>'Region - Amravati Data'!E46</f>
        <v>Chandur Bazar</v>
      </c>
      <c r="F45" t="str">
        <f>'Region - Amravati Data'!F46</f>
        <v>7945938</v>
      </c>
      <c r="G45" t="str">
        <f>'Region - Amravati Data'!G46</f>
        <v>83 Village RRWS Scheme MJP RR (C 39)</v>
      </c>
      <c r="H45" t="str">
        <f>'Region - Amravati Data'!H46</f>
        <v>Shirajgaon kasba</v>
      </c>
      <c r="I45" t="str">
        <f>'Region - Amravati Data'!I46</f>
        <v>Existing 3.5 LL ESR- Outlet-1</v>
      </c>
      <c r="J45">
        <f>IF(AND('Region - Amravati Data'!V46&gt;-1%,'Region - Amravati Data'!V46&lt;101%),1,0)</f>
        <v>0</v>
      </c>
      <c r="K45">
        <f>IF(AND('Region - Amravati Data'!V46&gt;100%,'Region - Amravati Data'!V46&lt;300%),1,0)</f>
        <v>0</v>
      </c>
      <c r="L45">
        <f>IF(AND('Region - Amravati Data'!V46&gt;300%,'Region - Amravati Data'!V46&lt;501%),1,0)</f>
        <v>0</v>
      </c>
      <c r="M45">
        <f>IF(AND('Region - Amravati Data'!V46&gt;500%,'Region - Amravati Data'!V46&lt;1001%),1,0)</f>
        <v>0</v>
      </c>
      <c r="N45">
        <f>IF(AND('Region - Amravati Data'!V46&gt;1000%,'Region - Amravati Data'!V46&lt;2001%),1,0)</f>
        <v>0</v>
      </c>
      <c r="O45">
        <f>IF('Region - Amravati Data'!V46&gt;2000%,1,0)</f>
        <v>1</v>
      </c>
      <c r="P45">
        <f t="shared" si="0"/>
        <v>1</v>
      </c>
      <c r="Q45">
        <f>IF('Region - Amravati Data'!V46=0%,1,0)</f>
        <v>0</v>
      </c>
    </row>
    <row r="46" spans="1:17" x14ac:dyDescent="0.35">
      <c r="A46">
        <f>'Region - Amravati Data'!A47</f>
        <v>45</v>
      </c>
      <c r="B46" t="str">
        <f>'Region - Amravati Data'!B47</f>
        <v>Akola</v>
      </c>
      <c r="C46" t="str">
        <f>'Region - Amravati Data'!C47</f>
        <v>Buldhana</v>
      </c>
      <c r="D46" t="str">
        <f>'Region - Amravati Data'!D47</f>
        <v>Buldhana</v>
      </c>
      <c r="E46" t="str">
        <f>'Region - Amravati Data'!E47</f>
        <v>Motala</v>
      </c>
      <c r="F46" t="str">
        <f>'Region - Amravati Data'!F47</f>
        <v>20021409</v>
      </c>
      <c r="G46" t="str">
        <f>'Region - Amravati Data'!G47</f>
        <v>Kurha &amp; 2 Villages RRWSS</v>
      </c>
      <c r="H46" t="str">
        <f>'Region - Amravati Data'!H47</f>
        <v>Gotmara</v>
      </c>
      <c r="I46" t="str">
        <f>'Region - Amravati Data'!I47</f>
        <v>Existing 0.50 LL ESR</v>
      </c>
      <c r="J46">
        <f>IF(AND('Region - Amravati Data'!V47&gt;-1%,'Region - Amravati Data'!V47&lt;101%),1,0)</f>
        <v>1</v>
      </c>
      <c r="K46">
        <f>IF(AND('Region - Amravati Data'!V47&gt;100%,'Region - Amravati Data'!V47&lt;300%),1,0)</f>
        <v>0</v>
      </c>
      <c r="L46">
        <f>IF(AND('Region - Amravati Data'!V47&gt;300%,'Region - Amravati Data'!V47&lt;501%),1,0)</f>
        <v>0</v>
      </c>
      <c r="M46">
        <f>IF(AND('Region - Amravati Data'!V47&gt;500%,'Region - Amravati Data'!V47&lt;1001%),1,0)</f>
        <v>0</v>
      </c>
      <c r="N46">
        <f>IF(AND('Region - Amravati Data'!V47&gt;1000%,'Region - Amravati Data'!V47&lt;2001%),1,0)</f>
        <v>0</v>
      </c>
      <c r="O46">
        <f>IF('Region - Amravati Data'!V47&gt;2000%,1,0)</f>
        <v>0</v>
      </c>
      <c r="P46">
        <f t="shared" si="0"/>
        <v>1</v>
      </c>
      <c r="Q46">
        <f>IF('Region - Amravati Data'!V47=0%,1,0)</f>
        <v>1</v>
      </c>
    </row>
    <row r="47" spans="1:17" x14ac:dyDescent="0.35">
      <c r="A47">
        <f>'Region - Amravati Data'!A48</f>
        <v>46</v>
      </c>
      <c r="B47" t="str">
        <f>'Region - Amravati Data'!B48</f>
        <v>Akola</v>
      </c>
      <c r="C47" t="str">
        <f>'Region - Amravati Data'!C48</f>
        <v>Akola</v>
      </c>
      <c r="D47" t="str">
        <f>'Region - Amravati Data'!D48</f>
        <v>Murtizapur</v>
      </c>
      <c r="E47" t="str">
        <f>'Region - Amravati Data'!E48</f>
        <v>Murtizapur</v>
      </c>
      <c r="F47" t="str">
        <f>'Region - Amravati Data'!F48</f>
        <v>20028330</v>
      </c>
      <c r="G47" t="str">
        <f>'Region - Amravati Data'!G48</f>
        <v>Langhapur 50 VRRWSS Tq. Murtizapur Dist. Akola</v>
      </c>
      <c r="H47" t="str">
        <f>'Region - Amravati Data'!H48</f>
        <v>Dhotra shinde</v>
      </c>
      <c r="I47" t="str">
        <f>'Region - Amravati Data'!I48</f>
        <v>Existing 0.7 LL ESR</v>
      </c>
      <c r="J47">
        <f>IF(AND('Region - Amravati Data'!V48&gt;-1%,'Region - Amravati Data'!V48&lt;101%),1,0)</f>
        <v>1</v>
      </c>
      <c r="K47">
        <f>IF(AND('Region - Amravati Data'!V48&gt;100%,'Region - Amravati Data'!V48&lt;300%),1,0)</f>
        <v>0</v>
      </c>
      <c r="L47">
        <f>IF(AND('Region - Amravati Data'!V48&gt;300%,'Region - Amravati Data'!V48&lt;501%),1,0)</f>
        <v>0</v>
      </c>
      <c r="M47">
        <f>IF(AND('Region - Amravati Data'!V48&gt;500%,'Region - Amravati Data'!V48&lt;1001%),1,0)</f>
        <v>0</v>
      </c>
      <c r="N47">
        <f>IF(AND('Region - Amravati Data'!V48&gt;1000%,'Region - Amravati Data'!V48&lt;2001%),1,0)</f>
        <v>0</v>
      </c>
      <c r="O47">
        <f>IF('Region - Amravati Data'!V48&gt;2000%,1,0)</f>
        <v>0</v>
      </c>
      <c r="P47">
        <f t="shared" si="0"/>
        <v>1</v>
      </c>
      <c r="Q47">
        <f>IF('Region - Amravati Data'!V48=0%,1,0)</f>
        <v>1</v>
      </c>
    </row>
    <row r="48" spans="1:17" x14ac:dyDescent="0.35">
      <c r="A48">
        <f>'Region - Amravati Data'!A49</f>
        <v>47</v>
      </c>
      <c r="B48" t="str">
        <f>'Region - Amravati Data'!B49</f>
        <v>Akola</v>
      </c>
      <c r="C48" t="str">
        <f>'Region - Amravati Data'!C49</f>
        <v>Buldhana</v>
      </c>
      <c r="D48" t="str">
        <f>'Region - Amravati Data'!D49</f>
        <v>Buldhana</v>
      </c>
      <c r="E48" t="str">
        <f>'Region - Amravati Data'!E49</f>
        <v>Motala</v>
      </c>
      <c r="F48" t="str">
        <f>'Region - Amravati Data'!F49</f>
        <v>20028065</v>
      </c>
      <c r="G48" t="str">
        <f>'Region - Amravati Data'!G49</f>
        <v>Pophali &amp; 3 Villages RRWSS</v>
      </c>
      <c r="H48" t="str">
        <f>'Region - Amravati Data'!H49</f>
        <v>Chawarda</v>
      </c>
      <c r="I48" t="str">
        <f>'Region - Amravati Data'!I49</f>
        <v>Existing 0.40 LL ESR</v>
      </c>
      <c r="J48">
        <f>IF(AND('Region - Amravati Data'!V49&gt;-1%,'Region - Amravati Data'!V49&lt;101%),1,0)</f>
        <v>0</v>
      </c>
      <c r="K48">
        <f>IF(AND('Region - Amravati Data'!V49&gt;100%,'Region - Amravati Data'!V49&lt;300%),1,0)</f>
        <v>0</v>
      </c>
      <c r="L48">
        <f>IF(AND('Region - Amravati Data'!V49&gt;300%,'Region - Amravati Data'!V49&lt;501%),1,0)</f>
        <v>0</v>
      </c>
      <c r="M48">
        <f>IF(AND('Region - Amravati Data'!V49&gt;500%,'Region - Amravati Data'!V49&lt;1001%),1,0)</f>
        <v>0</v>
      </c>
      <c r="N48">
        <f>IF(AND('Region - Amravati Data'!V49&gt;1000%,'Region - Amravati Data'!V49&lt;2001%),1,0)</f>
        <v>1</v>
      </c>
      <c r="O48">
        <f>IF('Region - Amravati Data'!V49&gt;2000%,1,0)</f>
        <v>0</v>
      </c>
      <c r="P48">
        <f t="shared" si="0"/>
        <v>1</v>
      </c>
      <c r="Q48">
        <f>IF('Region - Amravati Data'!V49=0%,1,0)</f>
        <v>0</v>
      </c>
    </row>
    <row r="49" spans="1:17" x14ac:dyDescent="0.35">
      <c r="A49">
        <f>'Region - Amravati Data'!A50</f>
        <v>48</v>
      </c>
      <c r="B49" t="str">
        <f>'Region - Amravati Data'!B50</f>
        <v>Amravati</v>
      </c>
      <c r="C49" t="str">
        <f>'Region - Amravati Data'!C50</f>
        <v>Amravati W.M</v>
      </c>
      <c r="D49" t="str">
        <f>'Region - Amravati Data'!D50</f>
        <v>W.M.Amravati - 2</v>
      </c>
      <c r="E49" t="str">
        <f>'Region - Amravati Data'!E50</f>
        <v>Bhatkuli</v>
      </c>
      <c r="F49" t="str">
        <f>'Region - Amravati Data'!F50</f>
        <v>20003791</v>
      </c>
      <c r="G49" t="str">
        <f>'Region - Amravati Data'!G50</f>
        <v>105 Villages RRWSS</v>
      </c>
      <c r="H49" t="str">
        <f>'Region - Amravati Data'!H50</f>
        <v>Asegaon</v>
      </c>
      <c r="I49" t="str">
        <f>'Region - Amravati Data'!I50</f>
        <v>Existing 0.60 LL ESR - Outlet-2</v>
      </c>
      <c r="J49">
        <f>IF(AND('Region - Amravati Data'!V50&gt;-1%,'Region - Amravati Data'!V50&lt;101%),1,0)</f>
        <v>0</v>
      </c>
      <c r="K49">
        <f>IF(AND('Region - Amravati Data'!V50&gt;100%,'Region - Amravati Data'!V50&lt;300%),1,0)</f>
        <v>0</v>
      </c>
      <c r="L49">
        <f>IF(AND('Region - Amravati Data'!V50&gt;300%,'Region - Amravati Data'!V50&lt;501%),1,0)</f>
        <v>1</v>
      </c>
      <c r="M49">
        <f>IF(AND('Region - Amravati Data'!V50&gt;500%,'Region - Amravati Data'!V50&lt;1001%),1,0)</f>
        <v>0</v>
      </c>
      <c r="N49">
        <f>IF(AND('Region - Amravati Data'!V50&gt;1000%,'Region - Amravati Data'!V50&lt;2001%),1,0)</f>
        <v>0</v>
      </c>
      <c r="O49">
        <f>IF('Region - Amravati Data'!V50&gt;2000%,1,0)</f>
        <v>0</v>
      </c>
      <c r="P49">
        <f t="shared" si="0"/>
        <v>1</v>
      </c>
      <c r="Q49">
        <f>IF('Region - Amravati Data'!V50=0%,1,0)</f>
        <v>0</v>
      </c>
    </row>
    <row r="50" spans="1:17" x14ac:dyDescent="0.35">
      <c r="A50">
        <f>'Region - Amravati Data'!A51</f>
        <v>49</v>
      </c>
      <c r="B50" t="str">
        <f>'Region - Amravati Data'!B51</f>
        <v>Amravati</v>
      </c>
      <c r="C50" t="str">
        <f>'Region - Amravati Data'!C51</f>
        <v>Amravati W.M</v>
      </c>
      <c r="D50" t="str">
        <f>'Region - Amravati Data'!D51</f>
        <v>W.M.Amravati - 2</v>
      </c>
      <c r="E50" t="str">
        <f>'Region - Amravati Data'!E51</f>
        <v>Bhatkuli</v>
      </c>
      <c r="F50" t="str">
        <f>'Region - Amravati Data'!F51</f>
        <v>20003791</v>
      </c>
      <c r="G50" t="str">
        <f>'Region - Amravati Data'!G51</f>
        <v>105 Villages RRWSS</v>
      </c>
      <c r="H50" t="str">
        <f>'Region - Amravati Data'!H51</f>
        <v>Asegaon</v>
      </c>
      <c r="I50" t="str">
        <f>'Region - Amravati Data'!I51</f>
        <v>Existing 0.60 LL ESR - Outlet-1</v>
      </c>
      <c r="J50">
        <f>IF(AND('Region - Amravati Data'!V51&gt;-1%,'Region - Amravati Data'!V51&lt;101%),1,0)</f>
        <v>1</v>
      </c>
      <c r="K50">
        <f>IF(AND('Region - Amravati Data'!V51&gt;100%,'Region - Amravati Data'!V51&lt;300%),1,0)</f>
        <v>0</v>
      </c>
      <c r="L50">
        <f>IF(AND('Region - Amravati Data'!V51&gt;300%,'Region - Amravati Data'!V51&lt;501%),1,0)</f>
        <v>0</v>
      </c>
      <c r="M50">
        <f>IF(AND('Region - Amravati Data'!V51&gt;500%,'Region - Amravati Data'!V51&lt;1001%),1,0)</f>
        <v>0</v>
      </c>
      <c r="N50">
        <f>IF(AND('Region - Amravati Data'!V51&gt;1000%,'Region - Amravati Data'!V51&lt;2001%),1,0)</f>
        <v>0</v>
      </c>
      <c r="O50">
        <f>IF('Region - Amravati Data'!V51&gt;2000%,1,0)</f>
        <v>0</v>
      </c>
      <c r="P50">
        <f t="shared" si="0"/>
        <v>1</v>
      </c>
      <c r="Q50">
        <f>IF('Region - Amravati Data'!V51=0%,1,0)</f>
        <v>1</v>
      </c>
    </row>
    <row r="51" spans="1:17" x14ac:dyDescent="0.35">
      <c r="A51">
        <f>'Region - Amravati Data'!A52</f>
        <v>50</v>
      </c>
      <c r="B51" t="str">
        <f>'Region - Amravati Data'!B52</f>
        <v>Amravati</v>
      </c>
      <c r="C51" t="str">
        <f>'Region - Amravati Data'!C52</f>
        <v>Amravati W.M</v>
      </c>
      <c r="D51" t="str">
        <f>'Region - Amravati Data'!D52</f>
        <v>W.M.Amravati - 2</v>
      </c>
      <c r="E51" t="str">
        <f>'Region - Amravati Data'!E52</f>
        <v>Achalpur</v>
      </c>
      <c r="F51" t="str">
        <f>'Region - Amravati Data'!F52</f>
        <v>20003791</v>
      </c>
      <c r="G51" t="str">
        <f>'Region - Amravati Data'!G52</f>
        <v>105 Villages RRWSS</v>
      </c>
      <c r="H51" t="str">
        <f>'Region - Amravati Data'!H52</f>
        <v>Waigaon</v>
      </c>
      <c r="I51" t="str">
        <f>'Region - Amravati Data'!I52</f>
        <v>Existing 0.75 LL ESR</v>
      </c>
      <c r="J51">
        <f>IF(AND('Region - Amravati Data'!V52&gt;-1%,'Region - Amravati Data'!V52&lt;101%),1,0)</f>
        <v>1</v>
      </c>
      <c r="K51">
        <f>IF(AND('Region - Amravati Data'!V52&gt;100%,'Region - Amravati Data'!V52&lt;300%),1,0)</f>
        <v>0</v>
      </c>
      <c r="L51">
        <f>IF(AND('Region - Amravati Data'!V52&gt;300%,'Region - Amravati Data'!V52&lt;501%),1,0)</f>
        <v>0</v>
      </c>
      <c r="M51">
        <f>IF(AND('Region - Amravati Data'!V52&gt;500%,'Region - Amravati Data'!V52&lt;1001%),1,0)</f>
        <v>0</v>
      </c>
      <c r="N51">
        <f>IF(AND('Region - Amravati Data'!V52&gt;1000%,'Region - Amravati Data'!V52&lt;2001%),1,0)</f>
        <v>0</v>
      </c>
      <c r="O51">
        <f>IF('Region - Amravati Data'!V52&gt;2000%,1,0)</f>
        <v>0</v>
      </c>
      <c r="P51">
        <f t="shared" si="0"/>
        <v>1</v>
      </c>
      <c r="Q51">
        <f>IF('Region - Amravati Data'!V52=0%,1,0)</f>
        <v>1</v>
      </c>
    </row>
    <row r="52" spans="1:17" x14ac:dyDescent="0.35">
      <c r="A52">
        <f>'Region - Amravati Data'!A53</f>
        <v>51</v>
      </c>
      <c r="B52" t="str">
        <f>'Region - Amravati Data'!B53</f>
        <v>Akola</v>
      </c>
      <c r="C52" t="str">
        <f>'Region - Amravati Data'!C53</f>
        <v>Buldhana</v>
      </c>
      <c r="D52" t="str">
        <f>'Region - Amravati Data'!D53</f>
        <v>Buldhana</v>
      </c>
      <c r="E52" t="str">
        <f>'Region - Amravati Data'!E53</f>
        <v>Buldhana</v>
      </c>
      <c r="F52" t="str">
        <f>'Region - Amravati Data'!F53</f>
        <v>20021406</v>
      </c>
      <c r="G52" t="str">
        <f>'Region - Amravati Data'!G53</f>
        <v>Padali &amp; 5 Villages RRWSS</v>
      </c>
      <c r="H52" t="str">
        <f>'Region - Amravati Data'!H53</f>
        <v>Merkhed</v>
      </c>
      <c r="I52" t="str">
        <f>'Region - Amravati Data'!I53</f>
        <v>Proposed 0.65 LL ESR</v>
      </c>
      <c r="J52">
        <f>IF(AND('Region - Amravati Data'!V53&gt;-1%,'Region - Amravati Data'!V53&lt;101%),1,0)</f>
        <v>1</v>
      </c>
      <c r="K52">
        <f>IF(AND('Region - Amravati Data'!V53&gt;100%,'Region - Amravati Data'!V53&lt;300%),1,0)</f>
        <v>0</v>
      </c>
      <c r="L52">
        <f>IF(AND('Region - Amravati Data'!V53&gt;300%,'Region - Amravati Data'!V53&lt;501%),1,0)</f>
        <v>0</v>
      </c>
      <c r="M52">
        <f>IF(AND('Region - Amravati Data'!V53&gt;500%,'Region - Amravati Data'!V53&lt;1001%),1,0)</f>
        <v>0</v>
      </c>
      <c r="N52">
        <f>IF(AND('Region - Amravati Data'!V53&gt;1000%,'Region - Amravati Data'!V53&lt;2001%),1,0)</f>
        <v>0</v>
      </c>
      <c r="O52">
        <f>IF('Region - Amravati Data'!V53&gt;2000%,1,0)</f>
        <v>0</v>
      </c>
      <c r="P52">
        <f t="shared" si="0"/>
        <v>1</v>
      </c>
      <c r="Q52">
        <f>IF('Region - Amravati Data'!V53=0%,1,0)</f>
        <v>0</v>
      </c>
    </row>
    <row r="53" spans="1:17" x14ac:dyDescent="0.35">
      <c r="A53">
        <f>'Region - Amravati Data'!A54</f>
        <v>52</v>
      </c>
      <c r="B53" t="str">
        <f>'Region - Amravati Data'!B54</f>
        <v>Amravati</v>
      </c>
      <c r="C53" t="str">
        <f>'Region - Amravati Data'!C54</f>
        <v>Amravati</v>
      </c>
      <c r="D53" t="str">
        <f>'Region - Amravati Data'!D54</f>
        <v>Amravati - 2</v>
      </c>
      <c r="E53" t="str">
        <f>'Region - Amravati Data'!E54</f>
        <v>Nandgaon Khandeshwar</v>
      </c>
      <c r="F53" t="str">
        <f>'Region - Amravati Data'!F54</f>
        <v>20030263</v>
      </c>
      <c r="G53" t="str">
        <f>'Region - Amravati Data'!G54</f>
        <v>Dhanora Gurav &amp; 8 Villages RRWS</v>
      </c>
      <c r="H53" t="str">
        <f>'Region - Amravati Data'!H54</f>
        <v>Hiwra Murada</v>
      </c>
      <c r="I53" t="str">
        <f>'Region - Amravati Data'!I54</f>
        <v>Existing 0.30 LL ESR</v>
      </c>
      <c r="J53">
        <f>IF(AND('Region - Amravati Data'!V54&gt;-1%,'Region - Amravati Data'!V54&lt;101%),1,0)</f>
        <v>0</v>
      </c>
      <c r="K53">
        <f>IF(AND('Region - Amravati Data'!V54&gt;100%,'Region - Amravati Data'!V54&lt;300%),1,0)</f>
        <v>1</v>
      </c>
      <c r="L53">
        <f>IF(AND('Region - Amravati Data'!V54&gt;300%,'Region - Amravati Data'!V54&lt;501%),1,0)</f>
        <v>0</v>
      </c>
      <c r="M53">
        <f>IF(AND('Region - Amravati Data'!V54&gt;500%,'Region - Amravati Data'!V54&lt;1001%),1,0)</f>
        <v>0</v>
      </c>
      <c r="N53">
        <f>IF(AND('Region - Amravati Data'!V54&gt;1000%,'Region - Amravati Data'!V54&lt;2001%),1,0)</f>
        <v>0</v>
      </c>
      <c r="O53">
        <f>IF('Region - Amravati Data'!V54&gt;2000%,1,0)</f>
        <v>0</v>
      </c>
      <c r="P53">
        <f t="shared" si="0"/>
        <v>1</v>
      </c>
      <c r="Q53">
        <f>IF('Region - Amravati Data'!V54=0%,1,0)</f>
        <v>0</v>
      </c>
    </row>
    <row r="54" spans="1:17" x14ac:dyDescent="0.35">
      <c r="A54">
        <f>'Region - Amravati Data'!A55</f>
        <v>53</v>
      </c>
      <c r="B54" t="str">
        <f>'Region - Amravati Data'!B55</f>
        <v>Amravati</v>
      </c>
      <c r="C54" t="str">
        <f>'Region - Amravati Data'!C55</f>
        <v>Yavatmal</v>
      </c>
      <c r="D54" t="str">
        <f>'Region - Amravati Data'!D55</f>
        <v>Pusad</v>
      </c>
      <c r="E54" t="str">
        <f>'Region - Amravati Data'!E55</f>
        <v>Pusad</v>
      </c>
      <c r="F54" t="str">
        <f>'Region - Amravati Data'!F55</f>
        <v>20028563</v>
      </c>
      <c r="G54" t="str">
        <f>'Region - Amravati Data'!G55</f>
        <v>Malpathar 28 Villages, (Reju.)</v>
      </c>
      <c r="H54" t="str">
        <f>'Region - Amravati Data'!H55</f>
        <v>Panhala</v>
      </c>
      <c r="I54" t="str">
        <f>'Region - Amravati Data'!I55</f>
        <v>Existing 0.50 LL ESR</v>
      </c>
      <c r="J54">
        <f>IF(AND('Region - Amravati Data'!V55&gt;-1%,'Region - Amravati Data'!V55&lt;101%),1,0)</f>
        <v>1</v>
      </c>
      <c r="K54">
        <f>IF(AND('Region - Amravati Data'!V55&gt;100%,'Region - Amravati Data'!V55&lt;300%),1,0)</f>
        <v>0</v>
      </c>
      <c r="L54">
        <f>IF(AND('Region - Amravati Data'!V55&gt;300%,'Region - Amravati Data'!V55&lt;501%),1,0)</f>
        <v>0</v>
      </c>
      <c r="M54">
        <f>IF(AND('Region - Amravati Data'!V55&gt;500%,'Region - Amravati Data'!V55&lt;1001%),1,0)</f>
        <v>0</v>
      </c>
      <c r="N54">
        <f>IF(AND('Region - Amravati Data'!V55&gt;1000%,'Region - Amravati Data'!V55&lt;2001%),1,0)</f>
        <v>0</v>
      </c>
      <c r="O54">
        <f>IF('Region - Amravati Data'!V55&gt;2000%,1,0)</f>
        <v>0</v>
      </c>
      <c r="P54">
        <f t="shared" si="0"/>
        <v>1</v>
      </c>
      <c r="Q54">
        <f>IF('Region - Amravati Data'!V55=0%,1,0)</f>
        <v>1</v>
      </c>
    </row>
    <row r="55" spans="1:17" x14ac:dyDescent="0.35">
      <c r="A55">
        <f>'Region - Amravati Data'!A56</f>
        <v>54</v>
      </c>
      <c r="B55" t="str">
        <f>'Region - Amravati Data'!B56</f>
        <v>Amravati</v>
      </c>
      <c r="C55" t="str">
        <f>'Region - Amravati Data'!C56</f>
        <v>Amravati</v>
      </c>
      <c r="D55" t="str">
        <f>'Region - Amravati Data'!D56</f>
        <v>Amravati - 2</v>
      </c>
      <c r="E55" t="str">
        <f>'Region - Amravati Data'!E56</f>
        <v>Nandgaon Khandeshwar</v>
      </c>
      <c r="F55" t="str">
        <f>'Region - Amravati Data'!F56</f>
        <v>20030263</v>
      </c>
      <c r="G55" t="str">
        <f>'Region - Amravati Data'!G56</f>
        <v>Dhanora Gurav &amp; 8 Villages RRWS</v>
      </c>
      <c r="H55" t="str">
        <f>'Region - Amravati Data'!H56</f>
        <v>Pusner</v>
      </c>
      <c r="I55" t="str">
        <f>'Region - Amravati Data'!I56</f>
        <v>Existing 0.30 LL ESR</v>
      </c>
      <c r="J55">
        <f>IF(AND('Region - Amravati Data'!V56&gt;-1%,'Region - Amravati Data'!V56&lt;101%),1,0)</f>
        <v>0</v>
      </c>
      <c r="K55">
        <f>IF(AND('Region - Amravati Data'!V56&gt;100%,'Region - Amravati Data'!V56&lt;300%),1,0)</f>
        <v>1</v>
      </c>
      <c r="L55">
        <f>IF(AND('Region - Amravati Data'!V56&gt;300%,'Region - Amravati Data'!V56&lt;501%),1,0)</f>
        <v>0</v>
      </c>
      <c r="M55">
        <f>IF(AND('Region - Amravati Data'!V56&gt;500%,'Region - Amravati Data'!V56&lt;1001%),1,0)</f>
        <v>0</v>
      </c>
      <c r="N55">
        <f>IF(AND('Region - Amravati Data'!V56&gt;1000%,'Region - Amravati Data'!V56&lt;2001%),1,0)</f>
        <v>0</v>
      </c>
      <c r="O55">
        <f>IF('Region - Amravati Data'!V56&gt;2000%,1,0)</f>
        <v>0</v>
      </c>
      <c r="P55">
        <f t="shared" si="0"/>
        <v>1</v>
      </c>
      <c r="Q55">
        <f>IF('Region - Amravati Data'!V56=0%,1,0)</f>
        <v>0</v>
      </c>
    </row>
    <row r="56" spans="1:17" x14ac:dyDescent="0.35">
      <c r="A56">
        <f>'Region - Amravati Data'!A57</f>
        <v>55</v>
      </c>
      <c r="B56" t="str">
        <f>'Region - Amravati Data'!B57</f>
        <v>Akola</v>
      </c>
      <c r="C56" t="str">
        <f>'Region - Amravati Data'!C57</f>
        <v>Akola</v>
      </c>
      <c r="D56" t="str">
        <f>'Region - Amravati Data'!D57</f>
        <v>Akola</v>
      </c>
      <c r="E56" t="str">
        <f>'Region - Amravati Data'!E57</f>
        <v>Akola</v>
      </c>
      <c r="F56" t="str">
        <f>'Region - Amravati Data'!F57</f>
        <v>20028565</v>
      </c>
      <c r="G56" t="str">
        <f>'Region - Amravati Data'!G57</f>
        <v>Akot 84 VRRWSS Tq. Akola, Akot &amp; Telhara Dist. Akola</v>
      </c>
      <c r="H56" t="str">
        <f>'Region - Amravati Data'!H57</f>
        <v>Karatwadi</v>
      </c>
      <c r="I56" t="str">
        <f>'Region - Amravati Data'!I57</f>
        <v>Existing 0.60 LL ESR</v>
      </c>
      <c r="J56">
        <f>IF(AND('Region - Amravati Data'!V57&gt;-1%,'Region - Amravati Data'!V57&lt;101%),1,0)</f>
        <v>0</v>
      </c>
      <c r="K56">
        <f>IF(AND('Region - Amravati Data'!V57&gt;100%,'Region - Amravati Data'!V57&lt;300%),1,0)</f>
        <v>0</v>
      </c>
      <c r="L56">
        <f>IF(AND('Region - Amravati Data'!V57&gt;300%,'Region - Amravati Data'!V57&lt;501%),1,0)</f>
        <v>1</v>
      </c>
      <c r="M56">
        <f>IF(AND('Region - Amravati Data'!V57&gt;500%,'Region - Amravati Data'!V57&lt;1001%),1,0)</f>
        <v>0</v>
      </c>
      <c r="N56">
        <f>IF(AND('Region - Amravati Data'!V57&gt;1000%,'Region - Amravati Data'!V57&lt;2001%),1,0)</f>
        <v>0</v>
      </c>
      <c r="O56">
        <f>IF('Region - Amravati Data'!V57&gt;2000%,1,0)</f>
        <v>0</v>
      </c>
      <c r="P56">
        <f t="shared" si="0"/>
        <v>1</v>
      </c>
      <c r="Q56">
        <f>IF('Region - Amravati Data'!V57=0%,1,0)</f>
        <v>0</v>
      </c>
    </row>
    <row r="57" spans="1:17" x14ac:dyDescent="0.35">
      <c r="A57">
        <f>'Region - Amravati Data'!A58</f>
        <v>56</v>
      </c>
      <c r="B57" t="str">
        <f>'Region - Amravati Data'!B58</f>
        <v>Amravati</v>
      </c>
      <c r="C57" t="str">
        <f>'Region - Amravati Data'!C58</f>
        <v>Yavatmal</v>
      </c>
      <c r="D57" t="str">
        <f>'Region - Amravati Data'!D58</f>
        <v>Pusad</v>
      </c>
      <c r="E57" t="str">
        <f>'Region - Amravati Data'!E58</f>
        <v>Pusad</v>
      </c>
      <c r="F57" t="str">
        <f>'Region - Amravati Data'!F58</f>
        <v>20028563</v>
      </c>
      <c r="G57" t="str">
        <f>'Region - Amravati Data'!G58</f>
        <v>Malpathar 28 Villages, (Reju.)</v>
      </c>
      <c r="H57" t="str">
        <f>'Region - Amravati Data'!H58</f>
        <v>Aadgaon</v>
      </c>
      <c r="I57" t="str">
        <f>'Region - Amravati Data'!I58</f>
        <v>Existing 0.75 LL ESR- Outlet-2</v>
      </c>
      <c r="J57">
        <f>IF(AND('Region - Amravati Data'!V58&gt;-1%,'Region - Amravati Data'!V58&lt;101%),1,0)</f>
        <v>1</v>
      </c>
      <c r="K57">
        <f>IF(AND('Region - Amravati Data'!V58&gt;100%,'Region - Amravati Data'!V58&lt;300%),1,0)</f>
        <v>0</v>
      </c>
      <c r="L57">
        <f>IF(AND('Region - Amravati Data'!V58&gt;300%,'Region - Amravati Data'!V58&lt;501%),1,0)</f>
        <v>0</v>
      </c>
      <c r="M57">
        <f>IF(AND('Region - Amravati Data'!V58&gt;500%,'Region - Amravati Data'!V58&lt;1001%),1,0)</f>
        <v>0</v>
      </c>
      <c r="N57">
        <f>IF(AND('Region - Amravati Data'!V58&gt;1000%,'Region - Amravati Data'!V58&lt;2001%),1,0)</f>
        <v>0</v>
      </c>
      <c r="O57">
        <f>IF('Region - Amravati Data'!V58&gt;2000%,1,0)</f>
        <v>0</v>
      </c>
      <c r="P57">
        <f t="shared" si="0"/>
        <v>1</v>
      </c>
      <c r="Q57">
        <f>IF('Region - Amravati Data'!V58=0%,1,0)</f>
        <v>1</v>
      </c>
    </row>
    <row r="58" spans="1:17" x14ac:dyDescent="0.35">
      <c r="A58">
        <f>'Region - Amravati Data'!A59</f>
        <v>57</v>
      </c>
      <c r="B58" t="str">
        <f>'Region - Amravati Data'!B59</f>
        <v>Amravati</v>
      </c>
      <c r="C58" t="str">
        <f>'Region - Amravati Data'!C59</f>
        <v>Amravati W.M</v>
      </c>
      <c r="D58" t="str">
        <f>'Region - Amravati Data'!D59</f>
        <v>W.M.Amravati - 2</v>
      </c>
      <c r="E58" t="str">
        <f>'Region - Amravati Data'!E59</f>
        <v>Chandur Bazar</v>
      </c>
      <c r="F58" t="str">
        <f>'Region - Amravati Data'!F59</f>
        <v>20003791</v>
      </c>
      <c r="G58" t="str">
        <f>'Region - Amravati Data'!G59</f>
        <v>105 Villages RRWSS</v>
      </c>
      <c r="H58" t="str">
        <f>'Region - Amravati Data'!H59</f>
        <v>Nanori</v>
      </c>
      <c r="I58" t="str">
        <f>'Region - Amravati Data'!I59</f>
        <v>Existing 0.45 LL ESR</v>
      </c>
      <c r="J58">
        <f>IF(AND('Region - Amravati Data'!V59&gt;-1%,'Region - Amravati Data'!V59&lt;101%),1,0)</f>
        <v>0</v>
      </c>
      <c r="K58">
        <f>IF(AND('Region - Amravati Data'!V59&gt;100%,'Region - Amravati Data'!V59&lt;300%),1,0)</f>
        <v>0</v>
      </c>
      <c r="L58">
        <f>IF(AND('Region - Amravati Data'!V59&gt;300%,'Region - Amravati Data'!V59&lt;501%),1,0)</f>
        <v>0</v>
      </c>
      <c r="M58">
        <f>IF(AND('Region - Amravati Data'!V59&gt;500%,'Region - Amravati Data'!V59&lt;1001%),1,0)</f>
        <v>0</v>
      </c>
      <c r="N58">
        <f>IF(AND('Region - Amravati Data'!V59&gt;1000%,'Region - Amravati Data'!V59&lt;2001%),1,0)</f>
        <v>0</v>
      </c>
      <c r="O58">
        <f>IF('Region - Amravati Data'!V59&gt;2000%,1,0)</f>
        <v>1</v>
      </c>
      <c r="P58">
        <f t="shared" si="0"/>
        <v>1</v>
      </c>
      <c r="Q58">
        <f>IF('Region - Amravati Data'!V59=0%,1,0)</f>
        <v>0</v>
      </c>
    </row>
    <row r="59" spans="1:17" x14ac:dyDescent="0.35">
      <c r="A59">
        <f>'Region - Amravati Data'!A60</f>
        <v>58</v>
      </c>
      <c r="B59" t="str">
        <f>'Region - Amravati Data'!B60</f>
        <v>Amravati</v>
      </c>
      <c r="C59" t="str">
        <f>'Region - Amravati Data'!C60</f>
        <v>Amravati W.M</v>
      </c>
      <c r="D59" t="str">
        <f>'Region - Amravati Data'!D60</f>
        <v>W.M.Amravati - 2</v>
      </c>
      <c r="E59" t="str">
        <f>'Region - Amravati Data'!E60</f>
        <v>Chandur Bazar</v>
      </c>
      <c r="F59" t="str">
        <f>'Region - Amravati Data'!F60</f>
        <v>20003791</v>
      </c>
      <c r="G59" t="str">
        <f>'Region - Amravati Data'!G60</f>
        <v>105 Villages RRWSS</v>
      </c>
      <c r="H59" t="str">
        <f>'Region - Amravati Data'!H60</f>
        <v>Pusda</v>
      </c>
      <c r="I59" t="str">
        <f>'Region - Amravati Data'!I60</f>
        <v>Existing 1.2 LL ESR</v>
      </c>
      <c r="J59">
        <f>IF(AND('Region - Amravati Data'!V60&gt;-1%,'Region - Amravati Data'!V60&lt;101%),1,0)</f>
        <v>1</v>
      </c>
      <c r="K59">
        <f>IF(AND('Region - Amravati Data'!V60&gt;100%,'Region - Amravati Data'!V60&lt;300%),1,0)</f>
        <v>0</v>
      </c>
      <c r="L59">
        <f>IF(AND('Region - Amravati Data'!V60&gt;300%,'Region - Amravati Data'!V60&lt;501%),1,0)</f>
        <v>0</v>
      </c>
      <c r="M59">
        <f>IF(AND('Region - Amravati Data'!V60&gt;500%,'Region - Amravati Data'!V60&lt;1001%),1,0)</f>
        <v>0</v>
      </c>
      <c r="N59">
        <f>IF(AND('Region - Amravati Data'!V60&gt;1000%,'Region - Amravati Data'!V60&lt;2001%),1,0)</f>
        <v>0</v>
      </c>
      <c r="O59">
        <f>IF('Region - Amravati Data'!V60&gt;2000%,1,0)</f>
        <v>0</v>
      </c>
      <c r="P59">
        <f t="shared" si="0"/>
        <v>1</v>
      </c>
      <c r="Q59">
        <f>IF('Region - Amravati Data'!V60=0%,1,0)</f>
        <v>0</v>
      </c>
    </row>
    <row r="60" spans="1:17" x14ac:dyDescent="0.35">
      <c r="A60">
        <f>'Region - Amravati Data'!A61</f>
        <v>59</v>
      </c>
      <c r="B60" t="str">
        <f>'Region - Amravati Data'!B61</f>
        <v>Amravati</v>
      </c>
      <c r="C60" t="str">
        <f>'Region - Amravati Data'!C61</f>
        <v>Amravati W.M</v>
      </c>
      <c r="D60" t="str">
        <f>'Region - Amravati Data'!D61</f>
        <v>W.M.Amravati - 2</v>
      </c>
      <c r="E60" t="str">
        <f>'Region - Amravati Data'!E61</f>
        <v>Achalpur</v>
      </c>
      <c r="F60" t="str">
        <f>'Region - Amravati Data'!F61</f>
        <v>20003791</v>
      </c>
      <c r="G60" t="str">
        <f>'Region - Amravati Data'!G61</f>
        <v>105 Villages RRWSS</v>
      </c>
      <c r="H60" t="str">
        <f>'Region - Amravati Data'!H61</f>
        <v>Wandli</v>
      </c>
      <c r="I60" t="str">
        <f>'Region - Amravati Data'!I61</f>
        <v>Existing 0.40 LL ESR</v>
      </c>
      <c r="J60">
        <f>IF(AND('Region - Amravati Data'!V61&gt;-1%,'Region - Amravati Data'!V61&lt;101%),1,0)</f>
        <v>0</v>
      </c>
      <c r="K60">
        <f>IF(AND('Region - Amravati Data'!V61&gt;100%,'Region - Amravati Data'!V61&lt;300%),1,0)</f>
        <v>0</v>
      </c>
      <c r="L60">
        <f>IF(AND('Region - Amravati Data'!V61&gt;300%,'Region - Amravati Data'!V61&lt;501%),1,0)</f>
        <v>0</v>
      </c>
      <c r="M60">
        <f>IF(AND('Region - Amravati Data'!V61&gt;500%,'Region - Amravati Data'!V61&lt;1001%),1,0)</f>
        <v>0</v>
      </c>
      <c r="N60">
        <f>IF(AND('Region - Amravati Data'!V61&gt;1000%,'Region - Amravati Data'!V61&lt;2001%),1,0)</f>
        <v>1</v>
      </c>
      <c r="O60">
        <f>IF('Region - Amravati Data'!V61&gt;2000%,1,0)</f>
        <v>0</v>
      </c>
      <c r="P60">
        <f t="shared" si="0"/>
        <v>1</v>
      </c>
      <c r="Q60">
        <f>IF('Region - Amravati Data'!V61=0%,1,0)</f>
        <v>0</v>
      </c>
    </row>
    <row r="61" spans="1:17" x14ac:dyDescent="0.35">
      <c r="A61">
        <f>'Region - Amravati Data'!A62</f>
        <v>60</v>
      </c>
      <c r="B61" t="str">
        <f>'Region - Amravati Data'!B62</f>
        <v>Akola</v>
      </c>
      <c r="C61" t="str">
        <f>'Region - Amravati Data'!C62</f>
        <v>Akola</v>
      </c>
      <c r="D61" t="str">
        <f>'Region - Amravati Data'!D62</f>
        <v>Akola</v>
      </c>
      <c r="E61" t="str">
        <f>'Region - Amravati Data'!E62</f>
        <v>Akola</v>
      </c>
      <c r="F61" t="str">
        <f>'Region - Amravati Data'!F62</f>
        <v>20028565</v>
      </c>
      <c r="G61" t="str">
        <f>'Region - Amravati Data'!G62</f>
        <v>Akot 84 VRRWSS Tq. Akola, Akot &amp; Telhara Dist. Akola</v>
      </c>
      <c r="H61" t="str">
        <f>'Region - Amravati Data'!H62</f>
        <v>Dinoda</v>
      </c>
      <c r="I61" t="str">
        <f>'Region - Amravati Data'!I62</f>
        <v>Existing 0.50 LL ESR</v>
      </c>
      <c r="J61">
        <f>IF(AND('Region - Amravati Data'!V62&gt;-1%,'Region - Amravati Data'!V62&lt;101%),1,0)</f>
        <v>1</v>
      </c>
      <c r="K61">
        <f>IF(AND('Region - Amravati Data'!V62&gt;100%,'Region - Amravati Data'!V62&lt;300%),1,0)</f>
        <v>0</v>
      </c>
      <c r="L61">
        <f>IF(AND('Region - Amravati Data'!V62&gt;300%,'Region - Amravati Data'!V62&lt;501%),1,0)</f>
        <v>0</v>
      </c>
      <c r="M61">
        <f>IF(AND('Region - Amravati Data'!V62&gt;500%,'Region - Amravati Data'!V62&lt;1001%),1,0)</f>
        <v>0</v>
      </c>
      <c r="N61">
        <f>IF(AND('Region - Amravati Data'!V62&gt;1000%,'Region - Amravati Data'!V62&lt;2001%),1,0)</f>
        <v>0</v>
      </c>
      <c r="O61">
        <f>IF('Region - Amravati Data'!V62&gt;2000%,1,0)</f>
        <v>0</v>
      </c>
      <c r="P61">
        <f t="shared" si="0"/>
        <v>1</v>
      </c>
      <c r="Q61">
        <f>IF('Region - Amravati Data'!V62=0%,1,0)</f>
        <v>1</v>
      </c>
    </row>
    <row r="62" spans="1:17" x14ac:dyDescent="0.35">
      <c r="A62">
        <f>'Region - Amravati Data'!A63</f>
        <v>61</v>
      </c>
      <c r="B62" t="str">
        <f>'Region - Amravati Data'!B63</f>
        <v>Amravati</v>
      </c>
      <c r="C62" t="str">
        <f>'Region - Amravati Data'!C63</f>
        <v>Amravati</v>
      </c>
      <c r="D62" t="str">
        <f>'Region - Amravati Data'!D63</f>
        <v>Achalpur</v>
      </c>
      <c r="E62" t="str">
        <f>'Region - Amravati Data'!E63</f>
        <v>Achalpur</v>
      </c>
      <c r="F62" t="str">
        <f>'Region - Amravati Data'!F63</f>
        <v>7945938</v>
      </c>
      <c r="G62" t="str">
        <f>'Region - Amravati Data'!G63</f>
        <v>83 Village RRWS Scheme MJP RR (C 39)</v>
      </c>
      <c r="H62" t="str">
        <f>'Region - Amravati Data'!H63</f>
        <v>Tondgaon</v>
      </c>
      <c r="I62" t="str">
        <f>'Region - Amravati Data'!I63</f>
        <v>Existing 1.00 LL ESR</v>
      </c>
      <c r="J62">
        <f>IF(AND('Region - Amravati Data'!V63&gt;-1%,'Region - Amravati Data'!V63&lt;101%),1,0)</f>
        <v>0</v>
      </c>
      <c r="K62">
        <f>IF(AND('Region - Amravati Data'!V63&gt;100%,'Region - Amravati Data'!V63&lt;300%),1,0)</f>
        <v>1</v>
      </c>
      <c r="L62">
        <f>IF(AND('Region - Amravati Data'!V63&gt;300%,'Region - Amravati Data'!V63&lt;501%),1,0)</f>
        <v>0</v>
      </c>
      <c r="M62">
        <f>IF(AND('Region - Amravati Data'!V63&gt;500%,'Region - Amravati Data'!V63&lt;1001%),1,0)</f>
        <v>0</v>
      </c>
      <c r="N62">
        <f>IF(AND('Region - Amravati Data'!V63&gt;1000%,'Region - Amravati Data'!V63&lt;2001%),1,0)</f>
        <v>0</v>
      </c>
      <c r="O62">
        <f>IF('Region - Amravati Data'!V63&gt;2000%,1,0)</f>
        <v>0</v>
      </c>
      <c r="P62">
        <f t="shared" si="0"/>
        <v>1</v>
      </c>
      <c r="Q62">
        <f>IF('Region - Amravati Data'!V63=0%,1,0)</f>
        <v>0</v>
      </c>
    </row>
    <row r="63" spans="1:17" x14ac:dyDescent="0.35">
      <c r="A63">
        <f>'Region - Amravati Data'!A64</f>
        <v>62</v>
      </c>
      <c r="B63" t="str">
        <f>'Region - Amravati Data'!B64</f>
        <v>Akola</v>
      </c>
      <c r="C63" t="str">
        <f>'Region - Amravati Data'!C64</f>
        <v>Buldhana</v>
      </c>
      <c r="D63" t="str">
        <f>'Region - Amravati Data'!D64</f>
        <v>Khamgaon</v>
      </c>
      <c r="E63" t="str">
        <f>'Region - Amravati Data'!E64</f>
        <v>Nandura</v>
      </c>
      <c r="F63" t="str">
        <f>'Region - Amravati Data'!F64</f>
        <v>20028083</v>
      </c>
      <c r="G63" t="str">
        <f>'Region - Amravati Data'!G64</f>
        <v>Wadali &amp; 8 Villages RRWSS</v>
      </c>
      <c r="H63" t="str">
        <f>'Region - Amravati Data'!H64</f>
        <v>Khatkhed</v>
      </c>
      <c r="I63" t="str">
        <f>'Region - Amravati Data'!I64</f>
        <v>Proposed 0.30 LL ESR</v>
      </c>
      <c r="J63">
        <f>IF(AND('Region - Amravati Data'!V64&gt;-1%,'Region - Amravati Data'!V64&lt;101%),1,0)</f>
        <v>1</v>
      </c>
      <c r="K63">
        <f>IF(AND('Region - Amravati Data'!V64&gt;100%,'Region - Amravati Data'!V64&lt;300%),1,0)</f>
        <v>0</v>
      </c>
      <c r="L63">
        <f>IF(AND('Region - Amravati Data'!V64&gt;300%,'Region - Amravati Data'!V64&lt;501%),1,0)</f>
        <v>0</v>
      </c>
      <c r="M63">
        <f>IF(AND('Region - Amravati Data'!V64&gt;500%,'Region - Amravati Data'!V64&lt;1001%),1,0)</f>
        <v>0</v>
      </c>
      <c r="N63">
        <f>IF(AND('Region - Amravati Data'!V64&gt;1000%,'Region - Amravati Data'!V64&lt;2001%),1,0)</f>
        <v>0</v>
      </c>
      <c r="O63">
        <f>IF('Region - Amravati Data'!V64&gt;2000%,1,0)</f>
        <v>0</v>
      </c>
      <c r="P63">
        <f t="shared" si="0"/>
        <v>1</v>
      </c>
      <c r="Q63">
        <f>IF('Region - Amravati Data'!V64=0%,1,0)</f>
        <v>1</v>
      </c>
    </row>
    <row r="64" spans="1:17" x14ac:dyDescent="0.35">
      <c r="A64">
        <f>'Region - Amravati Data'!A65</f>
        <v>63</v>
      </c>
      <c r="B64" t="str">
        <f>'Region - Amravati Data'!B65</f>
        <v>Amravati</v>
      </c>
      <c r="C64" t="str">
        <f>'Region - Amravati Data'!C65</f>
        <v>Amravati</v>
      </c>
      <c r="D64" t="str">
        <f>'Region - Amravati Data'!D65</f>
        <v>Achalpur</v>
      </c>
      <c r="E64" t="str">
        <f>'Region - Amravati Data'!E65</f>
        <v>Achalpur</v>
      </c>
      <c r="F64" t="str">
        <f>'Region - Amravati Data'!F65</f>
        <v>20029998</v>
      </c>
      <c r="G64" t="str">
        <f>'Region - Amravati Data'!G65</f>
        <v>Shahanur &amp; 9 Villages RRWS</v>
      </c>
      <c r="H64" t="str">
        <f>'Region - Amravati Data'!H65</f>
        <v>Kasampur</v>
      </c>
      <c r="I64" t="str">
        <f>'Region - Amravati Data'!I65</f>
        <v>Existing 0.35 LL ESR</v>
      </c>
      <c r="J64">
        <f>IF(AND('Region - Amravati Data'!V65&gt;-1%,'Region - Amravati Data'!V65&lt;101%),1,0)</f>
        <v>1</v>
      </c>
      <c r="K64">
        <f>IF(AND('Region - Amravati Data'!V65&gt;100%,'Region - Amravati Data'!V65&lt;300%),1,0)</f>
        <v>0</v>
      </c>
      <c r="L64">
        <f>IF(AND('Region - Amravati Data'!V65&gt;300%,'Region - Amravati Data'!V65&lt;501%),1,0)</f>
        <v>0</v>
      </c>
      <c r="M64">
        <f>IF(AND('Region - Amravati Data'!V65&gt;500%,'Region - Amravati Data'!V65&lt;1001%),1,0)</f>
        <v>0</v>
      </c>
      <c r="N64">
        <f>IF(AND('Region - Amravati Data'!V65&gt;1000%,'Region - Amravati Data'!V65&lt;2001%),1,0)</f>
        <v>0</v>
      </c>
      <c r="O64">
        <f>IF('Region - Amravati Data'!V65&gt;2000%,1,0)</f>
        <v>0</v>
      </c>
      <c r="P64">
        <f t="shared" si="0"/>
        <v>1</v>
      </c>
      <c r="Q64">
        <f>IF('Region - Amravati Data'!V65=0%,1,0)</f>
        <v>1</v>
      </c>
    </row>
    <row r="65" spans="1:17" x14ac:dyDescent="0.35">
      <c r="A65">
        <f>'Region - Amravati Data'!A66</f>
        <v>64</v>
      </c>
      <c r="B65" t="str">
        <f>'Region - Amravati Data'!B66</f>
        <v>Akola</v>
      </c>
      <c r="C65" t="str">
        <f>'Region - Amravati Data'!C66</f>
        <v>Akola</v>
      </c>
      <c r="D65" t="str">
        <f>'Region - Amravati Data'!D66</f>
        <v>Akola</v>
      </c>
      <c r="E65" t="str">
        <f>'Region - Amravati Data'!E66</f>
        <v>Akola</v>
      </c>
      <c r="F65" t="str">
        <f>'Region - Amravati Data'!F66</f>
        <v>20028565</v>
      </c>
      <c r="G65" t="str">
        <f>'Region - Amravati Data'!G66</f>
        <v>Akot 84 VRRWSS Tq. Akola, Akot &amp; Telhara Dist. Akola</v>
      </c>
      <c r="H65" t="str">
        <f>'Region - Amravati Data'!H66</f>
        <v>Kawasa Bk.</v>
      </c>
      <c r="I65" t="str">
        <f>'Region - Amravati Data'!I66</f>
        <v>Existing 1.00 LL ESR-Outlet-1</v>
      </c>
      <c r="J65">
        <f>IF(AND('Region - Amravati Data'!V66&gt;-1%,'Region - Amravati Data'!V66&lt;101%),1,0)</f>
        <v>1</v>
      </c>
      <c r="K65">
        <f>IF(AND('Region - Amravati Data'!V66&gt;100%,'Region - Amravati Data'!V66&lt;300%),1,0)</f>
        <v>0</v>
      </c>
      <c r="L65">
        <f>IF(AND('Region - Amravati Data'!V66&gt;300%,'Region - Amravati Data'!V66&lt;501%),1,0)</f>
        <v>0</v>
      </c>
      <c r="M65">
        <f>IF(AND('Region - Amravati Data'!V66&gt;500%,'Region - Amravati Data'!V66&lt;1001%),1,0)</f>
        <v>0</v>
      </c>
      <c r="N65">
        <f>IF(AND('Region - Amravati Data'!V66&gt;1000%,'Region - Amravati Data'!V66&lt;2001%),1,0)</f>
        <v>0</v>
      </c>
      <c r="O65">
        <f>IF('Region - Amravati Data'!V66&gt;2000%,1,0)</f>
        <v>0</v>
      </c>
      <c r="P65">
        <f t="shared" si="0"/>
        <v>1</v>
      </c>
      <c r="Q65">
        <f>IF('Region - Amravati Data'!V66=0%,1,0)</f>
        <v>1</v>
      </c>
    </row>
    <row r="66" spans="1:17" x14ac:dyDescent="0.35">
      <c r="A66">
        <f>'Region - Amravati Data'!A67</f>
        <v>65</v>
      </c>
      <c r="B66" t="str">
        <f>'Region - Amravati Data'!B67</f>
        <v>Amravati</v>
      </c>
      <c r="C66" t="str">
        <f>'Region - Amravati Data'!C67</f>
        <v>Amravati</v>
      </c>
      <c r="D66" t="str">
        <f>'Region - Amravati Data'!D67</f>
        <v>Achalpur</v>
      </c>
      <c r="E66" t="str">
        <f>'Region - Amravati Data'!E67</f>
        <v>Chandur Bazar</v>
      </c>
      <c r="F66" t="str">
        <f>'Region - Amravati Data'!F67</f>
        <v>7945938</v>
      </c>
      <c r="G66" t="str">
        <f>'Region - Amravati Data'!G67</f>
        <v>83 Village RRWS Scheme MJP RR (C 39)</v>
      </c>
      <c r="H66" t="str">
        <f>'Region - Amravati Data'!H67</f>
        <v>Kandali</v>
      </c>
      <c r="I66" t="str">
        <f>'Region - Amravati Data'!I67</f>
        <v>Existing 2 LL ESR</v>
      </c>
      <c r="J66">
        <f>IF(AND('Region - Amravati Data'!V67&gt;-1%,'Region - Amravati Data'!V67&lt;101%),1,0)</f>
        <v>0</v>
      </c>
      <c r="K66">
        <f>IF(AND('Region - Amravati Data'!V67&gt;100%,'Region - Amravati Data'!V67&lt;300%),1,0)</f>
        <v>0</v>
      </c>
      <c r="L66">
        <f>IF(AND('Region - Amravati Data'!V67&gt;300%,'Region - Amravati Data'!V67&lt;501%),1,0)</f>
        <v>1</v>
      </c>
      <c r="M66">
        <f>IF(AND('Region - Amravati Data'!V67&gt;500%,'Region - Amravati Data'!V67&lt;1001%),1,0)</f>
        <v>0</v>
      </c>
      <c r="N66">
        <f>IF(AND('Region - Amravati Data'!V67&gt;1000%,'Region - Amravati Data'!V67&lt;2001%),1,0)</f>
        <v>0</v>
      </c>
      <c r="O66">
        <f>IF('Region - Amravati Data'!V67&gt;2000%,1,0)</f>
        <v>0</v>
      </c>
      <c r="P66">
        <f t="shared" si="0"/>
        <v>1</v>
      </c>
      <c r="Q66">
        <f>IF('Region - Amravati Data'!V67=0%,1,0)</f>
        <v>0</v>
      </c>
    </row>
    <row r="67" spans="1:17" x14ac:dyDescent="0.35">
      <c r="A67">
        <f>'Region - Amravati Data'!A68</f>
        <v>66</v>
      </c>
      <c r="B67" t="str">
        <f>'Region - Amravati Data'!B68</f>
        <v>Amravati</v>
      </c>
      <c r="C67" t="str">
        <f>'Region - Amravati Data'!C68</f>
        <v>Amravati W.M</v>
      </c>
      <c r="D67" t="str">
        <f>'Region - Amravati Data'!D68</f>
        <v>W.M.Amravati - 2</v>
      </c>
      <c r="E67" t="str">
        <f>'Region - Amravati Data'!E68</f>
        <v>Chandur Bazar</v>
      </c>
      <c r="F67" t="str">
        <f>'Region - Amravati Data'!F68</f>
        <v>20003791</v>
      </c>
      <c r="G67" t="str">
        <f>'Region - Amravati Data'!G68</f>
        <v>105 Villages RRWSS</v>
      </c>
      <c r="H67" t="str">
        <f>'Region - Amravati Data'!H68</f>
        <v>Nandura Bk.</v>
      </c>
      <c r="I67" t="str">
        <f>'Region - Amravati Data'!I68</f>
        <v>Existing 0.75 LL ESR- Outlet-1</v>
      </c>
      <c r="J67">
        <f>IF(AND('Region - Amravati Data'!V68&gt;-1%,'Region - Amravati Data'!V68&lt;101%),1,0)</f>
        <v>1</v>
      </c>
      <c r="K67">
        <f>IF(AND('Region - Amravati Data'!V68&gt;100%,'Region - Amravati Data'!V68&lt;300%),1,0)</f>
        <v>0</v>
      </c>
      <c r="L67">
        <f>IF(AND('Region - Amravati Data'!V68&gt;300%,'Region - Amravati Data'!V68&lt;501%),1,0)</f>
        <v>0</v>
      </c>
      <c r="M67">
        <f>IF(AND('Region - Amravati Data'!V68&gt;500%,'Region - Amravati Data'!V68&lt;1001%),1,0)</f>
        <v>0</v>
      </c>
      <c r="N67">
        <f>IF(AND('Region - Amravati Data'!V68&gt;1000%,'Region - Amravati Data'!V68&lt;2001%),1,0)</f>
        <v>0</v>
      </c>
      <c r="O67">
        <f>IF('Region - Amravati Data'!V68&gt;2000%,1,0)</f>
        <v>0</v>
      </c>
      <c r="P67">
        <f t="shared" ref="P67:P114" si="1">IF(OR(J67=1,K67=1,L67=1,M67=1,N67=1,O67=1),1,0)</f>
        <v>1</v>
      </c>
      <c r="Q67">
        <f>IF('Region - Amravati Data'!V68=0%,1,0)</f>
        <v>0</v>
      </c>
    </row>
    <row r="68" spans="1:17" x14ac:dyDescent="0.35">
      <c r="A68">
        <f>'Region - Amravati Data'!A69</f>
        <v>67</v>
      </c>
      <c r="B68" t="str">
        <f>'Region - Amravati Data'!B69</f>
        <v>Amravati</v>
      </c>
      <c r="C68" t="str">
        <f>'Region - Amravati Data'!C69</f>
        <v>Amravati W.M</v>
      </c>
      <c r="D68" t="str">
        <f>'Region - Amravati Data'!D69</f>
        <v>Daryapur</v>
      </c>
      <c r="E68" t="str">
        <f>'Region - Amravati Data'!E69</f>
        <v>Daryapur</v>
      </c>
      <c r="F68" t="str">
        <f>'Region - Amravati Data'!F69</f>
        <v>20005043</v>
      </c>
      <c r="G68" t="str">
        <f>'Region - Amravati Data'!G69</f>
        <v>156 Villages Strengthening scheme of 144 villages RR</v>
      </c>
      <c r="H68" t="str">
        <f>'Region - Amravati Data'!H69</f>
        <v>Ghodchandi</v>
      </c>
      <c r="I68" t="str">
        <f>'Region - Amravati Data'!I69</f>
        <v>Existing 0.50 LL ESR</v>
      </c>
      <c r="J68">
        <f>IF(AND('Region - Amravati Data'!V69&gt;-1%,'Region - Amravati Data'!V69&lt;101%),1,0)</f>
        <v>0</v>
      </c>
      <c r="K68">
        <f>IF(AND('Region - Amravati Data'!V69&gt;100%,'Region - Amravati Data'!V69&lt;300%),1,0)</f>
        <v>0</v>
      </c>
      <c r="L68">
        <f>IF(AND('Region - Amravati Data'!V69&gt;300%,'Region - Amravati Data'!V69&lt;501%),1,0)</f>
        <v>0</v>
      </c>
      <c r="M68">
        <f>IF(AND('Region - Amravati Data'!V69&gt;500%,'Region - Amravati Data'!V69&lt;1001%),1,0)</f>
        <v>0</v>
      </c>
      <c r="N68">
        <f>IF(AND('Region - Amravati Data'!V69&gt;1000%,'Region - Amravati Data'!V69&lt;2001%),1,0)</f>
        <v>0</v>
      </c>
      <c r="O68">
        <f>IF('Region - Amravati Data'!V69&gt;2000%,1,0)</f>
        <v>1</v>
      </c>
      <c r="P68">
        <f t="shared" si="1"/>
        <v>1</v>
      </c>
      <c r="Q68">
        <f>IF('Region - Amravati Data'!V69=0%,1,0)</f>
        <v>0</v>
      </c>
    </row>
    <row r="69" spans="1:17" x14ac:dyDescent="0.35">
      <c r="A69">
        <f>'Region - Amravati Data'!A70</f>
        <v>68</v>
      </c>
      <c r="B69" t="str">
        <f>'Region - Amravati Data'!B70</f>
        <v>Akola</v>
      </c>
      <c r="C69" t="str">
        <f>'Region - Amravati Data'!C70</f>
        <v>Akola</v>
      </c>
      <c r="D69" t="str">
        <f>'Region - Amravati Data'!D70</f>
        <v>Akola</v>
      </c>
      <c r="E69" t="str">
        <f>'Region - Amravati Data'!E70</f>
        <v>Akola</v>
      </c>
      <c r="F69" t="str">
        <f>'Region - Amravati Data'!F70</f>
        <v>20028565</v>
      </c>
      <c r="G69" t="str">
        <f>'Region - Amravati Data'!G70</f>
        <v>Akot 84 VRRWSS Tq. Akola, Akot &amp; Telhara Dist. Akola</v>
      </c>
      <c r="H69" t="str">
        <f>'Region - Amravati Data'!H70</f>
        <v>Takli Kh.</v>
      </c>
      <c r="I69" t="str">
        <f>'Region - Amravati Data'!I70</f>
        <v>Existing 0.40 LL ESR-1</v>
      </c>
      <c r="J69">
        <f>IF(AND('Region - Amravati Data'!V70&gt;-1%,'Region - Amravati Data'!V70&lt;101%),1,0)</f>
        <v>0</v>
      </c>
      <c r="K69">
        <f>IF(AND('Region - Amravati Data'!V70&gt;100%,'Region - Amravati Data'!V70&lt;300%),1,0)</f>
        <v>0</v>
      </c>
      <c r="L69">
        <f>IF(AND('Region - Amravati Data'!V70&gt;300%,'Region - Amravati Data'!V70&lt;501%),1,0)</f>
        <v>1</v>
      </c>
      <c r="M69">
        <f>IF(AND('Region - Amravati Data'!V70&gt;500%,'Region - Amravati Data'!V70&lt;1001%),1,0)</f>
        <v>0</v>
      </c>
      <c r="N69">
        <f>IF(AND('Region - Amravati Data'!V70&gt;1000%,'Region - Amravati Data'!V70&lt;2001%),1,0)</f>
        <v>0</v>
      </c>
      <c r="O69">
        <f>IF('Region - Amravati Data'!V70&gt;2000%,1,0)</f>
        <v>0</v>
      </c>
      <c r="P69">
        <f t="shared" si="1"/>
        <v>1</v>
      </c>
      <c r="Q69">
        <f>IF('Region - Amravati Data'!V70=0%,1,0)</f>
        <v>0</v>
      </c>
    </row>
    <row r="70" spans="1:17" x14ac:dyDescent="0.35">
      <c r="A70">
        <f>'Region - Amravati Data'!A71</f>
        <v>69</v>
      </c>
      <c r="B70" t="str">
        <f>'Region - Amravati Data'!B71</f>
        <v>Amravati</v>
      </c>
      <c r="C70" t="str">
        <f>'Region - Amravati Data'!C71</f>
        <v>Amravati W.M</v>
      </c>
      <c r="D70" t="str">
        <f>'Region - Amravati Data'!D71</f>
        <v>W.M.Amravati - 2</v>
      </c>
      <c r="E70" t="str">
        <f>'Region - Amravati Data'!E71</f>
        <v>Amravati</v>
      </c>
      <c r="F70" t="str">
        <f>'Region - Amravati Data'!F71</f>
        <v>20003791</v>
      </c>
      <c r="G70" t="str">
        <f>'Region - Amravati Data'!G71</f>
        <v>105 Villages RRWSS</v>
      </c>
      <c r="H70" t="str">
        <f>'Region - Amravati Data'!H71</f>
        <v>Shirajgaon</v>
      </c>
      <c r="I70" t="str">
        <f>'Region - Amravati Data'!I71</f>
        <v>Existing 2.3 LL ESR- Outlet-2</v>
      </c>
      <c r="J70">
        <f>IF(AND('Region - Amravati Data'!V71&gt;-1%,'Region - Amravati Data'!V71&lt;101%),1,0)</f>
        <v>0</v>
      </c>
      <c r="K70">
        <f>IF(AND('Region - Amravati Data'!V71&gt;100%,'Region - Amravati Data'!V71&lt;300%),1,0)</f>
        <v>1</v>
      </c>
      <c r="L70">
        <f>IF(AND('Region - Amravati Data'!V71&gt;300%,'Region - Amravati Data'!V71&lt;501%),1,0)</f>
        <v>0</v>
      </c>
      <c r="M70">
        <f>IF(AND('Region - Amravati Data'!V71&gt;500%,'Region - Amravati Data'!V71&lt;1001%),1,0)</f>
        <v>0</v>
      </c>
      <c r="N70">
        <f>IF(AND('Region - Amravati Data'!V71&gt;1000%,'Region - Amravati Data'!V71&lt;2001%),1,0)</f>
        <v>0</v>
      </c>
      <c r="O70">
        <f>IF('Region - Amravati Data'!V71&gt;2000%,1,0)</f>
        <v>0</v>
      </c>
      <c r="P70">
        <f t="shared" si="1"/>
        <v>1</v>
      </c>
      <c r="Q70">
        <f>IF('Region - Amravati Data'!V71=0%,1,0)</f>
        <v>0</v>
      </c>
    </row>
    <row r="71" spans="1:17" x14ac:dyDescent="0.35">
      <c r="A71">
        <f>'Region - Amravati Data'!A72</f>
        <v>70</v>
      </c>
      <c r="B71" t="str">
        <f>'Region - Amravati Data'!B72</f>
        <v>Amravati</v>
      </c>
      <c r="C71" t="str">
        <f>'Region - Amravati Data'!C72</f>
        <v>Amravati W.M</v>
      </c>
      <c r="D71" t="str">
        <f>'Region - Amravati Data'!D72</f>
        <v>W.M.Amravati - 2</v>
      </c>
      <c r="E71" t="str">
        <f>'Region - Amravati Data'!E72</f>
        <v>Amravati</v>
      </c>
      <c r="F71" t="str">
        <f>'Region - Amravati Data'!F72</f>
        <v>20003791</v>
      </c>
      <c r="G71" t="str">
        <f>'Region - Amravati Data'!G72</f>
        <v>105 Villages RRWSS</v>
      </c>
      <c r="H71" t="str">
        <f>'Region - Amravati Data'!H72</f>
        <v>Shirala</v>
      </c>
      <c r="I71" t="str">
        <f>'Region - Amravati Data'!I72</f>
        <v>Existing 1.45 LL ESR - Outlet-1</v>
      </c>
      <c r="J71">
        <f>IF(AND('Region - Amravati Data'!V72&gt;-1%,'Region - Amravati Data'!V72&lt;101%),1,0)</f>
        <v>1</v>
      </c>
      <c r="K71">
        <f>IF(AND('Region - Amravati Data'!V72&gt;100%,'Region - Amravati Data'!V72&lt;300%),1,0)</f>
        <v>0</v>
      </c>
      <c r="L71">
        <f>IF(AND('Region - Amravati Data'!V72&gt;300%,'Region - Amravati Data'!V72&lt;501%),1,0)</f>
        <v>0</v>
      </c>
      <c r="M71">
        <f>IF(AND('Region - Amravati Data'!V72&gt;500%,'Region - Amravati Data'!V72&lt;1001%),1,0)</f>
        <v>0</v>
      </c>
      <c r="N71">
        <f>IF(AND('Region - Amravati Data'!V72&gt;1000%,'Region - Amravati Data'!V72&lt;2001%),1,0)</f>
        <v>0</v>
      </c>
      <c r="O71">
        <f>IF('Region - Amravati Data'!V72&gt;2000%,1,0)</f>
        <v>0</v>
      </c>
      <c r="P71">
        <f t="shared" si="1"/>
        <v>1</v>
      </c>
      <c r="Q71">
        <f>IF('Region - Amravati Data'!V72=0%,1,0)</f>
        <v>0</v>
      </c>
    </row>
    <row r="72" spans="1:17" x14ac:dyDescent="0.35">
      <c r="A72">
        <f>'Region - Amravati Data'!A73</f>
        <v>71</v>
      </c>
      <c r="B72" t="str">
        <f>'Region - Amravati Data'!B73</f>
        <v>Akola</v>
      </c>
      <c r="C72" t="str">
        <f>'Region - Amravati Data'!C73</f>
        <v>Akola</v>
      </c>
      <c r="D72" t="str">
        <f>'Region - Amravati Data'!D73</f>
        <v>Akola</v>
      </c>
      <c r="E72" t="str">
        <f>'Region - Amravati Data'!E73</f>
        <v>Akola</v>
      </c>
      <c r="F72" t="str">
        <f>'Region - Amravati Data'!F73</f>
        <v>20028565</v>
      </c>
      <c r="G72" t="str">
        <f>'Region - Amravati Data'!G73</f>
        <v>Akot 84 VRRWSS Tq. Akola, Akot &amp; Telhara Dist. Akola</v>
      </c>
      <c r="H72" t="str">
        <f>'Region - Amravati Data'!H73</f>
        <v>Alewadi</v>
      </c>
      <c r="I72" t="str">
        <f>'Region - Amravati Data'!I73</f>
        <v>Existing 0.45 LL ESR</v>
      </c>
      <c r="J72">
        <f>IF(AND('Region - Amravati Data'!V73&gt;-1%,'Region - Amravati Data'!V73&lt;101%),1,0)</f>
        <v>1</v>
      </c>
      <c r="K72">
        <f>IF(AND('Region - Amravati Data'!V73&gt;100%,'Region - Amravati Data'!V73&lt;300%),1,0)</f>
        <v>0</v>
      </c>
      <c r="L72">
        <f>IF(AND('Region - Amravati Data'!V73&gt;300%,'Region - Amravati Data'!V73&lt;501%),1,0)</f>
        <v>0</v>
      </c>
      <c r="M72">
        <f>IF(AND('Region - Amravati Data'!V73&gt;500%,'Region - Amravati Data'!V73&lt;1001%),1,0)</f>
        <v>0</v>
      </c>
      <c r="N72">
        <f>IF(AND('Region - Amravati Data'!V73&gt;1000%,'Region - Amravati Data'!V73&lt;2001%),1,0)</f>
        <v>0</v>
      </c>
      <c r="O72">
        <f>IF('Region - Amravati Data'!V73&gt;2000%,1,0)</f>
        <v>0</v>
      </c>
      <c r="P72">
        <f t="shared" si="1"/>
        <v>1</v>
      </c>
      <c r="Q72">
        <f>IF('Region - Amravati Data'!V73=0%,1,0)</f>
        <v>0</v>
      </c>
    </row>
    <row r="73" spans="1:17" x14ac:dyDescent="0.35">
      <c r="A73">
        <f>'Region - Amravati Data'!A74</f>
        <v>72</v>
      </c>
      <c r="B73" t="str">
        <f>'Region - Amravati Data'!B74</f>
        <v>Amravati</v>
      </c>
      <c r="C73" t="str">
        <f>'Region - Amravati Data'!C74</f>
        <v>Amravati</v>
      </c>
      <c r="D73" t="str">
        <f>'Region - Amravati Data'!D74</f>
        <v>Achalpur</v>
      </c>
      <c r="E73" t="str">
        <f>'Region - Amravati Data'!E74</f>
        <v>Achalpur</v>
      </c>
      <c r="F73" t="str">
        <f>'Region - Amravati Data'!F74</f>
        <v>20029998</v>
      </c>
      <c r="G73" t="str">
        <f>'Region - Amravati Data'!G74</f>
        <v>Shahanur &amp; 9 Villages RRWS</v>
      </c>
      <c r="H73" t="str">
        <f>'Region - Amravati Data'!H74</f>
        <v>Gond Wagholi</v>
      </c>
      <c r="I73" t="str">
        <f>'Region - Amravati Data'!I74</f>
        <v>Existing 0.40 LL ESR</v>
      </c>
      <c r="J73">
        <f>IF(AND('Region - Amravati Data'!V74&gt;-1%,'Region - Amravati Data'!V74&lt;101%),1,0)</f>
        <v>0</v>
      </c>
      <c r="K73">
        <f>IF(AND('Region - Amravati Data'!V74&gt;100%,'Region - Amravati Data'!V74&lt;300%),1,0)</f>
        <v>0</v>
      </c>
      <c r="L73">
        <f>IF(AND('Region - Amravati Data'!V74&gt;300%,'Region - Amravati Data'!V74&lt;501%),1,0)</f>
        <v>1</v>
      </c>
      <c r="M73">
        <f>IF(AND('Region - Amravati Data'!V74&gt;500%,'Region - Amravati Data'!V74&lt;1001%),1,0)</f>
        <v>0</v>
      </c>
      <c r="N73">
        <f>IF(AND('Region - Amravati Data'!V74&gt;1000%,'Region - Amravati Data'!V74&lt;2001%),1,0)</f>
        <v>0</v>
      </c>
      <c r="O73">
        <f>IF('Region - Amravati Data'!V74&gt;2000%,1,0)</f>
        <v>0</v>
      </c>
      <c r="P73">
        <f t="shared" si="1"/>
        <v>1</v>
      </c>
      <c r="Q73">
        <f>IF('Region - Amravati Data'!V74=0%,1,0)</f>
        <v>0</v>
      </c>
    </row>
    <row r="74" spans="1:17" x14ac:dyDescent="0.35">
      <c r="A74">
        <f>'Region - Amravati Data'!A75</f>
        <v>73</v>
      </c>
      <c r="B74" t="str">
        <f>'Region - Amravati Data'!B75</f>
        <v>Amravati</v>
      </c>
      <c r="C74" t="str">
        <f>'Region - Amravati Data'!C75</f>
        <v>Yavatmal</v>
      </c>
      <c r="D74" t="str">
        <f>'Region - Amravati Data'!D75</f>
        <v>Pusad</v>
      </c>
      <c r="E74" t="str">
        <f>'Region - Amravati Data'!E75</f>
        <v>Pusad</v>
      </c>
      <c r="F74" t="str">
        <f>'Region - Amravati Data'!F75</f>
        <v>20028563</v>
      </c>
      <c r="G74" t="str">
        <f>'Region - Amravati Data'!G75</f>
        <v>Malpathar 28 Villages, (Reju.)</v>
      </c>
      <c r="H74" t="str">
        <f>'Region - Amravati Data'!H75</f>
        <v>Sattarmal</v>
      </c>
      <c r="I74" t="str">
        <f>'Region - Amravati Data'!I75</f>
        <v>Existing 0.30 LL ESR</v>
      </c>
      <c r="J74">
        <f>IF(AND('Region - Amravati Data'!V75&gt;-1%,'Region - Amravati Data'!V75&lt;101%),1,0)</f>
        <v>1</v>
      </c>
      <c r="K74">
        <f>IF(AND('Region - Amravati Data'!V75&gt;100%,'Region - Amravati Data'!V75&lt;300%),1,0)</f>
        <v>0</v>
      </c>
      <c r="L74">
        <f>IF(AND('Region - Amravati Data'!V75&gt;300%,'Region - Amravati Data'!V75&lt;501%),1,0)</f>
        <v>0</v>
      </c>
      <c r="M74">
        <f>IF(AND('Region - Amravati Data'!V75&gt;500%,'Region - Amravati Data'!V75&lt;1001%),1,0)</f>
        <v>0</v>
      </c>
      <c r="N74">
        <f>IF(AND('Region - Amravati Data'!V75&gt;1000%,'Region - Amravati Data'!V75&lt;2001%),1,0)</f>
        <v>0</v>
      </c>
      <c r="O74">
        <f>IF('Region - Amravati Data'!V75&gt;2000%,1,0)</f>
        <v>0</v>
      </c>
      <c r="P74">
        <f t="shared" si="1"/>
        <v>1</v>
      </c>
      <c r="Q74">
        <f>IF('Region - Amravati Data'!V75=0%,1,0)</f>
        <v>1</v>
      </c>
    </row>
    <row r="75" spans="1:17" x14ac:dyDescent="0.35">
      <c r="A75">
        <f>'Region - Amravati Data'!A76</f>
        <v>74</v>
      </c>
      <c r="B75" t="str">
        <f>'Region - Amravati Data'!B76</f>
        <v>Amravati</v>
      </c>
      <c r="C75" t="str">
        <f>'Region - Amravati Data'!C76</f>
        <v>Amravati</v>
      </c>
      <c r="D75" t="str">
        <f>'Region - Amravati Data'!D76</f>
        <v>Achalpur</v>
      </c>
      <c r="E75" t="str">
        <f>'Region - Amravati Data'!E76</f>
        <v>Chandur Bazar</v>
      </c>
      <c r="F75" t="str">
        <f>'Region - Amravati Data'!F76</f>
        <v>7945938</v>
      </c>
      <c r="G75" t="str">
        <f>'Region - Amravati Data'!G76</f>
        <v>83 Village RRWS Scheme MJP RR (C 39)</v>
      </c>
      <c r="H75" t="str">
        <f>'Region - Amravati Data'!H76</f>
        <v>Kajali</v>
      </c>
      <c r="I75" t="str">
        <f>'Region - Amravati Data'!I76</f>
        <v>Existing 0.75 LL ESR</v>
      </c>
      <c r="J75">
        <f>IF(AND('Region - Amravati Data'!V76&gt;-1%,'Region - Amravati Data'!V76&lt;101%),1,0)</f>
        <v>0</v>
      </c>
      <c r="K75">
        <f>IF(AND('Region - Amravati Data'!V76&gt;100%,'Region - Amravati Data'!V76&lt;300%),1,0)</f>
        <v>1</v>
      </c>
      <c r="L75">
        <f>IF(AND('Region - Amravati Data'!V76&gt;300%,'Region - Amravati Data'!V76&lt;501%),1,0)</f>
        <v>0</v>
      </c>
      <c r="M75">
        <f>IF(AND('Region - Amravati Data'!V76&gt;500%,'Region - Amravati Data'!V76&lt;1001%),1,0)</f>
        <v>0</v>
      </c>
      <c r="N75">
        <f>IF(AND('Region - Amravati Data'!V76&gt;1000%,'Region - Amravati Data'!V76&lt;2001%),1,0)</f>
        <v>0</v>
      </c>
      <c r="O75">
        <f>IF('Region - Amravati Data'!V76&gt;2000%,1,0)</f>
        <v>0</v>
      </c>
      <c r="P75">
        <f t="shared" si="1"/>
        <v>1</v>
      </c>
      <c r="Q75">
        <f>IF('Region - Amravati Data'!V76=0%,1,0)</f>
        <v>0</v>
      </c>
    </row>
    <row r="76" spans="1:17" x14ac:dyDescent="0.35">
      <c r="A76">
        <f>'Region - Amravati Data'!A77</f>
        <v>75</v>
      </c>
      <c r="B76" t="str">
        <f>'Region - Amravati Data'!B77</f>
        <v>Amravati</v>
      </c>
      <c r="C76" t="str">
        <f>'Region - Amravati Data'!C77</f>
        <v>Amravati</v>
      </c>
      <c r="D76" t="str">
        <f>'Region - Amravati Data'!D77</f>
        <v>Achalpur</v>
      </c>
      <c r="E76" t="str">
        <f>'Region - Amravati Data'!E77</f>
        <v>Achalpur</v>
      </c>
      <c r="F76" t="str">
        <f>'Region - Amravati Data'!F77</f>
        <v>7945938</v>
      </c>
      <c r="G76" t="str">
        <f>'Region - Amravati Data'!G77</f>
        <v>83 Village RRWS Scheme MJP RR (C 39)</v>
      </c>
      <c r="H76" t="str">
        <f>'Region - Amravati Data'!H77</f>
        <v>Borgaon Dori</v>
      </c>
      <c r="I76" t="str">
        <f>'Region - Amravati Data'!I77</f>
        <v>Existing 0.85 LL ESR</v>
      </c>
      <c r="J76">
        <f>IF(AND('Region - Amravati Data'!V77&gt;-1%,'Region - Amravati Data'!V77&lt;101%),1,0)</f>
        <v>0</v>
      </c>
      <c r="K76">
        <f>IF(AND('Region - Amravati Data'!V77&gt;100%,'Region - Amravati Data'!V77&lt;300%),1,0)</f>
        <v>1</v>
      </c>
      <c r="L76">
        <f>IF(AND('Region - Amravati Data'!V77&gt;300%,'Region - Amravati Data'!V77&lt;501%),1,0)</f>
        <v>0</v>
      </c>
      <c r="M76">
        <f>IF(AND('Region - Amravati Data'!V77&gt;500%,'Region - Amravati Data'!V77&lt;1001%),1,0)</f>
        <v>0</v>
      </c>
      <c r="N76">
        <f>IF(AND('Region - Amravati Data'!V77&gt;1000%,'Region - Amravati Data'!V77&lt;2001%),1,0)</f>
        <v>0</v>
      </c>
      <c r="O76">
        <f>IF('Region - Amravati Data'!V77&gt;2000%,1,0)</f>
        <v>0</v>
      </c>
      <c r="P76">
        <f t="shared" si="1"/>
        <v>1</v>
      </c>
      <c r="Q76">
        <f>IF('Region - Amravati Data'!V77=0%,1,0)</f>
        <v>0</v>
      </c>
    </row>
    <row r="77" spans="1:17" x14ac:dyDescent="0.35">
      <c r="A77">
        <f>'Region - Amravati Data'!A78</f>
        <v>76</v>
      </c>
      <c r="B77" t="str">
        <f>'Region - Amravati Data'!B78</f>
        <v>Amravati</v>
      </c>
      <c r="C77" t="str">
        <f>'Region - Amravati Data'!C78</f>
        <v>Amravati W.M</v>
      </c>
      <c r="D77" t="str">
        <f>'Region - Amravati Data'!D78</f>
        <v>Daryapur</v>
      </c>
      <c r="E77" t="str">
        <f>'Region - Amravati Data'!E78</f>
        <v>Anjangaon</v>
      </c>
      <c r="F77" t="str">
        <f>'Region - Amravati Data'!F78</f>
        <v>20005043</v>
      </c>
      <c r="G77" t="str">
        <f>'Region - Amravati Data'!G78</f>
        <v>156 Villages Strengthening scheme of 144 villages RR</v>
      </c>
      <c r="H77" t="str">
        <f>'Region - Amravati Data'!H78</f>
        <v>Telkheda</v>
      </c>
      <c r="I77" t="str">
        <f>'Region - Amravati Data'!I78</f>
        <v>Existing 0.30 LL ESR</v>
      </c>
      <c r="J77">
        <f>IF(AND('Region - Amravati Data'!V78&gt;-1%,'Region - Amravati Data'!V78&lt;101%),1,0)</f>
        <v>0</v>
      </c>
      <c r="K77">
        <f>IF(AND('Region - Amravati Data'!V78&gt;100%,'Region - Amravati Data'!V78&lt;300%),1,0)</f>
        <v>0</v>
      </c>
      <c r="L77">
        <f>IF(AND('Region - Amravati Data'!V78&gt;300%,'Region - Amravati Data'!V78&lt;501%),1,0)</f>
        <v>0</v>
      </c>
      <c r="M77">
        <f>IF(AND('Region - Amravati Data'!V78&gt;500%,'Region - Amravati Data'!V78&lt;1001%),1,0)</f>
        <v>0</v>
      </c>
      <c r="N77">
        <f>IF(AND('Region - Amravati Data'!V78&gt;1000%,'Region - Amravati Data'!V78&lt;2001%),1,0)</f>
        <v>0</v>
      </c>
      <c r="O77">
        <f>IF('Region - Amravati Data'!V78&gt;2000%,1,0)</f>
        <v>1</v>
      </c>
      <c r="P77">
        <f t="shared" si="1"/>
        <v>1</v>
      </c>
      <c r="Q77">
        <f>IF('Region - Amravati Data'!V78=0%,1,0)</f>
        <v>0</v>
      </c>
    </row>
    <row r="78" spans="1:17" x14ac:dyDescent="0.35">
      <c r="A78">
        <f>'Region - Amravati Data'!A79</f>
        <v>77</v>
      </c>
      <c r="B78" t="str">
        <f>'Region - Amravati Data'!B79</f>
        <v>Amravati</v>
      </c>
      <c r="C78" t="str">
        <f>'Region - Amravati Data'!C79</f>
        <v>Amravati W.M</v>
      </c>
      <c r="D78" t="str">
        <f>'Region - Amravati Data'!D79</f>
        <v>W.M.Amravati - 2</v>
      </c>
      <c r="E78" t="str">
        <f>'Region - Amravati Data'!E79</f>
        <v>Amravati</v>
      </c>
      <c r="F78" t="str">
        <f>'Region - Amravati Data'!F79</f>
        <v>20003791</v>
      </c>
      <c r="G78" t="str">
        <f>'Region - Amravati Data'!G79</f>
        <v>105 Villages RRWSS</v>
      </c>
      <c r="H78" t="str">
        <f>'Region - Amravati Data'!H79</f>
        <v>Takarkheda</v>
      </c>
      <c r="I78" t="str">
        <f>'Region - Amravati Data'!I79</f>
        <v>Existing 0.60 LL ESR -Outlet-1</v>
      </c>
      <c r="J78">
        <f>IF(AND('Region - Amravati Data'!V79&gt;-1%,'Region - Amravati Data'!V79&lt;101%),1,0)</f>
        <v>1</v>
      </c>
      <c r="K78">
        <f>IF(AND('Region - Amravati Data'!V79&gt;100%,'Region - Amravati Data'!V79&lt;300%),1,0)</f>
        <v>0</v>
      </c>
      <c r="L78">
        <f>IF(AND('Region - Amravati Data'!V79&gt;300%,'Region - Amravati Data'!V79&lt;501%),1,0)</f>
        <v>0</v>
      </c>
      <c r="M78">
        <f>IF(AND('Region - Amravati Data'!V79&gt;500%,'Region - Amravati Data'!V79&lt;1001%),1,0)</f>
        <v>0</v>
      </c>
      <c r="N78">
        <f>IF(AND('Region - Amravati Data'!V79&gt;1000%,'Region - Amravati Data'!V79&lt;2001%),1,0)</f>
        <v>0</v>
      </c>
      <c r="O78">
        <f>IF('Region - Amravati Data'!V79&gt;2000%,1,0)</f>
        <v>0</v>
      </c>
      <c r="P78">
        <f t="shared" si="1"/>
        <v>1</v>
      </c>
      <c r="Q78">
        <f>IF('Region - Amravati Data'!V79=0%,1,0)</f>
        <v>1</v>
      </c>
    </row>
    <row r="79" spans="1:17" x14ac:dyDescent="0.35">
      <c r="A79">
        <f>'Region - Amravati Data'!A80</f>
        <v>78</v>
      </c>
      <c r="B79" t="str">
        <f>'Region - Amravati Data'!B80</f>
        <v>Akola</v>
      </c>
      <c r="C79" t="str">
        <f>'Region - Amravati Data'!C80</f>
        <v>Akola</v>
      </c>
      <c r="D79" t="str">
        <f>'Region - Amravati Data'!D80</f>
        <v>Akola</v>
      </c>
      <c r="E79" t="str">
        <f>'Region - Amravati Data'!E80</f>
        <v>Akola</v>
      </c>
      <c r="F79" t="str">
        <f>'Region - Amravati Data'!F80</f>
        <v>20028565</v>
      </c>
      <c r="G79" t="str">
        <f>'Region - Amravati Data'!G80</f>
        <v>Akot 84 VRRWSS Tq. Akola, Akot &amp; Telhara Dist. Akola</v>
      </c>
      <c r="H79" t="str">
        <f>'Region - Amravati Data'!H80</f>
        <v>Deori</v>
      </c>
      <c r="I79" t="str">
        <f>'Region - Amravati Data'!I80</f>
        <v>Existing 1.00 LL ESR</v>
      </c>
      <c r="J79">
        <f>IF(AND('Region - Amravati Data'!V80&gt;-1%,'Region - Amravati Data'!V80&lt;101%),1,0)</f>
        <v>0</v>
      </c>
      <c r="K79">
        <f>IF(AND('Region - Amravati Data'!V80&gt;100%,'Region - Amravati Data'!V80&lt;300%),1,0)</f>
        <v>0</v>
      </c>
      <c r="L79">
        <f>IF(AND('Region - Amravati Data'!V80&gt;300%,'Region - Amravati Data'!V80&lt;501%),1,0)</f>
        <v>0</v>
      </c>
      <c r="M79">
        <f>IF(AND('Region - Amravati Data'!V80&gt;500%,'Region - Amravati Data'!V80&lt;1001%),1,0)</f>
        <v>0</v>
      </c>
      <c r="N79">
        <f>IF(AND('Region - Amravati Data'!V80&gt;1000%,'Region - Amravati Data'!V80&lt;2001%),1,0)</f>
        <v>0</v>
      </c>
      <c r="O79">
        <f>IF('Region - Amravati Data'!V80&gt;2000%,1,0)</f>
        <v>1</v>
      </c>
      <c r="P79">
        <f t="shared" si="1"/>
        <v>1</v>
      </c>
      <c r="Q79">
        <f>IF('Region - Amravati Data'!V80=0%,1,0)</f>
        <v>0</v>
      </c>
    </row>
    <row r="80" spans="1:17" x14ac:dyDescent="0.35">
      <c r="A80">
        <f>'Region - Amravati Data'!A81</f>
        <v>79</v>
      </c>
      <c r="B80" t="str">
        <f>'Region - Amravati Data'!B81</f>
        <v>Amravati</v>
      </c>
      <c r="C80" t="str">
        <f>'Region - Amravati Data'!C81</f>
        <v>Amravati W.M</v>
      </c>
      <c r="D80" t="str">
        <f>'Region - Amravati Data'!D81</f>
        <v>W.M.Amravati - 2</v>
      </c>
      <c r="E80" t="str">
        <f>'Region - Amravati Data'!E81</f>
        <v>Amravati</v>
      </c>
      <c r="F80" t="str">
        <f>'Region - Amravati Data'!F81</f>
        <v>20003791</v>
      </c>
      <c r="G80" t="str">
        <f>'Region - Amravati Data'!G81</f>
        <v>105 Villages RRWSS</v>
      </c>
      <c r="H80" t="str">
        <f>'Region - Amravati Data'!H81</f>
        <v>Rama</v>
      </c>
      <c r="I80" t="str">
        <f>'Region - Amravati Data'!I81</f>
        <v>Existing 0.75 LL ESR</v>
      </c>
      <c r="J80">
        <f>IF(AND('Region - Amravati Data'!V81&gt;-1%,'Region - Amravati Data'!V81&lt;101%),1,0)</f>
        <v>0</v>
      </c>
      <c r="K80">
        <f>IF(AND('Region - Amravati Data'!V81&gt;100%,'Region - Amravati Data'!V81&lt;300%),1,0)</f>
        <v>0</v>
      </c>
      <c r="L80">
        <f>IF(AND('Region - Amravati Data'!V81&gt;300%,'Region - Amravati Data'!V81&lt;501%),1,0)</f>
        <v>0</v>
      </c>
      <c r="M80">
        <f>IF(AND('Region - Amravati Data'!V81&gt;500%,'Region - Amravati Data'!V81&lt;1001%),1,0)</f>
        <v>0</v>
      </c>
      <c r="N80">
        <f>IF(AND('Region - Amravati Data'!V81&gt;1000%,'Region - Amravati Data'!V81&lt;2001%),1,0)</f>
        <v>0</v>
      </c>
      <c r="O80">
        <f>IF('Region - Amravati Data'!V81&gt;2000%,1,0)</f>
        <v>1</v>
      </c>
      <c r="P80">
        <f t="shared" si="1"/>
        <v>1</v>
      </c>
      <c r="Q80">
        <f>IF('Region - Amravati Data'!V81=0%,1,0)</f>
        <v>0</v>
      </c>
    </row>
    <row r="81" spans="1:17" x14ac:dyDescent="0.35">
      <c r="A81">
        <f>'Region - Amravati Data'!A82</f>
        <v>80</v>
      </c>
      <c r="B81" t="str">
        <f>'Region - Amravati Data'!B82</f>
        <v>Amravati</v>
      </c>
      <c r="C81" t="str">
        <f>'Region - Amravati Data'!C82</f>
        <v>Amravati W.M</v>
      </c>
      <c r="D81" t="str">
        <f>'Region - Amravati Data'!D82</f>
        <v>W.M.Amravati - 2</v>
      </c>
      <c r="E81" t="str">
        <f>'Region - Amravati Data'!E82</f>
        <v>Bhatkuli</v>
      </c>
      <c r="F81" t="str">
        <f>'Region - Amravati Data'!F82</f>
        <v>20003791</v>
      </c>
      <c r="G81" t="str">
        <f>'Region - Amravati Data'!G82</f>
        <v>105 Villages RRWSS</v>
      </c>
      <c r="H81" t="str">
        <f>'Region - Amravati Data'!H82</f>
        <v>Bhatkuli NP</v>
      </c>
      <c r="I81" t="str">
        <f>'Region - Amravati Data'!I82</f>
        <v>Existing 2 LL ESR</v>
      </c>
      <c r="J81">
        <f>IF(AND('Region - Amravati Data'!V82&gt;-1%,'Region - Amravati Data'!V82&lt;101%),1,0)</f>
        <v>0</v>
      </c>
      <c r="K81">
        <f>IF(AND('Region - Amravati Data'!V82&gt;100%,'Region - Amravati Data'!V82&lt;300%),1,0)</f>
        <v>1</v>
      </c>
      <c r="L81">
        <f>IF(AND('Region - Amravati Data'!V82&gt;300%,'Region - Amravati Data'!V82&lt;501%),1,0)</f>
        <v>0</v>
      </c>
      <c r="M81">
        <f>IF(AND('Region - Amravati Data'!V82&gt;500%,'Region - Amravati Data'!V82&lt;1001%),1,0)</f>
        <v>0</v>
      </c>
      <c r="N81">
        <f>IF(AND('Region - Amravati Data'!V82&gt;1000%,'Region - Amravati Data'!V82&lt;2001%),1,0)</f>
        <v>0</v>
      </c>
      <c r="O81">
        <f>IF('Region - Amravati Data'!V82&gt;2000%,1,0)</f>
        <v>0</v>
      </c>
      <c r="P81">
        <f t="shared" si="1"/>
        <v>1</v>
      </c>
      <c r="Q81">
        <f>IF('Region - Amravati Data'!V82=0%,1,0)</f>
        <v>0</v>
      </c>
    </row>
    <row r="82" spans="1:17" x14ac:dyDescent="0.35">
      <c r="A82">
        <f>'Region - Amravati Data'!A83</f>
        <v>81</v>
      </c>
      <c r="B82" t="str">
        <f>'Region - Amravati Data'!B83</f>
        <v>Akola</v>
      </c>
      <c r="C82" t="str">
        <f>'Region - Amravati Data'!C83</f>
        <v>Buldhana</v>
      </c>
      <c r="D82" t="str">
        <f>'Region - Amravati Data'!D83</f>
        <v>Buldhana</v>
      </c>
      <c r="E82" t="str">
        <f>'Region - Amravati Data'!E83</f>
        <v>Motala</v>
      </c>
      <c r="F82" t="str">
        <f>'Region - Amravati Data'!F83</f>
        <v>20021409</v>
      </c>
      <c r="G82" t="str">
        <f>'Region - Amravati Data'!G83</f>
        <v>Kurha &amp; 2 Villages RRWSS</v>
      </c>
      <c r="H82" t="str">
        <f>'Region - Amravati Data'!H83</f>
        <v>Kurha</v>
      </c>
      <c r="I82" t="str">
        <f>'Region - Amravati Data'!I83</f>
        <v>Existing 0.50 LL ESR</v>
      </c>
      <c r="J82">
        <f>IF(AND('Region - Amravati Data'!V83&gt;-1%,'Region - Amravati Data'!V83&lt;101%),1,0)</f>
        <v>1</v>
      </c>
      <c r="K82">
        <f>IF(AND('Region - Amravati Data'!V83&gt;100%,'Region - Amravati Data'!V83&lt;300%),1,0)</f>
        <v>0</v>
      </c>
      <c r="L82">
        <f>IF(AND('Region - Amravati Data'!V83&gt;300%,'Region - Amravati Data'!V83&lt;501%),1,0)</f>
        <v>0</v>
      </c>
      <c r="M82">
        <f>IF(AND('Region - Amravati Data'!V83&gt;500%,'Region - Amravati Data'!V83&lt;1001%),1,0)</f>
        <v>0</v>
      </c>
      <c r="N82">
        <f>IF(AND('Region - Amravati Data'!V83&gt;1000%,'Region - Amravati Data'!V83&lt;2001%),1,0)</f>
        <v>0</v>
      </c>
      <c r="O82">
        <f>IF('Region - Amravati Data'!V83&gt;2000%,1,0)</f>
        <v>0</v>
      </c>
      <c r="P82">
        <f t="shared" si="1"/>
        <v>1</v>
      </c>
      <c r="Q82">
        <f>IF('Region - Amravati Data'!V83=0%,1,0)</f>
        <v>0</v>
      </c>
    </row>
    <row r="83" spans="1:17" x14ac:dyDescent="0.35">
      <c r="A83">
        <f>'Region - Amravati Data'!A84</f>
        <v>82</v>
      </c>
      <c r="B83" t="str">
        <f>'Region - Amravati Data'!B84</f>
        <v>Amravati</v>
      </c>
      <c r="C83" t="str">
        <f>'Region - Amravati Data'!C84</f>
        <v>Amravati W.M</v>
      </c>
      <c r="D83" t="str">
        <f>'Region - Amravati Data'!D84</f>
        <v>W.M.Amravati - 2</v>
      </c>
      <c r="E83" t="str">
        <f>'Region - Amravati Data'!E84</f>
        <v>Bhatkuli</v>
      </c>
      <c r="F83" t="str">
        <f>'Region - Amravati Data'!F84</f>
        <v>20003791</v>
      </c>
      <c r="G83" t="str">
        <f>'Region - Amravati Data'!G84</f>
        <v>105 Villages RRWSS</v>
      </c>
      <c r="H83" t="str">
        <f>'Region - Amravati Data'!H84</f>
        <v>Khanapur</v>
      </c>
      <c r="I83" t="str">
        <f>'Region - Amravati Data'!I84</f>
        <v>Existing 0.25 LL ESR</v>
      </c>
      <c r="J83">
        <f>IF(AND('Region - Amravati Data'!V84&gt;-1%,'Region - Amravati Data'!V84&lt;101%),1,0)</f>
        <v>0</v>
      </c>
      <c r="K83">
        <f>IF(AND('Region - Amravati Data'!V84&gt;100%,'Region - Amravati Data'!V84&lt;300%),1,0)</f>
        <v>1</v>
      </c>
      <c r="L83">
        <f>IF(AND('Region - Amravati Data'!V84&gt;300%,'Region - Amravati Data'!V84&lt;501%),1,0)</f>
        <v>0</v>
      </c>
      <c r="M83">
        <f>IF(AND('Region - Amravati Data'!V84&gt;500%,'Region - Amravati Data'!V84&lt;1001%),1,0)</f>
        <v>0</v>
      </c>
      <c r="N83">
        <f>IF(AND('Region - Amravati Data'!V84&gt;1000%,'Region - Amravati Data'!V84&lt;2001%),1,0)</f>
        <v>0</v>
      </c>
      <c r="O83">
        <f>IF('Region - Amravati Data'!V84&gt;2000%,1,0)</f>
        <v>0</v>
      </c>
      <c r="P83">
        <f t="shared" si="1"/>
        <v>1</v>
      </c>
      <c r="Q83">
        <f>IF('Region - Amravati Data'!V84=0%,1,0)</f>
        <v>0</v>
      </c>
    </row>
    <row r="84" spans="1:17" x14ac:dyDescent="0.35">
      <c r="A84">
        <f>'Region - Amravati Data'!A85</f>
        <v>83</v>
      </c>
      <c r="B84" t="str">
        <f>'Region - Amravati Data'!B85</f>
        <v>Akola</v>
      </c>
      <c r="C84" t="str">
        <f>'Region - Amravati Data'!C85</f>
        <v>Akola</v>
      </c>
      <c r="D84" t="str">
        <f>'Region - Amravati Data'!D85</f>
        <v>Akola</v>
      </c>
      <c r="E84" t="str">
        <f>'Region - Amravati Data'!E85</f>
        <v>Akola</v>
      </c>
      <c r="F84" t="str">
        <f>'Region - Amravati Data'!F85</f>
        <v>20028565</v>
      </c>
      <c r="G84" t="str">
        <f>'Region - Amravati Data'!G85</f>
        <v>Akot 84 VRRWSS Tq. Akola, Akot &amp; Telhara Dist. Akola</v>
      </c>
      <c r="H84" t="str">
        <f>'Region - Amravati Data'!H85</f>
        <v>Keliweli (New)</v>
      </c>
      <c r="I84" t="str">
        <f>'Region - Amravati Data'!I85</f>
        <v>Existing 0.30 LL ESR</v>
      </c>
      <c r="J84">
        <f>IF(AND('Region - Amravati Data'!V85&gt;-1%,'Region - Amravati Data'!V85&lt;101%),1,0)</f>
        <v>0</v>
      </c>
      <c r="K84">
        <f>IF(AND('Region - Amravati Data'!V85&gt;100%,'Region - Amravati Data'!V85&lt;300%),1,0)</f>
        <v>1</v>
      </c>
      <c r="L84">
        <f>IF(AND('Region - Amravati Data'!V85&gt;300%,'Region - Amravati Data'!V85&lt;501%),1,0)</f>
        <v>0</v>
      </c>
      <c r="M84">
        <f>IF(AND('Region - Amravati Data'!V85&gt;500%,'Region - Amravati Data'!V85&lt;1001%),1,0)</f>
        <v>0</v>
      </c>
      <c r="N84">
        <f>IF(AND('Region - Amravati Data'!V85&gt;1000%,'Region - Amravati Data'!V85&lt;2001%),1,0)</f>
        <v>0</v>
      </c>
      <c r="O84">
        <f>IF('Region - Amravati Data'!V85&gt;2000%,1,0)</f>
        <v>0</v>
      </c>
      <c r="P84">
        <f t="shared" si="1"/>
        <v>1</v>
      </c>
      <c r="Q84">
        <f>IF('Region - Amravati Data'!V85=0%,1,0)</f>
        <v>0</v>
      </c>
    </row>
    <row r="85" spans="1:17" x14ac:dyDescent="0.35">
      <c r="A85">
        <f>'Region - Amravati Data'!A86</f>
        <v>84</v>
      </c>
      <c r="B85" t="str">
        <f>'Region - Amravati Data'!B86</f>
        <v>Amravati</v>
      </c>
      <c r="C85" t="str">
        <f>'Region - Amravati Data'!C86</f>
        <v>Amravati W.M</v>
      </c>
      <c r="D85" t="str">
        <f>'Region - Amravati Data'!D86</f>
        <v>W.M.Amravati - 2</v>
      </c>
      <c r="E85" t="str">
        <f>'Region - Amravati Data'!E86</f>
        <v>Bhatkuli</v>
      </c>
      <c r="F85" t="str">
        <f>'Region - Amravati Data'!F86</f>
        <v>20003791</v>
      </c>
      <c r="G85" t="str">
        <f>'Region - Amravati Data'!G86</f>
        <v>105 Villages RRWSS</v>
      </c>
      <c r="H85" t="str">
        <f>'Region - Amravati Data'!H86</f>
        <v>Gajanan Township</v>
      </c>
      <c r="I85" t="str">
        <f>'Region - Amravati Data'!I86</f>
        <v>Existing 1.5 LL ESR- Outlet-2</v>
      </c>
      <c r="J85">
        <f>IF(AND('Region - Amravati Data'!V86&gt;-1%,'Region - Amravati Data'!V86&lt;101%),1,0)</f>
        <v>0</v>
      </c>
      <c r="K85">
        <f>IF(AND('Region - Amravati Data'!V86&gt;100%,'Region - Amravati Data'!V86&lt;300%),1,0)</f>
        <v>1</v>
      </c>
      <c r="L85">
        <f>IF(AND('Region - Amravati Data'!V86&gt;300%,'Region - Amravati Data'!V86&lt;501%),1,0)</f>
        <v>0</v>
      </c>
      <c r="M85">
        <f>IF(AND('Region - Amravati Data'!V86&gt;500%,'Region - Amravati Data'!V86&lt;1001%),1,0)</f>
        <v>0</v>
      </c>
      <c r="N85">
        <f>IF(AND('Region - Amravati Data'!V86&gt;1000%,'Region - Amravati Data'!V86&lt;2001%),1,0)</f>
        <v>0</v>
      </c>
      <c r="O85">
        <f>IF('Region - Amravati Data'!V86&gt;2000%,1,0)</f>
        <v>0</v>
      </c>
      <c r="P85">
        <f t="shared" si="1"/>
        <v>1</v>
      </c>
      <c r="Q85">
        <f>IF('Region - Amravati Data'!V86=0%,1,0)</f>
        <v>0</v>
      </c>
    </row>
    <row r="86" spans="1:17" x14ac:dyDescent="0.35">
      <c r="A86">
        <f>'Region - Amravati Data'!A87</f>
        <v>85</v>
      </c>
      <c r="B86" t="str">
        <f>'Region - Amravati Data'!B87</f>
        <v>Amravati</v>
      </c>
      <c r="C86" t="str">
        <f>'Region - Amravati Data'!C87</f>
        <v>Amravati W.M</v>
      </c>
      <c r="D86" t="str">
        <f>'Region - Amravati Data'!D87</f>
        <v>W.M.Amravati - 2</v>
      </c>
      <c r="E86" t="str">
        <f>'Region - Amravati Data'!E87</f>
        <v>Bhatkuli</v>
      </c>
      <c r="F86" t="str">
        <f>'Region - Amravati Data'!F87</f>
        <v>20003791</v>
      </c>
      <c r="G86" t="str">
        <f>'Region - Amravati Data'!G87</f>
        <v>105 Villages RRWSS</v>
      </c>
      <c r="H86" t="str">
        <f>'Region - Amravati Data'!H87</f>
        <v>Gajanan Township</v>
      </c>
      <c r="I86" t="str">
        <f>'Region - Amravati Data'!I87</f>
        <v>Existing 1.5 LL ESR- Outlet-1</v>
      </c>
      <c r="J86">
        <f>IF(AND('Region - Amravati Data'!V87&gt;-1%,'Region - Amravati Data'!V87&lt;101%),1,0)</f>
        <v>1</v>
      </c>
      <c r="K86">
        <f>IF(AND('Region - Amravati Data'!V87&gt;100%,'Region - Amravati Data'!V87&lt;300%),1,0)</f>
        <v>0</v>
      </c>
      <c r="L86">
        <f>IF(AND('Region - Amravati Data'!V87&gt;300%,'Region - Amravati Data'!V87&lt;501%),1,0)</f>
        <v>0</v>
      </c>
      <c r="M86">
        <f>IF(AND('Region - Amravati Data'!V87&gt;500%,'Region - Amravati Data'!V87&lt;1001%),1,0)</f>
        <v>0</v>
      </c>
      <c r="N86">
        <f>IF(AND('Region - Amravati Data'!V87&gt;1000%,'Region - Amravati Data'!V87&lt;2001%),1,0)</f>
        <v>0</v>
      </c>
      <c r="O86">
        <f>IF('Region - Amravati Data'!V87&gt;2000%,1,0)</f>
        <v>0</v>
      </c>
      <c r="P86">
        <f t="shared" si="1"/>
        <v>1</v>
      </c>
      <c r="Q86">
        <f>IF('Region - Amravati Data'!V87=0%,1,0)</f>
        <v>0</v>
      </c>
    </row>
    <row r="87" spans="1:17" x14ac:dyDescent="0.35">
      <c r="A87">
        <f>'Region - Amravati Data'!A88</f>
        <v>86</v>
      </c>
      <c r="B87" t="str">
        <f>'Region - Amravati Data'!B88</f>
        <v>Amravati</v>
      </c>
      <c r="C87" t="str">
        <f>'Region - Amravati Data'!C88</f>
        <v>Amravati W.M</v>
      </c>
      <c r="D87" t="str">
        <f>'Region - Amravati Data'!D88</f>
        <v>W.M.Amravati - 2</v>
      </c>
      <c r="E87" t="str">
        <f>'Region - Amravati Data'!E88</f>
        <v>Bhatkuli</v>
      </c>
      <c r="F87" t="str">
        <f>'Region - Amravati Data'!F88</f>
        <v>20003791</v>
      </c>
      <c r="G87" t="str">
        <f>'Region - Amravati Data'!G88</f>
        <v>105 Villages RRWSS</v>
      </c>
      <c r="H87" t="str">
        <f>'Region - Amravati Data'!H88</f>
        <v>Jalaka</v>
      </c>
      <c r="I87" t="str">
        <f>'Region - Amravati Data'!I88</f>
        <v>Existing 1.00 LL ESR</v>
      </c>
      <c r="J87">
        <f>IF(AND('Region - Amravati Data'!V88&gt;-1%,'Region - Amravati Data'!V88&lt;101%),1,0)</f>
        <v>1</v>
      </c>
      <c r="K87">
        <f>IF(AND('Region - Amravati Data'!V88&gt;100%,'Region - Amravati Data'!V88&lt;300%),1,0)</f>
        <v>0</v>
      </c>
      <c r="L87">
        <f>IF(AND('Region - Amravati Data'!V88&gt;300%,'Region - Amravati Data'!V88&lt;501%),1,0)</f>
        <v>0</v>
      </c>
      <c r="M87">
        <f>IF(AND('Region - Amravati Data'!V88&gt;500%,'Region - Amravati Data'!V88&lt;1001%),1,0)</f>
        <v>0</v>
      </c>
      <c r="N87">
        <f>IF(AND('Region - Amravati Data'!V88&gt;1000%,'Region - Amravati Data'!V88&lt;2001%),1,0)</f>
        <v>0</v>
      </c>
      <c r="O87">
        <f>IF('Region - Amravati Data'!V88&gt;2000%,1,0)</f>
        <v>0</v>
      </c>
      <c r="P87">
        <f t="shared" si="1"/>
        <v>1</v>
      </c>
      <c r="Q87">
        <f>IF('Region - Amravati Data'!V88=0%,1,0)</f>
        <v>0</v>
      </c>
    </row>
    <row r="88" spans="1:17" x14ac:dyDescent="0.35">
      <c r="A88">
        <f>'Region - Amravati Data'!A89</f>
        <v>87</v>
      </c>
      <c r="B88" t="str">
        <f>'Region - Amravati Data'!B89</f>
        <v>Amravati</v>
      </c>
      <c r="C88" t="str">
        <f>'Region - Amravati Data'!C89</f>
        <v>Amravati W.M</v>
      </c>
      <c r="D88" t="str">
        <f>'Region - Amravati Data'!D89</f>
        <v>W.M.Amravati - 2</v>
      </c>
      <c r="E88" t="str">
        <f>'Region - Amravati Data'!E89</f>
        <v>Amravati</v>
      </c>
      <c r="F88" t="str">
        <f>'Region - Amravati Data'!F89</f>
        <v>20003791</v>
      </c>
      <c r="G88" t="str">
        <f>'Region - Amravati Data'!G89</f>
        <v>105 Villages RRWSS</v>
      </c>
      <c r="H88" t="str">
        <f>'Region - Amravati Data'!H89</f>
        <v>Tarkheda</v>
      </c>
      <c r="I88" t="str">
        <f>'Region - Amravati Data'!I89</f>
        <v>Existing 1.5 LL ESR - Outlet-1</v>
      </c>
      <c r="J88">
        <f>IF(AND('Region - Amravati Data'!V89&gt;-1%,'Region - Amravati Data'!V89&lt;101%),1,0)</f>
        <v>0</v>
      </c>
      <c r="K88">
        <f>IF(AND('Region - Amravati Data'!V89&gt;100%,'Region - Amravati Data'!V89&lt;300%),1,0)</f>
        <v>1</v>
      </c>
      <c r="L88">
        <f>IF(AND('Region - Amravati Data'!V89&gt;300%,'Region - Amravati Data'!V89&lt;501%),1,0)</f>
        <v>0</v>
      </c>
      <c r="M88">
        <f>IF(AND('Region - Amravati Data'!V89&gt;500%,'Region - Amravati Data'!V89&lt;1001%),1,0)</f>
        <v>0</v>
      </c>
      <c r="N88">
        <f>IF(AND('Region - Amravati Data'!V89&gt;1000%,'Region - Amravati Data'!V89&lt;2001%),1,0)</f>
        <v>0</v>
      </c>
      <c r="O88">
        <f>IF('Region - Amravati Data'!V89&gt;2000%,1,0)</f>
        <v>0</v>
      </c>
      <c r="P88">
        <f t="shared" si="1"/>
        <v>1</v>
      </c>
      <c r="Q88">
        <f>IF('Region - Amravati Data'!V89=0%,1,0)</f>
        <v>0</v>
      </c>
    </row>
    <row r="89" spans="1:17" x14ac:dyDescent="0.35">
      <c r="A89">
        <f>'Region - Amravati Data'!A90</f>
        <v>88</v>
      </c>
      <c r="B89" t="str">
        <f>'Region - Amravati Data'!B90</f>
        <v>Akola</v>
      </c>
      <c r="C89" t="str">
        <f>'Region - Amravati Data'!C90</f>
        <v>Akola</v>
      </c>
      <c r="D89" t="str">
        <f>'Region - Amravati Data'!D90</f>
        <v>Akola</v>
      </c>
      <c r="E89" t="str">
        <f>'Region - Amravati Data'!E90</f>
        <v>Akola</v>
      </c>
      <c r="F89" t="str">
        <f>'Region - Amravati Data'!F90</f>
        <v>20028565</v>
      </c>
      <c r="G89" t="str">
        <f>'Region - Amravati Data'!G90</f>
        <v>Akot 84 VRRWSS Tq. Akola, Akot &amp; Telhara Dist. Akola</v>
      </c>
      <c r="H89" t="str">
        <f>'Region - Amravati Data'!H90</f>
        <v>Mundgaon</v>
      </c>
      <c r="I89" t="str">
        <f>'Region - Amravati Data'!I90</f>
        <v>Existing 3.5 LL ESR</v>
      </c>
      <c r="J89">
        <f>IF(AND('Region - Amravati Data'!V90&gt;-1%,'Region - Amravati Data'!V90&lt;101%),1,0)</f>
        <v>0</v>
      </c>
      <c r="K89">
        <f>IF(AND('Region - Amravati Data'!V90&gt;100%,'Region - Amravati Data'!V90&lt;300%),1,0)</f>
        <v>0</v>
      </c>
      <c r="L89">
        <f>IF(AND('Region - Amravati Data'!V90&gt;300%,'Region - Amravati Data'!V90&lt;501%),1,0)</f>
        <v>0</v>
      </c>
      <c r="M89">
        <f>IF(AND('Region - Amravati Data'!V90&gt;500%,'Region - Amravati Data'!V90&lt;1001%),1,0)</f>
        <v>0</v>
      </c>
      <c r="N89">
        <f>IF(AND('Region - Amravati Data'!V90&gt;1000%,'Region - Amravati Data'!V90&lt;2001%),1,0)</f>
        <v>0</v>
      </c>
      <c r="O89">
        <f>IF('Region - Amravati Data'!V90&gt;2000%,1,0)</f>
        <v>1</v>
      </c>
      <c r="P89">
        <f t="shared" si="1"/>
        <v>1</v>
      </c>
      <c r="Q89">
        <f>IF('Region - Amravati Data'!V90=0%,1,0)</f>
        <v>0</v>
      </c>
    </row>
    <row r="90" spans="1:17" x14ac:dyDescent="0.35">
      <c r="A90">
        <f>'Region - Amravati Data'!A91</f>
        <v>89</v>
      </c>
      <c r="B90" t="str">
        <f>'Region - Amravati Data'!B91</f>
        <v>Akola</v>
      </c>
      <c r="C90" t="str">
        <f>'Region - Amravati Data'!C91</f>
        <v>Akola</v>
      </c>
      <c r="D90" t="str">
        <f>'Region - Amravati Data'!D91</f>
        <v>Akola</v>
      </c>
      <c r="E90" t="str">
        <f>'Region - Amravati Data'!E91</f>
        <v>Akola</v>
      </c>
      <c r="F90" t="str">
        <f>'Region - Amravati Data'!F91</f>
        <v>20028565</v>
      </c>
      <c r="G90" t="str">
        <f>'Region - Amravati Data'!G91</f>
        <v>Akot 84 VRRWSS Tq. Akola, Akot &amp; Telhara Dist. Akola</v>
      </c>
      <c r="H90" t="str">
        <f>'Region - Amravati Data'!H91</f>
        <v>Lotkhed</v>
      </c>
      <c r="I90" t="str">
        <f>'Region - Amravati Data'!I91</f>
        <v>Existing 0.40 LL ESR</v>
      </c>
      <c r="J90">
        <f>IF(AND('Region - Amravati Data'!V91&gt;-1%,'Region - Amravati Data'!V91&lt;101%),1,0)</f>
        <v>1</v>
      </c>
      <c r="K90">
        <f>IF(AND('Region - Amravati Data'!V91&gt;100%,'Region - Amravati Data'!V91&lt;300%),1,0)</f>
        <v>0</v>
      </c>
      <c r="L90">
        <f>IF(AND('Region - Amravati Data'!V91&gt;300%,'Region - Amravati Data'!V91&lt;501%),1,0)</f>
        <v>0</v>
      </c>
      <c r="M90">
        <f>IF(AND('Region - Amravati Data'!V91&gt;500%,'Region - Amravati Data'!V91&lt;1001%),1,0)</f>
        <v>0</v>
      </c>
      <c r="N90">
        <f>IF(AND('Region - Amravati Data'!V91&gt;1000%,'Region - Amravati Data'!V91&lt;2001%),1,0)</f>
        <v>0</v>
      </c>
      <c r="O90">
        <f>IF('Region - Amravati Data'!V91&gt;2000%,1,0)</f>
        <v>0</v>
      </c>
      <c r="P90">
        <f t="shared" si="1"/>
        <v>1</v>
      </c>
      <c r="Q90">
        <f>IF('Region - Amravati Data'!V91=0%,1,0)</f>
        <v>1</v>
      </c>
    </row>
    <row r="91" spans="1:17" x14ac:dyDescent="0.35">
      <c r="A91">
        <f>'Region - Amravati Data'!A92</f>
        <v>90</v>
      </c>
      <c r="B91" t="str">
        <f>'Region - Amravati Data'!B92</f>
        <v>Amravati</v>
      </c>
      <c r="C91" t="str">
        <f>'Region - Amravati Data'!C92</f>
        <v>Amravati</v>
      </c>
      <c r="D91" t="str">
        <f>'Region - Amravati Data'!D92</f>
        <v>Achalpur</v>
      </c>
      <c r="E91" t="str">
        <f>'Region - Amravati Data'!E92</f>
        <v>Chandur Bazar</v>
      </c>
      <c r="F91" t="str">
        <f>'Region - Amravati Data'!F92</f>
        <v>7945938</v>
      </c>
      <c r="G91" t="str">
        <f>'Region - Amravati Data'!G92</f>
        <v>83 Village RRWS Scheme MJP RR (C 39)</v>
      </c>
      <c r="H91" t="str">
        <f>'Region - Amravati Data'!H92</f>
        <v>Ambada Kandari</v>
      </c>
      <c r="I91" t="str">
        <f>'Region - Amravati Data'!I92</f>
        <v>Existing 0.50 LL ESR</v>
      </c>
      <c r="J91">
        <f>IF(AND('Region - Amravati Data'!V92&gt;-1%,'Region - Amravati Data'!V92&lt;101%),1,0)</f>
        <v>0</v>
      </c>
      <c r="K91">
        <f>IF(AND('Region - Amravati Data'!V92&gt;100%,'Region - Amravati Data'!V92&lt;300%),1,0)</f>
        <v>0</v>
      </c>
      <c r="L91">
        <f>IF(AND('Region - Amravati Data'!V92&gt;300%,'Region - Amravati Data'!V92&lt;501%),1,0)</f>
        <v>1</v>
      </c>
      <c r="M91">
        <f>IF(AND('Region - Amravati Data'!V92&gt;500%,'Region - Amravati Data'!V92&lt;1001%),1,0)</f>
        <v>0</v>
      </c>
      <c r="N91">
        <f>IF(AND('Region - Amravati Data'!V92&gt;1000%,'Region - Amravati Data'!V92&lt;2001%),1,0)</f>
        <v>0</v>
      </c>
      <c r="O91">
        <f>IF('Region - Amravati Data'!V92&gt;2000%,1,0)</f>
        <v>0</v>
      </c>
      <c r="P91">
        <f t="shared" si="1"/>
        <v>1</v>
      </c>
      <c r="Q91">
        <f>IF('Region - Amravati Data'!V92=0%,1,0)</f>
        <v>0</v>
      </c>
    </row>
    <row r="92" spans="1:17" x14ac:dyDescent="0.35">
      <c r="A92">
        <f>'Region - Amravati Data'!A93</f>
        <v>91</v>
      </c>
      <c r="B92" t="str">
        <f>'Region - Amravati Data'!B93</f>
        <v>Amravati</v>
      </c>
      <c r="C92" t="str">
        <f>'Region - Amravati Data'!C93</f>
        <v>Amravati</v>
      </c>
      <c r="D92" t="str">
        <f>'Region - Amravati Data'!D93</f>
        <v>Achalpur</v>
      </c>
      <c r="E92" t="str">
        <f>'Region - Amravati Data'!E93</f>
        <v>Achalpur</v>
      </c>
      <c r="F92" t="str">
        <f>'Region - Amravati Data'!F93</f>
        <v>20029998</v>
      </c>
      <c r="G92" t="str">
        <f>'Region - Amravati Data'!G93</f>
        <v>Shahanur &amp; 9 Villages RRWS</v>
      </c>
      <c r="H92" t="str">
        <f>'Region - Amravati Data'!H93</f>
        <v>Januna</v>
      </c>
      <c r="I92" t="str">
        <f>'Region - Amravati Data'!I93</f>
        <v>Existing 0.50 LL ESR</v>
      </c>
      <c r="J92">
        <f>IF(AND('Region - Amravati Data'!V93&gt;-1%,'Region - Amravati Data'!V93&lt;101%),1,0)</f>
        <v>0</v>
      </c>
      <c r="K92">
        <f>IF(AND('Region - Amravati Data'!V93&gt;100%,'Region - Amravati Data'!V93&lt;300%),1,0)</f>
        <v>0</v>
      </c>
      <c r="L92">
        <f>IF(AND('Region - Amravati Data'!V93&gt;300%,'Region - Amravati Data'!V93&lt;501%),1,0)</f>
        <v>0</v>
      </c>
      <c r="M92">
        <f>IF(AND('Region - Amravati Data'!V93&gt;500%,'Region - Amravati Data'!V93&lt;1001%),1,0)</f>
        <v>1</v>
      </c>
      <c r="N92">
        <f>IF(AND('Region - Amravati Data'!V93&gt;1000%,'Region - Amravati Data'!V93&lt;2001%),1,0)</f>
        <v>0</v>
      </c>
      <c r="O92">
        <f>IF('Region - Amravati Data'!V93&gt;2000%,1,0)</f>
        <v>0</v>
      </c>
      <c r="P92">
        <f t="shared" si="1"/>
        <v>1</v>
      </c>
      <c r="Q92">
        <f>IF('Region - Amravati Data'!V93=0%,1,0)</f>
        <v>0</v>
      </c>
    </row>
    <row r="93" spans="1:17" x14ac:dyDescent="0.35">
      <c r="A93">
        <f>'Region - Amravati Data'!A94</f>
        <v>92</v>
      </c>
      <c r="B93" t="str">
        <f>'Region - Amravati Data'!B94</f>
        <v>Amravati</v>
      </c>
      <c r="C93" t="str">
        <f>'Region - Amravati Data'!C94</f>
        <v>Amravati</v>
      </c>
      <c r="D93" t="str">
        <f>'Region - Amravati Data'!D94</f>
        <v>Achalpur</v>
      </c>
      <c r="E93" t="str">
        <f>'Region - Amravati Data'!E94</f>
        <v>Chandur Bazar</v>
      </c>
      <c r="F93" t="str">
        <f>'Region - Amravati Data'!F94</f>
        <v>7945938</v>
      </c>
      <c r="G93" t="str">
        <f>'Region - Amravati Data'!G94</f>
        <v>83 Village RRWS Scheme MJP RR (C 39)</v>
      </c>
      <c r="H93" t="str">
        <f>'Region - Amravati Data'!H94</f>
        <v>Kondwardha</v>
      </c>
      <c r="I93" t="str">
        <f>'Region - Amravati Data'!I94</f>
        <v>Existing 0.50 LL ESR</v>
      </c>
      <c r="J93">
        <f>IF(AND('Region - Amravati Data'!V94&gt;-1%,'Region - Amravati Data'!V94&lt;101%),1,0)</f>
        <v>0</v>
      </c>
      <c r="K93">
        <f>IF(AND('Region - Amravati Data'!V94&gt;100%,'Region - Amravati Data'!V94&lt;300%),1,0)</f>
        <v>1</v>
      </c>
      <c r="L93">
        <f>IF(AND('Region - Amravati Data'!V94&gt;300%,'Region - Amravati Data'!V94&lt;501%),1,0)</f>
        <v>0</v>
      </c>
      <c r="M93">
        <f>IF(AND('Region - Amravati Data'!V94&gt;500%,'Region - Amravati Data'!V94&lt;1001%),1,0)</f>
        <v>0</v>
      </c>
      <c r="N93">
        <f>IF(AND('Region - Amravati Data'!V94&gt;1000%,'Region - Amravati Data'!V94&lt;2001%),1,0)</f>
        <v>0</v>
      </c>
      <c r="O93">
        <f>IF('Region - Amravati Data'!V94&gt;2000%,1,0)</f>
        <v>0</v>
      </c>
      <c r="P93">
        <f t="shared" si="1"/>
        <v>1</v>
      </c>
      <c r="Q93">
        <f>IF('Region - Amravati Data'!V94=0%,1,0)</f>
        <v>0</v>
      </c>
    </row>
    <row r="94" spans="1:17" x14ac:dyDescent="0.35">
      <c r="A94">
        <f>'Region - Amravati Data'!A95</f>
        <v>93</v>
      </c>
      <c r="B94" t="str">
        <f>'Region - Amravati Data'!B95</f>
        <v>Amravati</v>
      </c>
      <c r="C94" t="str">
        <f>'Region - Amravati Data'!C95</f>
        <v>Amravati W.M</v>
      </c>
      <c r="D94" t="str">
        <f>'Region - Amravati Data'!D95</f>
        <v>W.M.Amravati - 2</v>
      </c>
      <c r="E94" t="str">
        <f>'Region - Amravati Data'!E95</f>
        <v>Bhatkuli</v>
      </c>
      <c r="F94" t="str">
        <f>'Region - Amravati Data'!F95</f>
        <v>20003791</v>
      </c>
      <c r="G94" t="str">
        <f>'Region - Amravati Data'!G95</f>
        <v>105 Villages RRWSS</v>
      </c>
      <c r="H94" t="str">
        <f>'Region - Amravati Data'!H95</f>
        <v>Bhalsi</v>
      </c>
      <c r="I94" t="str">
        <f>'Region - Amravati Data'!I95</f>
        <v>Existing 0.50 LL ESR</v>
      </c>
      <c r="J94">
        <f>IF(AND('Region - Amravati Data'!V95&gt;-1%,'Region - Amravati Data'!V95&lt;101%),1,0)</f>
        <v>1</v>
      </c>
      <c r="K94">
        <f>IF(AND('Region - Amravati Data'!V95&gt;100%,'Region - Amravati Data'!V95&lt;300%),1,0)</f>
        <v>0</v>
      </c>
      <c r="L94">
        <f>IF(AND('Region - Amravati Data'!V95&gt;300%,'Region - Amravati Data'!V95&lt;501%),1,0)</f>
        <v>0</v>
      </c>
      <c r="M94">
        <f>IF(AND('Region - Amravati Data'!V95&gt;500%,'Region - Amravati Data'!V95&lt;1001%),1,0)</f>
        <v>0</v>
      </c>
      <c r="N94">
        <f>IF(AND('Region - Amravati Data'!V95&gt;1000%,'Region - Amravati Data'!V95&lt;2001%),1,0)</f>
        <v>0</v>
      </c>
      <c r="O94">
        <f>IF('Region - Amravati Data'!V95&gt;2000%,1,0)</f>
        <v>0</v>
      </c>
      <c r="P94">
        <f t="shared" si="1"/>
        <v>1</v>
      </c>
      <c r="Q94">
        <f>IF('Region - Amravati Data'!V95=0%,1,0)</f>
        <v>0</v>
      </c>
    </row>
    <row r="95" spans="1:17" x14ac:dyDescent="0.35">
      <c r="A95">
        <f>'Region - Amravati Data'!A96</f>
        <v>94</v>
      </c>
      <c r="B95" t="str">
        <f>'Region - Amravati Data'!B96</f>
        <v>Akola</v>
      </c>
      <c r="C95" t="str">
        <f>'Region - Amravati Data'!C96</f>
        <v>Akola</v>
      </c>
      <c r="D95" t="str">
        <f>'Region - Amravati Data'!D96</f>
        <v>Akola</v>
      </c>
      <c r="E95" t="str">
        <f>'Region - Amravati Data'!E96</f>
        <v>Akola</v>
      </c>
      <c r="F95" t="str">
        <f>'Region - Amravati Data'!F96</f>
        <v>20028565</v>
      </c>
      <c r="G95" t="str">
        <f>'Region - Amravati Data'!G96</f>
        <v>Akot 84 VRRWSS Tq. Akola, Akot &amp; Telhara Dist. Akola</v>
      </c>
      <c r="H95" t="str">
        <f>'Region - Amravati Data'!H96</f>
        <v>Kawasa Bk.</v>
      </c>
      <c r="I95" t="str">
        <f>'Region - Amravati Data'!I96</f>
        <v>Existing 1.00 LL ESR-Outlet-2</v>
      </c>
      <c r="J95">
        <f>IF(AND('Region - Amravati Data'!V96&gt;-1%,'Region - Amravati Data'!V96&lt;101%),1,0)</f>
        <v>1</v>
      </c>
      <c r="K95">
        <f>IF(AND('Region - Amravati Data'!V96&gt;100%,'Region - Amravati Data'!V96&lt;300%),1,0)</f>
        <v>0</v>
      </c>
      <c r="L95">
        <f>IF(AND('Region - Amravati Data'!V96&gt;300%,'Region - Amravati Data'!V96&lt;501%),1,0)</f>
        <v>0</v>
      </c>
      <c r="M95">
        <f>IF(AND('Region - Amravati Data'!V96&gt;500%,'Region - Amravati Data'!V96&lt;1001%),1,0)</f>
        <v>0</v>
      </c>
      <c r="N95">
        <f>IF(AND('Region - Amravati Data'!V96&gt;1000%,'Region - Amravati Data'!V96&lt;2001%),1,0)</f>
        <v>0</v>
      </c>
      <c r="O95">
        <f>IF('Region - Amravati Data'!V96&gt;2000%,1,0)</f>
        <v>0</v>
      </c>
      <c r="P95">
        <f t="shared" si="1"/>
        <v>1</v>
      </c>
      <c r="Q95">
        <f>IF('Region - Amravati Data'!V96=0%,1,0)</f>
        <v>1</v>
      </c>
    </row>
    <row r="96" spans="1:17" x14ac:dyDescent="0.35">
      <c r="A96">
        <f>'Region - Amravati Data'!A97</f>
        <v>95</v>
      </c>
      <c r="B96" t="str">
        <f>'Region - Amravati Data'!B97</f>
        <v>Akola</v>
      </c>
      <c r="C96" t="str">
        <f>'Region - Amravati Data'!C97</f>
        <v>Buldhana</v>
      </c>
      <c r="D96" t="str">
        <f>'Region - Amravati Data'!D97</f>
        <v>Buldhana</v>
      </c>
      <c r="E96" t="str">
        <f>'Region - Amravati Data'!E97</f>
        <v>Motala</v>
      </c>
      <c r="F96" t="str">
        <f>'Region - Amravati Data'!F97</f>
        <v>20027978</v>
      </c>
      <c r="G96" t="str">
        <f>'Region - Amravati Data'!G97</f>
        <v>Dhamangaon Deshmukh &amp; 9 Villages RRWSS</v>
      </c>
      <c r="H96" t="str">
        <f>'Region - Amravati Data'!H97</f>
        <v>Giroli</v>
      </c>
      <c r="I96" t="str">
        <f>'Region - Amravati Data'!I97</f>
        <v>Proposed 0.75 LL ESR- Outlet-1</v>
      </c>
      <c r="J96">
        <f>IF(AND('Region - Amravati Data'!V97&gt;-1%,'Region - Amravati Data'!V97&lt;101%),1,0)</f>
        <v>1</v>
      </c>
      <c r="K96">
        <f>IF(AND('Region - Amravati Data'!V97&gt;100%,'Region - Amravati Data'!V97&lt;300%),1,0)</f>
        <v>0</v>
      </c>
      <c r="L96">
        <f>IF(AND('Region - Amravati Data'!V97&gt;300%,'Region - Amravati Data'!V97&lt;501%),1,0)</f>
        <v>0</v>
      </c>
      <c r="M96">
        <f>IF(AND('Region - Amravati Data'!V97&gt;500%,'Region - Amravati Data'!V97&lt;1001%),1,0)</f>
        <v>0</v>
      </c>
      <c r="N96">
        <f>IF(AND('Region - Amravati Data'!V97&gt;1000%,'Region - Amravati Data'!V97&lt;2001%),1,0)</f>
        <v>0</v>
      </c>
      <c r="O96">
        <f>IF('Region - Amravati Data'!V97&gt;2000%,1,0)</f>
        <v>0</v>
      </c>
      <c r="P96">
        <f t="shared" si="1"/>
        <v>1</v>
      </c>
      <c r="Q96">
        <f>IF('Region - Amravati Data'!V97=0%,1,0)</f>
        <v>1</v>
      </c>
    </row>
    <row r="97" spans="1:17" x14ac:dyDescent="0.35">
      <c r="A97">
        <f>'Region - Amravati Data'!A98</f>
        <v>96</v>
      </c>
      <c r="B97" t="str">
        <f>'Region - Amravati Data'!B98</f>
        <v>Akola</v>
      </c>
      <c r="C97" t="str">
        <f>'Region - Amravati Data'!C98</f>
        <v>Buldhana</v>
      </c>
      <c r="D97" t="str">
        <f>'Region - Amravati Data'!D98</f>
        <v>Khamgaon</v>
      </c>
      <c r="E97" t="str">
        <f>'Region - Amravati Data'!E98</f>
        <v>Nandura</v>
      </c>
      <c r="F97" t="str">
        <f>'Region - Amravati Data'!F98</f>
        <v>20028083</v>
      </c>
      <c r="G97" t="str">
        <f>'Region - Amravati Data'!G98</f>
        <v>Wadali &amp; 8 Villages RRWSS</v>
      </c>
      <c r="H97" t="str">
        <f>'Region - Amravati Data'!H98</f>
        <v>Barafgaon</v>
      </c>
      <c r="I97" t="str">
        <f>'Region - Amravati Data'!I98</f>
        <v>Existing 0.50 LL ESR</v>
      </c>
      <c r="J97">
        <f>IF(AND('Region - Amravati Data'!V98&gt;-1%,'Region - Amravati Data'!V98&lt;101%),1,0)</f>
        <v>1</v>
      </c>
      <c r="K97">
        <f>IF(AND('Region - Amravati Data'!V98&gt;100%,'Region - Amravati Data'!V98&lt;300%),1,0)</f>
        <v>0</v>
      </c>
      <c r="L97">
        <f>IF(AND('Region - Amravati Data'!V98&gt;300%,'Region - Amravati Data'!V98&lt;501%),1,0)</f>
        <v>0</v>
      </c>
      <c r="M97">
        <f>IF(AND('Region - Amravati Data'!V98&gt;500%,'Region - Amravati Data'!V98&lt;1001%),1,0)</f>
        <v>0</v>
      </c>
      <c r="N97">
        <f>IF(AND('Region - Amravati Data'!V98&gt;1000%,'Region - Amravati Data'!V98&lt;2001%),1,0)</f>
        <v>0</v>
      </c>
      <c r="O97">
        <f>IF('Region - Amravati Data'!V98&gt;2000%,1,0)</f>
        <v>0</v>
      </c>
      <c r="P97">
        <f t="shared" si="1"/>
        <v>1</v>
      </c>
      <c r="Q97">
        <f>IF('Region - Amravati Data'!V98=0%,1,0)</f>
        <v>1</v>
      </c>
    </row>
    <row r="98" spans="1:17" x14ac:dyDescent="0.35">
      <c r="A98">
        <f>'Region - Amravati Data'!A99</f>
        <v>97</v>
      </c>
      <c r="B98" t="str">
        <f>'Region - Amravati Data'!B99</f>
        <v>Akola</v>
      </c>
      <c r="C98" t="str">
        <f>'Region - Amravati Data'!C99</f>
        <v>Buldhana</v>
      </c>
      <c r="D98" t="str">
        <f>'Region - Amravati Data'!D99</f>
        <v>Buldhana</v>
      </c>
      <c r="E98" t="str">
        <f>'Region - Amravati Data'!E99</f>
        <v>Motala</v>
      </c>
      <c r="F98" t="str">
        <f>'Region - Amravati Data'!F99</f>
        <v>20028065</v>
      </c>
      <c r="G98" t="str">
        <f>'Region - Amravati Data'!G99</f>
        <v>Pophali &amp; 3 Villages RRWSS</v>
      </c>
      <c r="H98" t="str">
        <f>'Region - Amravati Data'!H99</f>
        <v>Wadi</v>
      </c>
      <c r="I98" t="str">
        <f>'Region - Amravati Data'!I99</f>
        <v>Proposed 0.30 LL ESR</v>
      </c>
      <c r="J98">
        <f>IF(AND('Region - Amravati Data'!V99&gt;-1%,'Region - Amravati Data'!V99&lt;101%),1,0)</f>
        <v>1</v>
      </c>
      <c r="K98">
        <f>IF(AND('Region - Amravati Data'!V99&gt;100%,'Region - Amravati Data'!V99&lt;300%),1,0)</f>
        <v>0</v>
      </c>
      <c r="L98">
        <f>IF(AND('Region - Amravati Data'!V99&gt;300%,'Region - Amravati Data'!V99&lt;501%),1,0)</f>
        <v>0</v>
      </c>
      <c r="M98">
        <f>IF(AND('Region - Amravati Data'!V99&gt;500%,'Region - Amravati Data'!V99&lt;1001%),1,0)</f>
        <v>0</v>
      </c>
      <c r="N98">
        <f>IF(AND('Region - Amravati Data'!V99&gt;1000%,'Region - Amravati Data'!V99&lt;2001%),1,0)</f>
        <v>0</v>
      </c>
      <c r="O98">
        <f>IF('Region - Amravati Data'!V99&gt;2000%,1,0)</f>
        <v>0</v>
      </c>
      <c r="P98">
        <f t="shared" si="1"/>
        <v>1</v>
      </c>
      <c r="Q98">
        <f>IF('Region - Amravati Data'!V99=0%,1,0)</f>
        <v>0</v>
      </c>
    </row>
    <row r="99" spans="1:17" x14ac:dyDescent="0.35">
      <c r="A99">
        <f>'Region - Amravati Data'!A100</f>
        <v>98</v>
      </c>
      <c r="B99" t="str">
        <f>'Region - Amravati Data'!B100</f>
        <v>Amravati</v>
      </c>
      <c r="C99" t="str">
        <f>'Region - Amravati Data'!C100</f>
        <v>Amravati</v>
      </c>
      <c r="D99" t="str">
        <f>'Region - Amravati Data'!D100</f>
        <v>Achalpur</v>
      </c>
      <c r="E99" t="str">
        <f>'Region - Amravati Data'!E100</f>
        <v>Achalpur</v>
      </c>
      <c r="F99" t="str">
        <f>'Region - Amravati Data'!F100</f>
        <v>7945938</v>
      </c>
      <c r="G99" t="str">
        <f>'Region - Amravati Data'!G100</f>
        <v>83 Village RRWS Scheme MJP RR (C 39)</v>
      </c>
      <c r="H99" t="str">
        <f>'Region - Amravati Data'!H100</f>
        <v>Tawalar</v>
      </c>
      <c r="I99" t="str">
        <f>'Region - Amravati Data'!I100</f>
        <v>Existing 0.50 LL ESR</v>
      </c>
      <c r="J99">
        <f>IF(AND('Region - Amravati Data'!V100&gt;-1%,'Region - Amravati Data'!V100&lt;101%),1,0)</f>
        <v>0</v>
      </c>
      <c r="K99">
        <f>IF(AND('Region - Amravati Data'!V100&gt;100%,'Region - Amravati Data'!V100&lt;300%),1,0)</f>
        <v>1</v>
      </c>
      <c r="L99">
        <f>IF(AND('Region - Amravati Data'!V100&gt;300%,'Region - Amravati Data'!V100&lt;501%),1,0)</f>
        <v>0</v>
      </c>
      <c r="M99">
        <f>IF(AND('Region - Amravati Data'!V100&gt;500%,'Region - Amravati Data'!V100&lt;1001%),1,0)</f>
        <v>0</v>
      </c>
      <c r="N99">
        <f>IF(AND('Region - Amravati Data'!V100&gt;1000%,'Region - Amravati Data'!V100&lt;2001%),1,0)</f>
        <v>0</v>
      </c>
      <c r="O99">
        <f>IF('Region - Amravati Data'!V100&gt;2000%,1,0)</f>
        <v>0</v>
      </c>
      <c r="P99">
        <f t="shared" si="1"/>
        <v>1</v>
      </c>
      <c r="Q99">
        <f>IF('Region - Amravati Data'!V100=0%,1,0)</f>
        <v>0</v>
      </c>
    </row>
    <row r="100" spans="1:17" x14ac:dyDescent="0.35">
      <c r="A100">
        <f>'Region - Amravati Data'!A101</f>
        <v>99</v>
      </c>
      <c r="B100" t="str">
        <f>'Region - Amravati Data'!B101</f>
        <v>Amravati</v>
      </c>
      <c r="C100" t="str">
        <f>'Region - Amravati Data'!C101</f>
        <v>Amravati</v>
      </c>
      <c r="D100" t="str">
        <f>'Region - Amravati Data'!D101</f>
        <v>Amravati - 2</v>
      </c>
      <c r="E100" t="str">
        <f>'Region - Amravati Data'!E101</f>
        <v>Nandgaon Khandeshwar</v>
      </c>
      <c r="F100" t="str">
        <f>'Region - Amravati Data'!F101</f>
        <v>20030120</v>
      </c>
      <c r="G100" t="str">
        <f>'Region - Amravati Data'!G101</f>
        <v>Papal &amp; 5 Villages RRWS</v>
      </c>
      <c r="H100" t="str">
        <f>'Region - Amravati Data'!H101</f>
        <v>Tighora</v>
      </c>
      <c r="I100" t="str">
        <f>'Region - Amravati Data'!I101</f>
        <v>Existing 0.20 LL ESR</v>
      </c>
      <c r="J100">
        <f>IF(AND('Region - Amravati Data'!V101&gt;-1%,'Region - Amravati Data'!V101&lt;101%),1,0)</f>
        <v>1</v>
      </c>
      <c r="K100">
        <f>IF(AND('Region - Amravati Data'!V101&gt;100%,'Region - Amravati Data'!V101&lt;300%),1,0)</f>
        <v>0</v>
      </c>
      <c r="L100">
        <f>IF(AND('Region - Amravati Data'!V101&gt;300%,'Region - Amravati Data'!V101&lt;501%),1,0)</f>
        <v>0</v>
      </c>
      <c r="M100">
        <f>IF(AND('Region - Amravati Data'!V101&gt;500%,'Region - Amravati Data'!V101&lt;1001%),1,0)</f>
        <v>0</v>
      </c>
      <c r="N100">
        <f>IF(AND('Region - Amravati Data'!V101&gt;1000%,'Region - Amravati Data'!V101&lt;2001%),1,0)</f>
        <v>0</v>
      </c>
      <c r="O100">
        <f>IF('Region - Amravati Data'!V101&gt;2000%,1,0)</f>
        <v>0</v>
      </c>
      <c r="P100">
        <f t="shared" si="1"/>
        <v>1</v>
      </c>
      <c r="Q100">
        <f>IF('Region - Amravati Data'!V101=0%,1,0)</f>
        <v>1</v>
      </c>
    </row>
    <row r="101" spans="1:17" x14ac:dyDescent="0.35">
      <c r="A101">
        <f>'Region - Amravati Data'!A102</f>
        <v>100</v>
      </c>
      <c r="B101" t="str">
        <f>'Region - Amravati Data'!B102</f>
        <v>Akola</v>
      </c>
      <c r="C101" t="str">
        <f>'Region - Amravati Data'!C102</f>
        <v>Akola</v>
      </c>
      <c r="D101" t="str">
        <f>'Region - Amravati Data'!D102</f>
        <v>Akola</v>
      </c>
      <c r="E101" t="str">
        <f>'Region - Amravati Data'!E102</f>
        <v>Akola</v>
      </c>
      <c r="F101" t="str">
        <f>'Region - Amravati Data'!F102</f>
        <v>20028565</v>
      </c>
      <c r="G101" t="str">
        <f>'Region - Amravati Data'!G102</f>
        <v>Akot 84 VRRWSS Tq. Akola, Akot &amp; Telhara Dist. Akola</v>
      </c>
      <c r="H101" t="str">
        <f>'Region - Amravati Data'!H102</f>
        <v>Wani</v>
      </c>
      <c r="I101" t="str">
        <f>'Region - Amravati Data'!I102</f>
        <v>Existing 0.20 LL ESR</v>
      </c>
      <c r="J101">
        <f>IF(AND('Region - Amravati Data'!V102&gt;-1%,'Region - Amravati Data'!V102&lt;101%),1,0)</f>
        <v>1</v>
      </c>
      <c r="K101">
        <f>IF(AND('Region - Amravati Data'!V102&gt;100%,'Region - Amravati Data'!V102&lt;300%),1,0)</f>
        <v>0</v>
      </c>
      <c r="L101">
        <f>IF(AND('Region - Amravati Data'!V102&gt;300%,'Region - Amravati Data'!V102&lt;501%),1,0)</f>
        <v>0</v>
      </c>
      <c r="M101">
        <f>IF(AND('Region - Amravati Data'!V102&gt;500%,'Region - Amravati Data'!V102&lt;1001%),1,0)</f>
        <v>0</v>
      </c>
      <c r="N101">
        <f>IF(AND('Region - Amravati Data'!V102&gt;1000%,'Region - Amravati Data'!V102&lt;2001%),1,0)</f>
        <v>0</v>
      </c>
      <c r="O101">
        <f>IF('Region - Amravati Data'!V102&gt;2000%,1,0)</f>
        <v>0</v>
      </c>
      <c r="P101">
        <f t="shared" si="1"/>
        <v>1</v>
      </c>
      <c r="Q101">
        <f>IF('Region - Amravati Data'!V102=0%,1,0)</f>
        <v>1</v>
      </c>
    </row>
    <row r="102" spans="1:17" x14ac:dyDescent="0.35">
      <c r="A102">
        <f>'Region - Amravati Data'!A103</f>
        <v>101</v>
      </c>
      <c r="B102" t="str">
        <f>'Region - Amravati Data'!B103</f>
        <v>Akola</v>
      </c>
      <c r="C102" t="str">
        <f>'Region - Amravati Data'!C103</f>
        <v>Akola</v>
      </c>
      <c r="D102" t="str">
        <f>'Region - Amravati Data'!D103</f>
        <v>Akola</v>
      </c>
      <c r="E102" t="str">
        <f>'Region - Amravati Data'!E103</f>
        <v>Akola</v>
      </c>
      <c r="F102" t="str">
        <f>'Region - Amravati Data'!F103</f>
        <v>20028565</v>
      </c>
      <c r="G102" t="str">
        <f>'Region - Amravati Data'!G103</f>
        <v>Akot 84 VRRWSS Tq. Akola, Akot &amp; Telhara Dist. Akola</v>
      </c>
      <c r="H102" t="str">
        <f>'Region - Amravati Data'!H103</f>
        <v>Balegaon</v>
      </c>
      <c r="I102" t="str">
        <f>'Region - Amravati Data'!I103</f>
        <v>Existing 0.75 LL ESR</v>
      </c>
      <c r="J102">
        <f>IF(AND('Region - Amravati Data'!V103&gt;-1%,'Region - Amravati Data'!V103&lt;101%),1,0)</f>
        <v>0</v>
      </c>
      <c r="K102">
        <f>IF(AND('Region - Amravati Data'!V103&gt;100%,'Region - Amravati Data'!V103&lt;300%),1,0)</f>
        <v>0</v>
      </c>
      <c r="L102">
        <f>IF(AND('Region - Amravati Data'!V103&gt;300%,'Region - Amravati Data'!V103&lt;501%),1,0)</f>
        <v>0</v>
      </c>
      <c r="M102">
        <f>IF(AND('Region - Amravati Data'!V103&gt;500%,'Region - Amravati Data'!V103&lt;1001%),1,0)</f>
        <v>0</v>
      </c>
      <c r="N102">
        <f>IF(AND('Region - Amravati Data'!V103&gt;1000%,'Region - Amravati Data'!V103&lt;2001%),1,0)</f>
        <v>0</v>
      </c>
      <c r="O102">
        <f>IF('Region - Amravati Data'!V103&gt;2000%,1,0)</f>
        <v>1</v>
      </c>
      <c r="P102">
        <f t="shared" si="1"/>
        <v>1</v>
      </c>
      <c r="Q102">
        <f>IF('Region - Amravati Data'!V103=0%,1,0)</f>
        <v>0</v>
      </c>
    </row>
    <row r="103" spans="1:17" x14ac:dyDescent="0.35">
      <c r="A103">
        <f>'Region - Amravati Data'!A104</f>
        <v>102</v>
      </c>
      <c r="B103" t="str">
        <f>'Region - Amravati Data'!B104</f>
        <v>Akola</v>
      </c>
      <c r="C103" t="str">
        <f>'Region - Amravati Data'!C104</f>
        <v>Buldhana</v>
      </c>
      <c r="D103" t="str">
        <f>'Region - Amravati Data'!D104</f>
        <v>Buldhana</v>
      </c>
      <c r="E103" t="str">
        <f>'Region - Amravati Data'!E104</f>
        <v>Motala</v>
      </c>
      <c r="F103" t="str">
        <f>'Region - Amravati Data'!F104</f>
        <v>20021409</v>
      </c>
      <c r="G103" t="str">
        <f>'Region - Amravati Data'!G104</f>
        <v>Kurha &amp; 2 Villages RRWSS</v>
      </c>
      <c r="H103" t="str">
        <f>'Region - Amravati Data'!H104</f>
        <v>Hanwatkhed</v>
      </c>
      <c r="I103" t="str">
        <f>'Region - Amravati Data'!I104</f>
        <v>Existing 0.30 LL GSR</v>
      </c>
      <c r="J103">
        <f>IF(AND('Region - Amravati Data'!V104&gt;-1%,'Region - Amravati Data'!V104&lt;101%),1,0)</f>
        <v>0</v>
      </c>
      <c r="K103">
        <f>IF(AND('Region - Amravati Data'!V104&gt;100%,'Region - Amravati Data'!V104&lt;300%),1,0)</f>
        <v>0</v>
      </c>
      <c r="L103">
        <f>IF(AND('Region - Amravati Data'!V104&gt;300%,'Region - Amravati Data'!V104&lt;501%),1,0)</f>
        <v>0</v>
      </c>
      <c r="M103">
        <f>IF(AND('Region - Amravati Data'!V104&gt;500%,'Region - Amravati Data'!V104&lt;1001%),1,0)</f>
        <v>1</v>
      </c>
      <c r="N103">
        <f>IF(AND('Region - Amravati Data'!V104&gt;1000%,'Region - Amravati Data'!V104&lt;2001%),1,0)</f>
        <v>0</v>
      </c>
      <c r="O103">
        <f>IF('Region - Amravati Data'!V104&gt;2000%,1,0)</f>
        <v>0</v>
      </c>
      <c r="P103">
        <f t="shared" si="1"/>
        <v>1</v>
      </c>
      <c r="Q103">
        <f>IF('Region - Amravati Data'!V104=0%,1,0)</f>
        <v>0</v>
      </c>
    </row>
    <row r="104" spans="1:17" x14ac:dyDescent="0.35">
      <c r="A104">
        <f>'Region - Amravati Data'!A105</f>
        <v>103</v>
      </c>
      <c r="B104" t="str">
        <f>'Region - Amravati Data'!B105</f>
        <v>Amravati</v>
      </c>
      <c r="C104" t="str">
        <f>'Region - Amravati Data'!C105</f>
        <v>Amravati W.M</v>
      </c>
      <c r="D104" t="str">
        <f>'Region - Amravati Data'!D105</f>
        <v>W.M.Amravati - 2</v>
      </c>
      <c r="E104" t="str">
        <f>'Region - Amravati Data'!E105</f>
        <v>Amravati</v>
      </c>
      <c r="F104" t="str">
        <f>'Region - Amravati Data'!F105</f>
        <v>20003791</v>
      </c>
      <c r="G104" t="str">
        <f>'Region - Amravati Data'!G105</f>
        <v>105 Villages RRWSS</v>
      </c>
      <c r="H104" t="str">
        <f>'Region - Amravati Data'!H105</f>
        <v>Shirala</v>
      </c>
      <c r="I104" t="str">
        <f>'Region - Amravati Data'!I105</f>
        <v>Existing 1.45 LL ESR - Outlet-2</v>
      </c>
      <c r="J104">
        <f>IF(AND('Region - Amravati Data'!V105&gt;-1%,'Region - Amravati Data'!V105&lt;101%),1,0)</f>
        <v>0</v>
      </c>
      <c r="K104">
        <f>IF(AND('Region - Amravati Data'!V105&gt;100%,'Region - Amravati Data'!V105&lt;300%),1,0)</f>
        <v>1</v>
      </c>
      <c r="L104">
        <f>IF(AND('Region - Amravati Data'!V105&gt;300%,'Region - Amravati Data'!V105&lt;501%),1,0)</f>
        <v>0</v>
      </c>
      <c r="M104">
        <f>IF(AND('Region - Amravati Data'!V105&gt;500%,'Region - Amravati Data'!V105&lt;1001%),1,0)</f>
        <v>0</v>
      </c>
      <c r="N104">
        <f>IF(AND('Region - Amravati Data'!V105&gt;1000%,'Region - Amravati Data'!V105&lt;2001%),1,0)</f>
        <v>0</v>
      </c>
      <c r="O104">
        <f>IF('Region - Amravati Data'!V105&gt;2000%,1,0)</f>
        <v>0</v>
      </c>
      <c r="P104">
        <f t="shared" si="1"/>
        <v>1</v>
      </c>
      <c r="Q104">
        <f>IF('Region - Amravati Data'!V105=0%,1,0)</f>
        <v>0</v>
      </c>
    </row>
    <row r="105" spans="1:17" x14ac:dyDescent="0.35">
      <c r="A105">
        <f>'Region - Amravati Data'!A106</f>
        <v>104</v>
      </c>
      <c r="B105" t="str">
        <f>'Region - Amravati Data'!B106</f>
        <v>Amravati</v>
      </c>
      <c r="C105" t="str">
        <f>'Region - Amravati Data'!C106</f>
        <v>Amravati W.M</v>
      </c>
      <c r="D105" t="str">
        <f>'Region - Amravati Data'!D106</f>
        <v>W.M.Amravati - 2</v>
      </c>
      <c r="E105" t="str">
        <f>'Region - Amravati Data'!E106</f>
        <v>Bhatkuli</v>
      </c>
      <c r="F105" t="str">
        <f>'Region - Amravati Data'!F106</f>
        <v>20003791</v>
      </c>
      <c r="G105" t="str">
        <f>'Region - Amravati Data'!G106</f>
        <v>105 Villages RRWSS</v>
      </c>
      <c r="H105" t="str">
        <f>'Region - Amravati Data'!H106</f>
        <v>Chincholi</v>
      </c>
      <c r="I105" t="str">
        <f>'Region - Amravati Data'!I106</f>
        <v>Existing 0.50 LL ESR- Outlet-1</v>
      </c>
      <c r="J105">
        <f>IF(AND('Region - Amravati Data'!V106&gt;-1%,'Region - Amravati Data'!V106&lt;101%),1,0)</f>
        <v>0</v>
      </c>
      <c r="K105">
        <f>IF(AND('Region - Amravati Data'!V106&gt;100%,'Region - Amravati Data'!V106&lt;300%),1,0)</f>
        <v>1</v>
      </c>
      <c r="L105">
        <f>IF(AND('Region - Amravati Data'!V106&gt;300%,'Region - Amravati Data'!V106&lt;501%),1,0)</f>
        <v>0</v>
      </c>
      <c r="M105">
        <f>IF(AND('Region - Amravati Data'!V106&gt;500%,'Region - Amravati Data'!V106&lt;1001%),1,0)</f>
        <v>0</v>
      </c>
      <c r="N105">
        <f>IF(AND('Region - Amravati Data'!V106&gt;1000%,'Region - Amravati Data'!V106&lt;2001%),1,0)</f>
        <v>0</v>
      </c>
      <c r="O105">
        <f>IF('Region - Amravati Data'!V106&gt;2000%,1,0)</f>
        <v>0</v>
      </c>
      <c r="P105">
        <f t="shared" si="1"/>
        <v>1</v>
      </c>
      <c r="Q105">
        <f>IF('Region - Amravati Data'!V106=0%,1,0)</f>
        <v>0</v>
      </c>
    </row>
    <row r="106" spans="1:17" x14ac:dyDescent="0.35">
      <c r="A106">
        <f>'Region - Amravati Data'!A107</f>
        <v>105</v>
      </c>
      <c r="B106" t="str">
        <f>'Region - Amravati Data'!B107</f>
        <v>Akola</v>
      </c>
      <c r="C106" t="str">
        <f>'Region - Amravati Data'!C107</f>
        <v>Buldhana</v>
      </c>
      <c r="D106" t="str">
        <f>'Region - Amravati Data'!D107</f>
        <v>Buldhana</v>
      </c>
      <c r="E106" t="str">
        <f>'Region - Amravati Data'!E107</f>
        <v>Motala</v>
      </c>
      <c r="F106" t="str">
        <f>'Region - Amravati Data'!F107</f>
        <v>20028065</v>
      </c>
      <c r="G106" t="str">
        <f>'Region - Amravati Data'!G107</f>
        <v>Pophali &amp; 3 Villages RRWSS</v>
      </c>
      <c r="H106" t="str">
        <f>'Region - Amravati Data'!H107</f>
        <v>Dhonkhed</v>
      </c>
      <c r="I106" t="str">
        <f>'Region - Amravati Data'!I107</f>
        <v>Proposed 0.25 LL ESR</v>
      </c>
      <c r="J106">
        <f>IF(AND('Region - Amravati Data'!V107&gt;-1%,'Region - Amravati Data'!V107&lt;101%),1,0)</f>
        <v>1</v>
      </c>
      <c r="K106">
        <f>IF(AND('Region - Amravati Data'!V107&gt;100%,'Region - Amravati Data'!V107&lt;300%),1,0)</f>
        <v>0</v>
      </c>
      <c r="L106">
        <f>IF(AND('Region - Amravati Data'!V107&gt;300%,'Region - Amravati Data'!V107&lt;501%),1,0)</f>
        <v>0</v>
      </c>
      <c r="M106">
        <f>IF(AND('Region - Amravati Data'!V107&gt;500%,'Region - Amravati Data'!V107&lt;1001%),1,0)</f>
        <v>0</v>
      </c>
      <c r="N106">
        <f>IF(AND('Region - Amravati Data'!V107&gt;1000%,'Region - Amravati Data'!V107&lt;2001%),1,0)</f>
        <v>0</v>
      </c>
      <c r="O106">
        <f>IF('Region - Amravati Data'!V107&gt;2000%,1,0)</f>
        <v>0</v>
      </c>
      <c r="P106">
        <f t="shared" si="1"/>
        <v>1</v>
      </c>
      <c r="Q106">
        <f>IF('Region - Amravati Data'!V107=0%,1,0)</f>
        <v>1</v>
      </c>
    </row>
    <row r="107" spans="1:17" x14ac:dyDescent="0.35">
      <c r="A107">
        <f>'Region - Amravati Data'!A108</f>
        <v>106</v>
      </c>
      <c r="B107" t="str">
        <f>'Region - Amravati Data'!B108</f>
        <v>Amravati</v>
      </c>
      <c r="C107" t="str">
        <f>'Region - Amravati Data'!C108</f>
        <v>Amravati</v>
      </c>
      <c r="D107" t="str">
        <f>'Region - Amravati Data'!D108</f>
        <v>Achalpur</v>
      </c>
      <c r="E107" t="str">
        <f>'Region - Amravati Data'!E108</f>
        <v>Chandur Bazar</v>
      </c>
      <c r="F107" t="str">
        <f>'Region - Amravati Data'!F108</f>
        <v>7945938</v>
      </c>
      <c r="G107" t="str">
        <f>'Region - Amravati Data'!G108</f>
        <v>83 Village RRWS Scheme MJP RR (C 39)</v>
      </c>
      <c r="H107" t="str">
        <f>'Region - Amravati Data'!H108</f>
        <v>Deurwada</v>
      </c>
      <c r="I107" t="str">
        <f>'Region - Amravati Data'!I108</f>
        <v>Existing 1.00 LL ESR</v>
      </c>
      <c r="J107">
        <f>IF(AND('Region - Amravati Data'!V108&gt;-1%,'Region - Amravati Data'!V108&lt;101%),1,0)</f>
        <v>0</v>
      </c>
      <c r="K107">
        <f>IF(AND('Region - Amravati Data'!V108&gt;100%,'Region - Amravati Data'!V108&lt;300%),1,0)</f>
        <v>1</v>
      </c>
      <c r="L107">
        <f>IF(AND('Region - Amravati Data'!V108&gt;300%,'Region - Amravati Data'!V108&lt;501%),1,0)</f>
        <v>0</v>
      </c>
      <c r="M107">
        <f>IF(AND('Region - Amravati Data'!V108&gt;500%,'Region - Amravati Data'!V108&lt;1001%),1,0)</f>
        <v>0</v>
      </c>
      <c r="N107">
        <f>IF(AND('Region - Amravati Data'!V108&gt;1000%,'Region - Amravati Data'!V108&lt;2001%),1,0)</f>
        <v>0</v>
      </c>
      <c r="O107">
        <f>IF('Region - Amravati Data'!V108&gt;2000%,1,0)</f>
        <v>0</v>
      </c>
      <c r="P107">
        <f t="shared" si="1"/>
        <v>1</v>
      </c>
      <c r="Q107">
        <f>IF('Region - Amravati Data'!V108=0%,1,0)</f>
        <v>0</v>
      </c>
    </row>
    <row r="108" spans="1:17" x14ac:dyDescent="0.35">
      <c r="A108">
        <f>'Region - Amravati Data'!A109</f>
        <v>107</v>
      </c>
      <c r="B108" t="str">
        <f>'Region - Amravati Data'!B109</f>
        <v>Amravati</v>
      </c>
      <c r="C108" t="str">
        <f>'Region - Amravati Data'!C109</f>
        <v>Amravati W.M</v>
      </c>
      <c r="D108" t="str">
        <f>'Region - Amravati Data'!D109</f>
        <v>W.M.Amravati - 2</v>
      </c>
      <c r="E108" t="str">
        <f>'Region - Amravati Data'!E109</f>
        <v>Chandur Bazar</v>
      </c>
      <c r="F108" t="str">
        <f>'Region - Amravati Data'!F109</f>
        <v>20003791</v>
      </c>
      <c r="G108" t="str">
        <f>'Region - Amravati Data'!G109</f>
        <v>105 Villages RRWSS</v>
      </c>
      <c r="H108" t="str">
        <f>'Region - Amravati Data'!H109</f>
        <v>Pohara</v>
      </c>
      <c r="I108" t="str">
        <f>'Region - Amravati Data'!I109</f>
        <v>Existing 0.20 LL ESR</v>
      </c>
      <c r="J108">
        <f>IF(AND('Region - Amravati Data'!V109&gt;-1%,'Region - Amravati Data'!V109&lt;101%),1,0)</f>
        <v>0</v>
      </c>
      <c r="K108">
        <f>IF(AND('Region - Amravati Data'!V109&gt;100%,'Region - Amravati Data'!V109&lt;300%),1,0)</f>
        <v>0</v>
      </c>
      <c r="L108">
        <f>IF(AND('Region - Amravati Data'!V109&gt;300%,'Region - Amravati Data'!V109&lt;501%),1,0)</f>
        <v>0</v>
      </c>
      <c r="M108">
        <f>IF(AND('Region - Amravati Data'!V109&gt;500%,'Region - Amravati Data'!V109&lt;1001%),1,0)</f>
        <v>1</v>
      </c>
      <c r="N108">
        <f>IF(AND('Region - Amravati Data'!V109&gt;1000%,'Region - Amravati Data'!V109&lt;2001%),1,0)</f>
        <v>0</v>
      </c>
      <c r="O108">
        <f>IF('Region - Amravati Data'!V109&gt;2000%,1,0)</f>
        <v>0</v>
      </c>
      <c r="P108">
        <f t="shared" si="1"/>
        <v>1</v>
      </c>
      <c r="Q108">
        <f>IF('Region - Amravati Data'!V109=0%,1,0)</f>
        <v>0</v>
      </c>
    </row>
    <row r="109" spans="1:17" x14ac:dyDescent="0.35">
      <c r="A109">
        <f>'Region - Amravati Data'!A110</f>
        <v>108</v>
      </c>
      <c r="B109" t="str">
        <f>'Region - Amravati Data'!B110</f>
        <v>Akola</v>
      </c>
      <c r="C109" t="str">
        <f>'Region - Amravati Data'!C110</f>
        <v>Akola</v>
      </c>
      <c r="D109" t="str">
        <f>'Region - Amravati Data'!D110</f>
        <v>Akola</v>
      </c>
      <c r="E109" t="str">
        <f>'Region - Amravati Data'!E110</f>
        <v>Akola</v>
      </c>
      <c r="F109" t="str">
        <f>'Region - Amravati Data'!F110</f>
        <v>20028565</v>
      </c>
      <c r="G109" t="str">
        <f>'Region - Amravati Data'!G110</f>
        <v>Akot 84 VRRWSS Tq. Akola, Akot &amp; Telhara Dist. Akola</v>
      </c>
      <c r="H109" t="str">
        <f>'Region - Amravati Data'!H110</f>
        <v>Nijampur</v>
      </c>
      <c r="I109" t="str">
        <f>'Region - Amravati Data'!I110</f>
        <v>Existing 0.30 LL ESR</v>
      </c>
      <c r="J109">
        <f>IF(AND('Region - Amravati Data'!V110&gt;-1%,'Region - Amravati Data'!V110&lt;101%),1,0)</f>
        <v>0</v>
      </c>
      <c r="K109">
        <f>IF(AND('Region - Amravati Data'!V110&gt;100%,'Region - Amravati Data'!V110&lt;300%),1,0)</f>
        <v>1</v>
      </c>
      <c r="L109">
        <f>IF(AND('Region - Amravati Data'!V110&gt;300%,'Region - Amravati Data'!V110&lt;501%),1,0)</f>
        <v>0</v>
      </c>
      <c r="M109">
        <f>IF(AND('Region - Amravati Data'!V110&gt;500%,'Region - Amravati Data'!V110&lt;1001%),1,0)</f>
        <v>0</v>
      </c>
      <c r="N109">
        <f>IF(AND('Region - Amravati Data'!V110&gt;1000%,'Region - Amravati Data'!V110&lt;2001%),1,0)</f>
        <v>0</v>
      </c>
      <c r="O109">
        <f>IF('Region - Amravati Data'!V110&gt;2000%,1,0)</f>
        <v>0</v>
      </c>
      <c r="P109">
        <f t="shared" si="1"/>
        <v>1</v>
      </c>
      <c r="Q109">
        <f>IF('Region - Amravati Data'!V110=0%,1,0)</f>
        <v>0</v>
      </c>
    </row>
    <row r="110" spans="1:17" x14ac:dyDescent="0.35">
      <c r="A110">
        <f>'Region - Amravati Data'!A111</f>
        <v>109</v>
      </c>
      <c r="B110" t="str">
        <f>'Region - Amravati Data'!B111</f>
        <v>Amravati</v>
      </c>
      <c r="C110" t="str">
        <f>'Region - Amravati Data'!C111</f>
        <v>Amravati</v>
      </c>
      <c r="D110" t="str">
        <f>'Region - Amravati Data'!D111</f>
        <v>Amravati - 2</v>
      </c>
      <c r="E110" t="str">
        <f>'Region - Amravati Data'!E111</f>
        <v>Nandgaon Khandeshwar</v>
      </c>
      <c r="F110" t="str">
        <f>'Region - Amravati Data'!F111</f>
        <v>20030287</v>
      </c>
      <c r="G110" t="str">
        <f>'Region - Amravati Data'!G111</f>
        <v>Takli &amp; 4 Villages RRWS</v>
      </c>
      <c r="H110" t="str">
        <f>'Region - Amravati Data'!H111</f>
        <v>Ful Aamla</v>
      </c>
      <c r="I110" t="str">
        <f>'Region - Amravati Data'!I111</f>
        <v>Existing 0.50 LL ESR</v>
      </c>
      <c r="J110">
        <f>IF(AND('Region - Amravati Data'!V111&gt;-1%,'Region - Amravati Data'!V111&lt;101%),1,0)</f>
        <v>1</v>
      </c>
      <c r="K110">
        <f>IF(AND('Region - Amravati Data'!V111&gt;100%,'Region - Amravati Data'!V111&lt;300%),1,0)</f>
        <v>0</v>
      </c>
      <c r="L110">
        <f>IF(AND('Region - Amravati Data'!V111&gt;300%,'Region - Amravati Data'!V111&lt;501%),1,0)</f>
        <v>0</v>
      </c>
      <c r="M110">
        <f>IF(AND('Region - Amravati Data'!V111&gt;500%,'Region - Amravati Data'!V111&lt;1001%),1,0)</f>
        <v>0</v>
      </c>
      <c r="N110">
        <f>IF(AND('Region - Amravati Data'!V111&gt;1000%,'Region - Amravati Data'!V111&lt;2001%),1,0)</f>
        <v>0</v>
      </c>
      <c r="O110">
        <f>IF('Region - Amravati Data'!V111&gt;2000%,1,0)</f>
        <v>0</v>
      </c>
      <c r="P110">
        <f t="shared" si="1"/>
        <v>1</v>
      </c>
      <c r="Q110">
        <f>IF('Region - Amravati Data'!V111=0%,1,0)</f>
        <v>1</v>
      </c>
    </row>
    <row r="111" spans="1:17" x14ac:dyDescent="0.35">
      <c r="A111">
        <f>'Region - Amravati Data'!A112</f>
        <v>110</v>
      </c>
      <c r="B111" t="str">
        <f>'Region - Amravati Data'!B112</f>
        <v>Akola</v>
      </c>
      <c r="C111" t="str">
        <f>'Region - Amravati Data'!C112</f>
        <v>Buldhana</v>
      </c>
      <c r="D111" t="str">
        <f>'Region - Amravati Data'!D112</f>
        <v>Buldhana</v>
      </c>
      <c r="E111" t="str">
        <f>'Region - Amravati Data'!E112</f>
        <v>Motala</v>
      </c>
      <c r="F111" t="str">
        <f>'Region - Amravati Data'!F112</f>
        <v>20028065</v>
      </c>
      <c r="G111" t="str">
        <f>'Region - Amravati Data'!G112</f>
        <v>Pophali &amp; 3 Villages RRWSS</v>
      </c>
      <c r="H111" t="str">
        <f>'Region - Amravati Data'!H112</f>
        <v>Pophali</v>
      </c>
      <c r="I111" t="str">
        <f>'Region - Amravati Data'!I112</f>
        <v>Existing 1.00 LL ESR</v>
      </c>
      <c r="J111">
        <f>IF(AND('Region - Amravati Data'!V112&gt;-1%,'Region - Amravati Data'!V112&lt;101%),1,0)</f>
        <v>0</v>
      </c>
      <c r="K111">
        <f>IF(AND('Region - Amravati Data'!V112&gt;100%,'Region - Amravati Data'!V112&lt;300%),1,0)</f>
        <v>1</v>
      </c>
      <c r="L111">
        <f>IF(AND('Region - Amravati Data'!V112&gt;300%,'Region - Amravati Data'!V112&lt;501%),1,0)</f>
        <v>0</v>
      </c>
      <c r="M111">
        <f>IF(AND('Region - Amravati Data'!V112&gt;500%,'Region - Amravati Data'!V112&lt;1001%),1,0)</f>
        <v>0</v>
      </c>
      <c r="N111">
        <f>IF(AND('Region - Amravati Data'!V112&gt;1000%,'Region - Amravati Data'!V112&lt;2001%),1,0)</f>
        <v>0</v>
      </c>
      <c r="O111">
        <f>IF('Region - Amravati Data'!V112&gt;2000%,1,0)</f>
        <v>0</v>
      </c>
      <c r="P111">
        <f t="shared" si="1"/>
        <v>1</v>
      </c>
      <c r="Q111">
        <f>IF('Region - Amravati Data'!V112=0%,1,0)</f>
        <v>0</v>
      </c>
    </row>
    <row r="112" spans="1:17" x14ac:dyDescent="0.35">
      <c r="A112">
        <f>'Region - Amravati Data'!A113</f>
        <v>111</v>
      </c>
      <c r="B112" t="str">
        <f>'Region - Amravati Data'!B113</f>
        <v>Amravati</v>
      </c>
      <c r="C112" t="str">
        <f>'Region - Amravati Data'!C113</f>
        <v>Amravati</v>
      </c>
      <c r="D112" t="str">
        <f>'Region - Amravati Data'!D113</f>
        <v>Amravati - 2</v>
      </c>
      <c r="E112" t="str">
        <f>'Region - Amravati Data'!E113</f>
        <v>Nandgaon Khandeshwar</v>
      </c>
      <c r="F112" t="str">
        <f>'Region - Amravati Data'!F113</f>
        <v>20030263</v>
      </c>
      <c r="G112" t="str">
        <f>'Region - Amravati Data'!G113</f>
        <v>Dhanora Gurav &amp; 8 Villages RRWS</v>
      </c>
      <c r="H112" t="str">
        <f>'Region - Amravati Data'!H113</f>
        <v>Dhanora Gurav</v>
      </c>
      <c r="I112" t="str">
        <f>'Region - Amravati Data'!I113</f>
        <v>Existing 0.50 LL ESR-1</v>
      </c>
      <c r="J112">
        <f>IF(AND('Region - Amravati Data'!V113&gt;-1%,'Region - Amravati Data'!V113&lt;101%),1,0)</f>
        <v>0</v>
      </c>
      <c r="K112">
        <f>IF(AND('Region - Amravati Data'!V113&gt;100%,'Region - Amravati Data'!V113&lt;300%),1,0)</f>
        <v>1</v>
      </c>
      <c r="L112">
        <f>IF(AND('Region - Amravati Data'!V113&gt;300%,'Region - Amravati Data'!V113&lt;501%),1,0)</f>
        <v>0</v>
      </c>
      <c r="M112">
        <f>IF(AND('Region - Amravati Data'!V113&gt;500%,'Region - Amravati Data'!V113&lt;1001%),1,0)</f>
        <v>0</v>
      </c>
      <c r="N112">
        <f>IF(AND('Region - Amravati Data'!V113&gt;1000%,'Region - Amravati Data'!V113&lt;2001%),1,0)</f>
        <v>0</v>
      </c>
      <c r="O112">
        <f>IF('Region - Amravati Data'!V113&gt;2000%,1,0)</f>
        <v>0</v>
      </c>
      <c r="P112">
        <f t="shared" si="1"/>
        <v>1</v>
      </c>
      <c r="Q112">
        <f>IF('Region - Amravati Data'!V113=0%,1,0)</f>
        <v>0</v>
      </c>
    </row>
    <row r="113" spans="1:17" x14ac:dyDescent="0.35">
      <c r="A113">
        <f>'Region - Amravati Data'!A114</f>
        <v>112</v>
      </c>
      <c r="B113" t="str">
        <f>'Region - Amravati Data'!B114</f>
        <v>Amravati</v>
      </c>
      <c r="C113" t="str">
        <f>'Region - Amravati Data'!C114</f>
        <v>Amravati W.M</v>
      </c>
      <c r="D113" t="str">
        <f>'Region - Amravati Data'!D114</f>
        <v>W.M.Amravati - 2</v>
      </c>
      <c r="E113" t="str">
        <f>'Region - Amravati Data'!E114</f>
        <v>Amravati</v>
      </c>
      <c r="F113" t="str">
        <f>'Region - Amravati Data'!F114</f>
        <v>20003791</v>
      </c>
      <c r="G113" t="str">
        <f>'Region - Amravati Data'!G114</f>
        <v>105 Villages RRWSS</v>
      </c>
      <c r="H113" t="str">
        <f>'Region - Amravati Data'!H114</f>
        <v>Selora</v>
      </c>
      <c r="I113" t="str">
        <f>'Region - Amravati Data'!I114</f>
        <v>Existing 0.65 LL ESR</v>
      </c>
      <c r="J113">
        <f>IF(AND('Region - Amravati Data'!V114&gt;-1%,'Region - Amravati Data'!V114&lt;101%),1,0)</f>
        <v>0</v>
      </c>
      <c r="K113">
        <f>IF(AND('Region - Amravati Data'!V114&gt;100%,'Region - Amravati Data'!V114&lt;300%),1,0)</f>
        <v>1</v>
      </c>
      <c r="L113">
        <f>IF(AND('Region - Amravati Data'!V114&gt;300%,'Region - Amravati Data'!V114&lt;501%),1,0)</f>
        <v>0</v>
      </c>
      <c r="M113">
        <f>IF(AND('Region - Amravati Data'!V114&gt;500%,'Region - Amravati Data'!V114&lt;1001%),1,0)</f>
        <v>0</v>
      </c>
      <c r="N113">
        <f>IF(AND('Region - Amravati Data'!V114&gt;1000%,'Region - Amravati Data'!V114&lt;2001%),1,0)</f>
        <v>0</v>
      </c>
      <c r="O113">
        <f>IF('Region - Amravati Data'!V114&gt;2000%,1,0)</f>
        <v>0</v>
      </c>
      <c r="P113">
        <f t="shared" si="1"/>
        <v>1</v>
      </c>
      <c r="Q113">
        <f>IF('Region - Amravati Data'!V114=0%,1,0)</f>
        <v>0</v>
      </c>
    </row>
    <row r="114" spans="1:17" x14ac:dyDescent="0.35">
      <c r="A114">
        <f>'Region - Amravati Data'!A115</f>
        <v>113</v>
      </c>
      <c r="B114" t="str">
        <f>'Region - Amravati Data'!B115</f>
        <v>Akola</v>
      </c>
      <c r="C114" t="str">
        <f>'Region - Amravati Data'!C115</f>
        <v>Buldhana</v>
      </c>
      <c r="D114" t="str">
        <f>'Region - Amravati Data'!D115</f>
        <v>Khamgaon</v>
      </c>
      <c r="E114" t="str">
        <f>'Region - Amravati Data'!E115</f>
        <v>Nandura</v>
      </c>
      <c r="F114" t="str">
        <f>'Region - Amravati Data'!F115</f>
        <v>20028083</v>
      </c>
      <c r="G114" t="str">
        <f>'Region - Amravati Data'!G115</f>
        <v>Wadali &amp; 8 Villages RRWSS</v>
      </c>
      <c r="H114" t="str">
        <f>'Region - Amravati Data'!H115</f>
        <v>Wasadi</v>
      </c>
      <c r="I114" t="str">
        <f>'Region - Amravati Data'!I115</f>
        <v>Proposed 0.30 LL ESR</v>
      </c>
      <c r="J114">
        <f>IF(AND('Region - Amravati Data'!V115&gt;-1%,'Region - Amravati Data'!V115&lt;101%),1,0)</f>
        <v>1</v>
      </c>
      <c r="K114">
        <f>IF(AND('Region - Amravati Data'!V115&gt;100%,'Region - Amravati Data'!V115&lt;300%),1,0)</f>
        <v>0</v>
      </c>
      <c r="L114">
        <f>IF(AND('Region - Amravati Data'!V115&gt;300%,'Region - Amravati Data'!V115&lt;501%),1,0)</f>
        <v>0</v>
      </c>
      <c r="M114">
        <f>IF(AND('Region - Amravati Data'!V115&gt;500%,'Region - Amravati Data'!V115&lt;1001%),1,0)</f>
        <v>0</v>
      </c>
      <c r="N114">
        <f>IF(AND('Region - Amravati Data'!V115&gt;1000%,'Region - Amravati Data'!V115&lt;2001%),1,0)</f>
        <v>0</v>
      </c>
      <c r="O114">
        <f>IF('Region - Amravati Data'!V115&gt;2000%,1,0)</f>
        <v>0</v>
      </c>
      <c r="P114">
        <f t="shared" si="1"/>
        <v>1</v>
      </c>
      <c r="Q114">
        <f>IF('Region - Amravati Data'!V115=0%,1,0)</f>
        <v>1</v>
      </c>
    </row>
    <row r="115" spans="1:17" x14ac:dyDescent="0.35">
      <c r="A115">
        <f>'Region - Amravati Data'!A116</f>
        <v>114</v>
      </c>
      <c r="B115" t="str">
        <f>'Region - Amravati Data'!B116</f>
        <v>Akola</v>
      </c>
      <c r="C115" t="str">
        <f>'Region - Amravati Data'!C116</f>
        <v>Akola</v>
      </c>
      <c r="D115" t="str">
        <f>'Region - Amravati Data'!D116</f>
        <v>Akola</v>
      </c>
      <c r="E115" t="str">
        <f>'Region - Amravati Data'!E116</f>
        <v>Akola</v>
      </c>
      <c r="F115" t="str">
        <f>'Region - Amravati Data'!F116</f>
        <v>20028565</v>
      </c>
      <c r="G115" t="str">
        <f>'Region - Amravati Data'!G116</f>
        <v>Akot 84 VRRWSS Tq. Akola, Akot &amp; Telhara Dist. Akola</v>
      </c>
      <c r="H115" t="str">
        <f>'Region - Amravati Data'!H116</f>
        <v>Garsoli</v>
      </c>
      <c r="I115" t="str">
        <f>'Region - Amravati Data'!I116</f>
        <v>Existing 0.15 LL ESR</v>
      </c>
      <c r="J115">
        <f>IF(AND('Region - Amravati Data'!V116&gt;-1%,'Region - Amravati Data'!V116&lt;101%),1,0)</f>
        <v>0</v>
      </c>
      <c r="K115">
        <f>IF(AND('Region - Amravati Data'!V116&gt;100%,'Region - Amravati Data'!V116&lt;300%),1,0)</f>
        <v>0</v>
      </c>
      <c r="L115">
        <f>IF(AND('Region - Amravati Data'!V116&gt;300%,'Region - Amravati Data'!V116&lt;501%),1,0)</f>
        <v>0</v>
      </c>
      <c r="M115">
        <f>IF(AND('Region - Amravati Data'!V116&gt;500%,'Region - Amravati Data'!V116&lt;1001%),1,0)</f>
        <v>0</v>
      </c>
      <c r="N115">
        <f>IF(AND('Region - Amravati Data'!V116&gt;1000%,'Region - Amravati Data'!V116&lt;2001%),1,0)</f>
        <v>0</v>
      </c>
      <c r="O115">
        <f>IF('Region - Amravati Data'!V116&gt;2000%,1,0)</f>
        <v>1</v>
      </c>
      <c r="P115">
        <f t="shared" ref="P115:P118" si="2">IF(OR(J115=1,K115=1,L115=1,M115=1,N115=1,O115=1),1,0)</f>
        <v>1</v>
      </c>
      <c r="Q115">
        <f>IF('Region - Amravati Data'!V116=0%,1,0)</f>
        <v>0</v>
      </c>
    </row>
    <row r="116" spans="1:17" x14ac:dyDescent="0.35">
      <c r="A116">
        <f>'Region - Amravati Data'!A117</f>
        <v>115</v>
      </c>
      <c r="B116" t="str">
        <f>'Region - Amravati Data'!B117</f>
        <v>Akola</v>
      </c>
      <c r="C116" t="str">
        <f>'Region - Amravati Data'!C117</f>
        <v>Buldhana</v>
      </c>
      <c r="D116" t="str">
        <f>'Region - Amravati Data'!D117</f>
        <v>Khamgaon</v>
      </c>
      <c r="E116" t="str">
        <f>'Region - Amravati Data'!E117</f>
        <v>Nandura</v>
      </c>
      <c r="F116" t="str">
        <f>'Region - Amravati Data'!F117</f>
        <v>20028083</v>
      </c>
      <c r="G116" t="str">
        <f>'Region - Amravati Data'!G117</f>
        <v>Wadali &amp; 8 Villages RRWSS</v>
      </c>
      <c r="H116" t="str">
        <f>'Region - Amravati Data'!H117</f>
        <v>Muramba</v>
      </c>
      <c r="I116" t="str">
        <f>'Region - Amravati Data'!I117</f>
        <v>Proposed 0.25 LL ESR</v>
      </c>
      <c r="J116">
        <f>IF(AND('Region - Amravati Data'!V117&gt;-1%,'Region - Amravati Data'!V117&lt;101%),1,0)</f>
        <v>1</v>
      </c>
      <c r="K116">
        <f>IF(AND('Region - Amravati Data'!V117&gt;100%,'Region - Amravati Data'!V117&lt;300%),1,0)</f>
        <v>0</v>
      </c>
      <c r="L116">
        <f>IF(AND('Region - Amravati Data'!V117&gt;300%,'Region - Amravati Data'!V117&lt;501%),1,0)</f>
        <v>0</v>
      </c>
      <c r="M116">
        <f>IF(AND('Region - Amravati Data'!V117&gt;500%,'Region - Amravati Data'!V117&lt;1001%),1,0)</f>
        <v>0</v>
      </c>
      <c r="N116">
        <f>IF(AND('Region - Amravati Data'!V117&gt;1000%,'Region - Amravati Data'!V117&lt;2001%),1,0)</f>
        <v>0</v>
      </c>
      <c r="O116">
        <f>IF('Region - Amravati Data'!V117&gt;2000%,1,0)</f>
        <v>0</v>
      </c>
      <c r="P116">
        <f t="shared" si="2"/>
        <v>1</v>
      </c>
      <c r="Q116">
        <f>IF('Region - Amravati Data'!V117=0%,1,0)</f>
        <v>1</v>
      </c>
    </row>
    <row r="117" spans="1:17" x14ac:dyDescent="0.35">
      <c r="A117">
        <f>'Region - Amravati Data'!A118</f>
        <v>116</v>
      </c>
      <c r="B117" t="str">
        <f>'Region - Amravati Data'!B118</f>
        <v>Amravati</v>
      </c>
      <c r="C117" t="str">
        <f>'Region - Amravati Data'!C118</f>
        <v>Amravati W.M</v>
      </c>
      <c r="D117" t="str">
        <f>'Region - Amravati Data'!D118</f>
        <v>Daryapur</v>
      </c>
      <c r="E117" t="str">
        <f>'Region - Amravati Data'!E118</f>
        <v>Anjangaon</v>
      </c>
      <c r="F117" t="str">
        <f>'Region - Amravati Data'!F118</f>
        <v>20005043</v>
      </c>
      <c r="G117" t="str">
        <f>'Region - Amravati Data'!G118</f>
        <v>156 Villages Strengthening scheme of 144 villages RR</v>
      </c>
      <c r="H117" t="str">
        <f>'Region - Amravati Data'!H118</f>
        <v>Yerandgaon</v>
      </c>
      <c r="I117" t="str">
        <f>'Region - Amravati Data'!I118</f>
        <v>Existing 0.75 LL ESR</v>
      </c>
      <c r="J117">
        <f>IF(AND('Region - Amravati Data'!V118&gt;-1%,'Region - Amravati Data'!V118&lt;101%),1,0)</f>
        <v>0</v>
      </c>
      <c r="K117">
        <f>IF(AND('Region - Amravati Data'!V118&gt;100%,'Region - Amravati Data'!V118&lt;300%),1,0)</f>
        <v>0</v>
      </c>
      <c r="L117">
        <f>IF(AND('Region - Amravati Data'!V118&gt;300%,'Region - Amravati Data'!V118&lt;501%),1,0)</f>
        <v>0</v>
      </c>
      <c r="M117">
        <f>IF(AND('Region - Amravati Data'!V118&gt;500%,'Region - Amravati Data'!V118&lt;1001%),1,0)</f>
        <v>0</v>
      </c>
      <c r="N117">
        <f>IF(AND('Region - Amravati Data'!V118&gt;1000%,'Region - Amravati Data'!V118&lt;2001%),1,0)</f>
        <v>0</v>
      </c>
      <c r="O117">
        <f>IF('Region - Amravati Data'!V118&gt;2000%,1,0)</f>
        <v>1</v>
      </c>
      <c r="P117">
        <f t="shared" si="2"/>
        <v>1</v>
      </c>
      <c r="Q117">
        <f>IF('Region - Amravati Data'!V118=0%,1,0)</f>
        <v>0</v>
      </c>
    </row>
    <row r="118" spans="1:17" x14ac:dyDescent="0.35">
      <c r="A118">
        <f>'Region - Amravati Data'!A119</f>
        <v>117</v>
      </c>
      <c r="B118" t="str">
        <f>'Region - Amravati Data'!B119</f>
        <v>Amravati</v>
      </c>
      <c r="C118" t="str">
        <f>'Region - Amravati Data'!C119</f>
        <v>Amravati</v>
      </c>
      <c r="D118" t="str">
        <f>'Region - Amravati Data'!D119</f>
        <v>Achalpur</v>
      </c>
      <c r="E118" t="str">
        <f>'Region - Amravati Data'!E119</f>
        <v>Chandur Bazar</v>
      </c>
      <c r="F118" t="str">
        <f>'Region - Amravati Data'!F119</f>
        <v>7945938</v>
      </c>
      <c r="G118" t="str">
        <f>'Region - Amravati Data'!G119</f>
        <v>83 Village RRWS Scheme MJP RR (C 39)</v>
      </c>
      <c r="H118" t="str">
        <f>'Region - Amravati Data'!H119</f>
        <v>Narayanpur</v>
      </c>
      <c r="I118" t="str">
        <f>'Region - Amravati Data'!I119</f>
        <v>Existing 0.50 LL ESR</v>
      </c>
      <c r="J118">
        <f>IF(AND('Region - Amravati Data'!V119&gt;-1%,'Region - Amravati Data'!V119&lt;101%),1,0)</f>
        <v>1</v>
      </c>
      <c r="K118">
        <f>IF(AND('Region - Amravati Data'!V119&gt;100%,'Region - Amravati Data'!V119&lt;300%),1,0)</f>
        <v>0</v>
      </c>
      <c r="L118">
        <f>IF(AND('Region - Amravati Data'!V119&gt;300%,'Region - Amravati Data'!V119&lt;501%),1,0)</f>
        <v>0</v>
      </c>
      <c r="M118">
        <f>IF(AND('Region - Amravati Data'!V119&gt;500%,'Region - Amravati Data'!V119&lt;1001%),1,0)</f>
        <v>0</v>
      </c>
      <c r="N118">
        <f>IF(AND('Region - Amravati Data'!V119&gt;1000%,'Region - Amravati Data'!V119&lt;2001%),1,0)</f>
        <v>0</v>
      </c>
      <c r="O118">
        <f>IF('Region - Amravati Data'!V119&gt;2000%,1,0)</f>
        <v>0</v>
      </c>
      <c r="P118">
        <f t="shared" si="2"/>
        <v>1</v>
      </c>
      <c r="Q118">
        <f>IF('Region - Amravati Data'!V119=0%,1,0)</f>
        <v>0</v>
      </c>
    </row>
    <row r="119" spans="1:17" x14ac:dyDescent="0.35">
      <c r="A119">
        <f>'Region - Amravati Data'!A120</f>
        <v>118</v>
      </c>
      <c r="B119" t="str">
        <f>'Region - Amravati Data'!B120</f>
        <v>Akola</v>
      </c>
      <c r="C119" t="str">
        <f>'Region - Amravati Data'!C120</f>
        <v>Buldhana</v>
      </c>
      <c r="D119" t="str">
        <f>'Region - Amravati Data'!D120</f>
        <v>Buldhana</v>
      </c>
      <c r="E119" t="str">
        <f>'Region - Amravati Data'!E120</f>
        <v>Motala</v>
      </c>
      <c r="F119" t="str">
        <f>'Region - Amravati Data'!F120</f>
        <v>20028065</v>
      </c>
      <c r="G119" t="str">
        <f>'Region - Amravati Data'!G120</f>
        <v>Pophali &amp; 3 Villages RRWSS</v>
      </c>
      <c r="H119" t="str">
        <f>'Region - Amravati Data'!H120</f>
        <v>Dhonkhed</v>
      </c>
      <c r="I119" t="str">
        <f>'Region - Amravati Data'!I120</f>
        <v>Existing 0.30 LL ESR</v>
      </c>
      <c r="J119">
        <f>IF(AND('Region - Amravati Data'!V120&gt;-1%,'Region - Amravati Data'!V120&lt;101%),1,0)</f>
        <v>1</v>
      </c>
      <c r="K119">
        <f>IF(AND('Region - Amravati Data'!V120&gt;100%,'Region - Amravati Data'!V120&lt;300%),1,0)</f>
        <v>0</v>
      </c>
      <c r="L119">
        <f>IF(AND('Region - Amravati Data'!V120&gt;300%,'Region - Amravati Data'!V120&lt;501%),1,0)</f>
        <v>0</v>
      </c>
      <c r="M119">
        <f>IF(AND('Region - Amravati Data'!V120&gt;500%,'Region - Amravati Data'!V120&lt;1001%),1,0)</f>
        <v>0</v>
      </c>
      <c r="N119">
        <f>IF(AND('Region - Amravati Data'!V120&gt;1000%,'Region - Amravati Data'!V120&lt;2001%),1,0)</f>
        <v>0</v>
      </c>
      <c r="O119">
        <f>IF('Region - Amravati Data'!V120&gt;2000%,1,0)</f>
        <v>0</v>
      </c>
      <c r="P119">
        <f t="shared" ref="P119:P133" si="3">IF(OR(J119=1,K119=1,L119=1,M119=1,N119=1,O119=1),1,0)</f>
        <v>1</v>
      </c>
      <c r="Q119">
        <f>IF('Region - Amravati Data'!V120=0%,1,0)</f>
        <v>0</v>
      </c>
    </row>
    <row r="120" spans="1:17" x14ac:dyDescent="0.35">
      <c r="A120">
        <f>'Region - Amravati Data'!A121</f>
        <v>119</v>
      </c>
      <c r="B120" t="str">
        <f>'Region - Amravati Data'!B121</f>
        <v>Akola</v>
      </c>
      <c r="C120" t="str">
        <f>'Region - Amravati Data'!C121</f>
        <v>Akola</v>
      </c>
      <c r="D120" t="str">
        <f>'Region - Amravati Data'!D121</f>
        <v>Akola</v>
      </c>
      <c r="E120" t="str">
        <f>'Region - Amravati Data'!E121</f>
        <v>Akola</v>
      </c>
      <c r="F120" t="str">
        <f>'Region - Amravati Data'!F121</f>
        <v>20028565</v>
      </c>
      <c r="G120" t="str">
        <f>'Region - Amravati Data'!G121</f>
        <v>Akot 84 VRRWSS Tq. Akola, Akot &amp; Telhara Dist. Akola</v>
      </c>
      <c r="H120" t="str">
        <f>'Region - Amravati Data'!H121</f>
        <v>Danori</v>
      </c>
      <c r="I120" t="str">
        <f>'Region - Amravati Data'!I121</f>
        <v>Existing 0.30 LL ESR</v>
      </c>
      <c r="J120">
        <f>IF(AND('Region - Amravati Data'!V121&gt;-1%,'Region - Amravati Data'!V121&lt;101%),1,0)</f>
        <v>0</v>
      </c>
      <c r="K120">
        <f>IF(AND('Region - Amravati Data'!V121&gt;100%,'Region - Amravati Data'!V121&lt;300%),1,0)</f>
        <v>0</v>
      </c>
      <c r="L120">
        <f>IF(AND('Region - Amravati Data'!V121&gt;300%,'Region - Amravati Data'!V121&lt;501%),1,0)</f>
        <v>0</v>
      </c>
      <c r="M120">
        <f>IF(AND('Region - Amravati Data'!V121&gt;500%,'Region - Amravati Data'!V121&lt;1001%),1,0)</f>
        <v>1</v>
      </c>
      <c r="N120">
        <f>IF(AND('Region - Amravati Data'!V121&gt;1000%,'Region - Amravati Data'!V121&lt;2001%),1,0)</f>
        <v>0</v>
      </c>
      <c r="O120">
        <f>IF('Region - Amravati Data'!V121&gt;2000%,1,0)</f>
        <v>0</v>
      </c>
      <c r="P120">
        <f t="shared" si="3"/>
        <v>1</v>
      </c>
      <c r="Q120">
        <f>IF('Region - Amravati Data'!V121=0%,1,0)</f>
        <v>0</v>
      </c>
    </row>
    <row r="121" spans="1:17" x14ac:dyDescent="0.35">
      <c r="A121">
        <f>'Region - Amravati Data'!A122</f>
        <v>120</v>
      </c>
      <c r="B121" t="str">
        <f>'Region - Amravati Data'!B122</f>
        <v>Amravati</v>
      </c>
      <c r="C121" t="str">
        <f>'Region - Amravati Data'!C122</f>
        <v>Amravati W.M</v>
      </c>
      <c r="D121" t="str">
        <f>'Region - Amravati Data'!D122</f>
        <v>W.M.Amravati - 2</v>
      </c>
      <c r="E121" t="str">
        <f>'Region - Amravati Data'!E122</f>
        <v>Achalpur</v>
      </c>
      <c r="F121" t="str">
        <f>'Region - Amravati Data'!F122</f>
        <v>20003791</v>
      </c>
      <c r="G121" t="str">
        <f>'Region - Amravati Data'!G122</f>
        <v>105 Villages RRWSS</v>
      </c>
      <c r="H121" t="str">
        <f>'Region - Amravati Data'!H122</f>
        <v>Wathoda</v>
      </c>
      <c r="I121" t="str">
        <f>'Region - Amravati Data'!I122</f>
        <v>Existing 2.3 LL ESR</v>
      </c>
      <c r="J121">
        <f>IF(AND('Region - Amravati Data'!V122&gt;-1%,'Region - Amravati Data'!V122&lt;101%),1,0)</f>
        <v>1</v>
      </c>
      <c r="K121">
        <f>IF(AND('Region - Amravati Data'!V122&gt;100%,'Region - Amravati Data'!V122&lt;300%),1,0)</f>
        <v>0</v>
      </c>
      <c r="L121">
        <f>IF(AND('Region - Amravati Data'!V122&gt;300%,'Region - Amravati Data'!V122&lt;501%),1,0)</f>
        <v>0</v>
      </c>
      <c r="M121">
        <f>IF(AND('Region - Amravati Data'!V122&gt;500%,'Region - Amravati Data'!V122&lt;1001%),1,0)</f>
        <v>0</v>
      </c>
      <c r="N121">
        <f>IF(AND('Region - Amravati Data'!V122&gt;1000%,'Region - Amravati Data'!V122&lt;2001%),1,0)</f>
        <v>0</v>
      </c>
      <c r="O121">
        <f>IF('Region - Amravati Data'!V122&gt;2000%,1,0)</f>
        <v>0</v>
      </c>
      <c r="P121">
        <f t="shared" si="3"/>
        <v>1</v>
      </c>
      <c r="Q121">
        <f>IF('Region - Amravati Data'!V122=0%,1,0)</f>
        <v>0</v>
      </c>
    </row>
    <row r="122" spans="1:17" x14ac:dyDescent="0.35">
      <c r="A122">
        <f>'Region - Amravati Data'!A123</f>
        <v>121</v>
      </c>
      <c r="B122" t="str">
        <f>'Region - Amravati Data'!B123</f>
        <v>Akola</v>
      </c>
      <c r="C122" t="str">
        <f>'Region - Amravati Data'!C123</f>
        <v>Akola</v>
      </c>
      <c r="D122" t="str">
        <f>'Region - Amravati Data'!D123</f>
        <v>Akola</v>
      </c>
      <c r="E122" t="str">
        <f>'Region - Amravati Data'!E123</f>
        <v>Akola</v>
      </c>
      <c r="F122" t="str">
        <f>'Region - Amravati Data'!F123</f>
        <v>20028565</v>
      </c>
      <c r="G122" t="str">
        <f>'Region - Amravati Data'!G123</f>
        <v>Akot 84 VRRWSS Tq. Akola, Akot &amp; Telhara Dist. Akola</v>
      </c>
      <c r="H122" t="str">
        <f>'Region - Amravati Data'!H123</f>
        <v>Panori</v>
      </c>
      <c r="I122" t="str">
        <f>'Region - Amravati Data'!I123</f>
        <v>Existing 0.40 LL ESR</v>
      </c>
      <c r="J122">
        <f>IF(AND('Region - Amravati Data'!V123&gt;-1%,'Region - Amravati Data'!V123&lt;101%),1,0)</f>
        <v>1</v>
      </c>
      <c r="K122">
        <f>IF(AND('Region - Amravati Data'!V123&gt;100%,'Region - Amravati Data'!V123&lt;300%),1,0)</f>
        <v>0</v>
      </c>
      <c r="L122">
        <f>IF(AND('Region - Amravati Data'!V123&gt;300%,'Region - Amravati Data'!V123&lt;501%),1,0)</f>
        <v>0</v>
      </c>
      <c r="M122">
        <f>IF(AND('Region - Amravati Data'!V123&gt;500%,'Region - Amravati Data'!V123&lt;1001%),1,0)</f>
        <v>0</v>
      </c>
      <c r="N122">
        <f>IF(AND('Region - Amravati Data'!V123&gt;1000%,'Region - Amravati Data'!V123&lt;2001%),1,0)</f>
        <v>0</v>
      </c>
      <c r="O122">
        <f>IF('Region - Amravati Data'!V123&gt;2000%,1,0)</f>
        <v>0</v>
      </c>
      <c r="P122">
        <f t="shared" si="3"/>
        <v>1</v>
      </c>
      <c r="Q122">
        <f>IF('Region - Amravati Data'!V123=0%,1,0)</f>
        <v>1</v>
      </c>
    </row>
    <row r="123" spans="1:17" x14ac:dyDescent="0.35">
      <c r="A123">
        <f>'Region - Amravati Data'!A124</f>
        <v>122</v>
      </c>
      <c r="B123" t="str">
        <f>'Region - Amravati Data'!B124</f>
        <v>Amravati</v>
      </c>
      <c r="C123" t="str">
        <f>'Region - Amravati Data'!C124</f>
        <v>Amravati W.M</v>
      </c>
      <c r="D123" t="str">
        <f>'Region - Amravati Data'!D124</f>
        <v>W.M.Amravati - 2</v>
      </c>
      <c r="E123" t="str">
        <f>'Region - Amravati Data'!E124</f>
        <v>Amravati</v>
      </c>
      <c r="F123" t="str">
        <f>'Region - Amravati Data'!F124</f>
        <v>20003791</v>
      </c>
      <c r="G123" t="str">
        <f>'Region - Amravati Data'!G124</f>
        <v>105 Villages RRWSS</v>
      </c>
      <c r="H123" t="str">
        <f>'Region - Amravati Data'!H124</f>
        <v>Chinchkheda</v>
      </c>
      <c r="I123" t="str">
        <f>'Region - Amravati Data'!I124</f>
        <v>Existing 0.25 LL ESR-Outlet-2</v>
      </c>
      <c r="J123">
        <f>IF(AND('Region - Amravati Data'!V124&gt;-1%,'Region - Amravati Data'!V124&lt;101%),1,0)</f>
        <v>0</v>
      </c>
      <c r="K123">
        <f>IF(AND('Region - Amravati Data'!V124&gt;100%,'Region - Amravati Data'!V124&lt;300%),1,0)</f>
        <v>0</v>
      </c>
      <c r="L123">
        <f>IF(AND('Region - Amravati Data'!V124&gt;300%,'Region - Amravati Data'!V124&lt;501%),1,0)</f>
        <v>1</v>
      </c>
      <c r="M123">
        <f>IF(AND('Region - Amravati Data'!V124&gt;500%,'Region - Amravati Data'!V124&lt;1001%),1,0)</f>
        <v>0</v>
      </c>
      <c r="N123">
        <f>IF(AND('Region - Amravati Data'!V124&gt;1000%,'Region - Amravati Data'!V124&lt;2001%),1,0)</f>
        <v>0</v>
      </c>
      <c r="O123">
        <f>IF('Region - Amravati Data'!V124&gt;2000%,1,0)</f>
        <v>0</v>
      </c>
      <c r="P123">
        <f t="shared" si="3"/>
        <v>1</v>
      </c>
      <c r="Q123">
        <f>IF('Region - Amravati Data'!V124=0%,1,0)</f>
        <v>0</v>
      </c>
    </row>
    <row r="124" spans="1:17" x14ac:dyDescent="0.35">
      <c r="A124">
        <f>'Region - Amravati Data'!A125</f>
        <v>123</v>
      </c>
      <c r="B124" t="str">
        <f>'Region - Amravati Data'!B125</f>
        <v>Akola</v>
      </c>
      <c r="C124" t="str">
        <f>'Region - Amravati Data'!C125</f>
        <v>Buldhana</v>
      </c>
      <c r="D124" t="str">
        <f>'Region - Amravati Data'!D125</f>
        <v>Khamgaon</v>
      </c>
      <c r="E124" t="str">
        <f>'Region - Amravati Data'!E125</f>
        <v>Nandura</v>
      </c>
      <c r="F124" t="str">
        <f>'Region - Amravati Data'!F125</f>
        <v>20028083</v>
      </c>
      <c r="G124" t="str">
        <f>'Region - Amravati Data'!G125</f>
        <v>Wadali &amp; 8 Villages RRWSS</v>
      </c>
      <c r="H124" t="str">
        <f>'Region - Amravati Data'!H125</f>
        <v>Muramba</v>
      </c>
      <c r="I124" t="str">
        <f>'Region - Amravati Data'!I125</f>
        <v>Existing 0.30 LL ESR</v>
      </c>
      <c r="J124">
        <f>IF(AND('Region - Amravati Data'!V125&gt;-1%,'Region - Amravati Data'!V125&lt;101%),1,0)</f>
        <v>0</v>
      </c>
      <c r="K124">
        <f>IF(AND('Region - Amravati Data'!V125&gt;100%,'Region - Amravati Data'!V125&lt;300%),1,0)</f>
        <v>1</v>
      </c>
      <c r="L124">
        <f>IF(AND('Region - Amravati Data'!V125&gt;300%,'Region - Amravati Data'!V125&lt;501%),1,0)</f>
        <v>0</v>
      </c>
      <c r="M124">
        <f>IF(AND('Region - Amravati Data'!V125&gt;500%,'Region - Amravati Data'!V125&lt;1001%),1,0)</f>
        <v>0</v>
      </c>
      <c r="N124">
        <f>IF(AND('Region - Amravati Data'!V125&gt;1000%,'Region - Amravati Data'!V125&lt;2001%),1,0)</f>
        <v>0</v>
      </c>
      <c r="O124">
        <f>IF('Region - Amravati Data'!V125&gt;2000%,1,0)</f>
        <v>0</v>
      </c>
      <c r="P124">
        <f t="shared" si="3"/>
        <v>1</v>
      </c>
      <c r="Q124">
        <f>IF('Region - Amravati Data'!V125=0%,1,0)</f>
        <v>0</v>
      </c>
    </row>
    <row r="125" spans="1:17" x14ac:dyDescent="0.35">
      <c r="A125">
        <f>'Region - Amravati Data'!A126</f>
        <v>124</v>
      </c>
      <c r="B125" t="str">
        <f>'Region - Amravati Data'!B126</f>
        <v>Amravati</v>
      </c>
      <c r="C125" t="str">
        <f>'Region - Amravati Data'!C126</f>
        <v>Amravati W.M</v>
      </c>
      <c r="D125" t="str">
        <f>'Region - Amravati Data'!D126</f>
        <v>W.M.Amravati - 2</v>
      </c>
      <c r="E125" t="str">
        <f>'Region - Amravati Data'!E126</f>
        <v>Bhatkuli</v>
      </c>
      <c r="F125" t="str">
        <f>'Region - Amravati Data'!F126</f>
        <v>20003791</v>
      </c>
      <c r="G125" t="str">
        <f>'Region - Amravati Data'!G126</f>
        <v>105 Villages RRWSS</v>
      </c>
      <c r="H125" t="str">
        <f>'Region - Amravati Data'!H126</f>
        <v>Dautpur -Kanfodi</v>
      </c>
      <c r="I125" t="str">
        <f>'Region - Amravati Data'!I126</f>
        <v>Existing 0.30 LL ESR</v>
      </c>
      <c r="J125">
        <f>IF(AND('Region - Amravati Data'!V126&gt;-1%,'Region - Amravati Data'!V126&lt;101%),1,0)</f>
        <v>0</v>
      </c>
      <c r="K125">
        <f>IF(AND('Region - Amravati Data'!V126&gt;100%,'Region - Amravati Data'!V126&lt;300%),1,0)</f>
        <v>1</v>
      </c>
      <c r="L125">
        <f>IF(AND('Region - Amravati Data'!V126&gt;300%,'Region - Amravati Data'!V126&lt;501%),1,0)</f>
        <v>0</v>
      </c>
      <c r="M125">
        <f>IF(AND('Region - Amravati Data'!V126&gt;500%,'Region - Amravati Data'!V126&lt;1001%),1,0)</f>
        <v>0</v>
      </c>
      <c r="N125">
        <f>IF(AND('Region - Amravati Data'!V126&gt;1000%,'Region - Amravati Data'!V126&lt;2001%),1,0)</f>
        <v>0</v>
      </c>
      <c r="O125">
        <f>IF('Region - Amravati Data'!V126&gt;2000%,1,0)</f>
        <v>0</v>
      </c>
      <c r="P125">
        <f t="shared" si="3"/>
        <v>1</v>
      </c>
      <c r="Q125">
        <f>IF('Region - Amravati Data'!V126=0%,1,0)</f>
        <v>0</v>
      </c>
    </row>
    <row r="126" spans="1:17" x14ac:dyDescent="0.35">
      <c r="A126">
        <f>'Region - Amravati Data'!A127</f>
        <v>125</v>
      </c>
      <c r="B126" t="str">
        <f>'Region - Amravati Data'!B127</f>
        <v>Amravati</v>
      </c>
      <c r="C126" t="str">
        <f>'Region - Amravati Data'!C127</f>
        <v>Amravati W.M</v>
      </c>
      <c r="D126" t="str">
        <f>'Region - Amravati Data'!D127</f>
        <v>W.M.Amravati - 2</v>
      </c>
      <c r="E126" t="str">
        <f>'Region - Amravati Data'!E127</f>
        <v>Bhatkuli</v>
      </c>
      <c r="F126" t="str">
        <f>'Region - Amravati Data'!F127</f>
        <v>20003791</v>
      </c>
      <c r="G126" t="str">
        <f>'Region - Amravati Data'!G127</f>
        <v>105 Villages RRWSS</v>
      </c>
      <c r="H126" t="str">
        <f>'Region - Amravati Data'!H127</f>
        <v>Kharala</v>
      </c>
      <c r="I126" t="str">
        <f>'Region - Amravati Data'!I127</f>
        <v>Existing 0.50 LL ESR</v>
      </c>
      <c r="J126">
        <f>IF(AND('Region - Amravati Data'!V127&gt;-1%,'Region - Amravati Data'!V127&lt;101%),1,0)</f>
        <v>0</v>
      </c>
      <c r="K126">
        <f>IF(AND('Region - Amravati Data'!V127&gt;100%,'Region - Amravati Data'!V127&lt;300%),1,0)</f>
        <v>0</v>
      </c>
      <c r="L126">
        <f>IF(AND('Region - Amravati Data'!V127&gt;300%,'Region - Amravati Data'!V127&lt;501%),1,0)</f>
        <v>0</v>
      </c>
      <c r="M126">
        <f>IF(AND('Region - Amravati Data'!V127&gt;500%,'Region - Amravati Data'!V127&lt;1001%),1,0)</f>
        <v>0</v>
      </c>
      <c r="N126">
        <f>IF(AND('Region - Amravati Data'!V127&gt;1000%,'Region - Amravati Data'!V127&lt;2001%),1,0)</f>
        <v>1</v>
      </c>
      <c r="O126">
        <f>IF('Region - Amravati Data'!V127&gt;2000%,1,0)</f>
        <v>0</v>
      </c>
      <c r="P126">
        <f t="shared" si="3"/>
        <v>1</v>
      </c>
      <c r="Q126">
        <f>IF('Region - Amravati Data'!V127=0%,1,0)</f>
        <v>0</v>
      </c>
    </row>
    <row r="127" spans="1:17" x14ac:dyDescent="0.35">
      <c r="A127">
        <f>'Region - Amravati Data'!A128</f>
        <v>126</v>
      </c>
      <c r="B127" t="str">
        <f>'Region - Amravati Data'!B128</f>
        <v>Amravati</v>
      </c>
      <c r="C127" t="str">
        <f>'Region - Amravati Data'!C128</f>
        <v>Amravati</v>
      </c>
      <c r="D127" t="str">
        <f>'Region - Amravati Data'!D128</f>
        <v>Amravati - 2</v>
      </c>
      <c r="E127" t="str">
        <f>'Region - Amravati Data'!E128</f>
        <v>Nandgaon Khandeshwar</v>
      </c>
      <c r="F127" t="str">
        <f>'Region - Amravati Data'!F128</f>
        <v>20030287</v>
      </c>
      <c r="G127" t="str">
        <f>'Region - Amravati Data'!G128</f>
        <v>Takli &amp; 4 Villages RRWS</v>
      </c>
      <c r="H127" t="str">
        <f>'Region - Amravati Data'!H128</f>
        <v>Bopnemtaba</v>
      </c>
      <c r="I127" t="str">
        <f>'Region - Amravati Data'!I128</f>
        <v>Existing 0.50 LL ESR</v>
      </c>
      <c r="J127">
        <f>IF(AND('Region - Amravati Data'!V128&gt;-1%,'Region - Amravati Data'!V128&lt;101%),1,0)</f>
        <v>0</v>
      </c>
      <c r="K127">
        <f>IF(AND('Region - Amravati Data'!V128&gt;100%,'Region - Amravati Data'!V128&lt;300%),1,0)</f>
        <v>1</v>
      </c>
      <c r="L127">
        <f>IF(AND('Region - Amravati Data'!V128&gt;300%,'Region - Amravati Data'!V128&lt;501%),1,0)</f>
        <v>0</v>
      </c>
      <c r="M127">
        <f>IF(AND('Region - Amravati Data'!V128&gt;500%,'Region - Amravati Data'!V128&lt;1001%),1,0)</f>
        <v>0</v>
      </c>
      <c r="N127">
        <f>IF(AND('Region - Amravati Data'!V128&gt;1000%,'Region - Amravati Data'!V128&lt;2001%),1,0)</f>
        <v>0</v>
      </c>
      <c r="O127">
        <f>IF('Region - Amravati Data'!V128&gt;2000%,1,0)</f>
        <v>0</v>
      </c>
      <c r="P127">
        <f t="shared" si="3"/>
        <v>1</v>
      </c>
      <c r="Q127">
        <f>IF('Region - Amravati Data'!V128=0%,1,0)</f>
        <v>0</v>
      </c>
    </row>
    <row r="128" spans="1:17" x14ac:dyDescent="0.35">
      <c r="A128">
        <f>'Region - Amravati Data'!A129</f>
        <v>127</v>
      </c>
      <c r="B128" t="str">
        <f>'Region - Amravati Data'!B129</f>
        <v>Amravati</v>
      </c>
      <c r="C128" t="str">
        <f>'Region - Amravati Data'!C129</f>
        <v>Amravati W.M</v>
      </c>
      <c r="D128" t="str">
        <f>'Region - Amravati Data'!D129</f>
        <v>W.M.Amravati - 2</v>
      </c>
      <c r="E128" t="str">
        <f>'Region - Amravati Data'!E129</f>
        <v>Amravati</v>
      </c>
      <c r="F128" t="str">
        <f>'Region - Amravati Data'!F129</f>
        <v>20003791</v>
      </c>
      <c r="G128" t="str">
        <f>'Region - Amravati Data'!G129</f>
        <v>105 Villages RRWSS</v>
      </c>
      <c r="H128" t="str">
        <f>'Region - Amravati Data'!H129</f>
        <v>Shirajgaon</v>
      </c>
      <c r="I128" t="str">
        <f>'Region - Amravati Data'!I129</f>
        <v>Existing 2.3 LL ESR- Outlet-1</v>
      </c>
      <c r="J128">
        <f>IF(AND('Region - Amravati Data'!V129&gt;-1%,'Region - Amravati Data'!V129&lt;101%),1,0)</f>
        <v>1</v>
      </c>
      <c r="K128">
        <f>IF(AND('Region - Amravati Data'!V129&gt;100%,'Region - Amravati Data'!V129&lt;300%),1,0)</f>
        <v>0</v>
      </c>
      <c r="L128">
        <f>IF(AND('Region - Amravati Data'!V129&gt;300%,'Region - Amravati Data'!V129&lt;501%),1,0)</f>
        <v>0</v>
      </c>
      <c r="M128">
        <f>IF(AND('Region - Amravati Data'!V129&gt;500%,'Region - Amravati Data'!V129&lt;1001%),1,0)</f>
        <v>0</v>
      </c>
      <c r="N128">
        <f>IF(AND('Region - Amravati Data'!V129&gt;1000%,'Region - Amravati Data'!V129&lt;2001%),1,0)</f>
        <v>0</v>
      </c>
      <c r="O128">
        <f>IF('Region - Amravati Data'!V129&gt;2000%,1,0)</f>
        <v>0</v>
      </c>
      <c r="P128">
        <f t="shared" si="3"/>
        <v>1</v>
      </c>
      <c r="Q128">
        <f>IF('Region - Amravati Data'!V129=0%,1,0)</f>
        <v>0</v>
      </c>
    </row>
    <row r="129" spans="1:17" x14ac:dyDescent="0.35">
      <c r="A129">
        <f>'Region - Amravati Data'!A130</f>
        <v>128</v>
      </c>
      <c r="B129" t="str">
        <f>'Region - Amravati Data'!B130</f>
        <v>Amravati</v>
      </c>
      <c r="C129" t="str">
        <f>'Region - Amravati Data'!C130</f>
        <v>Amravati</v>
      </c>
      <c r="D129" t="str">
        <f>'Region - Amravati Data'!D130</f>
        <v>Amravati - 2</v>
      </c>
      <c r="E129" t="str">
        <f>'Region - Amravati Data'!E130</f>
        <v>Nandgaon Khandeshwar</v>
      </c>
      <c r="F129" t="str">
        <f>'Region - Amravati Data'!F130</f>
        <v>20030287</v>
      </c>
      <c r="G129" t="str">
        <f>'Region - Amravati Data'!G130</f>
        <v>Takli &amp; 4 Villages RRWS</v>
      </c>
      <c r="H129" t="str">
        <f>'Region - Amravati Data'!H130</f>
        <v>Hiwara Kh.</v>
      </c>
      <c r="I129" t="str">
        <f>'Region - Amravati Data'!I130</f>
        <v>Proposed 0.25 LL ESR</v>
      </c>
      <c r="J129">
        <f>IF(AND('Region - Amravati Data'!V130&gt;-1%,'Region - Amravati Data'!V130&lt;101%),1,0)</f>
        <v>1</v>
      </c>
      <c r="K129">
        <f>IF(AND('Region - Amravati Data'!V130&gt;100%,'Region - Amravati Data'!V130&lt;300%),1,0)</f>
        <v>0</v>
      </c>
      <c r="L129">
        <f>IF(AND('Region - Amravati Data'!V130&gt;300%,'Region - Amravati Data'!V130&lt;501%),1,0)</f>
        <v>0</v>
      </c>
      <c r="M129">
        <f>IF(AND('Region - Amravati Data'!V130&gt;500%,'Region - Amravati Data'!V130&lt;1001%),1,0)</f>
        <v>0</v>
      </c>
      <c r="N129">
        <f>IF(AND('Region - Amravati Data'!V130&gt;1000%,'Region - Amravati Data'!V130&lt;2001%),1,0)</f>
        <v>0</v>
      </c>
      <c r="O129">
        <f>IF('Region - Amravati Data'!V130&gt;2000%,1,0)</f>
        <v>0</v>
      </c>
      <c r="P129">
        <f t="shared" si="3"/>
        <v>1</v>
      </c>
      <c r="Q129">
        <f>IF('Region - Amravati Data'!V130=0%,1,0)</f>
        <v>1</v>
      </c>
    </row>
    <row r="130" spans="1:17" x14ac:dyDescent="0.35">
      <c r="A130">
        <f>'Region - Amravati Data'!A131</f>
        <v>129</v>
      </c>
      <c r="B130" t="str">
        <f>'Region - Amravati Data'!B131</f>
        <v>Amravati</v>
      </c>
      <c r="C130" t="str">
        <f>'Region - Amravati Data'!C131</f>
        <v>Amravati W.M</v>
      </c>
      <c r="D130" t="str">
        <f>'Region - Amravati Data'!D131</f>
        <v>W.M.Amravati - 2</v>
      </c>
      <c r="E130" t="str">
        <f>'Region - Amravati Data'!E131</f>
        <v>Achalpur</v>
      </c>
      <c r="F130" t="str">
        <f>'Region - Amravati Data'!F131</f>
        <v>20003791</v>
      </c>
      <c r="G130" t="str">
        <f>'Region - Amravati Data'!G131</f>
        <v>105 Villages RRWSS</v>
      </c>
      <c r="H130" t="str">
        <f>'Region - Amravati Data'!H131</f>
        <v>Virshi</v>
      </c>
      <c r="I130" t="str">
        <f>'Region - Amravati Data'!I131</f>
        <v>Existing 0.7 LL ESR</v>
      </c>
      <c r="J130">
        <f>IF(AND('Region - Amravati Data'!V131&gt;-1%,'Region - Amravati Data'!V131&lt;101%),1,0)</f>
        <v>0</v>
      </c>
      <c r="K130">
        <f>IF(AND('Region - Amravati Data'!V131&gt;100%,'Region - Amravati Data'!V131&lt;300%),1,0)</f>
        <v>1</v>
      </c>
      <c r="L130">
        <f>IF(AND('Region - Amravati Data'!V131&gt;300%,'Region - Amravati Data'!V131&lt;501%),1,0)</f>
        <v>0</v>
      </c>
      <c r="M130">
        <f>IF(AND('Region - Amravati Data'!V131&gt;500%,'Region - Amravati Data'!V131&lt;1001%),1,0)</f>
        <v>0</v>
      </c>
      <c r="N130">
        <f>IF(AND('Region - Amravati Data'!V131&gt;1000%,'Region - Amravati Data'!V131&lt;2001%),1,0)</f>
        <v>0</v>
      </c>
      <c r="O130">
        <f>IF('Region - Amravati Data'!V131&gt;2000%,1,0)</f>
        <v>0</v>
      </c>
      <c r="P130">
        <f t="shared" si="3"/>
        <v>1</v>
      </c>
      <c r="Q130">
        <f>IF('Region - Amravati Data'!V131=0%,1,0)</f>
        <v>0</v>
      </c>
    </row>
    <row r="131" spans="1:17" x14ac:dyDescent="0.35">
      <c r="A131">
        <f>'Region - Amravati Data'!A132</f>
        <v>130</v>
      </c>
      <c r="B131" t="str">
        <f>'Region - Amravati Data'!B132</f>
        <v>Akola</v>
      </c>
      <c r="C131" t="str">
        <f>'Region - Amravati Data'!C132</f>
        <v>Akola</v>
      </c>
      <c r="D131" t="str">
        <f>'Region - Amravati Data'!D132</f>
        <v>Akola</v>
      </c>
      <c r="E131" t="str">
        <f>'Region - Amravati Data'!E132</f>
        <v>Akola</v>
      </c>
      <c r="F131" t="str">
        <f>'Region - Amravati Data'!F132</f>
        <v>20028565</v>
      </c>
      <c r="G131" t="str">
        <f>'Region - Amravati Data'!G132</f>
        <v>Akot 84 VRRWSS Tq. Akola, Akot &amp; Telhara Dist. Akola</v>
      </c>
      <c r="H131" t="str">
        <f>'Region - Amravati Data'!H132</f>
        <v>Taroda</v>
      </c>
      <c r="I131" t="str">
        <f>'Region - Amravati Data'!I132</f>
        <v>Existing 0.40 LL ESR</v>
      </c>
      <c r="J131">
        <f>IF(AND('Region - Amravati Data'!V132&gt;-1%,'Region - Amravati Data'!V132&lt;101%),1,0)</f>
        <v>1</v>
      </c>
      <c r="K131">
        <f>IF(AND('Region - Amravati Data'!V132&gt;100%,'Region - Amravati Data'!V132&lt;300%),1,0)</f>
        <v>0</v>
      </c>
      <c r="L131">
        <f>IF(AND('Region - Amravati Data'!V132&gt;300%,'Region - Amravati Data'!V132&lt;501%),1,0)</f>
        <v>0</v>
      </c>
      <c r="M131">
        <f>IF(AND('Region - Amravati Data'!V132&gt;500%,'Region - Amravati Data'!V132&lt;1001%),1,0)</f>
        <v>0</v>
      </c>
      <c r="N131">
        <f>IF(AND('Region - Amravati Data'!V132&gt;1000%,'Region - Amravati Data'!V132&lt;2001%),1,0)</f>
        <v>0</v>
      </c>
      <c r="O131">
        <f>IF('Region - Amravati Data'!V132&gt;2000%,1,0)</f>
        <v>0</v>
      </c>
      <c r="P131">
        <f t="shared" si="3"/>
        <v>1</v>
      </c>
      <c r="Q131">
        <f>IF('Region - Amravati Data'!V132=0%,1,0)</f>
        <v>1</v>
      </c>
    </row>
    <row r="132" spans="1:17" x14ac:dyDescent="0.35">
      <c r="A132">
        <f>'Region - Amravati Data'!A133</f>
        <v>131</v>
      </c>
      <c r="B132" t="str">
        <f>'Region - Amravati Data'!B133</f>
        <v>Akola</v>
      </c>
      <c r="C132" t="str">
        <f>'Region - Amravati Data'!C133</f>
        <v>Buldhana</v>
      </c>
      <c r="D132" t="str">
        <f>'Region - Amravati Data'!D133</f>
        <v>Buldhana</v>
      </c>
      <c r="E132" t="str">
        <f>'Region - Amravati Data'!E133</f>
        <v>Buldhana</v>
      </c>
      <c r="F132" t="str">
        <f>'Region - Amravati Data'!F133</f>
        <v>20021406</v>
      </c>
      <c r="G132" t="str">
        <f>'Region - Amravati Data'!G133</f>
        <v>Padali &amp; 5 Villages RRWSS</v>
      </c>
      <c r="H132" t="str">
        <f>'Region - Amravati Data'!H133</f>
        <v>Gondhankhed</v>
      </c>
      <c r="I132" t="str">
        <f>'Region - Amravati Data'!I133</f>
        <v>Proposed 0.65 LL ESR</v>
      </c>
      <c r="J132">
        <f>IF(AND('Region - Amravati Data'!V133&gt;-1%,'Region - Amravati Data'!V133&lt;101%),1,0)</f>
        <v>1</v>
      </c>
      <c r="K132">
        <f>IF(AND('Region - Amravati Data'!V133&gt;100%,'Region - Amravati Data'!V133&lt;300%),1,0)</f>
        <v>0</v>
      </c>
      <c r="L132">
        <f>IF(AND('Region - Amravati Data'!V133&gt;300%,'Region - Amravati Data'!V133&lt;501%),1,0)</f>
        <v>0</v>
      </c>
      <c r="M132">
        <f>IF(AND('Region - Amravati Data'!V133&gt;500%,'Region - Amravati Data'!V133&lt;1001%),1,0)</f>
        <v>0</v>
      </c>
      <c r="N132">
        <f>IF(AND('Region - Amravati Data'!V133&gt;1000%,'Region - Amravati Data'!V133&lt;2001%),1,0)</f>
        <v>0</v>
      </c>
      <c r="O132">
        <f>IF('Region - Amravati Data'!V133&gt;2000%,1,0)</f>
        <v>0</v>
      </c>
      <c r="P132">
        <f t="shared" si="3"/>
        <v>1</v>
      </c>
      <c r="Q132">
        <f>IF('Region - Amravati Data'!V133=0%,1,0)</f>
        <v>1</v>
      </c>
    </row>
    <row r="133" spans="1:17" x14ac:dyDescent="0.35">
      <c r="A133">
        <f>'Region - Amravati Data'!A134</f>
        <v>132</v>
      </c>
      <c r="B133" t="str">
        <f>'Region - Amravati Data'!B134</f>
        <v>Amravati</v>
      </c>
      <c r="C133" t="str">
        <f>'Region - Amravati Data'!C134</f>
        <v>Yavatmal</v>
      </c>
      <c r="D133" t="str">
        <f>'Region - Amravati Data'!D134</f>
        <v>Pusad</v>
      </c>
      <c r="E133" t="str">
        <f>'Region - Amravati Data'!E134</f>
        <v>Pusad</v>
      </c>
      <c r="F133" t="str">
        <f>'Region - Amravati Data'!F134</f>
        <v>20028563</v>
      </c>
      <c r="G133" t="str">
        <f>'Region - Amravati Data'!G134</f>
        <v>Malpathar 28 Villages, (Reju.)</v>
      </c>
      <c r="H133" t="str">
        <f>'Region - Amravati Data'!H134</f>
        <v>Nanad no 2</v>
      </c>
      <c r="I133" t="str">
        <f>'Region - Amravati Data'!I134</f>
        <v>Existing 0.75 LL GSR</v>
      </c>
      <c r="J133">
        <f>IF(AND('Region - Amravati Data'!V134&gt;-1%,'Region - Amravati Data'!V134&lt;101%),1,0)</f>
        <v>0</v>
      </c>
      <c r="K133">
        <f>IF(AND('Region - Amravati Data'!V134&gt;100%,'Region - Amravati Data'!V134&lt;300%),1,0)</f>
        <v>1</v>
      </c>
      <c r="L133">
        <f>IF(AND('Region - Amravati Data'!V134&gt;300%,'Region - Amravati Data'!V134&lt;501%),1,0)</f>
        <v>0</v>
      </c>
      <c r="M133">
        <f>IF(AND('Region - Amravati Data'!V134&gt;500%,'Region - Amravati Data'!V134&lt;1001%),1,0)</f>
        <v>0</v>
      </c>
      <c r="N133">
        <f>IF(AND('Region - Amravati Data'!V134&gt;1000%,'Region - Amravati Data'!V134&lt;2001%),1,0)</f>
        <v>0</v>
      </c>
      <c r="O133">
        <f>IF('Region - Amravati Data'!V134&gt;2000%,1,0)</f>
        <v>0</v>
      </c>
      <c r="P133">
        <f t="shared" si="3"/>
        <v>1</v>
      </c>
      <c r="Q133">
        <f>IF('Region - Amravati Data'!V134=0%,1,0)</f>
        <v>0</v>
      </c>
    </row>
    <row r="134" spans="1:17" x14ac:dyDescent="0.35">
      <c r="A134">
        <f>'Region - Amravati Data'!A135</f>
        <v>133</v>
      </c>
      <c r="B134" t="str">
        <f>'Region - Amravati Data'!B135</f>
        <v>Amravati</v>
      </c>
      <c r="C134" t="str">
        <f>'Region - Amravati Data'!C135</f>
        <v>Amravati W.M</v>
      </c>
      <c r="D134" t="str">
        <f>'Region - Amravati Data'!D135</f>
        <v>W.M.Amravati - 2</v>
      </c>
      <c r="E134" t="str">
        <f>'Region - Amravati Data'!E135</f>
        <v>Bhatkuli</v>
      </c>
      <c r="F134" t="str">
        <f>'Region - Amravati Data'!F135</f>
        <v>20003791</v>
      </c>
      <c r="G134" t="str">
        <f>'Region - Amravati Data'!G135</f>
        <v>105 Villages RRWSS</v>
      </c>
      <c r="H134" t="str">
        <f>'Region - Amravati Data'!H135</f>
        <v>Hatkhed</v>
      </c>
      <c r="I134" t="str">
        <f>'Region - Amravati Data'!I135</f>
        <v>Existing 0.45 LL ESR- Outlet-2</v>
      </c>
      <c r="J134">
        <f>IF(AND('Region - Amravati Data'!V135&gt;-1%,'Region - Amravati Data'!V135&lt;101%),1,0)</f>
        <v>1</v>
      </c>
      <c r="K134">
        <f>IF(AND('Region - Amravati Data'!V135&gt;100%,'Region - Amravati Data'!V135&lt;300%),1,0)</f>
        <v>0</v>
      </c>
      <c r="L134">
        <f>IF(AND('Region - Amravati Data'!V135&gt;300%,'Region - Amravati Data'!V135&lt;501%),1,0)</f>
        <v>0</v>
      </c>
      <c r="M134">
        <f>IF(AND('Region - Amravati Data'!V135&gt;500%,'Region - Amravati Data'!V135&lt;1001%),1,0)</f>
        <v>0</v>
      </c>
      <c r="N134">
        <f>IF(AND('Region - Amravati Data'!V135&gt;1000%,'Region - Amravati Data'!V135&lt;2001%),1,0)</f>
        <v>0</v>
      </c>
      <c r="O134">
        <f>IF('Region - Amravati Data'!V135&gt;2000%,1,0)</f>
        <v>0</v>
      </c>
      <c r="P134">
        <f t="shared" ref="P134:P138" si="4">IF(OR(J134=1,K134=1,L134=1,M134=1,N134=1,O134=1),1,0)</f>
        <v>1</v>
      </c>
      <c r="Q134">
        <f>IF('Region - Amravati Data'!V135=0%,1,0)</f>
        <v>0</v>
      </c>
    </row>
    <row r="135" spans="1:17" x14ac:dyDescent="0.35">
      <c r="A135">
        <f>'Region - Amravati Data'!A136</f>
        <v>134</v>
      </c>
      <c r="B135" t="str">
        <f>'Region - Amravati Data'!B136</f>
        <v>Akola</v>
      </c>
      <c r="C135" t="str">
        <f>'Region - Amravati Data'!C136</f>
        <v>Akola</v>
      </c>
      <c r="D135" t="str">
        <f>'Region - Amravati Data'!D136</f>
        <v>Akola</v>
      </c>
      <c r="E135" t="str">
        <f>'Region - Amravati Data'!E136</f>
        <v>Akola</v>
      </c>
      <c r="F135" t="str">
        <f>'Region - Amravati Data'!F136</f>
        <v>20028565</v>
      </c>
      <c r="G135" t="str">
        <f>'Region - Amravati Data'!G136</f>
        <v>Akot 84 VRRWSS Tq. Akola, Akot &amp; Telhara Dist. Akola</v>
      </c>
      <c r="H135" t="str">
        <f>'Region - Amravati Data'!H136</f>
        <v>Tandulwadi</v>
      </c>
      <c r="I135" t="str">
        <f>'Region - Amravati Data'!I136</f>
        <v>Existing 0.30 LL ESR</v>
      </c>
      <c r="J135">
        <f>IF(AND('Region - Amravati Data'!V136&gt;-1%,'Region - Amravati Data'!V136&lt;101%),1,0)</f>
        <v>0</v>
      </c>
      <c r="K135">
        <f>IF(AND('Region - Amravati Data'!V136&gt;100%,'Region - Amravati Data'!V136&lt;300%),1,0)</f>
        <v>0</v>
      </c>
      <c r="L135">
        <f>IF(AND('Region - Amravati Data'!V136&gt;300%,'Region - Amravati Data'!V136&lt;501%),1,0)</f>
        <v>0</v>
      </c>
      <c r="M135">
        <f>IF(AND('Region - Amravati Data'!V136&gt;500%,'Region - Amravati Data'!V136&lt;1001%),1,0)</f>
        <v>1</v>
      </c>
      <c r="N135">
        <f>IF(AND('Region - Amravati Data'!V136&gt;1000%,'Region - Amravati Data'!V136&lt;2001%),1,0)</f>
        <v>0</v>
      </c>
      <c r="O135">
        <f>IF('Region - Amravati Data'!V136&gt;2000%,1,0)</f>
        <v>0</v>
      </c>
      <c r="P135">
        <f t="shared" si="4"/>
        <v>1</v>
      </c>
      <c r="Q135">
        <f>IF('Region - Amravati Data'!V136=0%,1,0)</f>
        <v>0</v>
      </c>
    </row>
    <row r="136" spans="1:17" x14ac:dyDescent="0.35">
      <c r="A136">
        <f>'Region - Amravati Data'!A137</f>
        <v>135</v>
      </c>
      <c r="B136" t="str">
        <f>'Region - Amravati Data'!B137</f>
        <v>Amravati</v>
      </c>
      <c r="C136" t="str">
        <f>'Region - Amravati Data'!C137</f>
        <v>Amravati W.M</v>
      </c>
      <c r="D136" t="str">
        <f>'Region - Amravati Data'!D137</f>
        <v>W.M.Amravati - 2</v>
      </c>
      <c r="E136" t="str">
        <f>'Region - Amravati Data'!E137</f>
        <v>Achalpur</v>
      </c>
      <c r="F136" t="str">
        <f>'Region - Amravati Data'!F137</f>
        <v>20003791</v>
      </c>
      <c r="G136" t="str">
        <f>'Region - Amravati Data'!G137</f>
        <v>105 Villages RRWSS</v>
      </c>
      <c r="H136" t="str">
        <f>'Region - Amravati Data'!H137</f>
        <v>Yelki</v>
      </c>
      <c r="I136" t="str">
        <f>'Region - Amravati Data'!I137</f>
        <v>Existing 0.35 LL ESR-1</v>
      </c>
      <c r="J136">
        <f>IF(AND('Region - Amravati Data'!V137&gt;-1%,'Region - Amravati Data'!V137&lt;101%),1,0)</f>
        <v>0</v>
      </c>
      <c r="K136">
        <f>IF(AND('Region - Amravati Data'!V137&gt;100%,'Region - Amravati Data'!V137&lt;300%),1,0)</f>
        <v>0</v>
      </c>
      <c r="L136">
        <f>IF(AND('Region - Amravati Data'!V137&gt;300%,'Region - Amravati Data'!V137&lt;501%),1,0)</f>
        <v>0</v>
      </c>
      <c r="M136">
        <f>IF(AND('Region - Amravati Data'!V137&gt;500%,'Region - Amravati Data'!V137&lt;1001%),1,0)</f>
        <v>0</v>
      </c>
      <c r="N136">
        <f>IF(AND('Region - Amravati Data'!V137&gt;1000%,'Region - Amravati Data'!V137&lt;2001%),1,0)</f>
        <v>0</v>
      </c>
      <c r="O136">
        <f>IF('Region - Amravati Data'!V137&gt;2000%,1,0)</f>
        <v>1</v>
      </c>
      <c r="P136">
        <f t="shared" si="4"/>
        <v>1</v>
      </c>
      <c r="Q136">
        <f>IF('Region - Amravati Data'!V137=0%,1,0)</f>
        <v>0</v>
      </c>
    </row>
    <row r="137" spans="1:17" x14ac:dyDescent="0.35">
      <c r="A137">
        <f>'Region - Amravati Data'!A138</f>
        <v>136</v>
      </c>
      <c r="B137" t="str">
        <f>'Region - Amravati Data'!B138</f>
        <v>Akola</v>
      </c>
      <c r="C137" t="str">
        <f>'Region - Amravati Data'!C138</f>
        <v>Buldhana</v>
      </c>
      <c r="D137" t="str">
        <f>'Region - Amravati Data'!D138</f>
        <v>Buldhana</v>
      </c>
      <c r="E137" t="str">
        <f>'Region - Amravati Data'!E138</f>
        <v>Motala</v>
      </c>
      <c r="F137" t="str">
        <f>'Region - Amravati Data'!F138</f>
        <v>20028065</v>
      </c>
      <c r="G137" t="str">
        <f>'Region - Amravati Data'!G138</f>
        <v>Pophali &amp; 3 Villages RRWSS</v>
      </c>
      <c r="H137" t="str">
        <f>'Region - Amravati Data'!H138</f>
        <v>Wadi</v>
      </c>
      <c r="I137" t="str">
        <f>'Region - Amravati Data'!I138</f>
        <v>Proposed 1.65 LL MBR- Outlet-1</v>
      </c>
      <c r="J137">
        <f>IF(AND('Region - Amravati Data'!V138&gt;-1%,'Region - Amravati Data'!V138&lt;101%),1,0)</f>
        <v>1</v>
      </c>
      <c r="K137">
        <f>IF(AND('Region - Amravati Data'!V138&gt;100%,'Region - Amravati Data'!V138&lt;300%),1,0)</f>
        <v>0</v>
      </c>
      <c r="L137">
        <f>IF(AND('Region - Amravati Data'!V138&gt;300%,'Region - Amravati Data'!V138&lt;501%),1,0)</f>
        <v>0</v>
      </c>
      <c r="M137">
        <f>IF(AND('Region - Amravati Data'!V138&gt;500%,'Region - Amravati Data'!V138&lt;1001%),1,0)</f>
        <v>0</v>
      </c>
      <c r="N137">
        <f>IF(AND('Region - Amravati Data'!V138&gt;1000%,'Region - Amravati Data'!V138&lt;2001%),1,0)</f>
        <v>0</v>
      </c>
      <c r="O137">
        <f>IF('Region - Amravati Data'!V138&gt;2000%,1,0)</f>
        <v>0</v>
      </c>
      <c r="P137">
        <f t="shared" si="4"/>
        <v>1</v>
      </c>
      <c r="Q137">
        <f>IF('Region - Amravati Data'!V138=0%,1,0)</f>
        <v>0</v>
      </c>
    </row>
    <row r="138" spans="1:17" x14ac:dyDescent="0.35">
      <c r="A138">
        <f>'Region - Amravati Data'!A139</f>
        <v>137</v>
      </c>
      <c r="B138" t="str">
        <f>'Region - Amravati Data'!B139</f>
        <v>Amravati</v>
      </c>
      <c r="C138" t="str">
        <f>'Region - Amravati Data'!C139</f>
        <v>Amravati W.M</v>
      </c>
      <c r="D138" t="str">
        <f>'Region - Amravati Data'!D139</f>
        <v>W.M.Amravati - 2</v>
      </c>
      <c r="E138" t="str">
        <f>'Region - Amravati Data'!E139</f>
        <v>Amravati</v>
      </c>
      <c r="F138" t="str">
        <f>'Region - Amravati Data'!F139</f>
        <v>20003791</v>
      </c>
      <c r="G138" t="str">
        <f>'Region - Amravati Data'!G139</f>
        <v>105 Villages RRWSS</v>
      </c>
      <c r="H138" t="str">
        <f>'Region - Amravati Data'!H139</f>
        <v>Saur</v>
      </c>
      <c r="I138" t="str">
        <f>'Region - Amravati Data'!I139</f>
        <v>Existing 1.00 LL ESR</v>
      </c>
      <c r="J138">
        <f>IF(AND('Region - Amravati Data'!V139&gt;-1%,'Region - Amravati Data'!V139&lt;101%),1,0)</f>
        <v>0</v>
      </c>
      <c r="K138">
        <f>IF(AND('Region - Amravati Data'!V139&gt;100%,'Region - Amravati Data'!V139&lt;300%),1,0)</f>
        <v>1</v>
      </c>
      <c r="L138">
        <f>IF(AND('Region - Amravati Data'!V139&gt;300%,'Region - Amravati Data'!V139&lt;501%),1,0)</f>
        <v>0</v>
      </c>
      <c r="M138">
        <f>IF(AND('Region - Amravati Data'!V139&gt;500%,'Region - Amravati Data'!V139&lt;1001%),1,0)</f>
        <v>0</v>
      </c>
      <c r="N138">
        <f>IF(AND('Region - Amravati Data'!V139&gt;1000%,'Region - Amravati Data'!V139&lt;2001%),1,0)</f>
        <v>0</v>
      </c>
      <c r="O138">
        <f>IF('Region - Amravati Data'!V139&gt;2000%,1,0)</f>
        <v>0</v>
      </c>
      <c r="P138">
        <f t="shared" si="4"/>
        <v>1</v>
      </c>
      <c r="Q138">
        <f>IF('Region - Amravati Data'!V139=0%,1,0)</f>
        <v>0</v>
      </c>
    </row>
    <row r="139" spans="1:17" x14ac:dyDescent="0.35">
      <c r="A139">
        <f>'Region - Amravati Data'!A140</f>
        <v>138</v>
      </c>
      <c r="B139" t="str">
        <f>'Region - Amravati Data'!B140</f>
        <v>Akola</v>
      </c>
      <c r="C139" t="str">
        <f>'Region - Amravati Data'!C140</f>
        <v>Buldhana</v>
      </c>
      <c r="D139" t="str">
        <f>'Region - Amravati Data'!D140</f>
        <v>Buldhana</v>
      </c>
      <c r="E139" t="str">
        <f>'Region - Amravati Data'!E140</f>
        <v>Motala</v>
      </c>
      <c r="F139" t="str">
        <f>'Region - Amravati Data'!F140</f>
        <v>20028065</v>
      </c>
      <c r="G139" t="str">
        <f>'Region - Amravati Data'!G140</f>
        <v>Pophali &amp; 3 Villages RRWSS</v>
      </c>
      <c r="H139" t="str">
        <f>'Region - Amravati Data'!H140</f>
        <v>Pophali</v>
      </c>
      <c r="I139" t="str">
        <f>'Region - Amravati Data'!I140</f>
        <v>Proposed 0.25 LL ESR</v>
      </c>
      <c r="J139">
        <f>IF(AND('Region - Amravati Data'!V140&gt;-1%,'Region - Amravati Data'!V140&lt;101%),1,0)</f>
        <v>1</v>
      </c>
      <c r="K139">
        <f>IF(AND('Region - Amravati Data'!V140&gt;100%,'Region - Amravati Data'!V140&lt;300%),1,0)</f>
        <v>0</v>
      </c>
      <c r="L139">
        <f>IF(AND('Region - Amravati Data'!V140&gt;300%,'Region - Amravati Data'!V140&lt;501%),1,0)</f>
        <v>0</v>
      </c>
      <c r="M139">
        <f>IF(AND('Region - Amravati Data'!V140&gt;500%,'Region - Amravati Data'!V140&lt;1001%),1,0)</f>
        <v>0</v>
      </c>
      <c r="N139">
        <f>IF(AND('Region - Amravati Data'!V140&gt;1000%,'Region - Amravati Data'!V140&lt;2001%),1,0)</f>
        <v>0</v>
      </c>
      <c r="O139">
        <f>IF('Region - Amravati Data'!V140&gt;2000%,1,0)</f>
        <v>0</v>
      </c>
      <c r="P139">
        <f t="shared" ref="P139:P149" si="5">IF(OR(J139=1,K139=1,L139=1,M139=1,N139=1,O139=1),1,0)</f>
        <v>1</v>
      </c>
      <c r="Q139">
        <f>IF('Region - Amravati Data'!V140=0%,1,0)</f>
        <v>0</v>
      </c>
    </row>
    <row r="140" spans="1:17" x14ac:dyDescent="0.35">
      <c r="A140">
        <f>'Region - Amravati Data'!A141</f>
        <v>139</v>
      </c>
      <c r="B140" t="str">
        <f>'Region - Amravati Data'!B141</f>
        <v>Amravati</v>
      </c>
      <c r="C140" t="str">
        <f>'Region - Amravati Data'!C141</f>
        <v>Yavatmal</v>
      </c>
      <c r="D140" t="str">
        <f>'Region - Amravati Data'!D141</f>
        <v>Pusad</v>
      </c>
      <c r="E140" t="str">
        <f>'Region - Amravati Data'!E141</f>
        <v>Pusad</v>
      </c>
      <c r="F140" t="str">
        <f>'Region - Amravati Data'!F141</f>
        <v>20028563</v>
      </c>
      <c r="G140" t="str">
        <f>'Region - Amravati Data'!G141</f>
        <v>Malpathar 28 Villages, (Reju.)</v>
      </c>
      <c r="H140" t="str">
        <f>'Region - Amravati Data'!H141</f>
        <v>Rohada</v>
      </c>
      <c r="I140" t="str">
        <f>'Region - Amravati Data'!I141</f>
        <v>Existing 1.5 LL GSR</v>
      </c>
      <c r="J140">
        <f>IF(AND('Region - Amravati Data'!V141&gt;-1%,'Region - Amravati Data'!V141&lt;101%),1,0)</f>
        <v>1</v>
      </c>
      <c r="K140">
        <f>IF(AND('Region - Amravati Data'!V141&gt;100%,'Region - Amravati Data'!V141&lt;300%),1,0)</f>
        <v>0</v>
      </c>
      <c r="L140">
        <f>IF(AND('Region - Amravati Data'!V141&gt;300%,'Region - Amravati Data'!V141&lt;501%),1,0)</f>
        <v>0</v>
      </c>
      <c r="M140">
        <f>IF(AND('Region - Amravati Data'!V141&gt;500%,'Region - Amravati Data'!V141&lt;1001%),1,0)</f>
        <v>0</v>
      </c>
      <c r="N140">
        <f>IF(AND('Region - Amravati Data'!V141&gt;1000%,'Region - Amravati Data'!V141&lt;2001%),1,0)</f>
        <v>0</v>
      </c>
      <c r="O140">
        <f>IF('Region - Amravati Data'!V141&gt;2000%,1,0)</f>
        <v>0</v>
      </c>
      <c r="P140">
        <f t="shared" si="5"/>
        <v>1</v>
      </c>
      <c r="Q140">
        <f>IF('Region - Amravati Data'!V141=0%,1,0)</f>
        <v>1</v>
      </c>
    </row>
    <row r="141" spans="1:17" x14ac:dyDescent="0.35">
      <c r="A141">
        <f>'Region - Amravati Data'!A142</f>
        <v>140</v>
      </c>
      <c r="B141" t="str">
        <f>'Region - Amravati Data'!B142</f>
        <v>Amravati</v>
      </c>
      <c r="C141" t="str">
        <f>'Region - Amravati Data'!C142</f>
        <v>Amravati W.M</v>
      </c>
      <c r="D141" t="str">
        <f>'Region - Amravati Data'!D142</f>
        <v>W.M.Amravati - 2</v>
      </c>
      <c r="E141" t="str">
        <f>'Region - Amravati Data'!E142</f>
        <v>Chandur Bazar</v>
      </c>
      <c r="F141" t="str">
        <f>'Region - Amravati Data'!F142</f>
        <v>20003791</v>
      </c>
      <c r="G141" t="str">
        <f>'Region - Amravati Data'!G142</f>
        <v>105 Villages RRWSS</v>
      </c>
      <c r="H141" t="str">
        <f>'Region - Amravati Data'!H142</f>
        <v>Mhaispur</v>
      </c>
      <c r="I141" t="str">
        <f>'Region - Amravati Data'!I142</f>
        <v>Existing 0.35 LL ESR</v>
      </c>
      <c r="J141">
        <f>IF(AND('Region - Amravati Data'!V142&gt;-1%,'Region - Amravati Data'!V142&lt;101%),1,0)</f>
        <v>0</v>
      </c>
      <c r="K141">
        <f>IF(AND('Region - Amravati Data'!V142&gt;100%,'Region - Amravati Data'!V142&lt;300%),1,0)</f>
        <v>1</v>
      </c>
      <c r="L141">
        <f>IF(AND('Region - Amravati Data'!V142&gt;300%,'Region - Amravati Data'!V142&lt;501%),1,0)</f>
        <v>0</v>
      </c>
      <c r="M141">
        <f>IF(AND('Region - Amravati Data'!V142&gt;500%,'Region - Amravati Data'!V142&lt;1001%),1,0)</f>
        <v>0</v>
      </c>
      <c r="N141">
        <f>IF(AND('Region - Amravati Data'!V142&gt;1000%,'Region - Amravati Data'!V142&lt;2001%),1,0)</f>
        <v>0</v>
      </c>
      <c r="O141">
        <f>IF('Region - Amravati Data'!V142&gt;2000%,1,0)</f>
        <v>0</v>
      </c>
      <c r="P141">
        <f t="shared" si="5"/>
        <v>1</v>
      </c>
      <c r="Q141">
        <f>IF('Region - Amravati Data'!V142=0%,1,0)</f>
        <v>0</v>
      </c>
    </row>
    <row r="142" spans="1:17" x14ac:dyDescent="0.35">
      <c r="A142">
        <f>'Region - Amravati Data'!A143</f>
        <v>141</v>
      </c>
      <c r="B142" t="str">
        <f>'Region - Amravati Data'!B143</f>
        <v>Amravati</v>
      </c>
      <c r="C142" t="str">
        <f>'Region - Amravati Data'!C143</f>
        <v>Amravati</v>
      </c>
      <c r="D142" t="str">
        <f>'Region - Amravati Data'!D143</f>
        <v>Achalpur</v>
      </c>
      <c r="E142" t="str">
        <f>'Region - Amravati Data'!E143</f>
        <v>Chandur Bazar</v>
      </c>
      <c r="F142" t="str">
        <f>'Region - Amravati Data'!F143</f>
        <v>7945938</v>
      </c>
      <c r="G142" t="str">
        <f>'Region - Amravati Data'!G143</f>
        <v>83 Village RRWS Scheme MJP RR (C 39)</v>
      </c>
      <c r="H142" t="str">
        <f>'Region - Amravati Data'!H143</f>
        <v>Kavitha Bk.</v>
      </c>
      <c r="I142" t="str">
        <f>'Region - Amravati Data'!I143</f>
        <v>Existing 2 LL ESR- Outlet-1</v>
      </c>
      <c r="J142">
        <f>IF(AND('Region - Amravati Data'!V143&gt;-1%,'Region - Amravati Data'!V143&lt;101%),1,0)</f>
        <v>1</v>
      </c>
      <c r="K142">
        <f>IF(AND('Region - Amravati Data'!V143&gt;100%,'Region - Amravati Data'!V143&lt;300%),1,0)</f>
        <v>0</v>
      </c>
      <c r="L142">
        <f>IF(AND('Region - Amravati Data'!V143&gt;300%,'Region - Amravati Data'!V143&lt;501%),1,0)</f>
        <v>0</v>
      </c>
      <c r="M142">
        <f>IF(AND('Region - Amravati Data'!V143&gt;500%,'Region - Amravati Data'!V143&lt;1001%),1,0)</f>
        <v>0</v>
      </c>
      <c r="N142">
        <f>IF(AND('Region - Amravati Data'!V143&gt;1000%,'Region - Amravati Data'!V143&lt;2001%),1,0)</f>
        <v>0</v>
      </c>
      <c r="O142">
        <f>IF('Region - Amravati Data'!V143&gt;2000%,1,0)</f>
        <v>0</v>
      </c>
      <c r="P142">
        <f t="shared" si="5"/>
        <v>1</v>
      </c>
      <c r="Q142">
        <f>IF('Region - Amravati Data'!V143=0%,1,0)</f>
        <v>0</v>
      </c>
    </row>
    <row r="143" spans="1:17" x14ac:dyDescent="0.35">
      <c r="A143">
        <f>'Region - Amravati Data'!A144</f>
        <v>142</v>
      </c>
      <c r="B143" t="str">
        <f>'Region - Amravati Data'!B144</f>
        <v>Amravati</v>
      </c>
      <c r="C143" t="str">
        <f>'Region - Amravati Data'!C144</f>
        <v>Amravati</v>
      </c>
      <c r="D143" t="str">
        <f>'Region - Amravati Data'!D144</f>
        <v>Amravati - 2</v>
      </c>
      <c r="E143" t="str">
        <f>'Region - Amravati Data'!E144</f>
        <v>Nandgaon Khandeshwar</v>
      </c>
      <c r="F143" t="str">
        <f>'Region - Amravati Data'!F144</f>
        <v>20030120</v>
      </c>
      <c r="G143" t="str">
        <f>'Region - Amravati Data'!G144</f>
        <v>Papal &amp; 5 Villages RRWS</v>
      </c>
      <c r="H143" t="str">
        <f>'Region - Amravati Data'!H144</f>
        <v>Papal</v>
      </c>
      <c r="I143" t="str">
        <f>'Region - Amravati Data'!I144</f>
        <v>Existing 0.75 LL ESR-2</v>
      </c>
      <c r="J143">
        <f>IF(AND('Region - Amravati Data'!V144&gt;-1%,'Region - Amravati Data'!V144&lt;101%),1,0)</f>
        <v>1</v>
      </c>
      <c r="K143">
        <f>IF(AND('Region - Amravati Data'!V144&gt;100%,'Region - Amravati Data'!V144&lt;300%),1,0)</f>
        <v>0</v>
      </c>
      <c r="L143">
        <f>IF(AND('Region - Amravati Data'!V144&gt;300%,'Region - Amravati Data'!V144&lt;501%),1,0)</f>
        <v>0</v>
      </c>
      <c r="M143">
        <f>IF(AND('Region - Amravati Data'!V144&gt;500%,'Region - Amravati Data'!V144&lt;1001%),1,0)</f>
        <v>0</v>
      </c>
      <c r="N143">
        <f>IF(AND('Region - Amravati Data'!V144&gt;1000%,'Region - Amravati Data'!V144&lt;2001%),1,0)</f>
        <v>0</v>
      </c>
      <c r="O143">
        <f>IF('Region - Amravati Data'!V144&gt;2000%,1,0)</f>
        <v>0</v>
      </c>
      <c r="P143">
        <f t="shared" si="5"/>
        <v>1</v>
      </c>
      <c r="Q143">
        <f>IF('Region - Amravati Data'!V144=0%,1,0)</f>
        <v>1</v>
      </c>
    </row>
    <row r="144" spans="1:17" x14ac:dyDescent="0.35">
      <c r="A144">
        <f>'Region - Amravati Data'!A145</f>
        <v>143</v>
      </c>
      <c r="B144" t="str">
        <f>'Region - Amravati Data'!B145</f>
        <v>Akola</v>
      </c>
      <c r="C144" t="str">
        <f>'Region - Amravati Data'!C145</f>
        <v>Akola</v>
      </c>
      <c r="D144" t="str">
        <f>'Region - Amravati Data'!D145</f>
        <v>Akola</v>
      </c>
      <c r="E144" t="str">
        <f>'Region - Amravati Data'!E145</f>
        <v>Akola</v>
      </c>
      <c r="F144" t="str">
        <f>'Region - Amravati Data'!F145</f>
        <v>20028565</v>
      </c>
      <c r="G144" t="str">
        <f>'Region - Amravati Data'!G145</f>
        <v>Akot 84 VRRWSS Tq. Akola, Akot &amp; Telhara Dist. Akola</v>
      </c>
      <c r="H144" t="str">
        <f>'Region - Amravati Data'!H145</f>
        <v>Patsul</v>
      </c>
      <c r="I144" t="str">
        <f>'Region - Amravati Data'!I145</f>
        <v>Existing 0.60 LL ESR</v>
      </c>
      <c r="J144">
        <f>IF(AND('Region - Amravati Data'!V145&gt;-1%,'Region - Amravati Data'!V145&lt;101%),1,0)</f>
        <v>0</v>
      </c>
      <c r="K144">
        <f>IF(AND('Region - Amravati Data'!V145&gt;100%,'Region - Amravati Data'!V145&lt;300%),1,0)</f>
        <v>0</v>
      </c>
      <c r="L144">
        <f>IF(AND('Region - Amravati Data'!V145&gt;300%,'Region - Amravati Data'!V145&lt;501%),1,0)</f>
        <v>1</v>
      </c>
      <c r="M144">
        <f>IF(AND('Region - Amravati Data'!V145&gt;500%,'Region - Amravati Data'!V145&lt;1001%),1,0)</f>
        <v>0</v>
      </c>
      <c r="N144">
        <f>IF(AND('Region - Amravati Data'!V145&gt;1000%,'Region - Amravati Data'!V145&lt;2001%),1,0)</f>
        <v>0</v>
      </c>
      <c r="O144">
        <f>IF('Region - Amravati Data'!V145&gt;2000%,1,0)</f>
        <v>0</v>
      </c>
      <c r="P144">
        <f t="shared" si="5"/>
        <v>1</v>
      </c>
      <c r="Q144">
        <f>IF('Region - Amravati Data'!V145=0%,1,0)</f>
        <v>0</v>
      </c>
    </row>
    <row r="145" spans="1:17" x14ac:dyDescent="0.35">
      <c r="A145">
        <f>'Region - Amravati Data'!A146</f>
        <v>144</v>
      </c>
      <c r="B145" t="str">
        <f>'Region - Amravati Data'!B146</f>
        <v>Amravati</v>
      </c>
      <c r="C145" t="str">
        <f>'Region - Amravati Data'!C146</f>
        <v>Amravati</v>
      </c>
      <c r="D145" t="str">
        <f>'Region - Amravati Data'!D146</f>
        <v>Achalpur</v>
      </c>
      <c r="E145" t="str">
        <f>'Region - Amravati Data'!E146</f>
        <v>Achalpur</v>
      </c>
      <c r="F145" t="str">
        <f>'Region - Amravati Data'!F146</f>
        <v>7945938</v>
      </c>
      <c r="G145" t="str">
        <f>'Region - Amravati Data'!G146</f>
        <v>83 Village RRWS Scheme MJP RR (C 39)</v>
      </c>
      <c r="H145" t="str">
        <f>'Region - Amravati Data'!H146</f>
        <v>Thokbarda</v>
      </c>
      <c r="I145" t="str">
        <f>'Region - Amravati Data'!I146</f>
        <v>Existing 0.75 LL ESR</v>
      </c>
      <c r="J145">
        <f>IF(AND('Region - Amravati Data'!V146&gt;-1%,'Region - Amravati Data'!V146&lt;101%),1,0)</f>
        <v>0</v>
      </c>
      <c r="K145">
        <f>IF(AND('Region - Amravati Data'!V146&gt;100%,'Region - Amravati Data'!V146&lt;300%),1,0)</f>
        <v>1</v>
      </c>
      <c r="L145">
        <f>IF(AND('Region - Amravati Data'!V146&gt;300%,'Region - Amravati Data'!V146&lt;501%),1,0)</f>
        <v>0</v>
      </c>
      <c r="M145">
        <f>IF(AND('Region - Amravati Data'!V146&gt;500%,'Region - Amravati Data'!V146&lt;1001%),1,0)</f>
        <v>0</v>
      </c>
      <c r="N145">
        <f>IF(AND('Region - Amravati Data'!V146&gt;1000%,'Region - Amravati Data'!V146&lt;2001%),1,0)</f>
        <v>0</v>
      </c>
      <c r="O145">
        <f>IF('Region - Amravati Data'!V146&gt;2000%,1,0)</f>
        <v>0</v>
      </c>
      <c r="P145">
        <f t="shared" si="5"/>
        <v>1</v>
      </c>
      <c r="Q145">
        <f>IF('Region - Amravati Data'!V146=0%,1,0)</f>
        <v>0</v>
      </c>
    </row>
    <row r="146" spans="1:17" x14ac:dyDescent="0.35">
      <c r="A146">
        <f>'Region - Amravati Data'!A147</f>
        <v>145</v>
      </c>
      <c r="B146" t="str">
        <f>'Region - Amravati Data'!B147</f>
        <v>Amravati</v>
      </c>
      <c r="C146" t="str">
        <f>'Region - Amravati Data'!C147</f>
        <v>Amravati</v>
      </c>
      <c r="D146" t="str">
        <f>'Region - Amravati Data'!D147</f>
        <v>Achalpur</v>
      </c>
      <c r="E146" t="str">
        <f>'Region - Amravati Data'!E147</f>
        <v>Chandur Bazar</v>
      </c>
      <c r="F146" t="str">
        <f>'Region - Amravati Data'!F147</f>
        <v>7945938</v>
      </c>
      <c r="G146" t="str">
        <f>'Region - Amravati Data'!G147</f>
        <v>83 Village RRWS Scheme MJP RR (C 39)</v>
      </c>
      <c r="H146" t="str">
        <f>'Region - Amravati Data'!H147</f>
        <v>Kandali</v>
      </c>
      <c r="I146" t="str">
        <f>'Region - Amravati Data'!I147</f>
        <v>Existing 1.00 LL ESR</v>
      </c>
      <c r="J146">
        <f>IF(AND('Region - Amravati Data'!V147&gt;-1%,'Region - Amravati Data'!V147&lt;101%),1,0)</f>
        <v>0</v>
      </c>
      <c r="K146">
        <f>IF(AND('Region - Amravati Data'!V147&gt;100%,'Region - Amravati Data'!V147&lt;300%),1,0)</f>
        <v>0</v>
      </c>
      <c r="L146">
        <f>IF(AND('Region - Amravati Data'!V147&gt;300%,'Region - Amravati Data'!V147&lt;501%),1,0)</f>
        <v>0</v>
      </c>
      <c r="M146">
        <f>IF(AND('Region - Amravati Data'!V147&gt;500%,'Region - Amravati Data'!V147&lt;1001%),1,0)</f>
        <v>1</v>
      </c>
      <c r="N146">
        <f>IF(AND('Region - Amravati Data'!V147&gt;1000%,'Region - Amravati Data'!V147&lt;2001%),1,0)</f>
        <v>0</v>
      </c>
      <c r="O146">
        <f>IF('Region - Amravati Data'!V147&gt;2000%,1,0)</f>
        <v>0</v>
      </c>
      <c r="P146">
        <f t="shared" si="5"/>
        <v>1</v>
      </c>
      <c r="Q146">
        <f>IF('Region - Amravati Data'!V147=0%,1,0)</f>
        <v>0</v>
      </c>
    </row>
    <row r="147" spans="1:17" x14ac:dyDescent="0.35">
      <c r="A147">
        <f>'Region - Amravati Data'!A148</f>
        <v>146</v>
      </c>
      <c r="B147" t="str">
        <f>'Region - Amravati Data'!B148</f>
        <v>Akola</v>
      </c>
      <c r="C147" t="str">
        <f>'Region - Amravati Data'!C148</f>
        <v>Buldhana</v>
      </c>
      <c r="D147" t="str">
        <f>'Region - Amravati Data'!D148</f>
        <v>Buldhana</v>
      </c>
      <c r="E147" t="str">
        <f>'Region - Amravati Data'!E148</f>
        <v>Motala</v>
      </c>
      <c r="F147" t="str">
        <f>'Region - Amravati Data'!F148</f>
        <v>20027978</v>
      </c>
      <c r="G147" t="str">
        <f>'Region - Amravati Data'!G148</f>
        <v>Dhamangaon Deshmukh &amp; 9 Villages RRWSS</v>
      </c>
      <c r="H147" t="str">
        <f>'Region - Amravati Data'!H148</f>
        <v>Pimpalgaon Nath</v>
      </c>
      <c r="I147" t="str">
        <f>'Region - Amravati Data'!I148</f>
        <v>Proposed 0.45 LL ESR</v>
      </c>
      <c r="J147">
        <f>IF(AND('Region - Amravati Data'!V148&gt;-1%,'Region - Amravati Data'!V148&lt;101%),1,0)</f>
        <v>1</v>
      </c>
      <c r="K147">
        <f>IF(AND('Region - Amravati Data'!V148&gt;100%,'Region - Amravati Data'!V148&lt;300%),1,0)</f>
        <v>0</v>
      </c>
      <c r="L147">
        <f>IF(AND('Region - Amravati Data'!V148&gt;300%,'Region - Amravati Data'!V148&lt;501%),1,0)</f>
        <v>0</v>
      </c>
      <c r="M147">
        <f>IF(AND('Region - Amravati Data'!V148&gt;500%,'Region - Amravati Data'!V148&lt;1001%),1,0)</f>
        <v>0</v>
      </c>
      <c r="N147">
        <f>IF(AND('Region - Amravati Data'!V148&gt;1000%,'Region - Amravati Data'!V148&lt;2001%),1,0)</f>
        <v>0</v>
      </c>
      <c r="O147">
        <f>IF('Region - Amravati Data'!V148&gt;2000%,1,0)</f>
        <v>0</v>
      </c>
      <c r="P147">
        <f t="shared" si="5"/>
        <v>1</v>
      </c>
      <c r="Q147">
        <f>IF('Region - Amravati Data'!V148=0%,1,0)</f>
        <v>0</v>
      </c>
    </row>
    <row r="148" spans="1:17" x14ac:dyDescent="0.35">
      <c r="A148">
        <f>'Region - Amravati Data'!A149</f>
        <v>147</v>
      </c>
      <c r="B148" t="str">
        <f>'Region - Amravati Data'!B149</f>
        <v>Akola</v>
      </c>
      <c r="C148" t="str">
        <f>'Region - Amravati Data'!C149</f>
        <v>Buldhana</v>
      </c>
      <c r="D148" t="str">
        <f>'Region - Amravati Data'!D149</f>
        <v>Buldhana</v>
      </c>
      <c r="E148" t="str">
        <f>'Region - Amravati Data'!E149</f>
        <v>Motala</v>
      </c>
      <c r="F148" t="str">
        <f>'Region - Amravati Data'!F149</f>
        <v>20027978</v>
      </c>
      <c r="G148" t="str">
        <f>'Region - Amravati Data'!G149</f>
        <v>Dhamangaon Deshmukh &amp; 9 Villages RRWSS</v>
      </c>
      <c r="H148" t="str">
        <f>'Region - Amravati Data'!H149</f>
        <v>Pimpalgaon Nath</v>
      </c>
      <c r="I148" t="str">
        <f>'Region - Amravati Data'!I149</f>
        <v>Existing 0.40 LL ESR</v>
      </c>
      <c r="J148">
        <f>IF(AND('Region - Amravati Data'!V149&gt;-1%,'Region - Amravati Data'!V149&lt;101%),1,0)</f>
        <v>1</v>
      </c>
      <c r="K148">
        <f>IF(AND('Region - Amravati Data'!V149&gt;100%,'Region - Amravati Data'!V149&lt;300%),1,0)</f>
        <v>0</v>
      </c>
      <c r="L148">
        <f>IF(AND('Region - Amravati Data'!V149&gt;300%,'Region - Amravati Data'!V149&lt;501%),1,0)</f>
        <v>0</v>
      </c>
      <c r="M148">
        <f>IF(AND('Region - Amravati Data'!V149&gt;500%,'Region - Amravati Data'!V149&lt;1001%),1,0)</f>
        <v>0</v>
      </c>
      <c r="N148">
        <f>IF(AND('Region - Amravati Data'!V149&gt;1000%,'Region - Amravati Data'!V149&lt;2001%),1,0)</f>
        <v>0</v>
      </c>
      <c r="O148">
        <f>IF('Region - Amravati Data'!V149&gt;2000%,1,0)</f>
        <v>0</v>
      </c>
      <c r="P148">
        <f t="shared" si="5"/>
        <v>1</v>
      </c>
      <c r="Q148">
        <f>IF('Region - Amravati Data'!V149=0%,1,0)</f>
        <v>0</v>
      </c>
    </row>
    <row r="149" spans="1:17" x14ac:dyDescent="0.35">
      <c r="A149">
        <f>'Region - Amravati Data'!A150</f>
        <v>148</v>
      </c>
      <c r="B149" t="str">
        <f>'Region - Amravati Data'!B150</f>
        <v>Akola</v>
      </c>
      <c r="C149" t="str">
        <f>'Region - Amravati Data'!C150</f>
        <v>Buldhana</v>
      </c>
      <c r="D149" t="str">
        <f>'Region - Amravati Data'!D150</f>
        <v>Buldhana</v>
      </c>
      <c r="E149" t="str">
        <f>'Region - Amravati Data'!E150</f>
        <v>Motala</v>
      </c>
      <c r="F149" t="str">
        <f>'Region - Amravati Data'!F150</f>
        <v>20027978</v>
      </c>
      <c r="G149" t="str">
        <f>'Region - Amravati Data'!G150</f>
        <v>Dhamangaon Deshmukh &amp; 9 Villages RRWSS</v>
      </c>
      <c r="H149" t="str">
        <f>'Region - Amravati Data'!H150</f>
        <v>Pimpalgaon Nath Tanda</v>
      </c>
      <c r="I149" t="str">
        <f>'Region - Amravati Data'!I150</f>
        <v>Proposed 0.45 LL ESR</v>
      </c>
      <c r="J149">
        <f>IF(AND('Region - Amravati Data'!V150&gt;-1%,'Region - Amravati Data'!V150&lt;101%),1,0)</f>
        <v>0</v>
      </c>
      <c r="K149">
        <f>IF(AND('Region - Amravati Data'!V150&gt;100%,'Region - Amravati Data'!V150&lt;300%),1,0)</f>
        <v>0</v>
      </c>
      <c r="L149">
        <f>IF(AND('Region - Amravati Data'!V150&gt;300%,'Region - Amravati Data'!V150&lt;501%),1,0)</f>
        <v>0</v>
      </c>
      <c r="M149">
        <f>IF(AND('Region - Amravati Data'!V150&gt;500%,'Region - Amravati Data'!V150&lt;1001%),1,0)</f>
        <v>0</v>
      </c>
      <c r="N149">
        <f>IF(AND('Region - Amravati Data'!V150&gt;1000%,'Region - Amravati Data'!V150&lt;2001%),1,0)</f>
        <v>0</v>
      </c>
      <c r="O149">
        <f>IF('Region - Amravati Data'!V150&gt;2000%,1,0)</f>
        <v>1</v>
      </c>
      <c r="P149">
        <f t="shared" si="5"/>
        <v>1</v>
      </c>
      <c r="Q149">
        <f>IF('Region - Amravati Data'!V150=0%,1,0)</f>
        <v>0</v>
      </c>
    </row>
    <row r="150" spans="1:17" x14ac:dyDescent="0.35">
      <c r="A150">
        <f>'Region - Amravati Data'!A151</f>
        <v>149</v>
      </c>
      <c r="B150" t="str">
        <f>'Region - Amravati Data'!B151</f>
        <v>Akola</v>
      </c>
      <c r="C150" t="str">
        <f>'Region - Amravati Data'!C151</f>
        <v>Buldhana</v>
      </c>
      <c r="D150" t="str">
        <f>'Region - Amravati Data'!D151</f>
        <v>Buldhana</v>
      </c>
      <c r="E150" t="str">
        <f>'Region - Amravati Data'!E151</f>
        <v>Motala</v>
      </c>
      <c r="F150" t="str">
        <f>'Region - Amravati Data'!F151</f>
        <v>20027978</v>
      </c>
      <c r="G150" t="str">
        <f>'Region - Amravati Data'!G151</f>
        <v>Dhamangaon Deshmukh &amp; 9 Villages RRWSS</v>
      </c>
      <c r="H150" t="str">
        <f>'Region - Amravati Data'!H151</f>
        <v>Pimpalgaon Nath Tanda</v>
      </c>
      <c r="I150" t="str">
        <f>'Region - Amravati Data'!I151</f>
        <v>Existing 0.25 LL ESR</v>
      </c>
      <c r="J150">
        <f>IF(AND('Region - Amravati Data'!V151&gt;-1%,'Region - Amravati Data'!V151&lt;101%),1,0)</f>
        <v>1</v>
      </c>
      <c r="K150">
        <f>IF(AND('Region - Amravati Data'!V151&gt;100%,'Region - Amravati Data'!V151&lt;300%),1,0)</f>
        <v>0</v>
      </c>
      <c r="L150">
        <f>IF(AND('Region - Amravati Data'!V151&gt;300%,'Region - Amravati Data'!V151&lt;501%),1,0)</f>
        <v>0</v>
      </c>
      <c r="M150">
        <f>IF(AND('Region - Amravati Data'!V151&gt;500%,'Region - Amravati Data'!V151&lt;1001%),1,0)</f>
        <v>0</v>
      </c>
      <c r="N150">
        <f>IF(AND('Region - Amravati Data'!V151&gt;1000%,'Region - Amravati Data'!V151&lt;2001%),1,0)</f>
        <v>0</v>
      </c>
      <c r="O150">
        <f>IF('Region - Amravati Data'!V151&gt;2000%,1,0)</f>
        <v>0</v>
      </c>
      <c r="P150">
        <f t="shared" ref="P150" si="6">IF(OR(J150=1,K150=1,L150=1,M150=1,N150=1,O150=1),1,0)</f>
        <v>1</v>
      </c>
      <c r="Q150">
        <f>IF('Region - Amravati Data'!V151=0%,1,0)</f>
        <v>0</v>
      </c>
    </row>
    <row r="151" spans="1:17" x14ac:dyDescent="0.35">
      <c r="A151">
        <f>'Region - Amravati Data'!A152</f>
        <v>150</v>
      </c>
      <c r="B151" t="str">
        <f>'Region - Amravati Data'!B152</f>
        <v>Akola</v>
      </c>
      <c r="C151" t="str">
        <f>'Region - Amravati Data'!C152</f>
        <v>Buldhana</v>
      </c>
      <c r="D151" t="str">
        <f>'Region - Amravati Data'!D152</f>
        <v>Buldhana</v>
      </c>
      <c r="E151" t="str">
        <f>'Region - Amravati Data'!E152</f>
        <v>Motala</v>
      </c>
      <c r="F151" t="str">
        <f>'Region - Amravati Data'!F152</f>
        <v>20027978</v>
      </c>
      <c r="G151" t="str">
        <f>'Region - Amravati Data'!G152</f>
        <v>Dhamangaon Deshmukh &amp; 9 Villages RRWSS</v>
      </c>
      <c r="H151" t="str">
        <f>'Region - Amravati Data'!H152</f>
        <v>Ramgaon Tanda</v>
      </c>
      <c r="I151" t="str">
        <f>'Region - Amravati Data'!I152</f>
        <v>Proposed 1.00 LL MBR- Outlet-1</v>
      </c>
      <c r="J151">
        <f>IF(AND('Region - Amravati Data'!V152&gt;-1%,'Region - Amravati Data'!V152&lt;101%),1,0)</f>
        <v>1</v>
      </c>
      <c r="K151">
        <f>IF(AND('Region - Amravati Data'!V152&gt;100%,'Region - Amravati Data'!V152&lt;300%),1,0)</f>
        <v>0</v>
      </c>
      <c r="L151">
        <f>IF(AND('Region - Amravati Data'!V152&gt;300%,'Region - Amravati Data'!V152&lt;501%),1,0)</f>
        <v>0</v>
      </c>
      <c r="M151">
        <f>IF(AND('Region - Amravati Data'!V152&gt;500%,'Region - Amravati Data'!V152&lt;1001%),1,0)</f>
        <v>0</v>
      </c>
      <c r="N151">
        <f>IF(AND('Region - Amravati Data'!V152&gt;1000%,'Region - Amravati Data'!V152&lt;2001%),1,0)</f>
        <v>0</v>
      </c>
      <c r="O151">
        <f>IF('Region - Amravati Data'!V152&gt;2000%,1,0)</f>
        <v>0</v>
      </c>
      <c r="P151">
        <f t="shared" ref="P151:P166" si="7">IF(OR(J151=1,K151=1,L151=1,M151=1,N151=1,O151=1),1,0)</f>
        <v>1</v>
      </c>
      <c r="Q151">
        <f>IF('Region - Amravati Data'!V152=0%,1,0)</f>
        <v>1</v>
      </c>
    </row>
    <row r="152" spans="1:17" x14ac:dyDescent="0.35">
      <c r="A152">
        <f>'Region - Amravati Data'!A153</f>
        <v>151</v>
      </c>
      <c r="B152" t="str">
        <f>'Region - Amravati Data'!B153</f>
        <v>Akola</v>
      </c>
      <c r="C152" t="str">
        <f>'Region - Amravati Data'!C153</f>
        <v>Buldhana</v>
      </c>
      <c r="D152" t="str">
        <f>'Region - Amravati Data'!D153</f>
        <v>Buldhana</v>
      </c>
      <c r="E152" t="str">
        <f>'Region - Amravati Data'!E153</f>
        <v>Motala</v>
      </c>
      <c r="F152" t="str">
        <f>'Region - Amravati Data'!F153</f>
        <v>20027978</v>
      </c>
      <c r="G152" t="str">
        <f>'Region - Amravati Data'!G153</f>
        <v>Dhamangaon Deshmukh &amp; 9 Villages RRWSS</v>
      </c>
      <c r="H152" t="str">
        <f>'Region - Amravati Data'!H153</f>
        <v>Ramgaon Tanda</v>
      </c>
      <c r="I152" t="str">
        <f>'Region - Amravati Data'!I153</f>
        <v>Proposed 1.00 LL MBR- Outlet-2</v>
      </c>
      <c r="J152">
        <f>IF(AND('Region - Amravati Data'!V153&gt;-1%,'Region - Amravati Data'!V153&lt;101%),1,0)</f>
        <v>1</v>
      </c>
      <c r="K152">
        <f>IF(AND('Region - Amravati Data'!V153&gt;100%,'Region - Amravati Data'!V153&lt;300%),1,0)</f>
        <v>0</v>
      </c>
      <c r="L152">
        <f>IF(AND('Region - Amravati Data'!V153&gt;300%,'Region - Amravati Data'!V153&lt;501%),1,0)</f>
        <v>0</v>
      </c>
      <c r="M152">
        <f>IF(AND('Region - Amravati Data'!V153&gt;500%,'Region - Amravati Data'!V153&lt;1001%),1,0)</f>
        <v>0</v>
      </c>
      <c r="N152">
        <f>IF(AND('Region - Amravati Data'!V153&gt;1000%,'Region - Amravati Data'!V153&lt;2001%),1,0)</f>
        <v>0</v>
      </c>
      <c r="O152">
        <f>IF('Region - Amravati Data'!V153&gt;2000%,1,0)</f>
        <v>0</v>
      </c>
      <c r="P152">
        <f t="shared" si="7"/>
        <v>1</v>
      </c>
      <c r="Q152">
        <f>IF('Region - Amravati Data'!V153=0%,1,0)</f>
        <v>1</v>
      </c>
    </row>
    <row r="153" spans="1:17" x14ac:dyDescent="0.35">
      <c r="A153">
        <f>'Region - Amravati Data'!A154</f>
        <v>152</v>
      </c>
      <c r="B153" t="str">
        <f>'Region - Amravati Data'!B154</f>
        <v>Akola</v>
      </c>
      <c r="C153" t="str">
        <f>'Region - Amravati Data'!C154</f>
        <v>Buldhana</v>
      </c>
      <c r="D153" t="str">
        <f>'Region - Amravati Data'!D154</f>
        <v>Buldhana</v>
      </c>
      <c r="E153" t="str">
        <f>'Region - Amravati Data'!E154</f>
        <v>Motala</v>
      </c>
      <c r="F153" t="str">
        <f>'Region - Amravati Data'!F154</f>
        <v>20027978</v>
      </c>
      <c r="G153" t="str">
        <f>'Region - Amravati Data'!G154</f>
        <v>Dhamangaon Deshmukh &amp; 9 Villages RRWSS</v>
      </c>
      <c r="H153" t="str">
        <f>'Region - Amravati Data'!H154</f>
        <v>Ramgaon Tanda</v>
      </c>
      <c r="I153" t="str">
        <f>'Region - Amravati Data'!I154</f>
        <v>Existing 0.25 LL ESR</v>
      </c>
      <c r="J153">
        <f>IF(AND('Region - Amravati Data'!V154&gt;-1%,'Region - Amravati Data'!V154&lt;101%),1,0)</f>
        <v>1</v>
      </c>
      <c r="K153">
        <f>IF(AND('Region - Amravati Data'!V154&gt;100%,'Region - Amravati Data'!V154&lt;300%),1,0)</f>
        <v>0</v>
      </c>
      <c r="L153">
        <f>IF(AND('Region - Amravati Data'!V154&gt;300%,'Region - Amravati Data'!V154&lt;501%),1,0)</f>
        <v>0</v>
      </c>
      <c r="M153">
        <f>IF(AND('Region - Amravati Data'!V154&gt;500%,'Region - Amravati Data'!V154&lt;1001%),1,0)</f>
        <v>0</v>
      </c>
      <c r="N153">
        <f>IF(AND('Region - Amravati Data'!V154&gt;1000%,'Region - Amravati Data'!V154&lt;2001%),1,0)</f>
        <v>0</v>
      </c>
      <c r="O153">
        <f>IF('Region - Amravati Data'!V154&gt;2000%,1,0)</f>
        <v>0</v>
      </c>
      <c r="P153">
        <f t="shared" si="7"/>
        <v>1</v>
      </c>
      <c r="Q153">
        <f>IF('Region - Amravati Data'!V154=0%,1,0)</f>
        <v>1</v>
      </c>
    </row>
    <row r="154" spans="1:17" x14ac:dyDescent="0.35">
      <c r="A154">
        <f>'Region - Amravati Data'!A155</f>
        <v>153</v>
      </c>
      <c r="B154" t="str">
        <f>'Region - Amravati Data'!B155</f>
        <v>Akola</v>
      </c>
      <c r="C154" t="str">
        <f>'Region - Amravati Data'!C155</f>
        <v>Buldhana</v>
      </c>
      <c r="D154" t="str">
        <f>'Region - Amravati Data'!D155</f>
        <v>Buldhana</v>
      </c>
      <c r="E154" t="str">
        <f>'Region - Amravati Data'!E155</f>
        <v>Motala</v>
      </c>
      <c r="F154" t="str">
        <f>'Region - Amravati Data'!F155</f>
        <v>20027978</v>
      </c>
      <c r="G154" t="str">
        <f>'Region - Amravati Data'!G155</f>
        <v>Dhamangaon Deshmukh &amp; 9 Villages RRWSS</v>
      </c>
      <c r="H154" t="str">
        <f>'Region - Amravati Data'!H155</f>
        <v>Chinchkhed Nath</v>
      </c>
      <c r="I154" t="str">
        <f>'Region - Amravati Data'!I155</f>
        <v>Existing 0.50 LL ESR</v>
      </c>
      <c r="J154">
        <f>IF(AND('Region - Amravati Data'!V155&gt;-1%,'Region - Amravati Data'!V155&lt;101%),1,0)</f>
        <v>1</v>
      </c>
      <c r="K154">
        <f>IF(AND('Region - Amravati Data'!V155&gt;100%,'Region - Amravati Data'!V155&lt;300%),1,0)</f>
        <v>0</v>
      </c>
      <c r="L154">
        <f>IF(AND('Region - Amravati Data'!V155&gt;300%,'Region - Amravati Data'!V155&lt;501%),1,0)</f>
        <v>0</v>
      </c>
      <c r="M154">
        <f>IF(AND('Region - Amravati Data'!V155&gt;500%,'Region - Amravati Data'!V155&lt;1001%),1,0)</f>
        <v>0</v>
      </c>
      <c r="N154">
        <f>IF(AND('Region - Amravati Data'!V155&gt;1000%,'Region - Amravati Data'!V155&lt;2001%),1,0)</f>
        <v>0</v>
      </c>
      <c r="O154">
        <f>IF('Region - Amravati Data'!V155&gt;2000%,1,0)</f>
        <v>0</v>
      </c>
      <c r="P154">
        <f t="shared" si="7"/>
        <v>1</v>
      </c>
      <c r="Q154">
        <f>IF('Region - Amravati Data'!V155=0%,1,0)</f>
        <v>0</v>
      </c>
    </row>
    <row r="155" spans="1:17" x14ac:dyDescent="0.35">
      <c r="A155">
        <f>'Region - Amravati Data'!A156</f>
        <v>154</v>
      </c>
      <c r="B155" t="str">
        <f>'Region - Amravati Data'!B156</f>
        <v>Akola</v>
      </c>
      <c r="C155" t="str">
        <f>'Region - Amravati Data'!C156</f>
        <v>Buldhana</v>
      </c>
      <c r="D155" t="str">
        <f>'Region - Amravati Data'!D156</f>
        <v>Buldhana</v>
      </c>
      <c r="E155" t="str">
        <f>'Region - Amravati Data'!E156</f>
        <v>Motala</v>
      </c>
      <c r="F155" t="str">
        <f>'Region - Amravati Data'!F156</f>
        <v>20027978</v>
      </c>
      <c r="G155" t="str">
        <f>'Region - Amravati Data'!G156</f>
        <v>Dhamangaon Deshmukh &amp; 9 Villages RRWSS</v>
      </c>
      <c r="H155" t="str">
        <f>'Region - Amravati Data'!H156</f>
        <v>Chinchkhed Nath</v>
      </c>
      <c r="I155" t="str">
        <f>'Region - Amravati Data'!I156</f>
        <v>Proposed 0.45 LL ESR</v>
      </c>
      <c r="J155">
        <f>IF(AND('Region - Amravati Data'!V156&gt;-1%,'Region - Amravati Data'!V156&lt;101%),1,0)</f>
        <v>1</v>
      </c>
      <c r="K155">
        <f>IF(AND('Region - Amravati Data'!V156&gt;100%,'Region - Amravati Data'!V156&lt;300%),1,0)</f>
        <v>0</v>
      </c>
      <c r="L155">
        <f>IF(AND('Region - Amravati Data'!V156&gt;300%,'Region - Amravati Data'!V156&lt;501%),1,0)</f>
        <v>0</v>
      </c>
      <c r="M155">
        <f>IF(AND('Region - Amravati Data'!V156&gt;500%,'Region - Amravati Data'!V156&lt;1001%),1,0)</f>
        <v>0</v>
      </c>
      <c r="N155">
        <f>IF(AND('Region - Amravati Data'!V156&gt;1000%,'Region - Amravati Data'!V156&lt;2001%),1,0)</f>
        <v>0</v>
      </c>
      <c r="O155">
        <f>IF('Region - Amravati Data'!V156&gt;2000%,1,0)</f>
        <v>0</v>
      </c>
      <c r="P155">
        <f t="shared" si="7"/>
        <v>1</v>
      </c>
      <c r="Q155">
        <f>IF('Region - Amravati Data'!V156=0%,1,0)</f>
        <v>1</v>
      </c>
    </row>
    <row r="156" spans="1:17" x14ac:dyDescent="0.35">
      <c r="A156">
        <f>'Region - Amravati Data'!A157</f>
        <v>155</v>
      </c>
      <c r="B156" t="str">
        <f>'Region - Amravati Data'!B157</f>
        <v>Akola</v>
      </c>
      <c r="C156" t="str">
        <f>'Region - Amravati Data'!C157</f>
        <v>Akola</v>
      </c>
      <c r="D156" t="str">
        <f>'Region - Amravati Data'!D157</f>
        <v>Akola</v>
      </c>
      <c r="E156" t="str">
        <f>'Region - Amravati Data'!E157</f>
        <v>Akola</v>
      </c>
      <c r="F156" t="str">
        <f>'Region - Amravati Data'!F157</f>
        <v>20028565</v>
      </c>
      <c r="G156" t="str">
        <f>'Region - Amravati Data'!G157</f>
        <v>Akot 84 VRRWSS Tq. Akola, Akot &amp; Telhara Dist. Akola</v>
      </c>
      <c r="H156" t="str">
        <f>'Region - Amravati Data'!H157</f>
        <v>Rajurwadi</v>
      </c>
      <c r="I156" t="str">
        <f>'Region - Amravati Data'!I157</f>
        <v>Existing 0.30 LL ESR</v>
      </c>
      <c r="J156">
        <f>IF(AND('Region - Amravati Data'!V157&gt;-1%,'Region - Amravati Data'!V157&lt;101%),1,0)</f>
        <v>1</v>
      </c>
      <c r="K156">
        <f>IF(AND('Region - Amravati Data'!V157&gt;100%,'Region - Amravati Data'!V157&lt;300%),1,0)</f>
        <v>0</v>
      </c>
      <c r="L156">
        <f>IF(AND('Region - Amravati Data'!V157&gt;300%,'Region - Amravati Data'!V157&lt;501%),1,0)</f>
        <v>0</v>
      </c>
      <c r="M156">
        <f>IF(AND('Region - Amravati Data'!V157&gt;500%,'Region - Amravati Data'!V157&lt;1001%),1,0)</f>
        <v>0</v>
      </c>
      <c r="N156">
        <f>IF(AND('Region - Amravati Data'!V157&gt;1000%,'Region - Amravati Data'!V157&lt;2001%),1,0)</f>
        <v>0</v>
      </c>
      <c r="O156">
        <f>IF('Region - Amravati Data'!V157&gt;2000%,1,0)</f>
        <v>0</v>
      </c>
      <c r="P156">
        <f t="shared" si="7"/>
        <v>1</v>
      </c>
      <c r="Q156">
        <f>IF('Region - Amravati Data'!V157=0%,1,0)</f>
        <v>1</v>
      </c>
    </row>
    <row r="157" spans="1:17" x14ac:dyDescent="0.35">
      <c r="A157">
        <f>'Region - Amravati Data'!A158</f>
        <v>156</v>
      </c>
      <c r="B157" t="str">
        <f>'Region - Amravati Data'!B158</f>
        <v>Amravati</v>
      </c>
      <c r="C157" t="str">
        <f>'Region - Amravati Data'!C158</f>
        <v>Amravati W.M</v>
      </c>
      <c r="D157" t="str">
        <f>'Region - Amravati Data'!D158</f>
        <v>W.M.Amravati - 2</v>
      </c>
      <c r="E157" t="str">
        <f>'Region - Amravati Data'!E158</f>
        <v>Achalpur</v>
      </c>
      <c r="F157" t="str">
        <f>'Region - Amravati Data'!F158</f>
        <v>20003791</v>
      </c>
      <c r="G157" t="str">
        <f>'Region - Amravati Data'!G158</f>
        <v>105 Villages RRWSS</v>
      </c>
      <c r="H157" t="str">
        <f>'Region - Amravati Data'!H158</f>
        <v>Waki</v>
      </c>
      <c r="I157" t="str">
        <f>'Region - Amravati Data'!I158</f>
        <v>Existing 0.50 LL ESR</v>
      </c>
      <c r="J157">
        <f>IF(AND('Region - Amravati Data'!V158&gt;-1%,'Region - Amravati Data'!V158&lt;101%),1,0)</f>
        <v>1</v>
      </c>
      <c r="K157">
        <f>IF(AND('Region - Amravati Data'!V158&gt;100%,'Region - Amravati Data'!V158&lt;300%),1,0)</f>
        <v>0</v>
      </c>
      <c r="L157">
        <f>IF(AND('Region - Amravati Data'!V158&gt;300%,'Region - Amravati Data'!V158&lt;501%),1,0)</f>
        <v>0</v>
      </c>
      <c r="M157">
        <f>IF(AND('Region - Amravati Data'!V158&gt;500%,'Region - Amravati Data'!V158&lt;1001%),1,0)</f>
        <v>0</v>
      </c>
      <c r="N157">
        <f>IF(AND('Region - Amravati Data'!V158&gt;1000%,'Region - Amravati Data'!V158&lt;2001%),1,0)</f>
        <v>0</v>
      </c>
      <c r="O157">
        <f>IF('Region - Amravati Data'!V158&gt;2000%,1,0)</f>
        <v>0</v>
      </c>
      <c r="P157">
        <f t="shared" si="7"/>
        <v>1</v>
      </c>
      <c r="Q157">
        <f>IF('Region - Amravati Data'!V158=0%,1,0)</f>
        <v>0</v>
      </c>
    </row>
    <row r="158" spans="1:17" x14ac:dyDescent="0.35">
      <c r="A158">
        <f>'Region - Amravati Data'!A159</f>
        <v>157</v>
      </c>
      <c r="B158" t="str">
        <f>'Region - Amravati Data'!B159</f>
        <v>Akola</v>
      </c>
      <c r="C158" t="str">
        <f>'Region - Amravati Data'!C159</f>
        <v>Buldhana</v>
      </c>
      <c r="D158" t="str">
        <f>'Region - Amravati Data'!D159</f>
        <v>Buldhana</v>
      </c>
      <c r="E158" t="str">
        <f>'Region - Amravati Data'!E159</f>
        <v>Motala</v>
      </c>
      <c r="F158" t="str">
        <f>'Region - Amravati Data'!F159</f>
        <v>20027978</v>
      </c>
      <c r="G158" t="str">
        <f>'Region - Amravati Data'!G159</f>
        <v>Dhamangaon Deshmukh &amp; 9 Villages RRWSS</v>
      </c>
      <c r="H158" t="str">
        <f>'Region - Amravati Data'!H159</f>
        <v>Isalwadi</v>
      </c>
      <c r="I158" t="str">
        <f>'Region - Amravati Data'!I159</f>
        <v>Proposed 0.95 LL ESR</v>
      </c>
      <c r="J158">
        <f>IF(AND('Region - Amravati Data'!V159&gt;-1%,'Region - Amravati Data'!V159&lt;101%),1,0)</f>
        <v>1</v>
      </c>
      <c r="K158">
        <f>IF(AND('Region - Amravati Data'!V159&gt;100%,'Region - Amravati Data'!V159&lt;300%),1,0)</f>
        <v>0</v>
      </c>
      <c r="L158">
        <f>IF(AND('Region - Amravati Data'!V159&gt;300%,'Region - Amravati Data'!V159&lt;501%),1,0)</f>
        <v>0</v>
      </c>
      <c r="M158">
        <f>IF(AND('Region - Amravati Data'!V159&gt;500%,'Region - Amravati Data'!V159&lt;1001%),1,0)</f>
        <v>0</v>
      </c>
      <c r="N158">
        <f>IF(AND('Region - Amravati Data'!V159&gt;1000%,'Region - Amravati Data'!V159&lt;2001%),1,0)</f>
        <v>0</v>
      </c>
      <c r="O158">
        <f>IF('Region - Amravati Data'!V159&gt;2000%,1,0)</f>
        <v>0</v>
      </c>
      <c r="P158">
        <f t="shared" si="7"/>
        <v>1</v>
      </c>
      <c r="Q158">
        <f>IF('Region - Amravati Data'!V159=0%,1,0)</f>
        <v>1</v>
      </c>
    </row>
    <row r="159" spans="1:17" x14ac:dyDescent="0.35">
      <c r="A159">
        <f>'Region - Amravati Data'!A160</f>
        <v>158</v>
      </c>
      <c r="B159" t="str">
        <f>'Region - Amravati Data'!B160</f>
        <v>Amravati</v>
      </c>
      <c r="C159" t="str">
        <f>'Region - Amravati Data'!C160</f>
        <v>Amravati</v>
      </c>
      <c r="D159" t="str">
        <f>'Region - Amravati Data'!D160</f>
        <v>Amravati - 2</v>
      </c>
      <c r="E159" t="str">
        <f>'Region - Amravati Data'!E160</f>
        <v>Nandgaon Khandeshwar</v>
      </c>
      <c r="F159" t="str">
        <f>'Region - Amravati Data'!F160</f>
        <v>20030287</v>
      </c>
      <c r="G159" t="str">
        <f>'Region - Amravati Data'!G160</f>
        <v>Takli &amp; 4 Villages RRWS</v>
      </c>
      <c r="H159" t="str">
        <f>'Region - Amravati Data'!H160</f>
        <v>Takali</v>
      </c>
      <c r="I159" t="str">
        <f>'Region - Amravati Data'!I160</f>
        <v>Existing 0.7 LL ESR</v>
      </c>
      <c r="J159">
        <f>IF(AND('Region - Amravati Data'!V160&gt;-1%,'Region - Amravati Data'!V160&lt;101%),1,0)</f>
        <v>1</v>
      </c>
      <c r="K159">
        <f>IF(AND('Region - Amravati Data'!V160&gt;100%,'Region - Amravati Data'!V160&lt;300%),1,0)</f>
        <v>0</v>
      </c>
      <c r="L159">
        <f>IF(AND('Region - Amravati Data'!V160&gt;300%,'Region - Amravati Data'!V160&lt;501%),1,0)</f>
        <v>0</v>
      </c>
      <c r="M159">
        <f>IF(AND('Region - Amravati Data'!V160&gt;500%,'Region - Amravati Data'!V160&lt;1001%),1,0)</f>
        <v>0</v>
      </c>
      <c r="N159">
        <f>IF(AND('Region - Amravati Data'!V160&gt;1000%,'Region - Amravati Data'!V160&lt;2001%),1,0)</f>
        <v>0</v>
      </c>
      <c r="O159">
        <f>IF('Region - Amravati Data'!V160&gt;2000%,1,0)</f>
        <v>0</v>
      </c>
      <c r="P159">
        <f t="shared" si="7"/>
        <v>1</v>
      </c>
      <c r="Q159">
        <f>IF('Region - Amravati Data'!V160=0%,1,0)</f>
        <v>0</v>
      </c>
    </row>
    <row r="160" spans="1:17" x14ac:dyDescent="0.35">
      <c r="A160">
        <f>'Region - Amravati Data'!A161</f>
        <v>159</v>
      </c>
      <c r="B160" t="str">
        <f>'Region - Amravati Data'!B161</f>
        <v>Amravati</v>
      </c>
      <c r="C160" t="str">
        <f>'Region - Amravati Data'!C161</f>
        <v>Amravati W.M</v>
      </c>
      <c r="D160" t="str">
        <f>'Region - Amravati Data'!D161</f>
        <v>W.M.Amravati - 2</v>
      </c>
      <c r="E160" t="str">
        <f>'Region - Amravati Data'!E161</f>
        <v>Chandur Bazar</v>
      </c>
      <c r="F160" t="str">
        <f>'Region - Amravati Data'!F161</f>
        <v>20003791</v>
      </c>
      <c r="G160" t="str">
        <f>'Region - Amravati Data'!G161</f>
        <v>105 Villages RRWSS</v>
      </c>
      <c r="H160" t="str">
        <f>'Region - Amravati Data'!H161</f>
        <v>Nirul</v>
      </c>
      <c r="I160" t="str">
        <f>'Region - Amravati Data'!I161</f>
        <v>Existing 0.30 LL ESR</v>
      </c>
      <c r="J160">
        <f>IF(AND('Region - Amravati Data'!V161&gt;-1%,'Region - Amravati Data'!V161&lt;101%),1,0)</f>
        <v>0</v>
      </c>
      <c r="K160">
        <f>IF(AND('Region - Amravati Data'!V161&gt;100%,'Region - Amravati Data'!V161&lt;300%),1,0)</f>
        <v>0</v>
      </c>
      <c r="L160">
        <f>IF(AND('Region - Amravati Data'!V161&gt;300%,'Region - Amravati Data'!V161&lt;501%),1,0)</f>
        <v>0</v>
      </c>
      <c r="M160">
        <f>IF(AND('Region - Amravati Data'!V161&gt;500%,'Region - Amravati Data'!V161&lt;1001%),1,0)</f>
        <v>1</v>
      </c>
      <c r="N160">
        <f>IF(AND('Region - Amravati Data'!V161&gt;1000%,'Region - Amravati Data'!V161&lt;2001%),1,0)</f>
        <v>0</v>
      </c>
      <c r="O160">
        <f>IF('Region - Amravati Data'!V161&gt;2000%,1,0)</f>
        <v>0</v>
      </c>
      <c r="P160">
        <f t="shared" si="7"/>
        <v>1</v>
      </c>
      <c r="Q160">
        <f>IF('Region - Amravati Data'!V161=0%,1,0)</f>
        <v>0</v>
      </c>
    </row>
    <row r="161" spans="1:17" x14ac:dyDescent="0.35">
      <c r="A161">
        <f>'Region - Amravati Data'!A162</f>
        <v>160</v>
      </c>
      <c r="B161" t="str">
        <f>'Region - Amravati Data'!B162</f>
        <v>Akola</v>
      </c>
      <c r="C161" t="str">
        <f>'Region - Amravati Data'!C162</f>
        <v>Akola</v>
      </c>
      <c r="D161" t="str">
        <f>'Region - Amravati Data'!D162</f>
        <v>Akola</v>
      </c>
      <c r="E161" t="str">
        <f>'Region - Amravati Data'!E162</f>
        <v>Telhara</v>
      </c>
      <c r="F161" t="str">
        <f>'Region - Amravati Data'!F162</f>
        <v>20028565</v>
      </c>
      <c r="G161" t="str">
        <f>'Region - Amravati Data'!G162</f>
        <v>Akot 84 VRRWSS Tq. Akola, Akot &amp; Telhara Dist. Akola</v>
      </c>
      <c r="H161" t="str">
        <f>'Region - Amravati Data'!H162</f>
        <v>Ner</v>
      </c>
      <c r="I161" t="str">
        <f>'Region - Amravati Data'!I162</f>
        <v>Existing 0.75 LL ESR</v>
      </c>
      <c r="J161">
        <f>IF(AND('Region - Amravati Data'!V162&gt;-1%,'Region - Amravati Data'!V162&lt;101%),1,0)</f>
        <v>1</v>
      </c>
      <c r="K161">
        <f>IF(AND('Region - Amravati Data'!V162&gt;100%,'Region - Amravati Data'!V162&lt;300%),1,0)</f>
        <v>0</v>
      </c>
      <c r="L161">
        <f>IF(AND('Region - Amravati Data'!V162&gt;300%,'Region - Amravati Data'!V162&lt;501%),1,0)</f>
        <v>0</v>
      </c>
      <c r="M161">
        <f>IF(AND('Region - Amravati Data'!V162&gt;500%,'Region - Amravati Data'!V162&lt;1001%),1,0)</f>
        <v>0</v>
      </c>
      <c r="N161">
        <f>IF(AND('Region - Amravati Data'!V162&gt;1000%,'Region - Amravati Data'!V162&lt;2001%),1,0)</f>
        <v>0</v>
      </c>
      <c r="O161">
        <f>IF('Region - Amravati Data'!V162&gt;2000%,1,0)</f>
        <v>0</v>
      </c>
      <c r="P161">
        <f t="shared" si="7"/>
        <v>1</v>
      </c>
      <c r="Q161">
        <f>IF('Region - Amravati Data'!V162=0%,1,0)</f>
        <v>1</v>
      </c>
    </row>
    <row r="162" spans="1:17" x14ac:dyDescent="0.35">
      <c r="A162">
        <f>'Region - Amravati Data'!A163</f>
        <v>161</v>
      </c>
      <c r="B162" t="str">
        <f>'Region - Amravati Data'!B163</f>
        <v>Akola</v>
      </c>
      <c r="C162" t="str">
        <f>'Region - Amravati Data'!C163</f>
        <v>Buldhana</v>
      </c>
      <c r="D162" t="str">
        <f>'Region - Amravati Data'!D163</f>
        <v>Buldhana</v>
      </c>
      <c r="E162" t="str">
        <f>'Region - Amravati Data'!E163</f>
        <v>Buldhana</v>
      </c>
      <c r="F162" t="str">
        <f>'Region - Amravati Data'!F163</f>
        <v>20021406</v>
      </c>
      <c r="G162" t="str">
        <f>'Region - Amravati Data'!G163</f>
        <v>Padali &amp; 5 Villages RRWSS</v>
      </c>
      <c r="H162" t="str">
        <f>'Region - Amravati Data'!H163</f>
        <v>Palaskhed Nago</v>
      </c>
      <c r="I162" t="str">
        <f>'Region - Amravati Data'!I163</f>
        <v>Proposed 0.40 LL ESR</v>
      </c>
      <c r="J162">
        <f>IF(AND('Region - Amravati Data'!V163&gt;-1%,'Region - Amravati Data'!V163&lt;101%),1,0)</f>
        <v>1</v>
      </c>
      <c r="K162">
        <f>IF(AND('Region - Amravati Data'!V163&gt;100%,'Region - Amravati Data'!V163&lt;300%),1,0)</f>
        <v>0</v>
      </c>
      <c r="L162">
        <f>IF(AND('Region - Amravati Data'!V163&gt;300%,'Region - Amravati Data'!V163&lt;501%),1,0)</f>
        <v>0</v>
      </c>
      <c r="M162">
        <f>IF(AND('Region - Amravati Data'!V163&gt;500%,'Region - Amravati Data'!V163&lt;1001%),1,0)</f>
        <v>0</v>
      </c>
      <c r="N162">
        <f>IF(AND('Region - Amravati Data'!V163&gt;1000%,'Region - Amravati Data'!V163&lt;2001%),1,0)</f>
        <v>0</v>
      </c>
      <c r="O162">
        <f>IF('Region - Amravati Data'!V163&gt;2000%,1,0)</f>
        <v>0</v>
      </c>
      <c r="P162">
        <f t="shared" si="7"/>
        <v>1</v>
      </c>
      <c r="Q162">
        <f>IF('Region - Amravati Data'!V163=0%,1,0)</f>
        <v>0</v>
      </c>
    </row>
    <row r="163" spans="1:17" x14ac:dyDescent="0.35">
      <c r="A163">
        <f>'Region - Amravati Data'!A164</f>
        <v>162</v>
      </c>
      <c r="B163" t="str">
        <f>'Region - Amravati Data'!B164</f>
        <v>Amravati</v>
      </c>
      <c r="C163" t="str">
        <f>'Region - Amravati Data'!C164</f>
        <v>Amravati W.M</v>
      </c>
      <c r="D163" t="str">
        <f>'Region - Amravati Data'!D164</f>
        <v>W.M.Amravati - 2</v>
      </c>
      <c r="E163" t="str">
        <f>'Region - Amravati Data'!E164</f>
        <v>Bhatkuli</v>
      </c>
      <c r="F163" t="str">
        <f>'Region - Amravati Data'!F164</f>
        <v>20003791</v>
      </c>
      <c r="G163" t="str">
        <f>'Region - Amravati Data'!G164</f>
        <v>105 Villages RRWSS</v>
      </c>
      <c r="H163" t="str">
        <f>'Region - Amravati Data'!H164</f>
        <v>Chakur</v>
      </c>
      <c r="I163" t="str">
        <f>'Region - Amravati Data'!I164</f>
        <v>Existing 0.20 LL ESR</v>
      </c>
      <c r="J163">
        <f>IF(AND('Region - Amravati Data'!V164&gt;-1%,'Region - Amravati Data'!V164&lt;101%),1,0)</f>
        <v>1</v>
      </c>
      <c r="K163">
        <f>IF(AND('Region - Amravati Data'!V164&gt;100%,'Region - Amravati Data'!V164&lt;300%),1,0)</f>
        <v>0</v>
      </c>
      <c r="L163">
        <f>IF(AND('Region - Amravati Data'!V164&gt;300%,'Region - Amravati Data'!V164&lt;501%),1,0)</f>
        <v>0</v>
      </c>
      <c r="M163">
        <f>IF(AND('Region - Amravati Data'!V164&gt;500%,'Region - Amravati Data'!V164&lt;1001%),1,0)</f>
        <v>0</v>
      </c>
      <c r="N163">
        <f>IF(AND('Region - Amravati Data'!V164&gt;1000%,'Region - Amravati Data'!V164&lt;2001%),1,0)</f>
        <v>0</v>
      </c>
      <c r="O163">
        <f>IF('Region - Amravati Data'!V164&gt;2000%,1,0)</f>
        <v>0</v>
      </c>
      <c r="P163">
        <f t="shared" si="7"/>
        <v>1</v>
      </c>
      <c r="Q163">
        <f>IF('Region - Amravati Data'!V164=0%,1,0)</f>
        <v>1</v>
      </c>
    </row>
    <row r="164" spans="1:17" x14ac:dyDescent="0.35">
      <c r="A164">
        <f>'Region - Amravati Data'!A165</f>
        <v>163</v>
      </c>
      <c r="B164" t="str">
        <f>'Region - Amravati Data'!B165</f>
        <v>Amravati</v>
      </c>
      <c r="C164" t="str">
        <f>'Region - Amravati Data'!C165</f>
        <v>Amravati W.M</v>
      </c>
      <c r="D164" t="str">
        <f>'Region - Amravati Data'!D165</f>
        <v>W.M.Amravati - 2</v>
      </c>
      <c r="E164" t="str">
        <f>'Region - Amravati Data'!E165</f>
        <v>Bhatkuli</v>
      </c>
      <c r="F164" t="str">
        <f>'Region - Amravati Data'!F165</f>
        <v>20003791</v>
      </c>
      <c r="G164" t="str">
        <f>'Region - Amravati Data'!G165</f>
        <v>105 Villages RRWSS</v>
      </c>
      <c r="H164" t="str">
        <f>'Region - Amravati Data'!H165</f>
        <v>Deori</v>
      </c>
      <c r="I164" t="str">
        <f>'Region - Amravati Data'!I165</f>
        <v>Existing 0.50 LL ESR</v>
      </c>
      <c r="J164">
        <f>IF(AND('Region - Amravati Data'!V165&gt;-1%,'Region - Amravati Data'!V165&lt;101%),1,0)</f>
        <v>0</v>
      </c>
      <c r="K164">
        <f>IF(AND('Region - Amravati Data'!V165&gt;100%,'Region - Amravati Data'!V165&lt;300%),1,0)</f>
        <v>1</v>
      </c>
      <c r="L164">
        <f>IF(AND('Region - Amravati Data'!V165&gt;300%,'Region - Amravati Data'!V165&lt;501%),1,0)</f>
        <v>0</v>
      </c>
      <c r="M164">
        <f>IF(AND('Region - Amravati Data'!V165&gt;500%,'Region - Amravati Data'!V165&lt;1001%),1,0)</f>
        <v>0</v>
      </c>
      <c r="N164">
        <f>IF(AND('Region - Amravati Data'!V165&gt;1000%,'Region - Amravati Data'!V165&lt;2001%),1,0)</f>
        <v>0</v>
      </c>
      <c r="O164">
        <f>IF('Region - Amravati Data'!V165&gt;2000%,1,0)</f>
        <v>0</v>
      </c>
      <c r="P164">
        <f t="shared" si="7"/>
        <v>1</v>
      </c>
      <c r="Q164">
        <f>IF('Region - Amravati Data'!V165=0%,1,0)</f>
        <v>0</v>
      </c>
    </row>
    <row r="165" spans="1:17" x14ac:dyDescent="0.35">
      <c r="A165">
        <f>'Region - Amravati Data'!A166</f>
        <v>164</v>
      </c>
      <c r="B165" t="str">
        <f>'Region - Amravati Data'!B166</f>
        <v>Amravati</v>
      </c>
      <c r="C165" t="str">
        <f>'Region - Amravati Data'!C166</f>
        <v>Amravati W.M</v>
      </c>
      <c r="D165" t="str">
        <f>'Region - Amravati Data'!D166</f>
        <v>W.M.Amravati - 2</v>
      </c>
      <c r="E165" t="str">
        <f>'Region - Amravati Data'!E166</f>
        <v>Amravati</v>
      </c>
      <c r="F165" t="str">
        <f>'Region - Amravati Data'!F166</f>
        <v>20003791</v>
      </c>
      <c r="G165" t="str">
        <f>'Region - Amravati Data'!G166</f>
        <v>105 Villages RRWSS</v>
      </c>
      <c r="H165" t="str">
        <f>'Region - Amravati Data'!H166</f>
        <v>Chinchkheda</v>
      </c>
      <c r="I165" t="str">
        <f>'Region - Amravati Data'!I166</f>
        <v>Existing 0.25 LL ESR-Outlet-1</v>
      </c>
      <c r="J165">
        <f>IF(AND('Region - Amravati Data'!V166&gt;-1%,'Region - Amravati Data'!V166&lt;101%),1,0)</f>
        <v>1</v>
      </c>
      <c r="K165">
        <f>IF(AND('Region - Amravati Data'!V166&gt;100%,'Region - Amravati Data'!V166&lt;300%),1,0)</f>
        <v>0</v>
      </c>
      <c r="L165">
        <f>IF(AND('Region - Amravati Data'!V166&gt;300%,'Region - Amravati Data'!V166&lt;501%),1,0)</f>
        <v>0</v>
      </c>
      <c r="M165">
        <f>IF(AND('Region - Amravati Data'!V166&gt;500%,'Region - Amravati Data'!V166&lt;1001%),1,0)</f>
        <v>0</v>
      </c>
      <c r="N165">
        <f>IF(AND('Region - Amravati Data'!V166&gt;1000%,'Region - Amravati Data'!V166&lt;2001%),1,0)</f>
        <v>0</v>
      </c>
      <c r="O165">
        <f>IF('Region - Amravati Data'!V166&gt;2000%,1,0)</f>
        <v>0</v>
      </c>
      <c r="P165">
        <f t="shared" si="7"/>
        <v>1</v>
      </c>
      <c r="Q165">
        <f>IF('Region - Amravati Data'!V166=0%,1,0)</f>
        <v>1</v>
      </c>
    </row>
    <row r="166" spans="1:17" x14ac:dyDescent="0.35">
      <c r="A166">
        <f>'Region - Amravati Data'!A167</f>
        <v>165</v>
      </c>
      <c r="B166" t="str">
        <f>'Region - Amravati Data'!B167</f>
        <v>Amravati</v>
      </c>
      <c r="C166" t="str">
        <f>'Region - Amravati Data'!C167</f>
        <v>Amravati</v>
      </c>
      <c r="D166" t="str">
        <f>'Region - Amravati Data'!D167</f>
        <v>Achalpur</v>
      </c>
      <c r="E166" t="str">
        <f>'Region - Amravati Data'!E167</f>
        <v>Chandur Bazar</v>
      </c>
      <c r="F166" t="str">
        <f>'Region - Amravati Data'!F167</f>
        <v>7945938</v>
      </c>
      <c r="G166" t="str">
        <f>'Region - Amravati Data'!G167</f>
        <v>83 Village RRWS Scheme MJP RR (C 39)</v>
      </c>
      <c r="H166" t="str">
        <f>'Region - Amravati Data'!H167</f>
        <v>Kavitha Bk.</v>
      </c>
      <c r="I166" t="str">
        <f>'Region - Amravati Data'!I167</f>
        <v>Existing 0.7 LL ESR</v>
      </c>
      <c r="J166">
        <f>IF(AND('Region - Amravati Data'!V167&gt;-1%,'Region - Amravati Data'!V167&lt;101%),1,0)</f>
        <v>0</v>
      </c>
      <c r="K166">
        <f>IF(AND('Region - Amravati Data'!V167&gt;100%,'Region - Amravati Data'!V167&lt;300%),1,0)</f>
        <v>1</v>
      </c>
      <c r="L166">
        <f>IF(AND('Region - Amravati Data'!V167&gt;300%,'Region - Amravati Data'!V167&lt;501%),1,0)</f>
        <v>0</v>
      </c>
      <c r="M166">
        <f>IF(AND('Region - Amravati Data'!V167&gt;500%,'Region - Amravati Data'!V167&lt;1001%),1,0)</f>
        <v>0</v>
      </c>
      <c r="N166">
        <f>IF(AND('Region - Amravati Data'!V167&gt;1000%,'Region - Amravati Data'!V167&lt;2001%),1,0)</f>
        <v>0</v>
      </c>
      <c r="O166">
        <f>IF('Region - Amravati Data'!V167&gt;2000%,1,0)</f>
        <v>0</v>
      </c>
      <c r="P166">
        <f t="shared" si="7"/>
        <v>1</v>
      </c>
      <c r="Q166">
        <f>IF('Region - Amravati Data'!V167=0%,1,0)</f>
        <v>0</v>
      </c>
    </row>
    <row r="167" spans="1:17" x14ac:dyDescent="0.35">
      <c r="A167">
        <f>'Region - Amravati Data'!A168</f>
        <v>166</v>
      </c>
      <c r="B167" t="str">
        <f>'Region - Amravati Data'!B168</f>
        <v>Amravati</v>
      </c>
      <c r="C167" t="str">
        <f>'Region - Amravati Data'!C168</f>
        <v>Amravati</v>
      </c>
      <c r="D167" t="str">
        <f>'Region - Amravati Data'!D168</f>
        <v>Achalpur</v>
      </c>
      <c r="E167" t="str">
        <f>'Region - Amravati Data'!E168</f>
        <v>Chandur Bazar</v>
      </c>
      <c r="F167" t="str">
        <f>'Region - Amravati Data'!F168</f>
        <v>7945938</v>
      </c>
      <c r="G167" t="str">
        <f>'Region - Amravati Data'!G168</f>
        <v>83 Village RRWS Scheme MJP RR (C 39)</v>
      </c>
      <c r="H167" t="str">
        <f>'Region - Amravati Data'!H168</f>
        <v>Karajgaon (Mahal)</v>
      </c>
      <c r="I167" t="str">
        <f>'Region - Amravati Data'!I168</f>
        <v>Existing 1.5 LL ESR</v>
      </c>
      <c r="J167">
        <f>IF(AND('Region - Amravati Data'!V168&gt;-1%,'Region - Amravati Data'!V168&lt;101%),1,0)</f>
        <v>1</v>
      </c>
      <c r="K167">
        <f>IF(AND('Region - Amravati Data'!V168&gt;100%,'Region - Amravati Data'!V168&lt;300%),1,0)</f>
        <v>0</v>
      </c>
      <c r="L167">
        <f>IF(AND('Region - Amravati Data'!V168&gt;300%,'Region - Amravati Data'!V168&lt;501%),1,0)</f>
        <v>0</v>
      </c>
      <c r="M167">
        <f>IF(AND('Region - Amravati Data'!V168&gt;500%,'Region - Amravati Data'!V168&lt;1001%),1,0)</f>
        <v>0</v>
      </c>
      <c r="N167">
        <f>IF(AND('Region - Amravati Data'!V168&gt;1000%,'Region - Amravati Data'!V168&lt;2001%),1,0)</f>
        <v>0</v>
      </c>
      <c r="O167">
        <f>IF('Region - Amravati Data'!V168&gt;2000%,1,0)</f>
        <v>0</v>
      </c>
      <c r="P167">
        <f t="shared" ref="P167:P175" si="8">IF(OR(J167=1,K167=1,L167=1,M167=1,N167=1,O167=1),1,0)</f>
        <v>1</v>
      </c>
      <c r="Q167">
        <f>IF('Region - Amravati Data'!V168=0%,1,0)</f>
        <v>1</v>
      </c>
    </row>
    <row r="168" spans="1:17" x14ac:dyDescent="0.35">
      <c r="A168">
        <f>'Region - Amravati Data'!A169</f>
        <v>167</v>
      </c>
      <c r="B168" t="str">
        <f>'Region - Amravati Data'!B169</f>
        <v>Akola</v>
      </c>
      <c r="C168" t="str">
        <f>'Region - Amravati Data'!C169</f>
        <v>Akola</v>
      </c>
      <c r="D168" t="str">
        <f>'Region - Amravati Data'!D169</f>
        <v>Akola</v>
      </c>
      <c r="E168" t="str">
        <f>'Region - Amravati Data'!E169</f>
        <v>Akola</v>
      </c>
      <c r="F168" t="str">
        <f>'Region - Amravati Data'!F169</f>
        <v>20028565</v>
      </c>
      <c r="G168" t="str">
        <f>'Region - Amravati Data'!G169</f>
        <v>Akot 84 VRRWSS Tq. Akola, Akot &amp; Telhara Dist. Akola</v>
      </c>
      <c r="H168" t="str">
        <f>'Region - Amravati Data'!H169</f>
        <v>Khaparwadi Bk.</v>
      </c>
      <c r="I168" t="str">
        <f>'Region - Amravati Data'!I169</f>
        <v>Existing 0.50 LL ESR</v>
      </c>
      <c r="J168">
        <f>IF(AND('Region - Amravati Data'!V169&gt;-1%,'Region - Amravati Data'!V169&lt;101%),1,0)</f>
        <v>1</v>
      </c>
      <c r="K168">
        <f>IF(AND('Region - Amravati Data'!V169&gt;100%,'Region - Amravati Data'!V169&lt;300%),1,0)</f>
        <v>0</v>
      </c>
      <c r="L168">
        <f>IF(AND('Region - Amravati Data'!V169&gt;300%,'Region - Amravati Data'!V169&lt;501%),1,0)</f>
        <v>0</v>
      </c>
      <c r="M168">
        <f>IF(AND('Region - Amravati Data'!V169&gt;500%,'Region - Amravati Data'!V169&lt;1001%),1,0)</f>
        <v>0</v>
      </c>
      <c r="N168">
        <f>IF(AND('Region - Amravati Data'!V169&gt;1000%,'Region - Amravati Data'!V169&lt;2001%),1,0)</f>
        <v>0</v>
      </c>
      <c r="O168">
        <f>IF('Region - Amravati Data'!V169&gt;2000%,1,0)</f>
        <v>0</v>
      </c>
      <c r="P168">
        <f t="shared" si="8"/>
        <v>1</v>
      </c>
      <c r="Q168">
        <f>IF('Region - Amravati Data'!V169=0%,1,0)</f>
        <v>1</v>
      </c>
    </row>
    <row r="169" spans="1:17" x14ac:dyDescent="0.35">
      <c r="A169">
        <f>'Region - Amravati Data'!A170</f>
        <v>168</v>
      </c>
      <c r="B169" t="str">
        <f>'Region - Amravati Data'!B170</f>
        <v>Akola</v>
      </c>
      <c r="C169" t="str">
        <f>'Region - Amravati Data'!C170</f>
        <v>Buldhana</v>
      </c>
      <c r="D169" t="str">
        <f>'Region - Amravati Data'!D170</f>
        <v>Buldhana</v>
      </c>
      <c r="E169" t="str">
        <f>'Region - Amravati Data'!E170</f>
        <v>Motala</v>
      </c>
      <c r="F169" t="str">
        <f>'Region - Amravati Data'!F170</f>
        <v>20027978</v>
      </c>
      <c r="G169" t="str">
        <f>'Region - Amravati Data'!G170</f>
        <v>Dhamangaon Deshmukh &amp; 9 Villages RRWSS</v>
      </c>
      <c r="H169" t="str">
        <f>'Region - Amravati Data'!H170</f>
        <v>Bhangi Vasti</v>
      </c>
      <c r="I169" t="str">
        <f>'Region - Amravati Data'!I170</f>
        <v>Proposed 0.25 LL ESR</v>
      </c>
      <c r="J169">
        <f>IF(AND('Region - Amravati Data'!V170&gt;-1%,'Region - Amravati Data'!V170&lt;101%),1,0)</f>
        <v>1</v>
      </c>
      <c r="K169">
        <f>IF(AND('Region - Amravati Data'!V170&gt;100%,'Region - Amravati Data'!V170&lt;300%),1,0)</f>
        <v>0</v>
      </c>
      <c r="L169">
        <f>IF(AND('Region - Amravati Data'!V170&gt;300%,'Region - Amravati Data'!V170&lt;501%),1,0)</f>
        <v>0</v>
      </c>
      <c r="M169">
        <f>IF(AND('Region - Amravati Data'!V170&gt;500%,'Region - Amravati Data'!V170&lt;1001%),1,0)</f>
        <v>0</v>
      </c>
      <c r="N169">
        <f>IF(AND('Region - Amravati Data'!V170&gt;1000%,'Region - Amravati Data'!V170&lt;2001%),1,0)</f>
        <v>0</v>
      </c>
      <c r="O169">
        <f>IF('Region - Amravati Data'!V170&gt;2000%,1,0)</f>
        <v>0</v>
      </c>
      <c r="P169">
        <f t="shared" si="8"/>
        <v>1</v>
      </c>
      <c r="Q169">
        <f>IF('Region - Amravati Data'!V170=0%,1,0)</f>
        <v>1</v>
      </c>
    </row>
    <row r="170" spans="1:17" x14ac:dyDescent="0.35">
      <c r="A170">
        <f>'Region - Amravati Data'!A171</f>
        <v>169</v>
      </c>
      <c r="B170" t="str">
        <f>'Region - Amravati Data'!B171</f>
        <v>Amravati</v>
      </c>
      <c r="C170" t="str">
        <f>'Region - Amravati Data'!C171</f>
        <v>Amravati</v>
      </c>
      <c r="D170" t="str">
        <f>'Region - Amravati Data'!D171</f>
        <v>Achalpur</v>
      </c>
      <c r="E170" t="str">
        <f>'Region - Amravati Data'!E171</f>
        <v>Chandur Bazar</v>
      </c>
      <c r="F170" t="str">
        <f>'Region - Amravati Data'!F171</f>
        <v>7945938</v>
      </c>
      <c r="G170" t="str">
        <f>'Region - Amravati Data'!G171</f>
        <v>83 Village RRWS Scheme MJP RR (C 39)</v>
      </c>
      <c r="H170" t="str">
        <f>'Region - Amravati Data'!H171</f>
        <v>Kharpi</v>
      </c>
      <c r="I170" t="str">
        <f>'Region - Amravati Data'!I171</f>
        <v>Existing 2 LL ESR</v>
      </c>
      <c r="J170">
        <f>IF(AND('Region - Amravati Data'!V171&gt;-1%,'Region - Amravati Data'!V171&lt;101%),1,0)</f>
        <v>0</v>
      </c>
      <c r="K170">
        <f>IF(AND('Region - Amravati Data'!V171&gt;100%,'Region - Amravati Data'!V171&lt;300%),1,0)</f>
        <v>1</v>
      </c>
      <c r="L170">
        <f>IF(AND('Region - Amravati Data'!V171&gt;300%,'Region - Amravati Data'!V171&lt;501%),1,0)</f>
        <v>0</v>
      </c>
      <c r="M170">
        <f>IF(AND('Region - Amravati Data'!V171&gt;500%,'Region - Amravati Data'!V171&lt;1001%),1,0)</f>
        <v>0</v>
      </c>
      <c r="N170">
        <f>IF(AND('Region - Amravati Data'!V171&gt;1000%,'Region - Amravati Data'!V171&lt;2001%),1,0)</f>
        <v>0</v>
      </c>
      <c r="O170">
        <f>IF('Region - Amravati Data'!V171&gt;2000%,1,0)</f>
        <v>0</v>
      </c>
      <c r="P170">
        <f t="shared" si="8"/>
        <v>1</v>
      </c>
      <c r="Q170">
        <f>IF('Region - Amravati Data'!V171=0%,1,0)</f>
        <v>0</v>
      </c>
    </row>
    <row r="171" spans="1:17" x14ac:dyDescent="0.35">
      <c r="A171">
        <f>'Region - Amravati Data'!A172</f>
        <v>170</v>
      </c>
      <c r="B171" t="str">
        <f>'Region - Amravati Data'!B172</f>
        <v>Amravati</v>
      </c>
      <c r="C171" t="str">
        <f>'Region - Amravati Data'!C172</f>
        <v>Amravati</v>
      </c>
      <c r="D171" t="str">
        <f>'Region - Amravati Data'!D172</f>
        <v>Achalpur</v>
      </c>
      <c r="E171" t="str">
        <f>'Region - Amravati Data'!E172</f>
        <v>Chandur Bazar</v>
      </c>
      <c r="F171" t="str">
        <f>'Region - Amravati Data'!F172</f>
        <v>7945938</v>
      </c>
      <c r="G171" t="str">
        <f>'Region - Amravati Data'!G172</f>
        <v>83 Village RRWS Scheme MJP RR (C 39)</v>
      </c>
      <c r="H171" t="str">
        <f>'Region - Amravati Data'!H172</f>
        <v>Kumbhi</v>
      </c>
      <c r="I171" t="str">
        <f>'Region - Amravati Data'!I172</f>
        <v>Existing 0.50 LL ESR</v>
      </c>
      <c r="J171">
        <f>IF(AND('Region - Amravati Data'!V172&gt;-1%,'Region - Amravati Data'!V172&lt;101%),1,0)</f>
        <v>0</v>
      </c>
      <c r="K171">
        <f>IF(AND('Region - Amravati Data'!V172&gt;100%,'Region - Amravati Data'!V172&lt;300%),1,0)</f>
        <v>1</v>
      </c>
      <c r="L171">
        <f>IF(AND('Region - Amravati Data'!V172&gt;300%,'Region - Amravati Data'!V172&lt;501%),1,0)</f>
        <v>0</v>
      </c>
      <c r="M171">
        <f>IF(AND('Region - Amravati Data'!V172&gt;500%,'Region - Amravati Data'!V172&lt;1001%),1,0)</f>
        <v>0</v>
      </c>
      <c r="N171">
        <f>IF(AND('Region - Amravati Data'!V172&gt;1000%,'Region - Amravati Data'!V172&lt;2001%),1,0)</f>
        <v>0</v>
      </c>
      <c r="O171">
        <f>IF('Region - Amravati Data'!V172&gt;2000%,1,0)</f>
        <v>0</v>
      </c>
      <c r="P171">
        <f t="shared" si="8"/>
        <v>1</v>
      </c>
      <c r="Q171">
        <f>IF('Region - Amravati Data'!V172=0%,1,0)</f>
        <v>0</v>
      </c>
    </row>
    <row r="172" spans="1:17" x14ac:dyDescent="0.35">
      <c r="A172">
        <f>'Region - Amravati Data'!A173</f>
        <v>171</v>
      </c>
      <c r="B172" t="str">
        <f>'Region - Amravati Data'!B173</f>
        <v>Amravati</v>
      </c>
      <c r="C172" t="str">
        <f>'Region - Amravati Data'!C173</f>
        <v>Amravati</v>
      </c>
      <c r="D172" t="str">
        <f>'Region - Amravati Data'!D173</f>
        <v>Amravati - 2</v>
      </c>
      <c r="E172" t="str">
        <f>'Region - Amravati Data'!E173</f>
        <v>Nandgaon Khandeshwar</v>
      </c>
      <c r="F172" t="str">
        <f>'Region - Amravati Data'!F173</f>
        <v>20030263</v>
      </c>
      <c r="G172" t="str">
        <f>'Region - Amravati Data'!G173</f>
        <v>Dhanora Gurav &amp; 8 Villages RRWS</v>
      </c>
      <c r="H172" t="str">
        <f>'Region - Amravati Data'!H173</f>
        <v>Palas Mandal</v>
      </c>
      <c r="I172" t="str">
        <f>'Region - Amravati Data'!I173</f>
        <v>Existing 0.50 LL ESR</v>
      </c>
      <c r="J172">
        <f>IF(AND('Region - Amravati Data'!V173&gt;-1%,'Region - Amravati Data'!V173&lt;101%),1,0)</f>
        <v>1</v>
      </c>
      <c r="K172">
        <f>IF(AND('Region - Amravati Data'!V173&gt;100%,'Region - Amravati Data'!V173&lt;300%),1,0)</f>
        <v>0</v>
      </c>
      <c r="L172">
        <f>IF(AND('Region - Amravati Data'!V173&gt;300%,'Region - Amravati Data'!V173&lt;501%),1,0)</f>
        <v>0</v>
      </c>
      <c r="M172">
        <f>IF(AND('Region - Amravati Data'!V173&gt;500%,'Region - Amravati Data'!V173&lt;1001%),1,0)</f>
        <v>0</v>
      </c>
      <c r="N172">
        <f>IF(AND('Region - Amravati Data'!V173&gt;1000%,'Region - Amravati Data'!V173&lt;2001%),1,0)</f>
        <v>0</v>
      </c>
      <c r="O172">
        <f>IF('Region - Amravati Data'!V173&gt;2000%,1,0)</f>
        <v>0</v>
      </c>
      <c r="P172">
        <f t="shared" si="8"/>
        <v>1</v>
      </c>
      <c r="Q172">
        <f>IF('Region - Amravati Data'!V173=0%,1,0)</f>
        <v>1</v>
      </c>
    </row>
    <row r="173" spans="1:17" x14ac:dyDescent="0.35">
      <c r="A173">
        <f>'Region - Amravati Data'!A174</f>
        <v>172</v>
      </c>
      <c r="B173" t="str">
        <f>'Region - Amravati Data'!B174</f>
        <v>Amravati</v>
      </c>
      <c r="C173" t="str">
        <f>'Region - Amravati Data'!C174</f>
        <v>Amravati W.M</v>
      </c>
      <c r="D173" t="str">
        <f>'Region - Amravati Data'!D174</f>
        <v>W.M.Amravati - 2</v>
      </c>
      <c r="E173" t="str">
        <f>'Region - Amravati Data'!E174</f>
        <v>Chandur Bazar</v>
      </c>
      <c r="F173" t="str">
        <f>'Region - Amravati Data'!F174</f>
        <v>20003791</v>
      </c>
      <c r="G173" t="str">
        <f>'Region - Amravati Data'!G174</f>
        <v>105 Villages RRWSS</v>
      </c>
      <c r="H173" t="str">
        <f>'Region - Amravati Data'!H174</f>
        <v>Makrampur</v>
      </c>
      <c r="I173" t="str">
        <f>'Region - Amravati Data'!I174</f>
        <v>Existing 0.30 LL ESR</v>
      </c>
      <c r="J173">
        <f>IF(AND('Region - Amravati Data'!V174&gt;-1%,'Region - Amravati Data'!V174&lt;101%),1,0)</f>
        <v>1</v>
      </c>
      <c r="K173">
        <f>IF(AND('Region - Amravati Data'!V174&gt;100%,'Region - Amravati Data'!V174&lt;300%),1,0)</f>
        <v>0</v>
      </c>
      <c r="L173">
        <f>IF(AND('Region - Amravati Data'!V174&gt;300%,'Region - Amravati Data'!V174&lt;501%),1,0)</f>
        <v>0</v>
      </c>
      <c r="M173">
        <f>IF(AND('Region - Amravati Data'!V174&gt;500%,'Region - Amravati Data'!V174&lt;1001%),1,0)</f>
        <v>0</v>
      </c>
      <c r="N173">
        <f>IF(AND('Region - Amravati Data'!V174&gt;1000%,'Region - Amravati Data'!V174&lt;2001%),1,0)</f>
        <v>0</v>
      </c>
      <c r="O173">
        <f>IF('Region - Amravati Data'!V174&gt;2000%,1,0)</f>
        <v>0</v>
      </c>
      <c r="P173">
        <f t="shared" si="8"/>
        <v>1</v>
      </c>
      <c r="Q173">
        <f>IF('Region - Amravati Data'!V174=0%,1,0)</f>
        <v>1</v>
      </c>
    </row>
    <row r="174" spans="1:17" x14ac:dyDescent="0.35">
      <c r="A174">
        <f>'Region - Amravati Data'!A175</f>
        <v>173</v>
      </c>
      <c r="B174" t="str">
        <f>'Region - Amravati Data'!B175</f>
        <v>Amravati</v>
      </c>
      <c r="C174" t="str">
        <f>'Region - Amravati Data'!C175</f>
        <v>Amravati</v>
      </c>
      <c r="D174" t="str">
        <f>'Region - Amravati Data'!D175</f>
        <v>Achalpur</v>
      </c>
      <c r="E174" t="str">
        <f>'Region - Amravati Data'!E175</f>
        <v>Chandur Bazar</v>
      </c>
      <c r="F174" t="str">
        <f>'Region - Amravati Data'!F175</f>
        <v>7945938</v>
      </c>
      <c r="G174" t="str">
        <f>'Region - Amravati Data'!G175</f>
        <v>83 Village RRWS Scheme MJP RR (C 39)</v>
      </c>
      <c r="H174" t="str">
        <f>'Region - Amravati Data'!H175</f>
        <v>Deomali</v>
      </c>
      <c r="I174" t="str">
        <f>'Region - Amravati Data'!I175</f>
        <v>Existing 2 LL ESR- Outlet-1</v>
      </c>
      <c r="J174">
        <f>IF(AND('Region - Amravati Data'!V175&gt;-1%,'Region - Amravati Data'!V175&lt;101%),1,0)</f>
        <v>1</v>
      </c>
      <c r="K174">
        <f>IF(AND('Region - Amravati Data'!V175&gt;100%,'Region - Amravati Data'!V175&lt;300%),1,0)</f>
        <v>0</v>
      </c>
      <c r="L174">
        <f>IF(AND('Region - Amravati Data'!V175&gt;300%,'Region - Amravati Data'!V175&lt;501%),1,0)</f>
        <v>0</v>
      </c>
      <c r="M174">
        <f>IF(AND('Region - Amravati Data'!V175&gt;500%,'Region - Amravati Data'!V175&lt;1001%),1,0)</f>
        <v>0</v>
      </c>
      <c r="N174">
        <f>IF(AND('Region - Amravati Data'!V175&gt;1000%,'Region - Amravati Data'!V175&lt;2001%),1,0)</f>
        <v>0</v>
      </c>
      <c r="O174">
        <f>IF('Region - Amravati Data'!V175&gt;2000%,1,0)</f>
        <v>0</v>
      </c>
      <c r="P174">
        <f t="shared" si="8"/>
        <v>1</v>
      </c>
      <c r="Q174">
        <f>IF('Region - Amravati Data'!V175=0%,1,0)</f>
        <v>1</v>
      </c>
    </row>
    <row r="175" spans="1:17" x14ac:dyDescent="0.35">
      <c r="A175">
        <f>'Region - Amravati Data'!A176</f>
        <v>174</v>
      </c>
      <c r="B175" t="str">
        <f>'Region - Amravati Data'!B176</f>
        <v>Akola</v>
      </c>
      <c r="C175" t="str">
        <f>'Region - Amravati Data'!C176</f>
        <v>Buldhana</v>
      </c>
      <c r="D175" t="str">
        <f>'Region - Amravati Data'!D176</f>
        <v>Buldhana</v>
      </c>
      <c r="E175" t="str">
        <f>'Region - Amravati Data'!E176</f>
        <v>Motala</v>
      </c>
      <c r="F175" t="str">
        <f>'Region - Amravati Data'!F176</f>
        <v>20027978</v>
      </c>
      <c r="G175" t="str">
        <f>'Region - Amravati Data'!G176</f>
        <v>Dhamangaon Deshmukh &amp; 9 Villages RRWSS</v>
      </c>
      <c r="H175" t="str">
        <f>'Region - Amravati Data'!H176</f>
        <v>Bhangi Tanda</v>
      </c>
      <c r="I175" t="str">
        <f>'Region - Amravati Data'!I176</f>
        <v>Existing 0.15 LL ESR</v>
      </c>
      <c r="J175">
        <f>IF(AND('Region - Amravati Data'!V176&gt;-1%,'Region - Amravati Data'!V176&lt;101%),1,0)</f>
        <v>1</v>
      </c>
      <c r="K175">
        <f>IF(AND('Region - Amravati Data'!V176&gt;100%,'Region - Amravati Data'!V176&lt;300%),1,0)</f>
        <v>0</v>
      </c>
      <c r="L175">
        <f>IF(AND('Region - Amravati Data'!V176&gt;300%,'Region - Amravati Data'!V176&lt;501%),1,0)</f>
        <v>0</v>
      </c>
      <c r="M175">
        <f>IF(AND('Region - Amravati Data'!V176&gt;500%,'Region - Amravati Data'!V176&lt;1001%),1,0)</f>
        <v>0</v>
      </c>
      <c r="N175">
        <f>IF(AND('Region - Amravati Data'!V176&gt;1000%,'Region - Amravati Data'!V176&lt;2001%),1,0)</f>
        <v>0</v>
      </c>
      <c r="O175">
        <f>IF('Region - Amravati Data'!V176&gt;2000%,1,0)</f>
        <v>0</v>
      </c>
      <c r="P175">
        <f t="shared" si="8"/>
        <v>1</v>
      </c>
      <c r="Q175">
        <f>IF('Region - Amravati Data'!V176=0%,1,0)</f>
        <v>0</v>
      </c>
    </row>
    <row r="176" spans="1:17" x14ac:dyDescent="0.35">
      <c r="A176">
        <f>'Region - Amravati Data'!A177</f>
        <v>175</v>
      </c>
      <c r="B176" t="str">
        <f>'Region - Amravati Data'!B177</f>
        <v>Amravati</v>
      </c>
      <c r="C176" t="str">
        <f>'Region - Amravati Data'!C177</f>
        <v>Yavatmal</v>
      </c>
      <c r="D176" t="str">
        <f>'Region - Amravati Data'!D177</f>
        <v>Pusad</v>
      </c>
      <c r="E176" t="str">
        <f>'Region - Amravati Data'!E177</f>
        <v>Pusad</v>
      </c>
      <c r="F176" t="str">
        <f>'Region - Amravati Data'!F177</f>
        <v>20028563</v>
      </c>
      <c r="G176" t="str">
        <f>'Region - Amravati Data'!G177</f>
        <v>Malpathar 28 Villages, (Reju.)</v>
      </c>
      <c r="H176" t="str">
        <f>'Region - Amravati Data'!H177</f>
        <v>Aamti</v>
      </c>
      <c r="I176" t="str">
        <f>'Region - Amravati Data'!I177</f>
        <v>Existing 0.30 LL ESR</v>
      </c>
      <c r="J176">
        <f>IF(AND('Region - Amravati Data'!V177&gt;-1%,'Region - Amravati Data'!V177&lt;101%),1,0)</f>
        <v>1</v>
      </c>
      <c r="K176">
        <f>IF(AND('Region - Amravati Data'!V177&gt;100%,'Region - Amravati Data'!V177&lt;300%),1,0)</f>
        <v>0</v>
      </c>
      <c r="L176">
        <f>IF(AND('Region - Amravati Data'!V177&gt;300%,'Region - Amravati Data'!V177&lt;501%),1,0)</f>
        <v>0</v>
      </c>
      <c r="M176">
        <f>IF(AND('Region - Amravati Data'!V177&gt;500%,'Region - Amravati Data'!V177&lt;1001%),1,0)</f>
        <v>0</v>
      </c>
      <c r="N176">
        <f>IF(AND('Region - Amravati Data'!V177&gt;1000%,'Region - Amravati Data'!V177&lt;2001%),1,0)</f>
        <v>0</v>
      </c>
      <c r="O176">
        <f>IF('Region - Amravati Data'!V177&gt;2000%,1,0)</f>
        <v>0</v>
      </c>
      <c r="P176">
        <f t="shared" ref="P176:P181" si="9">IF(OR(J176=1,K176=1,L176=1,M176=1,N176=1,O176=1),1,0)</f>
        <v>1</v>
      </c>
      <c r="Q176">
        <f>IF('Region - Amravati Data'!V177=0%,1,0)</f>
        <v>1</v>
      </c>
    </row>
    <row r="177" spans="1:17" x14ac:dyDescent="0.35">
      <c r="A177">
        <f>'Region - Amravati Data'!A178</f>
        <v>176</v>
      </c>
      <c r="B177" t="str">
        <f>'Region - Amravati Data'!B178</f>
        <v>Akola</v>
      </c>
      <c r="C177" t="str">
        <f>'Region - Amravati Data'!C178</f>
        <v>Akola</v>
      </c>
      <c r="D177" t="str">
        <f>'Region - Amravati Data'!D178</f>
        <v>Akola</v>
      </c>
      <c r="E177" t="str">
        <f>'Region - Amravati Data'!E178</f>
        <v>Akola</v>
      </c>
      <c r="F177" t="str">
        <f>'Region - Amravati Data'!F178</f>
        <v>20028565</v>
      </c>
      <c r="G177" t="str">
        <f>'Region - Amravati Data'!G178</f>
        <v>Akot 84 VRRWSS Tq. Akola, Akot &amp; Telhara Dist. Akola</v>
      </c>
      <c r="H177" t="str">
        <f>'Region - Amravati Data'!H178</f>
        <v>Sangavi</v>
      </c>
      <c r="I177" t="str">
        <f>'Region - Amravati Data'!I178</f>
        <v>Existing 0.20 LL ESR</v>
      </c>
      <c r="J177">
        <f>IF(AND('Region - Amravati Data'!V178&gt;-1%,'Region - Amravati Data'!V178&lt;101%),1,0)</f>
        <v>0</v>
      </c>
      <c r="K177">
        <f>IF(AND('Region - Amravati Data'!V178&gt;100%,'Region - Amravati Data'!V178&lt;300%),1,0)</f>
        <v>0</v>
      </c>
      <c r="L177">
        <f>IF(AND('Region - Amravati Data'!V178&gt;300%,'Region - Amravati Data'!V178&lt;501%),1,0)</f>
        <v>1</v>
      </c>
      <c r="M177">
        <f>IF(AND('Region - Amravati Data'!V178&gt;500%,'Region - Amravati Data'!V178&lt;1001%),1,0)</f>
        <v>0</v>
      </c>
      <c r="N177">
        <f>IF(AND('Region - Amravati Data'!V178&gt;1000%,'Region - Amravati Data'!V178&lt;2001%),1,0)</f>
        <v>0</v>
      </c>
      <c r="O177">
        <f>IF('Region - Amravati Data'!V178&gt;2000%,1,0)</f>
        <v>0</v>
      </c>
      <c r="P177">
        <f t="shared" si="9"/>
        <v>1</v>
      </c>
      <c r="Q177">
        <f>IF('Region - Amravati Data'!V178=0%,1,0)</f>
        <v>0</v>
      </c>
    </row>
    <row r="178" spans="1:17" x14ac:dyDescent="0.35">
      <c r="A178">
        <f>'Region - Amravati Data'!A179</f>
        <v>177</v>
      </c>
      <c r="B178" t="str">
        <f>'Region - Amravati Data'!B179</f>
        <v>Amravati</v>
      </c>
      <c r="C178" t="str">
        <f>'Region - Amravati Data'!C179</f>
        <v>Amravati W.M</v>
      </c>
      <c r="D178" t="str">
        <f>'Region - Amravati Data'!D179</f>
        <v>W.M.Amravati - 2</v>
      </c>
      <c r="E178" t="str">
        <f>'Region - Amravati Data'!E179</f>
        <v>Amravati</v>
      </c>
      <c r="F178" t="str">
        <f>'Region - Amravati Data'!F179</f>
        <v>20003791</v>
      </c>
      <c r="G178" t="str">
        <f>'Region - Amravati Data'!G179</f>
        <v>105 Villages RRWSS</v>
      </c>
      <c r="H178" t="str">
        <f>'Region - Amravati Data'!H179</f>
        <v>Sayat</v>
      </c>
      <c r="I178" t="str">
        <f>'Region - Amravati Data'!I179</f>
        <v>Existing 0.20 LL ESR</v>
      </c>
      <c r="J178">
        <f>IF(AND('Region - Amravati Data'!V179&gt;-1%,'Region - Amravati Data'!V179&lt;101%),1,0)</f>
        <v>1</v>
      </c>
      <c r="K178">
        <f>IF(AND('Region - Amravati Data'!V179&gt;100%,'Region - Amravati Data'!V179&lt;300%),1,0)</f>
        <v>0</v>
      </c>
      <c r="L178">
        <f>IF(AND('Region - Amravati Data'!V179&gt;300%,'Region - Amravati Data'!V179&lt;501%),1,0)</f>
        <v>0</v>
      </c>
      <c r="M178">
        <f>IF(AND('Region - Amravati Data'!V179&gt;500%,'Region - Amravati Data'!V179&lt;1001%),1,0)</f>
        <v>0</v>
      </c>
      <c r="N178">
        <f>IF(AND('Region - Amravati Data'!V179&gt;1000%,'Region - Amravati Data'!V179&lt;2001%),1,0)</f>
        <v>0</v>
      </c>
      <c r="O178">
        <f>IF('Region - Amravati Data'!V179&gt;2000%,1,0)</f>
        <v>0</v>
      </c>
      <c r="P178">
        <f t="shared" si="9"/>
        <v>1</v>
      </c>
      <c r="Q178">
        <f>IF('Region - Amravati Data'!V179=0%,1,0)</f>
        <v>1</v>
      </c>
    </row>
    <row r="179" spans="1:17" x14ac:dyDescent="0.35">
      <c r="A179">
        <f>'Region - Amravati Data'!A180</f>
        <v>178</v>
      </c>
      <c r="B179" t="str">
        <f>'Region - Amravati Data'!B180</f>
        <v>Amravati</v>
      </c>
      <c r="C179" t="str">
        <f>'Region - Amravati Data'!C180</f>
        <v>Amravati W.M</v>
      </c>
      <c r="D179" t="str">
        <f>'Region - Amravati Data'!D180</f>
        <v>W.M.Amravati - 2</v>
      </c>
      <c r="E179" t="str">
        <f>'Region - Amravati Data'!E180</f>
        <v>Amravati</v>
      </c>
      <c r="F179" t="str">
        <f>'Region - Amravati Data'!F180</f>
        <v>20003791</v>
      </c>
      <c r="G179" t="str">
        <f>'Region - Amravati Data'!G180</f>
        <v>105 Villages RRWSS</v>
      </c>
      <c r="H179" t="str">
        <f>'Region - Amravati Data'!H180</f>
        <v>Sayat</v>
      </c>
      <c r="I179" t="str">
        <f>'Region - Amravati Data'!I180</f>
        <v>Existing 0.75 LL ESR</v>
      </c>
      <c r="J179">
        <f>IF(AND('Region - Amravati Data'!V180&gt;-1%,'Region - Amravati Data'!V180&lt;101%),1,0)</f>
        <v>0</v>
      </c>
      <c r="K179">
        <f>IF(AND('Region - Amravati Data'!V180&gt;100%,'Region - Amravati Data'!V180&lt;300%),1,0)</f>
        <v>1</v>
      </c>
      <c r="L179">
        <f>IF(AND('Region - Amravati Data'!V180&gt;300%,'Region - Amravati Data'!V180&lt;501%),1,0)</f>
        <v>0</v>
      </c>
      <c r="M179">
        <f>IF(AND('Region - Amravati Data'!V180&gt;500%,'Region - Amravati Data'!V180&lt;1001%),1,0)</f>
        <v>0</v>
      </c>
      <c r="N179">
        <f>IF(AND('Region - Amravati Data'!V180&gt;1000%,'Region - Amravati Data'!V180&lt;2001%),1,0)</f>
        <v>0</v>
      </c>
      <c r="O179">
        <f>IF('Region - Amravati Data'!V180&gt;2000%,1,0)</f>
        <v>0</v>
      </c>
      <c r="P179">
        <f t="shared" si="9"/>
        <v>1</v>
      </c>
      <c r="Q179">
        <f>IF('Region - Amravati Data'!V180=0%,1,0)</f>
        <v>0</v>
      </c>
    </row>
    <row r="180" spans="1:17" x14ac:dyDescent="0.35">
      <c r="A180">
        <f>'Region - Amravati Data'!A181</f>
        <v>179</v>
      </c>
      <c r="B180" t="str">
        <f>'Region - Amravati Data'!B181</f>
        <v>Akola</v>
      </c>
      <c r="C180" t="str">
        <f>'Region - Amravati Data'!C181</f>
        <v>Akola</v>
      </c>
      <c r="D180" t="str">
        <f>'Region - Amravati Data'!D181</f>
        <v>Akola</v>
      </c>
      <c r="E180" t="str">
        <f>'Region - Amravati Data'!E181</f>
        <v>Akola</v>
      </c>
      <c r="F180" t="str">
        <f>'Region - Amravati Data'!F181</f>
        <v>20028565</v>
      </c>
      <c r="G180" t="str">
        <f>'Region - Amravati Data'!G181</f>
        <v>Akot 84 VRRWSS Tq. Akola, Akot &amp; Telhara Dist. Akola</v>
      </c>
      <c r="H180" t="str">
        <f>'Region - Amravati Data'!H181</f>
        <v>Sonbardi</v>
      </c>
      <c r="I180" t="str">
        <f>'Region - Amravati Data'!I181</f>
        <v>Existing 0.20 LL ESR</v>
      </c>
      <c r="J180">
        <f>IF(AND('Region - Amravati Data'!V181&gt;-1%,'Region - Amravati Data'!V181&lt;101%),1,0)</f>
        <v>1</v>
      </c>
      <c r="K180">
        <f>IF(AND('Region - Amravati Data'!V181&gt;100%,'Region - Amravati Data'!V181&lt;300%),1,0)</f>
        <v>0</v>
      </c>
      <c r="L180">
        <f>IF(AND('Region - Amravati Data'!V181&gt;300%,'Region - Amravati Data'!V181&lt;501%),1,0)</f>
        <v>0</v>
      </c>
      <c r="M180">
        <f>IF(AND('Region - Amravati Data'!V181&gt;500%,'Region - Amravati Data'!V181&lt;1001%),1,0)</f>
        <v>0</v>
      </c>
      <c r="N180">
        <f>IF(AND('Region - Amravati Data'!V181&gt;1000%,'Region - Amravati Data'!V181&lt;2001%),1,0)</f>
        <v>0</v>
      </c>
      <c r="O180">
        <f>IF('Region - Amravati Data'!V181&gt;2000%,1,0)</f>
        <v>0</v>
      </c>
      <c r="P180">
        <f t="shared" si="9"/>
        <v>1</v>
      </c>
      <c r="Q180">
        <f>IF('Region - Amravati Data'!V181=0%,1,0)</f>
        <v>1</v>
      </c>
    </row>
    <row r="181" spans="1:17" x14ac:dyDescent="0.35">
      <c r="A181">
        <f>'Region - Amravati Data'!A182</f>
        <v>180</v>
      </c>
      <c r="B181" t="str">
        <f>'Region - Amravati Data'!B182</f>
        <v>Amravati</v>
      </c>
      <c r="C181" t="str">
        <f>'Region - Amravati Data'!C182</f>
        <v>Amravati W.M</v>
      </c>
      <c r="D181" t="str">
        <f>'Region - Amravati Data'!D182</f>
        <v>W.M.Amravati - 2</v>
      </c>
      <c r="E181" t="str">
        <f>'Region - Amravati Data'!E182</f>
        <v>Amravati</v>
      </c>
      <c r="F181" t="str">
        <f>'Region - Amravati Data'!F182</f>
        <v>20003791</v>
      </c>
      <c r="G181" t="str">
        <f>'Region - Amravati Data'!G182</f>
        <v>105 Villages RRWSS</v>
      </c>
      <c r="H181" t="str">
        <f>'Region - Amravati Data'!H182</f>
        <v>Shirajgaon</v>
      </c>
      <c r="I181" t="str">
        <f>'Region - Amravati Data'!I182</f>
        <v>Existing 1.5 LL ESR-1</v>
      </c>
      <c r="J181">
        <f>IF(AND('Region - Amravati Data'!V182&gt;-1%,'Region - Amravati Data'!V182&lt;101%),1,0)</f>
        <v>0</v>
      </c>
      <c r="K181">
        <f>IF(AND('Region - Amravati Data'!V182&gt;100%,'Region - Amravati Data'!V182&lt;300%),1,0)</f>
        <v>1</v>
      </c>
      <c r="L181">
        <f>IF(AND('Region - Amravati Data'!V182&gt;300%,'Region - Amravati Data'!V182&lt;501%),1,0)</f>
        <v>0</v>
      </c>
      <c r="M181">
        <f>IF(AND('Region - Amravati Data'!V182&gt;500%,'Region - Amravati Data'!V182&lt;1001%),1,0)</f>
        <v>0</v>
      </c>
      <c r="N181">
        <f>IF(AND('Region - Amravati Data'!V182&gt;1000%,'Region - Amravati Data'!V182&lt;2001%),1,0)</f>
        <v>0</v>
      </c>
      <c r="O181">
        <f>IF('Region - Amravati Data'!V182&gt;2000%,1,0)</f>
        <v>0</v>
      </c>
      <c r="P181">
        <f t="shared" si="9"/>
        <v>1</v>
      </c>
      <c r="Q181">
        <f>IF('Region - Amravati Data'!V182=0%,1,0)</f>
        <v>0</v>
      </c>
    </row>
    <row r="182" spans="1:17" x14ac:dyDescent="0.35">
      <c r="A182">
        <f>'Region - Amravati Data'!A183</f>
        <v>181</v>
      </c>
      <c r="B182" t="str">
        <f>'Region - Amravati Data'!B183</f>
        <v>Akola</v>
      </c>
      <c r="C182" t="str">
        <f>'Region - Amravati Data'!C183</f>
        <v>Akola</v>
      </c>
      <c r="D182" t="str">
        <f>'Region - Amravati Data'!D183</f>
        <v>Akola</v>
      </c>
      <c r="E182" t="str">
        <f>'Region - Amravati Data'!E183</f>
        <v>Akola</v>
      </c>
      <c r="F182" t="str">
        <f>'Region - Amravati Data'!F183</f>
        <v>20028565</v>
      </c>
      <c r="G182" t="str">
        <f>'Region - Amravati Data'!G183</f>
        <v>Akot 84 VRRWSS Tq. Akola, Akot &amp; Telhara Dist. Akola</v>
      </c>
      <c r="H182" t="str">
        <f>'Region - Amravati Data'!H183</f>
        <v>Warur</v>
      </c>
      <c r="I182" t="str">
        <f>'Region - Amravati Data'!I183</f>
        <v>Existing 1.25 LL ESR</v>
      </c>
      <c r="J182">
        <f>IF(AND('Region - Amravati Data'!V183&gt;-1%,'Region - Amravati Data'!V183&lt;101%),1,0)</f>
        <v>0</v>
      </c>
      <c r="K182">
        <f>IF(AND('Region - Amravati Data'!V183&gt;100%,'Region - Amravati Data'!V183&lt;300%),1,0)</f>
        <v>0</v>
      </c>
      <c r="L182">
        <f>IF(AND('Region - Amravati Data'!V183&gt;300%,'Region - Amravati Data'!V183&lt;501%),1,0)</f>
        <v>1</v>
      </c>
      <c r="M182">
        <f>IF(AND('Region - Amravati Data'!V183&gt;500%,'Region - Amravati Data'!V183&lt;1001%),1,0)</f>
        <v>0</v>
      </c>
      <c r="N182">
        <f>IF(AND('Region - Amravati Data'!V183&gt;1000%,'Region - Amravati Data'!V183&lt;2001%),1,0)</f>
        <v>0</v>
      </c>
      <c r="O182">
        <f>IF('Region - Amravati Data'!V183&gt;2000%,1,0)</f>
        <v>0</v>
      </c>
      <c r="P182">
        <f t="shared" ref="P182:P205" si="10">IF(OR(J182=1,K182=1,L182=1,M182=1,N182=1,O182=1),1,0)</f>
        <v>1</v>
      </c>
      <c r="Q182">
        <f>IF('Region - Amravati Data'!V183=0%,1,0)</f>
        <v>0</v>
      </c>
    </row>
    <row r="183" spans="1:17" x14ac:dyDescent="0.35">
      <c r="A183">
        <f>'Region - Amravati Data'!A184</f>
        <v>182</v>
      </c>
      <c r="B183" t="str">
        <f>'Region - Amravati Data'!B184</f>
        <v>Amravati</v>
      </c>
      <c r="C183" t="str">
        <f>'Region - Amravati Data'!C184</f>
        <v>Amravati W.M</v>
      </c>
      <c r="D183" t="str">
        <f>'Region - Amravati Data'!D184</f>
        <v>W.M.Amravati - 2</v>
      </c>
      <c r="E183" t="str">
        <f>'Region - Amravati Data'!E184</f>
        <v>Bhatkuli</v>
      </c>
      <c r="F183" t="str">
        <f>'Region - Amravati Data'!F184</f>
        <v>20003791</v>
      </c>
      <c r="G183" t="str">
        <f>'Region - Amravati Data'!G184</f>
        <v>105 Villages RRWSS</v>
      </c>
      <c r="H183" t="str">
        <f>'Region - Amravati Data'!H184</f>
        <v>Chimnapur E.</v>
      </c>
      <c r="I183" t="str">
        <f>'Region - Amravati Data'!I184</f>
        <v>Existing ESR 0.75 LL</v>
      </c>
      <c r="J183">
        <f>IF(AND('Region - Amravati Data'!V184&gt;-1%,'Region - Amravati Data'!V184&lt;101%),1,0)</f>
        <v>1</v>
      </c>
      <c r="K183">
        <f>IF(AND('Region - Amravati Data'!V184&gt;100%,'Region - Amravati Data'!V184&lt;300%),1,0)</f>
        <v>0</v>
      </c>
      <c r="L183">
        <f>IF(AND('Region - Amravati Data'!V184&gt;300%,'Region - Amravati Data'!V184&lt;501%),1,0)</f>
        <v>0</v>
      </c>
      <c r="M183">
        <f>IF(AND('Region - Amravati Data'!V184&gt;500%,'Region - Amravati Data'!V184&lt;1001%),1,0)</f>
        <v>0</v>
      </c>
      <c r="N183">
        <f>IF(AND('Region - Amravati Data'!V184&gt;1000%,'Region - Amravati Data'!V184&lt;2001%),1,0)</f>
        <v>0</v>
      </c>
      <c r="O183">
        <f>IF('Region - Amravati Data'!V184&gt;2000%,1,0)</f>
        <v>0</v>
      </c>
      <c r="P183">
        <f t="shared" si="10"/>
        <v>1</v>
      </c>
      <c r="Q183">
        <f>IF('Region - Amravati Data'!V184=0%,1,0)</f>
        <v>0</v>
      </c>
    </row>
    <row r="184" spans="1:17" x14ac:dyDescent="0.35">
      <c r="A184">
        <f>'Region - Amravati Data'!A185</f>
        <v>183</v>
      </c>
      <c r="B184" t="str">
        <f>'Region - Amravati Data'!B185</f>
        <v>Amravati</v>
      </c>
      <c r="C184" t="str">
        <f>'Region - Amravati Data'!C185</f>
        <v>Amravati W.M</v>
      </c>
      <c r="D184" t="str">
        <f>'Region - Amravati Data'!D185</f>
        <v>W.M.Amravati - 2</v>
      </c>
      <c r="E184" t="str">
        <f>'Region - Amravati Data'!E185</f>
        <v>Bhatkuli</v>
      </c>
      <c r="F184" t="str">
        <f>'Region - Amravati Data'!F185</f>
        <v>20003791</v>
      </c>
      <c r="G184" t="str">
        <f>'Region - Amravati Data'!G185</f>
        <v>105 Villages RRWSS</v>
      </c>
      <c r="H184" t="str">
        <f>'Region - Amravati Data'!H185</f>
        <v>Ashti</v>
      </c>
      <c r="I184" t="str">
        <f>'Region - Amravati Data'!I185</f>
        <v>Existing 0.85 LL ESR</v>
      </c>
      <c r="J184">
        <f>IF(AND('Region - Amravati Data'!V185&gt;-1%,'Region - Amravati Data'!V185&lt;101%),1,0)</f>
        <v>0</v>
      </c>
      <c r="K184">
        <f>IF(AND('Region - Amravati Data'!V185&gt;100%,'Region - Amravati Data'!V185&lt;300%),1,0)</f>
        <v>0</v>
      </c>
      <c r="L184">
        <f>IF(AND('Region - Amravati Data'!V185&gt;300%,'Region - Amravati Data'!V185&lt;501%),1,0)</f>
        <v>1</v>
      </c>
      <c r="M184">
        <f>IF(AND('Region - Amravati Data'!V185&gt;500%,'Region - Amravati Data'!V185&lt;1001%),1,0)</f>
        <v>0</v>
      </c>
      <c r="N184">
        <f>IF(AND('Region - Amravati Data'!V185&gt;1000%,'Region - Amravati Data'!V185&lt;2001%),1,0)</f>
        <v>0</v>
      </c>
      <c r="O184">
        <f>IF('Region - Amravati Data'!V185&gt;2000%,1,0)</f>
        <v>0</v>
      </c>
      <c r="P184">
        <f t="shared" si="10"/>
        <v>1</v>
      </c>
      <c r="Q184">
        <f>IF('Region - Amravati Data'!V185=0%,1,0)</f>
        <v>0</v>
      </c>
    </row>
    <row r="185" spans="1:17" x14ac:dyDescent="0.35">
      <c r="A185">
        <f>'Region - Amravati Data'!A186</f>
        <v>184</v>
      </c>
      <c r="B185" t="str">
        <f>'Region - Amravati Data'!B186</f>
        <v>Akola</v>
      </c>
      <c r="C185" t="str">
        <f>'Region - Amravati Data'!C186</f>
        <v>Akola</v>
      </c>
      <c r="D185" t="str">
        <f>'Region - Amravati Data'!D186</f>
        <v>Akola</v>
      </c>
      <c r="E185" t="str">
        <f>'Region - Amravati Data'!E186</f>
        <v>Akola</v>
      </c>
      <c r="F185" t="str">
        <f>'Region - Amravati Data'!F186</f>
        <v>20028565</v>
      </c>
      <c r="G185" t="str">
        <f>'Region - Amravati Data'!G186</f>
        <v>Akot 84 VRRWSS Tq. Akola, Akot &amp; Telhara Dist. Akola</v>
      </c>
      <c r="H185" t="str">
        <f>'Region - Amravati Data'!H186</f>
        <v>Khaparwadi Kh.</v>
      </c>
      <c r="I185" t="str">
        <f>'Region - Amravati Data'!I186</f>
        <v>Existing 0.15 LL ESR</v>
      </c>
      <c r="J185">
        <f>IF(AND('Region - Amravati Data'!V186&gt;-1%,'Region - Amravati Data'!V186&lt;101%),1,0)</f>
        <v>1</v>
      </c>
      <c r="K185">
        <f>IF(AND('Region - Amravati Data'!V186&gt;100%,'Region - Amravati Data'!V186&lt;300%),1,0)</f>
        <v>0</v>
      </c>
      <c r="L185">
        <f>IF(AND('Region - Amravati Data'!V186&gt;300%,'Region - Amravati Data'!V186&lt;501%),1,0)</f>
        <v>0</v>
      </c>
      <c r="M185">
        <f>IF(AND('Region - Amravati Data'!V186&gt;500%,'Region - Amravati Data'!V186&lt;1001%),1,0)</f>
        <v>0</v>
      </c>
      <c r="N185">
        <f>IF(AND('Region - Amravati Data'!V186&gt;1000%,'Region - Amravati Data'!V186&lt;2001%),1,0)</f>
        <v>0</v>
      </c>
      <c r="O185">
        <f>IF('Region - Amravati Data'!V186&gt;2000%,1,0)</f>
        <v>0</v>
      </c>
      <c r="P185">
        <f t="shared" si="10"/>
        <v>1</v>
      </c>
      <c r="Q185">
        <f>IF('Region - Amravati Data'!V186=0%,1,0)</f>
        <v>0</v>
      </c>
    </row>
    <row r="186" spans="1:17" x14ac:dyDescent="0.35">
      <c r="A186">
        <f>'Region - Amravati Data'!A187</f>
        <v>185</v>
      </c>
      <c r="B186" t="str">
        <f>'Region - Amravati Data'!B187</f>
        <v>Amravati</v>
      </c>
      <c r="C186" t="str">
        <f>'Region - Amravati Data'!C187</f>
        <v>Amravati</v>
      </c>
      <c r="D186" t="str">
        <f>'Region - Amravati Data'!D187</f>
        <v>Achalpur</v>
      </c>
      <c r="E186" t="str">
        <f>'Region - Amravati Data'!E187</f>
        <v>Achalpur</v>
      </c>
      <c r="F186" t="str">
        <f>'Region - Amravati Data'!F187</f>
        <v>20029998</v>
      </c>
      <c r="G186" t="str">
        <f>'Region - Amravati Data'!G187</f>
        <v>Shahanur &amp; 9 Villages RRWS</v>
      </c>
      <c r="H186" t="str">
        <f>'Region - Amravati Data'!H187</f>
        <v>Walmikpur</v>
      </c>
      <c r="I186" t="str">
        <f>'Region - Amravati Data'!I187</f>
        <v>Proposed 0.35 LL ESR</v>
      </c>
      <c r="J186">
        <f>IF(AND('Region - Amravati Data'!V187&gt;-1%,'Region - Amravati Data'!V187&lt;101%),1,0)</f>
        <v>1</v>
      </c>
      <c r="K186">
        <f>IF(AND('Region - Amravati Data'!V187&gt;100%,'Region - Amravati Data'!V187&lt;300%),1,0)</f>
        <v>0</v>
      </c>
      <c r="L186">
        <f>IF(AND('Region - Amravati Data'!V187&gt;300%,'Region - Amravati Data'!V187&lt;501%),1,0)</f>
        <v>0</v>
      </c>
      <c r="M186">
        <f>IF(AND('Region - Amravati Data'!V187&gt;500%,'Region - Amravati Data'!V187&lt;1001%),1,0)</f>
        <v>0</v>
      </c>
      <c r="N186">
        <f>IF(AND('Region - Amravati Data'!V187&gt;1000%,'Region - Amravati Data'!V187&lt;2001%),1,0)</f>
        <v>0</v>
      </c>
      <c r="O186">
        <f>IF('Region - Amravati Data'!V187&gt;2000%,1,0)</f>
        <v>0</v>
      </c>
      <c r="P186">
        <f t="shared" si="10"/>
        <v>1</v>
      </c>
      <c r="Q186">
        <f>IF('Region - Amravati Data'!V187=0%,1,0)</f>
        <v>1</v>
      </c>
    </row>
    <row r="187" spans="1:17" x14ac:dyDescent="0.35">
      <c r="A187">
        <f>'Region - Amravati Data'!A188</f>
        <v>186</v>
      </c>
      <c r="B187" t="str">
        <f>'Region - Amravati Data'!B188</f>
        <v>Amravati</v>
      </c>
      <c r="C187" t="str">
        <f>'Region - Amravati Data'!C188</f>
        <v>Amravati W.M</v>
      </c>
      <c r="D187" t="str">
        <f>'Region - Amravati Data'!D188</f>
        <v>W.M.Amravati - 2</v>
      </c>
      <c r="E187" t="str">
        <f>'Region - Amravati Data'!E188</f>
        <v>Amravati</v>
      </c>
      <c r="F187" t="str">
        <f>'Region - Amravati Data'!F188</f>
        <v>20003791</v>
      </c>
      <c r="G187" t="str">
        <f>'Region - Amravati Data'!G188</f>
        <v>105 Villages RRWSS</v>
      </c>
      <c r="H187" t="str">
        <f>'Region - Amravati Data'!H188</f>
        <v>Talwel</v>
      </c>
      <c r="I187" t="str">
        <f>'Region - Amravati Data'!I188</f>
        <v>Existing 0.50 LL ESR -Outlet-2</v>
      </c>
      <c r="J187">
        <f>IF(AND('Region - Amravati Data'!V188&gt;-1%,'Region - Amravati Data'!V188&lt;101%),1,0)</f>
        <v>0</v>
      </c>
      <c r="K187">
        <f>IF(AND('Region - Amravati Data'!V188&gt;100%,'Region - Amravati Data'!V188&lt;300%),1,0)</f>
        <v>0</v>
      </c>
      <c r="L187">
        <f>IF(AND('Region - Amravati Data'!V188&gt;300%,'Region - Amravati Data'!V188&lt;501%),1,0)</f>
        <v>1</v>
      </c>
      <c r="M187">
        <f>IF(AND('Region - Amravati Data'!V188&gt;500%,'Region - Amravati Data'!V188&lt;1001%),1,0)</f>
        <v>0</v>
      </c>
      <c r="N187">
        <f>IF(AND('Region - Amravati Data'!V188&gt;1000%,'Region - Amravati Data'!V188&lt;2001%),1,0)</f>
        <v>0</v>
      </c>
      <c r="O187">
        <f>IF('Region - Amravati Data'!V188&gt;2000%,1,0)</f>
        <v>0</v>
      </c>
      <c r="P187">
        <f t="shared" si="10"/>
        <v>1</v>
      </c>
      <c r="Q187">
        <f>IF('Region - Amravati Data'!V188=0%,1,0)</f>
        <v>0</v>
      </c>
    </row>
    <row r="188" spans="1:17" x14ac:dyDescent="0.35">
      <c r="A188">
        <f>'Region - Amravati Data'!A189</f>
        <v>187</v>
      </c>
      <c r="B188" t="str">
        <f>'Region - Amravati Data'!B189</f>
        <v>Amravati</v>
      </c>
      <c r="C188" t="str">
        <f>'Region - Amravati Data'!C189</f>
        <v>Amravati W.M</v>
      </c>
      <c r="D188" t="str">
        <f>'Region - Amravati Data'!D189</f>
        <v>W.M.Amravati - 2</v>
      </c>
      <c r="E188" t="str">
        <f>'Region - Amravati Data'!E189</f>
        <v>Chandur Bazar</v>
      </c>
      <c r="F188" t="str">
        <f>'Region - Amravati Data'!F189</f>
        <v>20003791</v>
      </c>
      <c r="G188" t="str">
        <f>'Region - Amravati Data'!G189</f>
        <v>105 Villages RRWSS</v>
      </c>
      <c r="H188" t="str">
        <f>'Region - Amravati Data'!H189</f>
        <v>Lasanapur</v>
      </c>
      <c r="I188" t="str">
        <f>'Region - Amravati Data'!I189</f>
        <v>Existing 0.50 LL ESR</v>
      </c>
      <c r="J188">
        <f>IF(AND('Region - Amravati Data'!V189&gt;-1%,'Region - Amravati Data'!V189&lt;101%),1,0)</f>
        <v>0</v>
      </c>
      <c r="K188">
        <f>IF(AND('Region - Amravati Data'!V189&gt;100%,'Region - Amravati Data'!V189&lt;300%),1,0)</f>
        <v>0</v>
      </c>
      <c r="L188">
        <f>IF(AND('Region - Amravati Data'!V189&gt;300%,'Region - Amravati Data'!V189&lt;501%),1,0)</f>
        <v>1</v>
      </c>
      <c r="M188">
        <f>IF(AND('Region - Amravati Data'!V189&gt;500%,'Region - Amravati Data'!V189&lt;1001%),1,0)</f>
        <v>0</v>
      </c>
      <c r="N188">
        <f>IF(AND('Region - Amravati Data'!V189&gt;1000%,'Region - Amravati Data'!V189&lt;2001%),1,0)</f>
        <v>0</v>
      </c>
      <c r="O188">
        <f>IF('Region - Amravati Data'!V189&gt;2000%,1,0)</f>
        <v>0</v>
      </c>
      <c r="P188">
        <f t="shared" si="10"/>
        <v>1</v>
      </c>
      <c r="Q188">
        <f>IF('Region - Amravati Data'!V189=0%,1,0)</f>
        <v>0</v>
      </c>
    </row>
    <row r="189" spans="1:17" x14ac:dyDescent="0.35">
      <c r="A189">
        <f>'Region - Amravati Data'!A190</f>
        <v>188</v>
      </c>
      <c r="B189" t="str">
        <f>'Region - Amravati Data'!B190</f>
        <v>Amravati</v>
      </c>
      <c r="C189" t="str">
        <f>'Region - Amravati Data'!C190</f>
        <v>Amravati</v>
      </c>
      <c r="D189" t="str">
        <f>'Region - Amravati Data'!D190</f>
        <v>Achalpur</v>
      </c>
      <c r="E189" t="str">
        <f>'Region - Amravati Data'!E190</f>
        <v>Chandur Bazar</v>
      </c>
      <c r="F189" t="str">
        <f>'Region - Amravati Data'!F190</f>
        <v>7945938</v>
      </c>
      <c r="G189" t="str">
        <f>'Region - Amravati Data'!G190</f>
        <v>83 Village RRWS Scheme MJP RR (C 39)</v>
      </c>
      <c r="H189" t="str">
        <f>'Region - Amravati Data'!H190</f>
        <v>Gourkheda</v>
      </c>
      <c r="I189" t="str">
        <f>'Region - Amravati Data'!I190</f>
        <v>Existing 0.50 LL ESR</v>
      </c>
      <c r="J189">
        <f>IF(AND('Region - Amravati Data'!V190&gt;-1%,'Region - Amravati Data'!V190&lt;101%),1,0)</f>
        <v>0</v>
      </c>
      <c r="K189">
        <f>IF(AND('Region - Amravati Data'!V190&gt;100%,'Region - Amravati Data'!V190&lt;300%),1,0)</f>
        <v>0</v>
      </c>
      <c r="L189">
        <f>IF(AND('Region - Amravati Data'!V190&gt;300%,'Region - Amravati Data'!V190&lt;501%),1,0)</f>
        <v>0</v>
      </c>
      <c r="M189">
        <f>IF(AND('Region - Amravati Data'!V190&gt;500%,'Region - Amravati Data'!V190&lt;1001%),1,0)</f>
        <v>0</v>
      </c>
      <c r="N189">
        <f>IF(AND('Region - Amravati Data'!V190&gt;1000%,'Region - Amravati Data'!V190&lt;2001%),1,0)</f>
        <v>0</v>
      </c>
      <c r="O189">
        <f>IF('Region - Amravati Data'!V190&gt;2000%,1,0)</f>
        <v>1</v>
      </c>
      <c r="P189">
        <f t="shared" si="10"/>
        <v>1</v>
      </c>
      <c r="Q189">
        <f>IF('Region - Amravati Data'!V190=0%,1,0)</f>
        <v>0</v>
      </c>
    </row>
    <row r="190" spans="1:17" x14ac:dyDescent="0.35">
      <c r="A190">
        <f>'Region - Amravati Data'!A191</f>
        <v>189</v>
      </c>
      <c r="B190" t="str">
        <f>'Region - Amravati Data'!B191</f>
        <v>Akola</v>
      </c>
      <c r="C190" t="str">
        <f>'Region - Amravati Data'!C191</f>
        <v>Buldhana</v>
      </c>
      <c r="D190" t="str">
        <f>'Region - Amravati Data'!D191</f>
        <v>Khamgaon</v>
      </c>
      <c r="E190" t="str">
        <f>'Region - Amravati Data'!E191</f>
        <v>Nandura</v>
      </c>
      <c r="F190" t="str">
        <f>'Region - Amravati Data'!F191</f>
        <v>20028083</v>
      </c>
      <c r="G190" t="str">
        <f>'Region - Amravati Data'!G191</f>
        <v>Wadali &amp; 8 Villages RRWSS</v>
      </c>
      <c r="H190" t="str">
        <f>'Region - Amravati Data'!H191</f>
        <v>Pimpalkuta Dhande</v>
      </c>
      <c r="I190" t="str">
        <f>'Region - Amravati Data'!I191</f>
        <v>Proposed 0.50 LL ESR</v>
      </c>
      <c r="J190">
        <f>IF(AND('Region - Amravati Data'!V191&gt;-1%,'Region - Amravati Data'!V191&lt;101%),1,0)</f>
        <v>0</v>
      </c>
      <c r="K190">
        <f>IF(AND('Region - Amravati Data'!V191&gt;100%,'Region - Amravati Data'!V191&lt;300%),1,0)</f>
        <v>1</v>
      </c>
      <c r="L190">
        <f>IF(AND('Region - Amravati Data'!V191&gt;300%,'Region - Amravati Data'!V191&lt;501%),1,0)</f>
        <v>0</v>
      </c>
      <c r="M190">
        <f>IF(AND('Region - Amravati Data'!V191&gt;500%,'Region - Amravati Data'!V191&lt;1001%),1,0)</f>
        <v>0</v>
      </c>
      <c r="N190">
        <f>IF(AND('Region - Amravati Data'!V191&gt;1000%,'Region - Amravati Data'!V191&lt;2001%),1,0)</f>
        <v>0</v>
      </c>
      <c r="O190">
        <f>IF('Region - Amravati Data'!V191&gt;2000%,1,0)</f>
        <v>0</v>
      </c>
      <c r="P190">
        <f t="shared" si="10"/>
        <v>1</v>
      </c>
      <c r="Q190">
        <f>IF('Region - Amravati Data'!V191=0%,1,0)</f>
        <v>0</v>
      </c>
    </row>
    <row r="191" spans="1:17" x14ac:dyDescent="0.35">
      <c r="A191">
        <f>'Region - Amravati Data'!A192</f>
        <v>190</v>
      </c>
      <c r="B191" t="str">
        <f>'Region - Amravati Data'!B192</f>
        <v>Amravati</v>
      </c>
      <c r="C191" t="str">
        <f>'Region - Amravati Data'!C192</f>
        <v>Amravati</v>
      </c>
      <c r="D191" t="str">
        <f>'Region - Amravati Data'!D192</f>
        <v>Amravati - 2</v>
      </c>
      <c r="E191" t="str">
        <f>'Region - Amravati Data'!E192</f>
        <v>Chandur Rly</v>
      </c>
      <c r="F191" t="str">
        <f>'Region - Amravati Data'!F192</f>
        <v>20030227</v>
      </c>
      <c r="G191" t="str">
        <f>'Region - Amravati Data'!G192</f>
        <v>Chirodi &amp; 4 Villages RRWS</v>
      </c>
      <c r="H191" t="str">
        <f>'Region - Amravati Data'!H192</f>
        <v>Pathargaon</v>
      </c>
      <c r="I191" t="str">
        <f>'Region - Amravati Data'!I192</f>
        <v>Existing 0.40 LL ESR</v>
      </c>
      <c r="J191">
        <f>IF(AND('Region - Amravati Data'!V192&gt;-1%,'Region - Amravati Data'!V192&lt;101%),1,0)</f>
        <v>0</v>
      </c>
      <c r="K191">
        <f>IF(AND('Region - Amravati Data'!V192&gt;100%,'Region - Amravati Data'!V192&lt;300%),1,0)</f>
        <v>0</v>
      </c>
      <c r="L191">
        <f>IF(AND('Region - Amravati Data'!V192&gt;300%,'Region - Amravati Data'!V192&lt;501%),1,0)</f>
        <v>1</v>
      </c>
      <c r="M191">
        <f>IF(AND('Region - Amravati Data'!V192&gt;500%,'Region - Amravati Data'!V192&lt;1001%),1,0)</f>
        <v>0</v>
      </c>
      <c r="N191">
        <f>IF(AND('Region - Amravati Data'!V192&gt;1000%,'Region - Amravati Data'!V192&lt;2001%),1,0)</f>
        <v>0</v>
      </c>
      <c r="O191">
        <f>IF('Region - Amravati Data'!V192&gt;2000%,1,0)</f>
        <v>0</v>
      </c>
      <c r="P191">
        <f t="shared" si="10"/>
        <v>1</v>
      </c>
      <c r="Q191">
        <f>IF('Region - Amravati Data'!V192=0%,1,0)</f>
        <v>0</v>
      </c>
    </row>
    <row r="192" spans="1:17" x14ac:dyDescent="0.35">
      <c r="A192">
        <f>'Region - Amravati Data'!A193</f>
        <v>191</v>
      </c>
      <c r="B192" t="str">
        <f>'Region - Amravati Data'!B193</f>
        <v>Akola</v>
      </c>
      <c r="C192" t="str">
        <f>'Region - Amravati Data'!C193</f>
        <v>Akola</v>
      </c>
      <c r="D192" t="str">
        <f>'Region - Amravati Data'!D193</f>
        <v>Akola</v>
      </c>
      <c r="E192" t="str">
        <f>'Region - Amravati Data'!E193</f>
        <v>Akola</v>
      </c>
      <c r="F192" t="str">
        <f>'Region - Amravati Data'!F193</f>
        <v>20028565</v>
      </c>
      <c r="G192" t="str">
        <f>'Region - Amravati Data'!G193</f>
        <v>Akot 84 VRRWSS Tq. Akola, Akot &amp; Telhara Dist. Akola</v>
      </c>
      <c r="H192" t="str">
        <f>'Region - Amravati Data'!H193</f>
        <v>Warula</v>
      </c>
      <c r="I192" t="str">
        <f>'Region - Amravati Data'!I193</f>
        <v>Existing 0.40 LL ESR</v>
      </c>
      <c r="J192">
        <f>IF(AND('Region - Amravati Data'!V193&gt;-1%,'Region - Amravati Data'!V193&lt;101%),1,0)</f>
        <v>1</v>
      </c>
      <c r="K192">
        <f>IF(AND('Region - Amravati Data'!V193&gt;100%,'Region - Amravati Data'!V193&lt;300%),1,0)</f>
        <v>0</v>
      </c>
      <c r="L192">
        <f>IF(AND('Region - Amravati Data'!V193&gt;300%,'Region - Amravati Data'!V193&lt;501%),1,0)</f>
        <v>0</v>
      </c>
      <c r="M192">
        <f>IF(AND('Region - Amravati Data'!V193&gt;500%,'Region - Amravati Data'!V193&lt;1001%),1,0)</f>
        <v>0</v>
      </c>
      <c r="N192">
        <f>IF(AND('Region - Amravati Data'!V193&gt;1000%,'Region - Amravati Data'!V193&lt;2001%),1,0)</f>
        <v>0</v>
      </c>
      <c r="O192">
        <f>IF('Region - Amravati Data'!V193&gt;2000%,1,0)</f>
        <v>0</v>
      </c>
      <c r="P192">
        <f t="shared" si="10"/>
        <v>1</v>
      </c>
      <c r="Q192">
        <f>IF('Region - Amravati Data'!V193=0%,1,0)</f>
        <v>1</v>
      </c>
    </row>
    <row r="193" spans="1:17" x14ac:dyDescent="0.35">
      <c r="A193">
        <f>'Region - Amravati Data'!A194</f>
        <v>192</v>
      </c>
      <c r="B193" t="str">
        <f>'Region - Amravati Data'!B194</f>
        <v>Amravati</v>
      </c>
      <c r="C193" t="str">
        <f>'Region - Amravati Data'!C194</f>
        <v>Amravati W.M</v>
      </c>
      <c r="D193" t="str">
        <f>'Region - Amravati Data'!D194</f>
        <v>W.M.Amravati - 2</v>
      </c>
      <c r="E193" t="str">
        <f>'Region - Amravati Data'!E194</f>
        <v>Bhatkuli</v>
      </c>
      <c r="F193" t="str">
        <f>'Region - Amravati Data'!F194</f>
        <v>20003791</v>
      </c>
      <c r="G193" t="str">
        <f>'Region - Amravati Data'!G194</f>
        <v>105 Villages RRWSS</v>
      </c>
      <c r="H193" t="str">
        <f>'Region - Amravati Data'!H194</f>
        <v>Anakwadi</v>
      </c>
      <c r="I193" t="str">
        <f>'Region - Amravati Data'!I194</f>
        <v>Existing 0.25 LL ESR</v>
      </c>
      <c r="J193">
        <f>IF(AND('Region - Amravati Data'!V194&gt;-1%,'Region - Amravati Data'!V194&lt;101%),1,0)</f>
        <v>0</v>
      </c>
      <c r="K193">
        <f>IF(AND('Region - Amravati Data'!V194&gt;100%,'Region - Amravati Data'!V194&lt;300%),1,0)</f>
        <v>1</v>
      </c>
      <c r="L193">
        <f>IF(AND('Region - Amravati Data'!V194&gt;300%,'Region - Amravati Data'!V194&lt;501%),1,0)</f>
        <v>0</v>
      </c>
      <c r="M193">
        <f>IF(AND('Region - Amravati Data'!V194&gt;500%,'Region - Amravati Data'!V194&lt;1001%),1,0)</f>
        <v>0</v>
      </c>
      <c r="N193">
        <f>IF(AND('Region - Amravati Data'!V194&gt;1000%,'Region - Amravati Data'!V194&lt;2001%),1,0)</f>
        <v>0</v>
      </c>
      <c r="O193">
        <f>IF('Region - Amravati Data'!V194&gt;2000%,1,0)</f>
        <v>0</v>
      </c>
      <c r="P193">
        <f t="shared" si="10"/>
        <v>1</v>
      </c>
      <c r="Q193">
        <f>IF('Region - Amravati Data'!V194=0%,1,0)</f>
        <v>0</v>
      </c>
    </row>
    <row r="194" spans="1:17" x14ac:dyDescent="0.35">
      <c r="A194">
        <f>'Region - Amravati Data'!A195</f>
        <v>193</v>
      </c>
      <c r="B194" t="str">
        <f>'Region - Amravati Data'!B195</f>
        <v>Amravati</v>
      </c>
      <c r="C194" t="str">
        <f>'Region - Amravati Data'!C195</f>
        <v>Amravati W.M</v>
      </c>
      <c r="D194" t="str">
        <f>'Region - Amravati Data'!D195</f>
        <v>Daryapur</v>
      </c>
      <c r="E194" t="str">
        <f>'Region - Amravati Data'!E195</f>
        <v>Daryapur</v>
      </c>
      <c r="F194" t="str">
        <f>'Region - Amravati Data'!F195</f>
        <v>20005043</v>
      </c>
      <c r="G194" t="str">
        <f>'Region - Amravati Data'!G195</f>
        <v>156 Villages Strengthening scheme of 144 villages RR</v>
      </c>
      <c r="H194" t="str">
        <f>'Region - Amravati Data'!H195</f>
        <v>Katkheda</v>
      </c>
      <c r="I194" t="str">
        <f>'Region - Amravati Data'!I195</f>
        <v>Existing 0.30 LL ESR</v>
      </c>
      <c r="J194">
        <f>IF(AND('Region - Amravati Data'!V195&gt;-1%,'Region - Amravati Data'!V195&lt;101%),1,0)</f>
        <v>0</v>
      </c>
      <c r="K194">
        <f>IF(AND('Region - Amravati Data'!V195&gt;100%,'Region - Amravati Data'!V195&lt;300%),1,0)</f>
        <v>0</v>
      </c>
      <c r="L194">
        <f>IF(AND('Region - Amravati Data'!V195&gt;300%,'Region - Amravati Data'!V195&lt;501%),1,0)</f>
        <v>0</v>
      </c>
      <c r="M194">
        <f>IF(AND('Region - Amravati Data'!V195&gt;500%,'Region - Amravati Data'!V195&lt;1001%),1,0)</f>
        <v>0</v>
      </c>
      <c r="N194">
        <f>IF(AND('Region - Amravati Data'!V195&gt;1000%,'Region - Amravati Data'!V195&lt;2001%),1,0)</f>
        <v>0</v>
      </c>
      <c r="O194">
        <f>IF('Region - Amravati Data'!V195&gt;2000%,1,0)</f>
        <v>1</v>
      </c>
      <c r="P194">
        <f t="shared" si="10"/>
        <v>1</v>
      </c>
      <c r="Q194">
        <f>IF('Region - Amravati Data'!V195=0%,1,0)</f>
        <v>0</v>
      </c>
    </row>
    <row r="195" spans="1:17" x14ac:dyDescent="0.35">
      <c r="A195">
        <f>'Region - Amravati Data'!A196</f>
        <v>194</v>
      </c>
      <c r="B195" t="str">
        <f>'Region - Amravati Data'!B196</f>
        <v>Amravati</v>
      </c>
      <c r="C195" t="str">
        <f>'Region - Amravati Data'!C196</f>
        <v>Amravati W.M</v>
      </c>
      <c r="D195" t="str">
        <f>'Region - Amravati Data'!D196</f>
        <v>W.M.Amravati - 2</v>
      </c>
      <c r="E195" t="str">
        <f>'Region - Amravati Data'!E196</f>
        <v>Chandur Bazar</v>
      </c>
      <c r="F195" t="str">
        <f>'Region - Amravati Data'!F196</f>
        <v>20003791</v>
      </c>
      <c r="G195" t="str">
        <f>'Region - Amravati Data'!G196</f>
        <v>105 Villages RRWSS</v>
      </c>
      <c r="H195" t="str">
        <f>'Region - Amravati Data'!H196</f>
        <v>Krishnapur</v>
      </c>
      <c r="I195" t="str">
        <f>'Region - Amravati Data'!I196</f>
        <v>Existing 0.50 LL ESR</v>
      </c>
      <c r="J195">
        <f>IF(AND('Region - Amravati Data'!V196&gt;-1%,'Region - Amravati Data'!V196&lt;101%),1,0)</f>
        <v>0</v>
      </c>
      <c r="K195">
        <f>IF(AND('Region - Amravati Data'!V196&gt;100%,'Region - Amravati Data'!V196&lt;300%),1,0)</f>
        <v>0</v>
      </c>
      <c r="L195">
        <f>IF(AND('Region - Amravati Data'!V196&gt;300%,'Region - Amravati Data'!V196&lt;501%),1,0)</f>
        <v>1</v>
      </c>
      <c r="M195">
        <f>IF(AND('Region - Amravati Data'!V196&gt;500%,'Region - Amravati Data'!V196&lt;1001%),1,0)</f>
        <v>0</v>
      </c>
      <c r="N195">
        <f>IF(AND('Region - Amravati Data'!V196&gt;1000%,'Region - Amravati Data'!V196&lt;2001%),1,0)</f>
        <v>0</v>
      </c>
      <c r="O195">
        <f>IF('Region - Amravati Data'!V196&gt;2000%,1,0)</f>
        <v>0</v>
      </c>
      <c r="P195">
        <f t="shared" si="10"/>
        <v>1</v>
      </c>
      <c r="Q195">
        <f>IF('Region - Amravati Data'!V196=0%,1,0)</f>
        <v>0</v>
      </c>
    </row>
    <row r="196" spans="1:17" x14ac:dyDescent="0.35">
      <c r="A196">
        <f>'Region - Amravati Data'!A197</f>
        <v>195</v>
      </c>
      <c r="B196" t="str">
        <f>'Region - Amravati Data'!B197</f>
        <v>Akola</v>
      </c>
      <c r="C196" t="str">
        <f>'Region - Amravati Data'!C197</f>
        <v>Buldhana</v>
      </c>
      <c r="D196" t="str">
        <f>'Region - Amravati Data'!D197</f>
        <v>Buldhana</v>
      </c>
      <c r="E196" t="str">
        <f>'Region - Amravati Data'!E197</f>
        <v>Motala</v>
      </c>
      <c r="F196" t="str">
        <f>'Region - Amravati Data'!F197</f>
        <v>20021409</v>
      </c>
      <c r="G196" t="str">
        <f>'Region - Amravati Data'!G197</f>
        <v>Kurha &amp; 2 Villages RRWSS</v>
      </c>
      <c r="H196" t="str">
        <f>'Region - Amravati Data'!H197</f>
        <v>Kurha</v>
      </c>
      <c r="I196" t="str">
        <f>'Region - Amravati Data'!I197</f>
        <v>Proposed 0.75 LL ESR</v>
      </c>
      <c r="J196">
        <f>IF(AND('Region - Amravati Data'!V197&gt;-1%,'Region - Amravati Data'!V197&lt;101%),1,0)</f>
        <v>1</v>
      </c>
      <c r="K196">
        <f>IF(AND('Region - Amravati Data'!V197&gt;100%,'Region - Amravati Data'!V197&lt;300%),1,0)</f>
        <v>0</v>
      </c>
      <c r="L196">
        <f>IF(AND('Region - Amravati Data'!V197&gt;300%,'Region - Amravati Data'!V197&lt;501%),1,0)</f>
        <v>0</v>
      </c>
      <c r="M196">
        <f>IF(AND('Region - Amravati Data'!V197&gt;500%,'Region - Amravati Data'!V197&lt;1001%),1,0)</f>
        <v>0</v>
      </c>
      <c r="N196">
        <f>IF(AND('Region - Amravati Data'!V197&gt;1000%,'Region - Amravati Data'!V197&lt;2001%),1,0)</f>
        <v>0</v>
      </c>
      <c r="O196">
        <f>IF('Region - Amravati Data'!V197&gt;2000%,1,0)</f>
        <v>0</v>
      </c>
      <c r="P196">
        <f t="shared" si="10"/>
        <v>1</v>
      </c>
      <c r="Q196">
        <f>IF('Region - Amravati Data'!V197=0%,1,0)</f>
        <v>0</v>
      </c>
    </row>
    <row r="197" spans="1:17" x14ac:dyDescent="0.35">
      <c r="A197">
        <f>'Region - Amravati Data'!A198</f>
        <v>196</v>
      </c>
      <c r="B197" t="str">
        <f>'Region - Amravati Data'!B198</f>
        <v>Amravati</v>
      </c>
      <c r="C197" t="str">
        <f>'Region - Amravati Data'!C198</f>
        <v>Amravati W.M</v>
      </c>
      <c r="D197" t="str">
        <f>'Region - Amravati Data'!D198</f>
        <v>W.M.Amravati - 2</v>
      </c>
      <c r="E197" t="str">
        <f>'Region - Amravati Data'!E198</f>
        <v>Bhatkuli</v>
      </c>
      <c r="F197" t="str">
        <f>'Region - Amravati Data'!F198</f>
        <v>20003791</v>
      </c>
      <c r="G197" t="str">
        <f>'Region - Amravati Data'!G198</f>
        <v>105 Villages RRWSS</v>
      </c>
      <c r="H197" t="str">
        <f>'Region - Amravati Data'!H198</f>
        <v>Hatkhed</v>
      </c>
      <c r="I197" t="str">
        <f>'Region - Amravati Data'!I198</f>
        <v>Existing 0.45 LL ESR- Outlet-1</v>
      </c>
      <c r="J197">
        <f>IF(AND('Region - Amravati Data'!V198&gt;-1%,'Region - Amravati Data'!V198&lt;101%),1,0)</f>
        <v>0</v>
      </c>
      <c r="K197">
        <f>IF(AND('Region - Amravati Data'!V198&gt;100%,'Region - Amravati Data'!V198&lt;300%),1,0)</f>
        <v>1</v>
      </c>
      <c r="L197">
        <f>IF(AND('Region - Amravati Data'!V198&gt;300%,'Region - Amravati Data'!V198&lt;501%),1,0)</f>
        <v>0</v>
      </c>
      <c r="M197">
        <f>IF(AND('Region - Amravati Data'!V198&gt;500%,'Region - Amravati Data'!V198&lt;1001%),1,0)</f>
        <v>0</v>
      </c>
      <c r="N197">
        <f>IF(AND('Region - Amravati Data'!V198&gt;1000%,'Region - Amravati Data'!V198&lt;2001%),1,0)</f>
        <v>0</v>
      </c>
      <c r="O197">
        <f>IF('Region - Amravati Data'!V198&gt;2000%,1,0)</f>
        <v>0</v>
      </c>
      <c r="P197">
        <f t="shared" si="10"/>
        <v>1</v>
      </c>
      <c r="Q197">
        <f>IF('Region - Amravati Data'!V198=0%,1,0)</f>
        <v>0</v>
      </c>
    </row>
    <row r="198" spans="1:17" x14ac:dyDescent="0.35">
      <c r="A198">
        <f>'Region - Amravati Data'!A199</f>
        <v>197</v>
      </c>
      <c r="B198" t="str">
        <f>'Region - Amravati Data'!B199</f>
        <v>Amravati</v>
      </c>
      <c r="C198" t="str">
        <f>'Region - Amravati Data'!C199</f>
        <v>Amravati</v>
      </c>
      <c r="D198" t="str">
        <f>'Region - Amravati Data'!D199</f>
        <v>Achalpur</v>
      </c>
      <c r="E198" t="str">
        <f>'Region - Amravati Data'!E199</f>
        <v>Chandur Bazar</v>
      </c>
      <c r="F198" t="str">
        <f>'Region - Amravati Data'!F199</f>
        <v>7945938</v>
      </c>
      <c r="G198" t="str">
        <f>'Region - Amravati Data'!G199</f>
        <v>83 Village RRWS Scheme MJP RR (C 39)</v>
      </c>
      <c r="H198" t="str">
        <f>'Region - Amravati Data'!H199</f>
        <v>Shirajgaon kasba</v>
      </c>
      <c r="I198" t="str">
        <f>'Region - Amravati Data'!I199</f>
        <v>Existing 2 LL ESR- Outlet-1</v>
      </c>
      <c r="J198">
        <f>IF(AND('Region - Amravati Data'!V199&gt;-1%,'Region - Amravati Data'!V199&lt;101%),1,0)</f>
        <v>1</v>
      </c>
      <c r="K198">
        <f>IF(AND('Region - Amravati Data'!V199&gt;100%,'Region - Amravati Data'!V199&lt;300%),1,0)</f>
        <v>0</v>
      </c>
      <c r="L198">
        <f>IF(AND('Region - Amravati Data'!V199&gt;300%,'Region - Amravati Data'!V199&lt;501%),1,0)</f>
        <v>0</v>
      </c>
      <c r="M198">
        <f>IF(AND('Region - Amravati Data'!V199&gt;500%,'Region - Amravati Data'!V199&lt;1001%),1,0)</f>
        <v>0</v>
      </c>
      <c r="N198">
        <f>IF(AND('Region - Amravati Data'!V199&gt;1000%,'Region - Amravati Data'!V199&lt;2001%),1,0)</f>
        <v>0</v>
      </c>
      <c r="O198">
        <f>IF('Region - Amravati Data'!V199&gt;2000%,1,0)</f>
        <v>0</v>
      </c>
      <c r="P198">
        <f t="shared" si="10"/>
        <v>1</v>
      </c>
      <c r="Q198">
        <f>IF('Region - Amravati Data'!V199=0%,1,0)</f>
        <v>0</v>
      </c>
    </row>
    <row r="199" spans="1:17" x14ac:dyDescent="0.35">
      <c r="A199">
        <f>'Region - Amravati Data'!A200</f>
        <v>198</v>
      </c>
      <c r="B199" t="str">
        <f>'Region - Amravati Data'!B200</f>
        <v>Amravati</v>
      </c>
      <c r="C199" t="str">
        <f>'Region - Amravati Data'!C200</f>
        <v>Amravati</v>
      </c>
      <c r="D199" t="str">
        <f>'Region - Amravati Data'!D200</f>
        <v>Amravati - 2</v>
      </c>
      <c r="E199" t="str">
        <f>'Region - Amravati Data'!E200</f>
        <v>Chandur Rly</v>
      </c>
      <c r="F199" t="str">
        <f>'Region - Amravati Data'!F200</f>
        <v>20030227</v>
      </c>
      <c r="G199" t="str">
        <f>'Region - Amravati Data'!G200</f>
        <v>Chirodi &amp; 4 Villages RRWS</v>
      </c>
      <c r="H199" t="str">
        <f>'Region - Amravati Data'!H200</f>
        <v>Sawangi Magrapur</v>
      </c>
      <c r="I199" t="str">
        <f>'Region - Amravati Data'!I200</f>
        <v>Existing 0.45 LL ESR</v>
      </c>
      <c r="J199">
        <f>IF(AND('Region - Amravati Data'!V200&gt;-1%,'Region - Amravati Data'!V200&lt;101%),1,0)</f>
        <v>0</v>
      </c>
      <c r="K199">
        <f>IF(AND('Region - Amravati Data'!V200&gt;100%,'Region - Amravati Data'!V200&lt;300%),1,0)</f>
        <v>1</v>
      </c>
      <c r="L199">
        <f>IF(AND('Region - Amravati Data'!V200&gt;300%,'Region - Amravati Data'!V200&lt;501%),1,0)</f>
        <v>0</v>
      </c>
      <c r="M199">
        <f>IF(AND('Region - Amravati Data'!V200&gt;500%,'Region - Amravati Data'!V200&lt;1001%),1,0)</f>
        <v>0</v>
      </c>
      <c r="N199">
        <f>IF(AND('Region - Amravati Data'!V200&gt;1000%,'Region - Amravati Data'!V200&lt;2001%),1,0)</f>
        <v>0</v>
      </c>
      <c r="O199">
        <f>IF('Region - Amravati Data'!V200&gt;2000%,1,0)</f>
        <v>0</v>
      </c>
      <c r="P199">
        <f t="shared" si="10"/>
        <v>1</v>
      </c>
      <c r="Q199">
        <f>IF('Region - Amravati Data'!V200=0%,1,0)</f>
        <v>0</v>
      </c>
    </row>
    <row r="200" spans="1:17" x14ac:dyDescent="0.35">
      <c r="A200">
        <f>'Region - Amravati Data'!A201</f>
        <v>199</v>
      </c>
      <c r="B200" t="str">
        <f>'Region - Amravati Data'!B201</f>
        <v>Amravati</v>
      </c>
      <c r="C200" t="str">
        <f>'Region - Amravati Data'!C201</f>
        <v>Amravati</v>
      </c>
      <c r="D200" t="str">
        <f>'Region - Amravati Data'!D201</f>
        <v>Achalpur</v>
      </c>
      <c r="E200" t="str">
        <f>'Region - Amravati Data'!E201</f>
        <v>Achalpur</v>
      </c>
      <c r="F200" t="str">
        <f>'Region - Amravati Data'!F201</f>
        <v>20029998</v>
      </c>
      <c r="G200" t="str">
        <f>'Region - Amravati Data'!G201</f>
        <v>Shahanur &amp; 9 Villages RRWS</v>
      </c>
      <c r="H200" t="str">
        <f>'Region - Amravati Data'!H201</f>
        <v>Pardi</v>
      </c>
      <c r="I200" t="str">
        <f>'Region - Amravati Data'!I201</f>
        <v>Proposed 0.25 LL ESR</v>
      </c>
      <c r="J200">
        <f>IF(AND('Region - Amravati Data'!V201&gt;-1%,'Region - Amravati Data'!V201&lt;101%),1,0)</f>
        <v>1</v>
      </c>
      <c r="K200">
        <f>IF(AND('Region - Amravati Data'!V201&gt;100%,'Region - Amravati Data'!V201&lt;300%),1,0)</f>
        <v>0</v>
      </c>
      <c r="L200">
        <f>IF(AND('Region - Amravati Data'!V201&gt;300%,'Region - Amravati Data'!V201&lt;501%),1,0)</f>
        <v>0</v>
      </c>
      <c r="M200">
        <f>IF(AND('Region - Amravati Data'!V201&gt;500%,'Region - Amravati Data'!V201&lt;1001%),1,0)</f>
        <v>0</v>
      </c>
      <c r="N200">
        <f>IF(AND('Region - Amravati Data'!V201&gt;1000%,'Region - Amravati Data'!V201&lt;2001%),1,0)</f>
        <v>0</v>
      </c>
      <c r="O200">
        <f>IF('Region - Amravati Data'!V201&gt;2000%,1,0)</f>
        <v>0</v>
      </c>
      <c r="P200">
        <f t="shared" si="10"/>
        <v>1</v>
      </c>
      <c r="Q200">
        <f>IF('Region - Amravati Data'!V201=0%,1,0)</f>
        <v>1</v>
      </c>
    </row>
    <row r="201" spans="1:17" x14ac:dyDescent="0.35">
      <c r="A201">
        <f>'Region - Amravati Data'!A202</f>
        <v>200</v>
      </c>
      <c r="B201" t="str">
        <f>'Region - Amravati Data'!B202</f>
        <v>Akola</v>
      </c>
      <c r="C201" t="str">
        <f>'Region - Amravati Data'!C202</f>
        <v>Akola</v>
      </c>
      <c r="D201" t="str">
        <f>'Region - Amravati Data'!D202</f>
        <v>Murtizapur</v>
      </c>
      <c r="E201" t="str">
        <f>'Region - Amravati Data'!E202</f>
        <v>Murtizapur</v>
      </c>
      <c r="F201" t="str">
        <f>'Region - Amravati Data'!F202</f>
        <v>20028330</v>
      </c>
      <c r="G201" t="str">
        <f>'Region - Amravati Data'!G202</f>
        <v>Langhapur 50 VRRWSS Tq. Murtizapur Dist. Akola</v>
      </c>
      <c r="H201" t="str">
        <f>'Region - Amravati Data'!H202</f>
        <v>Nimba</v>
      </c>
      <c r="I201" t="str">
        <f>'Region - Amravati Data'!I202</f>
        <v>Existing 1.00 LL ESR</v>
      </c>
      <c r="J201">
        <f>IF(AND('Region - Amravati Data'!V202&gt;-1%,'Region - Amravati Data'!V202&lt;101%),1,0)</f>
        <v>1</v>
      </c>
      <c r="K201">
        <f>IF(AND('Region - Amravati Data'!V202&gt;100%,'Region - Amravati Data'!V202&lt;300%),1,0)</f>
        <v>0</v>
      </c>
      <c r="L201">
        <f>IF(AND('Region - Amravati Data'!V202&gt;300%,'Region - Amravati Data'!V202&lt;501%),1,0)</f>
        <v>0</v>
      </c>
      <c r="M201">
        <f>IF(AND('Region - Amravati Data'!V202&gt;500%,'Region - Amravati Data'!V202&lt;1001%),1,0)</f>
        <v>0</v>
      </c>
      <c r="N201">
        <f>IF(AND('Region - Amravati Data'!V202&gt;1000%,'Region - Amravati Data'!V202&lt;2001%),1,0)</f>
        <v>0</v>
      </c>
      <c r="O201">
        <f>IF('Region - Amravati Data'!V202&gt;2000%,1,0)</f>
        <v>0</v>
      </c>
      <c r="P201">
        <f t="shared" si="10"/>
        <v>1</v>
      </c>
      <c r="Q201">
        <f>IF('Region - Amravati Data'!V202=0%,1,0)</f>
        <v>1</v>
      </c>
    </row>
    <row r="202" spans="1:17" x14ac:dyDescent="0.35">
      <c r="A202">
        <f>'Region - Amravati Data'!A203</f>
        <v>201</v>
      </c>
      <c r="B202" t="str">
        <f>'Region - Amravati Data'!B203</f>
        <v>Amravati</v>
      </c>
      <c r="C202" t="str">
        <f>'Region - Amravati Data'!C203</f>
        <v>Amravati W.M</v>
      </c>
      <c r="D202" t="str">
        <f>'Region - Amravati Data'!D203</f>
        <v>W.M.Amravati - 2</v>
      </c>
      <c r="E202" t="str">
        <f>'Region - Amravati Data'!E203</f>
        <v>Bhatkuli</v>
      </c>
      <c r="F202" t="str">
        <f>'Region - Amravati Data'!F203</f>
        <v>20003791</v>
      </c>
      <c r="G202" t="str">
        <f>'Region - Amravati Data'!G203</f>
        <v>105 Villages RRWSS</v>
      </c>
      <c r="H202" t="str">
        <f>'Region - Amravati Data'!H203</f>
        <v>Kharwadi</v>
      </c>
      <c r="I202" t="str">
        <f>'Region - Amravati Data'!I203</f>
        <v>Existing 0.55 LL ESR</v>
      </c>
      <c r="J202">
        <f>IF(AND('Region - Amravati Data'!V203&gt;-1%,'Region - Amravati Data'!V203&lt;101%),1,0)</f>
        <v>0</v>
      </c>
      <c r="K202">
        <f>IF(AND('Region - Amravati Data'!V203&gt;100%,'Region - Amravati Data'!V203&lt;300%),1,0)</f>
        <v>1</v>
      </c>
      <c r="L202">
        <f>IF(AND('Region - Amravati Data'!V203&gt;300%,'Region - Amravati Data'!V203&lt;501%),1,0)</f>
        <v>0</v>
      </c>
      <c r="M202">
        <f>IF(AND('Region - Amravati Data'!V203&gt;500%,'Region - Amravati Data'!V203&lt;1001%),1,0)</f>
        <v>0</v>
      </c>
      <c r="N202">
        <f>IF(AND('Region - Amravati Data'!V203&gt;1000%,'Region - Amravati Data'!V203&lt;2001%),1,0)</f>
        <v>0</v>
      </c>
      <c r="O202">
        <f>IF('Region - Amravati Data'!V203&gt;2000%,1,0)</f>
        <v>0</v>
      </c>
      <c r="P202">
        <f t="shared" si="10"/>
        <v>1</v>
      </c>
      <c r="Q202">
        <f>IF('Region - Amravati Data'!V203=0%,1,0)</f>
        <v>0</v>
      </c>
    </row>
    <row r="203" spans="1:17" x14ac:dyDescent="0.35">
      <c r="A203">
        <f>'Region - Amravati Data'!A204</f>
        <v>202</v>
      </c>
      <c r="B203" t="str">
        <f>'Region - Amravati Data'!B204</f>
        <v>Amravati</v>
      </c>
      <c r="C203" t="str">
        <f>'Region - Amravati Data'!C204</f>
        <v>Amravati W.M</v>
      </c>
      <c r="D203" t="str">
        <f>'Region - Amravati Data'!D204</f>
        <v>W.M.Amravati - 2</v>
      </c>
      <c r="E203" t="str">
        <f>'Region - Amravati Data'!E204</f>
        <v>Bhatkuli</v>
      </c>
      <c r="F203" t="str">
        <f>'Region - Amravati Data'!F204</f>
        <v>20003791</v>
      </c>
      <c r="G203" t="str">
        <f>'Region - Amravati Data'!G204</f>
        <v>105 Villages RRWSS</v>
      </c>
      <c r="H203" t="str">
        <f>'Region - Amravati Data'!H204</f>
        <v>Bhatkuli NP</v>
      </c>
      <c r="I203" t="str">
        <f>'Region - Amravati Data'!I204</f>
        <v>Existing 1.00 LL ESR</v>
      </c>
      <c r="J203">
        <f>IF(AND('Region - Amravati Data'!V204&gt;-1%,'Region - Amravati Data'!V204&lt;101%),1,0)</f>
        <v>0</v>
      </c>
      <c r="K203">
        <f>IF(AND('Region - Amravati Data'!V204&gt;100%,'Region - Amravati Data'!V204&lt;300%),1,0)</f>
        <v>0</v>
      </c>
      <c r="L203">
        <f>IF(AND('Region - Amravati Data'!V204&gt;300%,'Region - Amravati Data'!V204&lt;501%),1,0)</f>
        <v>1</v>
      </c>
      <c r="M203">
        <f>IF(AND('Region - Amravati Data'!V204&gt;500%,'Region - Amravati Data'!V204&lt;1001%),1,0)</f>
        <v>0</v>
      </c>
      <c r="N203">
        <f>IF(AND('Region - Amravati Data'!V204&gt;1000%,'Region - Amravati Data'!V204&lt;2001%),1,0)</f>
        <v>0</v>
      </c>
      <c r="O203">
        <f>IF('Region - Amravati Data'!V204&gt;2000%,1,0)</f>
        <v>0</v>
      </c>
      <c r="P203">
        <f t="shared" si="10"/>
        <v>1</v>
      </c>
      <c r="Q203">
        <f>IF('Region - Amravati Data'!V204=0%,1,0)</f>
        <v>0</v>
      </c>
    </row>
    <row r="204" spans="1:17" x14ac:dyDescent="0.35">
      <c r="A204">
        <f>'Region - Amravati Data'!A205</f>
        <v>203</v>
      </c>
      <c r="B204" t="str">
        <f>'Region - Amravati Data'!B205</f>
        <v>Amravati</v>
      </c>
      <c r="C204" t="str">
        <f>'Region - Amravati Data'!C205</f>
        <v>Yavatmal</v>
      </c>
      <c r="D204" t="str">
        <f>'Region - Amravati Data'!D205</f>
        <v>Pusad</v>
      </c>
      <c r="E204" t="str">
        <f>'Region - Amravati Data'!E205</f>
        <v>Pusad</v>
      </c>
      <c r="F204" t="str">
        <f>'Region - Amravati Data'!F205</f>
        <v>20028563</v>
      </c>
      <c r="G204" t="str">
        <f>'Region - Amravati Data'!G205</f>
        <v>Malpathar 28 Villages, (Reju.)</v>
      </c>
      <c r="H204" t="str">
        <f>'Region - Amravati Data'!H205</f>
        <v>Kheirkheda</v>
      </c>
      <c r="I204" t="str">
        <f>'Region - Amravati Data'!I205</f>
        <v>Existing 0.75 LL ESR</v>
      </c>
      <c r="J204">
        <f>IF(AND('Region - Amravati Data'!V205&gt;-1%,'Region - Amravati Data'!V205&lt;101%),1,0)</f>
        <v>0</v>
      </c>
      <c r="K204">
        <f>IF(AND('Region - Amravati Data'!V205&gt;100%,'Region - Amravati Data'!V205&lt;300%),1,0)</f>
        <v>1</v>
      </c>
      <c r="L204">
        <f>IF(AND('Region - Amravati Data'!V205&gt;300%,'Region - Amravati Data'!V205&lt;501%),1,0)</f>
        <v>0</v>
      </c>
      <c r="M204">
        <f>IF(AND('Region - Amravati Data'!V205&gt;500%,'Region - Amravati Data'!V205&lt;1001%),1,0)</f>
        <v>0</v>
      </c>
      <c r="N204">
        <f>IF(AND('Region - Amravati Data'!V205&gt;1000%,'Region - Amravati Data'!V205&lt;2001%),1,0)</f>
        <v>0</v>
      </c>
      <c r="O204">
        <f>IF('Region - Amravati Data'!V205&gt;2000%,1,0)</f>
        <v>0</v>
      </c>
      <c r="P204">
        <f t="shared" si="10"/>
        <v>1</v>
      </c>
      <c r="Q204">
        <f>IF('Region - Amravati Data'!V205=0%,1,0)</f>
        <v>0</v>
      </c>
    </row>
    <row r="205" spans="1:17" x14ac:dyDescent="0.35">
      <c r="A205">
        <f>'Region - Amravati Data'!A206</f>
        <v>204</v>
      </c>
      <c r="B205" t="str">
        <f>'Region - Amravati Data'!B206</f>
        <v>Akola</v>
      </c>
      <c r="C205" t="str">
        <f>'Region - Amravati Data'!C206</f>
        <v>Akola</v>
      </c>
      <c r="D205" t="str">
        <f>'Region - Amravati Data'!D206</f>
        <v>Akola</v>
      </c>
      <c r="E205" t="str">
        <f>'Region - Amravati Data'!E206</f>
        <v>Akola</v>
      </c>
      <c r="F205" t="str">
        <f>'Region - Amravati Data'!F206</f>
        <v>20028565</v>
      </c>
      <c r="G205" t="str">
        <f>'Region - Amravati Data'!G206</f>
        <v>Akot 84 VRRWSS Tq. Akola, Akot &amp; Telhara Dist. Akola</v>
      </c>
      <c r="H205" t="str">
        <f>'Region - Amravati Data'!H206</f>
        <v>Alegaon</v>
      </c>
      <c r="I205" t="str">
        <f>'Region - Amravati Data'!I206</f>
        <v>Existing 0.20 LL ESR</v>
      </c>
      <c r="J205">
        <f>IF(AND('Region - Amravati Data'!V206&gt;-1%,'Region - Amravati Data'!V206&lt;101%),1,0)</f>
        <v>1</v>
      </c>
      <c r="K205">
        <f>IF(AND('Region - Amravati Data'!V206&gt;100%,'Region - Amravati Data'!V206&lt;300%),1,0)</f>
        <v>0</v>
      </c>
      <c r="L205">
        <f>IF(AND('Region - Amravati Data'!V206&gt;300%,'Region - Amravati Data'!V206&lt;501%),1,0)</f>
        <v>0</v>
      </c>
      <c r="M205">
        <f>IF(AND('Region - Amravati Data'!V206&gt;500%,'Region - Amravati Data'!V206&lt;1001%),1,0)</f>
        <v>0</v>
      </c>
      <c r="N205">
        <f>IF(AND('Region - Amravati Data'!V206&gt;1000%,'Region - Amravati Data'!V206&lt;2001%),1,0)</f>
        <v>0</v>
      </c>
      <c r="O205">
        <f>IF('Region - Amravati Data'!V206&gt;2000%,1,0)</f>
        <v>0</v>
      </c>
      <c r="P205">
        <f t="shared" si="10"/>
        <v>1</v>
      </c>
      <c r="Q205">
        <f>IF('Region - Amravati Data'!V206=0%,1,0)</f>
        <v>1</v>
      </c>
    </row>
    <row r="206" spans="1:17" x14ac:dyDescent="0.35">
      <c r="A206">
        <f>'Region - Amravati Data'!A207</f>
        <v>205</v>
      </c>
      <c r="B206" t="str">
        <f>'Region - Amravati Data'!B207</f>
        <v>Akola</v>
      </c>
      <c r="C206" t="str">
        <f>'Region - Amravati Data'!C207</f>
        <v>Buldhana</v>
      </c>
      <c r="D206" t="str">
        <f>'Region - Amravati Data'!D207</f>
        <v>Buldhana</v>
      </c>
      <c r="E206" t="str">
        <f>'Region - Amravati Data'!E207</f>
        <v>Motala</v>
      </c>
      <c r="F206" t="str">
        <f>'Region - Amravati Data'!F207</f>
        <v>20027978</v>
      </c>
      <c r="G206" t="str">
        <f>'Region - Amravati Data'!G207</f>
        <v>Dhamangaon Deshmukh &amp; 9 Villages RRWSS</v>
      </c>
      <c r="H206" t="str">
        <f>'Region - Amravati Data'!H207</f>
        <v>Nimkhedi</v>
      </c>
      <c r="I206" t="str">
        <f>'Region - Amravati Data'!I207</f>
        <v>Existing 0.50 LL ESR</v>
      </c>
      <c r="J206">
        <f>IF(AND('Region - Amravati Data'!V207&gt;-1%,'Region - Amravati Data'!V207&lt;101%),1,0)</f>
        <v>1</v>
      </c>
      <c r="K206">
        <f>IF(AND('Region - Amravati Data'!V207&gt;100%,'Region - Amravati Data'!V207&lt;300%),1,0)</f>
        <v>0</v>
      </c>
      <c r="L206">
        <f>IF(AND('Region - Amravati Data'!V207&gt;300%,'Region - Amravati Data'!V207&lt;501%),1,0)</f>
        <v>0</v>
      </c>
      <c r="M206">
        <f>IF(AND('Region - Amravati Data'!V207&gt;500%,'Region - Amravati Data'!V207&lt;1001%),1,0)</f>
        <v>0</v>
      </c>
      <c r="N206">
        <f>IF(AND('Region - Amravati Data'!V207&gt;1000%,'Region - Amravati Data'!V207&lt;2001%),1,0)</f>
        <v>0</v>
      </c>
      <c r="O206">
        <f>IF('Region - Amravati Data'!V207&gt;2000%,1,0)</f>
        <v>0</v>
      </c>
      <c r="P206">
        <f t="shared" ref="P206:P213" si="11">IF(OR(J206=1,K206=1,L206=1,M206=1,N206=1,O206=1),1,0)</f>
        <v>1</v>
      </c>
      <c r="Q206">
        <f>IF('Region - Amravati Data'!V207=0%,1,0)</f>
        <v>1</v>
      </c>
    </row>
    <row r="207" spans="1:17" x14ac:dyDescent="0.35">
      <c r="A207">
        <f>'Region - Amravati Data'!A208</f>
        <v>206</v>
      </c>
      <c r="B207" t="str">
        <f>'Region - Amravati Data'!B208</f>
        <v>Akola</v>
      </c>
      <c r="C207" t="str">
        <f>'Region - Amravati Data'!C208</f>
        <v>Akola</v>
      </c>
      <c r="D207" t="str">
        <f>'Region - Amravati Data'!D208</f>
        <v>Murtizapur</v>
      </c>
      <c r="E207" t="str">
        <f>'Region - Amravati Data'!E208</f>
        <v>Murtizapur</v>
      </c>
      <c r="F207" t="str">
        <f>'Region - Amravati Data'!F208</f>
        <v>20028330</v>
      </c>
      <c r="G207" t="str">
        <f>'Region - Amravati Data'!G208</f>
        <v>Langhapur 50 VRRWSS Tq. Murtizapur Dist. Akola</v>
      </c>
      <c r="H207" t="str">
        <f>'Region - Amravati Data'!H208</f>
        <v>Dahatonda</v>
      </c>
      <c r="I207" t="str">
        <f>'Region - Amravati Data'!I208</f>
        <v>Existing 0.75 LL ESR</v>
      </c>
      <c r="J207">
        <f>IF(AND('Region - Amravati Data'!V208&gt;-1%,'Region - Amravati Data'!V208&lt;101%),1,0)</f>
        <v>0</v>
      </c>
      <c r="K207">
        <f>IF(AND('Region - Amravati Data'!V208&gt;100%,'Region - Amravati Data'!V208&lt;300%),1,0)</f>
        <v>1</v>
      </c>
      <c r="L207">
        <f>IF(AND('Region - Amravati Data'!V208&gt;300%,'Region - Amravati Data'!V208&lt;501%),1,0)</f>
        <v>0</v>
      </c>
      <c r="M207">
        <f>IF(AND('Region - Amravati Data'!V208&gt;500%,'Region - Amravati Data'!V208&lt;1001%),1,0)</f>
        <v>0</v>
      </c>
      <c r="N207">
        <f>IF(AND('Region - Amravati Data'!V208&gt;1000%,'Region - Amravati Data'!V208&lt;2001%),1,0)</f>
        <v>0</v>
      </c>
      <c r="O207">
        <f>IF('Region - Amravati Data'!V208&gt;2000%,1,0)</f>
        <v>0</v>
      </c>
      <c r="P207">
        <f t="shared" si="11"/>
        <v>1</v>
      </c>
      <c r="Q207">
        <f>IF('Region - Amravati Data'!V208=0%,1,0)</f>
        <v>0</v>
      </c>
    </row>
    <row r="208" spans="1:17" x14ac:dyDescent="0.35">
      <c r="A208">
        <f>'Region - Amravati Data'!A209</f>
        <v>207</v>
      </c>
      <c r="B208" t="str">
        <f>'Region - Amravati Data'!B209</f>
        <v>Amravati</v>
      </c>
      <c r="C208" t="str">
        <f>'Region - Amravati Data'!C209</f>
        <v>Amravati</v>
      </c>
      <c r="D208" t="str">
        <f>'Region - Amravati Data'!D209</f>
        <v>Amravati - 2</v>
      </c>
      <c r="E208" t="str">
        <f>'Region - Amravati Data'!E209</f>
        <v>Chandur Rly</v>
      </c>
      <c r="F208" t="str">
        <f>'Region - Amravati Data'!F209</f>
        <v>20030227</v>
      </c>
      <c r="G208" t="str">
        <f>'Region - Amravati Data'!G209</f>
        <v>Chirodi &amp; 4 Villages RRWS</v>
      </c>
      <c r="H208" t="str">
        <f>'Region - Amravati Data'!H209</f>
        <v>Karala</v>
      </c>
      <c r="I208" t="str">
        <f>'Region - Amravati Data'!I209</f>
        <v>Existing 0.40 LL ESR</v>
      </c>
      <c r="J208">
        <f>IF(AND('Region - Amravati Data'!V209&gt;-1%,'Region - Amravati Data'!V209&lt;101%),1,0)</f>
        <v>0</v>
      </c>
      <c r="K208">
        <f>IF(AND('Region - Amravati Data'!V209&gt;100%,'Region - Amravati Data'!V209&lt;300%),1,0)</f>
        <v>0</v>
      </c>
      <c r="L208">
        <f>IF(AND('Region - Amravati Data'!V209&gt;300%,'Region - Amravati Data'!V209&lt;501%),1,0)</f>
        <v>0</v>
      </c>
      <c r="M208">
        <f>IF(AND('Region - Amravati Data'!V209&gt;500%,'Region - Amravati Data'!V209&lt;1001%),1,0)</f>
        <v>0</v>
      </c>
      <c r="N208">
        <f>IF(AND('Region - Amravati Data'!V209&gt;1000%,'Region - Amravati Data'!V209&lt;2001%),1,0)</f>
        <v>0</v>
      </c>
      <c r="O208">
        <f>IF('Region - Amravati Data'!V209&gt;2000%,1,0)</f>
        <v>1</v>
      </c>
      <c r="P208">
        <f t="shared" si="11"/>
        <v>1</v>
      </c>
      <c r="Q208">
        <f>IF('Region - Amravati Data'!V209=0%,1,0)</f>
        <v>0</v>
      </c>
    </row>
    <row r="209" spans="1:17" x14ac:dyDescent="0.35">
      <c r="A209">
        <f>'Region - Amravati Data'!A210</f>
        <v>208</v>
      </c>
      <c r="B209" t="str">
        <f>'Region - Amravati Data'!B210</f>
        <v>Akola</v>
      </c>
      <c r="C209" t="str">
        <f>'Region - Amravati Data'!C210</f>
        <v>Buldhana</v>
      </c>
      <c r="D209" t="str">
        <f>'Region - Amravati Data'!D210</f>
        <v>Buldhana</v>
      </c>
      <c r="E209" t="str">
        <f>'Region - Amravati Data'!E210</f>
        <v>Motala</v>
      </c>
      <c r="F209" t="str">
        <f>'Region - Amravati Data'!F210</f>
        <v>20027978</v>
      </c>
      <c r="G209" t="str">
        <f>'Region - Amravati Data'!G210</f>
        <v>Dhamangaon Deshmukh &amp; 9 Villages RRWSS</v>
      </c>
      <c r="H209" t="str">
        <f>'Region - Amravati Data'!H210</f>
        <v>Dhamangaon Deshmukh</v>
      </c>
      <c r="I209" t="str">
        <f>'Region - Amravati Data'!I210</f>
        <v>Existing 0.75 LL ESR</v>
      </c>
      <c r="J209">
        <f>IF(AND('Region - Amravati Data'!V210&gt;-1%,'Region - Amravati Data'!V210&lt;101%),1,0)</f>
        <v>1</v>
      </c>
      <c r="K209">
        <f>IF(AND('Region - Amravati Data'!V210&gt;100%,'Region - Amravati Data'!V210&lt;300%),1,0)</f>
        <v>0</v>
      </c>
      <c r="L209">
        <f>IF(AND('Region - Amravati Data'!V210&gt;300%,'Region - Amravati Data'!V210&lt;501%),1,0)</f>
        <v>0</v>
      </c>
      <c r="M209">
        <f>IF(AND('Region - Amravati Data'!V210&gt;500%,'Region - Amravati Data'!V210&lt;1001%),1,0)</f>
        <v>0</v>
      </c>
      <c r="N209">
        <f>IF(AND('Region - Amravati Data'!V210&gt;1000%,'Region - Amravati Data'!V210&lt;2001%),1,0)</f>
        <v>0</v>
      </c>
      <c r="O209">
        <f>IF('Region - Amravati Data'!V210&gt;2000%,1,0)</f>
        <v>0</v>
      </c>
      <c r="P209">
        <f t="shared" si="11"/>
        <v>1</v>
      </c>
      <c r="Q209">
        <f>IF('Region - Amravati Data'!V210=0%,1,0)</f>
        <v>0</v>
      </c>
    </row>
    <row r="210" spans="1:17" x14ac:dyDescent="0.35">
      <c r="A210">
        <f>'Region - Amravati Data'!A211</f>
        <v>209</v>
      </c>
      <c r="B210" t="str">
        <f>'Region - Amravati Data'!B211</f>
        <v>Amravati</v>
      </c>
      <c r="C210" t="str">
        <f>'Region - Amravati Data'!C211</f>
        <v>Amravati</v>
      </c>
      <c r="D210" t="str">
        <f>'Region - Amravati Data'!D211</f>
        <v>Amravati - 2</v>
      </c>
      <c r="E210" t="str">
        <f>'Region - Amravati Data'!E211</f>
        <v>Nandgaon Khandeshwar</v>
      </c>
      <c r="F210" t="str">
        <f>'Region - Amravati Data'!F211</f>
        <v>20030287</v>
      </c>
      <c r="G210" t="str">
        <f>'Region - Amravati Data'!G211</f>
        <v>Takli &amp; 4 Villages RRWS</v>
      </c>
      <c r="H210" t="str">
        <f>'Region - Amravati Data'!H211</f>
        <v>Ful Aamla</v>
      </c>
      <c r="I210" t="str">
        <f>'Region - Amravati Data'!I211</f>
        <v>Proposed 0.25 LL ESR</v>
      </c>
      <c r="J210">
        <f>IF(AND('Region - Amravati Data'!V211&gt;-1%,'Region - Amravati Data'!V211&lt;101%),1,0)</f>
        <v>1</v>
      </c>
      <c r="K210">
        <f>IF(AND('Region - Amravati Data'!V211&gt;100%,'Region - Amravati Data'!V211&lt;300%),1,0)</f>
        <v>0</v>
      </c>
      <c r="L210">
        <f>IF(AND('Region - Amravati Data'!V211&gt;300%,'Region - Amravati Data'!V211&lt;501%),1,0)</f>
        <v>0</v>
      </c>
      <c r="M210">
        <f>IF(AND('Region - Amravati Data'!V211&gt;500%,'Region - Amravati Data'!V211&lt;1001%),1,0)</f>
        <v>0</v>
      </c>
      <c r="N210">
        <f>IF(AND('Region - Amravati Data'!V211&gt;1000%,'Region - Amravati Data'!V211&lt;2001%),1,0)</f>
        <v>0</v>
      </c>
      <c r="O210">
        <f>IF('Region - Amravati Data'!V211&gt;2000%,1,0)</f>
        <v>0</v>
      </c>
      <c r="P210">
        <f t="shared" si="11"/>
        <v>1</v>
      </c>
      <c r="Q210">
        <f>IF('Region - Amravati Data'!V211=0%,1,0)</f>
        <v>0</v>
      </c>
    </row>
    <row r="211" spans="1:17" x14ac:dyDescent="0.35">
      <c r="A211">
        <f>'Region - Amravati Data'!A212</f>
        <v>210</v>
      </c>
      <c r="B211" t="str">
        <f>'Region - Amravati Data'!B212</f>
        <v>Akola</v>
      </c>
      <c r="C211" t="str">
        <f>'Region - Amravati Data'!C212</f>
        <v>Akola</v>
      </c>
      <c r="D211" t="str">
        <f>'Region - Amravati Data'!D212</f>
        <v>Akola</v>
      </c>
      <c r="E211" t="str">
        <f>'Region - Amravati Data'!E212</f>
        <v>Akola</v>
      </c>
      <c r="F211" t="str">
        <f>'Region - Amravati Data'!F212</f>
        <v>20028565</v>
      </c>
      <c r="G211" t="str">
        <f>'Region - Amravati Data'!G212</f>
        <v>Akot 84 VRRWSS Tq. Akola, Akot &amp; Telhara Dist. Akola</v>
      </c>
      <c r="H211" t="str">
        <f>'Region - Amravati Data'!H212</f>
        <v>Jaulka</v>
      </c>
      <c r="I211" t="str">
        <f>'Region - Amravati Data'!I212</f>
        <v>Existing 0.75 LL ESR</v>
      </c>
      <c r="J211">
        <f>IF(AND('Region - Amravati Data'!V212&gt;-1%,'Region - Amravati Data'!V212&lt;101%),1,0)</f>
        <v>0</v>
      </c>
      <c r="K211">
        <f>IF(AND('Region - Amravati Data'!V212&gt;100%,'Region - Amravati Data'!V212&lt;300%),1,0)</f>
        <v>0</v>
      </c>
      <c r="L211">
        <f>IF(AND('Region - Amravati Data'!V212&gt;300%,'Region - Amravati Data'!V212&lt;501%),1,0)</f>
        <v>0</v>
      </c>
      <c r="M211">
        <f>IF(AND('Region - Amravati Data'!V212&gt;500%,'Region - Amravati Data'!V212&lt;1001%),1,0)</f>
        <v>1</v>
      </c>
      <c r="N211">
        <f>IF(AND('Region - Amravati Data'!V212&gt;1000%,'Region - Amravati Data'!V212&lt;2001%),1,0)</f>
        <v>0</v>
      </c>
      <c r="O211">
        <f>IF('Region - Amravati Data'!V212&gt;2000%,1,0)</f>
        <v>0</v>
      </c>
      <c r="P211">
        <f t="shared" si="11"/>
        <v>1</v>
      </c>
      <c r="Q211">
        <f>IF('Region - Amravati Data'!V212=0%,1,0)</f>
        <v>0</v>
      </c>
    </row>
    <row r="212" spans="1:17" x14ac:dyDescent="0.35">
      <c r="A212">
        <f>'Region - Amravati Data'!A213</f>
        <v>211</v>
      </c>
      <c r="B212" t="str">
        <f>'Region - Amravati Data'!B213</f>
        <v>Akola</v>
      </c>
      <c r="C212" t="str">
        <f>'Region - Amravati Data'!C213</f>
        <v>Akola</v>
      </c>
      <c r="D212" t="str">
        <f>'Region - Amravati Data'!D213</f>
        <v>Akola</v>
      </c>
      <c r="E212" t="str">
        <f>'Region - Amravati Data'!E213</f>
        <v>Akola</v>
      </c>
      <c r="F212" t="str">
        <f>'Region - Amravati Data'!F213</f>
        <v>20028565</v>
      </c>
      <c r="G212" t="str">
        <f>'Region - Amravati Data'!G213</f>
        <v>Akot 84 VRRWSS Tq. Akola, Akot &amp; Telhara Dist. Akola</v>
      </c>
      <c r="H212" t="str">
        <f>'Region - Amravati Data'!H213</f>
        <v>Palsod</v>
      </c>
      <c r="I212" t="str">
        <f>'Region - Amravati Data'!I213</f>
        <v>Existing 1.00 LL ESR</v>
      </c>
      <c r="J212">
        <f>IF(AND('Region - Amravati Data'!V213&gt;-1%,'Region - Amravati Data'!V213&lt;101%),1,0)</f>
        <v>1</v>
      </c>
      <c r="K212">
        <f>IF(AND('Region - Amravati Data'!V213&gt;100%,'Region - Amravati Data'!V213&lt;300%),1,0)</f>
        <v>0</v>
      </c>
      <c r="L212">
        <f>IF(AND('Region - Amravati Data'!V213&gt;300%,'Region - Amravati Data'!V213&lt;501%),1,0)</f>
        <v>0</v>
      </c>
      <c r="M212">
        <f>IF(AND('Region - Amravati Data'!V213&gt;500%,'Region - Amravati Data'!V213&lt;1001%),1,0)</f>
        <v>0</v>
      </c>
      <c r="N212">
        <f>IF(AND('Region - Amravati Data'!V213&gt;1000%,'Region - Amravati Data'!V213&lt;2001%),1,0)</f>
        <v>0</v>
      </c>
      <c r="O212">
        <f>IF('Region - Amravati Data'!V213&gt;2000%,1,0)</f>
        <v>0</v>
      </c>
      <c r="P212">
        <f t="shared" si="11"/>
        <v>1</v>
      </c>
      <c r="Q212">
        <f>IF('Region - Amravati Data'!V213=0%,1,0)</f>
        <v>0</v>
      </c>
    </row>
    <row r="213" spans="1:17" x14ac:dyDescent="0.35">
      <c r="A213">
        <f>'Region - Amravati Data'!A214</f>
        <v>212</v>
      </c>
      <c r="B213" t="str">
        <f>'Region - Amravati Data'!B214</f>
        <v>Amravati</v>
      </c>
      <c r="C213" t="str">
        <f>'Region - Amravati Data'!C214</f>
        <v>Amravati</v>
      </c>
      <c r="D213" t="str">
        <f>'Region - Amravati Data'!D214</f>
        <v>Amravati - 2</v>
      </c>
      <c r="E213" t="str">
        <f>'Region - Amravati Data'!E214</f>
        <v>Nandgaon Khandeshwar</v>
      </c>
      <c r="F213" t="str">
        <f>'Region - Amravati Data'!F214</f>
        <v>20030263</v>
      </c>
      <c r="G213" t="str">
        <f>'Region - Amravati Data'!G214</f>
        <v>Dhanora Gurav &amp; 8 Villages RRWS</v>
      </c>
      <c r="H213" t="str">
        <f>'Region - Amravati Data'!H214</f>
        <v>Pimpri Gawanda</v>
      </c>
      <c r="I213" t="str">
        <f>'Region - Amravati Data'!I214</f>
        <v>Existing 0.20 LL ESR</v>
      </c>
      <c r="J213">
        <f>IF(AND('Region - Amravati Data'!V214&gt;-1%,'Region - Amravati Data'!V214&lt;101%),1,0)</f>
        <v>1</v>
      </c>
      <c r="K213">
        <f>IF(AND('Region - Amravati Data'!V214&gt;100%,'Region - Amravati Data'!V214&lt;300%),1,0)</f>
        <v>0</v>
      </c>
      <c r="L213">
        <f>IF(AND('Region - Amravati Data'!V214&gt;300%,'Region - Amravati Data'!V214&lt;501%),1,0)</f>
        <v>0</v>
      </c>
      <c r="M213">
        <f>IF(AND('Region - Amravati Data'!V214&gt;500%,'Region - Amravati Data'!V214&lt;1001%),1,0)</f>
        <v>0</v>
      </c>
      <c r="N213">
        <f>IF(AND('Region - Amravati Data'!V214&gt;1000%,'Region - Amravati Data'!V214&lt;2001%),1,0)</f>
        <v>0</v>
      </c>
      <c r="O213">
        <f>IF('Region - Amravati Data'!V214&gt;2000%,1,0)</f>
        <v>0</v>
      </c>
      <c r="P213">
        <f t="shared" si="11"/>
        <v>1</v>
      </c>
      <c r="Q213">
        <f>IF('Region - Amravati Data'!V214=0%,1,0)</f>
        <v>1</v>
      </c>
    </row>
    <row r="214" spans="1:17" x14ac:dyDescent="0.35">
      <c r="A214">
        <f>'Region - Amravati Data'!A215</f>
        <v>213</v>
      </c>
      <c r="B214" t="str">
        <f>'Region - Amravati Data'!B215</f>
        <v>Amravati</v>
      </c>
      <c r="C214" t="str">
        <f>'Region - Amravati Data'!C215</f>
        <v>Amravati</v>
      </c>
      <c r="D214" t="str">
        <f>'Region - Amravati Data'!D215</f>
        <v>Amravati - 2</v>
      </c>
      <c r="E214" t="str">
        <f>'Region - Amravati Data'!E215</f>
        <v>Nandgaon Khandeshwar</v>
      </c>
      <c r="F214" t="str">
        <f>'Region - Amravati Data'!F215</f>
        <v>20030287</v>
      </c>
      <c r="G214" t="str">
        <f>'Region - Amravati Data'!G215</f>
        <v>Takli &amp; 4 Villages RRWS</v>
      </c>
      <c r="H214" t="str">
        <f>'Region - Amravati Data'!H215</f>
        <v>Dahigaon</v>
      </c>
      <c r="I214" t="str">
        <f>'Region - Amravati Data'!I215</f>
        <v>Existing 0.60 LL ESR</v>
      </c>
      <c r="J214">
        <f>IF(AND('Region - Amravati Data'!V215&gt;-1%,'Region - Amravati Data'!V215&lt;101%),1,0)</f>
        <v>0</v>
      </c>
      <c r="K214">
        <f>IF(AND('Region - Amravati Data'!V215&gt;100%,'Region - Amravati Data'!V215&lt;300%),1,0)</f>
        <v>0</v>
      </c>
      <c r="L214">
        <f>IF(AND('Region - Amravati Data'!V215&gt;300%,'Region - Amravati Data'!V215&lt;501%),1,0)</f>
        <v>0</v>
      </c>
      <c r="M214">
        <f>IF(AND('Region - Amravati Data'!V215&gt;500%,'Region - Amravati Data'!V215&lt;1001%),1,0)</f>
        <v>0</v>
      </c>
      <c r="N214">
        <f>IF(AND('Region - Amravati Data'!V215&gt;1000%,'Region - Amravati Data'!V215&lt;2001%),1,0)</f>
        <v>0</v>
      </c>
      <c r="O214">
        <f>IF('Region - Amravati Data'!V215&gt;2000%,1,0)</f>
        <v>1</v>
      </c>
      <c r="P214">
        <f t="shared" ref="P214:P219" si="12">IF(OR(J214=1,K214=1,L214=1,M214=1,N214=1,O214=1),1,0)</f>
        <v>1</v>
      </c>
      <c r="Q214">
        <f>IF('Region - Amravati Data'!V215=0%,1,0)</f>
        <v>0</v>
      </c>
    </row>
    <row r="215" spans="1:17" x14ac:dyDescent="0.35">
      <c r="A215">
        <f>'Region - Amravati Data'!A216</f>
        <v>214</v>
      </c>
      <c r="B215" t="str">
        <f>'Region - Amravati Data'!B216</f>
        <v>Amravati</v>
      </c>
      <c r="C215" t="str">
        <f>'Region - Amravati Data'!C216</f>
        <v>Amravati W.M</v>
      </c>
      <c r="D215" t="str">
        <f>'Region - Amravati Data'!D216</f>
        <v>W.M.Amravati - 2</v>
      </c>
      <c r="E215" t="str">
        <f>'Region - Amravati Data'!E216</f>
        <v>Chandur Bazar</v>
      </c>
      <c r="F215" t="str">
        <f>'Region - Amravati Data'!F216</f>
        <v>20003791</v>
      </c>
      <c r="G215" t="str">
        <f>'Region - Amravati Data'!G216</f>
        <v>105 Villages RRWSS</v>
      </c>
      <c r="H215" t="str">
        <f>'Region - Amravati Data'!H216</f>
        <v>Madhalapur</v>
      </c>
      <c r="I215" t="str">
        <f>'Region - Amravati Data'!I216</f>
        <v>Existing ESR 0.45 LL-Outlet-2</v>
      </c>
      <c r="J215">
        <f>IF(AND('Region - Amravati Data'!V216&gt;-1%,'Region - Amravati Data'!V216&lt;101%),1,0)</f>
        <v>0</v>
      </c>
      <c r="K215">
        <f>IF(AND('Region - Amravati Data'!V216&gt;100%,'Region - Amravati Data'!V216&lt;300%),1,0)</f>
        <v>1</v>
      </c>
      <c r="L215">
        <f>IF(AND('Region - Amravati Data'!V216&gt;300%,'Region - Amravati Data'!V216&lt;501%),1,0)</f>
        <v>0</v>
      </c>
      <c r="M215">
        <f>IF(AND('Region - Amravati Data'!V216&gt;500%,'Region - Amravati Data'!V216&lt;1001%),1,0)</f>
        <v>0</v>
      </c>
      <c r="N215">
        <f>IF(AND('Region - Amravati Data'!V216&gt;1000%,'Region - Amravati Data'!V216&lt;2001%),1,0)</f>
        <v>0</v>
      </c>
      <c r="O215">
        <f>IF('Region - Amravati Data'!V216&gt;2000%,1,0)</f>
        <v>0</v>
      </c>
      <c r="P215">
        <f t="shared" si="12"/>
        <v>1</v>
      </c>
      <c r="Q215">
        <f>IF('Region - Amravati Data'!V216=0%,1,0)</f>
        <v>0</v>
      </c>
    </row>
    <row r="216" spans="1:17" x14ac:dyDescent="0.35">
      <c r="A216">
        <f>'Region - Amravati Data'!A217</f>
        <v>215</v>
      </c>
      <c r="B216" t="str">
        <f>'Region - Amravati Data'!B217</f>
        <v>Amravati</v>
      </c>
      <c r="C216" t="str">
        <f>'Region - Amravati Data'!C217</f>
        <v>Amravati</v>
      </c>
      <c r="D216" t="str">
        <f>'Region - Amravati Data'!D217</f>
        <v>Amravati - 2</v>
      </c>
      <c r="E216" t="str">
        <f>'Region - Amravati Data'!E217</f>
        <v>Nandgaon Khandeshwar</v>
      </c>
      <c r="F216" t="str">
        <f>'Region - Amravati Data'!F217</f>
        <v>20030263</v>
      </c>
      <c r="G216" t="str">
        <f>'Region - Amravati Data'!G217</f>
        <v>Dhanora Gurav &amp; 8 Villages RRWS</v>
      </c>
      <c r="H216" t="str">
        <f>'Region - Amravati Data'!H217</f>
        <v>Dharmapur</v>
      </c>
      <c r="I216" t="str">
        <f>'Region - Amravati Data'!I217</f>
        <v>Existing 0.50 LL ESR</v>
      </c>
      <c r="J216">
        <f>IF(AND('Region - Amravati Data'!V217&gt;-1%,'Region - Amravati Data'!V217&lt;101%),1,0)</f>
        <v>1</v>
      </c>
      <c r="K216">
        <f>IF(AND('Region - Amravati Data'!V217&gt;100%,'Region - Amravati Data'!V217&lt;300%),1,0)</f>
        <v>0</v>
      </c>
      <c r="L216">
        <f>IF(AND('Region - Amravati Data'!V217&gt;300%,'Region - Amravati Data'!V217&lt;501%),1,0)</f>
        <v>0</v>
      </c>
      <c r="M216">
        <f>IF(AND('Region - Amravati Data'!V217&gt;500%,'Region - Amravati Data'!V217&lt;1001%),1,0)</f>
        <v>0</v>
      </c>
      <c r="N216">
        <f>IF(AND('Region - Amravati Data'!V217&gt;1000%,'Region - Amravati Data'!V217&lt;2001%),1,0)</f>
        <v>0</v>
      </c>
      <c r="O216">
        <f>IF('Region - Amravati Data'!V217&gt;2000%,1,0)</f>
        <v>0</v>
      </c>
      <c r="P216">
        <f t="shared" si="12"/>
        <v>1</v>
      </c>
      <c r="Q216">
        <f>IF('Region - Amravati Data'!V217=0%,1,0)</f>
        <v>1</v>
      </c>
    </row>
    <row r="217" spans="1:17" x14ac:dyDescent="0.35">
      <c r="A217">
        <f>'Region - Amravati Data'!A218</f>
        <v>216</v>
      </c>
      <c r="B217" t="str">
        <f>'Region - Amravati Data'!B218</f>
        <v>Akola</v>
      </c>
      <c r="C217" t="str">
        <f>'Region - Amravati Data'!C218</f>
        <v>Akola</v>
      </c>
      <c r="D217" t="str">
        <f>'Region - Amravati Data'!D218</f>
        <v>Akola</v>
      </c>
      <c r="E217" t="str">
        <f>'Region - Amravati Data'!E218</f>
        <v>Akola</v>
      </c>
      <c r="F217" t="str">
        <f>'Region - Amravati Data'!F218</f>
        <v>20028565</v>
      </c>
      <c r="G217" t="str">
        <f>'Region - Amravati Data'!G218</f>
        <v>Akot 84 VRRWSS Tq. Akola, Akot &amp; Telhara Dist. Akola</v>
      </c>
      <c r="H217" t="str">
        <f>'Region - Amravati Data'!H218</f>
        <v>Maroda</v>
      </c>
      <c r="I217" t="str">
        <f>'Region - Amravati Data'!I218</f>
        <v>Existing 0.60 LL ESR</v>
      </c>
      <c r="J217">
        <f>IF(AND('Region - Amravati Data'!V218&gt;-1%,'Region - Amravati Data'!V218&lt;101%),1,0)</f>
        <v>1</v>
      </c>
      <c r="K217">
        <f>IF(AND('Region - Amravati Data'!V218&gt;100%,'Region - Amravati Data'!V218&lt;300%),1,0)</f>
        <v>0</v>
      </c>
      <c r="L217">
        <f>IF(AND('Region - Amravati Data'!V218&gt;300%,'Region - Amravati Data'!V218&lt;501%),1,0)</f>
        <v>0</v>
      </c>
      <c r="M217">
        <f>IF(AND('Region - Amravati Data'!V218&gt;500%,'Region - Amravati Data'!V218&lt;1001%),1,0)</f>
        <v>0</v>
      </c>
      <c r="N217">
        <f>IF(AND('Region - Amravati Data'!V218&gt;1000%,'Region - Amravati Data'!V218&lt;2001%),1,0)</f>
        <v>0</v>
      </c>
      <c r="O217">
        <f>IF('Region - Amravati Data'!V218&gt;2000%,1,0)</f>
        <v>0</v>
      </c>
      <c r="P217">
        <f t="shared" si="12"/>
        <v>1</v>
      </c>
      <c r="Q217">
        <f>IF('Region - Amravati Data'!V218=0%,1,0)</f>
        <v>1</v>
      </c>
    </row>
    <row r="218" spans="1:17" x14ac:dyDescent="0.35">
      <c r="A218">
        <f>'Region - Amravati Data'!A219</f>
        <v>217</v>
      </c>
      <c r="B218" t="str">
        <f>'Region - Amravati Data'!B219</f>
        <v>Akola</v>
      </c>
      <c r="C218" t="str">
        <f>'Region - Amravati Data'!C219</f>
        <v>Buldhana</v>
      </c>
      <c r="D218" t="str">
        <f>'Region - Amravati Data'!D219</f>
        <v>Buldhana</v>
      </c>
      <c r="E218" t="str">
        <f>'Region - Amravati Data'!E219</f>
        <v>Buldhana</v>
      </c>
      <c r="F218" t="str">
        <f>'Region - Amravati Data'!F219</f>
        <v>20021406</v>
      </c>
      <c r="G218" t="str">
        <f>'Region - Amravati Data'!G219</f>
        <v>Padali &amp; 5 Villages RRWSS</v>
      </c>
      <c r="H218" t="str">
        <f>'Region - Amravati Data'!H219</f>
        <v>Ijalpur</v>
      </c>
      <c r="I218" t="str">
        <f>'Region - Amravati Data'!I219</f>
        <v>Proposed 0.65 LL ESR</v>
      </c>
      <c r="J218">
        <f>IF(AND('Region - Amravati Data'!V219&gt;-1%,'Region - Amravati Data'!V219&lt;101%),1,0)</f>
        <v>1</v>
      </c>
      <c r="K218">
        <f>IF(AND('Region - Amravati Data'!V219&gt;100%,'Region - Amravati Data'!V219&lt;300%),1,0)</f>
        <v>0</v>
      </c>
      <c r="L218">
        <f>IF(AND('Region - Amravati Data'!V219&gt;300%,'Region - Amravati Data'!V219&lt;501%),1,0)</f>
        <v>0</v>
      </c>
      <c r="M218">
        <f>IF(AND('Region - Amravati Data'!V219&gt;500%,'Region - Amravati Data'!V219&lt;1001%),1,0)</f>
        <v>0</v>
      </c>
      <c r="N218">
        <f>IF(AND('Region - Amravati Data'!V219&gt;1000%,'Region - Amravati Data'!V219&lt;2001%),1,0)</f>
        <v>0</v>
      </c>
      <c r="O218">
        <f>IF('Region - Amravati Data'!V219&gt;2000%,1,0)</f>
        <v>0</v>
      </c>
      <c r="P218">
        <f t="shared" si="12"/>
        <v>1</v>
      </c>
      <c r="Q218">
        <f>IF('Region - Amravati Data'!V219=0%,1,0)</f>
        <v>0</v>
      </c>
    </row>
    <row r="219" spans="1:17" x14ac:dyDescent="0.35">
      <c r="A219">
        <f>'Region - Amravati Data'!A220</f>
        <v>218</v>
      </c>
      <c r="B219" t="str">
        <f>'Region - Amravati Data'!B220</f>
        <v>Amravati</v>
      </c>
      <c r="C219" t="str">
        <f>'Region - Amravati Data'!C220</f>
        <v>Amravati</v>
      </c>
      <c r="D219" t="str">
        <f>'Region - Amravati Data'!D220</f>
        <v>Amravati - 2</v>
      </c>
      <c r="E219" t="str">
        <f>'Region - Amravati Data'!E220</f>
        <v>Nandgaon Khandeshwar</v>
      </c>
      <c r="F219" t="str">
        <f>'Region - Amravati Data'!F220</f>
        <v>20030287</v>
      </c>
      <c r="G219" t="str">
        <f>'Region - Amravati Data'!G220</f>
        <v>Takli &amp; 4 Villages RRWS</v>
      </c>
      <c r="H219" t="str">
        <f>'Region - Amravati Data'!H220</f>
        <v>Hiwara Kh.</v>
      </c>
      <c r="I219" t="str">
        <f>'Region - Amravati Data'!I220</f>
        <v>Existing 0.50 LL ESR</v>
      </c>
      <c r="J219">
        <f>IF(AND('Region - Amravati Data'!V220&gt;-1%,'Region - Amravati Data'!V220&lt;101%),1,0)</f>
        <v>0</v>
      </c>
      <c r="K219">
        <f>IF(AND('Region - Amravati Data'!V220&gt;100%,'Region - Amravati Data'!V220&lt;300%),1,0)</f>
        <v>0</v>
      </c>
      <c r="L219">
        <f>IF(AND('Region - Amravati Data'!V220&gt;300%,'Region - Amravati Data'!V220&lt;501%),1,0)</f>
        <v>0</v>
      </c>
      <c r="M219">
        <f>IF(AND('Region - Amravati Data'!V220&gt;500%,'Region - Amravati Data'!V220&lt;1001%),1,0)</f>
        <v>0</v>
      </c>
      <c r="N219">
        <f>IF(AND('Region - Amravati Data'!V220&gt;1000%,'Region - Amravati Data'!V220&lt;2001%),1,0)</f>
        <v>0</v>
      </c>
      <c r="O219">
        <f>IF('Region - Amravati Data'!V220&gt;2000%,1,0)</f>
        <v>1</v>
      </c>
      <c r="P219">
        <f t="shared" si="12"/>
        <v>1</v>
      </c>
      <c r="Q219">
        <f>IF('Region - Amravati Data'!V220=0%,1,0)</f>
        <v>0</v>
      </c>
    </row>
  </sheetData>
  <conditionalFormatting sqref="A1:Q1">
    <cfRule type="containsText" dxfId="87" priority="1" operator="containsText" text="Online">
      <formula>NOT(ISERROR(SEARCH("Online",A1)))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56D40-5AA5-49DA-91A3-A5A482D7725B}">
  <dimension ref="A2:AC220"/>
  <sheetViews>
    <sheetView topLeftCell="A205" zoomScale="90" zoomScaleNormal="90" workbookViewId="0">
      <selection activeCell="G234" sqref="G234"/>
    </sheetView>
  </sheetViews>
  <sheetFormatPr defaultRowHeight="14.5" x14ac:dyDescent="0.35"/>
  <cols>
    <col min="1" max="1" width="108.81640625" customWidth="1"/>
    <col min="2" max="2" width="6.90625" bestFit="1" customWidth="1"/>
    <col min="3" max="3" width="7.1796875" bestFit="1" customWidth="1"/>
    <col min="4" max="4" width="10.54296875" bestFit="1" customWidth="1"/>
    <col min="5" max="5" width="8.08984375" bestFit="1" customWidth="1"/>
    <col min="6" max="6" width="9.54296875" bestFit="1" customWidth="1"/>
    <col min="7" max="7" width="16.36328125" bestFit="1" customWidth="1"/>
    <col min="8" max="8" width="7.453125" bestFit="1" customWidth="1"/>
    <col min="9" max="9" width="18" customWidth="1"/>
    <col min="10" max="10" width="7.90625" bestFit="1" customWidth="1"/>
    <col min="11" max="11" width="10" bestFit="1" customWidth="1"/>
    <col min="12" max="12" width="16.1796875" bestFit="1" customWidth="1"/>
    <col min="13" max="13" width="28.81640625" bestFit="1" customWidth="1"/>
    <col min="14" max="14" width="35.36328125" bestFit="1" customWidth="1"/>
    <col min="15" max="15" width="32.90625" bestFit="1" customWidth="1"/>
    <col min="16" max="16" width="33.36328125" bestFit="1" customWidth="1"/>
    <col min="17" max="17" width="35.81640625" bestFit="1" customWidth="1"/>
    <col min="18" max="18" width="33.36328125" bestFit="1" customWidth="1"/>
    <col min="19" max="19" width="50.6328125" bestFit="1" customWidth="1"/>
    <col min="20" max="20" width="36.36328125" bestFit="1" customWidth="1"/>
    <col min="21" max="21" width="17.08984375" bestFit="1" customWidth="1"/>
    <col min="22" max="22" width="6.08984375" bestFit="1" customWidth="1"/>
    <col min="23" max="26" width="6.90625" bestFit="1" customWidth="1"/>
    <col min="27" max="27" width="17.08984375" bestFit="1" customWidth="1"/>
    <col min="28" max="28" width="21.08984375" bestFit="1" customWidth="1"/>
  </cols>
  <sheetData>
    <row r="2" spans="1:29" x14ac:dyDescent="0.35"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12</v>
      </c>
      <c r="J2" t="s">
        <v>13</v>
      </c>
      <c r="K2" t="s">
        <v>19</v>
      </c>
      <c r="L2" t="s">
        <v>28</v>
      </c>
      <c r="M2" s="4" t="s">
        <v>95</v>
      </c>
      <c r="N2" s="4" t="s">
        <v>25</v>
      </c>
      <c r="O2" s="4" t="s">
        <v>24</v>
      </c>
      <c r="P2" s="4" t="s">
        <v>23</v>
      </c>
      <c r="Q2" s="4" t="s">
        <v>22</v>
      </c>
      <c r="R2" s="4" t="s">
        <v>21</v>
      </c>
      <c r="S2" s="4" t="s">
        <v>20</v>
      </c>
      <c r="T2" t="s">
        <v>31</v>
      </c>
      <c r="U2" t="s">
        <v>40</v>
      </c>
      <c r="V2" t="s">
        <v>41</v>
      </c>
      <c r="W2" t="s">
        <v>42</v>
      </c>
      <c r="X2" t="s">
        <v>43</v>
      </c>
      <c r="Y2" t="s">
        <v>44</v>
      </c>
      <c r="Z2" t="s">
        <v>45</v>
      </c>
      <c r="AA2" t="s">
        <v>94</v>
      </c>
      <c r="AB2" t="s">
        <v>89</v>
      </c>
      <c r="AC2" s="4" t="s">
        <v>440</v>
      </c>
    </row>
    <row r="3" spans="1:29" x14ac:dyDescent="0.35">
      <c r="A3" s="33" t="s">
        <v>550</v>
      </c>
      <c r="B3" t="str">
        <f t="array" aca="1" ref="B3:AC3" ca="1">_xll.PICurrVal('Amravati Datalink'!$B$2:$AC$2,0,'Amravati Datalink'!$A$3)</f>
        <v>Amravati</v>
      </c>
      <c r="C3" t="str">
        <f ca="1"/>
        <v>Amravati</v>
      </c>
      <c r="D3" t="str">
        <f ca="1"/>
        <v>Achalpur</v>
      </c>
      <c r="E3" t="str">
        <f ca="1"/>
        <v>Achalpur</v>
      </c>
      <c r="F3" t="str">
        <f ca="1"/>
        <v>7945938</v>
      </c>
      <c r="G3" t="str">
        <f ca="1"/>
        <v>83 Village RRWS Scheme MJP RR (C 39)</v>
      </c>
      <c r="H3" t="str">
        <f ca="1"/>
        <v>Kolha</v>
      </c>
      <c r="I3" t="str">
        <f ca="1"/>
        <v>Existing 0.50 LL ESR</v>
      </c>
      <c r="J3">
        <f ca="1"/>
        <v>0</v>
      </c>
      <c r="K3">
        <f ca="1"/>
        <v>16447</v>
      </c>
      <c r="L3" t="str">
        <f ca="1"/>
        <v>0.50LL</v>
      </c>
      <c r="M3">
        <f ca="1"/>
        <v>0</v>
      </c>
      <c r="N3">
        <f ca="1"/>
        <v>0</v>
      </c>
      <c r="O3">
        <f ca="1"/>
        <v>0</v>
      </c>
      <c r="P3">
        <f ca="1"/>
        <v>0</v>
      </c>
      <c r="Q3">
        <f ca="1"/>
        <v>0</v>
      </c>
      <c r="R3">
        <f ca="1"/>
        <v>0</v>
      </c>
      <c r="S3">
        <f ca="1"/>
        <v>0</v>
      </c>
      <c r="T3">
        <f ca="1"/>
        <v>0</v>
      </c>
      <c r="U3" t="str">
        <f ca="1"/>
        <v>19-May</v>
      </c>
      <c r="V3" t="str">
        <f ca="1"/>
        <v>18-May</v>
      </c>
      <c r="W3" t="str">
        <f ca="1"/>
        <v>17-May</v>
      </c>
      <c r="X3" t="str">
        <f ca="1"/>
        <v>16-May</v>
      </c>
      <c r="Y3" t="str">
        <f ca="1"/>
        <v>15-May</v>
      </c>
      <c r="Z3" t="str">
        <f ca="1"/>
        <v>14-May</v>
      </c>
      <c r="AA3" t="str">
        <f ca="1"/>
        <v>13-May</v>
      </c>
      <c r="AB3" t="str">
        <f ca="1"/>
        <v>0.5</v>
      </c>
      <c r="AC3" t="str">
        <f ca="1"/>
        <v>20-May</v>
      </c>
    </row>
    <row r="4" spans="1:29" x14ac:dyDescent="0.35">
      <c r="A4" s="33" t="s">
        <v>802</v>
      </c>
      <c r="B4" t="str">
        <f t="array" aca="1" ref="B4:AB4" ca="1">_xll.PICurrVal('Amravati Datalink'!$B$2:$AB$2,0,'Amravati Datalink'!$A$4)</f>
        <v>Akola</v>
      </c>
      <c r="C4" t="str">
        <f ca="1"/>
        <v>Buldhana</v>
      </c>
      <c r="D4" t="str">
        <f ca="1"/>
        <v>Khamgaon</v>
      </c>
      <c r="E4" t="str">
        <f ca="1"/>
        <v>Nandura</v>
      </c>
      <c r="F4" t="str">
        <f ca="1"/>
        <v>20028083</v>
      </c>
      <c r="G4" t="str">
        <f ca="1"/>
        <v>Wadali &amp; 8 Villages RRWSS</v>
      </c>
      <c r="H4" t="str">
        <f ca="1"/>
        <v>Wadali</v>
      </c>
      <c r="I4" t="str">
        <f ca="1"/>
        <v>Proposed 0.50 LL ESR</v>
      </c>
      <c r="J4">
        <f ca="1"/>
        <v>0</v>
      </c>
      <c r="K4">
        <f ca="1"/>
        <v>77.421401977539063</v>
      </c>
      <c r="L4" t="str">
        <f ca="1"/>
        <v>0.50LL</v>
      </c>
      <c r="M4">
        <f ca="1"/>
        <v>0</v>
      </c>
      <c r="N4">
        <f ca="1"/>
        <v>0</v>
      </c>
      <c r="O4">
        <f ca="1"/>
        <v>0</v>
      </c>
      <c r="P4">
        <f ca="1"/>
        <v>0</v>
      </c>
      <c r="Q4">
        <f ca="1"/>
        <v>0</v>
      </c>
      <c r="R4">
        <f ca="1"/>
        <v>0</v>
      </c>
      <c r="S4">
        <f ca="1"/>
        <v>0</v>
      </c>
      <c r="T4">
        <f ca="1"/>
        <v>1</v>
      </c>
      <c r="U4" t="str">
        <f ca="1"/>
        <v>19-May</v>
      </c>
      <c r="V4" t="str">
        <f ca="1"/>
        <v>18-May</v>
      </c>
      <c r="W4" t="str">
        <f ca="1"/>
        <v>17-May</v>
      </c>
      <c r="X4" t="str">
        <f ca="1"/>
        <v>16-May</v>
      </c>
      <c r="Y4" t="str">
        <f ca="1"/>
        <v>15-May</v>
      </c>
      <c r="Z4" t="str">
        <f ca="1"/>
        <v>14-May</v>
      </c>
      <c r="AA4" t="str">
        <f ca="1"/>
        <v>13-May</v>
      </c>
      <c r="AB4" t="str">
        <f ca="1"/>
        <v>0.5</v>
      </c>
    </row>
    <row r="5" spans="1:29" x14ac:dyDescent="0.35">
      <c r="A5" s="33" t="s">
        <v>803</v>
      </c>
      <c r="B5" t="str">
        <f t="array" aca="1" ref="B5:AB5" ca="1">_xll.PICurrVal('Amravati Datalink'!$B$2:$AB$2,0,'Amravati Datalink'!$A$5)</f>
        <v>Akola</v>
      </c>
      <c r="C5" t="str">
        <f ca="1"/>
        <v>Buldhana</v>
      </c>
      <c r="D5" t="str">
        <f ca="1"/>
        <v>Khamgaon</v>
      </c>
      <c r="E5" t="str">
        <f ca="1"/>
        <v>Nandura</v>
      </c>
      <c r="F5" t="str">
        <f ca="1"/>
        <v>20028083</v>
      </c>
      <c r="G5" t="str">
        <f ca="1"/>
        <v>Wadali &amp; 8 Villages RRWSS</v>
      </c>
      <c r="H5" t="str">
        <f ca="1"/>
        <v>Wadali</v>
      </c>
      <c r="I5" t="str">
        <f ca="1"/>
        <v>Existing 0.50 LL ESR</v>
      </c>
      <c r="J5">
        <f ca="1"/>
        <v>1.7860000133514404</v>
      </c>
      <c r="K5">
        <f ca="1"/>
        <v>17297.015625</v>
      </c>
      <c r="L5" t="str">
        <f ca="1"/>
        <v>0.50LL</v>
      </c>
      <c r="M5">
        <f ca="1"/>
        <v>0.20130859374999999</v>
      </c>
      <c r="N5">
        <f ca="1"/>
        <v>0.53171875000000002</v>
      </c>
      <c r="O5">
        <f ca="1"/>
        <v>2.1476367187499998</v>
      </c>
      <c r="P5">
        <f ca="1"/>
        <v>1.0184375000000001</v>
      </c>
      <c r="Q5">
        <f ca="1"/>
        <v>1.0877343749999999</v>
      </c>
      <c r="R5">
        <f ca="1"/>
        <v>0.98357421874999995</v>
      </c>
      <c r="S5">
        <f ca="1"/>
        <v>0.70994140625000002</v>
      </c>
      <c r="T5">
        <f ca="1"/>
        <v>1</v>
      </c>
      <c r="U5" t="str">
        <f ca="1"/>
        <v>19-May</v>
      </c>
      <c r="V5" t="str">
        <f ca="1"/>
        <v>18-May</v>
      </c>
      <c r="W5" t="str">
        <f ca="1"/>
        <v>17-May</v>
      </c>
      <c r="X5" t="str">
        <f ca="1"/>
        <v>16-May</v>
      </c>
      <c r="Y5" t="str">
        <f ca="1"/>
        <v>15-May</v>
      </c>
      <c r="Z5" t="str">
        <f ca="1"/>
        <v>14-May</v>
      </c>
      <c r="AA5" t="str">
        <f ca="1"/>
        <v>13-May</v>
      </c>
      <c r="AB5" t="str">
        <f ca="1"/>
        <v>0.5</v>
      </c>
    </row>
    <row r="6" spans="1:29" x14ac:dyDescent="0.35">
      <c r="A6" s="33" t="s">
        <v>882</v>
      </c>
      <c r="B6" t="str">
        <f t="array" aca="1" ref="B6:AB6" ca="1">_xll.PICurrVal('Amravati Datalink'!$B$2:$AB$2,0,'Amravati Datalink'!$A$6)</f>
        <v>Akola</v>
      </c>
      <c r="C6" t="str">
        <f ca="1"/>
        <v>Akola</v>
      </c>
      <c r="D6" t="str">
        <f ca="1"/>
        <v>Akola</v>
      </c>
      <c r="E6" t="str">
        <f ca="1"/>
        <v>Akola</v>
      </c>
      <c r="F6" t="str">
        <f ca="1"/>
        <v>20028565</v>
      </c>
      <c r="G6" t="str">
        <f ca="1"/>
        <v>Akot 84 VRRWSS Tq. Akola, Akot &amp; Telhara Dist. Akola</v>
      </c>
      <c r="H6" t="str">
        <f ca="1"/>
        <v>Pimpari Dikkar</v>
      </c>
      <c r="I6" t="str">
        <f ca="1"/>
        <v>Existing 0.40 LL ESR</v>
      </c>
      <c r="J6">
        <f ca="1"/>
        <v>0</v>
      </c>
      <c r="K6">
        <f ca="1"/>
        <v>1820</v>
      </c>
      <c r="L6" t="str">
        <f ca="1"/>
        <v>0.40LL</v>
      </c>
      <c r="M6">
        <f ca="1"/>
        <v>1.42</v>
      </c>
      <c r="N6">
        <f ca="1"/>
        <v>0</v>
      </c>
      <c r="O6">
        <f ca="1"/>
        <v>0</v>
      </c>
      <c r="P6">
        <f ca="1"/>
        <v>0</v>
      </c>
      <c r="Q6">
        <f ca="1"/>
        <v>1.68</v>
      </c>
      <c r="R6">
        <f ca="1"/>
        <v>0</v>
      </c>
      <c r="S6">
        <f ca="1"/>
        <v>0</v>
      </c>
      <c r="T6">
        <f ca="1"/>
        <v>1</v>
      </c>
      <c r="U6" t="str">
        <f ca="1"/>
        <v>19-May</v>
      </c>
      <c r="V6" t="str">
        <f ca="1"/>
        <v>18-May</v>
      </c>
      <c r="W6" t="str">
        <f ca="1"/>
        <v>17-May</v>
      </c>
      <c r="X6" t="str">
        <f ca="1"/>
        <v>16-May</v>
      </c>
      <c r="Y6" t="str">
        <f ca="1"/>
        <v>15-May</v>
      </c>
      <c r="Z6" t="str">
        <f ca="1"/>
        <v>14-May</v>
      </c>
      <c r="AA6" t="str">
        <f ca="1"/>
        <v>13-May</v>
      </c>
      <c r="AB6" t="str">
        <f ca="1"/>
        <v>0.4</v>
      </c>
    </row>
    <row r="7" spans="1:29" x14ac:dyDescent="0.35">
      <c r="A7" s="33" t="s">
        <v>29</v>
      </c>
      <c r="B7" t="str">
        <f t="array" aca="1" ref="B7:AB7" ca="1">_xll.PICurrVal('Amravati Datalink'!$B$2:$AB$2,0,'Amravati Datalink'!$A$7)</f>
        <v>Amravati</v>
      </c>
      <c r="C7" t="str">
        <f ca="1"/>
        <v>Amravati</v>
      </c>
      <c r="D7" t="str">
        <f ca="1"/>
        <v>Achalpur</v>
      </c>
      <c r="E7" t="str">
        <f ca="1"/>
        <v>Chandur Bazar</v>
      </c>
      <c r="F7" t="str">
        <f ca="1"/>
        <v>7945938</v>
      </c>
      <c r="G7" t="str">
        <f ca="1"/>
        <v>83 Village RRWS Scheme MJP RR (C 39)</v>
      </c>
      <c r="H7" t="str">
        <f ca="1"/>
        <v>Gourkheda</v>
      </c>
      <c r="I7" t="str">
        <f ca="1"/>
        <v>Existing 0.30 LL ESR</v>
      </c>
      <c r="J7">
        <f ca="1"/>
        <v>5.7535999999999996</v>
      </c>
      <c r="K7">
        <f ca="1"/>
        <v>27749.622722</v>
      </c>
      <c r="L7" t="str">
        <f ca="1"/>
        <v>0.30LL</v>
      </c>
      <c r="M7">
        <f ca="1"/>
        <v>1.122249179999999</v>
      </c>
      <c r="N7">
        <f ca="1"/>
        <v>1.161456569999973</v>
      </c>
      <c r="O7">
        <f ca="1"/>
        <v>1.2002414100000169</v>
      </c>
      <c r="P7">
        <f ca="1"/>
        <v>1.075472039999986</v>
      </c>
      <c r="Q7">
        <f ca="1"/>
        <v>1.2668808200000057</v>
      </c>
      <c r="R7">
        <f ca="1"/>
        <v>1.1434331100000055</v>
      </c>
      <c r="S7">
        <f ca="1"/>
        <v>1.1551779100000203</v>
      </c>
      <c r="T7">
        <f ca="1"/>
        <v>1</v>
      </c>
      <c r="U7" t="str">
        <f ca="1"/>
        <v>19-May</v>
      </c>
      <c r="V7" t="str">
        <f ca="1"/>
        <v>18-May</v>
      </c>
      <c r="W7" t="str">
        <f ca="1"/>
        <v>17-May</v>
      </c>
      <c r="X7" t="str">
        <f ca="1"/>
        <v>16-May</v>
      </c>
      <c r="Y7" t="str">
        <f ca="1"/>
        <v>15-May</v>
      </c>
      <c r="Z7" t="str">
        <f ca="1"/>
        <v>14-May</v>
      </c>
      <c r="AA7" t="str">
        <f ca="1"/>
        <v>13-May</v>
      </c>
      <c r="AB7" t="str">
        <f ca="1"/>
        <v>0.3</v>
      </c>
    </row>
    <row r="8" spans="1:29" x14ac:dyDescent="0.35">
      <c r="A8" s="33" t="s">
        <v>65</v>
      </c>
      <c r="B8" t="str">
        <f t="array" aca="1" ref="B8:AB8" ca="1">_xll.PICurrVal('Amravati Datalink'!$B$2:$AB$2,0,'Amravati Datalink'!$A$8)</f>
        <v>Amravati</v>
      </c>
      <c r="C8" t="str">
        <f ca="1"/>
        <v>Amravati</v>
      </c>
      <c r="D8" t="str">
        <f ca="1"/>
        <v>Achalpur</v>
      </c>
      <c r="E8" t="str">
        <f ca="1"/>
        <v>Achalpur</v>
      </c>
      <c r="F8" t="str">
        <f ca="1"/>
        <v>20029998</v>
      </c>
      <c r="G8" t="str">
        <f ca="1"/>
        <v>Shahanur &amp; 9 Villages RRWS</v>
      </c>
      <c r="H8" t="str">
        <f ca="1"/>
        <v>Waghdoh</v>
      </c>
      <c r="I8" t="str">
        <f ca="1"/>
        <v>Existing 0.35 LL ESR</v>
      </c>
      <c r="J8">
        <f ca="1"/>
        <v>0</v>
      </c>
      <c r="K8">
        <f ca="1"/>
        <v>2716.465087890625</v>
      </c>
      <c r="L8" t="str">
        <f ca="1"/>
        <v>0.35LL</v>
      </c>
      <c r="M8">
        <f ca="1"/>
        <v>1.04521484375</v>
      </c>
      <c r="N8">
        <f ca="1"/>
        <v>0.90171386718750002</v>
      </c>
      <c r="O8">
        <f ca="1"/>
        <v>0</v>
      </c>
      <c r="P8">
        <f ca="1"/>
        <v>0</v>
      </c>
      <c r="Q8">
        <f ca="1"/>
        <v>0.93871826171874995</v>
      </c>
      <c r="R8">
        <f ca="1"/>
        <v>0.924921875</v>
      </c>
      <c r="S8">
        <f ca="1"/>
        <v>0.84267578124999998</v>
      </c>
      <c r="T8">
        <f ca="1"/>
        <v>1</v>
      </c>
      <c r="U8" t="str">
        <f ca="1"/>
        <v>19-May</v>
      </c>
      <c r="V8" t="str">
        <f ca="1"/>
        <v>18-May</v>
      </c>
      <c r="W8" t="str">
        <f ca="1"/>
        <v>17-May</v>
      </c>
      <c r="X8" t="str">
        <f ca="1"/>
        <v>16-May</v>
      </c>
      <c r="Y8" t="str">
        <f ca="1"/>
        <v>15-May</v>
      </c>
      <c r="Z8" t="str">
        <f ca="1"/>
        <v>14-May</v>
      </c>
      <c r="AA8" t="str">
        <f ca="1"/>
        <v>13-May</v>
      </c>
      <c r="AB8" t="str">
        <f ca="1"/>
        <v>0.35</v>
      </c>
    </row>
    <row r="9" spans="1:29" x14ac:dyDescent="0.35">
      <c r="A9" s="33" t="s">
        <v>145</v>
      </c>
      <c r="B9" t="str">
        <f t="array" aca="1" ref="B9:AB9" ca="1">_xll.PICurrVal('Amravati Datalink'!$B$2:$AB$2,0,'Amravati Datalink'!$A$9)</f>
        <v>Amravati</v>
      </c>
      <c r="C9" t="str">
        <f ca="1"/>
        <v>Amravati W.M</v>
      </c>
      <c r="D9" t="str">
        <f ca="1"/>
        <v>W.M.Amravati - 2</v>
      </c>
      <c r="E9" t="str">
        <f ca="1"/>
        <v>Bhatkuli</v>
      </c>
      <c r="F9" t="str">
        <f ca="1"/>
        <v>20003791</v>
      </c>
      <c r="G9" t="str">
        <f ca="1"/>
        <v>105 Villages RRWSS</v>
      </c>
      <c r="H9" t="str">
        <f ca="1"/>
        <v>Hiwara</v>
      </c>
      <c r="I9" t="str">
        <f ca="1"/>
        <v>Existing 0.45 LL ESR</v>
      </c>
      <c r="J9">
        <f ca="1"/>
        <v>0</v>
      </c>
      <c r="K9">
        <f ca="1"/>
        <v>126206</v>
      </c>
      <c r="L9" t="str">
        <f ca="1"/>
        <v>0.45LL</v>
      </c>
      <c r="M9">
        <f ca="1"/>
        <v>9.02</v>
      </c>
      <c r="N9">
        <f ca="1"/>
        <v>12.24</v>
      </c>
      <c r="O9">
        <f ca="1"/>
        <v>8.7100000000000009</v>
      </c>
      <c r="P9">
        <f ca="1"/>
        <v>12.42</v>
      </c>
      <c r="Q9">
        <f ca="1"/>
        <v>11.25</v>
      </c>
      <c r="R9">
        <f ca="1"/>
        <v>12.61</v>
      </c>
      <c r="S9">
        <f ca="1"/>
        <v>10.3</v>
      </c>
      <c r="T9">
        <f ca="1"/>
        <v>1</v>
      </c>
      <c r="U9" t="str">
        <f ca="1"/>
        <v>19-May</v>
      </c>
      <c r="V9" t="str">
        <f ca="1"/>
        <v>18-May</v>
      </c>
      <c r="W9" t="str">
        <f ca="1"/>
        <v>17-May</v>
      </c>
      <c r="X9" t="str">
        <f ca="1"/>
        <v>16-May</v>
      </c>
      <c r="Y9" t="str">
        <f ca="1"/>
        <v>15-May</v>
      </c>
      <c r="Z9" t="str">
        <f ca="1"/>
        <v>14-May</v>
      </c>
      <c r="AA9" t="str">
        <f ca="1"/>
        <v>13-May</v>
      </c>
      <c r="AB9" t="str">
        <f ca="1"/>
        <v>0.45</v>
      </c>
    </row>
    <row r="10" spans="1:29" x14ac:dyDescent="0.35">
      <c r="A10" s="33" t="s">
        <v>75</v>
      </c>
      <c r="B10" t="str">
        <f t="array" aca="1" ref="B10:AB10" ca="1">_xll.PICurrVal('Amravati Datalink'!$B$2:$AB$2,0,'Amravati Datalink'!$A$10)</f>
        <v>Amravati</v>
      </c>
      <c r="C10" t="str">
        <f ca="1"/>
        <v>Amravati W.M</v>
      </c>
      <c r="D10" t="str">
        <f ca="1"/>
        <v>W.M.Amravati - 2</v>
      </c>
      <c r="E10" t="str">
        <f ca="1"/>
        <v>Amravati</v>
      </c>
      <c r="F10" t="str">
        <f ca="1"/>
        <v>20003791</v>
      </c>
      <c r="G10" t="str">
        <f ca="1"/>
        <v>105 Villages RRWSS</v>
      </c>
      <c r="H10" t="str">
        <f ca="1"/>
        <v>Talwel</v>
      </c>
      <c r="I10" t="str">
        <f ca="1"/>
        <v>Existing 0.50 LL ESR -Outlet-1</v>
      </c>
      <c r="J10">
        <f ca="1"/>
        <v>4.9429998397827148</v>
      </c>
      <c r="K10">
        <f ca="1"/>
        <v>29087</v>
      </c>
      <c r="L10" t="str">
        <f ca="1"/>
        <v>0.50LL</v>
      </c>
      <c r="M10">
        <f ca="1"/>
        <v>2.02</v>
      </c>
      <c r="N10">
        <f ca="1"/>
        <v>2.37</v>
      </c>
      <c r="O10">
        <f ca="1"/>
        <v>2.3199999999999998</v>
      </c>
      <c r="P10">
        <f ca="1"/>
        <v>2.2000000000000002</v>
      </c>
      <c r="Q10">
        <f ca="1"/>
        <v>2.09083984375</v>
      </c>
      <c r="R10">
        <f ca="1"/>
        <v>2.36</v>
      </c>
      <c r="S10">
        <f ca="1"/>
        <v>1.99</v>
      </c>
      <c r="T10">
        <f ca="1"/>
        <v>1</v>
      </c>
      <c r="U10" t="str">
        <f ca="1"/>
        <v>19-May</v>
      </c>
      <c r="V10" t="str">
        <f ca="1"/>
        <v>18-May</v>
      </c>
      <c r="W10" t="str">
        <f ca="1"/>
        <v>17-May</v>
      </c>
      <c r="X10" t="str">
        <f ca="1"/>
        <v>16-May</v>
      </c>
      <c r="Y10" t="str">
        <f ca="1"/>
        <v>15-May</v>
      </c>
      <c r="Z10" t="str">
        <f ca="1"/>
        <v>14-May</v>
      </c>
      <c r="AA10" t="str">
        <f ca="1"/>
        <v>13-May</v>
      </c>
      <c r="AB10" t="str">
        <f ca="1"/>
        <v>0.5</v>
      </c>
    </row>
    <row r="11" spans="1:29" x14ac:dyDescent="0.35">
      <c r="A11" s="33" t="s">
        <v>804</v>
      </c>
      <c r="B11" t="str">
        <f t="array" aca="1" ref="B11:AB11" ca="1">_xll.PICurrVal('Amravati Datalink'!$B$2:$AB$2,0,'Amravati Datalink'!$A$11)</f>
        <v>Akola</v>
      </c>
      <c r="C11" t="str">
        <f ca="1"/>
        <v>Akola</v>
      </c>
      <c r="D11" t="str">
        <f ca="1"/>
        <v>Murtizapur</v>
      </c>
      <c r="E11" t="str">
        <f ca="1"/>
        <v>Murtizapur</v>
      </c>
      <c r="F11" t="str">
        <f ca="1"/>
        <v>20028330</v>
      </c>
      <c r="G11" t="str">
        <f ca="1"/>
        <v>Langhapur 50 VRRWSS Tq. Murtizapur Dist. Akola</v>
      </c>
      <c r="H11" t="str">
        <f ca="1"/>
        <v>Dhotra shinde</v>
      </c>
      <c r="I11" t="str">
        <f ca="1"/>
        <v>Existing 0.40 LL ESR</v>
      </c>
      <c r="J11">
        <f ca="1"/>
        <v>0</v>
      </c>
      <c r="K11">
        <f ca="1"/>
        <v>531</v>
      </c>
      <c r="L11" t="str">
        <f ca="1"/>
        <v>0.40LL</v>
      </c>
      <c r="M11">
        <f ca="1"/>
        <v>0</v>
      </c>
      <c r="N11">
        <f ca="1"/>
        <v>0</v>
      </c>
      <c r="O11">
        <f ca="1"/>
        <v>0</v>
      </c>
      <c r="P11">
        <f ca="1"/>
        <v>0</v>
      </c>
      <c r="Q11">
        <f ca="1"/>
        <v>0</v>
      </c>
      <c r="R11">
        <f ca="1"/>
        <v>0</v>
      </c>
      <c r="S11">
        <f ca="1"/>
        <v>0</v>
      </c>
      <c r="T11">
        <f ca="1"/>
        <v>1</v>
      </c>
      <c r="U11" t="str">
        <f ca="1"/>
        <v>19-May</v>
      </c>
      <c r="V11" t="str">
        <f ca="1"/>
        <v>18-May</v>
      </c>
      <c r="W11" t="str">
        <f ca="1"/>
        <v>17-May</v>
      </c>
      <c r="X11" t="str">
        <f ca="1"/>
        <v>16-May</v>
      </c>
      <c r="Y11" t="str">
        <f ca="1"/>
        <v>15-May</v>
      </c>
      <c r="Z11" t="str">
        <f ca="1"/>
        <v>14-May</v>
      </c>
      <c r="AA11" t="str">
        <f ca="1"/>
        <v>13-May</v>
      </c>
      <c r="AB11" t="str">
        <f ca="1"/>
        <v>0.4</v>
      </c>
    </row>
    <row r="12" spans="1:29" x14ac:dyDescent="0.35">
      <c r="A12" s="33" t="s">
        <v>396</v>
      </c>
      <c r="B12" t="str">
        <f t="array" aca="1" ref="B12:AB12" ca="1">_xll.PICurrVal('Amravati Datalink'!$B$2:$AB$2,0,'Amravati Datalink'!$A$12)</f>
        <v>Amravati</v>
      </c>
      <c r="C12" t="str">
        <f ca="1"/>
        <v>Amravati</v>
      </c>
      <c r="D12" t="str">
        <f ca="1"/>
        <v>Achalpur</v>
      </c>
      <c r="E12" t="str">
        <f ca="1"/>
        <v>Chandur Bazar</v>
      </c>
      <c r="F12" t="str">
        <f ca="1"/>
        <v>7945938</v>
      </c>
      <c r="G12" t="str">
        <f ca="1"/>
        <v>83 Village RRWS Scheme MJP RR (C 39)</v>
      </c>
      <c r="H12" t="str">
        <f ca="1"/>
        <v>Khel Choudhar</v>
      </c>
      <c r="I12" t="str">
        <f ca="1"/>
        <v>Existing 1.5 LL ESR</v>
      </c>
      <c r="J12">
        <f ca="1"/>
        <v>17.910499572753906</v>
      </c>
      <c r="K12">
        <f ca="1"/>
        <v>4012.714111328125</v>
      </c>
      <c r="L12" t="str">
        <f ca="1"/>
        <v>1.5LL</v>
      </c>
      <c r="M12">
        <f ca="1"/>
        <v>0</v>
      </c>
      <c r="N12">
        <f ca="1"/>
        <v>0</v>
      </c>
      <c r="O12">
        <f ca="1"/>
        <v>0</v>
      </c>
      <c r="P12">
        <f ca="1"/>
        <v>0</v>
      </c>
      <c r="Q12">
        <f ca="1"/>
        <v>0</v>
      </c>
      <c r="R12">
        <f ca="1"/>
        <v>0</v>
      </c>
      <c r="S12">
        <f ca="1"/>
        <v>0</v>
      </c>
      <c r="T12">
        <f ca="1"/>
        <v>0</v>
      </c>
      <c r="U12" t="str">
        <f ca="1"/>
        <v>19-May</v>
      </c>
      <c r="V12" t="str">
        <f ca="1"/>
        <v>18-May</v>
      </c>
      <c r="W12" t="str">
        <f ca="1"/>
        <v>17-May</v>
      </c>
      <c r="X12" t="str">
        <f ca="1"/>
        <v>16-May</v>
      </c>
      <c r="Y12" t="str">
        <f ca="1"/>
        <v>15-May</v>
      </c>
      <c r="Z12" t="str">
        <f ca="1"/>
        <v>14-May</v>
      </c>
      <c r="AA12" t="str">
        <f ca="1"/>
        <v>13-May</v>
      </c>
      <c r="AB12" t="str">
        <f ca="1"/>
        <v>1.5</v>
      </c>
    </row>
    <row r="13" spans="1:29" x14ac:dyDescent="0.35">
      <c r="A13" s="33" t="s">
        <v>872</v>
      </c>
      <c r="B13" t="str">
        <f t="array" aca="1" ref="B13:AB13" ca="1">_xll.PICurrVal('Amravati Datalink'!$B$2:$AB$2,0,'Amravati Datalink'!$A$13)</f>
        <v>Amravati</v>
      </c>
      <c r="C13" t="str">
        <f ca="1"/>
        <v>Amravati</v>
      </c>
      <c r="D13" t="str">
        <f ca="1"/>
        <v>Amravati - 2</v>
      </c>
      <c r="E13" t="str">
        <f ca="1"/>
        <v>Chandur Rly</v>
      </c>
      <c r="F13" t="str">
        <f ca="1"/>
        <v>20030227</v>
      </c>
      <c r="G13" t="str">
        <f ca="1"/>
        <v>Chirodi &amp; 4 Villages RRWS</v>
      </c>
      <c r="H13" t="str">
        <f ca="1"/>
        <v>Chirodi</v>
      </c>
      <c r="I13" t="str">
        <f ca="1"/>
        <v>Existing 0.30 LL ESR-2</v>
      </c>
      <c r="J13">
        <f ca="1"/>
        <v>2.1540000438690186</v>
      </c>
      <c r="K13">
        <f ca="1"/>
        <v>1280.184326171875</v>
      </c>
      <c r="L13" t="str">
        <f ca="1"/>
        <v>0.30LL</v>
      </c>
      <c r="M13">
        <f ca="1"/>
        <v>0.46365966796875002</v>
      </c>
      <c r="N13">
        <f ca="1"/>
        <v>0.2722119140625</v>
      </c>
      <c r="O13">
        <f ca="1"/>
        <v>0.221923828125</v>
      </c>
      <c r="P13">
        <f ca="1"/>
        <v>0.28082397460937503</v>
      </c>
      <c r="Q13">
        <f ca="1"/>
        <v>0.50551757812499998</v>
      </c>
      <c r="R13">
        <f ca="1"/>
        <v>0</v>
      </c>
      <c r="S13">
        <f ca="1"/>
        <v>0.14478393554687499</v>
      </c>
      <c r="T13">
        <f ca="1"/>
        <v>1</v>
      </c>
      <c r="U13" t="str">
        <f ca="1"/>
        <v>19-May</v>
      </c>
      <c r="V13" t="str">
        <f ca="1"/>
        <v>18-May</v>
      </c>
      <c r="W13" t="str">
        <f ca="1"/>
        <v>17-May</v>
      </c>
      <c r="X13" t="str">
        <f ca="1"/>
        <v>16-May</v>
      </c>
      <c r="Y13" t="str">
        <f ca="1"/>
        <v>15-May</v>
      </c>
      <c r="Z13" t="str">
        <f ca="1"/>
        <v>14-May</v>
      </c>
      <c r="AA13" t="str">
        <f ca="1"/>
        <v>13-May</v>
      </c>
      <c r="AB13" t="str">
        <f ca="1"/>
        <v>0.3</v>
      </c>
    </row>
    <row r="14" spans="1:29" x14ac:dyDescent="0.35">
      <c r="A14" s="33" t="s">
        <v>399</v>
      </c>
      <c r="B14" t="str">
        <f t="array" aca="1" ref="B14:AB14" ca="1">_xll.PICurrVal('Amravati Datalink'!$B$2:$AB$2,0,'Amravati Datalink'!$A$14)</f>
        <v>Amravati</v>
      </c>
      <c r="C14" t="str">
        <f ca="1"/>
        <v>Yavatmal</v>
      </c>
      <c r="D14" t="str">
        <f ca="1"/>
        <v>Pusad</v>
      </c>
      <c r="E14" t="str">
        <f ca="1"/>
        <v>Pusad</v>
      </c>
      <c r="F14" t="str">
        <f ca="1"/>
        <v>20028563</v>
      </c>
      <c r="G14" t="str">
        <f ca="1"/>
        <v>Malpathar 28 Villages, (Reju.)</v>
      </c>
      <c r="H14" t="str">
        <f ca="1"/>
        <v>Aadgaon</v>
      </c>
      <c r="I14" t="str">
        <f ca="1"/>
        <v>Existing 0.75 LL ESR- Outlet-1</v>
      </c>
      <c r="J14">
        <f ca="1"/>
        <v>0</v>
      </c>
      <c r="K14">
        <f ca="1"/>
        <v>14957</v>
      </c>
      <c r="L14" t="str">
        <f ca="1"/>
        <v>0.75LL</v>
      </c>
      <c r="M14">
        <f ca="1"/>
        <v>0.03</v>
      </c>
      <c r="N14">
        <f ca="1"/>
        <v>0.91</v>
      </c>
      <c r="O14">
        <f ca="1"/>
        <v>0.87</v>
      </c>
      <c r="P14">
        <f ca="1"/>
        <v>0</v>
      </c>
      <c r="Q14">
        <f ca="1"/>
        <v>0</v>
      </c>
      <c r="R14">
        <f ca="1"/>
        <v>0</v>
      </c>
      <c r="S14">
        <f ca="1"/>
        <v>0.92</v>
      </c>
      <c r="T14">
        <f ca="1"/>
        <v>1</v>
      </c>
      <c r="U14" t="str">
        <f ca="1"/>
        <v>19-May</v>
      </c>
      <c r="V14" t="str">
        <f ca="1"/>
        <v>18-May</v>
      </c>
      <c r="W14" t="str">
        <f ca="1"/>
        <v>17-May</v>
      </c>
      <c r="X14" t="str">
        <f ca="1"/>
        <v>16-May</v>
      </c>
      <c r="Y14" t="str">
        <f ca="1"/>
        <v>15-May</v>
      </c>
      <c r="Z14" t="str">
        <f ca="1"/>
        <v>14-May</v>
      </c>
      <c r="AA14" t="str">
        <f ca="1"/>
        <v>13-May</v>
      </c>
      <c r="AB14" t="str">
        <f ca="1"/>
        <v>0.75</v>
      </c>
    </row>
    <row r="15" spans="1:29" x14ac:dyDescent="0.35">
      <c r="A15" s="33" t="s">
        <v>919</v>
      </c>
      <c r="B15" t="str">
        <f t="array" aca="1" ref="B15:AB15" ca="1">_xll.PICurrVal('Amravati Datalink'!$B$2:$AB$2,0,'Amravati Datalink'!$A$15)</f>
        <v>Amravati</v>
      </c>
      <c r="C15" t="str">
        <f ca="1"/>
        <v>Amravati</v>
      </c>
      <c r="D15" t="str">
        <f ca="1"/>
        <v>Amravati - 2</v>
      </c>
      <c r="E15" t="str">
        <f ca="1"/>
        <v>Nandgaon Khandeshwar</v>
      </c>
      <c r="F15" t="str">
        <f ca="1"/>
        <v>20030263</v>
      </c>
      <c r="G15" t="str">
        <f ca="1"/>
        <v>Dhanora Gurav &amp; 8 Villages RRWS</v>
      </c>
      <c r="H15" t="str">
        <f ca="1"/>
        <v>Wadala</v>
      </c>
      <c r="I15" t="str">
        <f ca="1"/>
        <v>Existing 0.50 LL ESR</v>
      </c>
      <c r="J15">
        <f ca="1"/>
        <v>0.10000000149011612</v>
      </c>
      <c r="K15">
        <f ca="1"/>
        <v>3399.14013671875</v>
      </c>
      <c r="L15" t="str">
        <f ca="1"/>
        <v>0.50LL</v>
      </c>
      <c r="M15">
        <f ca="1"/>
        <v>1.1326123046875001</v>
      </c>
      <c r="N15">
        <f ca="1"/>
        <v>0.81592773437499999</v>
      </c>
      <c r="O15">
        <f ca="1"/>
        <v>0.67005859374999999</v>
      </c>
      <c r="P15">
        <f ca="1"/>
        <v>0.23104248046875001</v>
      </c>
      <c r="Q15">
        <f ca="1"/>
        <v>0.54059082031250005</v>
      </c>
      <c r="R15">
        <f ca="1"/>
        <v>0.41381591796875</v>
      </c>
      <c r="S15">
        <f ca="1"/>
        <v>3.2636718750000002E-2</v>
      </c>
      <c r="T15">
        <f ca="1"/>
        <v>1</v>
      </c>
      <c r="U15" t="str">
        <f ca="1"/>
        <v>19-May</v>
      </c>
      <c r="V15" t="str">
        <f ca="1"/>
        <v>18-May</v>
      </c>
      <c r="W15" t="str">
        <f ca="1"/>
        <v>17-May</v>
      </c>
      <c r="X15" t="str">
        <f ca="1"/>
        <v>16-May</v>
      </c>
      <c r="Y15" t="str">
        <f ca="1"/>
        <v>15-May</v>
      </c>
      <c r="Z15" t="str">
        <f ca="1"/>
        <v>14-May</v>
      </c>
      <c r="AA15" t="str">
        <f ca="1"/>
        <v>13-May</v>
      </c>
      <c r="AB15" t="str">
        <f ca="1"/>
        <v>0.5</v>
      </c>
    </row>
    <row r="16" spans="1:29" x14ac:dyDescent="0.35">
      <c r="A16" s="33" t="s">
        <v>551</v>
      </c>
      <c r="B16" t="str">
        <f t="array" aca="1" ref="B16:AB16" ca="1">_xll.PICurrVal('Amravati Datalink'!$B$2:$AB$2,0,'Amravati Datalink'!$A$16)</f>
        <v>Amravati</v>
      </c>
      <c r="C16" t="str">
        <f ca="1"/>
        <v>Amravati</v>
      </c>
      <c r="D16" t="str">
        <f ca="1"/>
        <v>Achalpur</v>
      </c>
      <c r="E16" t="str">
        <f ca="1"/>
        <v>Chandur Bazar</v>
      </c>
      <c r="F16" t="str">
        <f ca="1"/>
        <v>7945938</v>
      </c>
      <c r="G16" t="str">
        <f ca="1"/>
        <v>83 Village RRWS Scheme MJP RR (C 39)</v>
      </c>
      <c r="H16" t="str">
        <f ca="1"/>
        <v>Govindpur</v>
      </c>
      <c r="I16" t="str">
        <f ca="1"/>
        <v>Existing 0.75 LL ESR</v>
      </c>
      <c r="J16">
        <f ca="1"/>
        <v>0</v>
      </c>
      <c r="K16">
        <f ca="1"/>
        <v>6911</v>
      </c>
      <c r="L16" t="str">
        <f ca="1"/>
        <v>0.75LL</v>
      </c>
      <c r="M16">
        <f ca="1"/>
        <v>0.65</v>
      </c>
      <c r="N16">
        <f ca="1"/>
        <v>0.7</v>
      </c>
      <c r="O16">
        <f ca="1"/>
        <v>0.65</v>
      </c>
      <c r="P16">
        <f ca="1"/>
        <v>0.64</v>
      </c>
      <c r="Q16">
        <f ca="1"/>
        <v>0.66</v>
      </c>
      <c r="R16">
        <f ca="1"/>
        <v>0.65</v>
      </c>
      <c r="S16">
        <f ca="1"/>
        <v>0.65</v>
      </c>
      <c r="T16">
        <f ca="1"/>
        <v>1</v>
      </c>
      <c r="U16" t="str">
        <f ca="1"/>
        <v>19-May</v>
      </c>
      <c r="V16" t="str">
        <f ca="1"/>
        <v>18-May</v>
      </c>
      <c r="W16" t="str">
        <f ca="1"/>
        <v>17-May</v>
      </c>
      <c r="X16" t="str">
        <f ca="1"/>
        <v>16-May</v>
      </c>
      <c r="Y16" t="str">
        <f ca="1"/>
        <v>15-May</v>
      </c>
      <c r="Z16" t="str">
        <f ca="1"/>
        <v>14-May</v>
      </c>
      <c r="AA16" t="str">
        <f ca="1"/>
        <v>13-May</v>
      </c>
      <c r="AB16" t="str">
        <f ca="1"/>
        <v>0.75</v>
      </c>
    </row>
    <row r="17" spans="1:28" x14ac:dyDescent="0.35">
      <c r="A17" s="33" t="s">
        <v>146</v>
      </c>
      <c r="B17" t="str">
        <f t="array" aca="1" ref="B17:AB17" ca="1">_xll.PICurrVal('Amravati Datalink'!$B$2:$AB$2,0,'Amravati Datalink'!$A$17)</f>
        <v>Amravati</v>
      </c>
      <c r="C17" t="str">
        <f ca="1"/>
        <v>Amravati W.M</v>
      </c>
      <c r="D17" t="str">
        <f ca="1"/>
        <v>W.M.Amravati - 2</v>
      </c>
      <c r="E17" t="str">
        <f ca="1"/>
        <v>Bhatkuli</v>
      </c>
      <c r="F17" t="str">
        <f ca="1"/>
        <v>20003791</v>
      </c>
      <c r="G17" t="str">
        <f ca="1"/>
        <v>105 Villages RRWSS</v>
      </c>
      <c r="H17" t="str">
        <f ca="1"/>
        <v>Dhamori</v>
      </c>
      <c r="I17" t="str">
        <f ca="1"/>
        <v>Existing 0.95 LL ESR</v>
      </c>
      <c r="J17">
        <f ca="1"/>
        <v>33.534599304199219</v>
      </c>
      <c r="K17">
        <f ca="1"/>
        <v>305180</v>
      </c>
      <c r="L17" t="str">
        <f ca="1"/>
        <v>0.95LL</v>
      </c>
      <c r="M17">
        <f ca="1"/>
        <v>32.188124999999999</v>
      </c>
      <c r="N17">
        <f ca="1"/>
        <v>27.313437499999999</v>
      </c>
      <c r="O17">
        <f ca="1"/>
        <v>43.190624999999997</v>
      </c>
      <c r="P17">
        <f ca="1"/>
        <v>28.584062500000002</v>
      </c>
      <c r="Q17">
        <f ca="1"/>
        <v>25.098125</v>
      </c>
      <c r="R17">
        <f ca="1"/>
        <v>26.045625000000001</v>
      </c>
      <c r="S17">
        <f ca="1"/>
        <v>23.494062499999998</v>
      </c>
      <c r="T17">
        <f ca="1"/>
        <v>1</v>
      </c>
      <c r="U17" t="str">
        <f ca="1"/>
        <v>19-May</v>
      </c>
      <c r="V17" t="str">
        <f ca="1"/>
        <v>18-May</v>
      </c>
      <c r="W17" t="str">
        <f ca="1"/>
        <v>17-May</v>
      </c>
      <c r="X17" t="str">
        <f ca="1"/>
        <v>16-May</v>
      </c>
      <c r="Y17" t="str">
        <f ca="1"/>
        <v>15-May</v>
      </c>
      <c r="Z17" t="str">
        <f ca="1"/>
        <v>14-May</v>
      </c>
      <c r="AA17" t="str">
        <f ca="1"/>
        <v>13-May</v>
      </c>
      <c r="AB17" t="str">
        <f ca="1"/>
        <v>0.95</v>
      </c>
    </row>
    <row r="18" spans="1:28" x14ac:dyDescent="0.35">
      <c r="A18" s="33" t="s">
        <v>406</v>
      </c>
      <c r="B18" t="str">
        <f t="array" aca="1" ref="B18:AB18" ca="1">_xll.PICurrVal('Amravati Datalink'!$B$2:$AB$2,0,'Amravati Datalink'!$A$18)</f>
        <v>Amravati</v>
      </c>
      <c r="C18" t="str">
        <f ca="1"/>
        <v>Yavatmal</v>
      </c>
      <c r="D18" t="str">
        <f ca="1"/>
        <v>Pusad</v>
      </c>
      <c r="E18" t="str">
        <f ca="1"/>
        <v>Pusad</v>
      </c>
      <c r="F18" t="str">
        <f ca="1"/>
        <v>20028563</v>
      </c>
      <c r="G18" t="str">
        <f ca="1"/>
        <v>Malpathar 28 Villages, (Reju.)</v>
      </c>
      <c r="H18" t="str">
        <f ca="1"/>
        <v>Vasantwadi</v>
      </c>
      <c r="I18" t="str">
        <f ca="1"/>
        <v>Existing 0.50 LL ESR</v>
      </c>
      <c r="J18">
        <f ca="1"/>
        <v>0</v>
      </c>
      <c r="K18">
        <f ca="1"/>
        <v>183752</v>
      </c>
      <c r="L18" t="str">
        <f ca="1"/>
        <v>0.50LL</v>
      </c>
      <c r="M18">
        <f ca="1"/>
        <v>40.369999999999997</v>
      </c>
      <c r="N18">
        <f ca="1"/>
        <v>15.06</v>
      </c>
      <c r="O18">
        <f ca="1"/>
        <v>0</v>
      </c>
      <c r="P18">
        <f ca="1"/>
        <v>0</v>
      </c>
      <c r="Q18">
        <f ca="1"/>
        <v>0</v>
      </c>
      <c r="R18">
        <f ca="1"/>
        <v>0</v>
      </c>
      <c r="S18">
        <f ca="1"/>
        <v>26.76</v>
      </c>
      <c r="T18">
        <f ca="1"/>
        <v>1</v>
      </c>
      <c r="U18" t="str">
        <f ca="1"/>
        <v>19-May</v>
      </c>
      <c r="V18" t="str">
        <f ca="1"/>
        <v>18-May</v>
      </c>
      <c r="W18" t="str">
        <f ca="1"/>
        <v>17-May</v>
      </c>
      <c r="X18" t="str">
        <f ca="1"/>
        <v>16-May</v>
      </c>
      <c r="Y18" t="str">
        <f ca="1"/>
        <v>15-May</v>
      </c>
      <c r="Z18" t="str">
        <f ca="1"/>
        <v>14-May</v>
      </c>
      <c r="AA18" t="str">
        <f ca="1"/>
        <v>13-May</v>
      </c>
      <c r="AB18" t="str">
        <f ca="1"/>
        <v>0.5</v>
      </c>
    </row>
    <row r="19" spans="1:28" x14ac:dyDescent="0.35">
      <c r="A19" s="33" t="s">
        <v>64</v>
      </c>
      <c r="B19" t="str">
        <f t="array" aca="1" ref="B19:AB19" ca="1">_xll.PICurrVal('Amravati Datalink'!$B$2:$AB$2,0,'Amravati Datalink'!$A$19)</f>
        <v>Amravati</v>
      </c>
      <c r="C19" t="str">
        <f ca="1"/>
        <v>Amravati W.M</v>
      </c>
      <c r="D19" t="str">
        <f ca="1"/>
        <v>W.M.Amravati - 2</v>
      </c>
      <c r="E19" t="str">
        <f ca="1"/>
        <v>Bhatkuli</v>
      </c>
      <c r="F19" t="str">
        <f ca="1"/>
        <v>20003791</v>
      </c>
      <c r="G19" t="str">
        <f ca="1"/>
        <v>105 Villages RRWSS</v>
      </c>
      <c r="H19" t="str">
        <f ca="1"/>
        <v>Kharala</v>
      </c>
      <c r="I19" t="str">
        <f ca="1"/>
        <v>Existing 0.30 LL ESR</v>
      </c>
      <c r="J19">
        <f ca="1"/>
        <v>0</v>
      </c>
      <c r="K19">
        <f ca="1"/>
        <v>7259</v>
      </c>
      <c r="L19" t="str">
        <f ca="1"/>
        <v>0.30LL</v>
      </c>
      <c r="M19">
        <f ca="1"/>
        <v>0.55000000000000004</v>
      </c>
      <c r="N19">
        <f ca="1"/>
        <v>0.54</v>
      </c>
      <c r="O19">
        <f ca="1"/>
        <v>0.55000000000000004</v>
      </c>
      <c r="P19">
        <f ca="1"/>
        <v>0.54</v>
      </c>
      <c r="Q19">
        <f ca="1"/>
        <v>0.55000000000000004</v>
      </c>
      <c r="R19">
        <f ca="1"/>
        <v>0.55000000000000004</v>
      </c>
      <c r="S19">
        <f ca="1"/>
        <v>0.54</v>
      </c>
      <c r="T19">
        <f ca="1"/>
        <v>1</v>
      </c>
      <c r="U19" t="str">
        <f ca="1"/>
        <v>19-May</v>
      </c>
      <c r="V19" t="str">
        <f ca="1"/>
        <v>18-May</v>
      </c>
      <c r="W19" t="str">
        <f ca="1"/>
        <v>17-May</v>
      </c>
      <c r="X19" t="str">
        <f ca="1"/>
        <v>16-May</v>
      </c>
      <c r="Y19" t="str">
        <f ca="1"/>
        <v>15-May</v>
      </c>
      <c r="Z19" t="str">
        <f ca="1"/>
        <v>14-May</v>
      </c>
      <c r="AA19" t="str">
        <f ca="1"/>
        <v>13-May</v>
      </c>
      <c r="AB19" t="str">
        <f ca="1"/>
        <v>0.3</v>
      </c>
    </row>
    <row r="20" spans="1:28" x14ac:dyDescent="0.35">
      <c r="A20" s="33" t="s">
        <v>141</v>
      </c>
      <c r="B20" t="str">
        <f t="array" aca="1" ref="B20:AB20" ca="1">_xll.PICurrVal('Amravati Datalink'!$B$2:$AB$2,0,'Amravati Datalink'!$A$20)</f>
        <v>Amravati</v>
      </c>
      <c r="C20" t="str">
        <f ca="1"/>
        <v>Amravati</v>
      </c>
      <c r="D20" t="str">
        <f ca="1"/>
        <v>Achalpur</v>
      </c>
      <c r="E20" t="str">
        <f ca="1"/>
        <v>Achalpur</v>
      </c>
      <c r="F20" t="str">
        <f ca="1"/>
        <v>20029998</v>
      </c>
      <c r="G20" t="str">
        <f ca="1"/>
        <v>Shahanur &amp; 9 Villages RRWS</v>
      </c>
      <c r="H20" t="str">
        <f ca="1"/>
        <v>Kumbhi Wagholi</v>
      </c>
      <c r="I20" t="str">
        <f ca="1"/>
        <v>Proposed 0.40 LL ESR</v>
      </c>
      <c r="J20" t="str">
        <f ca="1"/>
        <v>Pt Created</v>
      </c>
      <c r="K20" t="str">
        <f ca="1"/>
        <v>Pt Created</v>
      </c>
      <c r="L20" t="str">
        <f ca="1"/>
        <v>0.40LL</v>
      </c>
      <c r="M20">
        <f ca="1"/>
        <v>0</v>
      </c>
      <c r="N20">
        <f ca="1"/>
        <v>0</v>
      </c>
      <c r="O20">
        <f ca="1"/>
        <v>0</v>
      </c>
      <c r="P20">
        <f ca="1"/>
        <v>0</v>
      </c>
      <c r="Q20">
        <f ca="1"/>
        <v>0</v>
      </c>
      <c r="R20">
        <f ca="1"/>
        <v>0</v>
      </c>
      <c r="S20">
        <f ca="1"/>
        <v>0</v>
      </c>
      <c r="T20">
        <f ca="1"/>
        <v>0</v>
      </c>
      <c r="U20" t="str">
        <f ca="1"/>
        <v>19-May</v>
      </c>
      <c r="V20" t="str">
        <f ca="1"/>
        <v>18-May</v>
      </c>
      <c r="W20" t="str">
        <f ca="1"/>
        <v>17-May</v>
      </c>
      <c r="X20" t="str">
        <f ca="1"/>
        <v>16-May</v>
      </c>
      <c r="Y20" t="str">
        <f ca="1"/>
        <v>15-May</v>
      </c>
      <c r="Z20" t="str">
        <f ca="1"/>
        <v>14-May</v>
      </c>
      <c r="AA20" t="str">
        <f ca="1"/>
        <v>13-May</v>
      </c>
      <c r="AB20" t="str">
        <f ca="1"/>
        <v>0.4</v>
      </c>
    </row>
    <row r="21" spans="1:28" x14ac:dyDescent="0.35">
      <c r="A21" s="33" t="s">
        <v>657</v>
      </c>
      <c r="B21" t="str">
        <f t="array" aca="1" ref="B21:AB21" ca="1">_xll.PICurrVal('Amravati Datalink'!$B$2:$AB$2,0,'Amravati Datalink'!$A$21)</f>
        <v>Amravati</v>
      </c>
      <c r="C21" t="str">
        <f ca="1"/>
        <v>Amravati</v>
      </c>
      <c r="D21" t="str">
        <f ca="1"/>
        <v>Amravati - 2</v>
      </c>
      <c r="E21" t="str">
        <f ca="1"/>
        <v>Nandgaon Khandeshwar</v>
      </c>
      <c r="F21" t="str">
        <f ca="1"/>
        <v>20030287</v>
      </c>
      <c r="G21" t="str">
        <f ca="1"/>
        <v>Takli &amp; 4 Villages RRWS</v>
      </c>
      <c r="H21" t="str">
        <f ca="1"/>
        <v>Takali</v>
      </c>
      <c r="I21" t="str">
        <f ca="1"/>
        <v>Proposed 0.35 LL ESR</v>
      </c>
      <c r="J21">
        <f ca="1"/>
        <v>28.046699523925781</v>
      </c>
      <c r="K21">
        <f ca="1"/>
        <v>829.01580810546875</v>
      </c>
      <c r="L21" t="str">
        <f ca="1"/>
        <v>0.35LL</v>
      </c>
      <c r="M21">
        <f ca="1"/>
        <v>1.4337158203124999E-3</v>
      </c>
      <c r="N21">
        <f ca="1"/>
        <v>8.4441070556640629E-2</v>
      </c>
      <c r="O21">
        <f ca="1"/>
        <v>1.1310650634765624</v>
      </c>
      <c r="P21">
        <f ca="1"/>
        <v>1.158070068359375</v>
      </c>
      <c r="Q21">
        <f ca="1"/>
        <v>0.74038299560546872</v>
      </c>
      <c r="R21">
        <f ca="1"/>
        <v>1.1132830810546874</v>
      </c>
      <c r="S21">
        <f ca="1"/>
        <v>1.1237689208984376</v>
      </c>
      <c r="T21">
        <f ca="1"/>
        <v>1</v>
      </c>
      <c r="U21" t="str">
        <f ca="1"/>
        <v>19-May</v>
      </c>
      <c r="V21" t="str">
        <f ca="1"/>
        <v>18-May</v>
      </c>
      <c r="W21" t="str">
        <f ca="1"/>
        <v>17-May</v>
      </c>
      <c r="X21" t="str">
        <f ca="1"/>
        <v>16-May</v>
      </c>
      <c r="Y21" t="str">
        <f ca="1"/>
        <v>15-May</v>
      </c>
      <c r="Z21" t="str">
        <f ca="1"/>
        <v>14-May</v>
      </c>
      <c r="AA21" t="str">
        <f ca="1"/>
        <v>13-May</v>
      </c>
      <c r="AB21" t="str">
        <f ca="1"/>
        <v>0.35</v>
      </c>
    </row>
    <row r="22" spans="1:28" x14ac:dyDescent="0.35">
      <c r="A22" s="33" t="s">
        <v>77</v>
      </c>
      <c r="B22" t="str">
        <f t="array" aca="1" ref="B22:AB22" ca="1">_xll.PICurrVal('Amravati Datalink'!$B$2:$AB$2,0,'Amravati Datalink'!$A$22)</f>
        <v>Akola</v>
      </c>
      <c r="C22" t="str">
        <f ca="1"/>
        <v>Akola</v>
      </c>
      <c r="D22" t="str">
        <f ca="1"/>
        <v>Murtizapur</v>
      </c>
      <c r="E22" t="str">
        <f ca="1"/>
        <v>Murtizapur</v>
      </c>
      <c r="F22" t="str">
        <f ca="1"/>
        <v>20028330</v>
      </c>
      <c r="G22" t="str">
        <f ca="1"/>
        <v>Langhapur 50 VRRWSS Tq. Murtizapur Dist. Akola</v>
      </c>
      <c r="H22" t="str">
        <f ca="1"/>
        <v>Rajura Ghate</v>
      </c>
      <c r="I22" t="str">
        <f ca="1"/>
        <v>Existing 0.60 LL ESR</v>
      </c>
      <c r="J22">
        <f ca="1"/>
        <v>59.653999328613281</v>
      </c>
      <c r="K22">
        <f ca="1"/>
        <v>13863</v>
      </c>
      <c r="L22" t="str">
        <f ca="1"/>
        <v>0.60LL</v>
      </c>
      <c r="M22">
        <f ca="1"/>
        <v>0</v>
      </c>
      <c r="N22">
        <f ca="1"/>
        <v>0</v>
      </c>
      <c r="O22">
        <f ca="1"/>
        <v>2.14</v>
      </c>
      <c r="P22">
        <f ca="1"/>
        <v>0</v>
      </c>
      <c r="Q22">
        <f ca="1"/>
        <v>0</v>
      </c>
      <c r="R22">
        <f ca="1"/>
        <v>0</v>
      </c>
      <c r="S22">
        <f ca="1"/>
        <v>0.57999999999999996</v>
      </c>
      <c r="T22">
        <f ca="1"/>
        <v>1</v>
      </c>
      <c r="U22" t="str">
        <f ca="1"/>
        <v>19-May</v>
      </c>
      <c r="V22" t="str">
        <f ca="1"/>
        <v>18-May</v>
      </c>
      <c r="W22" t="str">
        <f ca="1"/>
        <v>17-May</v>
      </c>
      <c r="X22" t="str">
        <f ca="1"/>
        <v>16-May</v>
      </c>
      <c r="Y22" t="str">
        <f ca="1"/>
        <v>15-May</v>
      </c>
      <c r="Z22" t="str">
        <f ca="1"/>
        <v>14-May</v>
      </c>
      <c r="AA22" t="str">
        <f ca="1"/>
        <v>13-May</v>
      </c>
      <c r="AB22" t="str">
        <f ca="1"/>
        <v>0.6</v>
      </c>
    </row>
    <row r="23" spans="1:28" x14ac:dyDescent="0.35">
      <c r="A23" s="33" t="s">
        <v>871</v>
      </c>
      <c r="B23" t="str">
        <f t="array" aca="1" ref="B23:AB23" ca="1">_xll.PICurrVal('Amravati Datalink'!$B$2:$AB$2,0,'Amravati Datalink'!$A$23)</f>
        <v>Amravati</v>
      </c>
      <c r="C23" t="str">
        <f ca="1"/>
        <v>Amravati</v>
      </c>
      <c r="D23" t="str">
        <f ca="1"/>
        <v>Amravati - 2</v>
      </c>
      <c r="E23" t="str">
        <f ca="1"/>
        <v>Chandur Rly</v>
      </c>
      <c r="F23" t="str">
        <f ca="1"/>
        <v>20030227</v>
      </c>
      <c r="G23" t="str">
        <f ca="1"/>
        <v>Chirodi &amp; 4 Villages RRWS</v>
      </c>
      <c r="H23" t="str">
        <f ca="1"/>
        <v>Chirodi</v>
      </c>
      <c r="I23" t="str">
        <f ca="1"/>
        <v>Existing 0.30 LL ESR-1</v>
      </c>
      <c r="J23" t="str">
        <f ca="1"/>
        <v>Pt Created</v>
      </c>
      <c r="K23" t="str">
        <f ca="1"/>
        <v>Pt Created</v>
      </c>
      <c r="L23" t="str">
        <f ca="1"/>
        <v>0.30LL</v>
      </c>
      <c r="M23">
        <f ca="1"/>
        <v>0</v>
      </c>
      <c r="N23">
        <f ca="1"/>
        <v>0</v>
      </c>
      <c r="O23">
        <f ca="1"/>
        <v>0</v>
      </c>
      <c r="P23">
        <f ca="1"/>
        <v>0</v>
      </c>
      <c r="Q23">
        <f ca="1"/>
        <v>0</v>
      </c>
      <c r="R23">
        <f ca="1"/>
        <v>0</v>
      </c>
      <c r="S23">
        <f ca="1"/>
        <v>0</v>
      </c>
      <c r="T23">
        <f ca="1"/>
        <v>0</v>
      </c>
      <c r="U23" t="str">
        <f ca="1"/>
        <v>19-May</v>
      </c>
      <c r="V23" t="str">
        <f ca="1"/>
        <v>18-May</v>
      </c>
      <c r="W23" t="str">
        <f ca="1"/>
        <v>17-May</v>
      </c>
      <c r="X23" t="str">
        <f ca="1"/>
        <v>16-May</v>
      </c>
      <c r="Y23" t="str">
        <f ca="1"/>
        <v>15-May</v>
      </c>
      <c r="Z23" t="str">
        <f ca="1"/>
        <v>14-May</v>
      </c>
      <c r="AA23" t="str">
        <f ca="1"/>
        <v>13-May</v>
      </c>
      <c r="AB23" t="str">
        <f ca="1"/>
        <v>0.3</v>
      </c>
    </row>
    <row r="24" spans="1:28" x14ac:dyDescent="0.35">
      <c r="A24" s="33" t="s">
        <v>143</v>
      </c>
      <c r="B24" t="str">
        <f t="array" aca="1" ref="B24:AB24" ca="1">_xll.PICurrVal('Amravati Datalink'!$B$2:$AB$2,0,'Amravati Datalink'!$A$24)</f>
        <v>Amravati</v>
      </c>
      <c r="C24" t="str">
        <f ca="1"/>
        <v>Amravati W.M</v>
      </c>
      <c r="D24" t="str">
        <f ca="1"/>
        <v>W.M.Amravati - 2</v>
      </c>
      <c r="E24" t="str">
        <f ca="1"/>
        <v>Chandur Bazar</v>
      </c>
      <c r="F24" t="str">
        <f ca="1"/>
        <v>20003791</v>
      </c>
      <c r="G24" t="str">
        <f ca="1"/>
        <v>105 Villages RRWSS</v>
      </c>
      <c r="H24" t="str">
        <f ca="1"/>
        <v>Naya Akola</v>
      </c>
      <c r="I24" t="str">
        <f ca="1"/>
        <v>Existing 1.05 LL ESR-Outlet-1</v>
      </c>
      <c r="J24">
        <f ca="1"/>
        <v>0</v>
      </c>
      <c r="K24">
        <f ca="1"/>
        <v>144</v>
      </c>
      <c r="L24" t="str">
        <f ca="1"/>
        <v>1.05LL</v>
      </c>
      <c r="M24">
        <f ca="1"/>
        <v>0</v>
      </c>
      <c r="N24">
        <f ca="1"/>
        <v>0</v>
      </c>
      <c r="O24">
        <f ca="1"/>
        <v>0</v>
      </c>
      <c r="P24">
        <f ca="1"/>
        <v>0</v>
      </c>
      <c r="Q24">
        <f ca="1"/>
        <v>0</v>
      </c>
      <c r="R24">
        <f ca="1"/>
        <v>0</v>
      </c>
      <c r="S24">
        <f ca="1"/>
        <v>0</v>
      </c>
      <c r="T24">
        <f ca="1"/>
        <v>1</v>
      </c>
      <c r="U24" t="str">
        <f ca="1"/>
        <v>19-May</v>
      </c>
      <c r="V24" t="str">
        <f ca="1"/>
        <v>18-May</v>
      </c>
      <c r="W24" t="str">
        <f ca="1"/>
        <v>17-May</v>
      </c>
      <c r="X24" t="str">
        <f ca="1"/>
        <v>16-May</v>
      </c>
      <c r="Y24" t="str">
        <f ca="1"/>
        <v>15-May</v>
      </c>
      <c r="Z24" t="str">
        <f ca="1"/>
        <v>14-May</v>
      </c>
      <c r="AA24" t="str">
        <f ca="1"/>
        <v>13-May</v>
      </c>
      <c r="AB24" t="str">
        <f ca="1"/>
        <v>1.05</v>
      </c>
    </row>
    <row r="25" spans="1:28" x14ac:dyDescent="0.35">
      <c r="A25" s="33" t="s">
        <v>142</v>
      </c>
      <c r="B25" t="str">
        <f t="array" aca="1" ref="B25:AB25" ca="1">_xll.PICurrVal('Amravati Datalink'!$B$2:$AB$2,0,'Amravati Datalink'!$A$25)</f>
        <v>Amravati</v>
      </c>
      <c r="C25" t="str">
        <f ca="1"/>
        <v>Amravati</v>
      </c>
      <c r="D25" t="str">
        <f ca="1"/>
        <v>Achalpur</v>
      </c>
      <c r="E25" t="str">
        <f ca="1"/>
        <v>Achalpur</v>
      </c>
      <c r="F25" t="str">
        <f ca="1"/>
        <v>20029998</v>
      </c>
      <c r="G25" t="str">
        <f ca="1"/>
        <v>Shahanur &amp; 9 Villages RRWS</v>
      </c>
      <c r="H25" t="str">
        <f ca="1"/>
        <v>Kasampur</v>
      </c>
      <c r="I25" t="str">
        <f ca="1"/>
        <v>Proposed 0.40 LL ESR</v>
      </c>
      <c r="J25">
        <f ca="1"/>
        <v>0</v>
      </c>
      <c r="K25">
        <f ca="1"/>
        <v>342.5399169921875</v>
      </c>
      <c r="L25" t="str">
        <f ca="1"/>
        <v>0.40LL</v>
      </c>
      <c r="M25">
        <f ca="1"/>
        <v>0</v>
      </c>
      <c r="N25">
        <f ca="1"/>
        <v>0</v>
      </c>
      <c r="O25">
        <f ca="1"/>
        <v>0</v>
      </c>
      <c r="P25">
        <f ca="1"/>
        <v>0</v>
      </c>
      <c r="Q25">
        <f ca="1"/>
        <v>0</v>
      </c>
      <c r="R25">
        <f ca="1"/>
        <v>0</v>
      </c>
      <c r="S25">
        <f ca="1"/>
        <v>0</v>
      </c>
      <c r="T25">
        <f ca="1"/>
        <v>1</v>
      </c>
      <c r="U25" t="str">
        <f ca="1"/>
        <v>19-May</v>
      </c>
      <c r="V25" t="str">
        <f ca="1"/>
        <v>18-May</v>
      </c>
      <c r="W25" t="str">
        <f ca="1"/>
        <v>17-May</v>
      </c>
      <c r="X25" t="str">
        <f ca="1"/>
        <v>16-May</v>
      </c>
      <c r="Y25" t="str">
        <f ca="1"/>
        <v>15-May</v>
      </c>
      <c r="Z25" t="str">
        <f ca="1"/>
        <v>14-May</v>
      </c>
      <c r="AA25" t="str">
        <f ca="1"/>
        <v>13-May</v>
      </c>
      <c r="AB25" t="str">
        <f ca="1"/>
        <v>0.4</v>
      </c>
    </row>
    <row r="26" spans="1:28" x14ac:dyDescent="0.35">
      <c r="A26" s="33" t="s">
        <v>694</v>
      </c>
      <c r="B26" t="str">
        <f t="array" aca="1" ref="B26:AB26" ca="1">_xll.PICurrVal('Amravati Datalink'!$B$2:$AB$2,0,'Amravati Datalink'!$A$26)</f>
        <v>Amravati</v>
      </c>
      <c r="C26" t="str">
        <f ca="1"/>
        <v>Amravati</v>
      </c>
      <c r="D26" t="str">
        <f ca="1"/>
        <v>Achalpur</v>
      </c>
      <c r="E26" t="str">
        <f ca="1"/>
        <v>Achalpur</v>
      </c>
      <c r="F26" t="str">
        <f ca="1"/>
        <v>7945938</v>
      </c>
      <c r="G26" t="str">
        <f ca="1"/>
        <v>83 Village RRWS Scheme MJP RR (C 39)</v>
      </c>
      <c r="H26" t="str">
        <f ca="1"/>
        <v>Borgaon Talani</v>
      </c>
      <c r="I26" t="str">
        <f ca="1"/>
        <v>Existing 0.30 LL ESR</v>
      </c>
      <c r="J26">
        <f ca="1"/>
        <v>0</v>
      </c>
      <c r="K26">
        <f ca="1"/>
        <v>0</v>
      </c>
      <c r="L26" t="str">
        <f ca="1"/>
        <v>0.30LL</v>
      </c>
      <c r="M26">
        <f ca="1"/>
        <v>0</v>
      </c>
      <c r="N26">
        <f ca="1"/>
        <v>0</v>
      </c>
      <c r="O26">
        <f ca="1"/>
        <v>0</v>
      </c>
      <c r="P26">
        <f ca="1"/>
        <v>0</v>
      </c>
      <c r="Q26">
        <f ca="1"/>
        <v>0</v>
      </c>
      <c r="R26">
        <f ca="1"/>
        <v>0</v>
      </c>
      <c r="S26">
        <f ca="1"/>
        <v>0</v>
      </c>
      <c r="T26">
        <f ca="1"/>
        <v>1</v>
      </c>
      <c r="U26" t="str">
        <f ca="1"/>
        <v>19-May</v>
      </c>
      <c r="V26" t="str">
        <f ca="1"/>
        <v>18-May</v>
      </c>
      <c r="W26" t="str">
        <f ca="1"/>
        <v>17-May</v>
      </c>
      <c r="X26" t="str">
        <f ca="1"/>
        <v>16-May</v>
      </c>
      <c r="Y26" t="str">
        <f ca="1"/>
        <v>15-May</v>
      </c>
      <c r="Z26" t="str">
        <f ca="1"/>
        <v>14-May</v>
      </c>
      <c r="AA26" t="str">
        <f ca="1"/>
        <v>13-May</v>
      </c>
      <c r="AB26" t="str">
        <f ca="1"/>
        <v>0.3</v>
      </c>
    </row>
    <row r="27" spans="1:28" x14ac:dyDescent="0.35">
      <c r="A27" s="33" t="s">
        <v>144</v>
      </c>
      <c r="B27" t="str">
        <f t="array" aca="1" ref="B27:AB27" ca="1">_xll.PICurrVal('Amravati Datalink'!$B$2:$AB$2,0,'Amravati Datalink'!$A$27)</f>
        <v>Amravati</v>
      </c>
      <c r="C27" t="str">
        <f ca="1"/>
        <v>Amravati W.M</v>
      </c>
      <c r="D27" t="str">
        <f ca="1"/>
        <v>W.M.Amravati - 2</v>
      </c>
      <c r="E27" t="str">
        <f ca="1"/>
        <v>Amravati</v>
      </c>
      <c r="F27" t="str">
        <f ca="1"/>
        <v>20003791</v>
      </c>
      <c r="G27" t="str">
        <f ca="1"/>
        <v>105 Villages RRWSS</v>
      </c>
      <c r="H27" t="str">
        <f ca="1"/>
        <v>Shirajgaon</v>
      </c>
      <c r="I27" t="str">
        <f ca="1"/>
        <v>Existing 1.5 LL ESR-2</v>
      </c>
      <c r="J27">
        <f ca="1"/>
        <v>0</v>
      </c>
      <c r="K27">
        <f ca="1"/>
        <v>228131</v>
      </c>
      <c r="L27" t="str">
        <f ca="1"/>
        <v>1.5LL</v>
      </c>
      <c r="M27">
        <f ca="1"/>
        <v>0</v>
      </c>
      <c r="N27">
        <f ca="1"/>
        <v>0</v>
      </c>
      <c r="O27">
        <f ca="1"/>
        <v>0</v>
      </c>
      <c r="P27">
        <f ca="1"/>
        <v>0</v>
      </c>
      <c r="Q27">
        <f ca="1"/>
        <v>0</v>
      </c>
      <c r="R27">
        <f ca="1"/>
        <v>0</v>
      </c>
      <c r="S27">
        <f ca="1"/>
        <v>0</v>
      </c>
      <c r="T27">
        <f ca="1"/>
        <v>1</v>
      </c>
      <c r="U27" t="str">
        <f ca="1"/>
        <v>19-May</v>
      </c>
      <c r="V27" t="str">
        <f ca="1"/>
        <v>18-May</v>
      </c>
      <c r="W27" t="str">
        <f ca="1"/>
        <v>17-May</v>
      </c>
      <c r="X27" t="str">
        <f ca="1"/>
        <v>16-May</v>
      </c>
      <c r="Y27" t="str">
        <f ca="1"/>
        <v>15-May</v>
      </c>
      <c r="Z27" t="str">
        <f ca="1"/>
        <v>14-May</v>
      </c>
      <c r="AA27" t="str">
        <f ca="1"/>
        <v>13-May</v>
      </c>
      <c r="AB27" t="str">
        <f ca="1"/>
        <v>1.5</v>
      </c>
    </row>
    <row r="28" spans="1:28" x14ac:dyDescent="0.35">
      <c r="A28" s="33" t="s">
        <v>864</v>
      </c>
      <c r="B28" t="str">
        <f t="array" aca="1" ref="B28:AB28" ca="1">_xll.PICurrVal('Amravati Datalink'!$B$2:$AB$2,0,'Amravati Datalink'!$A$28)</f>
        <v>Amravati</v>
      </c>
      <c r="C28" t="str">
        <f ca="1"/>
        <v>Amravati W.M</v>
      </c>
      <c r="D28" t="str">
        <f ca="1"/>
        <v>Daryapur</v>
      </c>
      <c r="E28" t="str">
        <f ca="1"/>
        <v>Daryapur</v>
      </c>
      <c r="F28" t="str">
        <f ca="1"/>
        <v>20005043</v>
      </c>
      <c r="G28" t="str">
        <f ca="1"/>
        <v>156 Villages Strengthening scheme of 144 villages RR</v>
      </c>
      <c r="H28" t="str">
        <f ca="1"/>
        <v>Pimplod</v>
      </c>
      <c r="I28" t="str">
        <f ca="1"/>
        <v>Existing 1.5 LL ESR</v>
      </c>
      <c r="J28">
        <f ca="1"/>
        <v>16.051000595092773</v>
      </c>
      <c r="K28">
        <f ca="1"/>
        <v>19868.337890625</v>
      </c>
      <c r="L28" t="str">
        <f ca="1"/>
        <v>1.5LL</v>
      </c>
      <c r="M28">
        <f ca="1"/>
        <v>3.388408203125</v>
      </c>
      <c r="N28">
        <f ca="1"/>
        <v>7.6570605468749999</v>
      </c>
      <c r="O28">
        <f ca="1"/>
        <v>6.9418164062500001</v>
      </c>
      <c r="P28">
        <f ca="1"/>
        <v>3.9445898437500002</v>
      </c>
      <c r="Q28">
        <f ca="1"/>
        <v>7.7123437499999996</v>
      </c>
      <c r="R28">
        <f ca="1"/>
        <v>6.6827539062500003</v>
      </c>
      <c r="S28">
        <f ca="1"/>
        <v>3.4055468750000002</v>
      </c>
      <c r="T28">
        <f ca="1"/>
        <v>1</v>
      </c>
      <c r="U28" t="str">
        <f ca="1"/>
        <v>19-May</v>
      </c>
      <c r="V28" t="str">
        <f ca="1"/>
        <v>18-May</v>
      </c>
      <c r="W28" t="str">
        <f ca="1"/>
        <v>17-May</v>
      </c>
      <c r="X28" t="str">
        <f ca="1"/>
        <v>16-May</v>
      </c>
      <c r="Y28" t="str">
        <f ca="1"/>
        <v>15-May</v>
      </c>
      <c r="Z28" t="str">
        <f ca="1"/>
        <v>14-May</v>
      </c>
      <c r="AA28" t="str">
        <f ca="1"/>
        <v>13-May</v>
      </c>
      <c r="AB28" t="str">
        <f ca="1"/>
        <v>1.5</v>
      </c>
    </row>
    <row r="29" spans="1:28" x14ac:dyDescent="0.35">
      <c r="A29" s="33" t="s">
        <v>37</v>
      </c>
      <c r="B29" t="str">
        <f t="array" aca="1" ref="B29:AB29" ca="1">_xll.PICurrVal('Amravati Datalink'!$B$2:$AB$2,0,'Amravati Datalink'!$A$29)</f>
        <v>Akola</v>
      </c>
      <c r="C29" t="str">
        <f ca="1"/>
        <v>Buldhana</v>
      </c>
      <c r="D29" t="str">
        <f ca="1"/>
        <v>Buldhana</v>
      </c>
      <c r="E29" t="str">
        <f ca="1"/>
        <v>Buldhana</v>
      </c>
      <c r="F29" t="str">
        <f ca="1"/>
        <v>20021406</v>
      </c>
      <c r="G29" t="str">
        <f ca="1"/>
        <v>Padali &amp; 5 Villages RRWSS</v>
      </c>
      <c r="H29" t="str">
        <f ca="1"/>
        <v>Palaskhed Naik</v>
      </c>
      <c r="I29" t="str">
        <f ca="1"/>
        <v>Existing 0.40 LL ESR</v>
      </c>
      <c r="J29">
        <f ca="1"/>
        <v>0</v>
      </c>
      <c r="K29">
        <f ca="1"/>
        <v>2135</v>
      </c>
      <c r="L29" t="str">
        <f ca="1"/>
        <v>0.40LL</v>
      </c>
      <c r="M29">
        <f ca="1"/>
        <v>0</v>
      </c>
      <c r="N29">
        <f ca="1"/>
        <v>0</v>
      </c>
      <c r="O29">
        <f ca="1"/>
        <v>0</v>
      </c>
      <c r="P29">
        <f ca="1"/>
        <v>0</v>
      </c>
      <c r="Q29">
        <f ca="1"/>
        <v>0</v>
      </c>
      <c r="R29">
        <f ca="1"/>
        <v>0.2</v>
      </c>
      <c r="S29">
        <f ca="1"/>
        <v>0.23</v>
      </c>
      <c r="T29">
        <f ca="1"/>
        <v>1</v>
      </c>
      <c r="U29" t="str">
        <f ca="1"/>
        <v>19-May</v>
      </c>
      <c r="V29" t="str">
        <f ca="1"/>
        <v>18-May</v>
      </c>
      <c r="W29" t="str">
        <f ca="1"/>
        <v>17-May</v>
      </c>
      <c r="X29" t="str">
        <f ca="1"/>
        <v>16-May</v>
      </c>
      <c r="Y29" t="str">
        <f ca="1"/>
        <v>15-May</v>
      </c>
      <c r="Z29" t="str">
        <f ca="1"/>
        <v>14-May</v>
      </c>
      <c r="AA29" t="str">
        <f ca="1"/>
        <v>13-May</v>
      </c>
      <c r="AB29" t="str">
        <f ca="1"/>
        <v>0.4</v>
      </c>
    </row>
    <row r="30" spans="1:28" x14ac:dyDescent="0.35">
      <c r="A30" s="33" t="s">
        <v>402</v>
      </c>
      <c r="B30" t="str">
        <f t="array" aca="1" ref="B30:AB30" ca="1">_xll.PICurrVal('Amravati Datalink'!$B$2:$AB$2,0,'Amravati Datalink'!$A$30)</f>
        <v>Amravati</v>
      </c>
      <c r="C30" t="str">
        <f ca="1"/>
        <v>Yavatmal</v>
      </c>
      <c r="D30" t="str">
        <f ca="1"/>
        <v>Pusad</v>
      </c>
      <c r="E30" t="str">
        <f ca="1"/>
        <v>Pusad</v>
      </c>
      <c r="F30" t="str">
        <f ca="1"/>
        <v>20028563</v>
      </c>
      <c r="G30" t="str">
        <f ca="1"/>
        <v>Malpathar 28 Villages, (Reju.)</v>
      </c>
      <c r="H30" t="str">
        <f ca="1"/>
        <v>Hanvantkheda</v>
      </c>
      <c r="I30" t="str">
        <f ca="1"/>
        <v>Existing 0.30 LL ESR- Outlet-1</v>
      </c>
      <c r="J30">
        <f ca="1"/>
        <v>51.245899200439453</v>
      </c>
      <c r="K30">
        <f ca="1"/>
        <v>6065</v>
      </c>
      <c r="L30" t="str">
        <f ca="1"/>
        <v>0.30LL</v>
      </c>
      <c r="M30">
        <f ca="1"/>
        <v>0</v>
      </c>
      <c r="N30">
        <f ca="1"/>
        <v>0</v>
      </c>
      <c r="O30">
        <f ca="1"/>
        <v>3</v>
      </c>
      <c r="P30">
        <f ca="1"/>
        <v>3.4117919921875002</v>
      </c>
      <c r="Q30">
        <f ca="1"/>
        <v>0</v>
      </c>
      <c r="R30">
        <f ca="1"/>
        <v>0</v>
      </c>
      <c r="S30">
        <f ca="1"/>
        <v>0</v>
      </c>
      <c r="T30">
        <f ca="1"/>
        <v>1</v>
      </c>
      <c r="U30" t="str">
        <f ca="1"/>
        <v>19-May</v>
      </c>
      <c r="V30" t="str">
        <f ca="1"/>
        <v>18-May</v>
      </c>
      <c r="W30" t="str">
        <f ca="1"/>
        <v>17-May</v>
      </c>
      <c r="X30" t="str">
        <f ca="1"/>
        <v>16-May</v>
      </c>
      <c r="Y30" t="str">
        <f ca="1"/>
        <v>15-May</v>
      </c>
      <c r="Z30" t="str">
        <f ca="1"/>
        <v>14-May</v>
      </c>
      <c r="AA30" t="str">
        <f ca="1"/>
        <v>13-May</v>
      </c>
      <c r="AB30" t="str">
        <f ca="1"/>
        <v>0.3</v>
      </c>
    </row>
    <row r="31" spans="1:28" x14ac:dyDescent="0.35">
      <c r="A31" s="33" t="s">
        <v>72</v>
      </c>
      <c r="B31" t="str">
        <f t="array" aca="1" ref="B31:AB31" ca="1">_xll.PICurrVal('Amravati Datalink'!$B$2:$AB$2,0,'Amravati Datalink'!$A$31)</f>
        <v>Amravati</v>
      </c>
      <c r="C31" t="str">
        <f ca="1"/>
        <v>Amravati</v>
      </c>
      <c r="D31" t="str">
        <f ca="1"/>
        <v>Achalpur</v>
      </c>
      <c r="E31" t="str">
        <f ca="1"/>
        <v>Achalpur</v>
      </c>
      <c r="F31" t="str">
        <f ca="1"/>
        <v>7945938</v>
      </c>
      <c r="G31" t="str">
        <f ca="1"/>
        <v>83 Village RRWS Scheme MJP RR (C 39)</v>
      </c>
      <c r="H31" t="str">
        <f ca="1"/>
        <v>Wadgaon Fattepur</v>
      </c>
      <c r="I31" t="str">
        <f ca="1"/>
        <v>Existing 0.50 LL ESR</v>
      </c>
      <c r="J31">
        <f ca="1"/>
        <v>6.3119997978210449</v>
      </c>
      <c r="K31">
        <f ca="1"/>
        <v>38636</v>
      </c>
      <c r="L31" t="str">
        <f ca="1"/>
        <v>0.50LL</v>
      </c>
      <c r="M31">
        <f ca="1"/>
        <v>3.9826562499999998</v>
      </c>
      <c r="N31">
        <f ca="1"/>
        <v>3.21</v>
      </c>
      <c r="O31">
        <f ca="1"/>
        <v>2.97</v>
      </c>
      <c r="P31">
        <f ca="1"/>
        <v>3.8033203124999999</v>
      </c>
      <c r="Q31">
        <f ca="1"/>
        <v>2.848671875</v>
      </c>
      <c r="R31">
        <f ca="1"/>
        <v>2.5103515624999999</v>
      </c>
      <c r="S31">
        <f ca="1"/>
        <v>2.62</v>
      </c>
      <c r="T31">
        <f ca="1"/>
        <v>1</v>
      </c>
      <c r="U31" t="str">
        <f ca="1"/>
        <v>19-May</v>
      </c>
      <c r="V31" t="str">
        <f ca="1"/>
        <v>18-May</v>
      </c>
      <c r="W31" t="str">
        <f ca="1"/>
        <v>17-May</v>
      </c>
      <c r="X31" t="str">
        <f ca="1"/>
        <v>16-May</v>
      </c>
      <c r="Y31" t="str">
        <f ca="1"/>
        <v>15-May</v>
      </c>
      <c r="Z31" t="str">
        <f ca="1"/>
        <v>14-May</v>
      </c>
      <c r="AA31" t="str">
        <f ca="1"/>
        <v>13-May</v>
      </c>
      <c r="AB31" t="str">
        <f ca="1"/>
        <v>0.5</v>
      </c>
    </row>
    <row r="32" spans="1:28" x14ac:dyDescent="0.35">
      <c r="A32" s="33" t="s">
        <v>152</v>
      </c>
      <c r="B32" t="str">
        <f t="array" aca="1" ref="B32:AB32" ca="1">_xll.PICurrVal('Amravati Datalink'!$B$2:$AB$2,0,'Amravati Datalink'!$A$32)</f>
        <v>Amravati</v>
      </c>
      <c r="C32" t="str">
        <f ca="1"/>
        <v>Amravati W.M</v>
      </c>
      <c r="D32" t="str">
        <f ca="1"/>
        <v>W.M.Amravati - 2</v>
      </c>
      <c r="E32" t="str">
        <f ca="1"/>
        <v>Bhatkuli</v>
      </c>
      <c r="F32" t="str">
        <f ca="1"/>
        <v>20003791</v>
      </c>
      <c r="G32" t="str">
        <f ca="1"/>
        <v>105 Villages RRWSS</v>
      </c>
      <c r="H32" t="str">
        <f ca="1"/>
        <v>Khumagad</v>
      </c>
      <c r="I32" t="str">
        <f ca="1"/>
        <v>Existing 0.40 LL ESR</v>
      </c>
      <c r="J32">
        <f ca="1"/>
        <v>0</v>
      </c>
      <c r="K32">
        <f ca="1"/>
        <v>5792</v>
      </c>
      <c r="L32" t="str">
        <f ca="1"/>
        <v>0.40LL</v>
      </c>
      <c r="M32">
        <f ca="1"/>
        <v>1.1499999999999999</v>
      </c>
      <c r="N32">
        <f ca="1"/>
        <v>0</v>
      </c>
      <c r="O32">
        <f ca="1"/>
        <v>1</v>
      </c>
      <c r="P32">
        <f ca="1"/>
        <v>0.08</v>
      </c>
      <c r="Q32">
        <f ca="1"/>
        <v>0.74</v>
      </c>
      <c r="R32">
        <f ca="1"/>
        <v>0</v>
      </c>
      <c r="S32">
        <f ca="1"/>
        <v>1.22</v>
      </c>
      <c r="T32">
        <f ca="1"/>
        <v>1</v>
      </c>
      <c r="U32" t="str">
        <f ca="1"/>
        <v>19-May</v>
      </c>
      <c r="V32" t="str">
        <f ca="1"/>
        <v>18-May</v>
      </c>
      <c r="W32" t="str">
        <f ca="1"/>
        <v>17-May</v>
      </c>
      <c r="X32" t="str">
        <f ca="1"/>
        <v>16-May</v>
      </c>
      <c r="Y32" t="str">
        <f ca="1"/>
        <v>15-May</v>
      </c>
      <c r="Z32" t="str">
        <f ca="1"/>
        <v>14-May</v>
      </c>
      <c r="AA32" t="str">
        <f ca="1"/>
        <v>13-May</v>
      </c>
      <c r="AB32" t="str">
        <f ca="1"/>
        <v>0.4</v>
      </c>
    </row>
    <row r="33" spans="1:28" x14ac:dyDescent="0.35">
      <c r="A33" s="33" t="s">
        <v>865</v>
      </c>
      <c r="B33" t="str">
        <f t="array" aca="1" ref="B33:AB33" ca="1">_xll.PICurrVal('Amravati Datalink'!$B$2:$AB$2,0,'Amravati Datalink'!$A$33)</f>
        <v>Amravati</v>
      </c>
      <c r="C33" t="str">
        <f ca="1"/>
        <v>Amravati W.M</v>
      </c>
      <c r="D33" t="str">
        <f ca="1"/>
        <v>Daryapur</v>
      </c>
      <c r="E33" t="str">
        <f ca="1"/>
        <v>Daryapur</v>
      </c>
      <c r="F33" t="str">
        <f ca="1"/>
        <v>20005043</v>
      </c>
      <c r="G33" t="str">
        <f ca="1"/>
        <v>156 Villages Strengthening scheme of 144 villages RR</v>
      </c>
      <c r="H33" t="str">
        <f ca="1"/>
        <v>Rajkhed</v>
      </c>
      <c r="I33" t="str">
        <f ca="1"/>
        <v>Existing 0.75 LL ESR</v>
      </c>
      <c r="J33">
        <f ca="1"/>
        <v>53.685001373291016</v>
      </c>
      <c r="K33">
        <f ca="1"/>
        <v>1040</v>
      </c>
      <c r="L33" t="str">
        <f ca="1"/>
        <v>0.75LL</v>
      </c>
      <c r="M33">
        <f ca="1"/>
        <v>0.31</v>
      </c>
      <c r="N33">
        <f ca="1"/>
        <v>0</v>
      </c>
      <c r="O33">
        <f ca="1"/>
        <v>0.67</v>
      </c>
      <c r="P33">
        <f ca="1"/>
        <v>0.44</v>
      </c>
      <c r="Q33">
        <f ca="1"/>
        <v>0.47</v>
      </c>
      <c r="R33">
        <f ca="1"/>
        <v>0.28000000000000003</v>
      </c>
      <c r="S33">
        <f ca="1"/>
        <v>1.19</v>
      </c>
      <c r="T33">
        <f ca="1"/>
        <v>1</v>
      </c>
      <c r="U33" t="str">
        <f ca="1"/>
        <v>19-May</v>
      </c>
      <c r="V33" t="str">
        <f ca="1"/>
        <v>18-May</v>
      </c>
      <c r="W33" t="str">
        <f ca="1"/>
        <v>17-May</v>
      </c>
      <c r="X33" t="str">
        <f ca="1"/>
        <v>16-May</v>
      </c>
      <c r="Y33" t="str">
        <f ca="1"/>
        <v>15-May</v>
      </c>
      <c r="Z33" t="str">
        <f ca="1"/>
        <v>14-May</v>
      </c>
      <c r="AA33" t="str">
        <f ca="1"/>
        <v>13-May</v>
      </c>
      <c r="AB33" t="str">
        <f ca="1"/>
        <v>0.75</v>
      </c>
    </row>
    <row r="34" spans="1:28" x14ac:dyDescent="0.35">
      <c r="A34" s="33" t="s">
        <v>622</v>
      </c>
      <c r="B34" t="str">
        <f t="array" aca="1" ref="B34:AB34" ca="1">_xll.PICurrVal('Amravati Datalink'!$B$2:$AB$2,0,'Amravati Datalink'!$A$34)</f>
        <v>Amravati</v>
      </c>
      <c r="C34" t="str">
        <f ca="1"/>
        <v>Amravati W.M</v>
      </c>
      <c r="D34" t="str">
        <f ca="1"/>
        <v>W.M.Amravati - 2</v>
      </c>
      <c r="E34" t="str">
        <f ca="1"/>
        <v>Bhatkuli</v>
      </c>
      <c r="F34" t="str">
        <f ca="1"/>
        <v>20003791</v>
      </c>
      <c r="G34" t="str">
        <f ca="1"/>
        <v>105 Villages RRWSS</v>
      </c>
      <c r="H34" t="str">
        <f ca="1"/>
        <v>Dhangarkheda</v>
      </c>
      <c r="I34" t="str">
        <f ca="1"/>
        <v>Existing ESR 0.50 LL</v>
      </c>
      <c r="J34">
        <f ca="1"/>
        <v>0</v>
      </c>
      <c r="K34">
        <f ca="1"/>
        <v>2893</v>
      </c>
      <c r="L34" t="str">
        <f ca="1"/>
        <v>0.50LL</v>
      </c>
      <c r="M34">
        <f ca="1"/>
        <v>0.05</v>
      </c>
      <c r="N34">
        <f ca="1"/>
        <v>0.19</v>
      </c>
      <c r="O34">
        <f ca="1"/>
        <v>0.85</v>
      </c>
      <c r="P34">
        <f ca="1"/>
        <v>0</v>
      </c>
      <c r="Q34">
        <f ca="1"/>
        <v>0.6</v>
      </c>
      <c r="R34">
        <f ca="1"/>
        <v>0.46</v>
      </c>
      <c r="S34">
        <f ca="1"/>
        <v>0.49</v>
      </c>
      <c r="T34">
        <f ca="1"/>
        <v>1</v>
      </c>
      <c r="U34" t="str">
        <f ca="1"/>
        <v>19-May</v>
      </c>
      <c r="V34" t="str">
        <f ca="1"/>
        <v>18-May</v>
      </c>
      <c r="W34" t="str">
        <f ca="1"/>
        <v>17-May</v>
      </c>
      <c r="X34" t="str">
        <f ca="1"/>
        <v>16-May</v>
      </c>
      <c r="Y34" t="str">
        <f ca="1"/>
        <v>15-May</v>
      </c>
      <c r="Z34" t="str">
        <f ca="1"/>
        <v>14-May</v>
      </c>
      <c r="AA34" t="str">
        <f ca="1"/>
        <v>13-May</v>
      </c>
      <c r="AB34" t="str">
        <f ca="1"/>
        <v>0.5</v>
      </c>
    </row>
    <row r="35" spans="1:28" x14ac:dyDescent="0.35">
      <c r="A35" s="33" t="s">
        <v>805</v>
      </c>
      <c r="B35" t="str">
        <f t="array" aca="1" ref="B35:AB35" ca="1">_xll.PICurrVal('Amravati Datalink'!$B$2:$AB$2,0,'Amravati Datalink'!$A$35)</f>
        <v>Akola</v>
      </c>
      <c r="C35" t="str">
        <f ca="1"/>
        <v>Buldhana</v>
      </c>
      <c r="D35" t="str">
        <f ca="1"/>
        <v>Khamgaon</v>
      </c>
      <c r="E35" t="str">
        <f ca="1"/>
        <v>Nandura</v>
      </c>
      <c r="F35" t="str">
        <f ca="1"/>
        <v>20028083</v>
      </c>
      <c r="G35" t="str">
        <f ca="1"/>
        <v>Wadali &amp; 8 Villages RRWSS</v>
      </c>
      <c r="H35" t="str">
        <f ca="1"/>
        <v>Pimpalkuta Dhande</v>
      </c>
      <c r="I35" t="str">
        <f ca="1"/>
        <v>Existing 0.40 LL ESR</v>
      </c>
      <c r="J35">
        <f ca="1"/>
        <v>0</v>
      </c>
      <c r="K35">
        <f ca="1"/>
        <v>194.34439086914063</v>
      </c>
      <c r="L35" t="str">
        <f ca="1"/>
        <v>0.40LL</v>
      </c>
      <c r="M35">
        <f ca="1"/>
        <v>4.3786621093749997E-3</v>
      </c>
      <c r="N35">
        <f ca="1"/>
        <v>3.8688659667968752E-3</v>
      </c>
      <c r="O35">
        <f ca="1"/>
        <v>2.194366455078125E-3</v>
      </c>
      <c r="P35">
        <f ca="1"/>
        <v>1.585693359375E-3</v>
      </c>
      <c r="Q35">
        <f ca="1"/>
        <v>3.898162841796875E-3</v>
      </c>
      <c r="R35">
        <f ca="1"/>
        <v>2.5917053222656249E-3</v>
      </c>
      <c r="S35">
        <f ca="1"/>
        <v>5.8441162109375E-3</v>
      </c>
      <c r="T35">
        <f ca="1"/>
        <v>1</v>
      </c>
      <c r="U35" t="str">
        <f ca="1"/>
        <v>19-May</v>
      </c>
      <c r="V35" t="str">
        <f ca="1"/>
        <v>18-May</v>
      </c>
      <c r="W35" t="str">
        <f ca="1"/>
        <v>17-May</v>
      </c>
      <c r="X35" t="str">
        <f ca="1"/>
        <v>16-May</v>
      </c>
      <c r="Y35" t="str">
        <f ca="1"/>
        <v>15-May</v>
      </c>
      <c r="Z35" t="str">
        <f ca="1"/>
        <v>14-May</v>
      </c>
      <c r="AA35" t="str">
        <f ca="1"/>
        <v>13-May</v>
      </c>
      <c r="AB35" t="str">
        <f ca="1"/>
        <v>0.4</v>
      </c>
    </row>
    <row r="36" spans="1:28" x14ac:dyDescent="0.35">
      <c r="A36" s="33" t="s">
        <v>153</v>
      </c>
      <c r="B36" t="str">
        <f t="array" aca="1" ref="B36:AB36" ca="1">_xll.PICurrVal('Amravati Datalink'!$B$2:$AB$2,0,'Amravati Datalink'!$A$36)</f>
        <v>Amravati</v>
      </c>
      <c r="C36" t="str">
        <f ca="1"/>
        <v>Amravati W.M</v>
      </c>
      <c r="D36" t="str">
        <f ca="1"/>
        <v>W.M.Amravati - 2</v>
      </c>
      <c r="E36" t="str">
        <f ca="1"/>
        <v>Bhatkuli</v>
      </c>
      <c r="F36" t="str">
        <f ca="1"/>
        <v>20003791</v>
      </c>
      <c r="G36" t="str">
        <f ca="1"/>
        <v>105 Villages RRWSS</v>
      </c>
      <c r="H36" t="str">
        <f ca="1"/>
        <v>Koltek</v>
      </c>
      <c r="I36" t="str">
        <f ca="1"/>
        <v>Existing 0.20 LL ESR</v>
      </c>
      <c r="J36">
        <f ca="1"/>
        <v>0</v>
      </c>
      <c r="K36">
        <f ca="1"/>
        <v>5754</v>
      </c>
      <c r="L36" t="str">
        <f ca="1"/>
        <v>0.20LL</v>
      </c>
      <c r="M36">
        <f ca="1"/>
        <v>1.22</v>
      </c>
      <c r="N36">
        <f ca="1"/>
        <v>0</v>
      </c>
      <c r="O36">
        <f ca="1"/>
        <v>0</v>
      </c>
      <c r="P36">
        <f ca="1"/>
        <v>1.2</v>
      </c>
      <c r="Q36">
        <f ca="1"/>
        <v>0</v>
      </c>
      <c r="R36">
        <f ca="1"/>
        <v>0</v>
      </c>
      <c r="S36">
        <f ca="1"/>
        <v>1.24</v>
      </c>
      <c r="T36">
        <f ca="1"/>
        <v>1</v>
      </c>
      <c r="U36" t="str">
        <f ca="1"/>
        <v>19-May</v>
      </c>
      <c r="V36" t="str">
        <f ca="1"/>
        <v>18-May</v>
      </c>
      <c r="W36" t="str">
        <f ca="1"/>
        <v>17-May</v>
      </c>
      <c r="X36" t="str">
        <f ca="1"/>
        <v>16-May</v>
      </c>
      <c r="Y36" t="str">
        <f ca="1"/>
        <v>15-May</v>
      </c>
      <c r="Z36" t="str">
        <f ca="1"/>
        <v>14-May</v>
      </c>
      <c r="AA36" t="str">
        <f ca="1"/>
        <v>13-May</v>
      </c>
      <c r="AB36" t="str">
        <f ca="1"/>
        <v>0.2</v>
      </c>
    </row>
    <row r="37" spans="1:28" x14ac:dyDescent="0.35">
      <c r="A37" s="33" t="s">
        <v>868</v>
      </c>
      <c r="B37" t="str">
        <f t="array" aca="1" ref="B37:AB37" ca="1">_xll.PICurrVal('Amravati Datalink'!$B$2:$AB$2,0,'Amravati Datalink'!$A$37)</f>
        <v>Amravati</v>
      </c>
      <c r="C37" t="str">
        <f ca="1"/>
        <v>Amravati W.M</v>
      </c>
      <c r="D37" t="str">
        <f ca="1"/>
        <v>Daryapur</v>
      </c>
      <c r="E37" t="str">
        <f ca="1"/>
        <v>Anjangaon</v>
      </c>
      <c r="F37" t="str">
        <f ca="1"/>
        <v>20005043</v>
      </c>
      <c r="G37" t="str">
        <f ca="1"/>
        <v>156 Villages Strengthening scheme of 144 villages RR</v>
      </c>
      <c r="H37" t="str">
        <f ca="1"/>
        <v>Antargaon</v>
      </c>
      <c r="I37" t="str">
        <f ca="1"/>
        <v>Existing 0.50 LL ESR</v>
      </c>
      <c r="J37" t="str">
        <f ca="1"/>
        <v>Pt Created</v>
      </c>
      <c r="K37" t="str">
        <f ca="1"/>
        <v>Pt Created</v>
      </c>
      <c r="L37" t="str">
        <f ca="1"/>
        <v>0.50LL</v>
      </c>
      <c r="M37">
        <f ca="1"/>
        <v>0</v>
      </c>
      <c r="N37">
        <f ca="1"/>
        <v>0</v>
      </c>
      <c r="O37">
        <f ca="1"/>
        <v>0</v>
      </c>
      <c r="P37">
        <f ca="1"/>
        <v>0</v>
      </c>
      <c r="Q37">
        <f ca="1"/>
        <v>0</v>
      </c>
      <c r="R37">
        <f ca="1"/>
        <v>0</v>
      </c>
      <c r="S37">
        <f ca="1"/>
        <v>0</v>
      </c>
      <c r="T37">
        <f ca="1"/>
        <v>0</v>
      </c>
      <c r="U37" t="str">
        <f ca="1"/>
        <v>19-May</v>
      </c>
      <c r="V37" t="str">
        <f ca="1"/>
        <v>18-May</v>
      </c>
      <c r="W37" t="str">
        <f ca="1"/>
        <v>17-May</v>
      </c>
      <c r="X37" t="str">
        <f ca="1"/>
        <v>16-May</v>
      </c>
      <c r="Y37" t="str">
        <f ca="1"/>
        <v>15-May</v>
      </c>
      <c r="Z37" t="str">
        <f ca="1"/>
        <v>14-May</v>
      </c>
      <c r="AA37" t="str">
        <f ca="1"/>
        <v>13-May</v>
      </c>
      <c r="AB37" t="str">
        <f ca="1"/>
        <v>0.5</v>
      </c>
    </row>
    <row r="38" spans="1:28" x14ac:dyDescent="0.35">
      <c r="A38" s="33" t="s">
        <v>1124</v>
      </c>
      <c r="B38" t="str">
        <f t="array" aca="1" ref="B38:AB38" ca="1">_xll.PICurrVal('Amravati Datalink'!$B$2:$AB$2,0,'Amravati Datalink'!$A$38)</f>
        <v>Amravati</v>
      </c>
      <c r="C38" t="str">
        <f ca="1"/>
        <v>Amravati</v>
      </c>
      <c r="D38" t="str">
        <f ca="1"/>
        <v>Amravati - 2</v>
      </c>
      <c r="E38" t="str">
        <f ca="1"/>
        <v>Nandgaon Khandeshwar</v>
      </c>
      <c r="F38" t="str">
        <f ca="1"/>
        <v>20030120</v>
      </c>
      <c r="G38" t="str">
        <f ca="1"/>
        <v>Papal &amp; 5 Villages RRWS</v>
      </c>
      <c r="H38" t="str">
        <f ca="1"/>
        <v>Lohgaon</v>
      </c>
      <c r="I38" t="str">
        <f ca="1"/>
        <v>Existing 0.50 LL ESR</v>
      </c>
      <c r="J38">
        <f ca="1"/>
        <v>0</v>
      </c>
      <c r="K38">
        <f ca="1"/>
        <v>2134.257568359375</v>
      </c>
      <c r="L38" t="str">
        <f ca="1"/>
        <v>0.50LL</v>
      </c>
      <c r="M38">
        <f ca="1"/>
        <v>0</v>
      </c>
      <c r="N38">
        <f ca="1"/>
        <v>0</v>
      </c>
      <c r="O38">
        <f ca="1"/>
        <v>0</v>
      </c>
      <c r="P38">
        <f ca="1"/>
        <v>0</v>
      </c>
      <c r="Q38">
        <f ca="1"/>
        <v>0</v>
      </c>
      <c r="R38">
        <f ca="1"/>
        <v>0</v>
      </c>
      <c r="S38">
        <f ca="1"/>
        <v>0</v>
      </c>
      <c r="T38">
        <f ca="1"/>
        <v>0</v>
      </c>
      <c r="U38" t="str">
        <f ca="1"/>
        <v>19-May</v>
      </c>
      <c r="V38" t="str">
        <f ca="1"/>
        <v>18-May</v>
      </c>
      <c r="W38" t="str">
        <f ca="1"/>
        <v>17-May</v>
      </c>
      <c r="X38" t="str">
        <f ca="1"/>
        <v>16-May</v>
      </c>
      <c r="Y38" t="str">
        <f ca="1"/>
        <v>15-May</v>
      </c>
      <c r="Z38" t="str">
        <f ca="1"/>
        <v>14-May</v>
      </c>
      <c r="AA38" t="str">
        <f ca="1"/>
        <v>13-May</v>
      </c>
      <c r="AB38" t="str">
        <f ca="1"/>
        <v>0.5</v>
      </c>
    </row>
    <row r="39" spans="1:28" x14ac:dyDescent="0.35">
      <c r="A39" s="33" t="s">
        <v>63</v>
      </c>
      <c r="B39" t="str">
        <f t="array" aca="1" ref="B39:AB39" ca="1">_xll.PICurrVal('Amravati Datalink'!$B$2:$AB$2,0,'Amravati Datalink'!$A$39)</f>
        <v>Amravati</v>
      </c>
      <c r="C39" t="str">
        <f ca="1"/>
        <v>Amravati</v>
      </c>
      <c r="D39" t="str">
        <f ca="1"/>
        <v>Achalpur</v>
      </c>
      <c r="E39" t="str">
        <f ca="1"/>
        <v>Achalpur</v>
      </c>
      <c r="F39" t="str">
        <f ca="1"/>
        <v>7945938</v>
      </c>
      <c r="G39" t="str">
        <f ca="1"/>
        <v>83 Village RRWS Scheme MJP RR (C 39)</v>
      </c>
      <c r="H39" t="str">
        <f ca="1"/>
        <v>Belaj</v>
      </c>
      <c r="I39" t="str">
        <f ca="1"/>
        <v>Existing 0.30 LL ESR</v>
      </c>
      <c r="J39">
        <f ca="1"/>
        <v>0</v>
      </c>
      <c r="K39">
        <f ca="1"/>
        <v>1090</v>
      </c>
      <c r="L39" t="str">
        <f ca="1"/>
        <v>0.30LL</v>
      </c>
      <c r="M39">
        <f ca="1"/>
        <v>0.14000000000000001</v>
      </c>
      <c r="N39">
        <f ca="1"/>
        <v>0</v>
      </c>
      <c r="O39">
        <f ca="1"/>
        <v>0.15</v>
      </c>
      <c r="P39">
        <f ca="1"/>
        <v>0</v>
      </c>
      <c r="Q39">
        <f ca="1"/>
        <v>0.19</v>
      </c>
      <c r="R39">
        <f ca="1"/>
        <v>0</v>
      </c>
      <c r="S39">
        <f ca="1"/>
        <v>0.19</v>
      </c>
      <c r="T39">
        <f ca="1"/>
        <v>1</v>
      </c>
      <c r="U39" t="str">
        <f ca="1"/>
        <v>19-May</v>
      </c>
      <c r="V39" t="str">
        <f ca="1"/>
        <v>18-May</v>
      </c>
      <c r="W39" t="str">
        <f ca="1"/>
        <v>17-May</v>
      </c>
      <c r="X39" t="str">
        <f ca="1"/>
        <v>16-May</v>
      </c>
      <c r="Y39" t="str">
        <f ca="1"/>
        <v>15-May</v>
      </c>
      <c r="Z39" t="str">
        <f ca="1"/>
        <v>14-May</v>
      </c>
      <c r="AA39" t="str">
        <f ca="1"/>
        <v>13-May</v>
      </c>
      <c r="AB39" t="str">
        <f ca="1"/>
        <v>0.3</v>
      </c>
    </row>
    <row r="40" spans="1:28" x14ac:dyDescent="0.35">
      <c r="A40" s="33" t="s">
        <v>552</v>
      </c>
      <c r="B40" t="str">
        <f t="array" aca="1" ref="B40:AB40" ca="1">_xll.PICurrVal('Amravati Datalink'!$B$2:$AB$2,0,'Amravati Datalink'!$A$40)</f>
        <v>Amravati</v>
      </c>
      <c r="C40" t="str">
        <f ca="1"/>
        <v>Amravati</v>
      </c>
      <c r="D40" t="str">
        <f ca="1"/>
        <v>Achalpur</v>
      </c>
      <c r="E40" t="str">
        <f ca="1"/>
        <v>Achalpur</v>
      </c>
      <c r="F40" t="str">
        <f ca="1"/>
        <v>7945938</v>
      </c>
      <c r="G40" t="str">
        <f ca="1"/>
        <v>83 Village RRWS Scheme MJP RR (C 39)</v>
      </c>
      <c r="H40" t="str">
        <f ca="1"/>
        <v>Kakda</v>
      </c>
      <c r="I40" t="str">
        <f ca="1"/>
        <v>Existing 1.5 LL ESR</v>
      </c>
      <c r="J40">
        <f ca="1"/>
        <v>0</v>
      </c>
      <c r="K40">
        <f ca="1"/>
        <v>3865</v>
      </c>
      <c r="L40" t="str">
        <f ca="1"/>
        <v>1.5LL</v>
      </c>
      <c r="M40">
        <f ca="1"/>
        <v>0.01</v>
      </c>
      <c r="N40">
        <f ca="1"/>
        <v>0.44</v>
      </c>
      <c r="O40">
        <f ca="1"/>
        <v>0</v>
      </c>
      <c r="P40">
        <f ca="1"/>
        <v>0</v>
      </c>
      <c r="Q40">
        <f ca="1"/>
        <v>0</v>
      </c>
      <c r="R40">
        <f ca="1"/>
        <v>0</v>
      </c>
      <c r="S40">
        <f ca="1"/>
        <v>1.63</v>
      </c>
      <c r="T40">
        <f ca="1"/>
        <v>1</v>
      </c>
      <c r="U40" t="str">
        <f ca="1"/>
        <v>19-May</v>
      </c>
      <c r="V40" t="str">
        <f ca="1"/>
        <v>18-May</v>
      </c>
      <c r="W40" t="str">
        <f ca="1"/>
        <v>17-May</v>
      </c>
      <c r="X40" t="str">
        <f ca="1"/>
        <v>16-May</v>
      </c>
      <c r="Y40" t="str">
        <f ca="1"/>
        <v>15-May</v>
      </c>
      <c r="Z40" t="str">
        <f ca="1"/>
        <v>14-May</v>
      </c>
      <c r="AA40" t="str">
        <f ca="1"/>
        <v>13-May</v>
      </c>
      <c r="AB40" t="str">
        <f ca="1"/>
        <v>1.5</v>
      </c>
    </row>
    <row r="41" spans="1:28" x14ac:dyDescent="0.35">
      <c r="A41" s="33" t="s">
        <v>150</v>
      </c>
      <c r="B41" t="str">
        <f t="array" aca="1" ref="B41:AB41" ca="1">_xll.PICurrVal('Amravati Datalink'!$B$2:$AB$2,0,'Amravati Datalink'!$A$41)</f>
        <v>Amravati</v>
      </c>
      <c r="C41" t="str">
        <f ca="1"/>
        <v>Amravati</v>
      </c>
      <c r="D41" t="str">
        <f ca="1"/>
        <v>Achalpur</v>
      </c>
      <c r="E41" t="str">
        <f ca="1"/>
        <v>Chandur Bazar</v>
      </c>
      <c r="F41" t="str">
        <f ca="1"/>
        <v>7945938</v>
      </c>
      <c r="G41" t="str">
        <f ca="1"/>
        <v>83 Village RRWS Scheme MJP RR (C 39)</v>
      </c>
      <c r="H41" t="str">
        <f ca="1"/>
        <v>Khel Sakharam (Kurha)</v>
      </c>
      <c r="I41" t="str">
        <f ca="1"/>
        <v>Existing 1.00 LL ESR</v>
      </c>
      <c r="J41">
        <f ca="1"/>
        <v>0</v>
      </c>
      <c r="K41">
        <f ca="1"/>
        <v>170788</v>
      </c>
      <c r="L41" t="str">
        <f ca="1"/>
        <v>1.00LL</v>
      </c>
      <c r="M41">
        <f ca="1"/>
        <v>1.97</v>
      </c>
      <c r="N41">
        <f ca="1"/>
        <v>1.47</v>
      </c>
      <c r="O41">
        <f ca="1"/>
        <v>17.296093750000001</v>
      </c>
      <c r="P41">
        <f ca="1"/>
        <v>19.180624999999999</v>
      </c>
      <c r="Q41">
        <f ca="1"/>
        <v>4.9682812500000004</v>
      </c>
      <c r="R41">
        <f ca="1"/>
        <v>12.963125</v>
      </c>
      <c r="S41">
        <f ca="1"/>
        <v>25.311718750000001</v>
      </c>
      <c r="T41">
        <f ca="1"/>
        <v>1</v>
      </c>
      <c r="U41" t="str">
        <f ca="1"/>
        <v>19-May</v>
      </c>
      <c r="V41" t="str">
        <f ca="1"/>
        <v>18-May</v>
      </c>
      <c r="W41" t="str">
        <f ca="1"/>
        <v>17-May</v>
      </c>
      <c r="X41" t="str">
        <f ca="1"/>
        <v>16-May</v>
      </c>
      <c r="Y41" t="str">
        <f ca="1"/>
        <v>15-May</v>
      </c>
      <c r="Z41" t="str">
        <f ca="1"/>
        <v>14-May</v>
      </c>
      <c r="AA41" t="str">
        <f ca="1"/>
        <v>13-May</v>
      </c>
      <c r="AB41" t="str">
        <f ca="1"/>
        <v>1</v>
      </c>
    </row>
    <row r="42" spans="1:28" x14ac:dyDescent="0.35">
      <c r="A42" s="33" t="s">
        <v>397</v>
      </c>
      <c r="B42" t="str">
        <f t="array" aca="1" ref="B42:AB42" ca="1">_xll.PICurrVal('Amravati Datalink'!$B$2:$AB$2,0,'Amravati Datalink'!$A$42)</f>
        <v>Amravati</v>
      </c>
      <c r="C42" t="str">
        <f ca="1"/>
        <v>Amravati</v>
      </c>
      <c r="D42" t="str">
        <f ca="1"/>
        <v>Achalpur</v>
      </c>
      <c r="E42" t="str">
        <f ca="1"/>
        <v>Chandur Bazar</v>
      </c>
      <c r="F42" t="str">
        <f ca="1"/>
        <v>7945938</v>
      </c>
      <c r="G42" t="str">
        <f ca="1"/>
        <v>83 Village RRWS Scheme MJP RR (C 39)</v>
      </c>
      <c r="H42" t="str">
        <f ca="1"/>
        <v>Pimpari Thugaon</v>
      </c>
      <c r="I42" t="str">
        <f ca="1"/>
        <v>Existing 0.75 LL ESR</v>
      </c>
      <c r="J42">
        <f ca="1"/>
        <v>25.967399597167969</v>
      </c>
      <c r="K42">
        <f ca="1"/>
        <v>234469</v>
      </c>
      <c r="L42" t="str">
        <f ca="1"/>
        <v>0.75LL</v>
      </c>
      <c r="M42">
        <f ca="1"/>
        <v>21.68</v>
      </c>
      <c r="N42">
        <f ca="1"/>
        <v>25</v>
      </c>
      <c r="O42">
        <f ca="1"/>
        <v>22.39</v>
      </c>
      <c r="P42">
        <f ca="1"/>
        <v>24.2</v>
      </c>
      <c r="Q42">
        <f ca="1"/>
        <v>22.2</v>
      </c>
      <c r="R42">
        <f ca="1"/>
        <v>27.35</v>
      </c>
      <c r="S42">
        <f ca="1"/>
        <v>21.58</v>
      </c>
      <c r="T42">
        <f ca="1"/>
        <v>1</v>
      </c>
      <c r="U42" t="str">
        <f ca="1"/>
        <v>19-May</v>
      </c>
      <c r="V42" t="str">
        <f ca="1"/>
        <v>18-May</v>
      </c>
      <c r="W42" t="str">
        <f ca="1"/>
        <v>17-May</v>
      </c>
      <c r="X42" t="str">
        <f ca="1"/>
        <v>16-May</v>
      </c>
      <c r="Y42" t="str">
        <f ca="1"/>
        <v>15-May</v>
      </c>
      <c r="Z42" t="str">
        <f ca="1"/>
        <v>14-May</v>
      </c>
      <c r="AA42" t="str">
        <f ca="1"/>
        <v>13-May</v>
      </c>
      <c r="AB42" t="str">
        <f ca="1"/>
        <v>0.75</v>
      </c>
    </row>
    <row r="43" spans="1:28" x14ac:dyDescent="0.35">
      <c r="A43" s="33" t="s">
        <v>511</v>
      </c>
      <c r="B43" t="str">
        <f t="array" aca="1" ref="B43:AB43" ca="1">_xll.PICurrVal('Amravati Datalink'!$B$2:$AB$2,0,'Amravati Datalink'!$A$43)</f>
        <v>Amravati</v>
      </c>
      <c r="C43" t="str">
        <f ca="1"/>
        <v>Amravati W.M</v>
      </c>
      <c r="D43" t="str">
        <f ca="1"/>
        <v>W.M.Amravati - 2</v>
      </c>
      <c r="E43" t="str">
        <f ca="1"/>
        <v>Achalpur</v>
      </c>
      <c r="F43" t="str">
        <f ca="1"/>
        <v>20003791</v>
      </c>
      <c r="G43" t="str">
        <f ca="1"/>
        <v>105 Villages RRWSS</v>
      </c>
      <c r="H43" t="str">
        <f ca="1"/>
        <v>Zanji</v>
      </c>
      <c r="I43" t="str">
        <f ca="1"/>
        <v>Existing 0.50 LL ESR- Outlet-1</v>
      </c>
      <c r="J43">
        <f ca="1"/>
        <v>0</v>
      </c>
      <c r="K43">
        <f ca="1"/>
        <v>18410</v>
      </c>
      <c r="L43" t="str">
        <f ca="1"/>
        <v>0.50LL</v>
      </c>
      <c r="M43">
        <f ca="1"/>
        <v>2.99</v>
      </c>
      <c r="N43">
        <f ca="1"/>
        <v>1.63</v>
      </c>
      <c r="O43">
        <f ca="1"/>
        <v>2.5</v>
      </c>
      <c r="P43">
        <f ca="1"/>
        <v>0</v>
      </c>
      <c r="Q43">
        <f ca="1"/>
        <v>2.93</v>
      </c>
      <c r="R43">
        <f ca="1"/>
        <v>0</v>
      </c>
      <c r="S43">
        <f ca="1"/>
        <v>3.48</v>
      </c>
      <c r="T43">
        <f ca="1"/>
        <v>1</v>
      </c>
      <c r="U43" t="str">
        <f ca="1"/>
        <v>19-May</v>
      </c>
      <c r="V43" t="str">
        <f ca="1"/>
        <v>18-May</v>
      </c>
      <c r="W43" t="str">
        <f ca="1"/>
        <v>17-May</v>
      </c>
      <c r="X43" t="str">
        <f ca="1"/>
        <v>16-May</v>
      </c>
      <c r="Y43" t="str">
        <f ca="1"/>
        <v>15-May</v>
      </c>
      <c r="Z43" t="str">
        <f ca="1"/>
        <v>14-May</v>
      </c>
      <c r="AA43" t="str">
        <f ca="1"/>
        <v>13-May</v>
      </c>
      <c r="AB43" t="str">
        <f ca="1"/>
        <v>0.5</v>
      </c>
    </row>
    <row r="44" spans="1:28" x14ac:dyDescent="0.35">
      <c r="A44" s="33" t="s">
        <v>17</v>
      </c>
      <c r="B44" t="str">
        <f t="array" aca="1" ref="B44:AB44" ca="1">_xll.PICurrVal('Amravati Datalink'!$B$2:$AB$2,0,'Amravati Datalink'!$A$44)</f>
        <v>Akola</v>
      </c>
      <c r="C44" t="str">
        <f ca="1"/>
        <v>Buldhana</v>
      </c>
      <c r="D44" t="str">
        <f ca="1"/>
        <v>Buldhana</v>
      </c>
      <c r="E44" t="str">
        <f ca="1"/>
        <v>Buldhana</v>
      </c>
      <c r="F44" t="str">
        <f ca="1"/>
        <v>20021406</v>
      </c>
      <c r="G44" t="str">
        <f ca="1"/>
        <v>Padali &amp; 5 Villages RRWSS</v>
      </c>
      <c r="H44" t="str">
        <f ca="1"/>
        <v>Padli</v>
      </c>
      <c r="I44" t="str">
        <f ca="1"/>
        <v>Existing 0.50 LL ESR</v>
      </c>
      <c r="J44">
        <f ca="1"/>
        <v>0</v>
      </c>
      <c r="K44">
        <f ca="1"/>
        <v>6168.9460099999997</v>
      </c>
      <c r="L44" t="str">
        <f ca="1"/>
        <v>0.50LL</v>
      </c>
      <c r="M44">
        <f ca="1"/>
        <v>0</v>
      </c>
      <c r="N44">
        <f ca="1"/>
        <v>0</v>
      </c>
      <c r="O44">
        <f ca="1"/>
        <v>0</v>
      </c>
      <c r="P44">
        <f ca="1"/>
        <v>0</v>
      </c>
      <c r="Q44">
        <f ca="1"/>
        <v>0</v>
      </c>
      <c r="R44">
        <f ca="1"/>
        <v>0</v>
      </c>
      <c r="S44">
        <f ca="1"/>
        <v>0.47580828999999542</v>
      </c>
      <c r="T44">
        <f ca="1"/>
        <v>1</v>
      </c>
      <c r="U44" t="str">
        <f ca="1"/>
        <v>19-May</v>
      </c>
      <c r="V44" t="str">
        <f ca="1"/>
        <v>18-May</v>
      </c>
      <c r="W44" t="str">
        <f ca="1"/>
        <v>17-May</v>
      </c>
      <c r="X44" t="str">
        <f ca="1"/>
        <v>16-May</v>
      </c>
      <c r="Y44" t="str">
        <f ca="1"/>
        <v>15-May</v>
      </c>
      <c r="Z44" t="str">
        <f ca="1"/>
        <v>14-May</v>
      </c>
      <c r="AA44" t="str">
        <f ca="1"/>
        <v>13-May</v>
      </c>
      <c r="AB44" t="str">
        <f ca="1"/>
        <v>0.5</v>
      </c>
    </row>
    <row r="45" spans="1:28" x14ac:dyDescent="0.35">
      <c r="A45" s="33" t="s">
        <v>18</v>
      </c>
      <c r="B45" t="str">
        <f t="array" aca="1" ref="B45:AB45" ca="1">_xll.PICurrVal('Amravati Datalink'!$B$2:$AB$2,0,'Amravati Datalink'!$A$45)</f>
        <v>Akola</v>
      </c>
      <c r="C45" t="str">
        <f ca="1"/>
        <v>Buldhana</v>
      </c>
      <c r="D45" t="str">
        <f ca="1"/>
        <v>Buldhana</v>
      </c>
      <c r="E45" t="str">
        <f ca="1"/>
        <v>Buldhana</v>
      </c>
      <c r="F45" t="str">
        <f ca="1"/>
        <v>20021406</v>
      </c>
      <c r="G45" t="str">
        <f ca="1"/>
        <v>Padali &amp; 5 Villages RRWSS</v>
      </c>
      <c r="H45" t="str">
        <f ca="1"/>
        <v>Padli</v>
      </c>
      <c r="I45" t="str">
        <f ca="1"/>
        <v>Existing 0.75 LL ESR</v>
      </c>
      <c r="J45">
        <f ca="1"/>
        <v>0</v>
      </c>
      <c r="K45">
        <f ca="1"/>
        <v>7817.1422750000002</v>
      </c>
      <c r="L45" t="str">
        <f ca="1"/>
        <v>0.75LL</v>
      </c>
      <c r="M45">
        <f ca="1"/>
        <v>0</v>
      </c>
      <c r="N45">
        <f ca="1"/>
        <v>0</v>
      </c>
      <c r="O45">
        <f ca="1"/>
        <v>0</v>
      </c>
      <c r="P45">
        <f ca="1"/>
        <v>0</v>
      </c>
      <c r="Q45">
        <f ca="1"/>
        <v>0</v>
      </c>
      <c r="R45">
        <f ca="1"/>
        <v>0.60021760000000546</v>
      </c>
      <c r="S45">
        <f ca="1"/>
        <v>0</v>
      </c>
      <c r="T45">
        <f ca="1"/>
        <v>1</v>
      </c>
      <c r="U45" t="str">
        <f ca="1"/>
        <v>19-May</v>
      </c>
      <c r="V45" t="str">
        <f ca="1"/>
        <v>18-May</v>
      </c>
      <c r="W45" t="str">
        <f ca="1"/>
        <v>17-May</v>
      </c>
      <c r="X45" t="str">
        <f ca="1"/>
        <v>16-May</v>
      </c>
      <c r="Y45" t="str">
        <f ca="1"/>
        <v>15-May</v>
      </c>
      <c r="Z45" t="str">
        <f ca="1"/>
        <v>14-May</v>
      </c>
      <c r="AA45" t="str">
        <f ca="1"/>
        <v>13-May</v>
      </c>
      <c r="AB45" t="str">
        <f ca="1"/>
        <v>0.75</v>
      </c>
    </row>
    <row r="46" spans="1:28" x14ac:dyDescent="0.35">
      <c r="A46" s="33" t="s">
        <v>695</v>
      </c>
      <c r="B46" t="str">
        <f t="array" aca="1" ref="B46:AB46" ca="1">_xll.PICurrVal('Amravati Datalink'!$B$2:$AB$2,0,'Amravati Datalink'!$A$46)</f>
        <v>Amravati</v>
      </c>
      <c r="C46" t="str">
        <f ca="1"/>
        <v>Amravati</v>
      </c>
      <c r="D46" t="str">
        <f ca="1"/>
        <v>Achalpur</v>
      </c>
      <c r="E46" t="str">
        <f ca="1"/>
        <v>Chandur Bazar</v>
      </c>
      <c r="F46" t="str">
        <f ca="1"/>
        <v>7945938</v>
      </c>
      <c r="G46" t="str">
        <f ca="1"/>
        <v>83 Village RRWS Scheme MJP RR (C 39)</v>
      </c>
      <c r="H46" t="str">
        <f ca="1"/>
        <v>Shirajgaon kasba</v>
      </c>
      <c r="I46" t="str">
        <f ca="1"/>
        <v>Existing 3.5 LL ESR- Outlet-1</v>
      </c>
      <c r="J46">
        <f ca="1"/>
        <v>58.851898193359375</v>
      </c>
      <c r="K46">
        <f ca="1"/>
        <v>522785344</v>
      </c>
      <c r="L46" t="str">
        <f ca="1"/>
        <v>3.5LL</v>
      </c>
      <c r="M46">
        <f ca="1"/>
        <v>28928</v>
      </c>
      <c r="N46">
        <f ca="1"/>
        <v>101296</v>
      </c>
      <c r="O46">
        <f ca="1"/>
        <v>51369.919999999998</v>
      </c>
      <c r="P46">
        <f ca="1"/>
        <v>97158.399999999994</v>
      </c>
      <c r="Q46">
        <f ca="1"/>
        <v>48115.199999999997</v>
      </c>
      <c r="R46">
        <f ca="1"/>
        <v>101366.39999999999</v>
      </c>
      <c r="S46">
        <f ca="1"/>
        <v>43894.400000000001</v>
      </c>
      <c r="T46">
        <f ca="1"/>
        <v>1</v>
      </c>
      <c r="U46" t="str">
        <f ca="1"/>
        <v>19-May</v>
      </c>
      <c r="V46" t="str">
        <f ca="1"/>
        <v>18-May</v>
      </c>
      <c r="W46" t="str">
        <f ca="1"/>
        <v>17-May</v>
      </c>
      <c r="X46" t="str">
        <f ca="1"/>
        <v>16-May</v>
      </c>
      <c r="Y46" t="str">
        <f ca="1"/>
        <v>15-May</v>
      </c>
      <c r="Z46" t="str">
        <f ca="1"/>
        <v>14-May</v>
      </c>
      <c r="AA46" t="str">
        <f ca="1"/>
        <v>13-May</v>
      </c>
      <c r="AB46" t="str">
        <f ca="1"/>
        <v>3.5</v>
      </c>
    </row>
    <row r="47" spans="1:28" x14ac:dyDescent="0.35">
      <c r="A47" s="33" t="s">
        <v>151</v>
      </c>
      <c r="B47" t="str">
        <f t="array" aca="1" ref="B47:AB47" ca="1">_xll.PICurrVal('Amravati Datalink'!$B$2:$AB$2,0,'Amravati Datalink'!$A$47)</f>
        <v>Akola</v>
      </c>
      <c r="C47" t="str">
        <f ca="1"/>
        <v>Buldhana</v>
      </c>
      <c r="D47" t="str">
        <f ca="1"/>
        <v>Buldhana</v>
      </c>
      <c r="E47" t="str">
        <f ca="1"/>
        <v>Motala</v>
      </c>
      <c r="F47" t="str">
        <f ca="1"/>
        <v>20021409</v>
      </c>
      <c r="G47" t="str">
        <f ca="1"/>
        <v>Kurha &amp; 2 Villages RRWSS</v>
      </c>
      <c r="H47" t="str">
        <f ca="1"/>
        <v>Gotmara</v>
      </c>
      <c r="I47" t="str">
        <f ca="1"/>
        <v>Existing 0.50 LL ESR</v>
      </c>
      <c r="J47">
        <f ca="1"/>
        <v>0</v>
      </c>
      <c r="K47">
        <f ca="1"/>
        <v>10751.7763671875</v>
      </c>
      <c r="L47" t="str">
        <f ca="1"/>
        <v>0.50LL</v>
      </c>
      <c r="M47">
        <f ca="1"/>
        <v>0.50697265624999999</v>
      </c>
      <c r="N47">
        <f ca="1"/>
        <v>1.4818750000000001</v>
      </c>
      <c r="O47">
        <f ca="1"/>
        <v>0.393369140625</v>
      </c>
      <c r="P47">
        <f ca="1"/>
        <v>1.3954492187500001</v>
      </c>
      <c r="Q47">
        <f ca="1"/>
        <v>0</v>
      </c>
      <c r="R47">
        <f ca="1"/>
        <v>0</v>
      </c>
      <c r="S47">
        <f ca="1"/>
        <v>0</v>
      </c>
      <c r="T47">
        <f ca="1"/>
        <v>0</v>
      </c>
      <c r="U47" t="str">
        <f ca="1"/>
        <v>19-May</v>
      </c>
      <c r="V47" t="str">
        <f ca="1"/>
        <v>18-May</v>
      </c>
      <c r="W47" t="str">
        <f ca="1"/>
        <v>17-May</v>
      </c>
      <c r="X47" t="str">
        <f ca="1"/>
        <v>16-May</v>
      </c>
      <c r="Y47" t="str">
        <f ca="1"/>
        <v>15-May</v>
      </c>
      <c r="Z47" t="str">
        <f ca="1"/>
        <v>14-May</v>
      </c>
      <c r="AA47" t="str">
        <f ca="1"/>
        <v>13-May</v>
      </c>
      <c r="AB47" t="str">
        <f ca="1"/>
        <v>0.5</v>
      </c>
    </row>
    <row r="48" spans="1:28" x14ac:dyDescent="0.35">
      <c r="A48" s="33" t="s">
        <v>806</v>
      </c>
      <c r="B48" t="str">
        <f t="array" aca="1" ref="B48:AB48" ca="1">_xll.PICurrVal('Amravati Datalink'!$B$2:$AB$2,0,'Amravati Datalink'!$A$48)</f>
        <v>Akola</v>
      </c>
      <c r="C48" t="str">
        <f ca="1"/>
        <v>Akola</v>
      </c>
      <c r="D48" t="str">
        <f ca="1"/>
        <v>Murtizapur</v>
      </c>
      <c r="E48" t="str">
        <f ca="1"/>
        <v>Murtizapur</v>
      </c>
      <c r="F48" t="str">
        <f ca="1"/>
        <v>20028330</v>
      </c>
      <c r="G48" t="str">
        <f ca="1"/>
        <v>Langhapur 50 VRRWSS Tq. Murtizapur Dist. Akola</v>
      </c>
      <c r="H48" t="str">
        <f ca="1"/>
        <v>Dhotra shinde</v>
      </c>
      <c r="I48" t="str">
        <f ca="1"/>
        <v>Existing 0.7 LL ESR</v>
      </c>
      <c r="J48">
        <f ca="1"/>
        <v>0</v>
      </c>
      <c r="K48">
        <f ca="1"/>
        <v>521</v>
      </c>
      <c r="L48" t="str">
        <f ca="1"/>
        <v>0.7LL</v>
      </c>
      <c r="M48">
        <f ca="1"/>
        <v>0</v>
      </c>
      <c r="N48">
        <f ca="1"/>
        <v>0</v>
      </c>
      <c r="O48">
        <f ca="1"/>
        <v>0</v>
      </c>
      <c r="P48">
        <f ca="1"/>
        <v>0</v>
      </c>
      <c r="Q48">
        <f ca="1"/>
        <v>0</v>
      </c>
      <c r="R48">
        <f ca="1"/>
        <v>0</v>
      </c>
      <c r="S48">
        <f ca="1"/>
        <v>0</v>
      </c>
      <c r="T48">
        <f ca="1"/>
        <v>1</v>
      </c>
      <c r="U48" t="str">
        <f ca="1"/>
        <v>19-May</v>
      </c>
      <c r="V48" t="str">
        <f ca="1"/>
        <v>18-May</v>
      </c>
      <c r="W48" t="str">
        <f ca="1"/>
        <v>17-May</v>
      </c>
      <c r="X48" t="str">
        <f ca="1"/>
        <v>16-May</v>
      </c>
      <c r="Y48" t="str">
        <f ca="1"/>
        <v>15-May</v>
      </c>
      <c r="Z48" t="str">
        <f ca="1"/>
        <v>14-May</v>
      </c>
      <c r="AA48" t="str">
        <f ca="1"/>
        <v>13-May</v>
      </c>
      <c r="AB48" t="str">
        <f ca="1"/>
        <v>0.7</v>
      </c>
    </row>
    <row r="49" spans="1:28" x14ac:dyDescent="0.35">
      <c r="A49" s="33" t="s">
        <v>147</v>
      </c>
      <c r="B49" t="str">
        <f t="array" aca="1" ref="B49:AB49" ca="1">_xll.PICurrVal('Amravati Datalink'!$B$2:$AB$2,0,'Amravati Datalink'!$A$49)</f>
        <v>Akola</v>
      </c>
      <c r="C49" t="str">
        <f ca="1"/>
        <v>Buldhana</v>
      </c>
      <c r="D49" t="str">
        <f ca="1"/>
        <v>Buldhana</v>
      </c>
      <c r="E49" t="str">
        <f ca="1"/>
        <v>Motala</v>
      </c>
      <c r="F49" t="str">
        <f ca="1"/>
        <v>20028065</v>
      </c>
      <c r="G49" t="str">
        <f ca="1"/>
        <v>Pophali &amp; 3 Villages RRWSS</v>
      </c>
      <c r="H49" t="str">
        <f ca="1"/>
        <v>Chawarda</v>
      </c>
      <c r="I49" t="str">
        <f ca="1"/>
        <v>Existing 0.40 LL ESR</v>
      </c>
      <c r="J49">
        <f ca="1"/>
        <v>0</v>
      </c>
      <c r="K49">
        <f ca="1"/>
        <v>40865</v>
      </c>
      <c r="L49" t="str">
        <f ca="1"/>
        <v>0.40LL</v>
      </c>
      <c r="M49">
        <f ca="1"/>
        <v>0</v>
      </c>
      <c r="N49">
        <f ca="1"/>
        <v>13.53</v>
      </c>
      <c r="O49">
        <f ca="1"/>
        <v>0</v>
      </c>
      <c r="P49">
        <f ca="1"/>
        <v>0</v>
      </c>
      <c r="Q49">
        <f ca="1"/>
        <v>2.16</v>
      </c>
      <c r="R49">
        <f ca="1"/>
        <v>5.94</v>
      </c>
      <c r="S49">
        <f ca="1"/>
        <v>6.78</v>
      </c>
      <c r="T49">
        <f ca="1"/>
        <v>1</v>
      </c>
      <c r="U49" t="str">
        <f ca="1"/>
        <v>19-May</v>
      </c>
      <c r="V49" t="str">
        <f ca="1"/>
        <v>18-May</v>
      </c>
      <c r="W49" t="str">
        <f ca="1"/>
        <v>17-May</v>
      </c>
      <c r="X49" t="str">
        <f ca="1"/>
        <v>16-May</v>
      </c>
      <c r="Y49" t="str">
        <f ca="1"/>
        <v>15-May</v>
      </c>
      <c r="Z49" t="str">
        <f ca="1"/>
        <v>14-May</v>
      </c>
      <c r="AA49" t="str">
        <f ca="1"/>
        <v>13-May</v>
      </c>
      <c r="AB49" t="str">
        <f ca="1"/>
        <v>0.4</v>
      </c>
    </row>
    <row r="50" spans="1:28" x14ac:dyDescent="0.35">
      <c r="A50" s="33" t="s">
        <v>148</v>
      </c>
      <c r="B50" t="str">
        <f t="array" aca="1" ref="B50:AB50" ca="1">_xll.PICurrVal('Amravati Datalink'!$B$2:$AB$2,0,'Amravati Datalink'!$A$50)</f>
        <v>Amravati</v>
      </c>
      <c r="C50" t="str">
        <f ca="1"/>
        <v>Amravati W.M</v>
      </c>
      <c r="D50" t="str">
        <f ca="1"/>
        <v>W.M.Amravati - 2</v>
      </c>
      <c r="E50" t="str">
        <f ca="1"/>
        <v>Bhatkuli</v>
      </c>
      <c r="F50" t="str">
        <f ca="1"/>
        <v>20003791</v>
      </c>
      <c r="G50" t="str">
        <f ca="1"/>
        <v>105 Villages RRWSS</v>
      </c>
      <c r="H50" t="str">
        <f ca="1"/>
        <v>Asegaon</v>
      </c>
      <c r="I50" t="str">
        <f ca="1"/>
        <v>Existing 0.60 LL ESR - Outlet-2</v>
      </c>
      <c r="J50">
        <f ca="1"/>
        <v>0</v>
      </c>
      <c r="K50">
        <f ca="1"/>
        <v>16687</v>
      </c>
      <c r="L50" t="str">
        <f ca="1"/>
        <v>0.60LL</v>
      </c>
      <c r="M50">
        <f ca="1"/>
        <v>2.16</v>
      </c>
      <c r="N50">
        <f ca="1"/>
        <v>0.63</v>
      </c>
      <c r="O50">
        <f ca="1"/>
        <v>2.23</v>
      </c>
      <c r="P50">
        <f ca="1"/>
        <v>0.63</v>
      </c>
      <c r="Q50">
        <f ca="1"/>
        <v>2.27</v>
      </c>
      <c r="R50">
        <f ca="1"/>
        <v>0.54</v>
      </c>
      <c r="S50">
        <f ca="1"/>
        <v>2.19</v>
      </c>
      <c r="T50">
        <f ca="1"/>
        <v>1</v>
      </c>
      <c r="U50" t="str">
        <f ca="1"/>
        <v>19-May</v>
      </c>
      <c r="V50" t="str">
        <f ca="1"/>
        <v>18-May</v>
      </c>
      <c r="W50" t="str">
        <f ca="1"/>
        <v>17-May</v>
      </c>
      <c r="X50" t="str">
        <f ca="1"/>
        <v>16-May</v>
      </c>
      <c r="Y50" t="str">
        <f ca="1"/>
        <v>15-May</v>
      </c>
      <c r="Z50" t="str">
        <f ca="1"/>
        <v>14-May</v>
      </c>
      <c r="AA50" t="str">
        <f ca="1"/>
        <v>13-May</v>
      </c>
      <c r="AB50" t="str">
        <f ca="1"/>
        <v>0.6</v>
      </c>
    </row>
    <row r="51" spans="1:28" x14ac:dyDescent="0.35">
      <c r="A51" s="33" t="s">
        <v>149</v>
      </c>
      <c r="B51" t="str">
        <f t="array" aca="1" ref="B51:AB51" ca="1">_xll.PICurrVal('Amravati Datalink'!$B$2:$AB$2,0,'Amravati Datalink'!$A$51)</f>
        <v>Amravati</v>
      </c>
      <c r="C51" t="str">
        <f ca="1"/>
        <v>Amravati W.M</v>
      </c>
      <c r="D51" t="str">
        <f ca="1"/>
        <v>W.M.Amravati - 2</v>
      </c>
      <c r="E51" t="str">
        <f ca="1"/>
        <v>Bhatkuli</v>
      </c>
      <c r="F51" t="str">
        <f ca="1"/>
        <v>20003791</v>
      </c>
      <c r="G51" t="str">
        <f ca="1"/>
        <v>105 Villages RRWSS</v>
      </c>
      <c r="H51" t="str">
        <f ca="1"/>
        <v>Asegaon</v>
      </c>
      <c r="I51" t="str">
        <f ca="1"/>
        <v>Existing 0.60 LL ESR - Outlet-1</v>
      </c>
      <c r="J51">
        <f ca="1"/>
        <v>0</v>
      </c>
      <c r="K51">
        <f ca="1"/>
        <v>3849</v>
      </c>
      <c r="L51" t="str">
        <f ca="1"/>
        <v>0.60LL</v>
      </c>
      <c r="M51">
        <f ca="1"/>
        <v>0</v>
      </c>
      <c r="N51">
        <f ca="1"/>
        <v>0</v>
      </c>
      <c r="O51">
        <f ca="1"/>
        <v>0</v>
      </c>
      <c r="P51">
        <f ca="1"/>
        <v>0</v>
      </c>
      <c r="Q51">
        <f ca="1"/>
        <v>0</v>
      </c>
      <c r="R51">
        <f ca="1"/>
        <v>0</v>
      </c>
      <c r="S51">
        <f ca="1"/>
        <v>0</v>
      </c>
      <c r="T51">
        <f ca="1"/>
        <v>1</v>
      </c>
      <c r="U51" t="str">
        <f ca="1"/>
        <v>19-May</v>
      </c>
      <c r="V51" t="str">
        <f ca="1"/>
        <v>18-May</v>
      </c>
      <c r="W51" t="str">
        <f ca="1"/>
        <v>17-May</v>
      </c>
      <c r="X51" t="str">
        <f ca="1"/>
        <v>16-May</v>
      </c>
      <c r="Y51" t="str">
        <f ca="1"/>
        <v>15-May</v>
      </c>
      <c r="Z51" t="str">
        <f ca="1"/>
        <v>14-May</v>
      </c>
      <c r="AA51" t="str">
        <f ca="1"/>
        <v>13-May</v>
      </c>
      <c r="AB51" t="str">
        <f ca="1"/>
        <v>0.6</v>
      </c>
    </row>
    <row r="52" spans="1:28" x14ac:dyDescent="0.35">
      <c r="A52" s="33" t="s">
        <v>623</v>
      </c>
      <c r="B52" t="str">
        <f t="array" aca="1" ref="B52:AB52" ca="1">_xll.PICurrVal('Amravati Datalink'!$B$2:$AB$2,0,'Amravati Datalink'!$A$52)</f>
        <v>Amravati</v>
      </c>
      <c r="C52" t="str">
        <f ca="1"/>
        <v>Amravati W.M</v>
      </c>
      <c r="D52" t="str">
        <f ca="1"/>
        <v>W.M.Amravati - 2</v>
      </c>
      <c r="E52" t="str">
        <f ca="1"/>
        <v>Achalpur</v>
      </c>
      <c r="F52" t="str">
        <f ca="1"/>
        <v>20003791</v>
      </c>
      <c r="G52" t="str">
        <f ca="1"/>
        <v>105 Villages RRWSS</v>
      </c>
      <c r="H52" t="str">
        <f ca="1"/>
        <v>Waigaon</v>
      </c>
      <c r="I52" t="str">
        <f ca="1"/>
        <v>Existing 0.75 LL ESR</v>
      </c>
      <c r="J52" t="str">
        <f ca="1"/>
        <v>Pt Created</v>
      </c>
      <c r="K52" t="str">
        <f ca="1"/>
        <v>Pt Created</v>
      </c>
      <c r="L52" t="str">
        <f ca="1"/>
        <v>0.75LL</v>
      </c>
      <c r="M52">
        <f ca="1"/>
        <v>0</v>
      </c>
      <c r="N52">
        <f ca="1"/>
        <v>0</v>
      </c>
      <c r="O52">
        <f ca="1"/>
        <v>0</v>
      </c>
      <c r="P52">
        <f ca="1"/>
        <v>0</v>
      </c>
      <c r="Q52">
        <f ca="1"/>
        <v>0</v>
      </c>
      <c r="R52">
        <f ca="1"/>
        <v>0</v>
      </c>
      <c r="S52">
        <f ca="1"/>
        <v>0</v>
      </c>
      <c r="T52">
        <f ca="1"/>
        <v>0</v>
      </c>
      <c r="U52" t="str">
        <f ca="1"/>
        <v>19-May</v>
      </c>
      <c r="V52" t="str">
        <f ca="1"/>
        <v>18-May</v>
      </c>
      <c r="W52" t="str">
        <f ca="1"/>
        <v>17-May</v>
      </c>
      <c r="X52" t="str">
        <f ca="1"/>
        <v>16-May</v>
      </c>
      <c r="Y52" t="str">
        <f ca="1"/>
        <v>15-May</v>
      </c>
      <c r="Z52" t="str">
        <f ca="1"/>
        <v>14-May</v>
      </c>
      <c r="AA52" t="str">
        <f ca="1"/>
        <v>13-May</v>
      </c>
      <c r="AB52" t="str">
        <f ca="1"/>
        <v>0.75</v>
      </c>
    </row>
    <row r="53" spans="1:28" x14ac:dyDescent="0.35">
      <c r="A53" s="33" t="s">
        <v>35</v>
      </c>
      <c r="B53" t="str">
        <f t="array" aca="1" ref="B53:AB53" ca="1">_xll.PICurrVal('Amravati Datalink'!$B$2:$AB$2,0,'Amravati Datalink'!$A$53)</f>
        <v>Akola</v>
      </c>
      <c r="C53" t="str">
        <f ca="1"/>
        <v>Buldhana</v>
      </c>
      <c r="D53" t="str">
        <f ca="1"/>
        <v>Buldhana</v>
      </c>
      <c r="E53" t="str">
        <f ca="1"/>
        <v>Buldhana</v>
      </c>
      <c r="F53" t="str">
        <f ca="1"/>
        <v>20021406</v>
      </c>
      <c r="G53" t="str">
        <f ca="1"/>
        <v>Padali &amp; 5 Villages RRWSS</v>
      </c>
      <c r="H53" t="str">
        <f ca="1"/>
        <v>Merkhed</v>
      </c>
      <c r="I53" t="str">
        <f ca="1"/>
        <v>Proposed 0.65 LL ESR</v>
      </c>
      <c r="J53">
        <f ca="1"/>
        <v>9.9321999999999999</v>
      </c>
      <c r="K53">
        <f ca="1"/>
        <v>1492</v>
      </c>
      <c r="L53" t="str">
        <f ca="1"/>
        <v>0.65LL</v>
      </c>
      <c r="M53">
        <f ca="1"/>
        <v>0</v>
      </c>
      <c r="N53">
        <f ca="1"/>
        <v>0</v>
      </c>
      <c r="O53">
        <f ca="1"/>
        <v>0</v>
      </c>
      <c r="P53">
        <f ca="1"/>
        <v>0</v>
      </c>
      <c r="Q53">
        <f ca="1"/>
        <v>0</v>
      </c>
      <c r="R53">
        <f ca="1"/>
        <v>0.09</v>
      </c>
      <c r="S53">
        <f ca="1"/>
        <v>0.05</v>
      </c>
      <c r="T53">
        <f ca="1"/>
        <v>1</v>
      </c>
      <c r="U53" t="str">
        <f ca="1"/>
        <v>19-May</v>
      </c>
      <c r="V53" t="str">
        <f ca="1"/>
        <v>18-May</v>
      </c>
      <c r="W53" t="str">
        <f ca="1"/>
        <v>17-May</v>
      </c>
      <c r="X53" t="str">
        <f ca="1"/>
        <v>16-May</v>
      </c>
      <c r="Y53" t="str">
        <f ca="1"/>
        <v>15-May</v>
      </c>
      <c r="Z53" t="str">
        <f ca="1"/>
        <v>14-May</v>
      </c>
      <c r="AA53" t="str">
        <f ca="1"/>
        <v>13-May</v>
      </c>
      <c r="AB53" t="str">
        <f ca="1"/>
        <v>0.65</v>
      </c>
    </row>
    <row r="54" spans="1:28" x14ac:dyDescent="0.35">
      <c r="A54" s="33" t="s">
        <v>920</v>
      </c>
      <c r="B54" t="str">
        <f t="array" aca="1" ref="B54:AB54" ca="1">_xll.PICurrVal('Amravati Datalink'!$B$2:$AB$2,0,'Amravati Datalink'!$A$54)</f>
        <v>Amravati</v>
      </c>
      <c r="C54" t="str">
        <f ca="1"/>
        <v>Amravati</v>
      </c>
      <c r="D54" t="str">
        <f ca="1"/>
        <v>Amravati - 2</v>
      </c>
      <c r="E54" t="str">
        <f ca="1"/>
        <v>Nandgaon Khandeshwar</v>
      </c>
      <c r="F54" t="str">
        <f ca="1"/>
        <v>20030263</v>
      </c>
      <c r="G54" t="str">
        <f ca="1"/>
        <v>Dhanora Gurav &amp; 8 Villages RRWS</v>
      </c>
      <c r="H54" t="str">
        <f ca="1"/>
        <v>Hiwra Murada</v>
      </c>
      <c r="I54" t="str">
        <f ca="1"/>
        <v>Existing 0.30 LL ESR</v>
      </c>
      <c r="J54">
        <f ca="1"/>
        <v>1.2120000123977661</v>
      </c>
      <c r="K54">
        <f ca="1"/>
        <v>2968.220947265625</v>
      </c>
      <c r="L54" t="str">
        <f ca="1"/>
        <v>0.30LL</v>
      </c>
      <c r="M54">
        <f ca="1"/>
        <v>0.74665283203124999</v>
      </c>
      <c r="N54">
        <f ca="1"/>
        <v>0.78075195312500001</v>
      </c>
      <c r="O54">
        <f ca="1"/>
        <v>0.41700927734374998</v>
      </c>
      <c r="P54">
        <f ca="1"/>
        <v>0.91783935546874995</v>
      </c>
      <c r="Q54">
        <f ca="1"/>
        <v>0.66229003906249995</v>
      </c>
      <c r="R54">
        <f ca="1"/>
        <v>0.50896972656249995</v>
      </c>
      <c r="S54">
        <f ca="1"/>
        <v>0.33757080078125001</v>
      </c>
      <c r="T54">
        <f ca="1"/>
        <v>1</v>
      </c>
      <c r="U54" t="str">
        <f ca="1"/>
        <v>19-May</v>
      </c>
      <c r="V54" t="str">
        <f ca="1"/>
        <v>18-May</v>
      </c>
      <c r="W54" t="str">
        <f ca="1"/>
        <v>17-May</v>
      </c>
      <c r="X54" t="str">
        <f ca="1"/>
        <v>16-May</v>
      </c>
      <c r="Y54" t="str">
        <f ca="1"/>
        <v>15-May</v>
      </c>
      <c r="Z54" t="str">
        <f ca="1"/>
        <v>14-May</v>
      </c>
      <c r="AA54" t="str">
        <f ca="1"/>
        <v>13-May</v>
      </c>
      <c r="AB54" t="str">
        <f ca="1"/>
        <v>0.3</v>
      </c>
    </row>
    <row r="55" spans="1:28" x14ac:dyDescent="0.35">
      <c r="A55" s="33" t="s">
        <v>404</v>
      </c>
      <c r="B55" t="str">
        <f t="array" aca="1" ref="B55:AB55" ca="1">_xll.PICurrVal('Amravati Datalink'!$B$2:$AB$2,0,'Amravati Datalink'!$A$55)</f>
        <v>Amravati</v>
      </c>
      <c r="C55" t="str">
        <f ca="1"/>
        <v>Yavatmal</v>
      </c>
      <c r="D55" t="str">
        <f ca="1"/>
        <v>Pusad</v>
      </c>
      <c r="E55" t="str">
        <f ca="1"/>
        <v>Pusad</v>
      </c>
      <c r="F55" t="str">
        <f ca="1"/>
        <v>20028563</v>
      </c>
      <c r="G55" t="str">
        <f ca="1"/>
        <v>Malpathar 28 Villages, (Reju.)</v>
      </c>
      <c r="H55" t="str">
        <f ca="1"/>
        <v>Panhala</v>
      </c>
      <c r="I55" t="str">
        <f ca="1"/>
        <v>Existing 0.50 LL ESR</v>
      </c>
      <c r="J55">
        <f ca="1"/>
        <v>0</v>
      </c>
      <c r="K55">
        <f ca="1"/>
        <v>338</v>
      </c>
      <c r="L55" t="str">
        <f ca="1"/>
        <v>0.50LL</v>
      </c>
      <c r="M55">
        <f ca="1"/>
        <v>0.04</v>
      </c>
      <c r="N55">
        <f ca="1"/>
        <v>0</v>
      </c>
      <c r="O55">
        <f ca="1"/>
        <v>0.04</v>
      </c>
      <c r="P55">
        <f ca="1"/>
        <v>0</v>
      </c>
      <c r="Q55">
        <f ca="1"/>
        <v>1.1399999999999999</v>
      </c>
      <c r="R55">
        <f ca="1"/>
        <v>0.01</v>
      </c>
      <c r="S55">
        <f ca="1"/>
        <v>0</v>
      </c>
      <c r="T55">
        <f ca="1"/>
        <v>1</v>
      </c>
      <c r="U55" t="str">
        <f ca="1"/>
        <v>19-May</v>
      </c>
      <c r="V55" t="str">
        <f ca="1"/>
        <v>18-May</v>
      </c>
      <c r="W55" t="str">
        <f ca="1"/>
        <v>17-May</v>
      </c>
      <c r="X55" t="str">
        <f ca="1"/>
        <v>16-May</v>
      </c>
      <c r="Y55" t="str">
        <f ca="1"/>
        <v>15-May</v>
      </c>
      <c r="Z55" t="str">
        <f ca="1"/>
        <v>14-May</v>
      </c>
      <c r="AA55" t="str">
        <f ca="1"/>
        <v>13-May</v>
      </c>
      <c r="AB55" t="str">
        <f ca="1"/>
        <v>0.5</v>
      </c>
    </row>
    <row r="56" spans="1:28" x14ac:dyDescent="0.35">
      <c r="A56" s="33" t="s">
        <v>921</v>
      </c>
      <c r="B56" t="str">
        <f t="array" aca="1" ref="B56:AB56" ca="1">_xll.PICurrVal('Amravati Datalink'!$B$2:$AB$2,0,'Amravati Datalink'!$A$56)</f>
        <v>Amravati</v>
      </c>
      <c r="C56" t="str">
        <f ca="1"/>
        <v>Amravati</v>
      </c>
      <c r="D56" t="str">
        <f ca="1"/>
        <v>Amravati - 2</v>
      </c>
      <c r="E56" t="str">
        <f ca="1"/>
        <v>Nandgaon Khandeshwar</v>
      </c>
      <c r="F56" t="str">
        <f ca="1"/>
        <v>20030263</v>
      </c>
      <c r="G56" t="str">
        <f ca="1"/>
        <v>Dhanora Gurav &amp; 8 Villages RRWS</v>
      </c>
      <c r="H56" t="str">
        <f ca="1"/>
        <v>Pusner</v>
      </c>
      <c r="I56" t="str">
        <f ca="1"/>
        <v>Existing 0.30 LL ESR</v>
      </c>
      <c r="J56">
        <f ca="1"/>
        <v>0</v>
      </c>
      <c r="K56">
        <f ca="1"/>
        <v>4310.099609375</v>
      </c>
      <c r="L56" t="str">
        <f ca="1"/>
        <v>0.30LL</v>
      </c>
      <c r="M56">
        <f ca="1"/>
        <v>0.965576171875</v>
      </c>
      <c r="N56">
        <f ca="1"/>
        <v>0.71200195312500003</v>
      </c>
      <c r="O56">
        <f ca="1"/>
        <v>1.0602587890624999</v>
      </c>
      <c r="P56">
        <f ca="1"/>
        <v>0.84689697265624997</v>
      </c>
      <c r="Q56">
        <f ca="1"/>
        <v>0.90289550781250005</v>
      </c>
      <c r="R56">
        <f ca="1"/>
        <v>0.86451171874999999</v>
      </c>
      <c r="S56">
        <f ca="1"/>
        <v>0.87199218749999996</v>
      </c>
      <c r="T56">
        <f ca="1"/>
        <v>1</v>
      </c>
      <c r="U56" t="str">
        <f ca="1"/>
        <v>19-May</v>
      </c>
      <c r="V56" t="str">
        <f ca="1"/>
        <v>18-May</v>
      </c>
      <c r="W56" t="str">
        <f ca="1"/>
        <v>17-May</v>
      </c>
      <c r="X56" t="str">
        <f ca="1"/>
        <v>16-May</v>
      </c>
      <c r="Y56" t="str">
        <f ca="1"/>
        <v>15-May</v>
      </c>
      <c r="Z56" t="str">
        <f ca="1"/>
        <v>14-May</v>
      </c>
      <c r="AA56" t="str">
        <f ca="1"/>
        <v>13-May</v>
      </c>
      <c r="AB56" t="str">
        <f ca="1"/>
        <v>0.3</v>
      </c>
    </row>
    <row r="57" spans="1:28" x14ac:dyDescent="0.35">
      <c r="A57" s="33" t="s">
        <v>696</v>
      </c>
      <c r="B57" t="str">
        <f t="array" aca="1" ref="B57:AB57" ca="1">_xll.PICurrVal('Amravati Datalink'!$B$2:$AB$2,0,'Amravati Datalink'!$A$57)</f>
        <v>Akola</v>
      </c>
      <c r="C57" t="str">
        <f ca="1"/>
        <v>Akola</v>
      </c>
      <c r="D57" t="str">
        <f ca="1"/>
        <v>Akola</v>
      </c>
      <c r="E57" t="str">
        <f ca="1"/>
        <v>Akola</v>
      </c>
      <c r="F57" t="str">
        <f ca="1"/>
        <v>20028565</v>
      </c>
      <c r="G57" t="str">
        <f ca="1"/>
        <v>Akot 84 VRRWSS Tq. Akola, Akot &amp; Telhara Dist. Akola</v>
      </c>
      <c r="H57" t="str">
        <f ca="1"/>
        <v>Karatwadi</v>
      </c>
      <c r="I57" t="str">
        <f ca="1"/>
        <v>Existing 0.60 LL ESR</v>
      </c>
      <c r="J57">
        <f ca="1"/>
        <v>0</v>
      </c>
      <c r="K57">
        <f ca="1"/>
        <v>7368</v>
      </c>
      <c r="L57" t="str">
        <f ca="1"/>
        <v>0.60LL</v>
      </c>
      <c r="M57">
        <f ca="1"/>
        <v>0.01</v>
      </c>
      <c r="N57">
        <f ca="1"/>
        <v>1.63</v>
      </c>
      <c r="O57">
        <f ca="1"/>
        <v>0</v>
      </c>
      <c r="P57">
        <f ca="1"/>
        <v>1.1000000000000001</v>
      </c>
      <c r="Q57">
        <f ca="1"/>
        <v>1.41</v>
      </c>
      <c r="R57">
        <f ca="1"/>
        <v>0</v>
      </c>
      <c r="S57">
        <f ca="1"/>
        <v>1.88</v>
      </c>
      <c r="T57">
        <f ca="1"/>
        <v>1</v>
      </c>
      <c r="U57" t="str">
        <f ca="1"/>
        <v>19-May</v>
      </c>
      <c r="V57" t="str">
        <f ca="1"/>
        <v>18-May</v>
      </c>
      <c r="W57" t="str">
        <f ca="1"/>
        <v>17-May</v>
      </c>
      <c r="X57" t="str">
        <f ca="1"/>
        <v>16-May</v>
      </c>
      <c r="Y57" t="str">
        <f ca="1"/>
        <v>15-May</v>
      </c>
      <c r="Z57" t="str">
        <f ca="1"/>
        <v>14-May</v>
      </c>
      <c r="AA57" t="str">
        <f ca="1"/>
        <v>13-May</v>
      </c>
      <c r="AB57" t="str">
        <f ca="1"/>
        <v>0.6</v>
      </c>
    </row>
    <row r="58" spans="1:28" x14ac:dyDescent="0.35">
      <c r="A58" s="33" t="s">
        <v>400</v>
      </c>
      <c r="B58" t="str">
        <f t="array" aca="1" ref="B58:AB58" ca="1">_xll.PICurrVal('Amravati Datalink'!$B$2:$AB$2,0,'Amravati Datalink'!$A$58)</f>
        <v>Amravati</v>
      </c>
      <c r="C58" t="str">
        <f ca="1"/>
        <v>Yavatmal</v>
      </c>
      <c r="D58" t="str">
        <f ca="1"/>
        <v>Pusad</v>
      </c>
      <c r="E58" t="str">
        <f ca="1"/>
        <v>Pusad</v>
      </c>
      <c r="F58" t="str">
        <f ca="1"/>
        <v>20028563</v>
      </c>
      <c r="G58" t="str">
        <f ca="1"/>
        <v>Malpathar 28 Villages, (Reju.)</v>
      </c>
      <c r="H58" t="str">
        <f ca="1"/>
        <v>Aadgaon</v>
      </c>
      <c r="I58" t="str">
        <f ca="1"/>
        <v>Existing 0.75 LL ESR- Outlet-2</v>
      </c>
      <c r="J58" t="str">
        <f ca="1"/>
        <v>Pt Created</v>
      </c>
      <c r="K58" t="str">
        <f ca="1"/>
        <v>Pt Created</v>
      </c>
      <c r="L58" t="str">
        <f ca="1"/>
        <v>0.75LL</v>
      </c>
      <c r="M58">
        <f ca="1"/>
        <v>0</v>
      </c>
      <c r="N58">
        <f ca="1"/>
        <v>0</v>
      </c>
      <c r="O58">
        <f ca="1"/>
        <v>0</v>
      </c>
      <c r="P58">
        <f ca="1"/>
        <v>0</v>
      </c>
      <c r="Q58">
        <f ca="1"/>
        <v>0</v>
      </c>
      <c r="R58">
        <f ca="1"/>
        <v>0</v>
      </c>
      <c r="S58">
        <f ca="1"/>
        <v>0</v>
      </c>
      <c r="T58">
        <f ca="1"/>
        <v>0</v>
      </c>
      <c r="U58" t="str">
        <f ca="1"/>
        <v>19-May</v>
      </c>
      <c r="V58" t="str">
        <f ca="1"/>
        <v>18-May</v>
      </c>
      <c r="W58" t="str">
        <f ca="1"/>
        <v>17-May</v>
      </c>
      <c r="X58" t="str">
        <f ca="1"/>
        <v>16-May</v>
      </c>
      <c r="Y58" t="str">
        <f ca="1"/>
        <v>15-May</v>
      </c>
      <c r="Z58" t="str">
        <f ca="1"/>
        <v>14-May</v>
      </c>
      <c r="AA58" t="str">
        <f ca="1"/>
        <v>13-May</v>
      </c>
      <c r="AB58" t="str">
        <f ca="1"/>
        <v>0.75</v>
      </c>
    </row>
    <row r="59" spans="1:28" x14ac:dyDescent="0.35">
      <c r="A59" s="33" t="s">
        <v>131</v>
      </c>
      <c r="B59" t="str">
        <f t="array" aca="1" ref="B59:AB59" ca="1">_xll.PICurrVal('Amravati Datalink'!$B$2:$AB$2,0,'Amravati Datalink'!$A$59)</f>
        <v>Amravati</v>
      </c>
      <c r="C59" t="str">
        <f ca="1"/>
        <v>Amravati W.M</v>
      </c>
      <c r="D59" t="str">
        <f ca="1"/>
        <v>W.M.Amravati - 2</v>
      </c>
      <c r="E59" t="str">
        <f ca="1"/>
        <v>Chandur Bazar</v>
      </c>
      <c r="F59" t="str">
        <f ca="1"/>
        <v>20003791</v>
      </c>
      <c r="G59" t="str">
        <f ca="1"/>
        <v>105 Villages RRWSS</v>
      </c>
      <c r="H59" t="str">
        <f ca="1"/>
        <v>Nanori</v>
      </c>
      <c r="I59" t="str">
        <f ca="1"/>
        <v>Existing 0.45 LL ESR</v>
      </c>
      <c r="J59">
        <f ca="1"/>
        <v>11.893500328063965</v>
      </c>
      <c r="K59">
        <f ca="1"/>
        <v>285078</v>
      </c>
      <c r="L59" t="str">
        <f ca="1"/>
        <v>0.45LL</v>
      </c>
      <c r="M59">
        <f ca="1"/>
        <v>17.661562499999999</v>
      </c>
      <c r="N59">
        <f ca="1"/>
        <v>28.782187499999999</v>
      </c>
      <c r="O59">
        <f ca="1"/>
        <v>18.6096875</v>
      </c>
      <c r="P59">
        <f ca="1"/>
        <v>28.639062500000001</v>
      </c>
      <c r="Q59">
        <f ca="1"/>
        <v>19.360312499999999</v>
      </c>
      <c r="R59">
        <f ca="1"/>
        <v>28.447812500000001</v>
      </c>
      <c r="S59">
        <f ca="1"/>
        <v>18.885000000000002</v>
      </c>
      <c r="T59">
        <f ca="1"/>
        <v>1</v>
      </c>
      <c r="U59" t="str">
        <f ca="1"/>
        <v>19-May</v>
      </c>
      <c r="V59" t="str">
        <f ca="1"/>
        <v>18-May</v>
      </c>
      <c r="W59" t="str">
        <f ca="1"/>
        <v>17-May</v>
      </c>
      <c r="X59" t="str">
        <f ca="1"/>
        <v>16-May</v>
      </c>
      <c r="Y59" t="str">
        <f ca="1"/>
        <v>15-May</v>
      </c>
      <c r="Z59" t="str">
        <f ca="1"/>
        <v>14-May</v>
      </c>
      <c r="AA59" t="str">
        <f ca="1"/>
        <v>13-May</v>
      </c>
      <c r="AB59" t="str">
        <f ca="1"/>
        <v>0.45</v>
      </c>
    </row>
    <row r="60" spans="1:28" x14ac:dyDescent="0.35">
      <c r="A60" s="33" t="s">
        <v>130</v>
      </c>
      <c r="B60" t="str">
        <f t="array" aca="1" ref="B60:AB60" ca="1">_xll.PICurrVal('Amravati Datalink'!$B$2:$AB$2,0,'Amravati Datalink'!$A$60)</f>
        <v>Amravati</v>
      </c>
      <c r="C60" t="str">
        <f ca="1"/>
        <v>Amravati W.M</v>
      </c>
      <c r="D60" t="str">
        <f ca="1"/>
        <v>W.M.Amravati - 2</v>
      </c>
      <c r="E60" t="str">
        <f ca="1"/>
        <v>Chandur Bazar</v>
      </c>
      <c r="F60" t="str">
        <f ca="1"/>
        <v>20003791</v>
      </c>
      <c r="G60" t="str">
        <f ca="1"/>
        <v>105 Villages RRWSS</v>
      </c>
      <c r="H60" t="str">
        <f ca="1"/>
        <v>Pusda</v>
      </c>
      <c r="I60" t="str">
        <f ca="1"/>
        <v>Existing 1.2 LL ESR</v>
      </c>
      <c r="J60">
        <f ca="1"/>
        <v>26.411100387573242</v>
      </c>
      <c r="K60">
        <f ca="1"/>
        <v>7339</v>
      </c>
      <c r="L60" t="str">
        <f ca="1"/>
        <v>1.2LL</v>
      </c>
      <c r="M60">
        <f ca="1"/>
        <v>0.56000000000000005</v>
      </c>
      <c r="N60">
        <f ca="1"/>
        <v>0.52</v>
      </c>
      <c r="O60">
        <f ca="1"/>
        <v>0.64</v>
      </c>
      <c r="P60">
        <f ca="1"/>
        <v>0.56000000000000005</v>
      </c>
      <c r="Q60">
        <f ca="1"/>
        <v>0.38</v>
      </c>
      <c r="R60">
        <f ca="1"/>
        <v>0.61</v>
      </c>
      <c r="S60">
        <f ca="1"/>
        <v>0.52</v>
      </c>
      <c r="T60">
        <f ca="1"/>
        <v>1</v>
      </c>
      <c r="U60" t="str">
        <f ca="1"/>
        <v>19-May</v>
      </c>
      <c r="V60" t="str">
        <f ca="1"/>
        <v>18-May</v>
      </c>
      <c r="W60" t="str">
        <f ca="1"/>
        <v>17-May</v>
      </c>
      <c r="X60" t="str">
        <f ca="1"/>
        <v>16-May</v>
      </c>
      <c r="Y60" t="str">
        <f ca="1"/>
        <v>15-May</v>
      </c>
      <c r="Z60" t="str">
        <f ca="1"/>
        <v>14-May</v>
      </c>
      <c r="AA60" t="str">
        <f ca="1"/>
        <v>13-May</v>
      </c>
      <c r="AB60" t="str">
        <f ca="1"/>
        <v>1.2</v>
      </c>
    </row>
    <row r="61" spans="1:28" x14ac:dyDescent="0.35">
      <c r="A61" s="33" t="s">
        <v>624</v>
      </c>
      <c r="B61" t="str">
        <f t="array" aca="1" ref="B61:AB61" ca="1">_xll.PICurrVal('Amravati Datalink'!$B$2:$AB$2,0,'Amravati Datalink'!$A$61)</f>
        <v>Amravati</v>
      </c>
      <c r="C61" t="str">
        <f ca="1"/>
        <v>Amravati W.M</v>
      </c>
      <c r="D61" t="str">
        <f ca="1"/>
        <v>W.M.Amravati - 2</v>
      </c>
      <c r="E61" t="str">
        <f ca="1"/>
        <v>Achalpur</v>
      </c>
      <c r="F61" t="str">
        <f ca="1"/>
        <v>20003791</v>
      </c>
      <c r="G61" t="str">
        <f ca="1"/>
        <v>105 Villages RRWSS</v>
      </c>
      <c r="H61" t="str">
        <f ca="1"/>
        <v>Wandli</v>
      </c>
      <c r="I61" t="str">
        <f ca="1"/>
        <v>Existing 0.40 LL ESR</v>
      </c>
      <c r="J61">
        <f ca="1"/>
        <v>0</v>
      </c>
      <c r="K61">
        <f ca="1"/>
        <v>41460</v>
      </c>
      <c r="L61" t="str">
        <f ca="1"/>
        <v>0.40LL</v>
      </c>
      <c r="M61">
        <f ca="1"/>
        <v>6.41</v>
      </c>
      <c r="N61">
        <f ca="1"/>
        <v>0</v>
      </c>
      <c r="O61">
        <f ca="1"/>
        <v>5.19</v>
      </c>
      <c r="P61">
        <f ca="1"/>
        <v>4.0599999999999996</v>
      </c>
      <c r="Q61">
        <f ca="1"/>
        <v>4.72</v>
      </c>
      <c r="R61">
        <f ca="1"/>
        <v>4.0599999999999996</v>
      </c>
      <c r="S61">
        <f ca="1"/>
        <v>5.08</v>
      </c>
      <c r="T61">
        <f ca="1"/>
        <v>1</v>
      </c>
      <c r="U61" t="str">
        <f ca="1"/>
        <v>19-May</v>
      </c>
      <c r="V61" t="str">
        <f ca="1"/>
        <v>18-May</v>
      </c>
      <c r="W61" t="str">
        <f ca="1"/>
        <v>17-May</v>
      </c>
      <c r="X61" t="str">
        <f ca="1"/>
        <v>16-May</v>
      </c>
      <c r="Y61" t="str">
        <f ca="1"/>
        <v>15-May</v>
      </c>
      <c r="Z61" t="str">
        <f ca="1"/>
        <v>14-May</v>
      </c>
      <c r="AA61" t="str">
        <f ca="1"/>
        <v>13-May</v>
      </c>
      <c r="AB61" t="str">
        <f ca="1"/>
        <v>0.4</v>
      </c>
    </row>
    <row r="62" spans="1:28" x14ac:dyDescent="0.35">
      <c r="A62" s="33" t="s">
        <v>697</v>
      </c>
      <c r="B62" t="str">
        <f t="array" aca="1" ref="B62:AB62" ca="1">_xll.PICurrVal('Amravati Datalink'!$B$2:$AB$2,0,'Amravati Datalink'!$A$62)</f>
        <v>Akola</v>
      </c>
      <c r="C62" t="str">
        <f ca="1"/>
        <v>Akola</v>
      </c>
      <c r="D62" t="str">
        <f ca="1"/>
        <v>Akola</v>
      </c>
      <c r="E62" t="str">
        <f ca="1"/>
        <v>Akola</v>
      </c>
      <c r="F62" t="str">
        <f ca="1"/>
        <v>20028565</v>
      </c>
      <c r="G62" t="str">
        <f ca="1"/>
        <v>Akot 84 VRRWSS Tq. Akola, Akot &amp; Telhara Dist. Akola</v>
      </c>
      <c r="H62" t="str">
        <f ca="1"/>
        <v>Dinoda</v>
      </c>
      <c r="I62" t="str">
        <f ca="1"/>
        <v>Existing 0.50 LL ESR</v>
      </c>
      <c r="J62" t="str">
        <f ca="1"/>
        <v>Pt Created</v>
      </c>
      <c r="K62" t="str">
        <f ca="1"/>
        <v>Pt Created</v>
      </c>
      <c r="L62" t="str">
        <f ca="1"/>
        <v>0.50LL</v>
      </c>
      <c r="M62">
        <f ca="1"/>
        <v>0</v>
      </c>
      <c r="N62">
        <f ca="1"/>
        <v>0</v>
      </c>
      <c r="O62">
        <f ca="1"/>
        <v>0</v>
      </c>
      <c r="P62">
        <f ca="1"/>
        <v>0</v>
      </c>
      <c r="Q62">
        <f ca="1"/>
        <v>0</v>
      </c>
      <c r="R62">
        <f ca="1"/>
        <v>0</v>
      </c>
      <c r="S62">
        <f ca="1"/>
        <v>0</v>
      </c>
      <c r="T62">
        <f ca="1"/>
        <v>0</v>
      </c>
      <c r="U62" t="str">
        <f ca="1"/>
        <v>19-May</v>
      </c>
      <c r="V62" t="str">
        <f ca="1"/>
        <v>18-May</v>
      </c>
      <c r="W62" t="str">
        <f ca="1"/>
        <v>17-May</v>
      </c>
      <c r="X62" t="str">
        <f ca="1"/>
        <v>16-May</v>
      </c>
      <c r="Y62" t="str">
        <f ca="1"/>
        <v>15-May</v>
      </c>
      <c r="Z62" t="str">
        <f ca="1"/>
        <v>14-May</v>
      </c>
      <c r="AA62" t="str">
        <f ca="1"/>
        <v>13-May</v>
      </c>
      <c r="AB62" t="str">
        <f ca="1"/>
        <v>0.5</v>
      </c>
    </row>
    <row r="63" spans="1:28" x14ac:dyDescent="0.35">
      <c r="A63" s="33" t="s">
        <v>129</v>
      </c>
      <c r="B63" t="str">
        <f t="array" aca="1" ref="B63:AB63" ca="1">_xll.PICurrVal('Amravati Datalink'!$B$2:$AB$2,0,'Amravati Datalink'!$A$63)</f>
        <v>Amravati</v>
      </c>
      <c r="C63" t="str">
        <f ca="1"/>
        <v>Amravati</v>
      </c>
      <c r="D63" t="str">
        <f ca="1"/>
        <v>Achalpur</v>
      </c>
      <c r="E63" t="str">
        <f ca="1"/>
        <v>Achalpur</v>
      </c>
      <c r="F63" t="str">
        <f ca="1"/>
        <v>7945938</v>
      </c>
      <c r="G63" t="str">
        <f ca="1"/>
        <v>83 Village RRWS Scheme MJP RR (C 39)</v>
      </c>
      <c r="H63" t="str">
        <f ca="1"/>
        <v>Tondgaon</v>
      </c>
      <c r="I63" t="str">
        <f ca="1"/>
        <v>Existing 1.00 LL ESR</v>
      </c>
      <c r="J63">
        <f ca="1"/>
        <v>0</v>
      </c>
      <c r="K63">
        <f ca="1"/>
        <v>12427</v>
      </c>
      <c r="L63" t="str">
        <f ca="1"/>
        <v>1.00LL</v>
      </c>
      <c r="M63">
        <f ca="1"/>
        <v>1.77</v>
      </c>
      <c r="N63">
        <f ca="1"/>
        <v>0</v>
      </c>
      <c r="O63">
        <f ca="1"/>
        <v>1.88</v>
      </c>
      <c r="P63">
        <f ca="1"/>
        <v>0</v>
      </c>
      <c r="Q63">
        <f ca="1"/>
        <v>1.74</v>
      </c>
      <c r="R63">
        <f ca="1"/>
        <v>0</v>
      </c>
      <c r="S63">
        <f ca="1"/>
        <v>1.89</v>
      </c>
      <c r="T63">
        <f ca="1"/>
        <v>1</v>
      </c>
      <c r="U63" t="str">
        <f ca="1"/>
        <v>19-May</v>
      </c>
      <c r="V63" t="str">
        <f ca="1"/>
        <v>18-May</v>
      </c>
      <c r="W63" t="str">
        <f ca="1"/>
        <v>17-May</v>
      </c>
      <c r="X63" t="str">
        <f ca="1"/>
        <v>16-May</v>
      </c>
      <c r="Y63" t="str">
        <f ca="1"/>
        <v>15-May</v>
      </c>
      <c r="Z63" t="str">
        <f ca="1"/>
        <v>14-May</v>
      </c>
      <c r="AA63" t="str">
        <f ca="1"/>
        <v>13-May</v>
      </c>
      <c r="AB63" t="str">
        <f ca="1"/>
        <v>1</v>
      </c>
    </row>
    <row r="64" spans="1:28" x14ac:dyDescent="0.35">
      <c r="A64" s="33" t="s">
        <v>807</v>
      </c>
      <c r="B64" t="str">
        <f t="array" aca="1" ref="B64:AB64" ca="1">_xll.PICurrVal('Amravati Datalink'!$B$2:$AB$2,0,'Amravati Datalink'!$A$64)</f>
        <v>Akola</v>
      </c>
      <c r="C64" t="str">
        <f ca="1"/>
        <v>Buldhana</v>
      </c>
      <c r="D64" t="str">
        <f ca="1"/>
        <v>Khamgaon</v>
      </c>
      <c r="E64" t="str">
        <f ca="1"/>
        <v>Nandura</v>
      </c>
      <c r="F64" t="str">
        <f ca="1"/>
        <v>20028083</v>
      </c>
      <c r="G64" t="str">
        <f ca="1"/>
        <v>Wadali &amp; 8 Villages RRWSS</v>
      </c>
      <c r="H64" t="str">
        <f ca="1"/>
        <v>Khatkhed</v>
      </c>
      <c r="I64" t="str">
        <f ca="1"/>
        <v>Proposed 0.30 LL ESR</v>
      </c>
      <c r="J64">
        <f ca="1"/>
        <v>0</v>
      </c>
      <c r="K64">
        <f ca="1"/>
        <v>31.451410293579102</v>
      </c>
      <c r="L64" t="str">
        <f ca="1"/>
        <v>0.30LL</v>
      </c>
      <c r="M64">
        <f ca="1"/>
        <v>0</v>
      </c>
      <c r="N64">
        <f ca="1"/>
        <v>0</v>
      </c>
      <c r="O64">
        <f ca="1"/>
        <v>0</v>
      </c>
      <c r="P64">
        <f ca="1"/>
        <v>0</v>
      </c>
      <c r="Q64">
        <f ca="1"/>
        <v>0</v>
      </c>
      <c r="R64">
        <f ca="1"/>
        <v>0</v>
      </c>
      <c r="S64">
        <f ca="1"/>
        <v>0</v>
      </c>
      <c r="T64">
        <f ca="1"/>
        <v>1</v>
      </c>
      <c r="U64" t="str">
        <f ca="1"/>
        <v>19-May</v>
      </c>
      <c r="V64" t="str">
        <f ca="1"/>
        <v>18-May</v>
      </c>
      <c r="W64" t="str">
        <f ca="1"/>
        <v>17-May</v>
      </c>
      <c r="X64" t="str">
        <f ca="1"/>
        <v>16-May</v>
      </c>
      <c r="Y64" t="str">
        <f ca="1"/>
        <v>15-May</v>
      </c>
      <c r="Z64" t="str">
        <f ca="1"/>
        <v>14-May</v>
      </c>
      <c r="AA64" t="str">
        <f ca="1"/>
        <v>13-May</v>
      </c>
      <c r="AB64" t="str">
        <f ca="1"/>
        <v>0.3</v>
      </c>
    </row>
    <row r="65" spans="1:28" x14ac:dyDescent="0.35">
      <c r="A65" s="33" t="s">
        <v>66</v>
      </c>
      <c r="B65" t="str">
        <f t="array" aca="1" ref="B65:AB65" ca="1">_xll.PICurrVal('Amravati Datalink'!$B$2:$AB$2,0,'Amravati Datalink'!$A$65)</f>
        <v>Amravati</v>
      </c>
      <c r="C65" t="str">
        <f ca="1"/>
        <v>Amravati</v>
      </c>
      <c r="D65" t="str">
        <f ca="1"/>
        <v>Achalpur</v>
      </c>
      <c r="E65" t="str">
        <f ca="1"/>
        <v>Achalpur</v>
      </c>
      <c r="F65" t="str">
        <f ca="1"/>
        <v>20029998</v>
      </c>
      <c r="G65" t="str">
        <f ca="1"/>
        <v>Shahanur &amp; 9 Villages RRWS</v>
      </c>
      <c r="H65" t="str">
        <f ca="1"/>
        <v>Kasampur</v>
      </c>
      <c r="I65" t="str">
        <f ca="1"/>
        <v>Existing 0.35 LL ESR</v>
      </c>
      <c r="J65" t="str">
        <f ca="1"/>
        <v>Pt Created</v>
      </c>
      <c r="K65" t="str">
        <f ca="1"/>
        <v>Pt Created</v>
      </c>
      <c r="L65" t="str">
        <f ca="1"/>
        <v>0.35LL</v>
      </c>
      <c r="M65">
        <f ca="1"/>
        <v>0</v>
      </c>
      <c r="N65">
        <f ca="1"/>
        <v>0</v>
      </c>
      <c r="O65">
        <f ca="1"/>
        <v>0</v>
      </c>
      <c r="P65">
        <f ca="1"/>
        <v>0</v>
      </c>
      <c r="Q65">
        <f ca="1"/>
        <v>0</v>
      </c>
      <c r="R65">
        <f ca="1"/>
        <v>0</v>
      </c>
      <c r="S65">
        <f ca="1"/>
        <v>0</v>
      </c>
      <c r="T65">
        <f ca="1"/>
        <v>0</v>
      </c>
      <c r="U65" t="str">
        <f ca="1"/>
        <v>19-May</v>
      </c>
      <c r="V65" t="str">
        <f ca="1"/>
        <v>18-May</v>
      </c>
      <c r="W65" t="str">
        <f ca="1"/>
        <v>17-May</v>
      </c>
      <c r="X65" t="str">
        <f ca="1"/>
        <v>16-May</v>
      </c>
      <c r="Y65" t="str">
        <f ca="1"/>
        <v>15-May</v>
      </c>
      <c r="Z65" t="str">
        <f ca="1"/>
        <v>14-May</v>
      </c>
      <c r="AA65" t="str">
        <f ca="1"/>
        <v>13-May</v>
      </c>
      <c r="AB65" t="str">
        <f ca="1"/>
        <v>0.35</v>
      </c>
    </row>
    <row r="66" spans="1:28" x14ac:dyDescent="0.35">
      <c r="A66" s="33" t="s">
        <v>876</v>
      </c>
      <c r="B66" t="str">
        <f t="array" aca="1" ref="B66:AB66" ca="1">_xll.PICurrVal('Amravati Datalink'!$B$2:$AB$2,0,'Amravati Datalink'!$A$66)</f>
        <v>Akola</v>
      </c>
      <c r="C66" t="str">
        <f ca="1"/>
        <v>Akola</v>
      </c>
      <c r="D66" t="str">
        <f ca="1"/>
        <v>Akola</v>
      </c>
      <c r="E66" t="str">
        <f ca="1"/>
        <v>Akola</v>
      </c>
      <c r="F66" t="str">
        <f ca="1"/>
        <v>20028565</v>
      </c>
      <c r="G66" t="str">
        <f ca="1"/>
        <v>Akot 84 VRRWSS Tq. Akola, Akot &amp; Telhara Dist. Akola</v>
      </c>
      <c r="H66" t="str">
        <f ca="1"/>
        <v>Kawasa Bk.</v>
      </c>
      <c r="I66" t="str">
        <f ca="1"/>
        <v>Existing 1.00 LL ESR-Outlet-1</v>
      </c>
      <c r="J66" t="str">
        <f ca="1"/>
        <v>Pt Created</v>
      </c>
      <c r="K66" t="str">
        <f ca="1"/>
        <v>Pt Created</v>
      </c>
      <c r="L66" t="str">
        <f ca="1"/>
        <v>1.00LL</v>
      </c>
      <c r="M66">
        <f ca="1"/>
        <v>0</v>
      </c>
      <c r="N66">
        <f ca="1"/>
        <v>0</v>
      </c>
      <c r="O66">
        <f ca="1"/>
        <v>0</v>
      </c>
      <c r="P66">
        <f ca="1"/>
        <v>0</v>
      </c>
      <c r="Q66">
        <f ca="1"/>
        <v>0</v>
      </c>
      <c r="R66">
        <f ca="1"/>
        <v>0</v>
      </c>
      <c r="S66">
        <f ca="1"/>
        <v>0</v>
      </c>
      <c r="T66">
        <f ca="1"/>
        <v>0</v>
      </c>
      <c r="U66" t="str">
        <f ca="1"/>
        <v>19-May</v>
      </c>
      <c r="V66" t="str">
        <f ca="1"/>
        <v>18-May</v>
      </c>
      <c r="W66" t="str">
        <f ca="1"/>
        <v>17-May</v>
      </c>
      <c r="X66" t="str">
        <f ca="1"/>
        <v>16-May</v>
      </c>
      <c r="Y66" t="str">
        <f ca="1"/>
        <v>15-May</v>
      </c>
      <c r="Z66" t="str">
        <f ca="1"/>
        <v>14-May</v>
      </c>
      <c r="AA66" t="str">
        <f ca="1"/>
        <v>13-May</v>
      </c>
      <c r="AB66" t="str">
        <f ca="1"/>
        <v>1</v>
      </c>
    </row>
    <row r="67" spans="1:28" x14ac:dyDescent="0.35">
      <c r="A67" s="33" t="s">
        <v>126</v>
      </c>
      <c r="B67" t="str">
        <f t="array" aca="1" ref="B67:AB67" ca="1">_xll.PICurrVal('Amravati Datalink'!$B$2:$AB$2,0,'Amravati Datalink'!$A$67)</f>
        <v>Amravati</v>
      </c>
      <c r="C67" t="str">
        <f ca="1"/>
        <v>Amravati</v>
      </c>
      <c r="D67" t="str">
        <f ca="1"/>
        <v>Achalpur</v>
      </c>
      <c r="E67" t="str">
        <f ca="1"/>
        <v>Chandur Bazar</v>
      </c>
      <c r="F67" t="str">
        <f ca="1"/>
        <v>7945938</v>
      </c>
      <c r="G67" t="str">
        <f ca="1"/>
        <v>83 Village RRWS Scheme MJP RR (C 39)</v>
      </c>
      <c r="H67" t="str">
        <f ca="1"/>
        <v>Kandali</v>
      </c>
      <c r="I67" t="str">
        <f ca="1"/>
        <v>Existing 2 LL ESR</v>
      </c>
      <c r="J67">
        <f ca="1"/>
        <v>0</v>
      </c>
      <c r="K67">
        <f ca="1"/>
        <v>87745.21875</v>
      </c>
      <c r="L67" t="str">
        <f ca="1"/>
        <v>2LL</v>
      </c>
      <c r="M67">
        <f ca="1"/>
        <v>8.2189062499999999</v>
      </c>
      <c r="N67">
        <f ca="1"/>
        <v>4.4674218750000003</v>
      </c>
      <c r="O67">
        <f ca="1"/>
        <v>8.8964062500000001</v>
      </c>
      <c r="P67">
        <f ca="1"/>
        <v>4.383828125</v>
      </c>
      <c r="Q67">
        <f ca="1"/>
        <v>6.7414843749999998</v>
      </c>
      <c r="R67">
        <f ca="1"/>
        <v>4.8763281249999997</v>
      </c>
      <c r="S67">
        <f ca="1"/>
        <v>9.8076562500000009</v>
      </c>
      <c r="T67">
        <f ca="1"/>
        <v>1</v>
      </c>
      <c r="U67" t="str">
        <f ca="1"/>
        <v>19-May</v>
      </c>
      <c r="V67" t="str">
        <f ca="1"/>
        <v>18-May</v>
      </c>
      <c r="W67" t="str">
        <f ca="1"/>
        <v>17-May</v>
      </c>
      <c r="X67" t="str">
        <f ca="1"/>
        <v>16-May</v>
      </c>
      <c r="Y67" t="str">
        <f ca="1"/>
        <v>15-May</v>
      </c>
      <c r="Z67" t="str">
        <f ca="1"/>
        <v>14-May</v>
      </c>
      <c r="AA67" t="str">
        <f ca="1"/>
        <v>13-May</v>
      </c>
      <c r="AB67" t="str">
        <f ca="1"/>
        <v>2</v>
      </c>
    </row>
    <row r="68" spans="1:28" x14ac:dyDescent="0.35">
      <c r="A68" s="33" t="s">
        <v>512</v>
      </c>
      <c r="B68" t="str">
        <f t="array" aca="1" ref="B68:AB68" ca="1">_xll.PICurrVal('Amravati Datalink'!$B$2:$AB$2,0,'Amravati Datalink'!$A$68)</f>
        <v>Amravati</v>
      </c>
      <c r="C68" t="str">
        <f ca="1"/>
        <v>Amravati W.M</v>
      </c>
      <c r="D68" t="str">
        <f ca="1"/>
        <v>W.M.Amravati - 2</v>
      </c>
      <c r="E68" t="str">
        <f ca="1"/>
        <v>Chandur Bazar</v>
      </c>
      <c r="F68" t="str">
        <f ca="1"/>
        <v>20003791</v>
      </c>
      <c r="G68" t="str">
        <f ca="1"/>
        <v>105 Villages RRWSS</v>
      </c>
      <c r="H68" t="str">
        <f ca="1"/>
        <v>Nandura Bk.</v>
      </c>
      <c r="I68" t="str">
        <f ca="1"/>
        <v>Existing 0.75 LL ESR- Outlet-1</v>
      </c>
      <c r="J68">
        <f ca="1"/>
        <v>0</v>
      </c>
      <c r="K68">
        <f ca="1"/>
        <v>5297</v>
      </c>
      <c r="L68" t="str">
        <f ca="1"/>
        <v>0.75LL</v>
      </c>
      <c r="M68">
        <f ca="1"/>
        <v>1.76</v>
      </c>
      <c r="N68">
        <f ca="1"/>
        <v>0</v>
      </c>
      <c r="O68">
        <f ca="1"/>
        <v>0.47</v>
      </c>
      <c r="P68">
        <f ca="1"/>
        <v>0.42</v>
      </c>
      <c r="Q68">
        <f ca="1"/>
        <v>0.82</v>
      </c>
      <c r="R68">
        <f ca="1"/>
        <v>0.59</v>
      </c>
      <c r="S68">
        <f ca="1"/>
        <v>0.11</v>
      </c>
      <c r="T68">
        <f ca="1"/>
        <v>1</v>
      </c>
      <c r="U68" t="str">
        <f ca="1"/>
        <v>19-May</v>
      </c>
      <c r="V68" t="str">
        <f ca="1"/>
        <v>18-May</v>
      </c>
      <c r="W68" t="str">
        <f ca="1"/>
        <v>17-May</v>
      </c>
      <c r="X68" t="str">
        <f ca="1"/>
        <v>16-May</v>
      </c>
      <c r="Y68" t="str">
        <f ca="1"/>
        <v>15-May</v>
      </c>
      <c r="Z68" t="str">
        <f ca="1"/>
        <v>14-May</v>
      </c>
      <c r="AA68" t="str">
        <f ca="1"/>
        <v>13-May</v>
      </c>
      <c r="AB68" t="str">
        <f ca="1"/>
        <v>0.75</v>
      </c>
    </row>
    <row r="69" spans="1:28" x14ac:dyDescent="0.35">
      <c r="A69" s="33" t="s">
        <v>867</v>
      </c>
      <c r="B69" t="str">
        <f t="array" aca="1" ref="B69:AB69" ca="1">_xll.PICurrVal('Amravati Datalink'!$B$2:$AB$2,0,'Amravati Datalink'!$A$69)</f>
        <v>Amravati</v>
      </c>
      <c r="C69" t="str">
        <f ca="1"/>
        <v>Amravati W.M</v>
      </c>
      <c r="D69" t="str">
        <f ca="1"/>
        <v>Daryapur</v>
      </c>
      <c r="E69" t="str">
        <f ca="1"/>
        <v>Daryapur</v>
      </c>
      <c r="F69" t="str">
        <f ca="1"/>
        <v>20005043</v>
      </c>
      <c r="G69" t="str">
        <f ca="1"/>
        <v>156 Villages Strengthening scheme of 144 villages RR</v>
      </c>
      <c r="H69" t="str">
        <f ca="1"/>
        <v>Ghodchandi</v>
      </c>
      <c r="I69" t="str">
        <f ca="1"/>
        <v>Existing 0.50 LL ESR</v>
      </c>
      <c r="J69">
        <f ca="1"/>
        <v>0</v>
      </c>
      <c r="K69">
        <f ca="1"/>
        <v>2071549</v>
      </c>
      <c r="L69" t="str">
        <f ca="1"/>
        <v>0.50LL</v>
      </c>
      <c r="M69">
        <f ca="1"/>
        <v>1408.62</v>
      </c>
      <c r="N69">
        <f ca="1"/>
        <v>498.83</v>
      </c>
      <c r="O69">
        <f ca="1"/>
        <v>1004.37</v>
      </c>
      <c r="P69">
        <f ca="1"/>
        <v>659.4</v>
      </c>
      <c r="Q69">
        <f ca="1"/>
        <v>643.08000000000004</v>
      </c>
      <c r="R69">
        <f ca="1"/>
        <v>700.87</v>
      </c>
      <c r="S69">
        <f ca="1"/>
        <v>517.44000000000005</v>
      </c>
      <c r="T69">
        <f ca="1"/>
        <v>1</v>
      </c>
      <c r="U69" t="str">
        <f ca="1"/>
        <v>19-May</v>
      </c>
      <c r="V69" t="str">
        <f ca="1"/>
        <v>18-May</v>
      </c>
      <c r="W69" t="str">
        <f ca="1"/>
        <v>17-May</v>
      </c>
      <c r="X69" t="str">
        <f ca="1"/>
        <v>16-May</v>
      </c>
      <c r="Y69" t="str">
        <f ca="1"/>
        <v>15-May</v>
      </c>
      <c r="Z69" t="str">
        <f ca="1"/>
        <v>14-May</v>
      </c>
      <c r="AA69" t="str">
        <f ca="1"/>
        <v>13-May</v>
      </c>
      <c r="AB69" t="str">
        <f ca="1"/>
        <v>0.5</v>
      </c>
    </row>
    <row r="70" spans="1:28" x14ac:dyDescent="0.35">
      <c r="A70" s="33" t="s">
        <v>698</v>
      </c>
      <c r="B70" t="str">
        <f t="array" aca="1" ref="B70:AB70" ca="1">_xll.PICurrVal('Amravati Datalink'!$B$2:$AB$2,0,'Amravati Datalink'!$A$70)</f>
        <v>Akola</v>
      </c>
      <c r="C70" t="str">
        <f ca="1"/>
        <v>Akola</v>
      </c>
      <c r="D70" t="str">
        <f ca="1"/>
        <v>Akola</v>
      </c>
      <c r="E70" t="str">
        <f ca="1"/>
        <v>Akola</v>
      </c>
      <c r="F70" t="str">
        <f ca="1"/>
        <v>20028565</v>
      </c>
      <c r="G70" t="str">
        <f ca="1"/>
        <v>Akot 84 VRRWSS Tq. Akola, Akot &amp; Telhara Dist. Akola</v>
      </c>
      <c r="H70" t="str">
        <f ca="1"/>
        <v>Takli Kh.</v>
      </c>
      <c r="I70" t="str">
        <f ca="1"/>
        <v>Existing 0.40 LL ESR-1</v>
      </c>
      <c r="J70">
        <f ca="1"/>
        <v>0</v>
      </c>
      <c r="K70">
        <f ca="1"/>
        <v>5999</v>
      </c>
      <c r="L70" t="str">
        <f ca="1"/>
        <v>0.40LL</v>
      </c>
      <c r="M70">
        <f ca="1"/>
        <v>0.35</v>
      </c>
      <c r="N70">
        <f ca="1"/>
        <v>1.39</v>
      </c>
      <c r="O70">
        <f ca="1"/>
        <v>0.25</v>
      </c>
      <c r="P70">
        <f ca="1"/>
        <v>0.98933105468750004</v>
      </c>
      <c r="Q70">
        <f ca="1"/>
        <v>0</v>
      </c>
      <c r="R70">
        <f ca="1"/>
        <v>1.37</v>
      </c>
      <c r="S70">
        <f ca="1"/>
        <v>1.56</v>
      </c>
      <c r="T70">
        <f ca="1"/>
        <v>1</v>
      </c>
      <c r="U70" t="str">
        <f ca="1"/>
        <v>19-May</v>
      </c>
      <c r="V70" t="str">
        <f ca="1"/>
        <v>18-May</v>
      </c>
      <c r="W70" t="str">
        <f ca="1"/>
        <v>17-May</v>
      </c>
      <c r="X70" t="str">
        <f ca="1"/>
        <v>16-May</v>
      </c>
      <c r="Y70" t="str">
        <f ca="1"/>
        <v>15-May</v>
      </c>
      <c r="Z70" t="str">
        <f ca="1"/>
        <v>14-May</v>
      </c>
      <c r="AA70" t="str">
        <f ca="1"/>
        <v>13-May</v>
      </c>
      <c r="AB70" t="str">
        <f ca="1"/>
        <v>0.4</v>
      </c>
    </row>
    <row r="71" spans="1:28" x14ac:dyDescent="0.35">
      <c r="A71" s="33" t="s">
        <v>88</v>
      </c>
      <c r="B71" t="str">
        <f t="array" aca="1" ref="B71:AB71" ca="1">_xll.PICurrVal('Amravati Datalink'!$B$2:$AB$2,0,'Amravati Datalink'!$A$71)</f>
        <v>Amravati</v>
      </c>
      <c r="C71" t="str">
        <f ca="1"/>
        <v>Amravati W.M</v>
      </c>
      <c r="D71" t="str">
        <f ca="1"/>
        <v>W.M.Amravati - 2</v>
      </c>
      <c r="E71" t="str">
        <f ca="1"/>
        <v>Amravati</v>
      </c>
      <c r="F71" t="str">
        <f ca="1"/>
        <v>20003791</v>
      </c>
      <c r="G71" t="str">
        <f ca="1"/>
        <v>105 Villages RRWSS</v>
      </c>
      <c r="H71" t="str">
        <f ca="1"/>
        <v>Shirajgaon</v>
      </c>
      <c r="I71" t="str">
        <f ca="1"/>
        <v>Existing 2.3 LL ESR- Outlet-2</v>
      </c>
      <c r="J71">
        <f ca="1"/>
        <v>41.188098907470703</v>
      </c>
      <c r="K71">
        <f ca="1"/>
        <v>50513</v>
      </c>
      <c r="L71" t="str">
        <f ca="1"/>
        <v>2.3LL</v>
      </c>
      <c r="M71">
        <f ca="1"/>
        <v>3.09</v>
      </c>
      <c r="N71">
        <f ca="1"/>
        <v>4.38</v>
      </c>
      <c r="O71">
        <f ca="1"/>
        <v>3.08</v>
      </c>
      <c r="P71">
        <f ca="1"/>
        <v>4.38</v>
      </c>
      <c r="Q71">
        <f ca="1"/>
        <v>3</v>
      </c>
      <c r="R71">
        <f ca="1"/>
        <v>4.63</v>
      </c>
      <c r="S71">
        <f ca="1"/>
        <v>3.01</v>
      </c>
      <c r="T71">
        <f ca="1"/>
        <v>1</v>
      </c>
      <c r="U71" t="str">
        <f ca="1"/>
        <v>19-May</v>
      </c>
      <c r="V71" t="str">
        <f ca="1"/>
        <v>18-May</v>
      </c>
      <c r="W71" t="str">
        <f ca="1"/>
        <v>17-May</v>
      </c>
      <c r="X71" t="str">
        <f ca="1"/>
        <v>16-May</v>
      </c>
      <c r="Y71" t="str">
        <f ca="1"/>
        <v>15-May</v>
      </c>
      <c r="Z71" t="str">
        <f ca="1"/>
        <v>14-May</v>
      </c>
      <c r="AA71" t="str">
        <f ca="1"/>
        <v>13-May</v>
      </c>
      <c r="AB71" t="str">
        <f ca="1"/>
        <v>2.3</v>
      </c>
    </row>
    <row r="72" spans="1:28" x14ac:dyDescent="0.35">
      <c r="A72" s="33" t="s">
        <v>84</v>
      </c>
      <c r="B72" t="str">
        <f t="array" aca="1" ref="B72:AB72" ca="1">_xll.PICurrVal('Amravati Datalink'!$B$2:$AB$2,0,'Amravati Datalink'!$A$72)</f>
        <v>Amravati</v>
      </c>
      <c r="C72" t="str">
        <f ca="1"/>
        <v>Amravati W.M</v>
      </c>
      <c r="D72" t="str">
        <f ca="1"/>
        <v>W.M.Amravati - 2</v>
      </c>
      <c r="E72" t="str">
        <f ca="1"/>
        <v>Amravati</v>
      </c>
      <c r="F72" t="str">
        <f ca="1"/>
        <v>20003791</v>
      </c>
      <c r="G72" t="str">
        <f ca="1"/>
        <v>105 Villages RRWSS</v>
      </c>
      <c r="H72" t="str">
        <f ca="1"/>
        <v>Shirala</v>
      </c>
      <c r="I72" t="str">
        <f ca="1"/>
        <v>Existing 1.45 LL ESR - Outlet-1</v>
      </c>
      <c r="J72">
        <f ca="1"/>
        <v>0</v>
      </c>
      <c r="K72">
        <f ca="1"/>
        <v>5235</v>
      </c>
      <c r="L72" t="str">
        <f ca="1"/>
        <v>1.45LL</v>
      </c>
      <c r="M72">
        <f ca="1"/>
        <v>0.76</v>
      </c>
      <c r="N72">
        <f ca="1"/>
        <v>0</v>
      </c>
      <c r="O72">
        <f ca="1"/>
        <v>0.78</v>
      </c>
      <c r="P72">
        <f ca="1"/>
        <v>0</v>
      </c>
      <c r="Q72">
        <f ca="1"/>
        <v>0.74</v>
      </c>
      <c r="R72">
        <f ca="1"/>
        <v>0</v>
      </c>
      <c r="S72">
        <f ca="1"/>
        <v>0.8</v>
      </c>
      <c r="T72">
        <f ca="1"/>
        <v>1</v>
      </c>
      <c r="U72" t="str">
        <f ca="1"/>
        <v>19-May</v>
      </c>
      <c r="V72" t="str">
        <f ca="1"/>
        <v>18-May</v>
      </c>
      <c r="W72" t="str">
        <f ca="1"/>
        <v>17-May</v>
      </c>
      <c r="X72" t="str">
        <f ca="1"/>
        <v>16-May</v>
      </c>
      <c r="Y72" t="str">
        <f ca="1"/>
        <v>15-May</v>
      </c>
      <c r="Z72" t="str">
        <f ca="1"/>
        <v>14-May</v>
      </c>
      <c r="AA72" t="str">
        <f ca="1"/>
        <v>13-May</v>
      </c>
      <c r="AB72" t="str">
        <f ca="1"/>
        <v>1.45</v>
      </c>
    </row>
    <row r="73" spans="1:28" x14ac:dyDescent="0.35">
      <c r="A73" s="33" t="s">
        <v>90</v>
      </c>
      <c r="B73" t="str">
        <f t="array" aca="1" ref="B73:AB73" ca="1">_xll.PICurrVal('Amravati Datalink'!$B$2:$AB$2,0,'Amravati Datalink'!$A$73)</f>
        <v>Akola</v>
      </c>
      <c r="C73" t="str">
        <f ca="1"/>
        <v>Akola</v>
      </c>
      <c r="D73" t="str">
        <f ca="1"/>
        <v>Akola</v>
      </c>
      <c r="E73" t="str">
        <f ca="1"/>
        <v>Akola</v>
      </c>
      <c r="F73" t="str">
        <f ca="1"/>
        <v>20028565</v>
      </c>
      <c r="G73" t="str">
        <f ca="1"/>
        <v>Akot 84 VRRWSS Tq. Akola, Akot &amp; Telhara Dist. Akola</v>
      </c>
      <c r="H73" t="str">
        <f ca="1"/>
        <v>Alewadi</v>
      </c>
      <c r="I73" t="str">
        <f ca="1"/>
        <v>Existing 0.45 LL ESR</v>
      </c>
      <c r="J73">
        <f ca="1"/>
        <v>0</v>
      </c>
      <c r="K73">
        <f ca="1"/>
        <v>3418</v>
      </c>
      <c r="L73" t="str">
        <f ca="1"/>
        <v>0.45LL</v>
      </c>
      <c r="M73">
        <f ca="1"/>
        <v>0.18</v>
      </c>
      <c r="N73">
        <f ca="1"/>
        <v>0.25</v>
      </c>
      <c r="O73">
        <f ca="1"/>
        <v>0.25</v>
      </c>
      <c r="P73">
        <f ca="1"/>
        <v>0.25</v>
      </c>
      <c r="Q73">
        <f ca="1"/>
        <v>0.17</v>
      </c>
      <c r="R73">
        <f ca="1"/>
        <v>0.28000000000000003</v>
      </c>
      <c r="S73">
        <f ca="1"/>
        <v>0.24</v>
      </c>
      <c r="T73">
        <f ca="1"/>
        <v>1</v>
      </c>
      <c r="U73" t="str">
        <f ca="1"/>
        <v>19-May</v>
      </c>
      <c r="V73" t="str">
        <f ca="1"/>
        <v>18-May</v>
      </c>
      <c r="W73" t="str">
        <f ca="1"/>
        <v>17-May</v>
      </c>
      <c r="X73" t="str">
        <f ca="1"/>
        <v>16-May</v>
      </c>
      <c r="Y73" t="str">
        <f ca="1"/>
        <v>15-May</v>
      </c>
      <c r="Z73" t="str">
        <f ca="1"/>
        <v>14-May</v>
      </c>
      <c r="AA73" t="str">
        <f ca="1"/>
        <v>13-May</v>
      </c>
      <c r="AB73" t="str">
        <f ca="1"/>
        <v>0.45</v>
      </c>
    </row>
    <row r="74" spans="1:28" x14ac:dyDescent="0.35">
      <c r="A74" s="33" t="s">
        <v>67</v>
      </c>
      <c r="B74" t="str">
        <f t="array" aca="1" ref="B74:AB74" ca="1">_xll.PICurrVal('Amravati Datalink'!$B$2:$AB$2,0,'Amravati Datalink'!$A$74)</f>
        <v>Amravati</v>
      </c>
      <c r="C74" t="str">
        <f ca="1"/>
        <v>Amravati</v>
      </c>
      <c r="D74" t="str">
        <f ca="1"/>
        <v>Achalpur</v>
      </c>
      <c r="E74" t="str">
        <f ca="1"/>
        <v>Achalpur</v>
      </c>
      <c r="F74" t="str">
        <f ca="1"/>
        <v>20029998</v>
      </c>
      <c r="G74" t="str">
        <f ca="1"/>
        <v>Shahanur &amp; 9 Villages RRWS</v>
      </c>
      <c r="H74" t="str">
        <f ca="1"/>
        <v>Gond Wagholi</v>
      </c>
      <c r="I74" t="str">
        <f ca="1"/>
        <v>Existing 0.40 LL ESR</v>
      </c>
      <c r="J74">
        <f ca="1"/>
        <v>0</v>
      </c>
      <c r="K74">
        <f ca="1"/>
        <v>9312</v>
      </c>
      <c r="L74" t="str">
        <f ca="1"/>
        <v>0.40LL</v>
      </c>
      <c r="M74">
        <f ca="1"/>
        <v>1.46</v>
      </c>
      <c r="N74">
        <f ca="1"/>
        <v>1.1499999999999999</v>
      </c>
      <c r="O74">
        <f ca="1"/>
        <v>1.19</v>
      </c>
      <c r="P74">
        <f ca="1"/>
        <v>1.38</v>
      </c>
      <c r="Q74">
        <f ca="1"/>
        <v>1.26</v>
      </c>
      <c r="R74">
        <f ca="1"/>
        <v>1.37</v>
      </c>
      <c r="S74">
        <f ca="1"/>
        <v>1.22</v>
      </c>
      <c r="T74">
        <f ca="1"/>
        <v>1</v>
      </c>
      <c r="U74" t="str">
        <f ca="1"/>
        <v>19-May</v>
      </c>
      <c r="V74" t="str">
        <f ca="1"/>
        <v>18-May</v>
      </c>
      <c r="W74" t="str">
        <f ca="1"/>
        <v>17-May</v>
      </c>
      <c r="X74" t="str">
        <f ca="1"/>
        <v>16-May</v>
      </c>
      <c r="Y74" t="str">
        <f ca="1"/>
        <v>15-May</v>
      </c>
      <c r="Z74" t="str">
        <f ca="1"/>
        <v>14-May</v>
      </c>
      <c r="AA74" t="str">
        <f ca="1"/>
        <v>13-May</v>
      </c>
      <c r="AB74" t="str">
        <f ca="1"/>
        <v>0.4</v>
      </c>
    </row>
    <row r="75" spans="1:28" x14ac:dyDescent="0.35">
      <c r="A75" s="33" t="s">
        <v>405</v>
      </c>
      <c r="B75" t="str">
        <f t="array" aca="1" ref="B75:AB75" ca="1">_xll.PICurrVal('Amravati Datalink'!$B$2:$AB$2,0,'Amravati Datalink'!$A$75)</f>
        <v>Amravati</v>
      </c>
      <c r="C75" t="str">
        <f ca="1"/>
        <v>Yavatmal</v>
      </c>
      <c r="D75" t="str">
        <f ca="1"/>
        <v>Pusad</v>
      </c>
      <c r="E75" t="str">
        <f ca="1"/>
        <v>Pusad</v>
      </c>
      <c r="F75" t="str">
        <f ca="1"/>
        <v>20028563</v>
      </c>
      <c r="G75" t="str">
        <f ca="1"/>
        <v>Malpathar 28 Villages, (Reju.)</v>
      </c>
      <c r="H75" t="str">
        <f ca="1"/>
        <v>Sattarmal</v>
      </c>
      <c r="I75" t="str">
        <f ca="1"/>
        <v>Existing 0.30 LL ESR</v>
      </c>
      <c r="J75">
        <f ca="1"/>
        <v>0</v>
      </c>
      <c r="K75">
        <f ca="1"/>
        <v>3050</v>
      </c>
      <c r="L75" t="str">
        <f ca="1"/>
        <v>0.30LL</v>
      </c>
      <c r="M75">
        <f ca="1"/>
        <v>0</v>
      </c>
      <c r="N75">
        <f ca="1"/>
        <v>1.21</v>
      </c>
      <c r="O75">
        <f ca="1"/>
        <v>0</v>
      </c>
      <c r="P75">
        <f ca="1"/>
        <v>0</v>
      </c>
      <c r="Q75">
        <f ca="1"/>
        <v>0</v>
      </c>
      <c r="R75">
        <f ca="1"/>
        <v>0</v>
      </c>
      <c r="S75">
        <f ca="1"/>
        <v>0</v>
      </c>
      <c r="T75">
        <f ca="1"/>
        <v>1</v>
      </c>
      <c r="U75" t="str">
        <f ca="1"/>
        <v>19-May</v>
      </c>
      <c r="V75" t="str">
        <f ca="1"/>
        <v>18-May</v>
      </c>
      <c r="W75" t="str">
        <f ca="1"/>
        <v>17-May</v>
      </c>
      <c r="X75" t="str">
        <f ca="1"/>
        <v>16-May</v>
      </c>
      <c r="Y75" t="str">
        <f ca="1"/>
        <v>15-May</v>
      </c>
      <c r="Z75" t="str">
        <f ca="1"/>
        <v>14-May</v>
      </c>
      <c r="AA75" t="str">
        <f ca="1"/>
        <v>13-May</v>
      </c>
      <c r="AB75" t="str">
        <f ca="1"/>
        <v>0.3</v>
      </c>
    </row>
    <row r="76" spans="1:28" x14ac:dyDescent="0.35">
      <c r="A76" s="33" t="s">
        <v>393</v>
      </c>
      <c r="B76" t="str">
        <f t="array" aca="1" ref="B76:AB76" ca="1">_xll.PICurrVal('Amravati Datalink'!$B$2:$AB$2,0,'Amravati Datalink'!$A$76)</f>
        <v>Amravati</v>
      </c>
      <c r="C76" t="str">
        <f ca="1"/>
        <v>Amravati</v>
      </c>
      <c r="D76" t="str">
        <f ca="1"/>
        <v>Achalpur</v>
      </c>
      <c r="E76" t="str">
        <f ca="1"/>
        <v>Chandur Bazar</v>
      </c>
      <c r="F76" t="str">
        <f ca="1"/>
        <v>7945938</v>
      </c>
      <c r="G76" t="str">
        <f ca="1"/>
        <v>83 Village RRWS Scheme MJP RR (C 39)</v>
      </c>
      <c r="H76" t="str">
        <f ca="1"/>
        <v>Kajali</v>
      </c>
      <c r="I76" t="str">
        <f ca="1"/>
        <v>Existing 0.75 LL ESR</v>
      </c>
      <c r="J76">
        <f ca="1"/>
        <v>36.873699188232422</v>
      </c>
      <c r="K76">
        <f ca="1"/>
        <v>11185</v>
      </c>
      <c r="L76" t="str">
        <f ca="1"/>
        <v>0.75LL</v>
      </c>
      <c r="M76">
        <f ca="1"/>
        <v>0.73</v>
      </c>
      <c r="N76">
        <f ca="1"/>
        <v>0.24</v>
      </c>
      <c r="O76">
        <f ca="1"/>
        <v>1.1000000000000001</v>
      </c>
      <c r="P76">
        <f ca="1"/>
        <v>1.1599999999999999</v>
      </c>
      <c r="Q76">
        <f ca="1"/>
        <v>0.93</v>
      </c>
      <c r="R76">
        <f ca="1"/>
        <v>1.04</v>
      </c>
      <c r="S76">
        <f ca="1"/>
        <v>1</v>
      </c>
      <c r="T76">
        <f ca="1"/>
        <v>1</v>
      </c>
      <c r="U76" t="str">
        <f ca="1"/>
        <v>19-May</v>
      </c>
      <c r="V76" t="str">
        <f ca="1"/>
        <v>18-May</v>
      </c>
      <c r="W76" t="str">
        <f ca="1"/>
        <v>17-May</v>
      </c>
      <c r="X76" t="str">
        <f ca="1"/>
        <v>16-May</v>
      </c>
      <c r="Y76" t="str">
        <f ca="1"/>
        <v>15-May</v>
      </c>
      <c r="Z76" t="str">
        <f ca="1"/>
        <v>14-May</v>
      </c>
      <c r="AA76" t="str">
        <f ca="1"/>
        <v>13-May</v>
      </c>
      <c r="AB76" t="str">
        <f ca="1"/>
        <v>0.75</v>
      </c>
    </row>
    <row r="77" spans="1:28" x14ac:dyDescent="0.35">
      <c r="A77" s="33" t="s">
        <v>699</v>
      </c>
      <c r="B77" t="str">
        <f t="array" aca="1" ref="B77:AB77" ca="1">_xll.PICurrVal('Amravati Datalink'!$B$2:$AB$2,0,'Amravati Datalink'!$A$77)</f>
        <v>Amravati</v>
      </c>
      <c r="C77" t="str">
        <f ca="1"/>
        <v>Amravati</v>
      </c>
      <c r="D77" t="str">
        <f ca="1"/>
        <v>Achalpur</v>
      </c>
      <c r="E77" t="str">
        <f ca="1"/>
        <v>Achalpur</v>
      </c>
      <c r="F77" t="str">
        <f ca="1"/>
        <v>7945938</v>
      </c>
      <c r="G77" t="str">
        <f ca="1"/>
        <v>83 Village RRWS Scheme MJP RR (C 39)</v>
      </c>
      <c r="H77" t="str">
        <f ca="1"/>
        <v>Borgaon Dori</v>
      </c>
      <c r="I77" t="str">
        <f ca="1"/>
        <v>Existing 0.85 LL ESR</v>
      </c>
      <c r="J77">
        <f ca="1"/>
        <v>0</v>
      </c>
      <c r="K77">
        <f ca="1"/>
        <v>13272</v>
      </c>
      <c r="L77" t="str">
        <f ca="1"/>
        <v>0.85LL</v>
      </c>
      <c r="M77">
        <f ca="1"/>
        <v>1.45</v>
      </c>
      <c r="N77">
        <f ca="1"/>
        <v>0.84</v>
      </c>
      <c r="O77">
        <f ca="1"/>
        <v>0.95</v>
      </c>
      <c r="P77">
        <f ca="1"/>
        <v>1.53</v>
      </c>
      <c r="Q77">
        <f ca="1"/>
        <v>1.96</v>
      </c>
      <c r="R77">
        <f ca="1"/>
        <v>2.13</v>
      </c>
      <c r="S77">
        <f ca="1"/>
        <v>1.52</v>
      </c>
      <c r="T77">
        <f ca="1"/>
        <v>1</v>
      </c>
      <c r="U77" t="str">
        <f ca="1"/>
        <v>19-May</v>
      </c>
      <c r="V77" t="str">
        <f ca="1"/>
        <v>18-May</v>
      </c>
      <c r="W77" t="str">
        <f ca="1"/>
        <v>17-May</v>
      </c>
      <c r="X77" t="str">
        <f ca="1"/>
        <v>16-May</v>
      </c>
      <c r="Y77" t="str">
        <f ca="1"/>
        <v>15-May</v>
      </c>
      <c r="Z77" t="str">
        <f ca="1"/>
        <v>14-May</v>
      </c>
      <c r="AA77" t="str">
        <f ca="1"/>
        <v>13-May</v>
      </c>
      <c r="AB77" t="str">
        <f ca="1"/>
        <v>0.85</v>
      </c>
    </row>
    <row r="78" spans="1:28" x14ac:dyDescent="0.35">
      <c r="A78" s="33" t="s">
        <v>870</v>
      </c>
      <c r="B78" t="str">
        <f t="array" aca="1" ref="B78:AB78" ca="1">_xll.PICurrVal('Amravati Datalink'!$B$2:$AB$2,0,'Amravati Datalink'!$A$78)</f>
        <v>Amravati</v>
      </c>
      <c r="C78" t="str">
        <f ca="1"/>
        <v>Amravati W.M</v>
      </c>
      <c r="D78" t="str">
        <f ca="1"/>
        <v>Daryapur</v>
      </c>
      <c r="E78" t="str">
        <f ca="1"/>
        <v>Anjangaon</v>
      </c>
      <c r="F78" t="str">
        <f ca="1"/>
        <v>20005043</v>
      </c>
      <c r="G78" t="str">
        <f ca="1"/>
        <v>156 Villages Strengthening scheme of 144 villages RR</v>
      </c>
      <c r="H78" t="str">
        <f ca="1"/>
        <v>Telkheda</v>
      </c>
      <c r="I78" t="str">
        <f ca="1"/>
        <v>Existing 0.30 LL ESR</v>
      </c>
      <c r="J78">
        <f ca="1"/>
        <v>0</v>
      </c>
      <c r="K78">
        <f ca="1"/>
        <v>67129056</v>
      </c>
      <c r="L78" t="str">
        <f ca="1"/>
        <v>0.30LL</v>
      </c>
      <c r="M78">
        <f ca="1"/>
        <v>180101.83278635115</v>
      </c>
      <c r="N78">
        <f ca="1"/>
        <v>6.7980373582243923</v>
      </c>
      <c r="O78">
        <f ca="1"/>
        <v>69496.098448688019</v>
      </c>
      <c r="P78">
        <f ca="1"/>
        <v>0</v>
      </c>
      <c r="Q78">
        <f ca="1"/>
        <v>106491.33778112262</v>
      </c>
      <c r="R78">
        <f ca="1"/>
        <v>0</v>
      </c>
      <c r="S78">
        <f ca="1"/>
        <v>620352.82526560454</v>
      </c>
      <c r="T78">
        <f ca="1"/>
        <v>1</v>
      </c>
      <c r="U78" t="str">
        <f ca="1"/>
        <v>19-May</v>
      </c>
      <c r="V78" t="str">
        <f ca="1"/>
        <v>18-May</v>
      </c>
      <c r="W78" t="str">
        <f ca="1"/>
        <v>17-May</v>
      </c>
      <c r="X78" t="str">
        <f ca="1"/>
        <v>16-May</v>
      </c>
      <c r="Y78" t="str">
        <f ca="1"/>
        <v>15-May</v>
      </c>
      <c r="Z78" t="str">
        <f ca="1"/>
        <v>14-May</v>
      </c>
      <c r="AA78" t="str">
        <f ca="1"/>
        <v>13-May</v>
      </c>
      <c r="AB78" t="str">
        <f ca="1"/>
        <v>0.3</v>
      </c>
    </row>
    <row r="79" spans="1:28" x14ac:dyDescent="0.35">
      <c r="A79" s="33" t="s">
        <v>79</v>
      </c>
      <c r="B79" t="str">
        <f t="array" aca="1" ref="B79:AB79" ca="1">_xll.PICurrVal('Amravati Datalink'!$B$2:$AB$2,0,'Amravati Datalink'!$A$79)</f>
        <v>Amravati</v>
      </c>
      <c r="C79" t="str">
        <f ca="1"/>
        <v>Amravati W.M</v>
      </c>
      <c r="D79" t="str">
        <f ca="1"/>
        <v>W.M.Amravati - 2</v>
      </c>
      <c r="E79" t="str">
        <f ca="1"/>
        <v>Amravati</v>
      </c>
      <c r="F79" t="str">
        <f ca="1"/>
        <v>20003791</v>
      </c>
      <c r="G79" t="str">
        <f ca="1"/>
        <v>105 Villages RRWSS</v>
      </c>
      <c r="H79" t="str">
        <f ca="1"/>
        <v>Takarkheda</v>
      </c>
      <c r="I79" t="str">
        <f ca="1"/>
        <v>Existing 0.60 LL ESR -Outlet-1</v>
      </c>
      <c r="J79">
        <f ca="1"/>
        <v>0</v>
      </c>
      <c r="K79">
        <f ca="1"/>
        <v>14703</v>
      </c>
      <c r="L79" t="str">
        <f ca="1"/>
        <v>0.60LL</v>
      </c>
      <c r="M79">
        <f ca="1"/>
        <v>1.52</v>
      </c>
      <c r="N79">
        <f ca="1"/>
        <v>0.77</v>
      </c>
      <c r="O79">
        <f ca="1"/>
        <v>3.8554692242360033E-3</v>
      </c>
      <c r="P79">
        <f ca="1"/>
        <v>1.0727351961035674</v>
      </c>
      <c r="Q79">
        <f ca="1"/>
        <v>0</v>
      </c>
      <c r="R79">
        <f ca="1"/>
        <v>0.98664988132128206</v>
      </c>
      <c r="S79">
        <f ca="1"/>
        <v>0</v>
      </c>
      <c r="T79">
        <f ca="1"/>
        <v>0</v>
      </c>
      <c r="U79" t="str">
        <f ca="1"/>
        <v>19-May</v>
      </c>
      <c r="V79" t="str">
        <f ca="1"/>
        <v>18-May</v>
      </c>
      <c r="W79" t="str">
        <f ca="1"/>
        <v>17-May</v>
      </c>
      <c r="X79" t="str">
        <f ca="1"/>
        <v>16-May</v>
      </c>
      <c r="Y79" t="str">
        <f ca="1"/>
        <v>15-May</v>
      </c>
      <c r="Z79" t="str">
        <f ca="1"/>
        <v>14-May</v>
      </c>
      <c r="AA79" t="str">
        <f ca="1"/>
        <v>13-May</v>
      </c>
      <c r="AB79" t="str">
        <f ca="1"/>
        <v>0.6</v>
      </c>
    </row>
    <row r="80" spans="1:28" x14ac:dyDescent="0.35">
      <c r="A80" s="33" t="s">
        <v>82</v>
      </c>
      <c r="B80" t="str">
        <f t="array" aca="1" ref="B80:AB80" ca="1">_xll.PICurrVal('Amravati Datalink'!$B$2:$AB$2,0,'Amravati Datalink'!$A$80)</f>
        <v>Akola</v>
      </c>
      <c r="C80" t="str">
        <f ca="1"/>
        <v>Akola</v>
      </c>
      <c r="D80" t="str">
        <f ca="1"/>
        <v>Akola</v>
      </c>
      <c r="E80" t="str">
        <f ca="1"/>
        <v>Akola</v>
      </c>
      <c r="F80" t="str">
        <f ca="1"/>
        <v>20028565</v>
      </c>
      <c r="G80" t="str">
        <f ca="1"/>
        <v>Akot 84 VRRWSS Tq. Akola, Akot &amp; Telhara Dist. Akola</v>
      </c>
      <c r="H80" t="str">
        <f ca="1"/>
        <v>Deori</v>
      </c>
      <c r="I80" t="str">
        <f ca="1"/>
        <v>Existing 1.00 LL ESR</v>
      </c>
      <c r="J80">
        <f ca="1"/>
        <v>0</v>
      </c>
      <c r="K80">
        <f ca="1"/>
        <v>292000</v>
      </c>
      <c r="L80" t="str">
        <f ca="1"/>
        <v>1.00LL</v>
      </c>
      <c r="M80">
        <f ca="1"/>
        <v>18.13</v>
      </c>
      <c r="N80">
        <f ca="1"/>
        <v>64.718125000000001</v>
      </c>
      <c r="O80">
        <f ca="1"/>
        <v>11.524062499999999</v>
      </c>
      <c r="P80">
        <f ca="1"/>
        <v>0</v>
      </c>
      <c r="Q80">
        <f ca="1"/>
        <v>10.78</v>
      </c>
      <c r="R80">
        <f ca="1"/>
        <v>69.212812499999998</v>
      </c>
      <c r="S80">
        <f ca="1"/>
        <v>21.4215625</v>
      </c>
      <c r="T80">
        <f ca="1"/>
        <v>1</v>
      </c>
      <c r="U80" t="str">
        <f ca="1"/>
        <v>19-May</v>
      </c>
      <c r="V80" t="str">
        <f ca="1"/>
        <v>18-May</v>
      </c>
      <c r="W80" t="str">
        <f ca="1"/>
        <v>17-May</v>
      </c>
      <c r="X80" t="str">
        <f ca="1"/>
        <v>16-May</v>
      </c>
      <c r="Y80" t="str">
        <f ca="1"/>
        <v>15-May</v>
      </c>
      <c r="Z80" t="str">
        <f ca="1"/>
        <v>14-May</v>
      </c>
      <c r="AA80" t="str">
        <f ca="1"/>
        <v>13-May</v>
      </c>
      <c r="AB80" t="str">
        <f ca="1"/>
        <v>1</v>
      </c>
    </row>
    <row r="81" spans="1:28" x14ac:dyDescent="0.35">
      <c r="A81" s="33" t="s">
        <v>138</v>
      </c>
      <c r="B81" t="str">
        <f t="array" aca="1" ref="B81:AB81" ca="1">_xll.PICurrVal('Amravati Datalink'!$B$2:$AB$2,0,'Amravati Datalink'!$A$81)</f>
        <v>Amravati</v>
      </c>
      <c r="C81" t="str">
        <f ca="1"/>
        <v>Amravati W.M</v>
      </c>
      <c r="D81" t="str">
        <f ca="1"/>
        <v>W.M.Amravati - 2</v>
      </c>
      <c r="E81" t="str">
        <f ca="1"/>
        <v>Amravati</v>
      </c>
      <c r="F81" t="str">
        <f ca="1"/>
        <v>20003791</v>
      </c>
      <c r="G81" t="str">
        <f ca="1"/>
        <v>105 Villages RRWSS</v>
      </c>
      <c r="H81" t="str">
        <f ca="1"/>
        <v>Rama</v>
      </c>
      <c r="I81" t="str">
        <f ca="1"/>
        <v>Existing 0.75 LL ESR</v>
      </c>
      <c r="J81">
        <f ca="1"/>
        <v>0</v>
      </c>
      <c r="K81">
        <f ca="1"/>
        <v>192405</v>
      </c>
      <c r="L81" t="str">
        <f ca="1"/>
        <v>0.75LL</v>
      </c>
      <c r="M81">
        <f ca="1"/>
        <v>23.36</v>
      </c>
      <c r="N81">
        <f ca="1"/>
        <v>16.68</v>
      </c>
      <c r="O81">
        <f ca="1"/>
        <v>13.86</v>
      </c>
      <c r="P81">
        <f ca="1"/>
        <v>17.649999999999999</v>
      </c>
      <c r="Q81">
        <f ca="1"/>
        <v>15.94</v>
      </c>
      <c r="R81">
        <f ca="1"/>
        <v>14.57</v>
      </c>
      <c r="S81">
        <f ca="1"/>
        <v>21.11</v>
      </c>
      <c r="T81">
        <f ca="1"/>
        <v>1</v>
      </c>
      <c r="U81" t="str">
        <f ca="1"/>
        <v>19-May</v>
      </c>
      <c r="V81" t="str">
        <f ca="1"/>
        <v>18-May</v>
      </c>
      <c r="W81" t="str">
        <f ca="1"/>
        <v>17-May</v>
      </c>
      <c r="X81" t="str">
        <f ca="1"/>
        <v>16-May</v>
      </c>
      <c r="Y81" t="str">
        <f ca="1"/>
        <v>15-May</v>
      </c>
      <c r="Z81" t="str">
        <f ca="1"/>
        <v>14-May</v>
      </c>
      <c r="AA81" t="str">
        <f ca="1"/>
        <v>13-May</v>
      </c>
      <c r="AB81" t="str">
        <f ca="1"/>
        <v>0.75</v>
      </c>
    </row>
    <row r="82" spans="1:28" x14ac:dyDescent="0.35">
      <c r="A82" s="33" t="s">
        <v>808</v>
      </c>
      <c r="B82" t="str">
        <f t="array" aca="1" ref="B82:AB82" ca="1">_xll.PICurrVal('Amravati Datalink'!$B$2:$AB$2,0,'Amravati Datalink'!$A$82)</f>
        <v>Amravati</v>
      </c>
      <c r="C82" t="str">
        <f ca="1"/>
        <v>Amravati W.M</v>
      </c>
      <c r="D82" t="str">
        <f ca="1"/>
        <v>W.M.Amravati - 2</v>
      </c>
      <c r="E82" t="str">
        <f ca="1"/>
        <v>Bhatkuli</v>
      </c>
      <c r="F82" t="str">
        <f ca="1"/>
        <v>20003791</v>
      </c>
      <c r="G82" t="str">
        <f ca="1"/>
        <v>105 Villages RRWSS</v>
      </c>
      <c r="H82" t="str">
        <f ca="1"/>
        <v>Bhatkuli NP</v>
      </c>
      <c r="I82" t="str">
        <f ca="1"/>
        <v>Existing 2 LL ESR</v>
      </c>
      <c r="J82">
        <f ca="1"/>
        <v>0</v>
      </c>
      <c r="K82">
        <f ca="1"/>
        <v>24228</v>
      </c>
      <c r="L82" t="str">
        <f ca="1"/>
        <v>2LL</v>
      </c>
      <c r="M82">
        <f ca="1"/>
        <v>4.82</v>
      </c>
      <c r="N82">
        <f ca="1"/>
        <v>5.04</v>
      </c>
      <c r="O82">
        <f ca="1"/>
        <v>5.3</v>
      </c>
      <c r="P82">
        <f ca="1"/>
        <v>4.4800000000000004</v>
      </c>
      <c r="Q82">
        <f ca="1"/>
        <v>5.21</v>
      </c>
      <c r="R82">
        <f ca="1"/>
        <v>5.43</v>
      </c>
      <c r="S82">
        <f ca="1"/>
        <v>5.12</v>
      </c>
      <c r="T82">
        <f ca="1"/>
        <v>1</v>
      </c>
      <c r="U82" t="str">
        <f ca="1"/>
        <v>19-May</v>
      </c>
      <c r="V82" t="str">
        <f ca="1"/>
        <v>18-May</v>
      </c>
      <c r="W82" t="str">
        <f ca="1"/>
        <v>17-May</v>
      </c>
      <c r="X82" t="str">
        <f ca="1"/>
        <v>16-May</v>
      </c>
      <c r="Y82" t="str">
        <f ca="1"/>
        <v>15-May</v>
      </c>
      <c r="Z82" t="str">
        <f ca="1"/>
        <v>14-May</v>
      </c>
      <c r="AA82" t="str">
        <f ca="1"/>
        <v>13-May</v>
      </c>
      <c r="AB82" t="str">
        <f ca="1"/>
        <v>2</v>
      </c>
    </row>
    <row r="83" spans="1:28" x14ac:dyDescent="0.35">
      <c r="A83" s="33" t="s">
        <v>139</v>
      </c>
      <c r="B83" t="str">
        <f t="array" aca="1" ref="B83:AB83" ca="1">_xll.PICurrVal('Amravati Datalink'!$B$2:$AB$2,0,'Amravati Datalink'!$A$83)</f>
        <v>Akola</v>
      </c>
      <c r="C83" t="str">
        <f ca="1"/>
        <v>Buldhana</v>
      </c>
      <c r="D83" t="str">
        <f ca="1"/>
        <v>Buldhana</v>
      </c>
      <c r="E83" t="str">
        <f ca="1"/>
        <v>Motala</v>
      </c>
      <c r="F83" t="str">
        <f ca="1"/>
        <v>20021409</v>
      </c>
      <c r="G83" t="str">
        <f ca="1"/>
        <v>Kurha &amp; 2 Villages RRWSS</v>
      </c>
      <c r="H83" t="str">
        <f ca="1"/>
        <v>Kurha</v>
      </c>
      <c r="I83" t="str">
        <f ca="1"/>
        <v>Existing 0.50 LL ESR</v>
      </c>
      <c r="J83">
        <f ca="1"/>
        <v>0</v>
      </c>
      <c r="K83">
        <f ca="1"/>
        <v>7540</v>
      </c>
      <c r="L83" t="str">
        <f ca="1"/>
        <v>0.50LL</v>
      </c>
      <c r="M83">
        <f ca="1"/>
        <v>0.4</v>
      </c>
      <c r="N83">
        <f ca="1"/>
        <v>0.4</v>
      </c>
      <c r="O83">
        <f ca="1"/>
        <v>0.41</v>
      </c>
      <c r="P83">
        <f ca="1"/>
        <v>0.44</v>
      </c>
      <c r="Q83">
        <f ca="1"/>
        <v>0.55000000000000004</v>
      </c>
      <c r="R83">
        <f ca="1"/>
        <v>0</v>
      </c>
      <c r="S83">
        <f ca="1"/>
        <v>0.15</v>
      </c>
      <c r="T83">
        <f ca="1"/>
        <v>1</v>
      </c>
      <c r="U83" t="str">
        <f ca="1"/>
        <v>19-May</v>
      </c>
      <c r="V83" t="str">
        <f ca="1"/>
        <v>18-May</v>
      </c>
      <c r="W83" t="str">
        <f ca="1"/>
        <v>17-May</v>
      </c>
      <c r="X83" t="str">
        <f ca="1"/>
        <v>16-May</v>
      </c>
      <c r="Y83" t="str">
        <f ca="1"/>
        <v>15-May</v>
      </c>
      <c r="Z83" t="str">
        <f ca="1"/>
        <v>14-May</v>
      </c>
      <c r="AA83" t="str">
        <f ca="1"/>
        <v>13-May</v>
      </c>
      <c r="AB83" t="str">
        <f ca="1"/>
        <v>0.5</v>
      </c>
    </row>
    <row r="84" spans="1:28" x14ac:dyDescent="0.35">
      <c r="A84" s="33" t="s">
        <v>140</v>
      </c>
      <c r="B84" t="str">
        <f t="array" aca="1" ref="B84:AB84" ca="1">_xll.PICurrVal('Amravati Datalink'!$B$2:$AB$2,0,'Amravati Datalink'!$A$84)</f>
        <v>Amravati</v>
      </c>
      <c r="C84" t="str">
        <f ca="1"/>
        <v>Amravati W.M</v>
      </c>
      <c r="D84" t="str">
        <f ca="1"/>
        <v>W.M.Amravati - 2</v>
      </c>
      <c r="E84" t="str">
        <f ca="1"/>
        <v>Bhatkuli</v>
      </c>
      <c r="F84" t="str">
        <f ca="1"/>
        <v>20003791</v>
      </c>
      <c r="G84" t="str">
        <f ca="1"/>
        <v>105 Villages RRWSS</v>
      </c>
      <c r="H84" t="str">
        <f ca="1"/>
        <v>Khanapur</v>
      </c>
      <c r="I84" t="str">
        <f ca="1"/>
        <v>Existing 0.25 LL ESR</v>
      </c>
      <c r="J84">
        <f ca="1"/>
        <v>0</v>
      </c>
      <c r="K84">
        <f ca="1"/>
        <v>5182</v>
      </c>
      <c r="L84" t="str">
        <f ca="1"/>
        <v>0.25LL</v>
      </c>
      <c r="M84">
        <f ca="1"/>
        <v>0.51</v>
      </c>
      <c r="N84">
        <f ca="1"/>
        <v>0.5</v>
      </c>
      <c r="O84">
        <f ca="1"/>
        <v>0.24</v>
      </c>
      <c r="P84">
        <f ca="1"/>
        <v>0.51</v>
      </c>
      <c r="Q84">
        <f ca="1"/>
        <v>0.46</v>
      </c>
      <c r="R84">
        <f ca="1"/>
        <v>0.25</v>
      </c>
      <c r="S84">
        <f ca="1"/>
        <v>0.41</v>
      </c>
      <c r="T84">
        <f ca="1"/>
        <v>1</v>
      </c>
      <c r="U84" t="str">
        <f ca="1"/>
        <v>19-May</v>
      </c>
      <c r="V84" t="str">
        <f ca="1"/>
        <v>18-May</v>
      </c>
      <c r="W84" t="str">
        <f ca="1"/>
        <v>17-May</v>
      </c>
      <c r="X84" t="str">
        <f ca="1"/>
        <v>16-May</v>
      </c>
      <c r="Y84" t="str">
        <f ca="1"/>
        <v>15-May</v>
      </c>
      <c r="Z84" t="str">
        <f ca="1"/>
        <v>14-May</v>
      </c>
      <c r="AA84" t="str">
        <f ca="1"/>
        <v>13-May</v>
      </c>
      <c r="AB84" t="str">
        <f ca="1"/>
        <v>0.25</v>
      </c>
    </row>
    <row r="85" spans="1:28" x14ac:dyDescent="0.35">
      <c r="A85" s="33" t="s">
        <v>878</v>
      </c>
      <c r="B85" t="str">
        <f t="array" aca="1" ref="B85:AB85" ca="1">_xll.PICurrVal('Amravati Datalink'!$B$2:$AB$2,0,'Amravati Datalink'!$A$85)</f>
        <v>Akola</v>
      </c>
      <c r="C85" t="str">
        <f ca="1"/>
        <v>Akola</v>
      </c>
      <c r="D85" t="str">
        <f ca="1"/>
        <v>Akola</v>
      </c>
      <c r="E85" t="str">
        <f ca="1"/>
        <v>Akola</v>
      </c>
      <c r="F85" t="str">
        <f ca="1"/>
        <v>20028565</v>
      </c>
      <c r="G85" t="str">
        <f ca="1"/>
        <v>Akot 84 VRRWSS Tq. Akola, Akot &amp; Telhara Dist. Akola</v>
      </c>
      <c r="H85" t="str">
        <f ca="1"/>
        <v>Keliweli (New)</v>
      </c>
      <c r="I85" t="str">
        <f ca="1"/>
        <v>Existing 0.30 LL ESR</v>
      </c>
      <c r="J85">
        <f ca="1"/>
        <v>0</v>
      </c>
      <c r="K85">
        <f ca="1"/>
        <v>2414</v>
      </c>
      <c r="L85" t="str">
        <f ca="1"/>
        <v>0.30LL</v>
      </c>
      <c r="M85">
        <f ca="1"/>
        <v>0</v>
      </c>
      <c r="N85">
        <f ca="1"/>
        <v>0</v>
      </c>
      <c r="O85">
        <f ca="1"/>
        <v>0</v>
      </c>
      <c r="P85">
        <f ca="1"/>
        <v>0.55000000000000004</v>
      </c>
      <c r="Q85">
        <f ca="1"/>
        <v>1.17</v>
      </c>
      <c r="R85">
        <f ca="1"/>
        <v>0.49</v>
      </c>
      <c r="S85">
        <f ca="1"/>
        <v>0.69</v>
      </c>
      <c r="T85">
        <f ca="1"/>
        <v>1</v>
      </c>
      <c r="U85" t="str">
        <f ca="1"/>
        <v>19-May</v>
      </c>
      <c r="V85" t="str">
        <f ca="1"/>
        <v>18-May</v>
      </c>
      <c r="W85" t="str">
        <f ca="1"/>
        <v>17-May</v>
      </c>
      <c r="X85" t="str">
        <f ca="1"/>
        <v>16-May</v>
      </c>
      <c r="Y85" t="str">
        <f ca="1"/>
        <v>15-May</v>
      </c>
      <c r="Z85" t="str">
        <f ca="1"/>
        <v>14-May</v>
      </c>
      <c r="AA85" t="str">
        <f ca="1"/>
        <v>13-May</v>
      </c>
      <c r="AB85" t="str">
        <f ca="1"/>
        <v>0.3</v>
      </c>
    </row>
    <row r="86" spans="1:28" x14ac:dyDescent="0.35">
      <c r="A86" s="33" t="s">
        <v>136</v>
      </c>
      <c r="B86" t="str">
        <f t="array" aca="1" ref="B86:AB86" ca="1">_xll.PICurrVal('Amravati Datalink'!$B$2:$AB$2,0,'Amravati Datalink'!$A$86)</f>
        <v>Amravati</v>
      </c>
      <c r="C86" t="str">
        <f ca="1"/>
        <v>Amravati W.M</v>
      </c>
      <c r="D86" t="str">
        <f ca="1"/>
        <v>W.M.Amravati - 2</v>
      </c>
      <c r="E86" t="str">
        <f ca="1"/>
        <v>Bhatkuli</v>
      </c>
      <c r="F86" t="str">
        <f ca="1"/>
        <v>20003791</v>
      </c>
      <c r="G86" t="str">
        <f ca="1"/>
        <v>105 Villages RRWSS</v>
      </c>
      <c r="H86" t="str">
        <f ca="1"/>
        <v>Gajanan Township</v>
      </c>
      <c r="I86" t="str">
        <f ca="1"/>
        <v>Existing 1.5 LL ESR- Outlet-2</v>
      </c>
      <c r="J86">
        <f ca="1"/>
        <v>18.899499893188477</v>
      </c>
      <c r="K86">
        <f ca="1"/>
        <v>46700</v>
      </c>
      <c r="L86" t="str">
        <f ca="1"/>
        <v>1.5LL</v>
      </c>
      <c r="M86">
        <f ca="1"/>
        <v>4.9343359375000002</v>
      </c>
      <c r="N86">
        <f ca="1"/>
        <v>4.6900000000000004</v>
      </c>
      <c r="O86">
        <f ca="1"/>
        <v>4.62</v>
      </c>
      <c r="P86">
        <f ca="1"/>
        <v>4.95</v>
      </c>
      <c r="Q86">
        <f ca="1"/>
        <v>4.5230078125000004</v>
      </c>
      <c r="R86">
        <f ca="1"/>
        <v>4.7403515624999999</v>
      </c>
      <c r="S86">
        <f ca="1"/>
        <v>4.4400000000000004</v>
      </c>
      <c r="T86">
        <f ca="1"/>
        <v>1</v>
      </c>
      <c r="U86" t="str">
        <f ca="1"/>
        <v>19-May</v>
      </c>
      <c r="V86" t="str">
        <f ca="1"/>
        <v>18-May</v>
      </c>
      <c r="W86" t="str">
        <f ca="1"/>
        <v>17-May</v>
      </c>
      <c r="X86" t="str">
        <f ca="1"/>
        <v>16-May</v>
      </c>
      <c r="Y86" t="str">
        <f ca="1"/>
        <v>15-May</v>
      </c>
      <c r="Z86" t="str">
        <f ca="1"/>
        <v>14-May</v>
      </c>
      <c r="AA86" t="str">
        <f ca="1"/>
        <v>13-May</v>
      </c>
      <c r="AB86" t="str">
        <f ca="1"/>
        <v>1.5</v>
      </c>
    </row>
    <row r="87" spans="1:28" x14ac:dyDescent="0.35">
      <c r="A87" s="33" t="s">
        <v>137</v>
      </c>
      <c r="B87" t="str">
        <f t="array" aca="1" ref="B87:AB87" ca="1">_xll.PICurrVal('Amravati Datalink'!$B$2:$AB$2,0,'Amravati Datalink'!$A$87)</f>
        <v>Amravati</v>
      </c>
      <c r="C87" t="str">
        <f ca="1"/>
        <v>Amravati W.M</v>
      </c>
      <c r="D87" t="str">
        <f ca="1"/>
        <v>W.M.Amravati - 2</v>
      </c>
      <c r="E87" t="str">
        <f ca="1"/>
        <v>Bhatkuli</v>
      </c>
      <c r="F87" t="str">
        <f ca="1"/>
        <v>20003791</v>
      </c>
      <c r="G87" t="str">
        <f ca="1"/>
        <v>105 Villages RRWSS</v>
      </c>
      <c r="H87" t="str">
        <f ca="1"/>
        <v>Gajanan Township</v>
      </c>
      <c r="I87" t="str">
        <f ca="1"/>
        <v>Existing 1.5 LL ESR- Outlet-1</v>
      </c>
      <c r="J87">
        <f ca="1"/>
        <v>0</v>
      </c>
      <c r="K87">
        <f ca="1"/>
        <v>3997</v>
      </c>
      <c r="L87" t="str">
        <f ca="1"/>
        <v>1.5LL</v>
      </c>
      <c r="M87">
        <f ca="1"/>
        <v>0</v>
      </c>
      <c r="N87">
        <f ca="1"/>
        <v>0</v>
      </c>
      <c r="O87">
        <f ca="1"/>
        <v>0.62</v>
      </c>
      <c r="P87">
        <f ca="1"/>
        <v>0</v>
      </c>
      <c r="Q87">
        <f ca="1"/>
        <v>0.87</v>
      </c>
      <c r="R87">
        <f ca="1"/>
        <v>0</v>
      </c>
      <c r="S87">
        <f ca="1"/>
        <v>0.56000000000000005</v>
      </c>
      <c r="T87">
        <f ca="1"/>
        <v>1</v>
      </c>
      <c r="U87" t="str">
        <f ca="1"/>
        <v>19-May</v>
      </c>
      <c r="V87" t="str">
        <f ca="1"/>
        <v>18-May</v>
      </c>
      <c r="W87" t="str">
        <f ca="1"/>
        <v>17-May</v>
      </c>
      <c r="X87" t="str">
        <f ca="1"/>
        <v>16-May</v>
      </c>
      <c r="Y87" t="str">
        <f ca="1"/>
        <v>15-May</v>
      </c>
      <c r="Z87" t="str">
        <f ca="1"/>
        <v>14-May</v>
      </c>
      <c r="AA87" t="str">
        <f ca="1"/>
        <v>13-May</v>
      </c>
      <c r="AB87" t="str">
        <f ca="1"/>
        <v>1.5</v>
      </c>
    </row>
    <row r="88" spans="1:28" x14ac:dyDescent="0.35">
      <c r="A88" s="33" t="s">
        <v>135</v>
      </c>
      <c r="B88" t="str">
        <f t="array" aca="1" ref="B88:AB88" ca="1">_xll.PICurrVal('Amravati Datalink'!$B$2:$AB$2,0,'Amravati Datalink'!$A$88)</f>
        <v>Amravati</v>
      </c>
      <c r="C88" t="str">
        <f ca="1"/>
        <v>Amravati W.M</v>
      </c>
      <c r="D88" t="str">
        <f ca="1"/>
        <v>W.M.Amravati - 2</v>
      </c>
      <c r="E88" t="str">
        <f ca="1"/>
        <v>Bhatkuli</v>
      </c>
      <c r="F88" t="str">
        <f ca="1"/>
        <v>20003791</v>
      </c>
      <c r="G88" t="str">
        <f ca="1"/>
        <v>105 Villages RRWSS</v>
      </c>
      <c r="H88" t="str">
        <f ca="1"/>
        <v>Jalaka</v>
      </c>
      <c r="I88" t="str">
        <f ca="1"/>
        <v>Existing 1.00 LL ESR</v>
      </c>
      <c r="J88">
        <f ca="1"/>
        <v>18.537200927734375</v>
      </c>
      <c r="K88">
        <f ca="1"/>
        <v>7114</v>
      </c>
      <c r="L88" t="str">
        <f ca="1"/>
        <v>1.00LL</v>
      </c>
      <c r="M88">
        <f ca="1"/>
        <v>0.56000000000000005</v>
      </c>
      <c r="N88">
        <f ca="1"/>
        <v>0.61</v>
      </c>
      <c r="O88">
        <f ca="1"/>
        <v>0.69</v>
      </c>
      <c r="P88">
        <f ca="1"/>
        <v>0.61</v>
      </c>
      <c r="Q88">
        <f ca="1"/>
        <v>0.71</v>
      </c>
      <c r="R88">
        <f ca="1"/>
        <v>0.64</v>
      </c>
      <c r="S88">
        <f ca="1"/>
        <v>0.46</v>
      </c>
      <c r="T88">
        <f ca="1"/>
        <v>1</v>
      </c>
      <c r="U88" t="str">
        <f ca="1"/>
        <v>19-May</v>
      </c>
      <c r="V88" t="str">
        <f ca="1"/>
        <v>18-May</v>
      </c>
      <c r="W88" t="str">
        <f ca="1"/>
        <v>17-May</v>
      </c>
      <c r="X88" t="str">
        <f ca="1"/>
        <v>16-May</v>
      </c>
      <c r="Y88" t="str">
        <f ca="1"/>
        <v>15-May</v>
      </c>
      <c r="Z88" t="str">
        <f ca="1"/>
        <v>14-May</v>
      </c>
      <c r="AA88" t="str">
        <f ca="1"/>
        <v>13-May</v>
      </c>
      <c r="AB88" t="str">
        <f ca="1"/>
        <v>1</v>
      </c>
    </row>
    <row r="89" spans="1:28" x14ac:dyDescent="0.35">
      <c r="A89" s="33" t="s">
        <v>625</v>
      </c>
      <c r="B89" t="str">
        <f t="array" aca="1" ref="B89:AB89" ca="1">_xll.PICurrVal('Amravati Datalink'!$B$2:$AB$2,0,'Amravati Datalink'!$A$89)</f>
        <v>Amravati</v>
      </c>
      <c r="C89" t="str">
        <f ca="1"/>
        <v>Amravati W.M</v>
      </c>
      <c r="D89" t="str">
        <f ca="1"/>
        <v>W.M.Amravati - 2</v>
      </c>
      <c r="E89" t="str">
        <f ca="1"/>
        <v>Amravati</v>
      </c>
      <c r="F89" t="str">
        <f ca="1"/>
        <v>20003791</v>
      </c>
      <c r="G89" t="str">
        <f ca="1"/>
        <v>105 Villages RRWSS</v>
      </c>
      <c r="H89" t="str">
        <f ca="1"/>
        <v>Tarkheda</v>
      </c>
      <c r="I89" t="str">
        <f ca="1"/>
        <v>Existing 1.5 LL ESR - Outlet-1</v>
      </c>
      <c r="J89">
        <f ca="1"/>
        <v>0</v>
      </c>
      <c r="K89">
        <f ca="1"/>
        <v>32524</v>
      </c>
      <c r="L89" t="str">
        <f ca="1"/>
        <v>1.5LL</v>
      </c>
      <c r="M89">
        <f ca="1"/>
        <v>3.17</v>
      </c>
      <c r="N89">
        <f ca="1"/>
        <v>3.57</v>
      </c>
      <c r="O89">
        <f ca="1"/>
        <v>3.67</v>
      </c>
      <c r="P89">
        <f ca="1"/>
        <v>3.41</v>
      </c>
      <c r="Q89">
        <f ca="1"/>
        <v>3.45</v>
      </c>
      <c r="R89">
        <f ca="1"/>
        <v>3.52</v>
      </c>
      <c r="S89">
        <f ca="1"/>
        <v>3.46</v>
      </c>
      <c r="T89">
        <f ca="1"/>
        <v>1</v>
      </c>
      <c r="U89" t="str">
        <f ca="1"/>
        <v>19-May</v>
      </c>
      <c r="V89" t="str">
        <f ca="1"/>
        <v>18-May</v>
      </c>
      <c r="W89" t="str">
        <f ca="1"/>
        <v>17-May</v>
      </c>
      <c r="X89" t="str">
        <f ca="1"/>
        <v>16-May</v>
      </c>
      <c r="Y89" t="str">
        <f ca="1"/>
        <v>15-May</v>
      </c>
      <c r="Z89" t="str">
        <f ca="1"/>
        <v>14-May</v>
      </c>
      <c r="AA89" t="str">
        <f ca="1"/>
        <v>13-May</v>
      </c>
      <c r="AB89" t="str">
        <f ca="1"/>
        <v>1.5</v>
      </c>
    </row>
    <row r="90" spans="1:28" x14ac:dyDescent="0.35">
      <c r="A90" s="33" t="s">
        <v>885</v>
      </c>
      <c r="B90" t="str">
        <f t="array" aca="1" ref="B90:AB90" ca="1">_xll.PICurrVal('Amravati Datalink'!$B$2:$AB$2,0,'Amravati Datalink'!$A$90)</f>
        <v>Akola</v>
      </c>
      <c r="C90" t="str">
        <f ca="1"/>
        <v>Akola</v>
      </c>
      <c r="D90" t="str">
        <f ca="1"/>
        <v>Akola</v>
      </c>
      <c r="E90" t="str">
        <f ca="1"/>
        <v>Akola</v>
      </c>
      <c r="F90" t="str">
        <f ca="1"/>
        <v>20028565</v>
      </c>
      <c r="G90" t="str">
        <f ca="1"/>
        <v>Akot 84 VRRWSS Tq. Akola, Akot &amp; Telhara Dist. Akola</v>
      </c>
      <c r="H90" t="str">
        <f ca="1"/>
        <v>Mundgaon</v>
      </c>
      <c r="I90" t="str">
        <f ca="1"/>
        <v>Existing 3.5 LL ESR</v>
      </c>
      <c r="J90">
        <f ca="1"/>
        <v>274.63101196289063</v>
      </c>
      <c r="K90">
        <f ca="1"/>
        <v>2266059</v>
      </c>
      <c r="L90" t="str">
        <f ca="1"/>
        <v>3.5LL</v>
      </c>
      <c r="M90">
        <f ca="1"/>
        <v>1741.22</v>
      </c>
      <c r="N90">
        <f ca="1"/>
        <v>402.27875</v>
      </c>
      <c r="O90">
        <f ca="1"/>
        <v>1477.2974999999999</v>
      </c>
      <c r="P90">
        <f ca="1"/>
        <v>2780.0462499999999</v>
      </c>
      <c r="Q90">
        <f ca="1"/>
        <v>2431.59</v>
      </c>
      <c r="R90">
        <f ca="1"/>
        <v>1637.915</v>
      </c>
      <c r="S90">
        <f ca="1"/>
        <v>486.19</v>
      </c>
      <c r="T90">
        <f ca="1"/>
        <v>1</v>
      </c>
      <c r="U90" t="str">
        <f ca="1"/>
        <v>19-May</v>
      </c>
      <c r="V90" t="str">
        <f ca="1"/>
        <v>18-May</v>
      </c>
      <c r="W90" t="str">
        <f ca="1"/>
        <v>17-May</v>
      </c>
      <c r="X90" t="str">
        <f ca="1"/>
        <v>16-May</v>
      </c>
      <c r="Y90" t="str">
        <f ca="1"/>
        <v>15-May</v>
      </c>
      <c r="Z90" t="str">
        <f ca="1"/>
        <v>14-May</v>
      </c>
      <c r="AA90" t="str">
        <f ca="1"/>
        <v>13-May</v>
      </c>
      <c r="AB90" t="str">
        <f ca="1"/>
        <v>3.5</v>
      </c>
    </row>
    <row r="91" spans="1:28" x14ac:dyDescent="0.35">
      <c r="A91" s="33" t="s">
        <v>700</v>
      </c>
      <c r="B91" t="str">
        <f t="array" aca="1" ref="B91:AB91" ca="1">_xll.PICurrVal('Amravati Datalink'!$B$2:$AB$2,0,'Amravati Datalink'!$A$91)</f>
        <v>Akola</v>
      </c>
      <c r="C91" t="str">
        <f ca="1"/>
        <v>Akola</v>
      </c>
      <c r="D91" t="str">
        <f ca="1"/>
        <v>Akola</v>
      </c>
      <c r="E91" t="str">
        <f ca="1"/>
        <v>Akola</v>
      </c>
      <c r="F91" t="str">
        <f ca="1"/>
        <v>20028565</v>
      </c>
      <c r="G91" t="str">
        <f ca="1"/>
        <v>Akot 84 VRRWSS Tq. Akola, Akot &amp; Telhara Dist. Akola</v>
      </c>
      <c r="H91" t="str">
        <f ca="1"/>
        <v>Lotkhed</v>
      </c>
      <c r="I91" t="str">
        <f ca="1"/>
        <v>Existing 0.40 LL ESR</v>
      </c>
      <c r="J91">
        <f ca="1"/>
        <v>0</v>
      </c>
      <c r="K91">
        <f ca="1"/>
        <v>9756</v>
      </c>
      <c r="L91" t="str">
        <f ca="1"/>
        <v>0.40LL</v>
      </c>
      <c r="M91">
        <f ca="1"/>
        <v>1.35</v>
      </c>
      <c r="N91">
        <f ca="1"/>
        <v>5.2848339843750001</v>
      </c>
      <c r="O91">
        <f ca="1"/>
        <v>0</v>
      </c>
      <c r="P91">
        <f ca="1"/>
        <v>0</v>
      </c>
      <c r="Q91">
        <f ca="1"/>
        <v>0</v>
      </c>
      <c r="R91">
        <f ca="1"/>
        <v>0</v>
      </c>
      <c r="S91">
        <f ca="1"/>
        <v>0</v>
      </c>
      <c r="T91">
        <f ca="1"/>
        <v>0</v>
      </c>
      <c r="U91" t="str">
        <f ca="1"/>
        <v>19-May</v>
      </c>
      <c r="V91" t="str">
        <f ca="1"/>
        <v>18-May</v>
      </c>
      <c r="W91" t="str">
        <f ca="1"/>
        <v>17-May</v>
      </c>
      <c r="X91" t="str">
        <f ca="1"/>
        <v>16-May</v>
      </c>
      <c r="Y91" t="str">
        <f ca="1"/>
        <v>15-May</v>
      </c>
      <c r="Z91" t="str">
        <f ca="1"/>
        <v>14-May</v>
      </c>
      <c r="AA91" t="str">
        <f ca="1"/>
        <v>13-May</v>
      </c>
      <c r="AB91" t="str">
        <f ca="1"/>
        <v>0.4</v>
      </c>
    </row>
    <row r="92" spans="1:28" x14ac:dyDescent="0.35">
      <c r="A92" s="33" t="s">
        <v>553</v>
      </c>
      <c r="B92" t="str">
        <f t="array" aca="1" ref="B92:AB92" ca="1">_xll.PICurrVal('Amravati Datalink'!$B$2:$AB$2,0,'Amravati Datalink'!$A$92)</f>
        <v>Amravati</v>
      </c>
      <c r="C92" t="str">
        <f ca="1"/>
        <v>Amravati</v>
      </c>
      <c r="D92" t="str">
        <f ca="1"/>
        <v>Achalpur</v>
      </c>
      <c r="E92" t="str">
        <f ca="1"/>
        <v>Chandur Bazar</v>
      </c>
      <c r="F92" t="str">
        <f ca="1"/>
        <v>7945938</v>
      </c>
      <c r="G92" t="str">
        <f ca="1"/>
        <v>83 Village RRWS Scheme MJP RR (C 39)</v>
      </c>
      <c r="H92" t="str">
        <f ca="1"/>
        <v>Ambada Kandari</v>
      </c>
      <c r="I92" t="str">
        <f ca="1"/>
        <v>Existing 0.50 LL ESR</v>
      </c>
      <c r="J92">
        <f ca="1"/>
        <v>12.464200019836426</v>
      </c>
      <c r="K92">
        <f ca="1"/>
        <v>16900</v>
      </c>
      <c r="L92" t="str">
        <f ca="1"/>
        <v>0.50LL</v>
      </c>
      <c r="M92">
        <f ca="1"/>
        <v>1.95</v>
      </c>
      <c r="N92">
        <f ca="1"/>
        <v>1.68</v>
      </c>
      <c r="O92">
        <f ca="1"/>
        <v>1.76</v>
      </c>
      <c r="P92">
        <f ca="1"/>
        <v>1.56</v>
      </c>
      <c r="Q92">
        <f ca="1"/>
        <v>1.66</v>
      </c>
      <c r="R92">
        <f ca="1"/>
        <v>1.87</v>
      </c>
      <c r="S92">
        <f ca="1"/>
        <v>2.02</v>
      </c>
      <c r="T92">
        <f ca="1"/>
        <v>1</v>
      </c>
      <c r="U92" t="str">
        <f ca="1"/>
        <v>19-May</v>
      </c>
      <c r="V92" t="str">
        <f ca="1"/>
        <v>18-May</v>
      </c>
      <c r="W92" t="str">
        <f ca="1"/>
        <v>17-May</v>
      </c>
      <c r="X92" t="str">
        <f ca="1"/>
        <v>16-May</v>
      </c>
      <c r="Y92" t="str">
        <f ca="1"/>
        <v>15-May</v>
      </c>
      <c r="Z92" t="str">
        <f ca="1"/>
        <v>14-May</v>
      </c>
      <c r="AA92" t="str">
        <f ca="1"/>
        <v>13-May</v>
      </c>
      <c r="AB92" t="str">
        <f ca="1"/>
        <v>0.5</v>
      </c>
    </row>
    <row r="93" spans="1:28" x14ac:dyDescent="0.35">
      <c r="A93" s="33" t="s">
        <v>68</v>
      </c>
      <c r="B93" t="str">
        <f t="array" aca="1" ref="B93:AB93" ca="1">_xll.PICurrVal('Amravati Datalink'!$B$2:$AB$2,0,'Amravati Datalink'!$A$93)</f>
        <v>Amravati</v>
      </c>
      <c r="C93" t="str">
        <f ca="1"/>
        <v>Amravati</v>
      </c>
      <c r="D93" t="str">
        <f ca="1"/>
        <v>Achalpur</v>
      </c>
      <c r="E93" t="str">
        <f ca="1"/>
        <v>Achalpur</v>
      </c>
      <c r="F93" t="str">
        <f ca="1"/>
        <v>20029998</v>
      </c>
      <c r="G93" t="str">
        <f ca="1"/>
        <v>Shahanur &amp; 9 Villages RRWS</v>
      </c>
      <c r="H93" t="str">
        <f ca="1"/>
        <v>Januna</v>
      </c>
      <c r="I93" t="str">
        <f ca="1"/>
        <v>Existing 0.50 LL ESR</v>
      </c>
      <c r="J93">
        <f ca="1"/>
        <v>20.49169921875</v>
      </c>
      <c r="K93">
        <f ca="1"/>
        <v>25392.060546875</v>
      </c>
      <c r="L93" t="str">
        <f ca="1"/>
        <v>0.50LL</v>
      </c>
      <c r="M93">
        <f ca="1"/>
        <v>1.10447265625</v>
      </c>
      <c r="N93">
        <f ca="1"/>
        <v>1.1717773437500001</v>
      </c>
      <c r="O93">
        <f ca="1"/>
        <v>3.3465234375000001</v>
      </c>
      <c r="P93">
        <f ca="1"/>
        <v>3.1507031250000002</v>
      </c>
      <c r="Q93">
        <f ca="1"/>
        <v>0.21431640625000001</v>
      </c>
      <c r="R93">
        <f ca="1"/>
        <v>2.6585351562500001</v>
      </c>
      <c r="S93">
        <f ca="1"/>
        <v>2.8772460937500002</v>
      </c>
      <c r="T93">
        <f ca="1"/>
        <v>1</v>
      </c>
      <c r="U93" t="str">
        <f ca="1"/>
        <v>19-May</v>
      </c>
      <c r="V93" t="str">
        <f ca="1"/>
        <v>18-May</v>
      </c>
      <c r="W93" t="str">
        <f ca="1"/>
        <v>17-May</v>
      </c>
      <c r="X93" t="str">
        <f ca="1"/>
        <v>16-May</v>
      </c>
      <c r="Y93" t="str">
        <f ca="1"/>
        <v>15-May</v>
      </c>
      <c r="Z93" t="str">
        <f ca="1"/>
        <v>14-May</v>
      </c>
      <c r="AA93" t="str">
        <f ca="1"/>
        <v>13-May</v>
      </c>
      <c r="AB93" t="str">
        <f ca="1"/>
        <v>0.5</v>
      </c>
    </row>
    <row r="94" spans="1:28" x14ac:dyDescent="0.35">
      <c r="A94" s="33" t="s">
        <v>133</v>
      </c>
      <c r="B94" t="str">
        <f t="array" aca="1" ref="B94:AB94" ca="1">_xll.PICurrVal('Amravati Datalink'!$B$2:$AB$2,0,'Amravati Datalink'!$A$94)</f>
        <v>Amravati</v>
      </c>
      <c r="C94" t="str">
        <f ca="1"/>
        <v>Amravati</v>
      </c>
      <c r="D94" t="str">
        <f ca="1"/>
        <v>Achalpur</v>
      </c>
      <c r="E94" t="str">
        <f ca="1"/>
        <v>Chandur Bazar</v>
      </c>
      <c r="F94" t="str">
        <f ca="1"/>
        <v>7945938</v>
      </c>
      <c r="G94" t="str">
        <f ca="1"/>
        <v>83 Village RRWS Scheme MJP RR (C 39)</v>
      </c>
      <c r="H94" t="str">
        <f ca="1"/>
        <v>Kondwardha</v>
      </c>
      <c r="I94" t="str">
        <f ca="1"/>
        <v>Existing 0.50 LL ESR</v>
      </c>
      <c r="J94">
        <f ca="1"/>
        <v>14.779199600219727</v>
      </c>
      <c r="K94">
        <f ca="1"/>
        <v>13465</v>
      </c>
      <c r="L94" t="str">
        <f ca="1"/>
        <v>0.50LL</v>
      </c>
      <c r="M94">
        <f ca="1"/>
        <v>1.1599999999999999</v>
      </c>
      <c r="N94">
        <f ca="1"/>
        <v>1.1499999999999999</v>
      </c>
      <c r="O94">
        <f ca="1"/>
        <v>1.27</v>
      </c>
      <c r="P94">
        <f ca="1"/>
        <v>1.03</v>
      </c>
      <c r="Q94">
        <f ca="1"/>
        <v>1.04</v>
      </c>
      <c r="R94">
        <f ca="1"/>
        <v>1.1299999999999999</v>
      </c>
      <c r="S94">
        <f ca="1"/>
        <v>1</v>
      </c>
      <c r="T94">
        <f ca="1"/>
        <v>1</v>
      </c>
      <c r="U94" t="str">
        <f ca="1"/>
        <v>19-May</v>
      </c>
      <c r="V94" t="str">
        <f ca="1"/>
        <v>18-May</v>
      </c>
      <c r="W94" t="str">
        <f ca="1"/>
        <v>17-May</v>
      </c>
      <c r="X94" t="str">
        <f ca="1"/>
        <v>16-May</v>
      </c>
      <c r="Y94" t="str">
        <f ca="1"/>
        <v>15-May</v>
      </c>
      <c r="Z94" t="str">
        <f ca="1"/>
        <v>14-May</v>
      </c>
      <c r="AA94" t="str">
        <f ca="1"/>
        <v>13-May</v>
      </c>
      <c r="AB94" t="str">
        <f ca="1"/>
        <v>0.5</v>
      </c>
    </row>
    <row r="95" spans="1:28" x14ac:dyDescent="0.35">
      <c r="A95" s="33" t="s">
        <v>626</v>
      </c>
      <c r="B95" t="str">
        <f t="array" aca="1" ref="B95:AB95" ca="1">_xll.PICurrVal('Amravati Datalink'!$B$2:$AB$2,0,'Amravati Datalink'!$A$95)</f>
        <v>Amravati</v>
      </c>
      <c r="C95" t="str">
        <f ca="1"/>
        <v>Amravati W.M</v>
      </c>
      <c r="D95" t="str">
        <f ca="1"/>
        <v>W.M.Amravati - 2</v>
      </c>
      <c r="E95" t="str">
        <f ca="1"/>
        <v>Bhatkuli</v>
      </c>
      <c r="F95" t="str">
        <f ca="1"/>
        <v>20003791</v>
      </c>
      <c r="G95" t="str">
        <f ca="1"/>
        <v>105 Villages RRWSS</v>
      </c>
      <c r="H95" t="str">
        <f ca="1"/>
        <v>Bhalsi</v>
      </c>
      <c r="I95" t="str">
        <f ca="1"/>
        <v>Existing 0.50 LL ESR</v>
      </c>
      <c r="J95">
        <f ca="1"/>
        <v>0</v>
      </c>
      <c r="K95">
        <f ca="1"/>
        <v>3973</v>
      </c>
      <c r="L95" t="str">
        <f ca="1"/>
        <v>0.50LL</v>
      </c>
      <c r="M95">
        <f ca="1"/>
        <v>0.61</v>
      </c>
      <c r="N95">
        <f ca="1"/>
        <v>0.6</v>
      </c>
      <c r="O95">
        <f ca="1"/>
        <v>0</v>
      </c>
      <c r="P95">
        <f ca="1"/>
        <v>0.94</v>
      </c>
      <c r="Q95">
        <f ca="1"/>
        <v>0.39</v>
      </c>
      <c r="R95">
        <f ca="1"/>
        <v>0.54</v>
      </c>
      <c r="S95">
        <f ca="1"/>
        <v>0.19</v>
      </c>
      <c r="T95">
        <f ca="1"/>
        <v>1</v>
      </c>
      <c r="U95" t="str">
        <f ca="1"/>
        <v>19-May</v>
      </c>
      <c r="V95" t="str">
        <f ca="1"/>
        <v>18-May</v>
      </c>
      <c r="W95" t="str">
        <f ca="1"/>
        <v>17-May</v>
      </c>
      <c r="X95" t="str">
        <f ca="1"/>
        <v>16-May</v>
      </c>
      <c r="Y95" t="str">
        <f ca="1"/>
        <v>15-May</v>
      </c>
      <c r="Z95" t="str">
        <f ca="1"/>
        <v>14-May</v>
      </c>
      <c r="AA95" t="str">
        <f ca="1"/>
        <v>13-May</v>
      </c>
      <c r="AB95" t="str">
        <f ca="1"/>
        <v>0.5</v>
      </c>
    </row>
    <row r="96" spans="1:28" x14ac:dyDescent="0.35">
      <c r="A96" s="33" t="s">
        <v>877</v>
      </c>
      <c r="B96" t="str">
        <f t="array" aca="1" ref="B96:AB96" ca="1">_xll.PICurrVal('Amravati Datalink'!$B$2:$AB$2,0,'Amravati Datalink'!$A$96)</f>
        <v>Akola</v>
      </c>
      <c r="C96" t="str">
        <f ca="1"/>
        <v>Akola</v>
      </c>
      <c r="D96" t="str">
        <f ca="1"/>
        <v>Akola</v>
      </c>
      <c r="E96" t="str">
        <f ca="1"/>
        <v>Akola</v>
      </c>
      <c r="F96" t="str">
        <f ca="1"/>
        <v>20028565</v>
      </c>
      <c r="G96" t="str">
        <f ca="1"/>
        <v>Akot 84 VRRWSS Tq. Akola, Akot &amp; Telhara Dist. Akola</v>
      </c>
      <c r="H96" t="str">
        <f ca="1"/>
        <v>Kawasa Bk.</v>
      </c>
      <c r="I96" t="str">
        <f ca="1"/>
        <v>Existing 1.00 LL ESR-Outlet-2</v>
      </c>
      <c r="J96">
        <f ca="1"/>
        <v>0</v>
      </c>
      <c r="K96">
        <f ca="1"/>
        <v>332</v>
      </c>
      <c r="L96" t="str">
        <f ca="1"/>
        <v>1.00LL</v>
      </c>
      <c r="M96">
        <f ca="1"/>
        <v>0</v>
      </c>
      <c r="N96">
        <f ca="1"/>
        <v>0.15</v>
      </c>
      <c r="O96">
        <f ca="1"/>
        <v>0.59066680908203129</v>
      </c>
      <c r="P96">
        <f ca="1"/>
        <v>0</v>
      </c>
      <c r="Q96">
        <f ca="1"/>
        <v>0</v>
      </c>
      <c r="R96">
        <f ca="1"/>
        <v>0</v>
      </c>
      <c r="S96">
        <f ca="1"/>
        <v>0</v>
      </c>
      <c r="T96">
        <f ca="1"/>
        <v>1</v>
      </c>
      <c r="U96" t="str">
        <f ca="1"/>
        <v>19-May</v>
      </c>
      <c r="V96" t="str">
        <f ca="1"/>
        <v>18-May</v>
      </c>
      <c r="W96" t="str">
        <f ca="1"/>
        <v>17-May</v>
      </c>
      <c r="X96" t="str">
        <f ca="1"/>
        <v>16-May</v>
      </c>
      <c r="Y96" t="str">
        <f ca="1"/>
        <v>15-May</v>
      </c>
      <c r="Z96" t="str">
        <f ca="1"/>
        <v>14-May</v>
      </c>
      <c r="AA96" t="str">
        <f ca="1"/>
        <v>13-May</v>
      </c>
      <c r="AB96" t="str">
        <f ca="1"/>
        <v>1</v>
      </c>
    </row>
    <row r="97" spans="1:28" x14ac:dyDescent="0.35">
      <c r="A97" s="33" t="s">
        <v>554</v>
      </c>
      <c r="B97" t="str">
        <f t="array" aca="1" ref="B97:AB97" ca="1">_xll.PICurrVal('Amravati Datalink'!$B$2:$AB$2,0,'Amravati Datalink'!$A$97)</f>
        <v>Akola</v>
      </c>
      <c r="C97" t="str">
        <f ca="1"/>
        <v>Buldhana</v>
      </c>
      <c r="D97" t="str">
        <f ca="1"/>
        <v>Buldhana</v>
      </c>
      <c r="E97" t="str">
        <f ca="1"/>
        <v>Motala</v>
      </c>
      <c r="F97" t="str">
        <f ca="1"/>
        <v>20027978</v>
      </c>
      <c r="G97" t="str">
        <f ca="1"/>
        <v>Dhamangaon Deshmukh &amp; 9 Villages RRWSS</v>
      </c>
      <c r="H97" t="str">
        <f ca="1"/>
        <v>Giroli</v>
      </c>
      <c r="I97" t="str">
        <f ca="1"/>
        <v>Proposed 0.75 LL ESR- Outlet-1</v>
      </c>
      <c r="J97">
        <f ca="1"/>
        <v>0</v>
      </c>
      <c r="K97">
        <f ca="1"/>
        <v>11.327569961547852</v>
      </c>
      <c r="L97" t="str">
        <f ca="1"/>
        <v>0.75LL</v>
      </c>
      <c r="M97">
        <f ca="1"/>
        <v>0</v>
      </c>
      <c r="N97">
        <f ca="1"/>
        <v>0</v>
      </c>
      <c r="O97">
        <f ca="1"/>
        <v>0</v>
      </c>
      <c r="P97">
        <f ca="1"/>
        <v>0</v>
      </c>
      <c r="Q97">
        <f ca="1"/>
        <v>0</v>
      </c>
      <c r="R97">
        <f ca="1"/>
        <v>0</v>
      </c>
      <c r="S97">
        <f ca="1"/>
        <v>0</v>
      </c>
      <c r="T97">
        <f ca="1"/>
        <v>1</v>
      </c>
      <c r="U97" t="str">
        <f ca="1"/>
        <v>19-May</v>
      </c>
      <c r="V97" t="str">
        <f ca="1"/>
        <v>18-May</v>
      </c>
      <c r="W97" t="str">
        <f ca="1"/>
        <v>17-May</v>
      </c>
      <c r="X97" t="str">
        <f ca="1"/>
        <v>16-May</v>
      </c>
      <c r="Y97" t="str">
        <f ca="1"/>
        <v>15-May</v>
      </c>
      <c r="Z97" t="str">
        <f ca="1"/>
        <v>14-May</v>
      </c>
      <c r="AA97" t="str">
        <f ca="1"/>
        <v>13-May</v>
      </c>
      <c r="AB97" t="str">
        <f ca="1"/>
        <v>0.75</v>
      </c>
    </row>
    <row r="98" spans="1:28" x14ac:dyDescent="0.35">
      <c r="A98" s="33" t="s">
        <v>809</v>
      </c>
      <c r="B98" t="str">
        <f t="array" aca="1" ref="B98:AB98" ca="1">_xll.PICurrVal('Amravati Datalink'!$B$2:$AB$2,0,'Amravati Datalink'!$A$98)</f>
        <v>Akola</v>
      </c>
      <c r="C98" t="str">
        <f ca="1"/>
        <v>Buldhana</v>
      </c>
      <c r="D98" t="str">
        <f ca="1"/>
        <v>Khamgaon</v>
      </c>
      <c r="E98" t="str">
        <f ca="1"/>
        <v>Nandura</v>
      </c>
      <c r="F98" t="str">
        <f ca="1"/>
        <v>20028083</v>
      </c>
      <c r="G98" t="str">
        <f ca="1"/>
        <v>Wadali &amp; 8 Villages RRWSS</v>
      </c>
      <c r="H98" t="str">
        <f ca="1"/>
        <v>Barafgaon</v>
      </c>
      <c r="I98" t="str">
        <f ca="1"/>
        <v>Existing 0.50 LL ESR</v>
      </c>
      <c r="J98">
        <f ca="1"/>
        <v>0</v>
      </c>
      <c r="K98">
        <f ca="1"/>
        <v>3983.05126953125</v>
      </c>
      <c r="L98" t="str">
        <f ca="1"/>
        <v>0.50LL</v>
      </c>
      <c r="M98">
        <f ca="1"/>
        <v>0</v>
      </c>
      <c r="N98">
        <f ca="1"/>
        <v>0</v>
      </c>
      <c r="O98">
        <f ca="1"/>
        <v>0.73992675781249995</v>
      </c>
      <c r="P98">
        <f ca="1"/>
        <v>0.84298828125000003</v>
      </c>
      <c r="Q98">
        <f ca="1"/>
        <v>0</v>
      </c>
      <c r="R98">
        <f ca="1"/>
        <v>0</v>
      </c>
      <c r="S98">
        <f ca="1"/>
        <v>0</v>
      </c>
      <c r="T98">
        <f ca="1"/>
        <v>1</v>
      </c>
      <c r="U98" t="str">
        <f ca="1"/>
        <v>19-May</v>
      </c>
      <c r="V98" t="str">
        <f ca="1"/>
        <v>18-May</v>
      </c>
      <c r="W98" t="str">
        <f ca="1"/>
        <v>17-May</v>
      </c>
      <c r="X98" t="str">
        <f ca="1"/>
        <v>16-May</v>
      </c>
      <c r="Y98" t="str">
        <f ca="1"/>
        <v>15-May</v>
      </c>
      <c r="Z98" t="str">
        <f ca="1"/>
        <v>14-May</v>
      </c>
      <c r="AA98" t="str">
        <f ca="1"/>
        <v>13-May</v>
      </c>
      <c r="AB98" t="str">
        <f ca="1"/>
        <v>0.5</v>
      </c>
    </row>
    <row r="99" spans="1:28" x14ac:dyDescent="0.35">
      <c r="A99" s="33" t="s">
        <v>134</v>
      </c>
      <c r="B99" t="str">
        <f t="array" aca="1" ref="B99:AB99" ca="1">_xll.PICurrVal('Amravati Datalink'!$B$2:$AB$2,0,'Amravati Datalink'!$A$99)</f>
        <v>Akola</v>
      </c>
      <c r="C99" t="str">
        <f ca="1"/>
        <v>Buldhana</v>
      </c>
      <c r="D99" t="str">
        <f ca="1"/>
        <v>Buldhana</v>
      </c>
      <c r="E99" t="str">
        <f ca="1"/>
        <v>Motala</v>
      </c>
      <c r="F99" t="str">
        <f ca="1"/>
        <v>20028065</v>
      </c>
      <c r="G99" t="str">
        <f ca="1"/>
        <v>Pophali &amp; 3 Villages RRWSS</v>
      </c>
      <c r="H99" t="str">
        <f ca="1"/>
        <v>Wadi</v>
      </c>
      <c r="I99" t="str">
        <f ca="1"/>
        <v>Proposed 0.30 LL ESR</v>
      </c>
      <c r="J99">
        <f ca="1"/>
        <v>0</v>
      </c>
      <c r="K99">
        <f ca="1"/>
        <v>44.9925537109375</v>
      </c>
      <c r="L99" t="str">
        <f ca="1"/>
        <v>0.30LL</v>
      </c>
      <c r="M99">
        <f ca="1"/>
        <v>7.5180053710937505E-4</v>
      </c>
      <c r="N99">
        <f ca="1"/>
        <v>1.5581512451171874E-3</v>
      </c>
      <c r="O99">
        <f ca="1"/>
        <v>1.0326004028320312E-3</v>
      </c>
      <c r="P99">
        <f ca="1"/>
        <v>9.54742431640625E-4</v>
      </c>
      <c r="Q99">
        <f ca="1"/>
        <v>1.319427490234375E-3</v>
      </c>
      <c r="R99">
        <f ca="1"/>
        <v>1.0467529296874999E-3</v>
      </c>
      <c r="S99">
        <f ca="1"/>
        <v>3.0468368530273439E-3</v>
      </c>
      <c r="T99">
        <f ca="1"/>
        <v>1</v>
      </c>
      <c r="U99" t="str">
        <f ca="1"/>
        <v>19-May</v>
      </c>
      <c r="V99" t="str">
        <f ca="1"/>
        <v>18-May</v>
      </c>
      <c r="W99" t="str">
        <f ca="1"/>
        <v>17-May</v>
      </c>
      <c r="X99" t="str">
        <f ca="1"/>
        <v>16-May</v>
      </c>
      <c r="Y99" t="str">
        <f ca="1"/>
        <v>15-May</v>
      </c>
      <c r="Z99" t="str">
        <f ca="1"/>
        <v>14-May</v>
      </c>
      <c r="AA99" t="str">
        <f ca="1"/>
        <v>13-May</v>
      </c>
      <c r="AB99" t="str">
        <f ca="1"/>
        <v>0.3</v>
      </c>
    </row>
    <row r="100" spans="1:28" x14ac:dyDescent="0.35">
      <c r="A100" s="33" t="s">
        <v>69</v>
      </c>
      <c r="B100" t="str">
        <f t="array" aca="1" ref="B100:AB100" ca="1">_xll.PICurrVal('Amravati Datalink'!$B$2:$AB$2,0,'Amravati Datalink'!$A$100)</f>
        <v>Amravati</v>
      </c>
      <c r="C100" t="str">
        <f ca="1"/>
        <v>Amravati</v>
      </c>
      <c r="D100" t="str">
        <f ca="1"/>
        <v>Achalpur</v>
      </c>
      <c r="E100" t="str">
        <f ca="1"/>
        <v>Achalpur</v>
      </c>
      <c r="F100" t="str">
        <f ca="1"/>
        <v>7945938</v>
      </c>
      <c r="G100" t="str">
        <f ca="1"/>
        <v>83 Village RRWS Scheme MJP RR (C 39)</v>
      </c>
      <c r="H100" t="str">
        <f ca="1"/>
        <v>Tawalar</v>
      </c>
      <c r="I100" t="str">
        <f ca="1"/>
        <v>Existing 0.50 LL ESR</v>
      </c>
      <c r="J100">
        <f ca="1"/>
        <v>30.510400772094727</v>
      </c>
      <c r="K100">
        <f ca="1"/>
        <v>12099</v>
      </c>
      <c r="L100" t="str">
        <f ca="1"/>
        <v>0.50LL</v>
      </c>
      <c r="M100">
        <f ca="1"/>
        <v>0.9</v>
      </c>
      <c r="N100">
        <f ca="1"/>
        <v>0.69</v>
      </c>
      <c r="O100">
        <f ca="1"/>
        <v>0.96</v>
      </c>
      <c r="P100">
        <f ca="1"/>
        <v>0.65</v>
      </c>
      <c r="Q100">
        <f ca="1"/>
        <v>0.81</v>
      </c>
      <c r="R100">
        <f ca="1"/>
        <v>0.61</v>
      </c>
      <c r="S100">
        <f ca="1"/>
        <v>0.83</v>
      </c>
      <c r="T100">
        <f ca="1"/>
        <v>1</v>
      </c>
      <c r="U100" t="str">
        <f ca="1"/>
        <v>19-May</v>
      </c>
      <c r="V100" t="str">
        <f ca="1"/>
        <v>18-May</v>
      </c>
      <c r="W100" t="str">
        <f ca="1"/>
        <v>17-May</v>
      </c>
      <c r="X100" t="str">
        <f ca="1"/>
        <v>16-May</v>
      </c>
      <c r="Y100" t="str">
        <f ca="1"/>
        <v>15-May</v>
      </c>
      <c r="Z100" t="str">
        <f ca="1"/>
        <v>14-May</v>
      </c>
      <c r="AA100" t="str">
        <f ca="1"/>
        <v>13-May</v>
      </c>
      <c r="AB100" t="str">
        <f ca="1"/>
        <v>0.5</v>
      </c>
    </row>
    <row r="101" spans="1:28" x14ac:dyDescent="0.35">
      <c r="A101" s="33" t="s">
        <v>1125</v>
      </c>
      <c r="B101" t="str">
        <f t="array" aca="1" ref="B101:AB101" ca="1">_xll.PICurrVal('Amravati Datalink'!$B$2:$AB$2,0,'Amravati Datalink'!$A$101)</f>
        <v>Amravati</v>
      </c>
      <c r="C101" t="str">
        <f ca="1"/>
        <v>Amravati</v>
      </c>
      <c r="D101" t="str">
        <f ca="1"/>
        <v>Amravati - 2</v>
      </c>
      <c r="E101" t="str">
        <f ca="1"/>
        <v>Nandgaon Khandeshwar</v>
      </c>
      <c r="F101" t="str">
        <f ca="1"/>
        <v>20030120</v>
      </c>
      <c r="G101" t="str">
        <f ca="1"/>
        <v>Papal &amp; 5 Villages RRWS</v>
      </c>
      <c r="H101" t="str">
        <f ca="1"/>
        <v>Tighora</v>
      </c>
      <c r="I101" t="str">
        <f ca="1"/>
        <v>Existing 0.20 LL ESR</v>
      </c>
      <c r="J101">
        <f ca="1"/>
        <v>12.357999801635742</v>
      </c>
      <c r="K101">
        <f ca="1"/>
        <v>2478.637939453125</v>
      </c>
      <c r="L101" t="str">
        <f ca="1"/>
        <v>0.20LL</v>
      </c>
      <c r="M101">
        <f ca="1"/>
        <v>0</v>
      </c>
      <c r="N101">
        <f ca="1"/>
        <v>0</v>
      </c>
      <c r="O101">
        <f ca="1"/>
        <v>0</v>
      </c>
      <c r="P101">
        <f ca="1"/>
        <v>0</v>
      </c>
      <c r="Q101">
        <f ca="1"/>
        <v>0</v>
      </c>
      <c r="R101">
        <f ca="1"/>
        <v>0</v>
      </c>
      <c r="S101">
        <f ca="1"/>
        <v>0</v>
      </c>
      <c r="T101">
        <f ca="1"/>
        <v>0</v>
      </c>
      <c r="U101" t="str">
        <f ca="1"/>
        <v>19-May</v>
      </c>
      <c r="V101" t="str">
        <f ca="1"/>
        <v>18-May</v>
      </c>
      <c r="W101" t="str">
        <f ca="1"/>
        <v>17-May</v>
      </c>
      <c r="X101" t="str">
        <f ca="1"/>
        <v>16-May</v>
      </c>
      <c r="Y101" t="str">
        <f ca="1"/>
        <v>15-May</v>
      </c>
      <c r="Z101" t="str">
        <f ca="1"/>
        <v>14-May</v>
      </c>
      <c r="AA101" t="str">
        <f ca="1"/>
        <v>13-May</v>
      </c>
      <c r="AB101" t="str">
        <f ca="1"/>
        <v>0.2</v>
      </c>
    </row>
    <row r="102" spans="1:28" x14ac:dyDescent="0.35">
      <c r="A102" s="33" t="s">
        <v>701</v>
      </c>
      <c r="B102" t="str">
        <f t="array" aca="1" ref="B102:AB102" ca="1">_xll.PICurrVal('Amravati Datalink'!$B$2:$AB$2,0,'Amravati Datalink'!$A$102)</f>
        <v>Akola</v>
      </c>
      <c r="C102" t="str">
        <f ca="1"/>
        <v>Akola</v>
      </c>
      <c r="D102" t="str">
        <f ca="1"/>
        <v>Akola</v>
      </c>
      <c r="E102" t="str">
        <f ca="1"/>
        <v>Akola</v>
      </c>
      <c r="F102" t="str">
        <f ca="1"/>
        <v>20028565</v>
      </c>
      <c r="G102" t="str">
        <f ca="1"/>
        <v>Akot 84 VRRWSS Tq. Akola, Akot &amp; Telhara Dist. Akola</v>
      </c>
      <c r="H102" t="str">
        <f ca="1"/>
        <v>Wani</v>
      </c>
      <c r="I102" t="str">
        <f ca="1"/>
        <v>Existing 0.20 LL ESR</v>
      </c>
      <c r="J102">
        <f ca="1"/>
        <v>0</v>
      </c>
      <c r="K102">
        <f ca="1"/>
        <v>3073</v>
      </c>
      <c r="L102" t="str">
        <f ca="1"/>
        <v>0.20LL</v>
      </c>
      <c r="M102">
        <f ca="1"/>
        <v>0</v>
      </c>
      <c r="N102">
        <f ca="1"/>
        <v>0</v>
      </c>
      <c r="O102">
        <f ca="1"/>
        <v>0</v>
      </c>
      <c r="P102">
        <f ca="1"/>
        <v>1.4</v>
      </c>
      <c r="Q102">
        <f ca="1"/>
        <v>0.25</v>
      </c>
      <c r="R102">
        <f ca="1"/>
        <v>0</v>
      </c>
      <c r="S102">
        <f ca="1"/>
        <v>0</v>
      </c>
      <c r="T102">
        <f ca="1"/>
        <v>1</v>
      </c>
      <c r="U102" t="str">
        <f ca="1"/>
        <v>19-May</v>
      </c>
      <c r="V102" t="str">
        <f ca="1"/>
        <v>18-May</v>
      </c>
      <c r="W102" t="str">
        <f ca="1"/>
        <v>17-May</v>
      </c>
      <c r="X102" t="str">
        <f ca="1"/>
        <v>16-May</v>
      </c>
      <c r="Y102" t="str">
        <f ca="1"/>
        <v>15-May</v>
      </c>
      <c r="Z102" t="str">
        <f ca="1"/>
        <v>14-May</v>
      </c>
      <c r="AA102" t="str">
        <f ca="1"/>
        <v>13-May</v>
      </c>
      <c r="AB102" t="str">
        <f ca="1"/>
        <v>0.2</v>
      </c>
    </row>
    <row r="103" spans="1:28" x14ac:dyDescent="0.35">
      <c r="A103" s="33" t="s">
        <v>881</v>
      </c>
      <c r="B103" t="str">
        <f t="array" aca="1" ref="B103:AB103" ca="1">_xll.PICurrVal('Amravati Datalink'!$B$2:$AB$2,0,'Amravati Datalink'!$A$103)</f>
        <v>Akola</v>
      </c>
      <c r="C103" t="str">
        <f ca="1"/>
        <v>Akola</v>
      </c>
      <c r="D103" t="str">
        <f ca="1"/>
        <v>Akola</v>
      </c>
      <c r="E103" t="str">
        <f ca="1"/>
        <v>Akola</v>
      </c>
      <c r="F103" t="str">
        <f ca="1"/>
        <v>20028565</v>
      </c>
      <c r="G103" t="str">
        <f ca="1"/>
        <v>Akot 84 VRRWSS Tq. Akola, Akot &amp; Telhara Dist. Akola</v>
      </c>
      <c r="H103" t="str">
        <f ca="1"/>
        <v>Balegaon</v>
      </c>
      <c r="I103" t="str">
        <f ca="1"/>
        <v>Existing 0.75 LL ESR</v>
      </c>
      <c r="J103">
        <f ca="1"/>
        <v>0</v>
      </c>
      <c r="K103">
        <f ca="1"/>
        <v>563921</v>
      </c>
      <c r="L103" t="str">
        <f ca="1"/>
        <v>0.75LL</v>
      </c>
      <c r="M103">
        <f ca="1"/>
        <v>0</v>
      </c>
      <c r="N103">
        <f ca="1"/>
        <v>0</v>
      </c>
      <c r="O103">
        <f ca="1"/>
        <v>294.57</v>
      </c>
      <c r="P103">
        <f ca="1"/>
        <v>71.02</v>
      </c>
      <c r="Q103">
        <f ca="1"/>
        <v>0</v>
      </c>
      <c r="R103">
        <f ca="1"/>
        <v>0</v>
      </c>
      <c r="S103">
        <f ca="1"/>
        <v>349.74</v>
      </c>
      <c r="T103">
        <f ca="1"/>
        <v>1</v>
      </c>
      <c r="U103" t="str">
        <f ca="1"/>
        <v>19-May</v>
      </c>
      <c r="V103" t="str">
        <f ca="1"/>
        <v>18-May</v>
      </c>
      <c r="W103" t="str">
        <f ca="1"/>
        <v>17-May</v>
      </c>
      <c r="X103" t="str">
        <f ca="1"/>
        <v>16-May</v>
      </c>
      <c r="Y103" t="str">
        <f ca="1"/>
        <v>15-May</v>
      </c>
      <c r="Z103" t="str">
        <f ca="1"/>
        <v>14-May</v>
      </c>
      <c r="AA103" t="str">
        <f ca="1"/>
        <v>13-May</v>
      </c>
      <c r="AB103" t="str">
        <f ca="1"/>
        <v>0.75</v>
      </c>
    </row>
    <row r="104" spans="1:28" x14ac:dyDescent="0.35">
      <c r="A104" s="33" t="s">
        <v>810</v>
      </c>
      <c r="B104" t="str">
        <f t="array" aca="1" ref="B104:AB104" ca="1">_xll.PICurrVal('Amravati Datalink'!$B$2:$AB$2,0,'Amravati Datalink'!$A$104)</f>
        <v>Akola</v>
      </c>
      <c r="C104" t="str">
        <f ca="1"/>
        <v>Buldhana</v>
      </c>
      <c r="D104" t="str">
        <f ca="1"/>
        <v>Buldhana</v>
      </c>
      <c r="E104" t="str">
        <f ca="1"/>
        <v>Motala</v>
      </c>
      <c r="F104" t="str">
        <f ca="1"/>
        <v>20021409</v>
      </c>
      <c r="G104" t="str">
        <f ca="1"/>
        <v>Kurha &amp; 2 Villages RRWSS</v>
      </c>
      <c r="H104" t="str">
        <f ca="1"/>
        <v>Hanwatkhed</v>
      </c>
      <c r="I104" t="str">
        <f ca="1"/>
        <v>Existing 0.30 LL GSR</v>
      </c>
      <c r="J104">
        <f ca="1"/>
        <v>0</v>
      </c>
      <c r="K104">
        <f ca="1"/>
        <v>38878</v>
      </c>
      <c r="L104" t="str">
        <f ca="1"/>
        <v>0.30LL</v>
      </c>
      <c r="M104">
        <f ca="1"/>
        <v>2.66</v>
      </c>
      <c r="N104">
        <f ca="1"/>
        <v>3.44</v>
      </c>
      <c r="O104">
        <f ca="1"/>
        <v>0</v>
      </c>
      <c r="P104">
        <f ca="1"/>
        <v>3.02</v>
      </c>
      <c r="Q104">
        <f ca="1"/>
        <v>2.39</v>
      </c>
      <c r="R104">
        <f ca="1"/>
        <v>1.91</v>
      </c>
      <c r="S104">
        <f ca="1"/>
        <v>2.89</v>
      </c>
      <c r="T104">
        <f ca="1"/>
        <v>1</v>
      </c>
      <c r="U104" t="str">
        <f ca="1"/>
        <v>19-May</v>
      </c>
      <c r="V104" t="str">
        <f ca="1"/>
        <v>18-May</v>
      </c>
      <c r="W104" t="str">
        <f ca="1"/>
        <v>17-May</v>
      </c>
      <c r="X104" t="str">
        <f ca="1"/>
        <v>16-May</v>
      </c>
      <c r="Y104" t="str">
        <f ca="1"/>
        <v>15-May</v>
      </c>
      <c r="Z104" t="str">
        <f ca="1"/>
        <v>14-May</v>
      </c>
      <c r="AA104" t="str">
        <f ca="1"/>
        <v>13-May</v>
      </c>
      <c r="AB104" t="str">
        <f ca="1"/>
        <v>0.3</v>
      </c>
    </row>
    <row r="105" spans="1:28" x14ac:dyDescent="0.35">
      <c r="A105" s="33" t="s">
        <v>85</v>
      </c>
      <c r="B105" t="str">
        <f t="array" aca="1" ref="B105:AB105" ca="1">_xll.PICurrVal('Amravati Datalink'!$B$2:$AB$2,0,'Amravati Datalink'!$A$105)</f>
        <v>Amravati</v>
      </c>
      <c r="C105" t="str">
        <f ca="1"/>
        <v>Amravati W.M</v>
      </c>
      <c r="D105" t="str">
        <f ca="1"/>
        <v>W.M.Amravati - 2</v>
      </c>
      <c r="E105" t="str">
        <f ca="1"/>
        <v>Amravati</v>
      </c>
      <c r="F105" t="str">
        <f ca="1"/>
        <v>20003791</v>
      </c>
      <c r="G105" t="str">
        <f ca="1"/>
        <v>105 Villages RRWSS</v>
      </c>
      <c r="H105" t="str">
        <f ca="1"/>
        <v>Shirala</v>
      </c>
      <c r="I105" t="str">
        <f ca="1"/>
        <v>Existing 1.45 LL ESR - Outlet-2</v>
      </c>
      <c r="J105">
        <f ca="1"/>
        <v>0</v>
      </c>
      <c r="K105">
        <f ca="1"/>
        <v>22332</v>
      </c>
      <c r="L105" t="str">
        <f ca="1"/>
        <v>1.45LL</v>
      </c>
      <c r="M105">
        <f ca="1"/>
        <v>2.2599999999999998</v>
      </c>
      <c r="N105">
        <f ca="1"/>
        <v>1.96</v>
      </c>
      <c r="O105">
        <f ca="1"/>
        <v>2.04</v>
      </c>
      <c r="P105">
        <f ca="1"/>
        <v>1.83</v>
      </c>
      <c r="Q105">
        <f ca="1"/>
        <v>1.98</v>
      </c>
      <c r="R105">
        <f ca="1"/>
        <v>1.3</v>
      </c>
      <c r="S105">
        <f ca="1"/>
        <v>2.42</v>
      </c>
      <c r="T105">
        <f ca="1"/>
        <v>1</v>
      </c>
      <c r="U105" t="str">
        <f ca="1"/>
        <v>19-May</v>
      </c>
      <c r="V105" t="str">
        <f ca="1"/>
        <v>18-May</v>
      </c>
      <c r="W105" t="str">
        <f ca="1"/>
        <v>17-May</v>
      </c>
      <c r="X105" t="str">
        <f ca="1"/>
        <v>16-May</v>
      </c>
      <c r="Y105" t="str">
        <f ca="1"/>
        <v>15-May</v>
      </c>
      <c r="Z105" t="str">
        <f ca="1"/>
        <v>14-May</v>
      </c>
      <c r="AA105" t="str">
        <f ca="1"/>
        <v>13-May</v>
      </c>
      <c r="AB105" t="str">
        <f ca="1"/>
        <v>1.45</v>
      </c>
    </row>
    <row r="106" spans="1:28" x14ac:dyDescent="0.35">
      <c r="A106" s="33" t="s">
        <v>132</v>
      </c>
      <c r="B106" t="str">
        <f t="array" aca="1" ref="B106:AB106" ca="1">_xll.PICurrVal('Amravati Datalink'!$B$2:$AB$2,0,'Amravati Datalink'!$A$106)</f>
        <v>Amravati</v>
      </c>
      <c r="C106" t="str">
        <f ca="1"/>
        <v>Amravati W.M</v>
      </c>
      <c r="D106" t="str">
        <f ca="1"/>
        <v>W.M.Amravati - 2</v>
      </c>
      <c r="E106" t="str">
        <f ca="1"/>
        <v>Bhatkuli</v>
      </c>
      <c r="F106" t="str">
        <f ca="1"/>
        <v>20003791</v>
      </c>
      <c r="G106" t="str">
        <f ca="1"/>
        <v>105 Villages RRWSS</v>
      </c>
      <c r="H106" t="str">
        <f ca="1"/>
        <v>Chincholi</v>
      </c>
      <c r="I106" t="str">
        <f ca="1"/>
        <v>Existing 0.50 LL ESR- Outlet-1</v>
      </c>
      <c r="J106">
        <f ca="1"/>
        <v>0</v>
      </c>
      <c r="K106">
        <f ca="1"/>
        <v>14095</v>
      </c>
      <c r="L106" t="str">
        <f ca="1"/>
        <v>0.50LL</v>
      </c>
      <c r="M106">
        <f ca="1"/>
        <v>1.23</v>
      </c>
      <c r="N106">
        <f ca="1"/>
        <v>1.27</v>
      </c>
      <c r="O106">
        <f ca="1"/>
        <v>1.0900000000000001</v>
      </c>
      <c r="P106">
        <f ca="1"/>
        <v>1.05</v>
      </c>
      <c r="Q106">
        <f ca="1"/>
        <v>1.1200000000000001</v>
      </c>
      <c r="R106">
        <f ca="1"/>
        <v>1.07</v>
      </c>
      <c r="S106">
        <f ca="1"/>
        <v>1.0900000000000001</v>
      </c>
      <c r="T106">
        <f ca="1"/>
        <v>1</v>
      </c>
      <c r="U106" t="str">
        <f ca="1"/>
        <v>19-May</v>
      </c>
      <c r="V106" t="str">
        <f ca="1"/>
        <v>18-May</v>
      </c>
      <c r="W106" t="str">
        <f ca="1"/>
        <v>17-May</v>
      </c>
      <c r="X106" t="str">
        <f ca="1"/>
        <v>16-May</v>
      </c>
      <c r="Y106" t="str">
        <f ca="1"/>
        <v>15-May</v>
      </c>
      <c r="Z106" t="str">
        <f ca="1"/>
        <v>14-May</v>
      </c>
      <c r="AA106" t="str">
        <f ca="1"/>
        <v>13-May</v>
      </c>
      <c r="AB106" t="str">
        <f ca="1"/>
        <v>0.5</v>
      </c>
    </row>
    <row r="107" spans="1:28" x14ac:dyDescent="0.35">
      <c r="A107" s="33" t="s">
        <v>117</v>
      </c>
      <c r="B107" t="str">
        <f t="array" aca="1" ref="B107:AB107" ca="1">_xll.PICurrVal('Amravati Datalink'!$B$2:$AB$2,0,'Amravati Datalink'!$A$107)</f>
        <v>Akola</v>
      </c>
      <c r="C107" t="str">
        <f ca="1"/>
        <v>Buldhana</v>
      </c>
      <c r="D107" t="str">
        <f ca="1"/>
        <v>Buldhana</v>
      </c>
      <c r="E107" t="str">
        <f ca="1"/>
        <v>Motala</v>
      </c>
      <c r="F107" t="str">
        <f ca="1"/>
        <v>20028065</v>
      </c>
      <c r="G107" t="str">
        <f ca="1"/>
        <v>Pophali &amp; 3 Villages RRWSS</v>
      </c>
      <c r="H107" t="str">
        <f ca="1"/>
        <v>Dhonkhed</v>
      </c>
      <c r="I107" t="str">
        <f ca="1"/>
        <v>Proposed 0.25 LL ESR</v>
      </c>
      <c r="J107">
        <f ca="1"/>
        <v>0</v>
      </c>
      <c r="K107">
        <f ca="1"/>
        <v>74744</v>
      </c>
      <c r="L107" t="str">
        <f ca="1"/>
        <v>0.25LL</v>
      </c>
      <c r="M107">
        <f ca="1"/>
        <v>0</v>
      </c>
      <c r="N107">
        <f ca="1"/>
        <v>0</v>
      </c>
      <c r="O107">
        <f ca="1"/>
        <v>0</v>
      </c>
      <c r="P107">
        <f ca="1"/>
        <v>0</v>
      </c>
      <c r="Q107">
        <f ca="1"/>
        <v>0</v>
      </c>
      <c r="R107">
        <f ca="1"/>
        <v>0</v>
      </c>
      <c r="S107">
        <f ca="1"/>
        <v>0</v>
      </c>
      <c r="T107">
        <f ca="1"/>
        <v>1</v>
      </c>
      <c r="U107" t="str">
        <f ca="1"/>
        <v>19-May</v>
      </c>
      <c r="V107" t="str">
        <f ca="1"/>
        <v>18-May</v>
      </c>
      <c r="W107" t="str">
        <f ca="1"/>
        <v>17-May</v>
      </c>
      <c r="X107" t="str">
        <f ca="1"/>
        <v>16-May</v>
      </c>
      <c r="Y107" t="str">
        <f ca="1"/>
        <v>15-May</v>
      </c>
      <c r="Z107" t="str">
        <f ca="1"/>
        <v>14-May</v>
      </c>
      <c r="AA107" t="str">
        <f ca="1"/>
        <v>13-May</v>
      </c>
      <c r="AB107" t="str">
        <f ca="1"/>
        <v>0.25</v>
      </c>
    </row>
    <row r="108" spans="1:28" x14ac:dyDescent="0.35">
      <c r="A108" s="33" t="s">
        <v>392</v>
      </c>
      <c r="B108" t="str">
        <f t="array" aca="1" ref="B108:AB108" ca="1">_xll.PICurrVal('Amravati Datalink'!$B$2:$AB$2,0,'Amravati Datalink'!$A$108)</f>
        <v>Amravati</v>
      </c>
      <c r="C108" t="str">
        <f ca="1"/>
        <v>Amravati</v>
      </c>
      <c r="D108" t="str">
        <f ca="1"/>
        <v>Achalpur</v>
      </c>
      <c r="E108" t="str">
        <f ca="1"/>
        <v>Chandur Bazar</v>
      </c>
      <c r="F108" t="str">
        <f ca="1"/>
        <v>7945938</v>
      </c>
      <c r="G108" t="str">
        <f ca="1"/>
        <v>83 Village RRWS Scheme MJP RR (C 39)</v>
      </c>
      <c r="H108" t="str">
        <f ca="1"/>
        <v>Deurwada</v>
      </c>
      <c r="I108" t="str">
        <f ca="1"/>
        <v>Existing 1.00 LL ESR</v>
      </c>
      <c r="J108">
        <f ca="1"/>
        <v>0</v>
      </c>
      <c r="K108">
        <f ca="1"/>
        <v>26574</v>
      </c>
      <c r="L108" t="str">
        <f ca="1"/>
        <v>1.00LL</v>
      </c>
      <c r="M108">
        <f ca="1"/>
        <v>2.44</v>
      </c>
      <c r="N108">
        <f ca="1"/>
        <v>2.72</v>
      </c>
      <c r="O108">
        <f ca="1"/>
        <v>1.71</v>
      </c>
      <c r="P108">
        <f ca="1"/>
        <v>2.4900000000000002</v>
      </c>
      <c r="Q108">
        <f ca="1"/>
        <v>2.3199999999999998</v>
      </c>
      <c r="R108">
        <f ca="1"/>
        <v>1.91</v>
      </c>
      <c r="S108">
        <f ca="1"/>
        <v>2.78</v>
      </c>
      <c r="T108">
        <f ca="1"/>
        <v>1</v>
      </c>
      <c r="U108" t="str">
        <f ca="1"/>
        <v>19-May</v>
      </c>
      <c r="V108" t="str">
        <f ca="1"/>
        <v>18-May</v>
      </c>
      <c r="W108" t="str">
        <f ca="1"/>
        <v>17-May</v>
      </c>
      <c r="X108" t="str">
        <f ca="1"/>
        <v>16-May</v>
      </c>
      <c r="Y108" t="str">
        <f ca="1"/>
        <v>15-May</v>
      </c>
      <c r="Z108" t="str">
        <f ca="1"/>
        <v>14-May</v>
      </c>
      <c r="AA108" t="str">
        <f ca="1"/>
        <v>13-May</v>
      </c>
      <c r="AB108" t="str">
        <f ca="1"/>
        <v>1</v>
      </c>
    </row>
    <row r="109" spans="1:28" x14ac:dyDescent="0.35">
      <c r="A109" s="33" t="s">
        <v>61</v>
      </c>
      <c r="B109" t="str">
        <f t="array" aca="1" ref="B109:AB109" ca="1">_xll.PICurrVal('Amravati Datalink'!$B$2:$AB$2,0,'Amravati Datalink'!$A$109)</f>
        <v>Amravati</v>
      </c>
      <c r="C109" t="str">
        <f ca="1"/>
        <v>Amravati W.M</v>
      </c>
      <c r="D109" t="str">
        <f ca="1"/>
        <v>W.M.Amravati - 2</v>
      </c>
      <c r="E109" t="str">
        <f ca="1"/>
        <v>Chandur Bazar</v>
      </c>
      <c r="F109" t="str">
        <f ca="1"/>
        <v>20003791</v>
      </c>
      <c r="G109" t="str">
        <f ca="1"/>
        <v>105 Villages RRWSS</v>
      </c>
      <c r="H109" t="str">
        <f ca="1"/>
        <v>Pohara</v>
      </c>
      <c r="I109" t="str">
        <f ca="1"/>
        <v>Existing 0.20 LL ESR</v>
      </c>
      <c r="J109">
        <f ca="1"/>
        <v>0</v>
      </c>
      <c r="K109">
        <f ca="1"/>
        <v>10065</v>
      </c>
      <c r="L109" t="str">
        <f ca="1"/>
        <v>0.20LL</v>
      </c>
      <c r="M109">
        <f ca="1"/>
        <v>1.26</v>
      </c>
      <c r="N109">
        <f ca="1"/>
        <v>0</v>
      </c>
      <c r="O109">
        <f ca="1"/>
        <v>1.23</v>
      </c>
      <c r="P109">
        <f ca="1"/>
        <v>0</v>
      </c>
      <c r="Q109">
        <f ca="1"/>
        <v>1.33</v>
      </c>
      <c r="R109">
        <f ca="1"/>
        <v>0</v>
      </c>
      <c r="S109">
        <f ca="1"/>
        <v>1.03</v>
      </c>
      <c r="T109">
        <f ca="1"/>
        <v>1</v>
      </c>
      <c r="U109" t="str">
        <f ca="1"/>
        <v>19-May</v>
      </c>
      <c r="V109" t="str">
        <f ca="1"/>
        <v>18-May</v>
      </c>
      <c r="W109" t="str">
        <f ca="1"/>
        <v>17-May</v>
      </c>
      <c r="X109" t="str">
        <f ca="1"/>
        <v>16-May</v>
      </c>
      <c r="Y109" t="str">
        <f ca="1"/>
        <v>15-May</v>
      </c>
      <c r="Z109" t="str">
        <f ca="1"/>
        <v>14-May</v>
      </c>
      <c r="AA109" t="str">
        <f ca="1"/>
        <v>13-May</v>
      </c>
      <c r="AB109" t="str">
        <f ca="1"/>
        <v>0.2</v>
      </c>
    </row>
    <row r="110" spans="1:28" x14ac:dyDescent="0.35">
      <c r="A110" s="33" t="s">
        <v>880</v>
      </c>
      <c r="B110" t="str">
        <f t="array" aca="1" ref="B110:AB110" ca="1">_xll.PICurrVal('Amravati Datalink'!$B$2:$AB$2,0,'Amravati Datalink'!$A$110)</f>
        <v>Akola</v>
      </c>
      <c r="C110" t="str">
        <f ca="1"/>
        <v>Akola</v>
      </c>
      <c r="D110" t="str">
        <f ca="1"/>
        <v>Akola</v>
      </c>
      <c r="E110" t="str">
        <f ca="1"/>
        <v>Akola</v>
      </c>
      <c r="F110" t="str">
        <f ca="1"/>
        <v>20028565</v>
      </c>
      <c r="G110" t="str">
        <f ca="1"/>
        <v>Akot 84 VRRWSS Tq. Akola, Akot &amp; Telhara Dist. Akola</v>
      </c>
      <c r="H110" t="str">
        <f ca="1"/>
        <v>Nijampur</v>
      </c>
      <c r="I110" t="str">
        <f ca="1"/>
        <v>Existing 0.30 LL ESR</v>
      </c>
      <c r="J110">
        <f ca="1"/>
        <v>0</v>
      </c>
      <c r="K110">
        <f ca="1"/>
        <v>4853</v>
      </c>
      <c r="L110" t="str">
        <f ca="1"/>
        <v>0.30LL</v>
      </c>
      <c r="M110">
        <f ca="1"/>
        <v>0.97</v>
      </c>
      <c r="N110">
        <f ca="1"/>
        <v>1.1599999999999999</v>
      </c>
      <c r="O110">
        <f ca="1"/>
        <v>1.03</v>
      </c>
      <c r="P110">
        <f ca="1"/>
        <v>0.41</v>
      </c>
      <c r="Q110">
        <f ca="1"/>
        <v>0.44</v>
      </c>
      <c r="R110">
        <f ca="1"/>
        <v>1.46</v>
      </c>
      <c r="S110">
        <f ca="1"/>
        <v>0.78</v>
      </c>
      <c r="T110">
        <f ca="1"/>
        <v>1</v>
      </c>
      <c r="U110" t="str">
        <f ca="1"/>
        <v>19-May</v>
      </c>
      <c r="V110" t="str">
        <f ca="1"/>
        <v>18-May</v>
      </c>
      <c r="W110" t="str">
        <f ca="1"/>
        <v>17-May</v>
      </c>
      <c r="X110" t="str">
        <f ca="1"/>
        <v>16-May</v>
      </c>
      <c r="Y110" t="str">
        <f ca="1"/>
        <v>15-May</v>
      </c>
      <c r="Z110" t="str">
        <f ca="1"/>
        <v>14-May</v>
      </c>
      <c r="AA110" t="str">
        <f ca="1"/>
        <v>13-May</v>
      </c>
      <c r="AB110" t="str">
        <f ca="1"/>
        <v>0.3</v>
      </c>
    </row>
    <row r="111" spans="1:28" x14ac:dyDescent="0.35">
      <c r="A111" s="33" t="s">
        <v>811</v>
      </c>
      <c r="B111" t="str">
        <f t="array" aca="1" ref="B111:AB111" ca="1">_xll.PICurrVal('Amravati Datalink'!$B$2:$AB$2,0,'Amravati Datalink'!$A$111)</f>
        <v>Amravati</v>
      </c>
      <c r="C111" t="str">
        <f ca="1"/>
        <v>Amravati</v>
      </c>
      <c r="D111" t="str">
        <f ca="1"/>
        <v>Amravati - 2</v>
      </c>
      <c r="E111" t="str">
        <f ca="1"/>
        <v>Nandgaon Khandeshwar</v>
      </c>
      <c r="F111" t="str">
        <f ca="1"/>
        <v>20030287</v>
      </c>
      <c r="G111" t="str">
        <f ca="1"/>
        <v>Takli &amp; 4 Villages RRWS</v>
      </c>
      <c r="H111" t="str">
        <f ca="1"/>
        <v>Ful Aamla</v>
      </c>
      <c r="I111" t="str">
        <f ca="1"/>
        <v>Existing 0.50 LL ESR</v>
      </c>
      <c r="J111">
        <f ca="1"/>
        <v>0</v>
      </c>
      <c r="K111">
        <f ca="1"/>
        <v>0</v>
      </c>
      <c r="L111" t="str">
        <f ca="1"/>
        <v>0.50LL</v>
      </c>
      <c r="M111">
        <f ca="1"/>
        <v>0.30474357604980468</v>
      </c>
      <c r="N111">
        <f ca="1"/>
        <v>0</v>
      </c>
      <c r="O111">
        <f ca="1"/>
        <v>0</v>
      </c>
      <c r="P111">
        <f ca="1"/>
        <v>0</v>
      </c>
      <c r="Q111">
        <f ca="1"/>
        <v>0</v>
      </c>
      <c r="R111">
        <f ca="1"/>
        <v>0</v>
      </c>
      <c r="S111">
        <f ca="1"/>
        <v>0</v>
      </c>
      <c r="T111">
        <f ca="1"/>
        <v>1</v>
      </c>
      <c r="U111" t="str">
        <f ca="1"/>
        <v>19-May</v>
      </c>
      <c r="V111" t="str">
        <f ca="1"/>
        <v>18-May</v>
      </c>
      <c r="W111" t="str">
        <f ca="1"/>
        <v>17-May</v>
      </c>
      <c r="X111" t="str">
        <f ca="1"/>
        <v>16-May</v>
      </c>
      <c r="Y111" t="str">
        <f ca="1"/>
        <v>15-May</v>
      </c>
      <c r="Z111" t="str">
        <f ca="1"/>
        <v>14-May</v>
      </c>
      <c r="AA111" t="str">
        <f ca="1"/>
        <v>13-May</v>
      </c>
      <c r="AB111" t="str">
        <f ca="1"/>
        <v>0.5</v>
      </c>
    </row>
    <row r="112" spans="1:28" x14ac:dyDescent="0.35">
      <c r="A112" s="33" t="s">
        <v>113</v>
      </c>
      <c r="B112" t="str">
        <f t="array" aca="1" ref="B112:AB112" ca="1">_xll.PICurrVal('Amravati Datalink'!$B$2:$AB$2,0,'Amravati Datalink'!$A$112)</f>
        <v>Akola</v>
      </c>
      <c r="C112" t="str">
        <f ca="1"/>
        <v>Buldhana</v>
      </c>
      <c r="D112" t="str">
        <f ca="1"/>
        <v>Buldhana</v>
      </c>
      <c r="E112" t="str">
        <f ca="1"/>
        <v>Motala</v>
      </c>
      <c r="F112" t="str">
        <f ca="1"/>
        <v>20028065</v>
      </c>
      <c r="G112" t="str">
        <f ca="1"/>
        <v>Pophali &amp; 3 Villages RRWSS</v>
      </c>
      <c r="H112" t="str">
        <f ca="1"/>
        <v>Pophali</v>
      </c>
      <c r="I112" t="str">
        <f ca="1"/>
        <v>Existing 1.00 LL ESR</v>
      </c>
      <c r="J112">
        <f ca="1"/>
        <v>2.3071000576019287</v>
      </c>
      <c r="K112">
        <f ca="1"/>
        <v>27983.572265625</v>
      </c>
      <c r="L112" t="str">
        <f ca="1"/>
        <v>1.00LL</v>
      </c>
      <c r="M112">
        <f ca="1"/>
        <v>2.41013671875</v>
      </c>
      <c r="N112">
        <f ca="1"/>
        <v>1.6071484375</v>
      </c>
      <c r="O112">
        <f ca="1"/>
        <v>2.7588476562499999</v>
      </c>
      <c r="P112">
        <f ca="1"/>
        <v>2.2476562499999999</v>
      </c>
      <c r="Q112">
        <f ca="1"/>
        <v>1.64505859375</v>
      </c>
      <c r="R112">
        <f ca="1"/>
        <v>2.4480664062500002</v>
      </c>
      <c r="S112">
        <f ca="1"/>
        <v>2.9188671875000001</v>
      </c>
      <c r="T112">
        <f ca="1"/>
        <v>1</v>
      </c>
      <c r="U112" t="str">
        <f ca="1"/>
        <v>19-May</v>
      </c>
      <c r="V112" t="str">
        <f ca="1"/>
        <v>18-May</v>
      </c>
      <c r="W112" t="str">
        <f ca="1"/>
        <v>17-May</v>
      </c>
      <c r="X112" t="str">
        <f ca="1"/>
        <v>16-May</v>
      </c>
      <c r="Y112" t="str">
        <f ca="1"/>
        <v>15-May</v>
      </c>
      <c r="Z112" t="str">
        <f ca="1"/>
        <v>14-May</v>
      </c>
      <c r="AA112" t="str">
        <f ca="1"/>
        <v>13-May</v>
      </c>
      <c r="AB112" t="str">
        <f ca="1"/>
        <v>1</v>
      </c>
    </row>
    <row r="113" spans="1:28" x14ac:dyDescent="0.35">
      <c r="A113" s="33" t="s">
        <v>922</v>
      </c>
      <c r="B113" t="str">
        <f t="array" aca="1" ref="B113:AB113" ca="1">_xll.PICurrVal('Amravati Datalink'!$B$2:$AB$2,0,'Amravati Datalink'!$A$113)</f>
        <v>Amravati</v>
      </c>
      <c r="C113" t="str">
        <f ca="1"/>
        <v>Amravati</v>
      </c>
      <c r="D113" t="str">
        <f ca="1"/>
        <v>Amravati - 2</v>
      </c>
      <c r="E113" t="str">
        <f ca="1"/>
        <v>Nandgaon Khandeshwar</v>
      </c>
      <c r="F113" t="str">
        <f ca="1"/>
        <v>20030263</v>
      </c>
      <c r="G113" t="str">
        <f ca="1"/>
        <v>Dhanora Gurav &amp; 8 Villages RRWS</v>
      </c>
      <c r="H113" t="str">
        <f ca="1"/>
        <v>Dhanora Gurav</v>
      </c>
      <c r="I113" t="str">
        <f ca="1"/>
        <v>Existing 0.50 LL ESR-1</v>
      </c>
      <c r="J113">
        <f ca="1"/>
        <v>0</v>
      </c>
      <c r="K113">
        <f ca="1"/>
        <v>1058.0125732421875</v>
      </c>
      <c r="L113" t="str">
        <f ca="1"/>
        <v>0.50LL</v>
      </c>
      <c r="M113">
        <f ca="1"/>
        <v>0.60256835937499997</v>
      </c>
      <c r="N113">
        <f ca="1"/>
        <v>0</v>
      </c>
      <c r="O113">
        <f ca="1"/>
        <v>0.68256774902343753</v>
      </c>
      <c r="P113">
        <f ca="1"/>
        <v>0</v>
      </c>
      <c r="Q113">
        <f ca="1"/>
        <v>0.4879150390625</v>
      </c>
      <c r="R113">
        <f ca="1"/>
        <v>0</v>
      </c>
      <c r="S113">
        <f ca="1"/>
        <v>0.64456542968749997</v>
      </c>
      <c r="T113">
        <f ca="1"/>
        <v>1</v>
      </c>
      <c r="U113" t="str">
        <f ca="1"/>
        <v>19-May</v>
      </c>
      <c r="V113" t="str">
        <f ca="1"/>
        <v>18-May</v>
      </c>
      <c r="W113" t="str">
        <f ca="1"/>
        <v>17-May</v>
      </c>
      <c r="X113" t="str">
        <f ca="1"/>
        <v>16-May</v>
      </c>
      <c r="Y113" t="str">
        <f ca="1"/>
        <v>15-May</v>
      </c>
      <c r="Z113" t="str">
        <f ca="1"/>
        <v>14-May</v>
      </c>
      <c r="AA113" t="str">
        <f ca="1"/>
        <v>13-May</v>
      </c>
      <c r="AB113" t="str">
        <f ca="1"/>
        <v>0.5</v>
      </c>
    </row>
    <row r="114" spans="1:28" x14ac:dyDescent="0.35">
      <c r="A114" s="33" t="s">
        <v>114</v>
      </c>
      <c r="B114" t="str">
        <f t="array" aca="1" ref="B114:AB114" ca="1">_xll.PICurrVal('Amravati Datalink'!$B$2:$AB$2,0,'Amravati Datalink'!$A$114)</f>
        <v>Amravati</v>
      </c>
      <c r="C114" t="str">
        <f ca="1"/>
        <v>Amravati W.M</v>
      </c>
      <c r="D114" t="str">
        <f ca="1"/>
        <v>W.M.Amravati - 2</v>
      </c>
      <c r="E114" t="str">
        <f ca="1"/>
        <v>Amravati</v>
      </c>
      <c r="F114" t="str">
        <f ca="1"/>
        <v>20003791</v>
      </c>
      <c r="G114" t="str">
        <f ca="1"/>
        <v>105 Villages RRWSS</v>
      </c>
      <c r="H114" t="str">
        <f ca="1"/>
        <v>Selora</v>
      </c>
      <c r="I114" t="str">
        <f ca="1"/>
        <v>Existing 0.65 LL ESR</v>
      </c>
      <c r="J114">
        <f ca="1"/>
        <v>18.472400665283203</v>
      </c>
      <c r="K114">
        <f ca="1"/>
        <v>11534</v>
      </c>
      <c r="L114" t="str">
        <f ca="1"/>
        <v>0.65LL</v>
      </c>
      <c r="M114">
        <f ca="1"/>
        <v>0.76</v>
      </c>
      <c r="N114">
        <f ca="1"/>
        <v>1</v>
      </c>
      <c r="O114">
        <f ca="1"/>
        <v>0.99</v>
      </c>
      <c r="P114">
        <f ca="1"/>
        <v>0.93</v>
      </c>
      <c r="Q114">
        <f ca="1"/>
        <v>1.1299999999999999</v>
      </c>
      <c r="R114">
        <f ca="1"/>
        <v>0.99</v>
      </c>
      <c r="S114">
        <f ca="1"/>
        <v>0.72</v>
      </c>
      <c r="T114">
        <f ca="1"/>
        <v>1</v>
      </c>
      <c r="U114" t="str">
        <f ca="1"/>
        <v>19-May</v>
      </c>
      <c r="V114" t="str">
        <f ca="1"/>
        <v>18-May</v>
      </c>
      <c r="W114" t="str">
        <f ca="1"/>
        <v>17-May</v>
      </c>
      <c r="X114" t="str">
        <f ca="1"/>
        <v>16-May</v>
      </c>
      <c r="Y114" t="str">
        <f ca="1"/>
        <v>15-May</v>
      </c>
      <c r="Z114" t="str">
        <f ca="1"/>
        <v>14-May</v>
      </c>
      <c r="AA114" t="str">
        <f ca="1"/>
        <v>13-May</v>
      </c>
      <c r="AB114" t="str">
        <f ca="1"/>
        <v>0.65</v>
      </c>
    </row>
    <row r="115" spans="1:28" x14ac:dyDescent="0.35">
      <c r="A115" s="33" t="s">
        <v>863</v>
      </c>
      <c r="B115" t="str">
        <f t="array" aca="1" ref="B115:AB115" ca="1">_xll.PICurrVal('Amravati Datalink'!$B$2:$AB$2,0,'Amravati Datalink'!$A$115)</f>
        <v>Akola</v>
      </c>
      <c r="C115" t="str">
        <f ca="1"/>
        <v>Buldhana</v>
      </c>
      <c r="D115" t="str">
        <f ca="1"/>
        <v>Khamgaon</v>
      </c>
      <c r="E115" t="str">
        <f ca="1"/>
        <v>Nandura</v>
      </c>
      <c r="F115" t="str">
        <f ca="1"/>
        <v>20028083</v>
      </c>
      <c r="G115" t="str">
        <f ca="1"/>
        <v>Wadali &amp; 8 Villages RRWSS</v>
      </c>
      <c r="H115" t="str">
        <f ca="1"/>
        <v>Wasadi</v>
      </c>
      <c r="I115" t="str">
        <f ca="1"/>
        <v>Proposed 0.30 LL ESR</v>
      </c>
      <c r="J115" t="str">
        <f ca="1"/>
        <v>Pt Created</v>
      </c>
      <c r="K115" t="str">
        <f ca="1"/>
        <v>Pt Created</v>
      </c>
      <c r="L115" t="str">
        <f ca="1"/>
        <v>0.30LL</v>
      </c>
      <c r="M115">
        <f ca="1"/>
        <v>0</v>
      </c>
      <c r="N115">
        <f ca="1"/>
        <v>0</v>
      </c>
      <c r="O115">
        <f ca="1"/>
        <v>0</v>
      </c>
      <c r="P115">
        <f ca="1"/>
        <v>0</v>
      </c>
      <c r="Q115">
        <f ca="1"/>
        <v>0</v>
      </c>
      <c r="R115">
        <f ca="1"/>
        <v>0</v>
      </c>
      <c r="S115">
        <f ca="1"/>
        <v>0</v>
      </c>
      <c r="T115">
        <f ca="1"/>
        <v>0</v>
      </c>
      <c r="U115" t="str">
        <f ca="1"/>
        <v>19-May</v>
      </c>
      <c r="V115" t="str">
        <f ca="1"/>
        <v>18-May</v>
      </c>
      <c r="W115" t="str">
        <f ca="1"/>
        <v>17-May</v>
      </c>
      <c r="X115" t="str">
        <f ca="1"/>
        <v>16-May</v>
      </c>
      <c r="Y115" t="str">
        <f ca="1"/>
        <v>15-May</v>
      </c>
      <c r="Z115" t="str">
        <f ca="1"/>
        <v>14-May</v>
      </c>
      <c r="AA115" t="str">
        <f ca="1"/>
        <v>13-May</v>
      </c>
      <c r="AB115" t="str">
        <f ca="1"/>
        <v>0.3</v>
      </c>
    </row>
    <row r="116" spans="1:28" x14ac:dyDescent="0.35">
      <c r="A116" s="33" t="s">
        <v>875</v>
      </c>
      <c r="B116" t="str">
        <f t="array" aca="1" ref="B116:AB116" ca="1">_xll.PICurrVal('Amravati Datalink'!$B$2:$AB$2,0,'Amravati Datalink'!$A$116)</f>
        <v>Akola</v>
      </c>
      <c r="C116" t="str">
        <f ca="1"/>
        <v>Akola</v>
      </c>
      <c r="D116" t="str">
        <f ca="1"/>
        <v>Akola</v>
      </c>
      <c r="E116" t="str">
        <f ca="1"/>
        <v>Akola</v>
      </c>
      <c r="F116" t="str">
        <f ca="1"/>
        <v>20028565</v>
      </c>
      <c r="G116" t="str">
        <f ca="1"/>
        <v>Akot 84 VRRWSS Tq. Akola, Akot &amp; Telhara Dist. Akola</v>
      </c>
      <c r="H116" t="str">
        <f ca="1"/>
        <v>Garsoli</v>
      </c>
      <c r="I116" t="str">
        <f ca="1"/>
        <v>Existing 0.15 LL ESR</v>
      </c>
      <c r="J116">
        <f ca="1"/>
        <v>10.819499969482422</v>
      </c>
      <c r="K116">
        <f ca="1"/>
        <v>23296</v>
      </c>
      <c r="L116" t="str">
        <f ca="1"/>
        <v>0.15LL</v>
      </c>
      <c r="M116">
        <f ca="1"/>
        <v>11.934666666666672</v>
      </c>
      <c r="N116">
        <f ca="1"/>
        <v>8.4700000000000006</v>
      </c>
      <c r="O116">
        <f ca="1"/>
        <v>10.46</v>
      </c>
      <c r="P116">
        <f ca="1"/>
        <v>3.637148307492498</v>
      </c>
      <c r="Q116">
        <f ca="1"/>
        <v>0.83</v>
      </c>
      <c r="R116">
        <f ca="1"/>
        <v>0</v>
      </c>
      <c r="S116">
        <f ca="1"/>
        <v>5.07</v>
      </c>
      <c r="T116">
        <f ca="1"/>
        <v>1</v>
      </c>
      <c r="U116" t="str">
        <f ca="1"/>
        <v>19-May</v>
      </c>
      <c r="V116" t="str">
        <f ca="1"/>
        <v>18-May</v>
      </c>
      <c r="W116" t="str">
        <f ca="1"/>
        <v>17-May</v>
      </c>
      <c r="X116" t="str">
        <f ca="1"/>
        <v>16-May</v>
      </c>
      <c r="Y116" t="str">
        <f ca="1"/>
        <v>15-May</v>
      </c>
      <c r="Z116" t="str">
        <f ca="1"/>
        <v>14-May</v>
      </c>
      <c r="AA116" t="str">
        <f ca="1"/>
        <v>13-May</v>
      </c>
      <c r="AB116" t="str">
        <f ca="1"/>
        <v>0.15</v>
      </c>
    </row>
    <row r="117" spans="1:28" x14ac:dyDescent="0.35">
      <c r="A117" s="33" t="s">
        <v>812</v>
      </c>
      <c r="B117" t="str">
        <f t="array" aca="1" ref="B117:AB117" ca="1">_xll.PICurrVal('Amravati Datalink'!$B$2:$AB$2,0,'Amravati Datalink'!$A$117)</f>
        <v>Akola</v>
      </c>
      <c r="C117" t="str">
        <f ca="1"/>
        <v>Buldhana</v>
      </c>
      <c r="D117" t="str">
        <f ca="1"/>
        <v>Khamgaon</v>
      </c>
      <c r="E117" t="str">
        <f ca="1"/>
        <v>Nandura</v>
      </c>
      <c r="F117" t="str">
        <f ca="1"/>
        <v>20028083</v>
      </c>
      <c r="G117" t="str">
        <f ca="1"/>
        <v>Wadali &amp; 8 Villages RRWSS</v>
      </c>
      <c r="H117" t="str">
        <f ca="1"/>
        <v>Muramba</v>
      </c>
      <c r="I117" t="str">
        <f ca="1"/>
        <v>Proposed 0.25 LL ESR</v>
      </c>
      <c r="J117">
        <f ca="1"/>
        <v>0</v>
      </c>
      <c r="K117">
        <f ca="1"/>
        <v>76.983566284179688</v>
      </c>
      <c r="L117" t="str">
        <f ca="1"/>
        <v>0.25LL</v>
      </c>
      <c r="M117">
        <f ca="1"/>
        <v>0</v>
      </c>
      <c r="N117">
        <f ca="1"/>
        <v>9.2262268066406255E-4</v>
      </c>
      <c r="O117">
        <f ca="1"/>
        <v>0</v>
      </c>
      <c r="P117">
        <f ca="1"/>
        <v>0</v>
      </c>
      <c r="Q117">
        <f ca="1"/>
        <v>0</v>
      </c>
      <c r="R117">
        <f ca="1"/>
        <v>9.6267700195312505E-4</v>
      </c>
      <c r="S117">
        <f ca="1"/>
        <v>0</v>
      </c>
      <c r="T117">
        <f ca="1"/>
        <v>1</v>
      </c>
      <c r="U117" t="str">
        <f ca="1"/>
        <v>19-May</v>
      </c>
      <c r="V117" t="str">
        <f ca="1"/>
        <v>18-May</v>
      </c>
      <c r="W117" t="str">
        <f ca="1"/>
        <v>17-May</v>
      </c>
      <c r="X117" t="str">
        <f ca="1"/>
        <v>16-May</v>
      </c>
      <c r="Y117" t="str">
        <f ca="1"/>
        <v>15-May</v>
      </c>
      <c r="Z117" t="str">
        <f ca="1"/>
        <v>14-May</v>
      </c>
      <c r="AA117" t="str">
        <f ca="1"/>
        <v>13-May</v>
      </c>
      <c r="AB117" t="str">
        <f ca="1"/>
        <v>0.25</v>
      </c>
    </row>
    <row r="118" spans="1:28" x14ac:dyDescent="0.35">
      <c r="A118" s="33" t="s">
        <v>866</v>
      </c>
      <c r="B118" t="str">
        <f t="array" aca="1" ref="B118:AB118" ca="1">_xll.PICurrVal('Amravati Datalink'!$B$2:$AB$2,0,'Amravati Datalink'!$A$118)</f>
        <v>Amravati</v>
      </c>
      <c r="C118" t="str">
        <f ca="1"/>
        <v>Amravati W.M</v>
      </c>
      <c r="D118" t="str">
        <f ca="1"/>
        <v>Daryapur</v>
      </c>
      <c r="E118" t="str">
        <f ca="1"/>
        <v>Anjangaon</v>
      </c>
      <c r="F118" t="str">
        <f ca="1"/>
        <v>20005043</v>
      </c>
      <c r="G118" t="str">
        <f ca="1"/>
        <v>156 Villages Strengthening scheme of 144 villages RR</v>
      </c>
      <c r="H118" t="str">
        <f ca="1"/>
        <v>Yerandgaon</v>
      </c>
      <c r="I118" t="str">
        <f ca="1"/>
        <v>Existing 0.75 LL ESR</v>
      </c>
      <c r="J118">
        <f ca="1"/>
        <v>20.104999542236328</v>
      </c>
      <c r="K118">
        <f ca="1"/>
        <v>3639126</v>
      </c>
      <c r="L118" t="str">
        <f ca="1"/>
        <v>0.75LL</v>
      </c>
      <c r="M118">
        <f ca="1"/>
        <v>979.52</v>
      </c>
      <c r="N118">
        <f ca="1"/>
        <v>923.31</v>
      </c>
      <c r="O118">
        <f ca="1"/>
        <v>908.38</v>
      </c>
      <c r="P118">
        <f ca="1"/>
        <v>1094.0899999999999</v>
      </c>
      <c r="Q118">
        <f ca="1"/>
        <v>894.64</v>
      </c>
      <c r="R118">
        <f ca="1"/>
        <v>952.11</v>
      </c>
      <c r="S118">
        <f ca="1"/>
        <v>1048.47</v>
      </c>
      <c r="T118">
        <f ca="1"/>
        <v>1</v>
      </c>
      <c r="U118" t="str">
        <f ca="1"/>
        <v>19-May</v>
      </c>
      <c r="V118" t="str">
        <f ca="1"/>
        <v>18-May</v>
      </c>
      <c r="W118" t="str">
        <f ca="1"/>
        <v>17-May</v>
      </c>
      <c r="X118" t="str">
        <f ca="1"/>
        <v>16-May</v>
      </c>
      <c r="Y118" t="str">
        <f ca="1"/>
        <v>15-May</v>
      </c>
      <c r="Z118" t="str">
        <f ca="1"/>
        <v>14-May</v>
      </c>
      <c r="AA118" t="str">
        <f ca="1"/>
        <v>13-May</v>
      </c>
      <c r="AB118" t="str">
        <f ca="1"/>
        <v>0.75</v>
      </c>
    </row>
    <row r="119" spans="1:28" x14ac:dyDescent="0.35">
      <c r="A119" s="33" t="s">
        <v>115</v>
      </c>
      <c r="B119" t="str">
        <f t="array" aca="1" ref="B119:AB119" ca="1">_xll.PICurrVal('Amravati Datalink'!$B$2:$AB$2,0,'Amravati Datalink'!$A$119)</f>
        <v>Amravati</v>
      </c>
      <c r="C119" t="str">
        <f ca="1"/>
        <v>Amravati</v>
      </c>
      <c r="D119" t="str">
        <f ca="1"/>
        <v>Achalpur</v>
      </c>
      <c r="E119" t="str">
        <f ca="1"/>
        <v>Chandur Bazar</v>
      </c>
      <c r="F119" t="str">
        <f ca="1"/>
        <v>7945938</v>
      </c>
      <c r="G119" t="str">
        <f ca="1"/>
        <v>83 Village RRWS Scheme MJP RR (C 39)</v>
      </c>
      <c r="H119" t="str">
        <f ca="1"/>
        <v>Narayanpur</v>
      </c>
      <c r="I119" t="str">
        <f ca="1"/>
        <v>Existing 0.50 LL ESR</v>
      </c>
      <c r="J119">
        <f ca="1"/>
        <v>0</v>
      </c>
      <c r="K119">
        <f ca="1"/>
        <v>12132</v>
      </c>
      <c r="L119" t="str">
        <f ca="1"/>
        <v>0.50LL</v>
      </c>
      <c r="M119">
        <f ca="1"/>
        <v>1.53</v>
      </c>
      <c r="N119">
        <f ca="1"/>
        <v>0.67</v>
      </c>
      <c r="O119">
        <f ca="1"/>
        <v>0.06</v>
      </c>
      <c r="P119">
        <f ca="1"/>
        <v>3.84</v>
      </c>
      <c r="Q119">
        <f ca="1"/>
        <v>0.78</v>
      </c>
      <c r="R119">
        <f ca="1"/>
        <v>2.41</v>
      </c>
      <c r="S119">
        <f ca="1"/>
        <v>0.28000000000000003</v>
      </c>
      <c r="T119">
        <f ca="1"/>
        <v>1</v>
      </c>
      <c r="U119" t="str">
        <f ca="1"/>
        <v>19-May</v>
      </c>
      <c r="V119" t="str">
        <f ca="1"/>
        <v>18-May</v>
      </c>
      <c r="W119" t="str">
        <f ca="1"/>
        <v>17-May</v>
      </c>
      <c r="X119" t="str">
        <f ca="1"/>
        <v>16-May</v>
      </c>
      <c r="Y119" t="str">
        <f ca="1"/>
        <v>15-May</v>
      </c>
      <c r="Z119" t="str">
        <f ca="1"/>
        <v>14-May</v>
      </c>
      <c r="AA119" t="str">
        <f ca="1"/>
        <v>13-May</v>
      </c>
      <c r="AB119" t="str">
        <f ca="1"/>
        <v>0.5</v>
      </c>
    </row>
    <row r="120" spans="1:28" x14ac:dyDescent="0.35">
      <c r="A120" s="33" t="s">
        <v>116</v>
      </c>
      <c r="B120" t="str">
        <f t="array" aca="1" ref="B120:AB120" ca="1">_xll.PICurrVal('Amravati Datalink'!$B$2:$AB$2,0,'Amravati Datalink'!$A$120)</f>
        <v>Akola</v>
      </c>
      <c r="C120" t="str">
        <f ca="1"/>
        <v>Buldhana</v>
      </c>
      <c r="D120" t="str">
        <f ca="1"/>
        <v>Buldhana</v>
      </c>
      <c r="E120" t="str">
        <f ca="1"/>
        <v>Motala</v>
      </c>
      <c r="F120" t="str">
        <f ca="1"/>
        <v>20028065</v>
      </c>
      <c r="G120" t="str">
        <f ca="1"/>
        <v>Pophali &amp; 3 Villages RRWSS</v>
      </c>
      <c r="H120" t="str">
        <f ca="1"/>
        <v>Dhonkhed</v>
      </c>
      <c r="I120" t="str">
        <f ca="1"/>
        <v>Existing 0.30 LL ESR</v>
      </c>
      <c r="J120">
        <f ca="1"/>
        <v>0</v>
      </c>
      <c r="K120">
        <f ca="1"/>
        <v>3063</v>
      </c>
      <c r="L120" t="str">
        <f ca="1"/>
        <v>0.30LL</v>
      </c>
      <c r="M120">
        <f ca="1"/>
        <v>0.49</v>
      </c>
      <c r="N120">
        <f ca="1"/>
        <v>0.37</v>
      </c>
      <c r="O120">
        <f ca="1"/>
        <v>0.3</v>
      </c>
      <c r="P120">
        <f ca="1"/>
        <v>0.35</v>
      </c>
      <c r="Q120">
        <f ca="1"/>
        <v>0.28999999999999998</v>
      </c>
      <c r="R120">
        <f ca="1"/>
        <v>7.0000000000000007E-2</v>
      </c>
      <c r="S120">
        <f ca="1"/>
        <v>0.3</v>
      </c>
      <c r="T120">
        <f ca="1"/>
        <v>1</v>
      </c>
      <c r="U120" t="str">
        <f ca="1"/>
        <v>19-May</v>
      </c>
      <c r="V120" t="str">
        <f ca="1"/>
        <v>18-May</v>
      </c>
      <c r="W120" t="str">
        <f ca="1"/>
        <v>17-May</v>
      </c>
      <c r="X120" t="str">
        <f ca="1"/>
        <v>16-May</v>
      </c>
      <c r="Y120" t="str">
        <f ca="1"/>
        <v>15-May</v>
      </c>
      <c r="Z120" t="str">
        <f ca="1"/>
        <v>14-May</v>
      </c>
      <c r="AA120" t="str">
        <f ca="1"/>
        <v>13-May</v>
      </c>
      <c r="AB120" t="str">
        <f ca="1"/>
        <v>0.3</v>
      </c>
    </row>
    <row r="121" spans="1:28" x14ac:dyDescent="0.35">
      <c r="A121" s="33" t="s">
        <v>702</v>
      </c>
      <c r="B121" t="str">
        <f t="array" aca="1" ref="B121:AB121" ca="1">_xll.PICurrVal('Amravati Datalink'!$B$2:$AB$2,0,'Amravati Datalink'!$A$121)</f>
        <v>Akola</v>
      </c>
      <c r="C121" t="str">
        <f ca="1"/>
        <v>Akola</v>
      </c>
      <c r="D121" t="str">
        <f ca="1"/>
        <v>Akola</v>
      </c>
      <c r="E121" t="str">
        <f ca="1"/>
        <v>Akola</v>
      </c>
      <c r="F121" t="str">
        <f ca="1"/>
        <v>20028565</v>
      </c>
      <c r="G121" t="str">
        <f ca="1"/>
        <v>Akot 84 VRRWSS Tq. Akola, Akot &amp; Telhara Dist. Akola</v>
      </c>
      <c r="H121" t="str">
        <f ca="1"/>
        <v>Danori</v>
      </c>
      <c r="I121" t="str">
        <f ca="1"/>
        <v>Existing 0.30 LL ESR</v>
      </c>
      <c r="J121">
        <f ca="1"/>
        <v>7.5921001434326172</v>
      </c>
      <c r="K121">
        <f ca="1"/>
        <v>9916</v>
      </c>
      <c r="L121" t="str">
        <f ca="1"/>
        <v>0.30LL</v>
      </c>
      <c r="M121">
        <f ca="1"/>
        <v>0</v>
      </c>
      <c r="N121">
        <f ca="1"/>
        <v>0.54</v>
      </c>
      <c r="O121">
        <f ca="1"/>
        <v>7.45</v>
      </c>
      <c r="P121">
        <f ca="1"/>
        <v>5.1365039062499998</v>
      </c>
      <c r="Q121">
        <f ca="1"/>
        <v>0</v>
      </c>
      <c r="R121">
        <f ca="1"/>
        <v>0</v>
      </c>
      <c r="S121">
        <f ca="1"/>
        <v>1.51</v>
      </c>
      <c r="T121">
        <f ca="1"/>
        <v>1</v>
      </c>
      <c r="U121" t="str">
        <f ca="1"/>
        <v>19-May</v>
      </c>
      <c r="V121" t="str">
        <f ca="1"/>
        <v>18-May</v>
      </c>
      <c r="W121" t="str">
        <f ca="1"/>
        <v>17-May</v>
      </c>
      <c r="X121" t="str">
        <f ca="1"/>
        <v>16-May</v>
      </c>
      <c r="Y121" t="str">
        <f ca="1"/>
        <v>15-May</v>
      </c>
      <c r="Z121" t="str">
        <f ca="1"/>
        <v>14-May</v>
      </c>
      <c r="AA121" t="str">
        <f ca="1"/>
        <v>13-May</v>
      </c>
      <c r="AB121" t="str">
        <f ca="1"/>
        <v>0.3</v>
      </c>
    </row>
    <row r="122" spans="1:28" x14ac:dyDescent="0.35">
      <c r="A122" s="33" t="s">
        <v>435</v>
      </c>
      <c r="B122" t="str">
        <f t="array" aca="1" ref="B122:AB122" ca="1">_xll.PICurrVal('Amravati Datalink'!$B$2:$AB$2,0,'Amravati Datalink'!$A$122)</f>
        <v>Amravati</v>
      </c>
      <c r="C122" t="str">
        <f ca="1"/>
        <v>Amravati W.M</v>
      </c>
      <c r="D122" t="str">
        <f ca="1"/>
        <v>W.M.Amravati - 2</v>
      </c>
      <c r="E122" t="str">
        <f ca="1"/>
        <v>Achalpur</v>
      </c>
      <c r="F122" t="str">
        <f ca="1"/>
        <v>20003791</v>
      </c>
      <c r="G122" t="str">
        <f ca="1"/>
        <v>105 Villages RRWSS</v>
      </c>
      <c r="H122" t="str">
        <f ca="1"/>
        <v>Wathoda</v>
      </c>
      <c r="I122" t="str">
        <f ca="1"/>
        <v>Existing 2.3 LL ESR</v>
      </c>
      <c r="J122">
        <f ca="1"/>
        <v>0</v>
      </c>
      <c r="K122">
        <f ca="1"/>
        <v>20255</v>
      </c>
      <c r="L122" t="str">
        <f ca="1"/>
        <v>2.3LL</v>
      </c>
      <c r="M122">
        <f ca="1"/>
        <v>1.76</v>
      </c>
      <c r="N122">
        <f ca="1"/>
        <v>0</v>
      </c>
      <c r="O122">
        <f ca="1"/>
        <v>0.91</v>
      </c>
      <c r="P122">
        <f ca="1"/>
        <v>1.98</v>
      </c>
      <c r="Q122">
        <f ca="1"/>
        <v>3.13</v>
      </c>
      <c r="R122">
        <f ca="1"/>
        <v>2.77</v>
      </c>
      <c r="S122">
        <f ca="1"/>
        <v>1.62</v>
      </c>
      <c r="T122">
        <f ca="1"/>
        <v>1</v>
      </c>
      <c r="U122" t="str">
        <f ca="1"/>
        <v>19-May</v>
      </c>
      <c r="V122" t="str">
        <f ca="1"/>
        <v>18-May</v>
      </c>
      <c r="W122" t="str">
        <f ca="1"/>
        <v>17-May</v>
      </c>
      <c r="X122" t="str">
        <f ca="1"/>
        <v>16-May</v>
      </c>
      <c r="Y122" t="str">
        <f ca="1"/>
        <v>15-May</v>
      </c>
      <c r="Z122" t="str">
        <f ca="1"/>
        <v>14-May</v>
      </c>
      <c r="AA122" t="str">
        <f ca="1"/>
        <v>13-May</v>
      </c>
      <c r="AB122" t="str">
        <f ca="1"/>
        <v>2.3</v>
      </c>
    </row>
    <row r="123" spans="1:28" x14ac:dyDescent="0.35">
      <c r="A123" s="33" t="s">
        <v>703</v>
      </c>
      <c r="B123" t="str">
        <f t="array" aca="1" ref="B123:AB123" ca="1">_xll.PICurrVal('Amravati Datalink'!$B$2:$AB$2,0,'Amravati Datalink'!$A$123)</f>
        <v>Akola</v>
      </c>
      <c r="C123" t="str">
        <f ca="1"/>
        <v>Akola</v>
      </c>
      <c r="D123" t="str">
        <f ca="1"/>
        <v>Akola</v>
      </c>
      <c r="E123" t="str">
        <f ca="1"/>
        <v>Akola</v>
      </c>
      <c r="F123" t="str">
        <f ca="1"/>
        <v>20028565</v>
      </c>
      <c r="G123" t="str">
        <f ca="1"/>
        <v>Akot 84 VRRWSS Tq. Akola, Akot &amp; Telhara Dist. Akola</v>
      </c>
      <c r="H123" t="str">
        <f ca="1"/>
        <v>Panori</v>
      </c>
      <c r="I123" t="str">
        <f ca="1"/>
        <v>Existing 0.40 LL ESR</v>
      </c>
      <c r="J123" t="str">
        <f ca="1"/>
        <v>Pt Created</v>
      </c>
      <c r="K123" t="str">
        <f ca="1"/>
        <v>Pt Created</v>
      </c>
      <c r="L123" t="str">
        <f ca="1"/>
        <v>0.40LL</v>
      </c>
      <c r="M123">
        <f ca="1"/>
        <v>0</v>
      </c>
      <c r="N123">
        <f ca="1"/>
        <v>0</v>
      </c>
      <c r="O123">
        <f ca="1"/>
        <v>0</v>
      </c>
      <c r="P123">
        <f ca="1"/>
        <v>0</v>
      </c>
      <c r="Q123">
        <f ca="1"/>
        <v>0</v>
      </c>
      <c r="R123">
        <f ca="1"/>
        <v>0</v>
      </c>
      <c r="S123">
        <f ca="1"/>
        <v>0</v>
      </c>
      <c r="T123">
        <f ca="1"/>
        <v>0</v>
      </c>
      <c r="U123" t="str">
        <f ca="1"/>
        <v>19-May</v>
      </c>
      <c r="V123" t="str">
        <f ca="1"/>
        <v>18-May</v>
      </c>
      <c r="W123" t="str">
        <f ca="1"/>
        <v>17-May</v>
      </c>
      <c r="X123" t="str">
        <f ca="1"/>
        <v>16-May</v>
      </c>
      <c r="Y123" t="str">
        <f ca="1"/>
        <v>15-May</v>
      </c>
      <c r="Z123" t="str">
        <f ca="1"/>
        <v>14-May</v>
      </c>
      <c r="AA123" t="str">
        <f ca="1"/>
        <v>13-May</v>
      </c>
      <c r="AB123" t="str">
        <f ca="1"/>
        <v>0.4</v>
      </c>
    </row>
    <row r="124" spans="1:28" x14ac:dyDescent="0.35">
      <c r="A124" s="33" t="s">
        <v>513</v>
      </c>
      <c r="B124" t="str">
        <f t="array" aca="1" ref="B124:AB124" ca="1">_xll.PICurrVal('Amravati Datalink'!$B$2:$AB$2,0,'Amravati Datalink'!$A$124)</f>
        <v>Amravati</v>
      </c>
      <c r="C124" t="str">
        <f ca="1"/>
        <v>Amravati W.M</v>
      </c>
      <c r="D124" t="str">
        <f ca="1"/>
        <v>W.M.Amravati - 2</v>
      </c>
      <c r="E124" t="str">
        <f ca="1"/>
        <v>Amravati</v>
      </c>
      <c r="F124" t="str">
        <f ca="1"/>
        <v>20003791</v>
      </c>
      <c r="G124" t="str">
        <f ca="1"/>
        <v>105 Villages RRWSS</v>
      </c>
      <c r="H124" t="str">
        <f ca="1"/>
        <v>Chinchkheda</v>
      </c>
      <c r="I124" t="str">
        <f ca="1"/>
        <v>Existing 0.25 LL ESR-Outlet-2</v>
      </c>
      <c r="J124">
        <f ca="1"/>
        <v>0</v>
      </c>
      <c r="K124">
        <f ca="1"/>
        <v>7284</v>
      </c>
      <c r="L124" t="str">
        <f ca="1"/>
        <v>0.25LL</v>
      </c>
      <c r="M124">
        <f ca="1"/>
        <v>0.48</v>
      </c>
      <c r="N124">
        <f ca="1"/>
        <v>0.81</v>
      </c>
      <c r="O124">
        <f ca="1"/>
        <v>0.66</v>
      </c>
      <c r="P124">
        <f ca="1"/>
        <v>0.73</v>
      </c>
      <c r="Q124">
        <f ca="1"/>
        <v>0.72</v>
      </c>
      <c r="R124">
        <f ca="1"/>
        <v>0.66</v>
      </c>
      <c r="S124">
        <f ca="1"/>
        <v>1.04</v>
      </c>
      <c r="T124">
        <f ca="1"/>
        <v>1</v>
      </c>
      <c r="U124" t="str">
        <f ca="1"/>
        <v>19-May</v>
      </c>
      <c r="V124" t="str">
        <f ca="1"/>
        <v>18-May</v>
      </c>
      <c r="W124" t="str">
        <f ca="1"/>
        <v>17-May</v>
      </c>
      <c r="X124" t="str">
        <f ca="1"/>
        <v>16-May</v>
      </c>
      <c r="Y124" t="str">
        <f ca="1"/>
        <v>15-May</v>
      </c>
      <c r="Z124" t="str">
        <f ca="1"/>
        <v>14-May</v>
      </c>
      <c r="AA124" t="str">
        <f ca="1"/>
        <v>13-May</v>
      </c>
      <c r="AB124" t="str">
        <f ca="1"/>
        <v>0.25</v>
      </c>
    </row>
    <row r="125" spans="1:28" x14ac:dyDescent="0.35">
      <c r="A125" s="33" t="s">
        <v>813</v>
      </c>
      <c r="B125" t="str">
        <f t="array" aca="1" ref="B125:AB125" ca="1">_xll.PICurrVal('Amravati Datalink'!$B$2:$AB$2,0,'Amravati Datalink'!$A$125)</f>
        <v>Akola</v>
      </c>
      <c r="C125" t="str">
        <f ca="1"/>
        <v>Buldhana</v>
      </c>
      <c r="D125" t="str">
        <f ca="1"/>
        <v>Khamgaon</v>
      </c>
      <c r="E125" t="str">
        <f ca="1"/>
        <v>Nandura</v>
      </c>
      <c r="F125" t="str">
        <f ca="1"/>
        <v>20028083</v>
      </c>
      <c r="G125" t="str">
        <f ca="1"/>
        <v>Wadali &amp; 8 Villages RRWSS</v>
      </c>
      <c r="H125" t="str">
        <f ca="1"/>
        <v>Muramba</v>
      </c>
      <c r="I125" t="str">
        <f ca="1"/>
        <v>Existing 0.30 LL ESR</v>
      </c>
      <c r="J125">
        <f ca="1"/>
        <v>0.10000000149011612</v>
      </c>
      <c r="K125">
        <f ca="1"/>
        <v>2599.7275390625</v>
      </c>
      <c r="L125" t="str">
        <f ca="1"/>
        <v>0.30LL</v>
      </c>
      <c r="M125">
        <f ca="1"/>
        <v>0.46286621093750002</v>
      </c>
      <c r="N125">
        <f ca="1"/>
        <v>0.50945800781249995</v>
      </c>
      <c r="O125">
        <f ca="1"/>
        <v>0.48394042968750001</v>
      </c>
      <c r="P125">
        <f ca="1"/>
        <v>0.42290527343750001</v>
      </c>
      <c r="Q125">
        <f ca="1"/>
        <v>0.32743896484375001</v>
      </c>
      <c r="R125">
        <f ca="1"/>
        <v>0.45579833984375001</v>
      </c>
      <c r="S125">
        <f ca="1"/>
        <v>0.35024169921874998</v>
      </c>
      <c r="T125">
        <f ca="1"/>
        <v>1</v>
      </c>
      <c r="U125" t="str">
        <f ca="1"/>
        <v>19-May</v>
      </c>
      <c r="V125" t="str">
        <f ca="1"/>
        <v>18-May</v>
      </c>
      <c r="W125" t="str">
        <f ca="1"/>
        <v>17-May</v>
      </c>
      <c r="X125" t="str">
        <f ca="1"/>
        <v>16-May</v>
      </c>
      <c r="Y125" t="str">
        <f ca="1"/>
        <v>15-May</v>
      </c>
      <c r="Z125" t="str">
        <f ca="1"/>
        <v>14-May</v>
      </c>
      <c r="AA125" t="str">
        <f ca="1"/>
        <v>13-May</v>
      </c>
      <c r="AB125" t="str">
        <f ca="1"/>
        <v>0.3</v>
      </c>
    </row>
    <row r="126" spans="1:28" x14ac:dyDescent="0.35">
      <c r="A126" s="33" t="s">
        <v>112</v>
      </c>
      <c r="B126" t="str">
        <f t="array" aca="1" ref="B126:AB126" ca="1">_xll.PICurrVal('Amravati Datalink'!$B$2:$AB$2,0,'Amravati Datalink'!$A$126)</f>
        <v>Amravati</v>
      </c>
      <c r="C126" t="str">
        <f ca="1"/>
        <v>Amravati W.M</v>
      </c>
      <c r="D126" t="str">
        <f ca="1"/>
        <v>W.M.Amravati - 2</v>
      </c>
      <c r="E126" t="str">
        <f ca="1"/>
        <v>Bhatkuli</v>
      </c>
      <c r="F126" t="str">
        <f ca="1"/>
        <v>20003791</v>
      </c>
      <c r="G126" t="str">
        <f ca="1"/>
        <v>105 Villages RRWSS</v>
      </c>
      <c r="H126" t="str">
        <f ca="1"/>
        <v>Dautpur -Kanfodi</v>
      </c>
      <c r="I126" t="str">
        <f ca="1"/>
        <v>Existing 0.30 LL ESR</v>
      </c>
      <c r="J126">
        <f ca="1"/>
        <v>0</v>
      </c>
      <c r="K126">
        <f ca="1"/>
        <v>5968</v>
      </c>
      <c r="L126" t="str">
        <f ca="1"/>
        <v>0.30LL</v>
      </c>
      <c r="M126">
        <f ca="1"/>
        <v>0.6</v>
      </c>
      <c r="N126">
        <f ca="1"/>
        <v>0.61</v>
      </c>
      <c r="O126">
        <f ca="1"/>
        <v>0.4</v>
      </c>
      <c r="P126">
        <f ca="1"/>
        <v>0.45</v>
      </c>
      <c r="Q126">
        <f ca="1"/>
        <v>0.62</v>
      </c>
      <c r="R126">
        <f ca="1"/>
        <v>0.55000000000000004</v>
      </c>
      <c r="S126">
        <f ca="1"/>
        <v>0.53</v>
      </c>
      <c r="T126">
        <f ca="1"/>
        <v>1</v>
      </c>
      <c r="U126" t="str">
        <f ca="1"/>
        <v>19-May</v>
      </c>
      <c r="V126" t="str">
        <f ca="1"/>
        <v>18-May</v>
      </c>
      <c r="W126" t="str">
        <f ca="1"/>
        <v>17-May</v>
      </c>
      <c r="X126" t="str">
        <f ca="1"/>
        <v>16-May</v>
      </c>
      <c r="Y126" t="str">
        <f ca="1"/>
        <v>15-May</v>
      </c>
      <c r="Z126" t="str">
        <f ca="1"/>
        <v>14-May</v>
      </c>
      <c r="AA126" t="str">
        <f ca="1"/>
        <v>13-May</v>
      </c>
      <c r="AB126" t="str">
        <f ca="1"/>
        <v>0.3</v>
      </c>
    </row>
    <row r="127" spans="1:28" x14ac:dyDescent="0.35">
      <c r="A127" s="33" t="s">
        <v>73</v>
      </c>
      <c r="B127" t="str">
        <f t="array" aca="1" ref="B127:AB127" ca="1">_xll.PICurrVal('Amravati Datalink'!$B$2:$AB$2,0,'Amravati Datalink'!$A$127)</f>
        <v>Amravati</v>
      </c>
      <c r="C127" t="str">
        <f ca="1"/>
        <v>Amravati W.M</v>
      </c>
      <c r="D127" t="str">
        <f ca="1"/>
        <v>W.M.Amravati - 2</v>
      </c>
      <c r="E127" t="str">
        <f ca="1"/>
        <v>Bhatkuli</v>
      </c>
      <c r="F127" t="str">
        <f ca="1"/>
        <v>20003791</v>
      </c>
      <c r="G127" t="str">
        <f ca="1"/>
        <v>105 Villages RRWSS</v>
      </c>
      <c r="H127" t="str">
        <f ca="1"/>
        <v>Kharala</v>
      </c>
      <c r="I127" t="str">
        <f ca="1"/>
        <v>Existing 0.50 LL ESR</v>
      </c>
      <c r="J127">
        <f ca="1"/>
        <v>39.518100738525391</v>
      </c>
      <c r="K127">
        <f ca="1"/>
        <v>145597</v>
      </c>
      <c r="L127" t="str">
        <f ca="1"/>
        <v>0.50LL</v>
      </c>
      <c r="M127">
        <f ca="1"/>
        <v>9.32</v>
      </c>
      <c r="N127">
        <f ca="1"/>
        <v>9.61</v>
      </c>
      <c r="O127">
        <f ca="1"/>
        <v>9.33</v>
      </c>
      <c r="P127">
        <f ca="1"/>
        <v>9.2799999999999994</v>
      </c>
      <c r="Q127">
        <f ca="1"/>
        <v>9.27</v>
      </c>
      <c r="R127">
        <f ca="1"/>
        <v>8.86</v>
      </c>
      <c r="S127">
        <f ca="1"/>
        <v>9.4</v>
      </c>
      <c r="T127">
        <f ca="1"/>
        <v>1</v>
      </c>
      <c r="U127" t="str">
        <f ca="1"/>
        <v>19-May</v>
      </c>
      <c r="V127" t="str">
        <f ca="1"/>
        <v>18-May</v>
      </c>
      <c r="W127" t="str">
        <f ca="1"/>
        <v>17-May</v>
      </c>
      <c r="X127" t="str">
        <f ca="1"/>
        <v>16-May</v>
      </c>
      <c r="Y127" t="str">
        <f ca="1"/>
        <v>15-May</v>
      </c>
      <c r="Z127" t="str">
        <f ca="1"/>
        <v>14-May</v>
      </c>
      <c r="AA127" t="str">
        <f ca="1"/>
        <v>13-May</v>
      </c>
      <c r="AB127" t="str">
        <f ca="1"/>
        <v>0.5</v>
      </c>
    </row>
    <row r="128" spans="1:28" x14ac:dyDescent="0.35">
      <c r="A128" s="33" t="s">
        <v>91</v>
      </c>
      <c r="B128" t="str">
        <f t="array" aca="1" ref="B128:AB128" ca="1">_xll.PICurrVal('Amravati Datalink'!$B$2:$AB$2,0,'Amravati Datalink'!$A$128)</f>
        <v>Amravati</v>
      </c>
      <c r="C128" t="str">
        <f ca="1"/>
        <v>Amravati</v>
      </c>
      <c r="D128" t="str">
        <f ca="1"/>
        <v>Amravati - 2</v>
      </c>
      <c r="E128" t="str">
        <f ca="1"/>
        <v>Nandgaon Khandeshwar</v>
      </c>
      <c r="F128" t="str">
        <f ca="1"/>
        <v>20030287</v>
      </c>
      <c r="G128" t="str">
        <f ca="1"/>
        <v>Takli &amp; 4 Villages RRWS</v>
      </c>
      <c r="H128" t="str">
        <f ca="1"/>
        <v>Bopnemtaba</v>
      </c>
      <c r="I128" t="str">
        <f ca="1"/>
        <v>Existing 0.50 LL ESR</v>
      </c>
      <c r="J128">
        <f ca="1"/>
        <v>12.813799858093262</v>
      </c>
      <c r="K128">
        <f ca="1"/>
        <v>3944</v>
      </c>
      <c r="L128" t="str">
        <f ca="1"/>
        <v>0.50LL</v>
      </c>
      <c r="M128">
        <f ca="1"/>
        <v>0.63</v>
      </c>
      <c r="N128">
        <f ca="1"/>
        <v>0.59</v>
      </c>
      <c r="O128">
        <f ca="1"/>
        <v>0.55000000000000004</v>
      </c>
      <c r="P128">
        <f ca="1"/>
        <v>0.57999999999999996</v>
      </c>
      <c r="Q128">
        <f ca="1"/>
        <v>0.57999999999999996</v>
      </c>
      <c r="R128">
        <f ca="1"/>
        <v>0.55000000000000004</v>
      </c>
      <c r="S128">
        <f ca="1"/>
        <v>0.6</v>
      </c>
      <c r="T128">
        <f ca="1"/>
        <v>1</v>
      </c>
      <c r="U128" t="str">
        <f ca="1"/>
        <v>19-May</v>
      </c>
      <c r="V128" t="str">
        <f ca="1"/>
        <v>18-May</v>
      </c>
      <c r="W128" t="str">
        <f ca="1"/>
        <v>17-May</v>
      </c>
      <c r="X128" t="str">
        <f ca="1"/>
        <v>16-May</v>
      </c>
      <c r="Y128" t="str">
        <f ca="1"/>
        <v>15-May</v>
      </c>
      <c r="Z128" t="str">
        <f ca="1"/>
        <v>14-May</v>
      </c>
      <c r="AA128" t="str">
        <f ca="1"/>
        <v>13-May</v>
      </c>
      <c r="AB128" t="str">
        <f ca="1"/>
        <v>0.5</v>
      </c>
    </row>
    <row r="129" spans="1:28" x14ac:dyDescent="0.35">
      <c r="A129" s="33" t="s">
        <v>87</v>
      </c>
      <c r="B129" t="str">
        <f t="array" aca="1" ref="B129:AB129" ca="1">_xll.PICurrVal('Amravati Datalink'!$B$2:$AB$2,0,'Amravati Datalink'!$A$129)</f>
        <v>Amravati</v>
      </c>
      <c r="C129" t="str">
        <f ca="1"/>
        <v>Amravati W.M</v>
      </c>
      <c r="D129" t="str">
        <f ca="1"/>
        <v>W.M.Amravati - 2</v>
      </c>
      <c r="E129" t="str">
        <f ca="1"/>
        <v>Amravati</v>
      </c>
      <c r="F129" t="str">
        <f ca="1"/>
        <v>20003791</v>
      </c>
      <c r="G129" t="str">
        <f ca="1"/>
        <v>105 Villages RRWSS</v>
      </c>
      <c r="H129" t="str">
        <f ca="1"/>
        <v>Shirajgaon</v>
      </c>
      <c r="I129" t="str">
        <f ca="1"/>
        <v>Existing 2.3 LL ESR- Outlet-1</v>
      </c>
      <c r="J129">
        <f ca="1"/>
        <v>0</v>
      </c>
      <c r="K129">
        <f ca="1"/>
        <v>5235</v>
      </c>
      <c r="L129" t="str">
        <f ca="1"/>
        <v>2.3LL</v>
      </c>
      <c r="M129">
        <f ca="1"/>
        <v>0.76</v>
      </c>
      <c r="N129">
        <f ca="1"/>
        <v>0</v>
      </c>
      <c r="O129">
        <f ca="1"/>
        <v>0.78</v>
      </c>
      <c r="P129">
        <f ca="1"/>
        <v>0</v>
      </c>
      <c r="Q129">
        <f ca="1"/>
        <v>0.74</v>
      </c>
      <c r="R129">
        <f ca="1"/>
        <v>0</v>
      </c>
      <c r="S129">
        <f ca="1"/>
        <v>0.8</v>
      </c>
      <c r="T129">
        <f ca="1"/>
        <v>1</v>
      </c>
      <c r="U129" t="str">
        <f ca="1"/>
        <v>19-May</v>
      </c>
      <c r="V129" t="str">
        <f ca="1"/>
        <v>18-May</v>
      </c>
      <c r="W129" t="str">
        <f ca="1"/>
        <v>17-May</v>
      </c>
      <c r="X129" t="str">
        <f ca="1"/>
        <v>16-May</v>
      </c>
      <c r="Y129" t="str">
        <f ca="1"/>
        <v>15-May</v>
      </c>
      <c r="Z129" t="str">
        <f ca="1"/>
        <v>14-May</v>
      </c>
      <c r="AA129" t="str">
        <f ca="1"/>
        <v>13-May</v>
      </c>
      <c r="AB129" t="str">
        <f ca="1"/>
        <v>2.3</v>
      </c>
    </row>
    <row r="130" spans="1:28" x14ac:dyDescent="0.35">
      <c r="A130" s="33" t="s">
        <v>111</v>
      </c>
      <c r="B130" t="str">
        <f t="array" aca="1" ref="B130:AB130" ca="1">_xll.PICurrVal('Amravati Datalink'!$B$2:$AB$2,0,'Amravati Datalink'!$A$130)</f>
        <v>Amravati</v>
      </c>
      <c r="C130" t="str">
        <f ca="1"/>
        <v>Amravati</v>
      </c>
      <c r="D130" t="str">
        <f ca="1"/>
        <v>Amravati - 2</v>
      </c>
      <c r="E130" t="str">
        <f ca="1"/>
        <v>Nandgaon Khandeshwar</v>
      </c>
      <c r="F130" t="str">
        <f ca="1"/>
        <v>20030287</v>
      </c>
      <c r="G130" t="str">
        <f ca="1"/>
        <v>Takli &amp; 4 Villages RRWS</v>
      </c>
      <c r="H130" t="str">
        <f ca="1"/>
        <v>Hiwara Kh.</v>
      </c>
      <c r="I130" t="str">
        <f ca="1"/>
        <v>Proposed 0.25 LL ESR</v>
      </c>
      <c r="J130">
        <f ca="1"/>
        <v>2.4565000534057617</v>
      </c>
      <c r="K130">
        <f ca="1"/>
        <v>1032.044677734375</v>
      </c>
      <c r="L130" t="str">
        <f ca="1"/>
        <v>0.25LL</v>
      </c>
      <c r="M130">
        <f ca="1"/>
        <v>0.3439837646484375</v>
      </c>
      <c r="N130">
        <f ca="1"/>
        <v>0.33018554687500001</v>
      </c>
      <c r="O130">
        <f ca="1"/>
        <v>0.66550781250000002</v>
      </c>
      <c r="P130">
        <f ca="1"/>
        <v>0.17640228271484376</v>
      </c>
      <c r="Q130">
        <f ca="1"/>
        <v>0</v>
      </c>
      <c r="R130">
        <f ca="1"/>
        <v>0</v>
      </c>
      <c r="S130">
        <f ca="1"/>
        <v>0</v>
      </c>
      <c r="T130">
        <f ca="1"/>
        <v>0</v>
      </c>
      <c r="U130" t="str">
        <f ca="1"/>
        <v>19-May</v>
      </c>
      <c r="V130" t="str">
        <f ca="1"/>
        <v>18-May</v>
      </c>
      <c r="W130" t="str">
        <f ca="1"/>
        <v>17-May</v>
      </c>
      <c r="X130" t="str">
        <f ca="1"/>
        <v>16-May</v>
      </c>
      <c r="Y130" t="str">
        <f ca="1"/>
        <v>15-May</v>
      </c>
      <c r="Z130" t="str">
        <f ca="1"/>
        <v>14-May</v>
      </c>
      <c r="AA130" t="str">
        <f ca="1"/>
        <v>13-May</v>
      </c>
      <c r="AB130" t="str">
        <f ca="1"/>
        <v>0.25</v>
      </c>
    </row>
    <row r="131" spans="1:28" x14ac:dyDescent="0.35">
      <c r="A131" s="33" t="s">
        <v>627</v>
      </c>
      <c r="B131" t="str">
        <f t="array" aca="1" ref="B131:AB131" ca="1">_xll.PICurrVal('Amravati Datalink'!$B$2:$AB$2,0,'Amravati Datalink'!$A$131)</f>
        <v>Amravati</v>
      </c>
      <c r="C131" t="str">
        <f ca="1"/>
        <v>Amravati W.M</v>
      </c>
      <c r="D131" t="str">
        <f ca="1"/>
        <v>W.M.Amravati - 2</v>
      </c>
      <c r="E131" t="str">
        <f ca="1"/>
        <v>Achalpur</v>
      </c>
      <c r="F131" t="str">
        <f ca="1"/>
        <v>20003791</v>
      </c>
      <c r="G131" t="str">
        <f ca="1"/>
        <v>105 Villages RRWSS</v>
      </c>
      <c r="H131" t="str">
        <f ca="1"/>
        <v>Virshi</v>
      </c>
      <c r="I131" t="str">
        <f ca="1"/>
        <v>Existing 0.7 LL ESR</v>
      </c>
      <c r="J131">
        <f ca="1"/>
        <v>20.796499252319336</v>
      </c>
      <c r="K131">
        <f ca="1"/>
        <v>20373</v>
      </c>
      <c r="L131" t="str">
        <f ca="1"/>
        <v>0.7LL</v>
      </c>
      <c r="M131">
        <f ca="1"/>
        <v>7.88</v>
      </c>
      <c r="N131">
        <f ca="1"/>
        <v>1.37</v>
      </c>
      <c r="O131">
        <f ca="1"/>
        <v>0.85</v>
      </c>
      <c r="P131">
        <f ca="1"/>
        <v>1.71</v>
      </c>
      <c r="Q131">
        <f ca="1"/>
        <v>1.36</v>
      </c>
      <c r="R131">
        <f ca="1"/>
        <v>1.68</v>
      </c>
      <c r="S131">
        <f ca="1"/>
        <v>1.01</v>
      </c>
      <c r="T131">
        <f ca="1"/>
        <v>1</v>
      </c>
      <c r="U131" t="str">
        <f ca="1"/>
        <v>19-May</v>
      </c>
      <c r="V131" t="str">
        <f ca="1"/>
        <v>18-May</v>
      </c>
      <c r="W131" t="str">
        <f ca="1"/>
        <v>17-May</v>
      </c>
      <c r="X131" t="str">
        <f ca="1"/>
        <v>16-May</v>
      </c>
      <c r="Y131" t="str">
        <f ca="1"/>
        <v>15-May</v>
      </c>
      <c r="Z131" t="str">
        <f ca="1"/>
        <v>14-May</v>
      </c>
      <c r="AA131" t="str">
        <f ca="1"/>
        <v>13-May</v>
      </c>
      <c r="AB131" t="str">
        <f ca="1"/>
        <v>0.7</v>
      </c>
    </row>
    <row r="132" spans="1:28" x14ac:dyDescent="0.35">
      <c r="A132" s="33" t="s">
        <v>923</v>
      </c>
      <c r="B132" t="str">
        <f t="array" aca="1" ref="B132:AB132" ca="1">_xll.PICurrVal('Amravati Datalink'!$B$2:$AB$2,0,'Amravati Datalink'!$A$132)</f>
        <v>Akola</v>
      </c>
      <c r="C132" t="str">
        <f ca="1"/>
        <v>Akola</v>
      </c>
      <c r="D132" t="str">
        <f ca="1"/>
        <v>Akola</v>
      </c>
      <c r="E132" t="str">
        <f ca="1"/>
        <v>Akola</v>
      </c>
      <c r="F132" t="str">
        <f ca="1"/>
        <v>20028565</v>
      </c>
      <c r="G132" t="str">
        <f ca="1"/>
        <v>Akot 84 VRRWSS Tq. Akola, Akot &amp; Telhara Dist. Akola</v>
      </c>
      <c r="H132" t="str">
        <f ca="1"/>
        <v>Taroda</v>
      </c>
      <c r="I132" t="str">
        <f ca="1"/>
        <v>Existing 0.40 LL ESR</v>
      </c>
      <c r="J132">
        <f ca="1"/>
        <v>0</v>
      </c>
      <c r="K132">
        <f ca="1"/>
        <v>597</v>
      </c>
      <c r="L132" t="str">
        <f ca="1"/>
        <v>0.40LL</v>
      </c>
      <c r="M132">
        <f ca="1"/>
        <v>0</v>
      </c>
      <c r="N132">
        <f ca="1"/>
        <v>0</v>
      </c>
      <c r="O132">
        <f ca="1"/>
        <v>0.3</v>
      </c>
      <c r="P132">
        <f ca="1"/>
        <v>0.03</v>
      </c>
      <c r="Q132">
        <f ca="1"/>
        <v>0.03</v>
      </c>
      <c r="R132">
        <f ca="1"/>
        <v>0</v>
      </c>
      <c r="S132">
        <f ca="1"/>
        <v>0</v>
      </c>
      <c r="T132">
        <f ca="1"/>
        <v>1</v>
      </c>
      <c r="U132" t="str">
        <f ca="1"/>
        <v>19-May</v>
      </c>
      <c r="V132" t="str">
        <f ca="1"/>
        <v>18-May</v>
      </c>
      <c r="W132" t="str">
        <f ca="1"/>
        <v>17-May</v>
      </c>
      <c r="X132" t="str">
        <f ca="1"/>
        <v>16-May</v>
      </c>
      <c r="Y132" t="str">
        <f ca="1"/>
        <v>15-May</v>
      </c>
      <c r="Z132" t="str">
        <f ca="1"/>
        <v>14-May</v>
      </c>
      <c r="AA132" t="str">
        <f ca="1"/>
        <v>13-May</v>
      </c>
      <c r="AB132" t="str">
        <f ca="1"/>
        <v>0.4</v>
      </c>
    </row>
    <row r="133" spans="1:28" x14ac:dyDescent="0.35">
      <c r="A133" s="33" t="s">
        <v>33</v>
      </c>
      <c r="B133" t="str">
        <f t="array" aca="1" ref="B133:AB133" ca="1">_xll.PICurrVal('Amravati Datalink'!$B$2:$AB$2,0,'Amravati Datalink'!$A$133)</f>
        <v>Akola</v>
      </c>
      <c r="C133" t="str">
        <f ca="1"/>
        <v>Buldhana</v>
      </c>
      <c r="D133" t="str">
        <f ca="1"/>
        <v>Buldhana</v>
      </c>
      <c r="E133" t="str">
        <f ca="1"/>
        <v>Buldhana</v>
      </c>
      <c r="F133" t="str">
        <f ca="1"/>
        <v>20021406</v>
      </c>
      <c r="G133" t="str">
        <f ca="1"/>
        <v>Padali &amp; 5 Villages RRWSS</v>
      </c>
      <c r="H133" t="str">
        <f ca="1"/>
        <v>Gondhankhed</v>
      </c>
      <c r="I133" t="str">
        <f ca="1"/>
        <v>Proposed 0.65 LL ESR</v>
      </c>
      <c r="J133">
        <f ca="1"/>
        <v>0</v>
      </c>
      <c r="K133">
        <f ca="1"/>
        <v>15441</v>
      </c>
      <c r="L133" t="str">
        <f ca="1"/>
        <v>0.65LL</v>
      </c>
      <c r="M133">
        <f ca="1"/>
        <v>0</v>
      </c>
      <c r="N133">
        <f ca="1"/>
        <v>0</v>
      </c>
      <c r="O133">
        <f ca="1"/>
        <v>0</v>
      </c>
      <c r="P133">
        <f ca="1"/>
        <v>0</v>
      </c>
      <c r="Q133">
        <f ca="1"/>
        <v>0.87</v>
      </c>
      <c r="R133">
        <f ca="1"/>
        <v>0</v>
      </c>
      <c r="S133">
        <f ca="1"/>
        <v>0</v>
      </c>
      <c r="T133">
        <f ca="1"/>
        <v>1</v>
      </c>
      <c r="U133" t="str">
        <f ca="1"/>
        <v>19-May</v>
      </c>
      <c r="V133" t="str">
        <f ca="1"/>
        <v>18-May</v>
      </c>
      <c r="W133" t="str">
        <f ca="1"/>
        <v>17-May</v>
      </c>
      <c r="X133" t="str">
        <f ca="1"/>
        <v>16-May</v>
      </c>
      <c r="Y133" t="str">
        <f ca="1"/>
        <v>15-May</v>
      </c>
      <c r="Z133" t="str">
        <f ca="1"/>
        <v>14-May</v>
      </c>
      <c r="AA133" t="str">
        <f ca="1"/>
        <v>13-May</v>
      </c>
      <c r="AB133" t="str">
        <f ca="1"/>
        <v>0.65</v>
      </c>
    </row>
    <row r="134" spans="1:28" x14ac:dyDescent="0.35">
      <c r="A134" s="33" t="s">
        <v>628</v>
      </c>
      <c r="B134" t="str">
        <f t="array" aca="1" ref="B134:AB134" ca="1">_xll.PICurrVal('Amravati Datalink'!$B$2:$AB$2,0,'Amravati Datalink'!$A$134)</f>
        <v>Amravati</v>
      </c>
      <c r="C134" t="str">
        <f ca="1"/>
        <v>Yavatmal</v>
      </c>
      <c r="D134" t="str">
        <f ca="1"/>
        <v>Pusad</v>
      </c>
      <c r="E134" t="str">
        <f ca="1"/>
        <v>Pusad</v>
      </c>
      <c r="F134" t="str">
        <f ca="1"/>
        <v>20028563</v>
      </c>
      <c r="G134" t="str">
        <f ca="1"/>
        <v>Malpathar 28 Villages, (Reju.)</v>
      </c>
      <c r="H134" t="str">
        <f ca="1"/>
        <v>Nanad no 2</v>
      </c>
      <c r="I134" t="str">
        <f ca="1"/>
        <v>Existing 0.75 LL GSR</v>
      </c>
      <c r="J134">
        <f ca="1"/>
        <v>0</v>
      </c>
      <c r="K134">
        <f ca="1"/>
        <v>14125</v>
      </c>
      <c r="L134" t="str">
        <f ca="1"/>
        <v>0.75LL</v>
      </c>
      <c r="M134">
        <f ca="1"/>
        <v>0.34</v>
      </c>
      <c r="N134">
        <f ca="1"/>
        <v>0.64</v>
      </c>
      <c r="O134">
        <f ca="1"/>
        <v>0.79</v>
      </c>
      <c r="P134">
        <f ca="1"/>
        <v>1.68</v>
      </c>
      <c r="Q134">
        <f ca="1"/>
        <v>0.28999999999999998</v>
      </c>
      <c r="R134">
        <f ca="1"/>
        <v>0.4</v>
      </c>
      <c r="S134">
        <f ca="1"/>
        <v>1.66</v>
      </c>
      <c r="T134">
        <f ca="1"/>
        <v>1</v>
      </c>
      <c r="U134" t="str">
        <f ca="1"/>
        <v>19-May</v>
      </c>
      <c r="V134" t="str">
        <f ca="1"/>
        <v>18-May</v>
      </c>
      <c r="W134" t="str">
        <f ca="1"/>
        <v>17-May</v>
      </c>
      <c r="X134" t="str">
        <f ca="1"/>
        <v>16-May</v>
      </c>
      <c r="Y134" t="str">
        <f ca="1"/>
        <v>15-May</v>
      </c>
      <c r="Z134" t="str">
        <f ca="1"/>
        <v>14-May</v>
      </c>
      <c r="AA134" t="str">
        <f ca="1"/>
        <v>13-May</v>
      </c>
      <c r="AB134" t="str">
        <f ca="1"/>
        <v>0.75</v>
      </c>
    </row>
    <row r="135" spans="1:28" x14ac:dyDescent="0.35">
      <c r="A135" s="33" t="s">
        <v>127</v>
      </c>
      <c r="B135" t="str">
        <f t="array" aca="1" ref="B135:AB135" ca="1">_xll.PICurrVal('Amravati Datalink'!$B$2:$AB$2,0,'Amravati Datalink'!$A$135)</f>
        <v>Amravati</v>
      </c>
      <c r="C135" t="str">
        <f ca="1"/>
        <v>Amravati W.M</v>
      </c>
      <c r="D135" t="str">
        <f ca="1"/>
        <v>W.M.Amravati - 2</v>
      </c>
      <c r="E135" t="str">
        <f ca="1"/>
        <v>Bhatkuli</v>
      </c>
      <c r="F135" t="str">
        <f ca="1"/>
        <v>20003791</v>
      </c>
      <c r="G135" t="str">
        <f ca="1"/>
        <v>105 Villages RRWSS</v>
      </c>
      <c r="H135" t="str">
        <f ca="1"/>
        <v>Hatkhed</v>
      </c>
      <c r="I135" t="str">
        <f ca="1"/>
        <v>Existing 0.45 LL ESR- Outlet-2</v>
      </c>
      <c r="J135">
        <f ca="1"/>
        <v>0</v>
      </c>
      <c r="K135">
        <f ca="1"/>
        <v>2103</v>
      </c>
      <c r="L135" t="str">
        <f ca="1"/>
        <v>0.45LL</v>
      </c>
      <c r="M135">
        <f ca="1"/>
        <v>0.11</v>
      </c>
      <c r="N135">
        <f ca="1"/>
        <v>0.17</v>
      </c>
      <c r="O135">
        <f ca="1"/>
        <v>0.06</v>
      </c>
      <c r="P135">
        <f ca="1"/>
        <v>0.23</v>
      </c>
      <c r="Q135">
        <f ca="1"/>
        <v>0.16</v>
      </c>
      <c r="R135">
        <f ca="1"/>
        <v>0.18</v>
      </c>
      <c r="S135">
        <f ca="1"/>
        <v>0.18</v>
      </c>
      <c r="T135">
        <f ca="1"/>
        <v>1</v>
      </c>
      <c r="U135" t="str">
        <f ca="1"/>
        <v>19-May</v>
      </c>
      <c r="V135" t="str">
        <f ca="1"/>
        <v>18-May</v>
      </c>
      <c r="W135" t="str">
        <f ca="1"/>
        <v>17-May</v>
      </c>
      <c r="X135" t="str">
        <f ca="1"/>
        <v>16-May</v>
      </c>
      <c r="Y135" t="str">
        <f ca="1"/>
        <v>15-May</v>
      </c>
      <c r="Z135" t="str">
        <f ca="1"/>
        <v>14-May</v>
      </c>
      <c r="AA135" t="str">
        <f ca="1"/>
        <v>13-May</v>
      </c>
      <c r="AB135" t="str">
        <f ca="1"/>
        <v>0.45</v>
      </c>
    </row>
    <row r="136" spans="1:28" x14ac:dyDescent="0.35">
      <c r="A136" s="33" t="s">
        <v>924</v>
      </c>
      <c r="B136" t="str">
        <f t="array" aca="1" ref="B136:AB136" ca="1">_xll.PICurrVal('Amravati Datalink'!$B$2:$AB$2,0,'Amravati Datalink'!$A$136)</f>
        <v>Akola</v>
      </c>
      <c r="C136" t="str">
        <f ca="1"/>
        <v>Akola</v>
      </c>
      <c r="D136" t="str">
        <f ca="1"/>
        <v>Akola</v>
      </c>
      <c r="E136" t="str">
        <f ca="1"/>
        <v>Akola</v>
      </c>
      <c r="F136" t="str">
        <f ca="1"/>
        <v>20028565</v>
      </c>
      <c r="G136" t="str">
        <f ca="1"/>
        <v>Akot 84 VRRWSS Tq. Akola, Akot &amp; Telhara Dist. Akola</v>
      </c>
      <c r="H136" t="str">
        <f ca="1"/>
        <v>Tandulwadi</v>
      </c>
      <c r="I136" t="str">
        <f ca="1"/>
        <v>Existing 0.30 LL ESR</v>
      </c>
      <c r="J136">
        <f ca="1"/>
        <v>0</v>
      </c>
      <c r="K136">
        <f ca="1"/>
        <v>4126</v>
      </c>
      <c r="L136" t="str">
        <f ca="1"/>
        <v>0.30LL</v>
      </c>
      <c r="M136">
        <f ca="1"/>
        <v>0</v>
      </c>
      <c r="N136">
        <f ca="1"/>
        <v>1.88</v>
      </c>
      <c r="O136">
        <f ca="1"/>
        <v>1.68</v>
      </c>
      <c r="P136">
        <f ca="1"/>
        <v>0</v>
      </c>
      <c r="Q136">
        <f ca="1"/>
        <v>0</v>
      </c>
      <c r="R136">
        <f ca="1"/>
        <v>1.94</v>
      </c>
      <c r="S136">
        <f ca="1"/>
        <v>1.55</v>
      </c>
      <c r="T136">
        <f ca="1"/>
        <v>1</v>
      </c>
      <c r="U136" t="str">
        <f ca="1"/>
        <v>19-May</v>
      </c>
      <c r="V136" t="str">
        <f ca="1"/>
        <v>18-May</v>
      </c>
      <c r="W136" t="str">
        <f ca="1"/>
        <v>17-May</v>
      </c>
      <c r="X136" t="str">
        <f ca="1"/>
        <v>16-May</v>
      </c>
      <c r="Y136" t="str">
        <f ca="1"/>
        <v>15-May</v>
      </c>
      <c r="Z136" t="str">
        <f ca="1"/>
        <v>14-May</v>
      </c>
      <c r="AA136" t="str">
        <f ca="1"/>
        <v>13-May</v>
      </c>
      <c r="AB136" t="str">
        <f ca="1"/>
        <v>0.3</v>
      </c>
    </row>
    <row r="137" spans="1:28" x14ac:dyDescent="0.35">
      <c r="A137" s="33" t="s">
        <v>629</v>
      </c>
      <c r="B137" t="str">
        <f t="array" aca="1" ref="B137:AB137" ca="1">_xll.PICurrVal('Amravati Datalink'!$B$2:$AB$2,0,'Amravati Datalink'!$A$137)</f>
        <v>Amravati</v>
      </c>
      <c r="C137" t="str">
        <f ca="1"/>
        <v>Amravati W.M</v>
      </c>
      <c r="D137" t="str">
        <f ca="1"/>
        <v>W.M.Amravati - 2</v>
      </c>
      <c r="E137" t="str">
        <f ca="1"/>
        <v>Achalpur</v>
      </c>
      <c r="F137" t="str">
        <f ca="1"/>
        <v>20003791</v>
      </c>
      <c r="G137" t="str">
        <f ca="1"/>
        <v>105 Villages RRWSS</v>
      </c>
      <c r="H137" t="str">
        <f ca="1"/>
        <v>Yelki</v>
      </c>
      <c r="I137" t="str">
        <f ca="1"/>
        <v>Existing 0.35 LL ESR-1</v>
      </c>
      <c r="J137">
        <f ca="1"/>
        <v>5.5373001098632813</v>
      </c>
      <c r="K137">
        <f ca="1"/>
        <v>399065</v>
      </c>
      <c r="L137" t="str">
        <f ca="1"/>
        <v>0.35LL</v>
      </c>
      <c r="M137">
        <f ca="1"/>
        <v>40.939062499999999</v>
      </c>
      <c r="N137">
        <f ca="1"/>
        <v>27.5740625</v>
      </c>
      <c r="O137">
        <f ca="1"/>
        <v>41.338749999999997</v>
      </c>
      <c r="P137">
        <f ca="1"/>
        <v>29.708437499999999</v>
      </c>
      <c r="Q137">
        <f ca="1"/>
        <v>40.348437500000003</v>
      </c>
      <c r="R137">
        <f ca="1"/>
        <v>30.230625</v>
      </c>
      <c r="S137">
        <f ca="1"/>
        <v>40.218125000000001</v>
      </c>
      <c r="T137">
        <f ca="1"/>
        <v>1</v>
      </c>
      <c r="U137" t="str">
        <f ca="1"/>
        <v>19-May</v>
      </c>
      <c r="V137" t="str">
        <f ca="1"/>
        <v>18-May</v>
      </c>
      <c r="W137" t="str">
        <f ca="1"/>
        <v>17-May</v>
      </c>
      <c r="X137" t="str">
        <f ca="1"/>
        <v>16-May</v>
      </c>
      <c r="Y137" t="str">
        <f ca="1"/>
        <v>15-May</v>
      </c>
      <c r="Z137" t="str">
        <f ca="1"/>
        <v>14-May</v>
      </c>
      <c r="AA137" t="str">
        <f ca="1"/>
        <v>13-May</v>
      </c>
      <c r="AB137" t="str">
        <f ca="1"/>
        <v>0.35</v>
      </c>
    </row>
    <row r="138" spans="1:28" x14ac:dyDescent="0.35">
      <c r="A138" s="33" t="s">
        <v>630</v>
      </c>
      <c r="B138" t="str">
        <f t="array" aca="1" ref="B138:AB138" ca="1">_xll.PICurrVal('Amravati Datalink'!$B$2:$AB$2,0,'Amravati Datalink'!$A$138)</f>
        <v>Akola</v>
      </c>
      <c r="C138" t="str">
        <f ca="1"/>
        <v>Buldhana</v>
      </c>
      <c r="D138" t="str">
        <f ca="1"/>
        <v>Buldhana</v>
      </c>
      <c r="E138" t="str">
        <f ca="1"/>
        <v>Motala</v>
      </c>
      <c r="F138" t="str">
        <f ca="1"/>
        <v>20028065</v>
      </c>
      <c r="G138" t="str">
        <f ca="1"/>
        <v>Pophali &amp; 3 Villages RRWSS</v>
      </c>
      <c r="H138" t="str">
        <f ca="1"/>
        <v>Wadi</v>
      </c>
      <c r="I138" t="str">
        <f ca="1"/>
        <v>Proposed 1.65 LL MBR- Outlet-1</v>
      </c>
      <c r="J138">
        <f ca="1"/>
        <v>0</v>
      </c>
      <c r="K138">
        <f ca="1"/>
        <v>733</v>
      </c>
      <c r="L138" t="str">
        <f ca="1"/>
        <v>1.65LL</v>
      </c>
      <c r="M138">
        <f ca="1"/>
        <v>7.0000000000000007E-2</v>
      </c>
      <c r="N138">
        <f ca="1"/>
        <v>7.0000000000000007E-2</v>
      </c>
      <c r="O138">
        <f ca="1"/>
        <v>7.0000000000000007E-2</v>
      </c>
      <c r="P138">
        <f ca="1"/>
        <v>7.0000000000000007E-2</v>
      </c>
      <c r="Q138">
        <f ca="1"/>
        <v>0</v>
      </c>
      <c r="R138">
        <f ca="1"/>
        <v>0.1</v>
      </c>
      <c r="S138">
        <f ca="1"/>
        <v>7.0000000000000007E-2</v>
      </c>
      <c r="T138">
        <f ca="1"/>
        <v>1</v>
      </c>
      <c r="U138" t="str">
        <f ca="1"/>
        <v>19-May</v>
      </c>
      <c r="V138" t="str">
        <f ca="1"/>
        <v>18-May</v>
      </c>
      <c r="W138" t="str">
        <f ca="1"/>
        <v>17-May</v>
      </c>
      <c r="X138" t="str">
        <f ca="1"/>
        <v>16-May</v>
      </c>
      <c r="Y138" t="str">
        <f ca="1"/>
        <v>15-May</v>
      </c>
      <c r="Z138" t="str">
        <f ca="1"/>
        <v>14-May</v>
      </c>
      <c r="AA138" t="str">
        <f ca="1"/>
        <v>13-May</v>
      </c>
      <c r="AB138" t="str">
        <f ca="1"/>
        <v>1.65</v>
      </c>
    </row>
    <row r="139" spans="1:28" x14ac:dyDescent="0.35">
      <c r="A139" s="33" t="s">
        <v>83</v>
      </c>
      <c r="B139" t="str">
        <f t="array" aca="1" ref="B139:AB139" ca="1">_xll.PICurrVal('Amravati Datalink'!$B$2:$AB$2,0,'Amravati Datalink'!$A$139)</f>
        <v>Amravati</v>
      </c>
      <c r="C139" t="str">
        <f ca="1"/>
        <v>Amravati W.M</v>
      </c>
      <c r="D139" t="str">
        <f ca="1"/>
        <v>W.M.Amravati - 2</v>
      </c>
      <c r="E139" t="str">
        <f ca="1"/>
        <v>Amravati</v>
      </c>
      <c r="F139" t="str">
        <f ca="1"/>
        <v>20003791</v>
      </c>
      <c r="G139" t="str">
        <f ca="1"/>
        <v>105 Villages RRWSS</v>
      </c>
      <c r="H139" t="str">
        <f ca="1"/>
        <v>Saur</v>
      </c>
      <c r="I139" t="str">
        <f ca="1"/>
        <v>Existing 1.00 LL ESR</v>
      </c>
      <c r="J139">
        <f ca="1"/>
        <v>0</v>
      </c>
      <c r="K139">
        <f ca="1"/>
        <v>16778</v>
      </c>
      <c r="L139" t="str">
        <f ca="1"/>
        <v>1.00LL</v>
      </c>
      <c r="M139">
        <f ca="1"/>
        <v>1.61</v>
      </c>
      <c r="N139">
        <f ca="1"/>
        <v>1.27</v>
      </c>
      <c r="O139">
        <f ca="1"/>
        <v>1.64</v>
      </c>
      <c r="P139">
        <f ca="1"/>
        <v>1.25</v>
      </c>
      <c r="Q139">
        <f ca="1"/>
        <v>1.54</v>
      </c>
      <c r="R139">
        <f ca="1"/>
        <v>1.24</v>
      </c>
      <c r="S139">
        <f ca="1"/>
        <v>1.62</v>
      </c>
      <c r="T139">
        <f ca="1"/>
        <v>1</v>
      </c>
      <c r="U139" t="str">
        <f ca="1"/>
        <v>19-May</v>
      </c>
      <c r="V139" t="str">
        <f ca="1"/>
        <v>18-May</v>
      </c>
      <c r="W139" t="str">
        <f ca="1"/>
        <v>17-May</v>
      </c>
      <c r="X139" t="str">
        <f ca="1"/>
        <v>16-May</v>
      </c>
      <c r="Y139" t="str">
        <f ca="1"/>
        <v>15-May</v>
      </c>
      <c r="Z139" t="str">
        <f ca="1"/>
        <v>14-May</v>
      </c>
      <c r="AA139" t="str">
        <f ca="1"/>
        <v>13-May</v>
      </c>
      <c r="AB139" t="str">
        <f ca="1"/>
        <v>1</v>
      </c>
    </row>
    <row r="140" spans="1:28" x14ac:dyDescent="0.35">
      <c r="A140" s="33" t="s">
        <v>128</v>
      </c>
      <c r="B140" t="str">
        <f t="array" aca="1" ref="B140:AB140" ca="1">_xll.PICurrVal('Amravati Datalink'!$B$2:$AB$2,0,'Amravati Datalink'!$A$140)</f>
        <v>Akola</v>
      </c>
      <c r="C140" t="str">
        <f ca="1"/>
        <v>Buldhana</v>
      </c>
      <c r="D140" t="str">
        <f ca="1"/>
        <v>Buldhana</v>
      </c>
      <c r="E140" t="str">
        <f ca="1"/>
        <v>Motala</v>
      </c>
      <c r="F140" t="str">
        <f ca="1"/>
        <v>20028065</v>
      </c>
      <c r="G140" t="str">
        <f ca="1"/>
        <v>Pophali &amp; 3 Villages RRWSS</v>
      </c>
      <c r="H140" t="str">
        <f ca="1"/>
        <v>Pophali</v>
      </c>
      <c r="I140" t="str">
        <f ca="1"/>
        <v>Proposed 0.25 LL ESR</v>
      </c>
      <c r="J140">
        <f ca="1"/>
        <v>0</v>
      </c>
      <c r="K140">
        <f ca="1"/>
        <v>148.57289123535156</v>
      </c>
      <c r="L140" t="str">
        <f ca="1"/>
        <v>0.25LL</v>
      </c>
      <c r="M140">
        <f ca="1"/>
        <v>9.1552734375E-4</v>
      </c>
      <c r="N140">
        <f ca="1"/>
        <v>1.1500549316406251E-3</v>
      </c>
      <c r="O140">
        <f ca="1"/>
        <v>2.036590576171875E-3</v>
      </c>
      <c r="P140">
        <f ca="1"/>
        <v>2.701263427734375E-3</v>
      </c>
      <c r="Q140">
        <f ca="1"/>
        <v>5.3585815429687501E-3</v>
      </c>
      <c r="R140">
        <f ca="1"/>
        <v>1.9055175781249999E-3</v>
      </c>
      <c r="S140">
        <f ca="1"/>
        <v>3.6369323730468749E-3</v>
      </c>
      <c r="T140">
        <f ca="1"/>
        <v>1</v>
      </c>
      <c r="U140" t="str">
        <f ca="1"/>
        <v>19-May</v>
      </c>
      <c r="V140" t="str">
        <f ca="1"/>
        <v>18-May</v>
      </c>
      <c r="W140" t="str">
        <f ca="1"/>
        <v>17-May</v>
      </c>
      <c r="X140" t="str">
        <f ca="1"/>
        <v>16-May</v>
      </c>
      <c r="Y140" t="str">
        <f ca="1"/>
        <v>15-May</v>
      </c>
      <c r="Z140" t="str">
        <f ca="1"/>
        <v>14-May</v>
      </c>
      <c r="AA140" t="str">
        <f ca="1"/>
        <v>13-May</v>
      </c>
      <c r="AB140" t="str">
        <f ca="1"/>
        <v>0.25</v>
      </c>
    </row>
    <row r="141" spans="1:28" x14ac:dyDescent="0.35">
      <c r="A141" s="33" t="s">
        <v>437</v>
      </c>
      <c r="B141" t="str">
        <f t="array" aca="1" ref="B141:AB141" ca="1">_xll.PICurrVal('Amravati Datalink'!$B$2:$AB$2,0,'Amravati Datalink'!$A$141)</f>
        <v>Amravati</v>
      </c>
      <c r="C141" t="str">
        <f ca="1"/>
        <v>Yavatmal</v>
      </c>
      <c r="D141" t="str">
        <f ca="1"/>
        <v>Pusad</v>
      </c>
      <c r="E141" t="str">
        <f ca="1"/>
        <v>Pusad</v>
      </c>
      <c r="F141" t="str">
        <f ca="1"/>
        <v>20028563</v>
      </c>
      <c r="G141" t="str">
        <f ca="1"/>
        <v>Malpathar 28 Villages, (Reju.)</v>
      </c>
      <c r="H141" t="str">
        <f ca="1"/>
        <v>Rohada</v>
      </c>
      <c r="I141" t="str">
        <f ca="1"/>
        <v>Existing 1.5 LL GSR</v>
      </c>
      <c r="J141" t="str">
        <f ca="1"/>
        <v>Pt Created</v>
      </c>
      <c r="K141" t="str">
        <f ca="1"/>
        <v>Pt Created</v>
      </c>
      <c r="L141" t="str">
        <f ca="1"/>
        <v>1.5LL</v>
      </c>
      <c r="M141">
        <f ca="1"/>
        <v>0</v>
      </c>
      <c r="N141">
        <f ca="1"/>
        <v>0</v>
      </c>
      <c r="O141">
        <f ca="1"/>
        <v>0</v>
      </c>
      <c r="P141">
        <f ca="1"/>
        <v>0</v>
      </c>
      <c r="Q141">
        <f ca="1"/>
        <v>0</v>
      </c>
      <c r="R141">
        <f ca="1"/>
        <v>0</v>
      </c>
      <c r="S141">
        <f ca="1"/>
        <v>0</v>
      </c>
      <c r="T141">
        <f ca="1"/>
        <v>0</v>
      </c>
      <c r="U141" t="str">
        <f ca="1"/>
        <v>19-May</v>
      </c>
      <c r="V141" t="str">
        <f ca="1"/>
        <v>18-May</v>
      </c>
      <c r="W141" t="str">
        <f ca="1"/>
        <v>17-May</v>
      </c>
      <c r="X141" t="str">
        <f ca="1"/>
        <v>16-May</v>
      </c>
      <c r="Y141" t="str">
        <f ca="1"/>
        <v>15-May</v>
      </c>
      <c r="Z141" t="str">
        <f ca="1"/>
        <v>14-May</v>
      </c>
      <c r="AA141" t="str">
        <f ca="1"/>
        <v>13-May</v>
      </c>
      <c r="AB141" t="str">
        <f ca="1"/>
        <v>1.5</v>
      </c>
    </row>
    <row r="142" spans="1:28" x14ac:dyDescent="0.35">
      <c r="A142" s="33" t="s">
        <v>631</v>
      </c>
      <c r="B142" t="str">
        <f t="array" aca="1" ref="B142:AB142" ca="1">_xll.PICurrVal('Amravati Datalink'!$B$2:$AB$2,0,'Amravati Datalink'!$A$142)</f>
        <v>Amravati</v>
      </c>
      <c r="C142" t="str">
        <f ca="1"/>
        <v>Amravati W.M</v>
      </c>
      <c r="D142" t="str">
        <f ca="1"/>
        <v>W.M.Amravati - 2</v>
      </c>
      <c r="E142" t="str">
        <f ca="1"/>
        <v>Chandur Bazar</v>
      </c>
      <c r="F142" t="str">
        <f ca="1"/>
        <v>20003791</v>
      </c>
      <c r="G142" t="str">
        <f ca="1"/>
        <v>105 Villages RRWSS</v>
      </c>
      <c r="H142" t="str">
        <f ca="1"/>
        <v>Mhaispur</v>
      </c>
      <c r="I142" t="str">
        <f ca="1"/>
        <v>Existing 0.35 LL ESR</v>
      </c>
      <c r="J142">
        <f ca="1"/>
        <v>0</v>
      </c>
      <c r="K142">
        <f ca="1"/>
        <v>7181</v>
      </c>
      <c r="L142" t="str">
        <f ca="1"/>
        <v>0.35LL</v>
      </c>
      <c r="M142">
        <f ca="1"/>
        <v>0.7</v>
      </c>
      <c r="N142">
        <f ca="1"/>
        <v>0.65</v>
      </c>
      <c r="O142">
        <f ca="1"/>
        <v>0.78</v>
      </c>
      <c r="P142">
        <f ca="1"/>
        <v>0.71</v>
      </c>
      <c r="Q142">
        <f ca="1"/>
        <v>0.65</v>
      </c>
      <c r="R142">
        <f ca="1"/>
        <v>0.67</v>
      </c>
      <c r="S142">
        <f ca="1"/>
        <v>0.72</v>
      </c>
      <c r="T142">
        <f ca="1"/>
        <v>1</v>
      </c>
      <c r="U142" t="str">
        <f ca="1"/>
        <v>19-May</v>
      </c>
      <c r="V142" t="str">
        <f ca="1"/>
        <v>18-May</v>
      </c>
      <c r="W142" t="str">
        <f ca="1"/>
        <v>17-May</v>
      </c>
      <c r="X142" t="str">
        <f ca="1"/>
        <v>16-May</v>
      </c>
      <c r="Y142" t="str">
        <f ca="1"/>
        <v>15-May</v>
      </c>
      <c r="Z142" t="str">
        <f ca="1"/>
        <v>14-May</v>
      </c>
      <c r="AA142" t="str">
        <f ca="1"/>
        <v>13-May</v>
      </c>
      <c r="AB142" t="str">
        <f ca="1"/>
        <v>0.35</v>
      </c>
    </row>
    <row r="143" spans="1:28" x14ac:dyDescent="0.35">
      <c r="A143" s="33" t="s">
        <v>125</v>
      </c>
      <c r="B143" t="str">
        <f t="array" aca="1" ref="B143:AB143" ca="1">_xll.PICurrVal('Amravati Datalink'!$B$2:$AB$2,0,'Amravati Datalink'!$A$143)</f>
        <v>Amravati</v>
      </c>
      <c r="C143" t="str">
        <f ca="1"/>
        <v>Amravati</v>
      </c>
      <c r="D143" t="str">
        <f ca="1"/>
        <v>Achalpur</v>
      </c>
      <c r="E143" t="str">
        <f ca="1"/>
        <v>Chandur Bazar</v>
      </c>
      <c r="F143" t="str">
        <f ca="1"/>
        <v>7945938</v>
      </c>
      <c r="G143" t="str">
        <f ca="1"/>
        <v>83 Village RRWS Scheme MJP RR (C 39)</v>
      </c>
      <c r="H143" t="str">
        <f ca="1"/>
        <v>Kavitha Bk.</v>
      </c>
      <c r="I143" t="str">
        <f ca="1"/>
        <v>Existing 2 LL ESR- Outlet-1</v>
      </c>
      <c r="J143">
        <f ca="1"/>
        <v>71.144500732421875</v>
      </c>
      <c r="K143">
        <f ca="1"/>
        <v>35080</v>
      </c>
      <c r="L143" t="str">
        <f ca="1"/>
        <v>2LL</v>
      </c>
      <c r="M143">
        <f ca="1"/>
        <v>3.35</v>
      </c>
      <c r="N143">
        <f ca="1"/>
        <v>4.2699999999999996</v>
      </c>
      <c r="O143">
        <f ca="1"/>
        <v>1.05</v>
      </c>
      <c r="P143">
        <f ca="1"/>
        <v>4.1100000000000003</v>
      </c>
      <c r="Q143">
        <f ca="1"/>
        <v>1.27</v>
      </c>
      <c r="R143">
        <f ca="1"/>
        <v>4.5599999999999996</v>
      </c>
      <c r="S143">
        <f ca="1"/>
        <v>1.65</v>
      </c>
      <c r="T143">
        <f ca="1"/>
        <v>1</v>
      </c>
      <c r="U143" t="str">
        <f ca="1"/>
        <v>19-May</v>
      </c>
      <c r="V143" t="str">
        <f ca="1"/>
        <v>18-May</v>
      </c>
      <c r="W143" t="str">
        <f ca="1"/>
        <v>17-May</v>
      </c>
      <c r="X143" t="str">
        <f ca="1"/>
        <v>16-May</v>
      </c>
      <c r="Y143" t="str">
        <f ca="1"/>
        <v>15-May</v>
      </c>
      <c r="Z143" t="str">
        <f ca="1"/>
        <v>14-May</v>
      </c>
      <c r="AA143" t="str">
        <f ca="1"/>
        <v>13-May</v>
      </c>
      <c r="AB143" t="str">
        <f ca="1"/>
        <v>2</v>
      </c>
    </row>
    <row r="144" spans="1:28" x14ac:dyDescent="0.35">
      <c r="A144" s="33" t="s">
        <v>1126</v>
      </c>
      <c r="B144" t="str">
        <f t="array" aca="1" ref="B144:AB144" ca="1">_xll.PICurrVal('Amravati Datalink'!$B$2:$AB$2,0,'Amravati Datalink'!$A$144)</f>
        <v>Amravati</v>
      </c>
      <c r="C144" t="str">
        <f ca="1"/>
        <v>Amravati</v>
      </c>
      <c r="D144" t="str">
        <f ca="1"/>
        <v>Amravati - 2</v>
      </c>
      <c r="E144" t="str">
        <f ca="1"/>
        <v>Nandgaon Khandeshwar</v>
      </c>
      <c r="F144" t="str">
        <f ca="1"/>
        <v>20030120</v>
      </c>
      <c r="G144" t="str">
        <f ca="1"/>
        <v>Papal &amp; 5 Villages RRWS</v>
      </c>
      <c r="H144" t="str">
        <f ca="1"/>
        <v>Papal</v>
      </c>
      <c r="I144" t="str">
        <f ca="1"/>
        <v>Existing 0.75 LL ESR-2</v>
      </c>
      <c r="J144">
        <f ca="1"/>
        <v>1.0859999656677246</v>
      </c>
      <c r="K144">
        <f ca="1"/>
        <v>10268.9189453125</v>
      </c>
      <c r="L144" t="str">
        <f ca="1"/>
        <v>0.75LL</v>
      </c>
      <c r="M144">
        <f ca="1"/>
        <v>0</v>
      </c>
      <c r="N144">
        <f ca="1"/>
        <v>0</v>
      </c>
      <c r="O144">
        <f ca="1"/>
        <v>0</v>
      </c>
      <c r="P144">
        <f ca="1"/>
        <v>0</v>
      </c>
      <c r="Q144">
        <f ca="1"/>
        <v>0</v>
      </c>
      <c r="R144">
        <f ca="1"/>
        <v>0</v>
      </c>
      <c r="S144">
        <f ca="1"/>
        <v>0</v>
      </c>
      <c r="T144">
        <f ca="1"/>
        <v>0</v>
      </c>
      <c r="U144" t="str">
        <f ca="1"/>
        <v>19-May</v>
      </c>
      <c r="V144" t="str">
        <f ca="1"/>
        <v>18-May</v>
      </c>
      <c r="W144" t="str">
        <f ca="1"/>
        <v>17-May</v>
      </c>
      <c r="X144" t="str">
        <f ca="1"/>
        <v>16-May</v>
      </c>
      <c r="Y144" t="str">
        <f ca="1"/>
        <v>15-May</v>
      </c>
      <c r="Z144" t="str">
        <f ca="1"/>
        <v>14-May</v>
      </c>
      <c r="AA144" t="str">
        <f ca="1"/>
        <v>13-May</v>
      </c>
      <c r="AB144" t="str">
        <f ca="1"/>
        <v>0.75</v>
      </c>
    </row>
    <row r="145" spans="1:28" x14ac:dyDescent="0.35">
      <c r="A145" s="33" t="s">
        <v>884</v>
      </c>
      <c r="B145" t="str">
        <f t="array" aca="1" ref="B145:AB145" ca="1">_xll.PICurrVal('Amravati Datalink'!$B$2:$AB$2,0,'Amravati Datalink'!$A$145)</f>
        <v>Akola</v>
      </c>
      <c r="C145" t="str">
        <f ca="1"/>
        <v>Akola</v>
      </c>
      <c r="D145" t="str">
        <f ca="1"/>
        <v>Akola</v>
      </c>
      <c r="E145" t="str">
        <f ca="1"/>
        <v>Akola</v>
      </c>
      <c r="F145" t="str">
        <f ca="1"/>
        <v>20028565</v>
      </c>
      <c r="G145" t="str">
        <f ca="1"/>
        <v>Akot 84 VRRWSS Tq. Akola, Akot &amp; Telhara Dist. Akola</v>
      </c>
      <c r="H145" t="str">
        <f ca="1"/>
        <v>Patsul</v>
      </c>
      <c r="I145" t="str">
        <f ca="1"/>
        <v>Existing 0.60 LL ESR</v>
      </c>
      <c r="J145">
        <f ca="1"/>
        <v>0</v>
      </c>
      <c r="K145">
        <f ca="1"/>
        <v>5344</v>
      </c>
      <c r="L145" t="str">
        <f ca="1"/>
        <v>0.60LL</v>
      </c>
      <c r="M145">
        <f ca="1"/>
        <v>0</v>
      </c>
      <c r="N145">
        <f ca="1"/>
        <v>0</v>
      </c>
      <c r="O145">
        <f ca="1"/>
        <v>3.09</v>
      </c>
      <c r="P145">
        <f ca="1"/>
        <v>0.56000000000000005</v>
      </c>
      <c r="Q145">
        <f ca="1"/>
        <v>0</v>
      </c>
      <c r="R145">
        <f ca="1"/>
        <v>0</v>
      </c>
      <c r="S145">
        <f ca="1"/>
        <v>2.63</v>
      </c>
      <c r="T145">
        <f ca="1"/>
        <v>1</v>
      </c>
      <c r="U145" t="str">
        <f ca="1"/>
        <v>19-May</v>
      </c>
      <c r="V145" t="str">
        <f ca="1"/>
        <v>18-May</v>
      </c>
      <c r="W145" t="str">
        <f ca="1"/>
        <v>17-May</v>
      </c>
      <c r="X145" t="str">
        <f ca="1"/>
        <v>16-May</v>
      </c>
      <c r="Y145" t="str">
        <f ca="1"/>
        <v>15-May</v>
      </c>
      <c r="Z145" t="str">
        <f ca="1"/>
        <v>14-May</v>
      </c>
      <c r="AA145" t="str">
        <f ca="1"/>
        <v>13-May</v>
      </c>
      <c r="AB145" t="str">
        <f ca="1"/>
        <v>0.6</v>
      </c>
    </row>
    <row r="146" spans="1:28" x14ac:dyDescent="0.35">
      <c r="A146" s="33" t="s">
        <v>81</v>
      </c>
      <c r="B146" t="str">
        <f t="array" aca="1" ref="B146:AB146" ca="1">_xll.PICurrVal('Amravati Datalink'!$B$2:$AB$2,0,'Amravati Datalink'!$A$146)</f>
        <v>Amravati</v>
      </c>
      <c r="C146" t="str">
        <f ca="1"/>
        <v>Amravati</v>
      </c>
      <c r="D146" t="str">
        <f ca="1"/>
        <v>Achalpur</v>
      </c>
      <c r="E146" t="str">
        <f ca="1"/>
        <v>Achalpur</v>
      </c>
      <c r="F146" t="str">
        <f ca="1"/>
        <v>7945938</v>
      </c>
      <c r="G146" t="str">
        <f ca="1"/>
        <v>83 Village RRWS Scheme MJP RR (C 39)</v>
      </c>
      <c r="H146" t="str">
        <f ca="1"/>
        <v>Thokbarda</v>
      </c>
      <c r="I146" t="str">
        <f ca="1"/>
        <v>Existing 0.75 LL ESR</v>
      </c>
      <c r="J146">
        <f ca="1"/>
        <v>0</v>
      </c>
      <c r="K146">
        <f ca="1"/>
        <v>7377</v>
      </c>
      <c r="L146" t="str">
        <f ca="1"/>
        <v>0.75LL</v>
      </c>
      <c r="M146">
        <f ca="1"/>
        <v>1.48</v>
      </c>
      <c r="N146">
        <f ca="1"/>
        <v>0</v>
      </c>
      <c r="O146">
        <f ca="1"/>
        <v>0</v>
      </c>
      <c r="P146">
        <f ca="1"/>
        <v>0.87</v>
      </c>
      <c r="Q146">
        <f ca="1"/>
        <v>0</v>
      </c>
      <c r="R146">
        <f ca="1"/>
        <v>0.64</v>
      </c>
      <c r="S146">
        <f ca="1"/>
        <v>1.1000000000000001</v>
      </c>
      <c r="T146">
        <f ca="1"/>
        <v>1</v>
      </c>
      <c r="U146" t="str">
        <f ca="1"/>
        <v>19-May</v>
      </c>
      <c r="V146" t="str">
        <f ca="1"/>
        <v>18-May</v>
      </c>
      <c r="W146" t="str">
        <f ca="1"/>
        <v>17-May</v>
      </c>
      <c r="X146" t="str">
        <f ca="1"/>
        <v>16-May</v>
      </c>
      <c r="Y146" t="str">
        <f ca="1"/>
        <v>15-May</v>
      </c>
      <c r="Z146" t="str">
        <f ca="1"/>
        <v>14-May</v>
      </c>
      <c r="AA146" t="str">
        <f ca="1"/>
        <v>13-May</v>
      </c>
      <c r="AB146" t="str">
        <f ca="1"/>
        <v>0.75</v>
      </c>
    </row>
    <row r="147" spans="1:28" x14ac:dyDescent="0.35">
      <c r="A147" s="33" t="s">
        <v>394</v>
      </c>
      <c r="B147" t="str">
        <f t="array" aca="1" ref="B147:AB147" ca="1">_xll.PICurrVal('Amravati Datalink'!$B$2:$AB$2,0,'Amravati Datalink'!$A$147)</f>
        <v>Amravati</v>
      </c>
      <c r="C147" t="str">
        <f ca="1"/>
        <v>Amravati</v>
      </c>
      <c r="D147" t="str">
        <f ca="1"/>
        <v>Achalpur</v>
      </c>
      <c r="E147" t="str">
        <f ca="1"/>
        <v>Chandur Bazar</v>
      </c>
      <c r="F147" t="str">
        <f ca="1"/>
        <v>7945938</v>
      </c>
      <c r="G147" t="str">
        <f ca="1"/>
        <v>83 Village RRWS Scheme MJP RR (C 39)</v>
      </c>
      <c r="H147" t="str">
        <f ca="1"/>
        <v>Kandali</v>
      </c>
      <c r="I147" t="str">
        <f ca="1"/>
        <v>Existing 1.00 LL ESR</v>
      </c>
      <c r="J147">
        <f ca="1"/>
        <v>28.001199722290039</v>
      </c>
      <c r="K147">
        <f ca="1"/>
        <v>89119</v>
      </c>
      <c r="L147" t="str">
        <f ca="1"/>
        <v>1.00LL</v>
      </c>
      <c r="M147">
        <f ca="1"/>
        <v>9.4</v>
      </c>
      <c r="N147">
        <f ca="1"/>
        <v>6.04</v>
      </c>
      <c r="O147">
        <f ca="1"/>
        <v>9.7200000000000006</v>
      </c>
      <c r="P147">
        <f ca="1"/>
        <v>6.97</v>
      </c>
      <c r="Q147">
        <f ca="1"/>
        <v>8.4499999999999993</v>
      </c>
      <c r="R147">
        <f ca="1"/>
        <v>6.48</v>
      </c>
      <c r="S147">
        <f ca="1"/>
        <v>9.65</v>
      </c>
      <c r="T147">
        <f ca="1"/>
        <v>1</v>
      </c>
      <c r="U147" t="str">
        <f ca="1"/>
        <v>19-May</v>
      </c>
      <c r="V147" t="str">
        <f ca="1"/>
        <v>18-May</v>
      </c>
      <c r="W147" t="str">
        <f ca="1"/>
        <v>17-May</v>
      </c>
      <c r="X147" t="str">
        <f ca="1"/>
        <v>16-May</v>
      </c>
      <c r="Y147" t="str">
        <f ca="1"/>
        <v>15-May</v>
      </c>
      <c r="Z147" t="str">
        <f ca="1"/>
        <v>14-May</v>
      </c>
      <c r="AA147" t="str">
        <f ca="1"/>
        <v>13-May</v>
      </c>
      <c r="AB147" t="str">
        <f ca="1"/>
        <v>1</v>
      </c>
    </row>
    <row r="148" spans="1:28" x14ac:dyDescent="0.35">
      <c r="A148" s="33" t="s">
        <v>555</v>
      </c>
      <c r="B148" t="str">
        <f t="array" aca="1" ref="B148:AB148" ca="1">_xll.PICurrVal('Amravati Datalink'!$B$2:$AB$2,0,'Amravati Datalink'!$A$148)</f>
        <v>Akola</v>
      </c>
      <c r="C148" t="str">
        <f ca="1"/>
        <v>Buldhana</v>
      </c>
      <c r="D148" t="str">
        <f ca="1"/>
        <v>Buldhana</v>
      </c>
      <c r="E148" t="str">
        <f ca="1"/>
        <v>Motala</v>
      </c>
      <c r="F148" t="str">
        <f ca="1"/>
        <v>20027978</v>
      </c>
      <c r="G148" t="str">
        <f ca="1"/>
        <v>Dhamangaon Deshmukh &amp; 9 Villages RRWSS</v>
      </c>
      <c r="H148" t="str">
        <f ca="1"/>
        <v>Pimpalgaon Nath</v>
      </c>
      <c r="I148" t="str">
        <f ca="1"/>
        <v>Proposed 0.45 LL ESR</v>
      </c>
      <c r="J148">
        <f ca="1"/>
        <v>0</v>
      </c>
      <c r="K148">
        <f ca="1"/>
        <v>160.44027709960938</v>
      </c>
      <c r="L148" t="str">
        <f ca="1"/>
        <v>0.45LL</v>
      </c>
      <c r="M148">
        <f ca="1"/>
        <v>8.0535888671875002E-4</v>
      </c>
      <c r="N148">
        <f ca="1"/>
        <v>0</v>
      </c>
      <c r="O148">
        <f ca="1"/>
        <v>0</v>
      </c>
      <c r="P148">
        <f ca="1"/>
        <v>1.9073486328125E-5</v>
      </c>
      <c r="Q148">
        <f ca="1"/>
        <v>0</v>
      </c>
      <c r="R148">
        <f ca="1"/>
        <v>0</v>
      </c>
      <c r="S148">
        <f ca="1"/>
        <v>1.462249755859375E-3</v>
      </c>
      <c r="T148">
        <f ca="1"/>
        <v>1</v>
      </c>
      <c r="U148" t="str">
        <f ca="1"/>
        <v>19-May</v>
      </c>
      <c r="V148" t="str">
        <f ca="1"/>
        <v>18-May</v>
      </c>
      <c r="W148" t="str">
        <f ca="1"/>
        <v>17-May</v>
      </c>
      <c r="X148" t="str">
        <f ca="1"/>
        <v>16-May</v>
      </c>
      <c r="Y148" t="str">
        <f ca="1"/>
        <v>15-May</v>
      </c>
      <c r="Z148" t="str">
        <f ca="1"/>
        <v>14-May</v>
      </c>
      <c r="AA148" t="str">
        <f ca="1"/>
        <v>13-May</v>
      </c>
      <c r="AB148" t="str">
        <f ca="1"/>
        <v>0.45</v>
      </c>
    </row>
    <row r="149" spans="1:28" x14ac:dyDescent="0.35">
      <c r="A149" s="33" t="s">
        <v>556</v>
      </c>
      <c r="B149" t="str">
        <f t="array" aca="1" ref="B149:AB149" ca="1">_xll.PICurrVal('Amravati Datalink'!$B$2:$AB$2,0,'Amravati Datalink'!$A$149)</f>
        <v>Akola</v>
      </c>
      <c r="C149" t="str">
        <f ca="1"/>
        <v>Buldhana</v>
      </c>
      <c r="D149" t="str">
        <f ca="1"/>
        <v>Buldhana</v>
      </c>
      <c r="E149" t="str">
        <f ca="1"/>
        <v>Motala</v>
      </c>
      <c r="F149" t="str">
        <f ca="1"/>
        <v>20027978</v>
      </c>
      <c r="G149" t="str">
        <f ca="1"/>
        <v>Dhamangaon Deshmukh &amp; 9 Villages RRWSS</v>
      </c>
      <c r="H149" t="str">
        <f ca="1"/>
        <v>Pimpalgaon Nath</v>
      </c>
      <c r="I149" t="str">
        <f ca="1"/>
        <v>Existing 0.40 LL ESR</v>
      </c>
      <c r="J149">
        <f ca="1"/>
        <v>0</v>
      </c>
      <c r="K149">
        <f ca="1"/>
        <v>5284.3671875</v>
      </c>
      <c r="L149" t="str">
        <f ca="1"/>
        <v>0.40LL</v>
      </c>
      <c r="M149">
        <f ca="1"/>
        <v>0.52471679687499995</v>
      </c>
      <c r="N149">
        <f ca="1"/>
        <v>0</v>
      </c>
      <c r="O149">
        <f ca="1"/>
        <v>0</v>
      </c>
      <c r="P149">
        <f ca="1"/>
        <v>0.91978515625000001</v>
      </c>
      <c r="Q149">
        <f ca="1"/>
        <v>0.33586914062500001</v>
      </c>
      <c r="R149">
        <f ca="1"/>
        <v>0.51441894531249999</v>
      </c>
      <c r="S149">
        <f ca="1"/>
        <v>0.38496582031249998</v>
      </c>
      <c r="T149">
        <f ca="1"/>
        <v>1</v>
      </c>
      <c r="U149" t="str">
        <f ca="1"/>
        <v>19-May</v>
      </c>
      <c r="V149" t="str">
        <f ca="1"/>
        <v>18-May</v>
      </c>
      <c r="W149" t="str">
        <f ca="1"/>
        <v>17-May</v>
      </c>
      <c r="X149" t="str">
        <f ca="1"/>
        <v>16-May</v>
      </c>
      <c r="Y149" t="str">
        <f ca="1"/>
        <v>15-May</v>
      </c>
      <c r="Z149" t="str">
        <f ca="1"/>
        <v>14-May</v>
      </c>
      <c r="AA149" t="str">
        <f ca="1"/>
        <v>13-May</v>
      </c>
      <c r="AB149" t="str">
        <f ca="1"/>
        <v>0.4</v>
      </c>
    </row>
    <row r="150" spans="1:28" x14ac:dyDescent="0.35">
      <c r="A150" s="33" t="s">
        <v>557</v>
      </c>
      <c r="B150" t="str">
        <f t="array" aca="1" ref="B150:AB150" ca="1">_xll.PICurrVal('Amravati Datalink'!$B$2:$AB$2,0,'Amravati Datalink'!$A$150)</f>
        <v>Akola</v>
      </c>
      <c r="C150" t="str">
        <f ca="1"/>
        <v>Buldhana</v>
      </c>
      <c r="D150" t="str">
        <f ca="1"/>
        <v>Buldhana</v>
      </c>
      <c r="E150" t="str">
        <f ca="1"/>
        <v>Motala</v>
      </c>
      <c r="F150" t="str">
        <f ca="1"/>
        <v>20027978</v>
      </c>
      <c r="G150" t="str">
        <f ca="1"/>
        <v>Dhamangaon Deshmukh &amp; 9 Villages RRWSS</v>
      </c>
      <c r="H150" t="str">
        <f ca="1"/>
        <v>Pimpalgaon Nath Tanda</v>
      </c>
      <c r="I150" t="str">
        <f ca="1"/>
        <v>Proposed 0.45 LL ESR</v>
      </c>
      <c r="J150">
        <f ca="1"/>
        <v>-94.247703552246094</v>
      </c>
      <c r="K150">
        <f ca="1"/>
        <v>306211.46875</v>
      </c>
      <c r="L150" t="str">
        <f ca="1"/>
        <v>0.45LL</v>
      </c>
      <c r="M150">
        <f ca="1"/>
        <v>15.4215625</v>
      </c>
      <c r="N150">
        <f ca="1"/>
        <v>12.37875</v>
      </c>
      <c r="O150">
        <f ca="1"/>
        <v>8.1818749999999998</v>
      </c>
      <c r="P150">
        <f ca="1"/>
        <v>7.0889836081827529</v>
      </c>
      <c r="Q150">
        <f ca="1"/>
        <v>10.815</v>
      </c>
      <c r="R150">
        <f ca="1"/>
        <v>2.538125</v>
      </c>
      <c r="S150">
        <f ca="1"/>
        <v>13.837187500000001</v>
      </c>
      <c r="T150">
        <f ca="1"/>
        <v>1</v>
      </c>
      <c r="U150" t="str">
        <f ca="1"/>
        <v>19-May</v>
      </c>
      <c r="V150" t="str">
        <f ca="1"/>
        <v>18-May</v>
      </c>
      <c r="W150" t="str">
        <f ca="1"/>
        <v>17-May</v>
      </c>
      <c r="X150" t="str">
        <f ca="1"/>
        <v>16-May</v>
      </c>
      <c r="Y150" t="str">
        <f ca="1"/>
        <v>15-May</v>
      </c>
      <c r="Z150" t="str">
        <f ca="1"/>
        <v>14-May</v>
      </c>
      <c r="AA150" t="str">
        <f ca="1"/>
        <v>13-May</v>
      </c>
      <c r="AB150" t="str">
        <f ca="1"/>
        <v>0.45</v>
      </c>
    </row>
    <row r="151" spans="1:28" x14ac:dyDescent="0.35">
      <c r="A151" s="33" t="s">
        <v>558</v>
      </c>
      <c r="B151" t="str">
        <f t="array" aca="1" ref="B151:AB151" ca="1">_xll.PICurrVal('Amravati Datalink'!$B$2:$AB$2,0,'Amravati Datalink'!$A$151)</f>
        <v>Akola</v>
      </c>
      <c r="C151" t="str">
        <f ca="1"/>
        <v>Buldhana</v>
      </c>
      <c r="D151" t="str">
        <f ca="1"/>
        <v>Buldhana</v>
      </c>
      <c r="E151" t="str">
        <f ca="1"/>
        <v>Motala</v>
      </c>
      <c r="F151" t="str">
        <f ca="1"/>
        <v>20027978</v>
      </c>
      <c r="G151" t="str">
        <f ca="1"/>
        <v>Dhamangaon Deshmukh &amp; 9 Villages RRWSS</v>
      </c>
      <c r="H151" t="str">
        <f ca="1"/>
        <v>Pimpalgaon Nath Tanda</v>
      </c>
      <c r="I151" t="str">
        <f ca="1"/>
        <v>Existing 0.25 LL ESR</v>
      </c>
      <c r="J151">
        <f ca="1"/>
        <v>0</v>
      </c>
      <c r="K151">
        <f ca="1"/>
        <v>422.3377685546875</v>
      </c>
      <c r="L151" t="str">
        <f ca="1"/>
        <v>0.25LL</v>
      </c>
      <c r="M151">
        <f ca="1"/>
        <v>2.2406005859375001E-3</v>
      </c>
      <c r="N151">
        <f ca="1"/>
        <v>3.4698486328125001E-3</v>
      </c>
      <c r="O151">
        <f ca="1"/>
        <v>2.4581909179687499E-3</v>
      </c>
      <c r="P151">
        <f ca="1"/>
        <v>3.2174682617187502E-3</v>
      </c>
      <c r="Q151">
        <f ca="1"/>
        <v>1.8783569335937499E-3</v>
      </c>
      <c r="R151">
        <f ca="1"/>
        <v>2.4450683593750001E-3</v>
      </c>
      <c r="S151">
        <f ca="1"/>
        <v>6.4437866210937502E-3</v>
      </c>
      <c r="T151">
        <f ca="1"/>
        <v>1</v>
      </c>
      <c r="U151" t="str">
        <f ca="1"/>
        <v>19-May</v>
      </c>
      <c r="V151" t="str">
        <f ca="1"/>
        <v>18-May</v>
      </c>
      <c r="W151" t="str">
        <f ca="1"/>
        <v>17-May</v>
      </c>
      <c r="X151" t="str">
        <f ca="1"/>
        <v>16-May</v>
      </c>
      <c r="Y151" t="str">
        <f ca="1"/>
        <v>15-May</v>
      </c>
      <c r="Z151" t="str">
        <f ca="1"/>
        <v>14-May</v>
      </c>
      <c r="AA151" t="str">
        <f ca="1"/>
        <v>13-May</v>
      </c>
      <c r="AB151" t="str">
        <f ca="1"/>
        <v>0.25</v>
      </c>
    </row>
    <row r="152" spans="1:28" x14ac:dyDescent="0.35">
      <c r="A152" s="33" t="s">
        <v>559</v>
      </c>
      <c r="B152" t="str">
        <f t="array" aca="1" ref="B152:AB152" ca="1">_xll.PICurrVal('Amravati Datalink'!$B$2:$AB$2,0,'Amravati Datalink'!$A$152)</f>
        <v>Akola</v>
      </c>
      <c r="C152" t="str">
        <f ca="1"/>
        <v>Buldhana</v>
      </c>
      <c r="D152" t="str">
        <f ca="1"/>
        <v>Buldhana</v>
      </c>
      <c r="E152" t="str">
        <f ca="1"/>
        <v>Motala</v>
      </c>
      <c r="F152" t="str">
        <f ca="1"/>
        <v>20027978</v>
      </c>
      <c r="G152" t="str">
        <f ca="1"/>
        <v>Dhamangaon Deshmukh &amp; 9 Villages RRWSS</v>
      </c>
      <c r="H152" t="str">
        <f ca="1"/>
        <v>Ramgaon Tanda</v>
      </c>
      <c r="I152" t="str">
        <f ca="1"/>
        <v>Proposed 1.00 LL MBR- Outlet-1</v>
      </c>
      <c r="J152">
        <f ca="1"/>
        <v>0</v>
      </c>
      <c r="K152">
        <f ca="1"/>
        <v>3458</v>
      </c>
      <c r="L152" t="str">
        <f ca="1"/>
        <v>1.00LL</v>
      </c>
      <c r="M152">
        <f ca="1"/>
        <v>2.71</v>
      </c>
      <c r="N152">
        <f ca="1"/>
        <v>0</v>
      </c>
      <c r="O152">
        <f ca="1"/>
        <v>0</v>
      </c>
      <c r="P152">
        <f ca="1"/>
        <v>0.77</v>
      </c>
      <c r="Q152">
        <f ca="1"/>
        <v>0</v>
      </c>
      <c r="R152">
        <f ca="1"/>
        <v>0.57999999999999996</v>
      </c>
      <c r="S152">
        <f ca="1"/>
        <v>0</v>
      </c>
      <c r="T152">
        <f ca="1"/>
        <v>0</v>
      </c>
      <c r="U152" t="str">
        <f ca="1"/>
        <v>19-May</v>
      </c>
      <c r="V152" t="str">
        <f ca="1"/>
        <v>18-May</v>
      </c>
      <c r="W152" t="str">
        <f ca="1"/>
        <v>17-May</v>
      </c>
      <c r="X152" t="str">
        <f ca="1"/>
        <v>16-May</v>
      </c>
      <c r="Y152" t="str">
        <f ca="1"/>
        <v>15-May</v>
      </c>
      <c r="Z152" t="str">
        <f ca="1"/>
        <v>14-May</v>
      </c>
      <c r="AA152" t="str">
        <f ca="1"/>
        <v>13-May</v>
      </c>
      <c r="AB152" t="str">
        <f ca="1"/>
        <v>1</v>
      </c>
    </row>
    <row r="153" spans="1:28" x14ac:dyDescent="0.35">
      <c r="A153" s="33" t="s">
        <v>560</v>
      </c>
      <c r="B153" t="str">
        <f t="array" aca="1" ref="B153:AB153" ca="1">_xll.PICurrVal('Amravati Datalink'!$B$2:$AB$2,0,'Amravati Datalink'!$A$153)</f>
        <v>Akola</v>
      </c>
      <c r="C153" t="str">
        <f ca="1"/>
        <v>Buldhana</v>
      </c>
      <c r="D153" t="str">
        <f ca="1"/>
        <v>Buldhana</v>
      </c>
      <c r="E153" t="str">
        <f ca="1"/>
        <v>Motala</v>
      </c>
      <c r="F153" t="str">
        <f ca="1"/>
        <v>20027978</v>
      </c>
      <c r="G153" t="str">
        <f ca="1"/>
        <v>Dhamangaon Deshmukh &amp; 9 Villages RRWSS</v>
      </c>
      <c r="H153" t="str">
        <f ca="1"/>
        <v>Ramgaon Tanda</v>
      </c>
      <c r="I153" t="str">
        <f ca="1"/>
        <v>Proposed 1.00 LL MBR- Outlet-2</v>
      </c>
      <c r="J153">
        <f ca="1"/>
        <v>0</v>
      </c>
      <c r="K153">
        <f ca="1"/>
        <v>11808</v>
      </c>
      <c r="L153" t="str">
        <f ca="1"/>
        <v>1.00LL</v>
      </c>
      <c r="M153">
        <f ca="1"/>
        <v>0</v>
      </c>
      <c r="N153">
        <f ca="1"/>
        <v>0</v>
      </c>
      <c r="O153">
        <f ca="1"/>
        <v>0</v>
      </c>
      <c r="P153">
        <f ca="1"/>
        <v>0</v>
      </c>
      <c r="Q153">
        <f ca="1"/>
        <v>0</v>
      </c>
      <c r="R153">
        <f ca="1"/>
        <v>0</v>
      </c>
      <c r="S153">
        <f ca="1"/>
        <v>0</v>
      </c>
      <c r="T153">
        <f ca="1"/>
        <v>1</v>
      </c>
      <c r="U153" t="str">
        <f ca="1"/>
        <v>19-May</v>
      </c>
      <c r="V153" t="str">
        <f ca="1"/>
        <v>18-May</v>
      </c>
      <c r="W153" t="str">
        <f ca="1"/>
        <v>17-May</v>
      </c>
      <c r="X153" t="str">
        <f ca="1"/>
        <v>16-May</v>
      </c>
      <c r="Y153" t="str">
        <f ca="1"/>
        <v>15-May</v>
      </c>
      <c r="Z153" t="str">
        <f ca="1"/>
        <v>14-May</v>
      </c>
      <c r="AA153" t="str">
        <f ca="1"/>
        <v>13-May</v>
      </c>
      <c r="AB153" t="str">
        <f ca="1"/>
        <v>1</v>
      </c>
    </row>
    <row r="154" spans="1:28" x14ac:dyDescent="0.35">
      <c r="A154" s="33" t="s">
        <v>561</v>
      </c>
      <c r="B154" t="str">
        <f t="array" aca="1" ref="B154:AB154" ca="1">_xll.PICurrVal('Amravati Datalink'!$B$2:$AB$2,0,'Amravati Datalink'!$A$154)</f>
        <v>Akola</v>
      </c>
      <c r="C154" t="str">
        <f ca="1"/>
        <v>Buldhana</v>
      </c>
      <c r="D154" t="str">
        <f ca="1"/>
        <v>Buldhana</v>
      </c>
      <c r="E154" t="str">
        <f ca="1"/>
        <v>Motala</v>
      </c>
      <c r="F154" t="str">
        <f ca="1"/>
        <v>20027978</v>
      </c>
      <c r="G154" t="str">
        <f ca="1"/>
        <v>Dhamangaon Deshmukh &amp; 9 Villages RRWSS</v>
      </c>
      <c r="H154" t="str">
        <f ca="1"/>
        <v>Ramgaon Tanda</v>
      </c>
      <c r="I154" t="str">
        <f ca="1"/>
        <v>Existing 0.25 LL ESR</v>
      </c>
      <c r="J154">
        <f ca="1"/>
        <v>0</v>
      </c>
      <c r="K154">
        <f ca="1"/>
        <v>3634.958984375</v>
      </c>
      <c r="L154" t="str">
        <f ca="1"/>
        <v>0.25LL</v>
      </c>
      <c r="M154">
        <f ca="1"/>
        <v>1.0562939453125</v>
      </c>
      <c r="N154">
        <f ca="1"/>
        <v>0</v>
      </c>
      <c r="O154">
        <f ca="1"/>
        <v>0</v>
      </c>
      <c r="P154">
        <f ca="1"/>
        <v>0</v>
      </c>
      <c r="Q154">
        <f ca="1"/>
        <v>1.1224926757812499</v>
      </c>
      <c r="R154">
        <f ca="1"/>
        <v>0</v>
      </c>
      <c r="S154">
        <f ca="1"/>
        <v>0</v>
      </c>
      <c r="T154">
        <f ca="1"/>
        <v>0</v>
      </c>
      <c r="U154" t="str">
        <f ca="1"/>
        <v>19-May</v>
      </c>
      <c r="V154" t="str">
        <f ca="1"/>
        <v>18-May</v>
      </c>
      <c r="W154" t="str">
        <f ca="1"/>
        <v>17-May</v>
      </c>
      <c r="X154" t="str">
        <f ca="1"/>
        <v>16-May</v>
      </c>
      <c r="Y154" t="str">
        <f ca="1"/>
        <v>15-May</v>
      </c>
      <c r="Z154" t="str">
        <f ca="1"/>
        <v>14-May</v>
      </c>
      <c r="AA154" t="str">
        <f ca="1"/>
        <v>13-May</v>
      </c>
      <c r="AB154" t="str">
        <f ca="1"/>
        <v>0.25</v>
      </c>
    </row>
    <row r="155" spans="1:28" x14ac:dyDescent="0.35">
      <c r="A155" s="33" t="s">
        <v>562</v>
      </c>
      <c r="B155" t="str">
        <f t="array" aca="1" ref="B155:AB155" ca="1">_xll.PICurrVal('Amravati Datalink'!$B$2:$AB$2,0,'Amravati Datalink'!$A$155)</f>
        <v>Akola</v>
      </c>
      <c r="C155" t="str">
        <f ca="1"/>
        <v>Buldhana</v>
      </c>
      <c r="D155" t="str">
        <f ca="1"/>
        <v>Buldhana</v>
      </c>
      <c r="E155" t="str">
        <f ca="1"/>
        <v>Motala</v>
      </c>
      <c r="F155" t="str">
        <f ca="1"/>
        <v>20027978</v>
      </c>
      <c r="G155" t="str">
        <f ca="1"/>
        <v>Dhamangaon Deshmukh &amp; 9 Villages RRWSS</v>
      </c>
      <c r="H155" t="str">
        <f ca="1"/>
        <v>Chinchkhed Nath</v>
      </c>
      <c r="I155" t="str">
        <f ca="1"/>
        <v>Existing 0.50 LL ESR</v>
      </c>
      <c r="J155">
        <f ca="1"/>
        <v>0</v>
      </c>
      <c r="K155">
        <f ca="1"/>
        <v>15.290300369262695</v>
      </c>
      <c r="L155" t="str">
        <f ca="1"/>
        <v>0.50LL</v>
      </c>
      <c r="M155">
        <f ca="1"/>
        <v>1.1244869232177733E-3</v>
      </c>
      <c r="N155">
        <f ca="1"/>
        <v>6.4325332641601565E-5</v>
      </c>
      <c r="O155">
        <f ca="1"/>
        <v>6.2999725341796877E-5</v>
      </c>
      <c r="P155">
        <f ca="1"/>
        <v>5.6157112121582033E-4</v>
      </c>
      <c r="Q155">
        <f ca="1"/>
        <v>8.9392662048339846E-4</v>
      </c>
      <c r="R155">
        <f ca="1"/>
        <v>4.9272537231445309E-4</v>
      </c>
      <c r="S155">
        <f ca="1"/>
        <v>8.8398933410644526E-4</v>
      </c>
      <c r="T155">
        <f ca="1"/>
        <v>1</v>
      </c>
      <c r="U155" t="str">
        <f ca="1"/>
        <v>19-May</v>
      </c>
      <c r="V155" t="str">
        <f ca="1"/>
        <v>18-May</v>
      </c>
      <c r="W155" t="str">
        <f ca="1"/>
        <v>17-May</v>
      </c>
      <c r="X155" t="str">
        <f ca="1"/>
        <v>16-May</v>
      </c>
      <c r="Y155" t="str">
        <f ca="1"/>
        <v>15-May</v>
      </c>
      <c r="Z155" t="str">
        <f ca="1"/>
        <v>14-May</v>
      </c>
      <c r="AA155" t="str">
        <f ca="1"/>
        <v>13-May</v>
      </c>
      <c r="AB155" t="str">
        <f ca="1"/>
        <v>0.5</v>
      </c>
    </row>
    <row r="156" spans="1:28" x14ac:dyDescent="0.35">
      <c r="A156" s="33" t="s">
        <v>563</v>
      </c>
      <c r="B156" t="str">
        <f t="array" aca="1" ref="B156:AB156" ca="1">_xll.PICurrVal('Amravati Datalink'!$B$2:$AB$2,0,'Amravati Datalink'!$A$156)</f>
        <v>Akola</v>
      </c>
      <c r="C156" t="str">
        <f ca="1"/>
        <v>Buldhana</v>
      </c>
      <c r="D156" t="str">
        <f ca="1"/>
        <v>Buldhana</v>
      </c>
      <c r="E156" t="str">
        <f ca="1"/>
        <v>Motala</v>
      </c>
      <c r="F156" t="str">
        <f ca="1"/>
        <v>20027978</v>
      </c>
      <c r="G156" t="str">
        <f ca="1"/>
        <v>Dhamangaon Deshmukh &amp; 9 Villages RRWSS</v>
      </c>
      <c r="H156" t="str">
        <f ca="1"/>
        <v>Chinchkhed Nath</v>
      </c>
      <c r="I156" t="str">
        <f ca="1"/>
        <v>Proposed 0.45 LL ESR</v>
      </c>
      <c r="J156">
        <f ca="1"/>
        <v>0</v>
      </c>
      <c r="K156">
        <f ca="1"/>
        <v>1027.6607666015625</v>
      </c>
      <c r="L156" t="str">
        <f ca="1"/>
        <v>0.45LL</v>
      </c>
      <c r="M156">
        <f ca="1"/>
        <v>0.36395446777343748</v>
      </c>
      <c r="N156">
        <f ca="1"/>
        <v>0</v>
      </c>
      <c r="O156">
        <f ca="1"/>
        <v>1.1059570312500001E-3</v>
      </c>
      <c r="P156">
        <f ca="1"/>
        <v>0</v>
      </c>
      <c r="Q156">
        <f ca="1"/>
        <v>7.4462890624999998E-5</v>
      </c>
      <c r="R156">
        <f ca="1"/>
        <v>0</v>
      </c>
      <c r="S156">
        <f ca="1"/>
        <v>0</v>
      </c>
      <c r="T156">
        <f ca="1"/>
        <v>1</v>
      </c>
      <c r="U156" t="str">
        <f ca="1"/>
        <v>19-May</v>
      </c>
      <c r="V156" t="str">
        <f ca="1"/>
        <v>18-May</v>
      </c>
      <c r="W156" t="str">
        <f ca="1"/>
        <v>17-May</v>
      </c>
      <c r="X156" t="str">
        <f ca="1"/>
        <v>16-May</v>
      </c>
      <c r="Y156" t="str">
        <f ca="1"/>
        <v>15-May</v>
      </c>
      <c r="Z156" t="str">
        <f ca="1"/>
        <v>14-May</v>
      </c>
      <c r="AA156" t="str">
        <f ca="1"/>
        <v>13-May</v>
      </c>
      <c r="AB156" t="str">
        <f ca="1"/>
        <v>0.45</v>
      </c>
    </row>
    <row r="157" spans="1:28" x14ac:dyDescent="0.35">
      <c r="A157" s="33" t="s">
        <v>704</v>
      </c>
      <c r="B157" t="str">
        <f t="array" aca="1" ref="B157:AB157" ca="1">_xll.PICurrVal('Amravati Datalink'!$B$2:$AB$2,0,'Amravati Datalink'!$A$157)</f>
        <v>Akola</v>
      </c>
      <c r="C157" t="str">
        <f ca="1"/>
        <v>Akola</v>
      </c>
      <c r="D157" t="str">
        <f ca="1"/>
        <v>Akola</v>
      </c>
      <c r="E157" t="str">
        <f ca="1"/>
        <v>Akola</v>
      </c>
      <c r="F157" t="str">
        <f ca="1"/>
        <v>20028565</v>
      </c>
      <c r="G157" t="str">
        <f ca="1"/>
        <v>Akot 84 VRRWSS Tq. Akola, Akot &amp; Telhara Dist. Akola</v>
      </c>
      <c r="H157" t="str">
        <f ca="1"/>
        <v>Rajurwadi</v>
      </c>
      <c r="I157" t="str">
        <f ca="1"/>
        <v>Existing 0.30 LL ESR</v>
      </c>
      <c r="J157">
        <f ca="1"/>
        <v>0</v>
      </c>
      <c r="K157">
        <f ca="1"/>
        <v>6223</v>
      </c>
      <c r="L157" t="str">
        <f ca="1"/>
        <v>0.30LL</v>
      </c>
      <c r="M157">
        <f ca="1"/>
        <v>0.35</v>
      </c>
      <c r="N157">
        <f ca="1"/>
        <v>1.74</v>
      </c>
      <c r="O157">
        <f ca="1"/>
        <v>0</v>
      </c>
      <c r="P157">
        <f ca="1"/>
        <v>0</v>
      </c>
      <c r="Q157">
        <f ca="1"/>
        <v>1.43</v>
      </c>
      <c r="R157">
        <f ca="1"/>
        <v>1.97</v>
      </c>
      <c r="S157">
        <f ca="1"/>
        <v>0</v>
      </c>
      <c r="T157">
        <f ca="1"/>
        <v>1</v>
      </c>
      <c r="U157" t="str">
        <f ca="1"/>
        <v>19-May</v>
      </c>
      <c r="V157" t="str">
        <f ca="1"/>
        <v>18-May</v>
      </c>
      <c r="W157" t="str">
        <f ca="1"/>
        <v>17-May</v>
      </c>
      <c r="X157" t="str">
        <f ca="1"/>
        <v>16-May</v>
      </c>
      <c r="Y157" t="str">
        <f ca="1"/>
        <v>15-May</v>
      </c>
      <c r="Z157" t="str">
        <f ca="1"/>
        <v>14-May</v>
      </c>
      <c r="AA157" t="str">
        <f ca="1"/>
        <v>13-May</v>
      </c>
      <c r="AB157" t="str">
        <f ca="1"/>
        <v>0.3</v>
      </c>
    </row>
    <row r="158" spans="1:28" x14ac:dyDescent="0.35">
      <c r="A158" s="33" t="s">
        <v>122</v>
      </c>
      <c r="B158" t="str">
        <f t="array" aca="1" ref="B158:AB158" ca="1">_xll.PICurrVal('Amravati Datalink'!$B$2:$AB$2,0,'Amravati Datalink'!$A$158)</f>
        <v>Amravati</v>
      </c>
      <c r="C158" t="str">
        <f ca="1"/>
        <v>Amravati W.M</v>
      </c>
      <c r="D158" t="str">
        <f ca="1"/>
        <v>W.M.Amravati - 2</v>
      </c>
      <c r="E158" t="str">
        <f ca="1"/>
        <v>Achalpur</v>
      </c>
      <c r="F158" t="str">
        <f ca="1"/>
        <v>20003791</v>
      </c>
      <c r="G158" t="str">
        <f ca="1"/>
        <v>105 Villages RRWSS</v>
      </c>
      <c r="H158" t="str">
        <f ca="1"/>
        <v>Waki</v>
      </c>
      <c r="I158" t="str">
        <f ca="1"/>
        <v>Existing 0.50 LL ESR</v>
      </c>
      <c r="J158">
        <f ca="1"/>
        <v>0</v>
      </c>
      <c r="K158">
        <f ca="1"/>
        <v>16125</v>
      </c>
      <c r="L158" t="str">
        <f ca="1"/>
        <v>0.50LL</v>
      </c>
      <c r="M158">
        <f ca="1"/>
        <v>0.28999999999999998</v>
      </c>
      <c r="N158">
        <f ca="1"/>
        <v>1.47</v>
      </c>
      <c r="O158">
        <f ca="1"/>
        <v>4.1100000000000003</v>
      </c>
      <c r="P158">
        <f ca="1"/>
        <v>5.12</v>
      </c>
      <c r="Q158">
        <f ca="1"/>
        <v>0.1</v>
      </c>
      <c r="R158">
        <f ca="1"/>
        <v>0.15</v>
      </c>
      <c r="S158">
        <f ca="1"/>
        <v>0.1</v>
      </c>
      <c r="T158">
        <f ca="1"/>
        <v>1</v>
      </c>
      <c r="U158" t="str">
        <f ca="1"/>
        <v>19-May</v>
      </c>
      <c r="V158" t="str">
        <f ca="1"/>
        <v>18-May</v>
      </c>
      <c r="W158" t="str">
        <f ca="1"/>
        <v>17-May</v>
      </c>
      <c r="X158" t="str">
        <f ca="1"/>
        <v>16-May</v>
      </c>
      <c r="Y158" t="str">
        <f ca="1"/>
        <v>15-May</v>
      </c>
      <c r="Z158" t="str">
        <f ca="1"/>
        <v>14-May</v>
      </c>
      <c r="AA158" t="str">
        <f ca="1"/>
        <v>13-May</v>
      </c>
      <c r="AB158" t="str">
        <f ca="1"/>
        <v>0.5</v>
      </c>
    </row>
    <row r="159" spans="1:28" x14ac:dyDescent="0.35">
      <c r="A159" s="33" t="s">
        <v>564</v>
      </c>
      <c r="B159" t="str">
        <f t="array" aca="1" ref="B159:AB159" ca="1">_xll.PICurrVal('Amravati Datalink'!$B$2:$AB$2,0,'Amravati Datalink'!$A$159)</f>
        <v>Akola</v>
      </c>
      <c r="C159" t="str">
        <f ca="1"/>
        <v>Buldhana</v>
      </c>
      <c r="D159" t="str">
        <f ca="1"/>
        <v>Buldhana</v>
      </c>
      <c r="E159" t="str">
        <f ca="1"/>
        <v>Motala</v>
      </c>
      <c r="F159" t="str">
        <f ca="1"/>
        <v>20027978</v>
      </c>
      <c r="G159" t="str">
        <f ca="1"/>
        <v>Dhamangaon Deshmukh &amp; 9 Villages RRWSS</v>
      </c>
      <c r="H159" t="str">
        <f ca="1"/>
        <v>Isalwadi</v>
      </c>
      <c r="I159" t="str">
        <f ca="1"/>
        <v>Proposed 0.95 LL ESR</v>
      </c>
      <c r="J159">
        <f ca="1"/>
        <v>0</v>
      </c>
      <c r="K159">
        <f ca="1"/>
        <v>3301.728271484375</v>
      </c>
      <c r="L159" t="str">
        <f ca="1"/>
        <v>0.95LL</v>
      </c>
      <c r="M159">
        <f ca="1"/>
        <v>1.1761132812499999</v>
      </c>
      <c r="N159">
        <f ca="1"/>
        <v>8.4199218749999999E-2</v>
      </c>
      <c r="O159">
        <f ca="1"/>
        <v>0.20246093749999999</v>
      </c>
      <c r="P159">
        <f ca="1"/>
        <v>0</v>
      </c>
      <c r="Q159">
        <f ca="1"/>
        <v>1.2899707031250001</v>
      </c>
      <c r="R159">
        <f ca="1"/>
        <v>1.8310546875E-4</v>
      </c>
      <c r="S159">
        <f ca="1"/>
        <v>0</v>
      </c>
      <c r="T159">
        <f ca="1"/>
        <v>1</v>
      </c>
      <c r="U159" t="str">
        <f ca="1"/>
        <v>19-May</v>
      </c>
      <c r="V159" t="str">
        <f ca="1"/>
        <v>18-May</v>
      </c>
      <c r="W159" t="str">
        <f ca="1"/>
        <v>17-May</v>
      </c>
      <c r="X159" t="str">
        <f ca="1"/>
        <v>16-May</v>
      </c>
      <c r="Y159" t="str">
        <f ca="1"/>
        <v>15-May</v>
      </c>
      <c r="Z159" t="str">
        <f ca="1"/>
        <v>14-May</v>
      </c>
      <c r="AA159" t="str">
        <f ca="1"/>
        <v>13-May</v>
      </c>
      <c r="AB159" t="str">
        <f ca="1"/>
        <v>0.95</v>
      </c>
    </row>
    <row r="160" spans="1:28" x14ac:dyDescent="0.35">
      <c r="A160" s="33" t="s">
        <v>80</v>
      </c>
      <c r="B160" t="str">
        <f t="array" aca="1" ref="B160:AB160" ca="1">_xll.PICurrVal('Amravati Datalink'!$B$2:$AB$2,0,'Amravati Datalink'!$A$160)</f>
        <v>Amravati</v>
      </c>
      <c r="C160" t="str">
        <f ca="1"/>
        <v>Amravati</v>
      </c>
      <c r="D160" t="str">
        <f ca="1"/>
        <v>Amravati - 2</v>
      </c>
      <c r="E160" t="str">
        <f ca="1"/>
        <v>Nandgaon Khandeshwar</v>
      </c>
      <c r="F160" t="str">
        <f ca="1"/>
        <v>20030287</v>
      </c>
      <c r="G160" t="str">
        <f ca="1"/>
        <v>Takli &amp; 4 Villages RRWS</v>
      </c>
      <c r="H160" t="str">
        <f ca="1"/>
        <v>Takali</v>
      </c>
      <c r="I160" t="str">
        <f ca="1"/>
        <v>Existing 0.7 LL ESR</v>
      </c>
      <c r="J160">
        <f ca="1"/>
        <v>0</v>
      </c>
      <c r="K160">
        <f ca="1"/>
        <v>11282</v>
      </c>
      <c r="L160" t="str">
        <f ca="1"/>
        <v>0.7LL</v>
      </c>
      <c r="M160">
        <f ca="1"/>
        <v>0.97</v>
      </c>
      <c r="N160">
        <f ca="1"/>
        <v>0.19</v>
      </c>
      <c r="O160">
        <f ca="1"/>
        <v>0.01</v>
      </c>
      <c r="P160">
        <f ca="1"/>
        <v>0</v>
      </c>
      <c r="Q160">
        <f ca="1"/>
        <v>0.45</v>
      </c>
      <c r="R160">
        <f ca="1"/>
        <v>7.0000000000000007E-2</v>
      </c>
      <c r="S160">
        <f ca="1"/>
        <v>0.03</v>
      </c>
      <c r="T160">
        <f ca="1"/>
        <v>1</v>
      </c>
      <c r="U160" t="str">
        <f ca="1"/>
        <v>19-May</v>
      </c>
      <c r="V160" t="str">
        <f ca="1"/>
        <v>18-May</v>
      </c>
      <c r="W160" t="str">
        <f ca="1"/>
        <v>17-May</v>
      </c>
      <c r="X160" t="str">
        <f ca="1"/>
        <v>16-May</v>
      </c>
      <c r="Y160" t="str">
        <f ca="1"/>
        <v>15-May</v>
      </c>
      <c r="Z160" t="str">
        <f ca="1"/>
        <v>14-May</v>
      </c>
      <c r="AA160" t="str">
        <f ca="1"/>
        <v>13-May</v>
      </c>
      <c r="AB160" t="str">
        <f ca="1"/>
        <v>0.7</v>
      </c>
    </row>
    <row r="161" spans="1:28" x14ac:dyDescent="0.35">
      <c r="A161" s="33" t="s">
        <v>121</v>
      </c>
      <c r="B161" t="str">
        <f t="array" aca="1" ref="B161:AB161" ca="1">_xll.PICurrVal('Amravati Datalink'!$B$2:$AB$2,0,'Amravati Datalink'!$A$161)</f>
        <v>Amravati</v>
      </c>
      <c r="C161" t="str">
        <f ca="1"/>
        <v>Amravati W.M</v>
      </c>
      <c r="D161" t="str">
        <f ca="1"/>
        <v>W.M.Amravati - 2</v>
      </c>
      <c r="E161" t="str">
        <f ca="1"/>
        <v>Chandur Bazar</v>
      </c>
      <c r="F161" t="str">
        <f ca="1"/>
        <v>20003791</v>
      </c>
      <c r="G161" t="str">
        <f ca="1"/>
        <v>105 Villages RRWSS</v>
      </c>
      <c r="H161" t="str">
        <f ca="1"/>
        <v>Nirul</v>
      </c>
      <c r="I161" t="str">
        <f ca="1"/>
        <v>Existing 0.30 LL ESR</v>
      </c>
      <c r="J161">
        <f ca="1"/>
        <v>18.819099426269531</v>
      </c>
      <c r="K161">
        <f ca="1"/>
        <v>8528</v>
      </c>
      <c r="L161" t="str">
        <f ca="1"/>
        <v>0.30LL</v>
      </c>
      <c r="M161">
        <f ca="1"/>
        <v>1.75</v>
      </c>
      <c r="N161">
        <f ca="1"/>
        <v>1.56</v>
      </c>
      <c r="O161">
        <f ca="1"/>
        <v>1.74</v>
      </c>
      <c r="P161">
        <f ca="1"/>
        <v>1.5275000000000001</v>
      </c>
      <c r="Q161">
        <f ca="1"/>
        <v>1.76</v>
      </c>
      <c r="R161">
        <f ca="1"/>
        <v>1.6</v>
      </c>
      <c r="S161">
        <f ca="1"/>
        <v>1.73</v>
      </c>
      <c r="T161">
        <f ca="1"/>
        <v>1</v>
      </c>
      <c r="U161" t="str">
        <f ca="1"/>
        <v>19-May</v>
      </c>
      <c r="V161" t="str">
        <f ca="1"/>
        <v>18-May</v>
      </c>
      <c r="W161" t="str">
        <f ca="1"/>
        <v>17-May</v>
      </c>
      <c r="X161" t="str">
        <f ca="1"/>
        <v>16-May</v>
      </c>
      <c r="Y161" t="str">
        <f ca="1"/>
        <v>15-May</v>
      </c>
      <c r="Z161" t="str">
        <f ca="1"/>
        <v>14-May</v>
      </c>
      <c r="AA161" t="str">
        <f ca="1"/>
        <v>13-May</v>
      </c>
      <c r="AB161" t="str">
        <f ca="1"/>
        <v>0.3</v>
      </c>
    </row>
    <row r="162" spans="1:28" x14ac:dyDescent="0.35">
      <c r="A162" s="33" t="s">
        <v>925</v>
      </c>
      <c r="B162" t="str">
        <f t="array" aca="1" ref="B162:AB162" ca="1">_xll.PICurrVal('Amravati Datalink'!$B$2:$AB$2,0,'Amravati Datalink'!$A$162)</f>
        <v>Akola</v>
      </c>
      <c r="C162" t="str">
        <f ca="1"/>
        <v>Akola</v>
      </c>
      <c r="D162" t="str">
        <f ca="1"/>
        <v>Akola</v>
      </c>
      <c r="E162" t="str">
        <f ca="1"/>
        <v>Telhara</v>
      </c>
      <c r="F162" t="str">
        <f ca="1"/>
        <v>20028565</v>
      </c>
      <c r="G162" t="str">
        <f ca="1"/>
        <v>Akot 84 VRRWSS Tq. Akola, Akot &amp; Telhara Dist. Akola</v>
      </c>
      <c r="H162" t="str">
        <f ca="1"/>
        <v>Ner</v>
      </c>
      <c r="I162" t="str">
        <f ca="1"/>
        <v>Existing 0.75 LL ESR</v>
      </c>
      <c r="J162" t="str">
        <f ca="1"/>
        <v>Pt Created</v>
      </c>
      <c r="K162" t="str">
        <f ca="1"/>
        <v>Pt Created</v>
      </c>
      <c r="L162" t="str">
        <f ca="1"/>
        <v>0.75LL</v>
      </c>
      <c r="M162">
        <f ca="1"/>
        <v>0</v>
      </c>
      <c r="N162">
        <f ca="1"/>
        <v>0</v>
      </c>
      <c r="O162">
        <f ca="1"/>
        <v>0</v>
      </c>
      <c r="P162">
        <f ca="1"/>
        <v>0</v>
      </c>
      <c r="Q162">
        <f ca="1"/>
        <v>0</v>
      </c>
      <c r="R162">
        <f ca="1"/>
        <v>0</v>
      </c>
      <c r="S162">
        <f ca="1"/>
        <v>0</v>
      </c>
      <c r="T162">
        <f ca="1"/>
        <v>0</v>
      </c>
      <c r="U162" t="str">
        <f ca="1"/>
        <v>19-May</v>
      </c>
      <c r="V162" t="str">
        <f ca="1"/>
        <v>18-May</v>
      </c>
      <c r="W162" t="str">
        <f ca="1"/>
        <v>17-May</v>
      </c>
      <c r="X162" t="str">
        <f ca="1"/>
        <v>16-May</v>
      </c>
      <c r="Y162" t="str">
        <f ca="1"/>
        <v>15-May</v>
      </c>
      <c r="Z162" t="str">
        <f ca="1"/>
        <v>14-May</v>
      </c>
      <c r="AA162" t="str">
        <f ca="1"/>
        <v>13-May</v>
      </c>
      <c r="AB162" t="str">
        <f ca="1"/>
        <v>0.75</v>
      </c>
    </row>
    <row r="163" spans="1:28" x14ac:dyDescent="0.35">
      <c r="A163" s="33" t="s">
        <v>36</v>
      </c>
      <c r="B163" t="str">
        <f t="array" aca="1" ref="B163:AB163" ca="1">_xll.PICurrVal('Amravati Datalink'!$B$2:$AB$2,0,'Amravati Datalink'!$A$163)</f>
        <v>Akola</v>
      </c>
      <c r="C163" t="str">
        <f ca="1"/>
        <v>Buldhana</v>
      </c>
      <c r="D163" t="str">
        <f ca="1"/>
        <v>Buldhana</v>
      </c>
      <c r="E163" t="str">
        <f ca="1"/>
        <v>Buldhana</v>
      </c>
      <c r="F163" t="str">
        <f ca="1"/>
        <v>20021406</v>
      </c>
      <c r="G163" t="str">
        <f ca="1"/>
        <v>Padali &amp; 5 Villages RRWSS</v>
      </c>
      <c r="H163" t="str">
        <f ca="1"/>
        <v>Palaskhed Nago</v>
      </c>
      <c r="I163" t="str">
        <f ca="1"/>
        <v>Proposed 0.40 LL ESR</v>
      </c>
      <c r="J163">
        <f ca="1"/>
        <v>0</v>
      </c>
      <c r="K163">
        <f ca="1"/>
        <v>2841</v>
      </c>
      <c r="L163" t="str">
        <f ca="1"/>
        <v>0.40LL</v>
      </c>
      <c r="M163">
        <f ca="1"/>
        <v>0</v>
      </c>
      <c r="N163">
        <f ca="1"/>
        <v>0</v>
      </c>
      <c r="O163">
        <f ca="1"/>
        <v>0</v>
      </c>
      <c r="P163">
        <f ca="1"/>
        <v>0.35</v>
      </c>
      <c r="Q163">
        <f ca="1"/>
        <v>4.6500000000000004</v>
      </c>
      <c r="R163">
        <f ca="1"/>
        <v>0.4</v>
      </c>
      <c r="S163">
        <f ca="1"/>
        <v>0.4</v>
      </c>
      <c r="T163">
        <f ca="1"/>
        <v>1</v>
      </c>
      <c r="U163" t="str">
        <f ca="1"/>
        <v>19-May</v>
      </c>
      <c r="V163" t="str">
        <f ca="1"/>
        <v>18-May</v>
      </c>
      <c r="W163" t="str">
        <f ca="1"/>
        <v>17-May</v>
      </c>
      <c r="X163" t="str">
        <f ca="1"/>
        <v>16-May</v>
      </c>
      <c r="Y163" t="str">
        <f ca="1"/>
        <v>15-May</v>
      </c>
      <c r="Z163" t="str">
        <f ca="1"/>
        <v>14-May</v>
      </c>
      <c r="AA163" t="str">
        <f ca="1"/>
        <v>13-May</v>
      </c>
      <c r="AB163" t="str">
        <f ca="1"/>
        <v>0.4</v>
      </c>
    </row>
    <row r="164" spans="1:28" x14ac:dyDescent="0.35">
      <c r="A164" s="33" t="s">
        <v>123</v>
      </c>
      <c r="B164" t="str">
        <f t="array" aca="1" ref="B164:AB164" ca="1">_xll.PICurrVal('Amravati Datalink'!$B$2:$AB$2,0,'Amravati Datalink'!$A$164)</f>
        <v>Amravati</v>
      </c>
      <c r="C164" t="str">
        <f ca="1"/>
        <v>Amravati W.M</v>
      </c>
      <c r="D164" t="str">
        <f ca="1"/>
        <v>W.M.Amravati - 2</v>
      </c>
      <c r="E164" t="str">
        <f ca="1"/>
        <v>Bhatkuli</v>
      </c>
      <c r="F164" t="str">
        <f ca="1"/>
        <v>20003791</v>
      </c>
      <c r="G164" t="str">
        <f ca="1"/>
        <v>105 Villages RRWSS</v>
      </c>
      <c r="H164" t="str">
        <f ca="1"/>
        <v>Chakur</v>
      </c>
      <c r="I164" t="str">
        <f ca="1"/>
        <v>Existing 0.20 LL ESR</v>
      </c>
      <c r="J164">
        <f ca="1"/>
        <v>0</v>
      </c>
      <c r="K164">
        <f ca="1"/>
        <v>19266</v>
      </c>
      <c r="L164" t="str">
        <f ca="1"/>
        <v>0.20LL</v>
      </c>
      <c r="M164">
        <f ca="1"/>
        <v>0</v>
      </c>
      <c r="N164">
        <f ca="1"/>
        <v>0</v>
      </c>
      <c r="O164">
        <f ca="1"/>
        <v>0</v>
      </c>
      <c r="P164">
        <f ca="1"/>
        <v>0</v>
      </c>
      <c r="Q164">
        <f ca="1"/>
        <v>0</v>
      </c>
      <c r="R164">
        <f ca="1"/>
        <v>0</v>
      </c>
      <c r="S164">
        <f ca="1"/>
        <v>0</v>
      </c>
      <c r="T164">
        <f ca="1"/>
        <v>0</v>
      </c>
      <c r="U164" t="str">
        <f ca="1"/>
        <v>19-May</v>
      </c>
      <c r="V164" t="str">
        <f ca="1"/>
        <v>18-May</v>
      </c>
      <c r="W164" t="str">
        <f ca="1"/>
        <v>17-May</v>
      </c>
      <c r="X164" t="str">
        <f ca="1"/>
        <v>16-May</v>
      </c>
      <c r="Y164" t="str">
        <f ca="1"/>
        <v>15-May</v>
      </c>
      <c r="Z164" t="str">
        <f ca="1"/>
        <v>14-May</v>
      </c>
      <c r="AA164" t="str">
        <f ca="1"/>
        <v>13-May</v>
      </c>
      <c r="AB164" t="str">
        <f ca="1"/>
        <v>0.2</v>
      </c>
    </row>
    <row r="165" spans="1:28" x14ac:dyDescent="0.35">
      <c r="A165" s="33" t="s">
        <v>565</v>
      </c>
      <c r="B165" t="str">
        <f t="array" aca="1" ref="B165:AB165" ca="1">_xll.PICurrVal('Amravati Datalink'!$B$2:$AB$2,0,'Amravati Datalink'!$A$165)</f>
        <v>Amravati</v>
      </c>
      <c r="C165" t="str">
        <f ca="1"/>
        <v>Amravati W.M</v>
      </c>
      <c r="D165" t="str">
        <f ca="1"/>
        <v>W.M.Amravati - 2</v>
      </c>
      <c r="E165" t="str">
        <f ca="1"/>
        <v>Bhatkuli</v>
      </c>
      <c r="F165" t="str">
        <f ca="1"/>
        <v>20003791</v>
      </c>
      <c r="G165" t="str">
        <f ca="1"/>
        <v>105 Villages RRWSS</v>
      </c>
      <c r="H165" t="str">
        <f ca="1"/>
        <v>Deori</v>
      </c>
      <c r="I165" t="str">
        <f ca="1"/>
        <v>Existing 0.50 LL ESR</v>
      </c>
      <c r="J165">
        <f ca="1"/>
        <v>0</v>
      </c>
      <c r="K165">
        <f ca="1"/>
        <v>14438</v>
      </c>
      <c r="L165" t="str">
        <f ca="1"/>
        <v>0.50LL</v>
      </c>
      <c r="M165">
        <f ca="1"/>
        <v>1.42</v>
      </c>
      <c r="N165">
        <f ca="1"/>
        <v>0.88</v>
      </c>
      <c r="O165">
        <f ca="1"/>
        <v>1.17</v>
      </c>
      <c r="P165">
        <f ca="1"/>
        <v>1.44</v>
      </c>
      <c r="Q165">
        <f ca="1"/>
        <v>1.1499999999999999</v>
      </c>
      <c r="R165">
        <f ca="1"/>
        <v>1.71</v>
      </c>
      <c r="S165">
        <f ca="1"/>
        <v>1.34</v>
      </c>
      <c r="T165">
        <f ca="1"/>
        <v>1</v>
      </c>
      <c r="U165" t="str">
        <f ca="1"/>
        <v>19-May</v>
      </c>
      <c r="V165" t="str">
        <f ca="1"/>
        <v>18-May</v>
      </c>
      <c r="W165" t="str">
        <f ca="1"/>
        <v>17-May</v>
      </c>
      <c r="X165" t="str">
        <f ca="1"/>
        <v>16-May</v>
      </c>
      <c r="Y165" t="str">
        <f ca="1"/>
        <v>15-May</v>
      </c>
      <c r="Z165" t="str">
        <f ca="1"/>
        <v>14-May</v>
      </c>
      <c r="AA165" t="str">
        <f ca="1"/>
        <v>13-May</v>
      </c>
      <c r="AB165" t="str">
        <f ca="1"/>
        <v>0.5</v>
      </c>
    </row>
    <row r="166" spans="1:28" x14ac:dyDescent="0.35">
      <c r="A166" s="33" t="s">
        <v>514</v>
      </c>
      <c r="B166" t="str">
        <f t="array" aca="1" ref="B166:AB166" ca="1">_xll.PICurrVal('Amravati Datalink'!$B$2:$AB$2,0,'Amravati Datalink'!$A$166)</f>
        <v>Amravati</v>
      </c>
      <c r="C166" t="str">
        <f ca="1"/>
        <v>Amravati W.M</v>
      </c>
      <c r="D166" t="str">
        <f ca="1"/>
        <v>W.M.Amravati - 2</v>
      </c>
      <c r="E166" t="str">
        <f ca="1"/>
        <v>Amravati</v>
      </c>
      <c r="F166" t="str">
        <f ca="1"/>
        <v>20003791</v>
      </c>
      <c r="G166" t="str">
        <f ca="1"/>
        <v>105 Villages RRWSS</v>
      </c>
      <c r="H166" t="str">
        <f ca="1"/>
        <v>Chinchkheda</v>
      </c>
      <c r="I166" t="str">
        <f ca="1"/>
        <v>Existing 0.25 LL ESR-Outlet-1</v>
      </c>
      <c r="J166">
        <f ca="1"/>
        <v>0</v>
      </c>
      <c r="K166">
        <f ca="1"/>
        <v>798</v>
      </c>
      <c r="L166" t="str">
        <f ca="1"/>
        <v>0.25LL</v>
      </c>
      <c r="M166">
        <f ca="1"/>
        <v>0</v>
      </c>
      <c r="N166">
        <f ca="1"/>
        <v>0.16</v>
      </c>
      <c r="O166">
        <f ca="1"/>
        <v>0</v>
      </c>
      <c r="P166">
        <f ca="1"/>
        <v>0.22</v>
      </c>
      <c r="Q166">
        <f ca="1"/>
        <v>0</v>
      </c>
      <c r="R166">
        <f ca="1"/>
        <v>0.23</v>
      </c>
      <c r="S166">
        <f ca="1"/>
        <v>0</v>
      </c>
      <c r="T166">
        <f ca="1"/>
        <v>1</v>
      </c>
      <c r="U166" t="str">
        <f ca="1"/>
        <v>19-May</v>
      </c>
      <c r="V166" t="str">
        <f ca="1"/>
        <v>18-May</v>
      </c>
      <c r="W166" t="str">
        <f ca="1"/>
        <v>17-May</v>
      </c>
      <c r="X166" t="str">
        <f ca="1"/>
        <v>16-May</v>
      </c>
      <c r="Y166" t="str">
        <f ca="1"/>
        <v>15-May</v>
      </c>
      <c r="Z166" t="str">
        <f ca="1"/>
        <v>14-May</v>
      </c>
      <c r="AA166" t="str">
        <f ca="1"/>
        <v>13-May</v>
      </c>
      <c r="AB166" t="str">
        <f ca="1"/>
        <v>0.25</v>
      </c>
    </row>
    <row r="167" spans="1:28" x14ac:dyDescent="0.35">
      <c r="A167" s="33" t="s">
        <v>124</v>
      </c>
      <c r="B167" t="str">
        <f t="array" aca="1" ref="B167:AB167" ca="1">_xll.PICurrVal('Amravati Datalink'!$B$2:$AB$2,0,'Amravati Datalink'!$A$167)</f>
        <v>Amravati</v>
      </c>
      <c r="C167" t="str">
        <f ca="1"/>
        <v>Amravati</v>
      </c>
      <c r="D167" t="str">
        <f ca="1"/>
        <v>Achalpur</v>
      </c>
      <c r="E167" t="str">
        <f ca="1"/>
        <v>Chandur Bazar</v>
      </c>
      <c r="F167" t="str">
        <f ca="1"/>
        <v>7945938</v>
      </c>
      <c r="G167" t="str">
        <f ca="1"/>
        <v>83 Village RRWS Scheme MJP RR (C 39)</v>
      </c>
      <c r="H167" t="str">
        <f ca="1"/>
        <v>Kavitha Bk.</v>
      </c>
      <c r="I167" t="str">
        <f ca="1"/>
        <v>Existing 0.7 LL ESR</v>
      </c>
      <c r="J167">
        <f ca="1"/>
        <v>0</v>
      </c>
      <c r="K167">
        <f ca="1"/>
        <v>14873</v>
      </c>
      <c r="L167" t="str">
        <f ca="1"/>
        <v>0.7LL</v>
      </c>
      <c r="M167">
        <f ca="1"/>
        <v>1.7</v>
      </c>
      <c r="N167">
        <f ca="1"/>
        <v>0.49</v>
      </c>
      <c r="O167">
        <f ca="1"/>
        <v>2.7529980468750002</v>
      </c>
      <c r="P167">
        <f ca="1"/>
        <v>0</v>
      </c>
      <c r="Q167">
        <f ca="1"/>
        <v>1.75</v>
      </c>
      <c r="R167">
        <f ca="1"/>
        <v>0</v>
      </c>
      <c r="S167">
        <f ca="1"/>
        <v>2</v>
      </c>
      <c r="T167">
        <f ca="1"/>
        <v>1</v>
      </c>
      <c r="U167" t="str">
        <f ca="1"/>
        <v>19-May</v>
      </c>
      <c r="V167" t="str">
        <f ca="1"/>
        <v>18-May</v>
      </c>
      <c r="W167" t="str">
        <f ca="1"/>
        <v>17-May</v>
      </c>
      <c r="X167" t="str">
        <f ca="1"/>
        <v>16-May</v>
      </c>
      <c r="Y167" t="str">
        <f ca="1"/>
        <v>15-May</v>
      </c>
      <c r="Z167" t="str">
        <f ca="1"/>
        <v>14-May</v>
      </c>
      <c r="AA167" t="str">
        <f ca="1"/>
        <v>13-May</v>
      </c>
      <c r="AB167" t="str">
        <f ca="1"/>
        <v>0.7</v>
      </c>
    </row>
    <row r="168" spans="1:28" x14ac:dyDescent="0.35">
      <c r="A168" s="33" t="s">
        <v>395</v>
      </c>
      <c r="B168" t="str">
        <f t="array" aca="1" ref="B168:AB168" ca="1">_xll.PICurrVal('Amravati Datalink'!$B$2:$AB$2,0,'Amravati Datalink'!$A$168)</f>
        <v>Amravati</v>
      </c>
      <c r="C168" t="str">
        <f ca="1"/>
        <v>Amravati</v>
      </c>
      <c r="D168" t="str">
        <f ca="1"/>
        <v>Achalpur</v>
      </c>
      <c r="E168" t="str">
        <f ca="1"/>
        <v>Chandur Bazar</v>
      </c>
      <c r="F168" t="str">
        <f ca="1"/>
        <v>7945938</v>
      </c>
      <c r="G168" t="str">
        <f ca="1"/>
        <v>83 Village RRWS Scheme MJP RR (C 39)</v>
      </c>
      <c r="H168" t="str">
        <f ca="1"/>
        <v>Karajgaon (Mahal)</v>
      </c>
      <c r="I168" t="str">
        <f ca="1"/>
        <v>Existing 1.5 LL ESR</v>
      </c>
      <c r="J168">
        <f ca="1"/>
        <v>17.910499572753906</v>
      </c>
      <c r="K168">
        <f ca="1"/>
        <v>4012.714111328125</v>
      </c>
      <c r="L168" t="str">
        <f ca="1"/>
        <v>1.5LL</v>
      </c>
      <c r="M168">
        <f ca="1"/>
        <v>0</v>
      </c>
      <c r="N168">
        <f ca="1"/>
        <v>0</v>
      </c>
      <c r="O168">
        <f ca="1"/>
        <v>0</v>
      </c>
      <c r="P168">
        <f ca="1"/>
        <v>0</v>
      </c>
      <c r="Q168">
        <f ca="1"/>
        <v>0</v>
      </c>
      <c r="R168">
        <f ca="1"/>
        <v>0</v>
      </c>
      <c r="S168">
        <f ca="1"/>
        <v>0</v>
      </c>
      <c r="T168">
        <f ca="1"/>
        <v>0</v>
      </c>
      <c r="U168" t="str">
        <f ca="1"/>
        <v>19-May</v>
      </c>
      <c r="V168" t="str">
        <f ca="1"/>
        <v>18-May</v>
      </c>
      <c r="W168" t="str">
        <f ca="1"/>
        <v>17-May</v>
      </c>
      <c r="X168" t="str">
        <f ca="1"/>
        <v>16-May</v>
      </c>
      <c r="Y168" t="str">
        <f ca="1"/>
        <v>15-May</v>
      </c>
      <c r="Z168" t="str">
        <f ca="1"/>
        <v>14-May</v>
      </c>
      <c r="AA168" t="str">
        <f ca="1"/>
        <v>13-May</v>
      </c>
      <c r="AB168" t="str">
        <f ca="1"/>
        <v>1.5</v>
      </c>
    </row>
    <row r="169" spans="1:28" x14ac:dyDescent="0.35">
      <c r="A169" s="33" t="s">
        <v>814</v>
      </c>
      <c r="B169" t="str">
        <f t="array" aca="1" ref="B169:AB169" ca="1">_xll.PICurrVal('Amravati Datalink'!$B$2:$AB$2,0,'Amravati Datalink'!$A$169)</f>
        <v>Akola</v>
      </c>
      <c r="C169" t="str">
        <f ca="1"/>
        <v>Akola</v>
      </c>
      <c r="D169" t="str">
        <f ca="1"/>
        <v>Akola</v>
      </c>
      <c r="E169" t="str">
        <f ca="1"/>
        <v>Akola</v>
      </c>
      <c r="F169" t="str">
        <f ca="1"/>
        <v>20028565</v>
      </c>
      <c r="G169" t="str">
        <f ca="1"/>
        <v>Akot 84 VRRWSS Tq. Akola, Akot &amp; Telhara Dist. Akola</v>
      </c>
      <c r="H169" t="str">
        <f ca="1"/>
        <v>Khaparwadi Bk.</v>
      </c>
      <c r="I169" t="str">
        <f ca="1"/>
        <v>Existing 0.50 LL ESR</v>
      </c>
      <c r="J169" t="str">
        <f ca="1"/>
        <v>Pt Created</v>
      </c>
      <c r="K169" t="str">
        <f ca="1"/>
        <v>Pt Created</v>
      </c>
      <c r="L169" t="str">
        <f ca="1"/>
        <v>0.50LL</v>
      </c>
      <c r="M169">
        <f ca="1"/>
        <v>0</v>
      </c>
      <c r="N169">
        <f ca="1"/>
        <v>0</v>
      </c>
      <c r="O169">
        <f ca="1"/>
        <v>0</v>
      </c>
      <c r="P169">
        <f ca="1"/>
        <v>0</v>
      </c>
      <c r="Q169">
        <f ca="1"/>
        <v>0</v>
      </c>
      <c r="R169">
        <f ca="1"/>
        <v>0</v>
      </c>
      <c r="S169">
        <f ca="1"/>
        <v>0</v>
      </c>
      <c r="T169">
        <f ca="1"/>
        <v>0</v>
      </c>
      <c r="U169" t="str">
        <f ca="1"/>
        <v>19-May</v>
      </c>
      <c r="V169" t="str">
        <f ca="1"/>
        <v>18-May</v>
      </c>
      <c r="W169" t="str">
        <f ca="1"/>
        <v>17-May</v>
      </c>
      <c r="X169" t="str">
        <f ca="1"/>
        <v>16-May</v>
      </c>
      <c r="Y169" t="str">
        <f ca="1"/>
        <v>15-May</v>
      </c>
      <c r="Z169" t="str">
        <f ca="1"/>
        <v>14-May</v>
      </c>
      <c r="AA169" t="str">
        <f ca="1"/>
        <v>13-May</v>
      </c>
      <c r="AB169" t="str">
        <f ca="1"/>
        <v>0.5</v>
      </c>
    </row>
    <row r="170" spans="1:28" x14ac:dyDescent="0.35">
      <c r="A170" s="33" t="s">
        <v>567</v>
      </c>
      <c r="B170" t="str">
        <f t="array" aca="1" ref="B170:AB170" ca="1">_xll.PICurrVal('Amravati Datalink'!$B$2:$AB$2,0,'Amravati Datalink'!$A$170)</f>
        <v>Akola</v>
      </c>
      <c r="C170" t="str">
        <f ca="1"/>
        <v>Buldhana</v>
      </c>
      <c r="D170" t="str">
        <f ca="1"/>
        <v>Buldhana</v>
      </c>
      <c r="E170" t="str">
        <f ca="1"/>
        <v>Motala</v>
      </c>
      <c r="F170" t="str">
        <f ca="1"/>
        <v>20027978</v>
      </c>
      <c r="G170" t="str">
        <f ca="1"/>
        <v>Dhamangaon Deshmukh &amp; 9 Villages RRWSS</v>
      </c>
      <c r="H170" t="str">
        <f ca="1"/>
        <v>Bhangi Vasti</v>
      </c>
      <c r="I170" t="str">
        <f ca="1"/>
        <v>Proposed 0.25 LL ESR</v>
      </c>
      <c r="J170">
        <f ca="1"/>
        <v>0</v>
      </c>
      <c r="K170">
        <f ca="1"/>
        <v>31.560724258422852</v>
      </c>
      <c r="L170" t="str">
        <f ca="1"/>
        <v>0.25LL</v>
      </c>
      <c r="M170">
        <f ca="1"/>
        <v>0</v>
      </c>
      <c r="N170">
        <f ca="1"/>
        <v>0</v>
      </c>
      <c r="O170">
        <f ca="1"/>
        <v>0</v>
      </c>
      <c r="P170">
        <f ca="1"/>
        <v>0</v>
      </c>
      <c r="Q170">
        <f ca="1"/>
        <v>0</v>
      </c>
      <c r="R170">
        <f ca="1"/>
        <v>0</v>
      </c>
      <c r="S170">
        <f ca="1"/>
        <v>0</v>
      </c>
      <c r="T170">
        <f ca="1"/>
        <v>0</v>
      </c>
      <c r="U170" t="str">
        <f ca="1"/>
        <v>19-May</v>
      </c>
      <c r="V170" t="str">
        <f ca="1"/>
        <v>18-May</v>
      </c>
      <c r="W170" t="str">
        <f ca="1"/>
        <v>17-May</v>
      </c>
      <c r="X170" t="str">
        <f ca="1"/>
        <v>16-May</v>
      </c>
      <c r="Y170" t="str">
        <f ca="1"/>
        <v>15-May</v>
      </c>
      <c r="Z170" t="str">
        <f ca="1"/>
        <v>14-May</v>
      </c>
      <c r="AA170" t="str">
        <f ca="1"/>
        <v>13-May</v>
      </c>
      <c r="AB170" t="str">
        <f ca="1"/>
        <v>0.25</v>
      </c>
    </row>
    <row r="171" spans="1:28" x14ac:dyDescent="0.35">
      <c r="A171" s="33" t="s">
        <v>118</v>
      </c>
      <c r="B171" t="str">
        <f t="array" aca="1" ref="B171:AB171" ca="1">_xll.PICurrVal('Amravati Datalink'!$B$2:$AB$2,0,'Amravati Datalink'!$A$171)</f>
        <v>Amravati</v>
      </c>
      <c r="C171" t="str">
        <f ca="1"/>
        <v>Amravati</v>
      </c>
      <c r="D171" t="str">
        <f ca="1"/>
        <v>Achalpur</v>
      </c>
      <c r="E171" t="str">
        <f ca="1"/>
        <v>Chandur Bazar</v>
      </c>
      <c r="F171" t="str">
        <f ca="1"/>
        <v>7945938</v>
      </c>
      <c r="G171" t="str">
        <f ca="1"/>
        <v>83 Village RRWS Scheme MJP RR (C 39)</v>
      </c>
      <c r="H171" t="str">
        <f ca="1"/>
        <v>Kharpi</v>
      </c>
      <c r="I171" t="str">
        <f ca="1"/>
        <v>Existing 2 LL ESR</v>
      </c>
      <c r="J171">
        <f ca="1"/>
        <v>34.972099304199219</v>
      </c>
      <c r="K171">
        <f ca="1"/>
        <v>70000</v>
      </c>
      <c r="L171" t="str">
        <f ca="1"/>
        <v>2LL</v>
      </c>
      <c r="M171">
        <f ca="1"/>
        <v>5.59</v>
      </c>
      <c r="N171">
        <f ca="1"/>
        <v>6.95</v>
      </c>
      <c r="O171">
        <f ca="1"/>
        <v>5.64</v>
      </c>
      <c r="P171">
        <f ca="1"/>
        <v>6.45</v>
      </c>
      <c r="Q171">
        <f ca="1"/>
        <v>5.01</v>
      </c>
      <c r="R171">
        <f ca="1"/>
        <v>5.84</v>
      </c>
      <c r="S171">
        <f ca="1"/>
        <v>5.35</v>
      </c>
      <c r="T171">
        <f ca="1"/>
        <v>1</v>
      </c>
      <c r="U171" t="str">
        <f ca="1"/>
        <v>19-May</v>
      </c>
      <c r="V171" t="str">
        <f ca="1"/>
        <v>18-May</v>
      </c>
      <c r="W171" t="str">
        <f ca="1"/>
        <v>17-May</v>
      </c>
      <c r="X171" t="str">
        <f ca="1"/>
        <v>16-May</v>
      </c>
      <c r="Y171" t="str">
        <f ca="1"/>
        <v>15-May</v>
      </c>
      <c r="Z171" t="str">
        <f ca="1"/>
        <v>14-May</v>
      </c>
      <c r="AA171" t="str">
        <f ca="1"/>
        <v>13-May</v>
      </c>
      <c r="AB171" t="str">
        <f ca="1"/>
        <v>2</v>
      </c>
    </row>
    <row r="172" spans="1:28" x14ac:dyDescent="0.35">
      <c r="A172" s="33" t="s">
        <v>16</v>
      </c>
      <c r="B172" t="str">
        <f t="array" aca="1" ref="B172:AB172" ca="1">_xll.PICurrVal('Amravati Datalink'!$B$2:$AB$2,0,'Amravati Datalink'!$A$172)</f>
        <v>Amravati</v>
      </c>
      <c r="C172" t="str">
        <f ca="1"/>
        <v>Amravati</v>
      </c>
      <c r="D172" t="str">
        <f ca="1"/>
        <v>Achalpur</v>
      </c>
      <c r="E172" t="str">
        <f ca="1"/>
        <v>Chandur Bazar</v>
      </c>
      <c r="F172" t="str">
        <f ca="1"/>
        <v>7945938</v>
      </c>
      <c r="G172" t="str">
        <f ca="1"/>
        <v>83 Village RRWS Scheme MJP RR (C 39)</v>
      </c>
      <c r="H172" t="str">
        <f ca="1"/>
        <v>Kumbhi</v>
      </c>
      <c r="I172" t="str">
        <f ca="1"/>
        <v>Existing 0.50 LL ESR</v>
      </c>
      <c r="J172">
        <f ca="1"/>
        <v>0</v>
      </c>
      <c r="K172">
        <f ca="1"/>
        <v>25784</v>
      </c>
      <c r="L172" t="str">
        <f ca="1"/>
        <v>0.50LL</v>
      </c>
      <c r="M172">
        <f ca="1"/>
        <v>1.0380823918749229</v>
      </c>
      <c r="N172">
        <f ca="1"/>
        <v>1.0562676215605098</v>
      </c>
      <c r="O172">
        <f ca="1"/>
        <v>1.91</v>
      </c>
      <c r="P172">
        <f ca="1"/>
        <v>0.41688117627574683</v>
      </c>
      <c r="Q172">
        <f ca="1"/>
        <v>1.456674539544947</v>
      </c>
      <c r="R172">
        <f ca="1"/>
        <v>1.0280567722575871</v>
      </c>
      <c r="S172">
        <f ca="1"/>
        <v>0.76</v>
      </c>
      <c r="T172">
        <f ca="1"/>
        <v>1</v>
      </c>
      <c r="U172" t="str">
        <f ca="1"/>
        <v>19-May</v>
      </c>
      <c r="V172" t="str">
        <f ca="1"/>
        <v>18-May</v>
      </c>
      <c r="W172" t="str">
        <f ca="1"/>
        <v>17-May</v>
      </c>
      <c r="X172" t="str">
        <f ca="1"/>
        <v>16-May</v>
      </c>
      <c r="Y172" t="str">
        <f ca="1"/>
        <v>15-May</v>
      </c>
      <c r="Z172" t="str">
        <f ca="1"/>
        <v>14-May</v>
      </c>
      <c r="AA172" t="str">
        <f ca="1"/>
        <v>13-May</v>
      </c>
      <c r="AB172" t="str">
        <f ca="1"/>
        <v>0.5</v>
      </c>
    </row>
    <row r="173" spans="1:28" x14ac:dyDescent="0.35">
      <c r="A173" s="33" t="s">
        <v>1127</v>
      </c>
      <c r="B173" t="str">
        <f t="array" aca="1" ref="B173:AB173" ca="1">_xll.PICurrVal('Amravati Datalink'!$B$2:$AB$2,0,'Amravati Datalink'!$A$173)</f>
        <v>Amravati</v>
      </c>
      <c r="C173" t="str">
        <f ca="1"/>
        <v>Amravati</v>
      </c>
      <c r="D173" t="str">
        <f ca="1"/>
        <v>Amravati - 2</v>
      </c>
      <c r="E173" t="str">
        <f ca="1"/>
        <v>Nandgaon Khandeshwar</v>
      </c>
      <c r="F173" t="str">
        <f ca="1"/>
        <v>20030263</v>
      </c>
      <c r="G173" t="str">
        <f ca="1"/>
        <v>Dhanora Gurav &amp; 8 Villages RRWS</v>
      </c>
      <c r="H173" t="str">
        <f ca="1"/>
        <v>Palas Mandal</v>
      </c>
      <c r="I173" t="str">
        <f ca="1"/>
        <v>Existing 0.50 LL ESR</v>
      </c>
      <c r="J173">
        <f ca="1"/>
        <v>0.69999998807907104</v>
      </c>
      <c r="K173">
        <f ca="1"/>
        <v>2282.895751953125</v>
      </c>
      <c r="L173" t="str">
        <f ca="1"/>
        <v>0.50LL</v>
      </c>
      <c r="M173">
        <f ca="1"/>
        <v>0</v>
      </c>
      <c r="N173">
        <f ca="1"/>
        <v>0</v>
      </c>
      <c r="O173">
        <f ca="1"/>
        <v>0</v>
      </c>
      <c r="P173">
        <f ca="1"/>
        <v>0</v>
      </c>
      <c r="Q173">
        <f ca="1"/>
        <v>0</v>
      </c>
      <c r="R173">
        <f ca="1"/>
        <v>0</v>
      </c>
      <c r="S173">
        <f ca="1"/>
        <v>0</v>
      </c>
      <c r="T173">
        <f ca="1"/>
        <v>0</v>
      </c>
      <c r="U173" t="str">
        <f ca="1"/>
        <v>19-May</v>
      </c>
      <c r="V173" t="str">
        <f ca="1"/>
        <v>18-May</v>
      </c>
      <c r="W173" t="str">
        <f ca="1"/>
        <v>17-May</v>
      </c>
      <c r="X173" t="str">
        <f ca="1"/>
        <v>16-May</v>
      </c>
      <c r="Y173" t="str">
        <f ca="1"/>
        <v>15-May</v>
      </c>
      <c r="Z173" t="str">
        <f ca="1"/>
        <v>14-May</v>
      </c>
      <c r="AA173" t="str">
        <f ca="1"/>
        <v>13-May</v>
      </c>
      <c r="AB173" t="str">
        <f ca="1"/>
        <v>0.5</v>
      </c>
    </row>
    <row r="174" spans="1:28" x14ac:dyDescent="0.35">
      <c r="A174" s="33" t="s">
        <v>119</v>
      </c>
      <c r="B174" t="str">
        <f t="array" aca="1" ref="B174:AB174" ca="1">_xll.PICurrVal('Amravati Datalink'!$B$2:$AB$2,0,'Amravati Datalink'!$A$174)</f>
        <v>Amravati</v>
      </c>
      <c r="C174" t="str">
        <f ca="1"/>
        <v>Amravati W.M</v>
      </c>
      <c r="D174" t="str">
        <f ca="1"/>
        <v>W.M.Amravati - 2</v>
      </c>
      <c r="E174" t="str">
        <f ca="1"/>
        <v>Chandur Bazar</v>
      </c>
      <c r="F174" t="str">
        <f ca="1"/>
        <v>20003791</v>
      </c>
      <c r="G174" t="str">
        <f ca="1"/>
        <v>105 Villages RRWSS</v>
      </c>
      <c r="H174" t="str">
        <f ca="1"/>
        <v>Makrampur</v>
      </c>
      <c r="I174" t="str">
        <f ca="1"/>
        <v>Existing 0.30 LL ESR</v>
      </c>
      <c r="J174">
        <f ca="1"/>
        <v>0</v>
      </c>
      <c r="K174">
        <f ca="1"/>
        <v>11133</v>
      </c>
      <c r="L174" t="str">
        <f ca="1"/>
        <v>0.30LL</v>
      </c>
      <c r="M174">
        <f ca="1"/>
        <v>0</v>
      </c>
      <c r="N174">
        <f ca="1"/>
        <v>0</v>
      </c>
      <c r="O174">
        <f ca="1"/>
        <v>2.2400000000000002</v>
      </c>
      <c r="P174">
        <f ca="1"/>
        <v>0</v>
      </c>
      <c r="Q174">
        <f ca="1"/>
        <v>0</v>
      </c>
      <c r="R174">
        <f ca="1"/>
        <v>2.0699999999999998</v>
      </c>
      <c r="S174">
        <f ca="1"/>
        <v>0</v>
      </c>
      <c r="T174">
        <f ca="1"/>
        <v>1</v>
      </c>
      <c r="U174" t="str">
        <f ca="1"/>
        <v>19-May</v>
      </c>
      <c r="V174" t="str">
        <f ca="1"/>
        <v>18-May</v>
      </c>
      <c r="W174" t="str">
        <f ca="1"/>
        <v>17-May</v>
      </c>
      <c r="X174" t="str">
        <f ca="1"/>
        <v>16-May</v>
      </c>
      <c r="Y174" t="str">
        <f ca="1"/>
        <v>15-May</v>
      </c>
      <c r="Z174" t="str">
        <f ca="1"/>
        <v>14-May</v>
      </c>
      <c r="AA174" t="str">
        <f ca="1"/>
        <v>13-May</v>
      </c>
      <c r="AB174" t="str">
        <f ca="1"/>
        <v>0.3</v>
      </c>
    </row>
    <row r="175" spans="1:28" x14ac:dyDescent="0.35">
      <c r="A175" s="33" t="s">
        <v>120</v>
      </c>
      <c r="B175" t="str">
        <f t="array" aca="1" ref="B175:AB175" ca="1">_xll.PICurrVal('Amravati Datalink'!$B$2:$AB$2,0,'Amravati Datalink'!$A$175)</f>
        <v>Amravati</v>
      </c>
      <c r="C175" t="str">
        <f ca="1"/>
        <v>Amravati</v>
      </c>
      <c r="D175" t="str">
        <f ca="1"/>
        <v>Achalpur</v>
      </c>
      <c r="E175" t="str">
        <f ca="1"/>
        <v>Chandur Bazar</v>
      </c>
      <c r="F175" t="str">
        <f ca="1"/>
        <v>7945938</v>
      </c>
      <c r="G175" t="str">
        <f ca="1"/>
        <v>83 Village RRWS Scheme MJP RR (C 39)</v>
      </c>
      <c r="H175" t="str">
        <f ca="1"/>
        <v>Deomali</v>
      </c>
      <c r="I175" t="str">
        <f ca="1"/>
        <v>Existing 2 LL ESR- Outlet-1</v>
      </c>
      <c r="J175">
        <f ca="1"/>
        <v>0</v>
      </c>
      <c r="K175">
        <f ca="1"/>
        <v>43600</v>
      </c>
      <c r="L175" t="str">
        <f ca="1"/>
        <v>2LL</v>
      </c>
      <c r="M175">
        <f ca="1"/>
        <v>0</v>
      </c>
      <c r="N175">
        <f ca="1"/>
        <v>0</v>
      </c>
      <c r="O175">
        <f ca="1"/>
        <v>0</v>
      </c>
      <c r="P175">
        <f ca="1"/>
        <v>0</v>
      </c>
      <c r="Q175">
        <f ca="1"/>
        <v>0</v>
      </c>
      <c r="R175">
        <f ca="1"/>
        <v>0</v>
      </c>
      <c r="S175">
        <f ca="1"/>
        <v>0</v>
      </c>
      <c r="T175">
        <f ca="1"/>
        <v>1</v>
      </c>
      <c r="U175" t="str">
        <f ca="1"/>
        <v>19-May</v>
      </c>
      <c r="V175" t="str">
        <f ca="1"/>
        <v>18-May</v>
      </c>
      <c r="W175" t="str">
        <f ca="1"/>
        <v>17-May</v>
      </c>
      <c r="X175" t="str">
        <f ca="1"/>
        <v>16-May</v>
      </c>
      <c r="Y175" t="str">
        <f ca="1"/>
        <v>15-May</v>
      </c>
      <c r="Z175" t="str">
        <f ca="1"/>
        <v>14-May</v>
      </c>
      <c r="AA175" t="str">
        <f ca="1"/>
        <v>13-May</v>
      </c>
      <c r="AB175" t="str">
        <f ca="1"/>
        <v>2</v>
      </c>
    </row>
    <row r="176" spans="1:28" x14ac:dyDescent="0.35">
      <c r="A176" s="33" t="s">
        <v>568</v>
      </c>
      <c r="B176" t="str">
        <f t="array" aca="1" ref="B176:AB176" ca="1">_xll.PICurrVal('Amravati Datalink'!$B$2:$AB$2,0,'Amravati Datalink'!$A$176)</f>
        <v>Akola</v>
      </c>
      <c r="C176" t="str">
        <f ca="1"/>
        <v>Buldhana</v>
      </c>
      <c r="D176" t="str">
        <f ca="1"/>
        <v>Buldhana</v>
      </c>
      <c r="E176" t="str">
        <f ca="1"/>
        <v>Motala</v>
      </c>
      <c r="F176" t="str">
        <f ca="1"/>
        <v>20027978</v>
      </c>
      <c r="G176" t="str">
        <f ca="1"/>
        <v>Dhamangaon Deshmukh &amp; 9 Villages RRWSS</v>
      </c>
      <c r="H176" t="str">
        <f ca="1"/>
        <v>Bhangi Tanda</v>
      </c>
      <c r="I176" t="str">
        <f ca="1"/>
        <v>Existing 0.15 LL ESR</v>
      </c>
      <c r="J176">
        <f ca="1"/>
        <v>0</v>
      </c>
      <c r="K176">
        <f ca="1"/>
        <v>8829</v>
      </c>
      <c r="L176" t="str">
        <f ca="1"/>
        <v>0.15LL</v>
      </c>
      <c r="M176">
        <f ca="1"/>
        <v>1.4</v>
      </c>
      <c r="N176">
        <f ca="1"/>
        <v>0</v>
      </c>
      <c r="O176">
        <f ca="1"/>
        <v>0</v>
      </c>
      <c r="P176">
        <f ca="1"/>
        <v>0.66</v>
      </c>
      <c r="Q176">
        <f ca="1"/>
        <v>0</v>
      </c>
      <c r="R176">
        <f ca="1"/>
        <v>0.28999999999999998</v>
      </c>
      <c r="S176">
        <f ca="1"/>
        <v>0.02</v>
      </c>
      <c r="T176">
        <f ca="1"/>
        <v>1</v>
      </c>
      <c r="U176" t="str">
        <f ca="1"/>
        <v>19-May</v>
      </c>
      <c r="V176" t="str">
        <f ca="1"/>
        <v>18-May</v>
      </c>
      <c r="W176" t="str">
        <f ca="1"/>
        <v>17-May</v>
      </c>
      <c r="X176" t="str">
        <f ca="1"/>
        <v>16-May</v>
      </c>
      <c r="Y176" t="str">
        <f ca="1"/>
        <v>15-May</v>
      </c>
      <c r="Z176" t="str">
        <f ca="1"/>
        <v>14-May</v>
      </c>
      <c r="AA176" t="str">
        <f ca="1"/>
        <v>13-May</v>
      </c>
      <c r="AB176" t="str">
        <f ca="1"/>
        <v>0.15</v>
      </c>
    </row>
    <row r="177" spans="1:28" x14ac:dyDescent="0.35">
      <c r="A177" s="33" t="s">
        <v>401</v>
      </c>
      <c r="B177" t="str">
        <f t="array" aca="1" ref="B177:AB177" ca="1">_xll.PICurrVal('Amravati Datalink'!$B$2:$AB$2,0,'Amravati Datalink'!$A$177)</f>
        <v>Amravati</v>
      </c>
      <c r="C177" t="str">
        <f ca="1"/>
        <v>Yavatmal</v>
      </c>
      <c r="D177" t="str">
        <f ca="1"/>
        <v>Pusad</v>
      </c>
      <c r="E177" t="str">
        <f ca="1"/>
        <v>Pusad</v>
      </c>
      <c r="F177" t="str">
        <f ca="1"/>
        <v>20028563</v>
      </c>
      <c r="G177" t="str">
        <f ca="1"/>
        <v>Malpathar 28 Villages, (Reju.)</v>
      </c>
      <c r="H177" t="str">
        <f ca="1"/>
        <v>Aamti</v>
      </c>
      <c r="I177" t="str">
        <f ca="1"/>
        <v>Existing 0.30 LL ESR</v>
      </c>
      <c r="J177">
        <f ca="1"/>
        <v>0</v>
      </c>
      <c r="K177">
        <f ca="1"/>
        <v>46</v>
      </c>
      <c r="L177" t="str">
        <f ca="1"/>
        <v>0.30LL</v>
      </c>
      <c r="M177">
        <f ca="1"/>
        <v>0</v>
      </c>
      <c r="N177">
        <f ca="1"/>
        <v>0</v>
      </c>
      <c r="O177">
        <f ca="1"/>
        <v>0</v>
      </c>
      <c r="P177">
        <f ca="1"/>
        <v>0</v>
      </c>
      <c r="Q177">
        <f ca="1"/>
        <v>0</v>
      </c>
      <c r="R177">
        <f ca="1"/>
        <v>0</v>
      </c>
      <c r="S177">
        <f ca="1"/>
        <v>0</v>
      </c>
      <c r="T177">
        <f ca="1"/>
        <v>1</v>
      </c>
      <c r="U177" t="str">
        <f ca="1"/>
        <v>19-May</v>
      </c>
      <c r="V177" t="str">
        <f ca="1"/>
        <v>18-May</v>
      </c>
      <c r="W177" t="str">
        <f ca="1"/>
        <v>17-May</v>
      </c>
      <c r="X177" t="str">
        <f ca="1"/>
        <v>16-May</v>
      </c>
      <c r="Y177" t="str">
        <f ca="1"/>
        <v>15-May</v>
      </c>
      <c r="Z177" t="str">
        <f ca="1"/>
        <v>14-May</v>
      </c>
      <c r="AA177" t="str">
        <f ca="1"/>
        <v>13-May</v>
      </c>
      <c r="AB177" t="str">
        <f ca="1"/>
        <v>0.3</v>
      </c>
    </row>
    <row r="178" spans="1:28" x14ac:dyDescent="0.35">
      <c r="A178" s="33" t="s">
        <v>883</v>
      </c>
      <c r="B178" t="str">
        <f t="array" aca="1" ref="B178:AB178" ca="1">_xll.PICurrVal('Amravati Datalink'!$B$2:$AB$2,0,'Amravati Datalink'!$A$178)</f>
        <v>Akola</v>
      </c>
      <c r="C178" t="str">
        <f ca="1"/>
        <v>Akola</v>
      </c>
      <c r="D178" t="str">
        <f ca="1"/>
        <v>Akola</v>
      </c>
      <c r="E178" t="str">
        <f ca="1"/>
        <v>Akola</v>
      </c>
      <c r="F178" t="str">
        <f ca="1"/>
        <v>20028565</v>
      </c>
      <c r="G178" t="str">
        <f ca="1"/>
        <v>Akot 84 VRRWSS Tq. Akola, Akot &amp; Telhara Dist. Akola</v>
      </c>
      <c r="H178" t="str">
        <f ca="1"/>
        <v>Sangavi</v>
      </c>
      <c r="I178" t="str">
        <f ca="1"/>
        <v>Existing 0.20 LL ESR</v>
      </c>
      <c r="J178">
        <f ca="1"/>
        <v>19.212799072265625</v>
      </c>
      <c r="K178">
        <f ca="1"/>
        <v>2970</v>
      </c>
      <c r="L178" t="str">
        <f ca="1"/>
        <v>0.20LL</v>
      </c>
      <c r="M178">
        <f ca="1"/>
        <v>0</v>
      </c>
      <c r="N178">
        <f ca="1"/>
        <v>0</v>
      </c>
      <c r="O178">
        <f ca="1"/>
        <v>0</v>
      </c>
      <c r="P178">
        <f ca="1"/>
        <v>0.01</v>
      </c>
      <c r="Q178">
        <f ca="1"/>
        <v>0.53</v>
      </c>
      <c r="R178">
        <f ca="1"/>
        <v>0.04</v>
      </c>
      <c r="S178">
        <f ca="1"/>
        <v>0.87</v>
      </c>
      <c r="T178">
        <f ca="1"/>
        <v>1</v>
      </c>
      <c r="U178" t="str">
        <f ca="1"/>
        <v>19-May</v>
      </c>
      <c r="V178" t="str">
        <f ca="1"/>
        <v>18-May</v>
      </c>
      <c r="W178" t="str">
        <f ca="1"/>
        <v>17-May</v>
      </c>
      <c r="X178" t="str">
        <f ca="1"/>
        <v>16-May</v>
      </c>
      <c r="Y178" t="str">
        <f ca="1"/>
        <v>15-May</v>
      </c>
      <c r="Z178" t="str">
        <f ca="1"/>
        <v>14-May</v>
      </c>
      <c r="AA178" t="str">
        <f ca="1"/>
        <v>13-May</v>
      </c>
      <c r="AB178" t="str">
        <f ca="1"/>
        <v>0.2</v>
      </c>
    </row>
    <row r="179" spans="1:28" x14ac:dyDescent="0.35">
      <c r="A179" s="33" t="s">
        <v>103</v>
      </c>
      <c r="B179" t="str">
        <f t="array" aca="1" ref="B179:AB179" ca="1">_xll.PICurrVal('Amravati Datalink'!$B$2:$AB$2,0,'Amravati Datalink'!$A$179)</f>
        <v>Amravati</v>
      </c>
      <c r="C179" t="str">
        <f ca="1"/>
        <v>Amravati W.M</v>
      </c>
      <c r="D179" t="str">
        <f ca="1"/>
        <v>W.M.Amravati - 2</v>
      </c>
      <c r="E179" t="str">
        <f ca="1"/>
        <v>Amravati</v>
      </c>
      <c r="F179" t="str">
        <f ca="1"/>
        <v>20003791</v>
      </c>
      <c r="G179" t="str">
        <f ca="1"/>
        <v>105 Villages RRWSS</v>
      </c>
      <c r="H179" t="str">
        <f ca="1"/>
        <v>Sayat</v>
      </c>
      <c r="I179" t="str">
        <f ca="1"/>
        <v>Existing 0.20 LL ESR</v>
      </c>
      <c r="J179">
        <f ca="1"/>
        <v>0</v>
      </c>
      <c r="K179">
        <f ca="1"/>
        <v>4449</v>
      </c>
      <c r="L179" t="str">
        <f ca="1"/>
        <v>0.20LL</v>
      </c>
      <c r="M179">
        <f ca="1"/>
        <v>2.5499999999999998</v>
      </c>
      <c r="N179">
        <f ca="1"/>
        <v>0</v>
      </c>
      <c r="O179">
        <f ca="1"/>
        <v>0</v>
      </c>
      <c r="P179">
        <f ca="1"/>
        <v>0</v>
      </c>
      <c r="Q179">
        <f ca="1"/>
        <v>0</v>
      </c>
      <c r="R179">
        <f ca="1"/>
        <v>0</v>
      </c>
      <c r="S179">
        <f ca="1"/>
        <v>0</v>
      </c>
      <c r="T179">
        <f ca="1"/>
        <v>1</v>
      </c>
      <c r="U179" t="str">
        <f ca="1"/>
        <v>19-May</v>
      </c>
      <c r="V179" t="str">
        <f ca="1"/>
        <v>18-May</v>
      </c>
      <c r="W179" t="str">
        <f ca="1"/>
        <v>17-May</v>
      </c>
      <c r="X179" t="str">
        <f ca="1"/>
        <v>16-May</v>
      </c>
      <c r="Y179" t="str">
        <f ca="1"/>
        <v>15-May</v>
      </c>
      <c r="Z179" t="str">
        <f ca="1"/>
        <v>14-May</v>
      </c>
      <c r="AA179" t="str">
        <f ca="1"/>
        <v>13-May</v>
      </c>
      <c r="AB179" t="str">
        <f ca="1"/>
        <v>0.2</v>
      </c>
    </row>
    <row r="180" spans="1:28" x14ac:dyDescent="0.35">
      <c r="A180" s="33" t="s">
        <v>102</v>
      </c>
      <c r="B180" t="str">
        <f t="array" aca="1" ref="B180:AB180" ca="1">_xll.PICurrVal('Amravati Datalink'!$B$2:$AB$2,0,'Amravati Datalink'!$A$180)</f>
        <v>Amravati</v>
      </c>
      <c r="C180" t="str">
        <f ca="1"/>
        <v>Amravati W.M</v>
      </c>
      <c r="D180" t="str">
        <f ca="1"/>
        <v>W.M.Amravati - 2</v>
      </c>
      <c r="E180" t="str">
        <f ca="1"/>
        <v>Amravati</v>
      </c>
      <c r="F180" t="str">
        <f ca="1"/>
        <v>20003791</v>
      </c>
      <c r="G180" t="str">
        <f ca="1"/>
        <v>105 Villages RRWSS</v>
      </c>
      <c r="H180" t="str">
        <f ca="1"/>
        <v>Sayat</v>
      </c>
      <c r="I180" t="str">
        <f ca="1"/>
        <v>Existing 0.75 LL ESR</v>
      </c>
      <c r="J180">
        <f ca="1"/>
        <v>0</v>
      </c>
      <c r="K180">
        <f ca="1"/>
        <v>10826</v>
      </c>
      <c r="L180" t="str">
        <f ca="1"/>
        <v>0.75LL</v>
      </c>
      <c r="M180">
        <f ca="1"/>
        <v>0.19</v>
      </c>
      <c r="N180">
        <f ca="1"/>
        <v>0</v>
      </c>
      <c r="O180">
        <f ca="1"/>
        <v>0</v>
      </c>
      <c r="P180">
        <f ca="1"/>
        <v>0.01</v>
      </c>
      <c r="Q180">
        <f ca="1"/>
        <v>2</v>
      </c>
      <c r="R180">
        <f ca="1"/>
        <v>1.59</v>
      </c>
      <c r="S180">
        <f ca="1"/>
        <v>0.88</v>
      </c>
      <c r="T180">
        <f ca="1"/>
        <v>1</v>
      </c>
      <c r="U180" t="str">
        <f ca="1"/>
        <v>19-May</v>
      </c>
      <c r="V180" t="str">
        <f ca="1"/>
        <v>18-May</v>
      </c>
      <c r="W180" t="str">
        <f ca="1"/>
        <v>17-May</v>
      </c>
      <c r="X180" t="str">
        <f ca="1"/>
        <v>16-May</v>
      </c>
      <c r="Y180" t="str">
        <f ca="1"/>
        <v>15-May</v>
      </c>
      <c r="Z180" t="str">
        <f ca="1"/>
        <v>14-May</v>
      </c>
      <c r="AA180" t="str">
        <f ca="1"/>
        <v>13-May</v>
      </c>
      <c r="AB180" t="str">
        <f ca="1"/>
        <v>0.75</v>
      </c>
    </row>
    <row r="181" spans="1:28" x14ac:dyDescent="0.35">
      <c r="A181" s="33" t="s">
        <v>62</v>
      </c>
      <c r="B181" t="str">
        <f t="array" aca="1" ref="B181:AB181" ca="1">_xll.PICurrVal('Amravati Datalink'!$B$2:$AB$2,0,'Amravati Datalink'!$A$181)</f>
        <v>Akola</v>
      </c>
      <c r="C181" t="str">
        <f ca="1"/>
        <v>Akola</v>
      </c>
      <c r="D181" t="str">
        <f ca="1"/>
        <v>Akola</v>
      </c>
      <c r="E181" t="str">
        <f ca="1"/>
        <v>Akola</v>
      </c>
      <c r="F181" t="str">
        <f ca="1"/>
        <v>20028565</v>
      </c>
      <c r="G181" t="str">
        <f ca="1"/>
        <v>Akot 84 VRRWSS Tq. Akola, Akot &amp; Telhara Dist. Akola</v>
      </c>
      <c r="H181" t="str">
        <f ca="1"/>
        <v>Sonbardi</v>
      </c>
      <c r="I181" t="str">
        <f ca="1"/>
        <v>Existing 0.20 LL ESR</v>
      </c>
      <c r="J181">
        <f ca="1"/>
        <v>0</v>
      </c>
      <c r="K181">
        <f ca="1"/>
        <v>3031</v>
      </c>
      <c r="L181" t="str">
        <f ca="1"/>
        <v>0.20LL</v>
      </c>
      <c r="M181">
        <f ca="1"/>
        <v>0.55000000000000004</v>
      </c>
      <c r="N181">
        <f ca="1"/>
        <v>0.46</v>
      </c>
      <c r="O181">
        <f ca="1"/>
        <v>0</v>
      </c>
      <c r="P181">
        <f ca="1"/>
        <v>0</v>
      </c>
      <c r="Q181">
        <f ca="1"/>
        <v>0.41</v>
      </c>
      <c r="R181">
        <f ca="1"/>
        <v>0.52583251953124999</v>
      </c>
      <c r="S181">
        <f ca="1"/>
        <v>0</v>
      </c>
      <c r="T181">
        <f ca="1"/>
        <v>1</v>
      </c>
      <c r="U181" t="str">
        <f ca="1"/>
        <v>19-May</v>
      </c>
      <c r="V181" t="str">
        <f ca="1"/>
        <v>18-May</v>
      </c>
      <c r="W181" t="str">
        <f ca="1"/>
        <v>17-May</v>
      </c>
      <c r="X181" t="str">
        <f ca="1"/>
        <v>16-May</v>
      </c>
      <c r="Y181" t="str">
        <f ca="1"/>
        <v>15-May</v>
      </c>
      <c r="Z181" t="str">
        <f ca="1"/>
        <v>14-May</v>
      </c>
      <c r="AA181" t="str">
        <f ca="1"/>
        <v>13-May</v>
      </c>
      <c r="AB181" t="str">
        <f ca="1"/>
        <v>0.2</v>
      </c>
    </row>
    <row r="182" spans="1:28" x14ac:dyDescent="0.35">
      <c r="A182" s="33" t="s">
        <v>86</v>
      </c>
      <c r="B182" t="str">
        <f t="array" aca="1" ref="B182:AB182" ca="1">_xll.PICurrVal('Amravati Datalink'!$B$2:$AB$2,0,'Amravati Datalink'!$A$182)</f>
        <v>Amravati</v>
      </c>
      <c r="C182" t="str">
        <f ca="1"/>
        <v>Amravati W.M</v>
      </c>
      <c r="D182" t="str">
        <f ca="1"/>
        <v>W.M.Amravati - 2</v>
      </c>
      <c r="E182" t="str">
        <f ca="1"/>
        <v>Amravati</v>
      </c>
      <c r="F182" t="str">
        <f ca="1"/>
        <v>20003791</v>
      </c>
      <c r="G182" t="str">
        <f ca="1"/>
        <v>105 Villages RRWSS</v>
      </c>
      <c r="H182" t="str">
        <f ca="1"/>
        <v>Shirajgaon</v>
      </c>
      <c r="I182" t="str">
        <f ca="1"/>
        <v>Existing 1.5 LL ESR-1</v>
      </c>
      <c r="J182">
        <f ca="1"/>
        <v>23.478900909423828</v>
      </c>
      <c r="K182">
        <f ca="1"/>
        <v>34442</v>
      </c>
      <c r="L182" t="str">
        <f ca="1"/>
        <v>1.5LL</v>
      </c>
      <c r="M182">
        <f ca="1"/>
        <v>2.67</v>
      </c>
      <c r="N182">
        <f ca="1"/>
        <v>3.24</v>
      </c>
      <c r="O182">
        <f ca="1"/>
        <v>2.83</v>
      </c>
      <c r="P182">
        <f ca="1"/>
        <v>3.42</v>
      </c>
      <c r="Q182">
        <f ca="1"/>
        <v>2.74</v>
      </c>
      <c r="R182">
        <f ca="1"/>
        <v>2.76</v>
      </c>
      <c r="S182">
        <f ca="1"/>
        <v>2.52</v>
      </c>
      <c r="T182">
        <f ca="1"/>
        <v>1</v>
      </c>
      <c r="U182" t="str">
        <f ca="1"/>
        <v>19-May</v>
      </c>
      <c r="V182" t="str">
        <f ca="1"/>
        <v>18-May</v>
      </c>
      <c r="W182" t="str">
        <f ca="1"/>
        <v>17-May</v>
      </c>
      <c r="X182" t="str">
        <f ca="1"/>
        <v>16-May</v>
      </c>
      <c r="Y182" t="str">
        <f ca="1"/>
        <v>15-May</v>
      </c>
      <c r="Z182" t="str">
        <f ca="1"/>
        <v>14-May</v>
      </c>
      <c r="AA182" t="str">
        <f ca="1"/>
        <v>13-May</v>
      </c>
      <c r="AB182" t="str">
        <f ca="1"/>
        <v>1.5</v>
      </c>
    </row>
    <row r="183" spans="1:28" x14ac:dyDescent="0.35">
      <c r="A183" s="33" t="s">
        <v>705</v>
      </c>
      <c r="B183" t="str">
        <f t="array" aca="1" ref="B183:AB183" ca="1">_xll.PICurrVal('Amravati Datalink'!$B$2:$AB$2,0,'Amravati Datalink'!$A$183)</f>
        <v>Akola</v>
      </c>
      <c r="C183" t="str">
        <f ca="1"/>
        <v>Akola</v>
      </c>
      <c r="D183" t="str">
        <f ca="1"/>
        <v>Akola</v>
      </c>
      <c r="E183" t="str">
        <f ca="1"/>
        <v>Akola</v>
      </c>
      <c r="F183" t="str">
        <f ca="1"/>
        <v>20028565</v>
      </c>
      <c r="G183" t="str">
        <f ca="1"/>
        <v>Akot 84 VRRWSS Tq. Akola, Akot &amp; Telhara Dist. Akola</v>
      </c>
      <c r="H183" t="str">
        <f ca="1"/>
        <v>Warur</v>
      </c>
      <c r="I183" t="str">
        <f ca="1"/>
        <v>Existing 1.25 LL ESR</v>
      </c>
      <c r="J183">
        <f ca="1"/>
        <v>37.372501373291016</v>
      </c>
      <c r="K183">
        <f ca="1"/>
        <v>27239</v>
      </c>
      <c r="L183" t="str">
        <f ca="1"/>
        <v>1.25LL</v>
      </c>
      <c r="M183">
        <f ca="1"/>
        <v>6.32</v>
      </c>
      <c r="N183">
        <f ca="1"/>
        <v>10.759492187499999</v>
      </c>
      <c r="O183">
        <f ca="1"/>
        <v>0</v>
      </c>
      <c r="P183">
        <f ca="1"/>
        <v>0</v>
      </c>
      <c r="Q183">
        <f ca="1"/>
        <v>0</v>
      </c>
      <c r="R183">
        <f ca="1"/>
        <v>0</v>
      </c>
      <c r="S183">
        <f ca="1"/>
        <v>4.67</v>
      </c>
      <c r="T183">
        <f ca="1"/>
        <v>1</v>
      </c>
      <c r="U183" t="str">
        <f ca="1"/>
        <v>19-May</v>
      </c>
      <c r="V183" t="str">
        <f ca="1"/>
        <v>18-May</v>
      </c>
      <c r="W183" t="str">
        <f ca="1"/>
        <v>17-May</v>
      </c>
      <c r="X183" t="str">
        <f ca="1"/>
        <v>16-May</v>
      </c>
      <c r="Y183" t="str">
        <f ca="1"/>
        <v>15-May</v>
      </c>
      <c r="Z183" t="str">
        <f ca="1"/>
        <v>14-May</v>
      </c>
      <c r="AA183" t="str">
        <f ca="1"/>
        <v>13-May</v>
      </c>
      <c r="AB183" t="str">
        <f ca="1"/>
        <v>1.25</v>
      </c>
    </row>
    <row r="184" spans="1:28" x14ac:dyDescent="0.35">
      <c r="A184" s="33" t="s">
        <v>436</v>
      </c>
      <c r="B184" t="str">
        <f t="array" aca="1" ref="B184:AB184" ca="1">_xll.PICurrVal('Amravati Datalink'!$B$2:$AB$2,0,'Amravati Datalink'!$A$184)</f>
        <v>Amravati</v>
      </c>
      <c r="C184" t="str">
        <f ca="1"/>
        <v>Amravati W.M</v>
      </c>
      <c r="D184" t="str">
        <f ca="1"/>
        <v>W.M.Amravati - 2</v>
      </c>
      <c r="E184" t="str">
        <f ca="1"/>
        <v>Bhatkuli</v>
      </c>
      <c r="F184" t="str">
        <f ca="1"/>
        <v>20003791</v>
      </c>
      <c r="G184" t="str">
        <f ca="1"/>
        <v>105 Villages RRWSS</v>
      </c>
      <c r="H184" t="str">
        <f ca="1"/>
        <v>Chimnapur E.</v>
      </c>
      <c r="I184" t="str">
        <f ca="1"/>
        <v>Existing ESR 0.75 LL</v>
      </c>
      <c r="J184">
        <f ca="1"/>
        <v>0</v>
      </c>
      <c r="K184">
        <f ca="1"/>
        <v>1301</v>
      </c>
      <c r="L184" t="str">
        <f ca="1"/>
        <v>0.75LL</v>
      </c>
      <c r="M184">
        <f ca="1"/>
        <v>0.23</v>
      </c>
      <c r="N184">
        <f ca="1"/>
        <v>0</v>
      </c>
      <c r="O184">
        <f ca="1"/>
        <v>0.01</v>
      </c>
      <c r="P184">
        <f ca="1"/>
        <v>0.22</v>
      </c>
      <c r="Q184">
        <f ca="1"/>
        <v>0</v>
      </c>
      <c r="R184">
        <f ca="1"/>
        <v>0</v>
      </c>
      <c r="S184">
        <f ca="1"/>
        <v>0.24</v>
      </c>
      <c r="T184">
        <f ca="1"/>
        <v>1</v>
      </c>
      <c r="U184" t="str">
        <f ca="1"/>
        <v>19-May</v>
      </c>
      <c r="V184" t="str">
        <f ca="1"/>
        <v>18-May</v>
      </c>
      <c r="W184" t="str">
        <f ca="1"/>
        <v>17-May</v>
      </c>
      <c r="X184" t="str">
        <f ca="1"/>
        <v>16-May</v>
      </c>
      <c r="Y184" t="str">
        <f ca="1"/>
        <v>15-May</v>
      </c>
      <c r="Z184" t="str">
        <f ca="1"/>
        <v>14-May</v>
      </c>
      <c r="AA184" t="str">
        <f ca="1"/>
        <v>13-May</v>
      </c>
      <c r="AB184" t="str">
        <f ca="1"/>
        <v>0.75</v>
      </c>
    </row>
    <row r="185" spans="1:28" x14ac:dyDescent="0.35">
      <c r="A185" s="33" t="s">
        <v>100</v>
      </c>
      <c r="B185" t="str">
        <f t="array" aca="1" ref="B185:AB185" ca="1">_xll.PICurrVal('Amravati Datalink'!$B$2:$AB$2,0,'Amravati Datalink'!$A$185)</f>
        <v>Amravati</v>
      </c>
      <c r="C185" t="str">
        <f ca="1"/>
        <v>Amravati W.M</v>
      </c>
      <c r="D185" t="str">
        <f ca="1"/>
        <v>W.M.Amravati - 2</v>
      </c>
      <c r="E185" t="str">
        <f ca="1"/>
        <v>Bhatkuli</v>
      </c>
      <c r="F185" t="str">
        <f ca="1"/>
        <v>20003791</v>
      </c>
      <c r="G185" t="str">
        <f ca="1"/>
        <v>105 Villages RRWSS</v>
      </c>
      <c r="H185" t="str">
        <f ca="1"/>
        <v>Ashti</v>
      </c>
      <c r="I185" t="str">
        <f ca="1"/>
        <v>Existing 0.85 LL ESR</v>
      </c>
      <c r="J185">
        <f ca="1"/>
        <v>33.359199523925781</v>
      </c>
      <c r="K185">
        <f ca="1"/>
        <v>31845</v>
      </c>
      <c r="L185" t="str">
        <f ca="1"/>
        <v>0.85LL</v>
      </c>
      <c r="M185">
        <f ca="1"/>
        <v>3.53</v>
      </c>
      <c r="N185">
        <f ca="1"/>
        <v>2.87</v>
      </c>
      <c r="O185">
        <f ca="1"/>
        <v>3.87</v>
      </c>
      <c r="P185">
        <f ca="1"/>
        <v>2.46</v>
      </c>
      <c r="Q185">
        <f ca="1"/>
        <v>4.42</v>
      </c>
      <c r="R185">
        <f ca="1"/>
        <v>3.0419921875</v>
      </c>
      <c r="S185">
        <f ca="1"/>
        <v>2.67</v>
      </c>
      <c r="T185">
        <f ca="1"/>
        <v>1</v>
      </c>
      <c r="U185" t="str">
        <f ca="1"/>
        <v>19-May</v>
      </c>
      <c r="V185" t="str">
        <f ca="1"/>
        <v>18-May</v>
      </c>
      <c r="W185" t="str">
        <f ca="1"/>
        <v>17-May</v>
      </c>
      <c r="X185" t="str">
        <f ca="1"/>
        <v>16-May</v>
      </c>
      <c r="Y185" t="str">
        <f ca="1"/>
        <v>15-May</v>
      </c>
      <c r="Z185" t="str">
        <f ca="1"/>
        <v>14-May</v>
      </c>
      <c r="AA185" t="str">
        <f ca="1"/>
        <v>13-May</v>
      </c>
      <c r="AB185" t="str">
        <f ca="1"/>
        <v>0.85</v>
      </c>
    </row>
    <row r="186" spans="1:28" x14ac:dyDescent="0.35">
      <c r="A186" s="33" t="s">
        <v>706</v>
      </c>
      <c r="B186" t="str">
        <f t="array" aca="1" ref="B186:AB186" ca="1">_xll.PICurrVal('Amravati Datalink'!$B$2:$AB$2,0,'Amravati Datalink'!$A$186)</f>
        <v>Akola</v>
      </c>
      <c r="C186" t="str">
        <f ca="1"/>
        <v>Akola</v>
      </c>
      <c r="D186" t="str">
        <f ca="1"/>
        <v>Akola</v>
      </c>
      <c r="E186" t="str">
        <f ca="1"/>
        <v>Akola</v>
      </c>
      <c r="F186" t="str">
        <f ca="1"/>
        <v>20028565</v>
      </c>
      <c r="G186" t="str">
        <f ca="1"/>
        <v>Akot 84 VRRWSS Tq. Akola, Akot &amp; Telhara Dist. Akola</v>
      </c>
      <c r="H186" t="str">
        <f ca="1"/>
        <v>Khaparwadi Kh.</v>
      </c>
      <c r="I186" t="str">
        <f ca="1"/>
        <v>Existing 0.15 LL ESR</v>
      </c>
      <c r="J186">
        <f ca="1"/>
        <v>0</v>
      </c>
      <c r="K186">
        <f ca="1"/>
        <v>1880</v>
      </c>
      <c r="L186" t="str">
        <f ca="1"/>
        <v>0.15LL</v>
      </c>
      <c r="M186">
        <f ca="1"/>
        <v>0</v>
      </c>
      <c r="N186">
        <f ca="1"/>
        <v>0</v>
      </c>
      <c r="O186">
        <f ca="1"/>
        <v>0</v>
      </c>
      <c r="P186">
        <f ca="1"/>
        <v>0</v>
      </c>
      <c r="Q186">
        <f ca="1"/>
        <v>0</v>
      </c>
      <c r="R186">
        <f ca="1"/>
        <v>0</v>
      </c>
      <c r="S186">
        <f ca="1"/>
        <v>0.04</v>
      </c>
      <c r="T186">
        <f ca="1"/>
        <v>1</v>
      </c>
      <c r="U186" t="str">
        <f ca="1"/>
        <v>19-May</v>
      </c>
      <c r="V186" t="str">
        <f ca="1"/>
        <v>18-May</v>
      </c>
      <c r="W186" t="str">
        <f ca="1"/>
        <v>17-May</v>
      </c>
      <c r="X186" t="str">
        <f ca="1"/>
        <v>16-May</v>
      </c>
      <c r="Y186" t="str">
        <f ca="1"/>
        <v>15-May</v>
      </c>
      <c r="Z186" t="str">
        <f ca="1"/>
        <v>14-May</v>
      </c>
      <c r="AA186" t="str">
        <f ca="1"/>
        <v>13-May</v>
      </c>
      <c r="AB186" t="str">
        <f ca="1"/>
        <v>0.15</v>
      </c>
    </row>
    <row r="187" spans="1:28" x14ac:dyDescent="0.35">
      <c r="A187" s="33" t="s">
        <v>101</v>
      </c>
      <c r="B187" t="str">
        <f t="array" aca="1" ref="B187:AB187" ca="1">_xll.PICurrVal('Amravati Datalink'!$B$2:$AB$2,0,'Amravati Datalink'!$A$187)</f>
        <v>Amravati</v>
      </c>
      <c r="C187" t="str">
        <f ca="1"/>
        <v>Amravati</v>
      </c>
      <c r="D187" t="str">
        <f ca="1"/>
        <v>Achalpur</v>
      </c>
      <c r="E187" t="str">
        <f ca="1"/>
        <v>Achalpur</v>
      </c>
      <c r="F187" t="str">
        <f ca="1"/>
        <v>20029998</v>
      </c>
      <c r="G187" t="str">
        <f ca="1"/>
        <v>Shahanur &amp; 9 Villages RRWS</v>
      </c>
      <c r="H187" t="str">
        <f ca="1"/>
        <v>Walmikpur</v>
      </c>
      <c r="I187" t="str">
        <f ca="1"/>
        <v>Proposed 0.35 LL ESR</v>
      </c>
      <c r="J187">
        <f ca="1"/>
        <v>0</v>
      </c>
      <c r="K187">
        <f ca="1"/>
        <v>30.028669357299805</v>
      </c>
      <c r="L187" t="str">
        <f ca="1"/>
        <v>0.35LL</v>
      </c>
      <c r="M187">
        <f ca="1"/>
        <v>0</v>
      </c>
      <c r="N187">
        <f ca="1"/>
        <v>0</v>
      </c>
      <c r="O187">
        <f ca="1"/>
        <v>1.8119812011718749E-6</v>
      </c>
      <c r="P187">
        <f ca="1"/>
        <v>0</v>
      </c>
      <c r="Q187">
        <f ca="1"/>
        <v>0</v>
      </c>
      <c r="R187">
        <f ca="1"/>
        <v>0</v>
      </c>
      <c r="S187">
        <f ca="1"/>
        <v>0</v>
      </c>
      <c r="T187">
        <f ca="1"/>
        <v>1</v>
      </c>
      <c r="U187" t="str">
        <f ca="1"/>
        <v>19-May</v>
      </c>
      <c r="V187" t="str">
        <f ca="1"/>
        <v>18-May</v>
      </c>
      <c r="W187" t="str">
        <f ca="1"/>
        <v>17-May</v>
      </c>
      <c r="X187" t="str">
        <f ca="1"/>
        <v>16-May</v>
      </c>
      <c r="Y187" t="str">
        <f ca="1"/>
        <v>15-May</v>
      </c>
      <c r="Z187" t="str">
        <f ca="1"/>
        <v>14-May</v>
      </c>
      <c r="AA187" t="str">
        <f ca="1"/>
        <v>13-May</v>
      </c>
      <c r="AB187" t="str">
        <f ca="1"/>
        <v>0.35</v>
      </c>
    </row>
    <row r="188" spans="1:28" x14ac:dyDescent="0.35">
      <c r="A188" s="33" t="s">
        <v>99</v>
      </c>
      <c r="B188" t="str">
        <f t="array" aca="1" ref="B188:AB188" ca="1">_xll.PICurrVal('Amravati Datalink'!$B$2:$AB$2,0,'Amravati Datalink'!$A$188)</f>
        <v>Amravati</v>
      </c>
      <c r="C188" t="str">
        <f ca="1"/>
        <v>Amravati W.M</v>
      </c>
      <c r="D188" t="str">
        <f ca="1"/>
        <v>W.M.Amravati - 2</v>
      </c>
      <c r="E188" t="str">
        <f ca="1"/>
        <v>Amravati</v>
      </c>
      <c r="F188" t="str">
        <f ca="1"/>
        <v>20003791</v>
      </c>
      <c r="G188" t="str">
        <f ca="1"/>
        <v>105 Villages RRWSS</v>
      </c>
      <c r="H188" t="str">
        <f ca="1"/>
        <v>Talwel</v>
      </c>
      <c r="I188" t="str">
        <f ca="1"/>
        <v>Existing 0.50 LL ESR -Outlet-2</v>
      </c>
      <c r="J188">
        <f ca="1"/>
        <v>9.2075996398925781</v>
      </c>
      <c r="K188">
        <f ca="1"/>
        <v>13987</v>
      </c>
      <c r="L188" t="str">
        <f ca="1"/>
        <v>0.50LL</v>
      </c>
      <c r="M188">
        <f ca="1"/>
        <v>1.67</v>
      </c>
      <c r="N188">
        <f ca="1"/>
        <v>1.21</v>
      </c>
      <c r="O188">
        <f ca="1"/>
        <v>1.22</v>
      </c>
      <c r="P188">
        <f ca="1"/>
        <v>1.23</v>
      </c>
      <c r="Q188">
        <f ca="1"/>
        <v>1.43</v>
      </c>
      <c r="R188">
        <f ca="1"/>
        <v>0.87</v>
      </c>
      <c r="S188">
        <f ca="1"/>
        <v>1.6</v>
      </c>
      <c r="T188">
        <f ca="1"/>
        <v>1</v>
      </c>
      <c r="U188" t="str">
        <f ca="1"/>
        <v>19-May</v>
      </c>
      <c r="V188" t="str">
        <f ca="1"/>
        <v>18-May</v>
      </c>
      <c r="W188" t="str">
        <f ca="1"/>
        <v>17-May</v>
      </c>
      <c r="X188" t="str">
        <f ca="1"/>
        <v>16-May</v>
      </c>
      <c r="Y188" t="str">
        <f ca="1"/>
        <v>15-May</v>
      </c>
      <c r="Z188" t="str">
        <f ca="1"/>
        <v>14-May</v>
      </c>
      <c r="AA188" t="str">
        <f ca="1"/>
        <v>13-May</v>
      </c>
      <c r="AB188" t="str">
        <f ca="1"/>
        <v>0.5</v>
      </c>
    </row>
    <row r="189" spans="1:28" x14ac:dyDescent="0.35">
      <c r="A189" s="33" t="s">
        <v>71</v>
      </c>
      <c r="B189" t="str">
        <f t="array" aca="1" ref="B189:AB189" ca="1">_xll.PICurrVal('Amravati Datalink'!$B$2:$AB$2,0,'Amravati Datalink'!$A$189)</f>
        <v>Amravati</v>
      </c>
      <c r="C189" t="str">
        <f ca="1"/>
        <v>Amravati W.M</v>
      </c>
      <c r="D189" t="str">
        <f ca="1"/>
        <v>W.M.Amravati - 2</v>
      </c>
      <c r="E189" t="str">
        <f ca="1"/>
        <v>Chandur Bazar</v>
      </c>
      <c r="F189" t="str">
        <f ca="1"/>
        <v>20003791</v>
      </c>
      <c r="G189" t="str">
        <f ca="1"/>
        <v>105 Villages RRWSS</v>
      </c>
      <c r="H189" t="str">
        <f ca="1"/>
        <v>Lasanapur</v>
      </c>
      <c r="I189" t="str">
        <f ca="1"/>
        <v>Existing 0.50 LL ESR</v>
      </c>
      <c r="J189">
        <f ca="1"/>
        <v>19.237800598144531</v>
      </c>
      <c r="K189">
        <f ca="1"/>
        <v>19496</v>
      </c>
      <c r="L189" t="str">
        <f ca="1"/>
        <v>0.50LL</v>
      </c>
      <c r="M189">
        <f ca="1"/>
        <v>1.65</v>
      </c>
      <c r="N189">
        <f ca="1"/>
        <v>1.72</v>
      </c>
      <c r="O189">
        <f ca="1"/>
        <v>1.64</v>
      </c>
      <c r="P189">
        <f ca="1"/>
        <v>1.7</v>
      </c>
      <c r="Q189">
        <f ca="1"/>
        <v>1.58</v>
      </c>
      <c r="R189">
        <f ca="1"/>
        <v>1.58</v>
      </c>
      <c r="S189">
        <f ca="1"/>
        <v>1.58</v>
      </c>
      <c r="T189">
        <f ca="1"/>
        <v>1</v>
      </c>
      <c r="U189" t="str">
        <f ca="1"/>
        <v>19-May</v>
      </c>
      <c r="V189" t="str">
        <f ca="1"/>
        <v>18-May</v>
      </c>
      <c r="W189" t="str">
        <f ca="1"/>
        <v>17-May</v>
      </c>
      <c r="X189" t="str">
        <f ca="1"/>
        <v>16-May</v>
      </c>
      <c r="Y189" t="str">
        <f ca="1"/>
        <v>15-May</v>
      </c>
      <c r="Z189" t="str">
        <f ca="1"/>
        <v>14-May</v>
      </c>
      <c r="AA189" t="str">
        <f ca="1"/>
        <v>13-May</v>
      </c>
      <c r="AB189" t="str">
        <f ca="1"/>
        <v>0.5</v>
      </c>
    </row>
    <row r="190" spans="1:28" x14ac:dyDescent="0.35">
      <c r="A190" s="33" t="s">
        <v>15</v>
      </c>
      <c r="B190" t="str">
        <f t="array" aca="1" ref="B190:AB190" ca="1">_xll.PICurrVal('Amravati Datalink'!$B$2:$AB$2,0,'Amravati Datalink'!$A$190)</f>
        <v>Amravati</v>
      </c>
      <c r="C190" t="str">
        <f ca="1"/>
        <v>Amravati</v>
      </c>
      <c r="D190" t="str">
        <f ca="1"/>
        <v>Achalpur</v>
      </c>
      <c r="E190" t="str">
        <f ca="1"/>
        <v>Chandur Bazar</v>
      </c>
      <c r="F190" t="str">
        <f ca="1"/>
        <v>7945938</v>
      </c>
      <c r="G190" t="str">
        <f ca="1"/>
        <v>83 Village RRWS Scheme MJP RR (C 39)</v>
      </c>
      <c r="H190" t="str">
        <f ca="1"/>
        <v>Gourkheda</v>
      </c>
      <c r="I190" t="str">
        <f ca="1"/>
        <v>Existing 0.50 LL ESR</v>
      </c>
      <c r="J190">
        <f ca="1"/>
        <v>18.6203</v>
      </c>
      <c r="K190">
        <f ca="1"/>
        <v>419704</v>
      </c>
      <c r="L190" t="str">
        <f ca="1"/>
        <v>0.50LL</v>
      </c>
      <c r="M190">
        <f ca="1"/>
        <v>26.77824125696905</v>
      </c>
      <c r="N190">
        <f ca="1"/>
        <v>27.570903575577539</v>
      </c>
      <c r="O190">
        <f ca="1"/>
        <v>26.940301826846554</v>
      </c>
      <c r="P190">
        <f ca="1"/>
        <v>26.960999999999768</v>
      </c>
      <c r="Q190">
        <f ca="1"/>
        <v>25.15211238293443</v>
      </c>
      <c r="R190">
        <f ca="1"/>
        <v>26.167468425710105</v>
      </c>
      <c r="S190">
        <f ca="1"/>
        <v>26.000166520596249</v>
      </c>
      <c r="T190">
        <f ca="1"/>
        <v>1</v>
      </c>
      <c r="U190" t="str">
        <f ca="1"/>
        <v>19-May</v>
      </c>
      <c r="V190" t="str">
        <f ca="1"/>
        <v>18-May</v>
      </c>
      <c r="W190" t="str">
        <f ca="1"/>
        <v>17-May</v>
      </c>
      <c r="X190" t="str">
        <f ca="1"/>
        <v>16-May</v>
      </c>
      <c r="Y190" t="str">
        <f ca="1"/>
        <v>15-May</v>
      </c>
      <c r="Z190" t="str">
        <f ca="1"/>
        <v>14-May</v>
      </c>
      <c r="AA190" t="str">
        <f ca="1"/>
        <v>13-May</v>
      </c>
      <c r="AB190" t="str">
        <f ca="1"/>
        <v>0.5</v>
      </c>
    </row>
    <row r="191" spans="1:28" x14ac:dyDescent="0.35">
      <c r="A191" s="33" t="s">
        <v>815</v>
      </c>
      <c r="B191" t="str">
        <f t="array" aca="1" ref="B191:AB191" ca="1">_xll.PICurrVal('Amravati Datalink'!$B$2:$AB$2,0,'Amravati Datalink'!$A$191)</f>
        <v>Akola</v>
      </c>
      <c r="C191" t="str">
        <f ca="1"/>
        <v>Buldhana</v>
      </c>
      <c r="D191" t="str">
        <f ca="1"/>
        <v>Khamgaon</v>
      </c>
      <c r="E191" t="str">
        <f ca="1"/>
        <v>Nandura</v>
      </c>
      <c r="F191" t="str">
        <f ca="1"/>
        <v>20028083</v>
      </c>
      <c r="G191" t="str">
        <f ca="1"/>
        <v>Wadali &amp; 8 Villages RRWSS</v>
      </c>
      <c r="H191" t="str">
        <f ca="1"/>
        <v>Pimpalkuta Dhande</v>
      </c>
      <c r="I191" t="str">
        <f ca="1"/>
        <v>Proposed 0.50 LL ESR</v>
      </c>
      <c r="J191">
        <f ca="1"/>
        <v>10.225000381469727</v>
      </c>
      <c r="K191">
        <f ca="1"/>
        <v>6189.33984375</v>
      </c>
      <c r="L191" t="str">
        <f ca="1"/>
        <v>0.50LL</v>
      </c>
      <c r="M191">
        <f ca="1"/>
        <v>1.925078125</v>
      </c>
      <c r="N191">
        <f ca="1"/>
        <v>1.4122558593750001</v>
      </c>
      <c r="O191">
        <f ca="1"/>
        <v>0.1625341796875</v>
      </c>
      <c r="P191">
        <f ca="1"/>
        <v>0.41970703124999997</v>
      </c>
      <c r="Q191">
        <f ca="1"/>
        <v>0.88493164062499996</v>
      </c>
      <c r="R191">
        <f ca="1"/>
        <v>0.59031250000000002</v>
      </c>
      <c r="S191">
        <f ca="1"/>
        <v>1.4600830078125</v>
      </c>
      <c r="T191">
        <f ca="1"/>
        <v>1</v>
      </c>
      <c r="U191" t="str">
        <f ca="1"/>
        <v>19-May</v>
      </c>
      <c r="V191" t="str">
        <f ca="1"/>
        <v>18-May</v>
      </c>
      <c r="W191" t="str">
        <f ca="1"/>
        <v>17-May</v>
      </c>
      <c r="X191" t="str">
        <f ca="1"/>
        <v>16-May</v>
      </c>
      <c r="Y191" t="str">
        <f ca="1"/>
        <v>15-May</v>
      </c>
      <c r="Z191" t="str">
        <f ca="1"/>
        <v>14-May</v>
      </c>
      <c r="AA191" t="str">
        <f ca="1"/>
        <v>13-May</v>
      </c>
      <c r="AB191" t="str">
        <f ca="1"/>
        <v>0.5</v>
      </c>
    </row>
    <row r="192" spans="1:28" x14ac:dyDescent="0.35">
      <c r="A192" s="33" t="s">
        <v>873</v>
      </c>
      <c r="B192" t="str">
        <f t="array" aca="1" ref="B192:AB192" ca="1">_xll.PICurrVal('Amravati Datalink'!$B$2:$AB$2,0,'Amravati Datalink'!$A$192)</f>
        <v>Amravati</v>
      </c>
      <c r="C192" t="str">
        <f ca="1"/>
        <v>Amravati</v>
      </c>
      <c r="D192" t="str">
        <f ca="1"/>
        <v>Amravati - 2</v>
      </c>
      <c r="E192" t="str">
        <f ca="1"/>
        <v>Chandur Rly</v>
      </c>
      <c r="F192" t="str">
        <f ca="1"/>
        <v>20030227</v>
      </c>
      <c r="G192" t="str">
        <f ca="1"/>
        <v>Chirodi &amp; 4 Villages RRWS</v>
      </c>
      <c r="H192" t="str">
        <f ca="1"/>
        <v>Pathargaon</v>
      </c>
      <c r="I192" t="str">
        <f ca="1"/>
        <v>Existing 0.40 LL ESR</v>
      </c>
      <c r="J192">
        <f ca="1"/>
        <v>0</v>
      </c>
      <c r="K192">
        <f ca="1"/>
        <v>4175.95166015625</v>
      </c>
      <c r="L192" t="str">
        <f ca="1"/>
        <v>0.40LL</v>
      </c>
      <c r="M192">
        <f ca="1"/>
        <v>1.5297509765624999</v>
      </c>
      <c r="N192">
        <f ca="1"/>
        <v>4.8828125000000001E-6</v>
      </c>
      <c r="O192">
        <f ca="1"/>
        <v>1.2638525390624999</v>
      </c>
      <c r="P192">
        <f ca="1"/>
        <v>0.27397460937500001</v>
      </c>
      <c r="Q192">
        <f ca="1"/>
        <v>1.37420654296875</v>
      </c>
      <c r="R192">
        <f ca="1"/>
        <v>0</v>
      </c>
      <c r="S192">
        <f ca="1"/>
        <v>1.4868212890625001</v>
      </c>
      <c r="T192">
        <f ca="1"/>
        <v>1</v>
      </c>
      <c r="U192" t="str">
        <f ca="1"/>
        <v>19-May</v>
      </c>
      <c r="V192" t="str">
        <f ca="1"/>
        <v>18-May</v>
      </c>
      <c r="W192" t="str">
        <f ca="1"/>
        <v>17-May</v>
      </c>
      <c r="X192" t="str">
        <f ca="1"/>
        <v>16-May</v>
      </c>
      <c r="Y192" t="str">
        <f ca="1"/>
        <v>15-May</v>
      </c>
      <c r="Z192" t="str">
        <f ca="1"/>
        <v>14-May</v>
      </c>
      <c r="AA192" t="str">
        <f ca="1"/>
        <v>13-May</v>
      </c>
      <c r="AB192" t="str">
        <f ca="1"/>
        <v>0.4</v>
      </c>
    </row>
    <row r="193" spans="1:28" x14ac:dyDescent="0.35">
      <c r="A193" s="33" t="s">
        <v>707</v>
      </c>
      <c r="B193" t="str">
        <f t="array" aca="1" ref="B193:AB193" ca="1">_xll.PICurrVal('Amravati Datalink'!$B$2:$AB$2,0,'Amravati Datalink'!$A$193)</f>
        <v>Akola</v>
      </c>
      <c r="C193" t="str">
        <f ca="1"/>
        <v>Akola</v>
      </c>
      <c r="D193" t="str">
        <f ca="1"/>
        <v>Akola</v>
      </c>
      <c r="E193" t="str">
        <f ca="1"/>
        <v>Akola</v>
      </c>
      <c r="F193" t="str">
        <f ca="1"/>
        <v>20028565</v>
      </c>
      <c r="G193" t="str">
        <f ca="1"/>
        <v>Akot 84 VRRWSS Tq. Akola, Akot &amp; Telhara Dist. Akola</v>
      </c>
      <c r="H193" t="str">
        <f ca="1"/>
        <v>Warula</v>
      </c>
      <c r="I193" t="str">
        <f ca="1"/>
        <v>Existing 0.40 LL ESR</v>
      </c>
      <c r="J193">
        <f ca="1"/>
        <v>0</v>
      </c>
      <c r="K193">
        <f ca="1"/>
        <v>0</v>
      </c>
      <c r="L193" t="str">
        <f ca="1"/>
        <v>0.40LL</v>
      </c>
      <c r="M193">
        <f ca="1"/>
        <v>0</v>
      </c>
      <c r="N193">
        <f ca="1"/>
        <v>0</v>
      </c>
      <c r="O193">
        <f ca="1"/>
        <v>0</v>
      </c>
      <c r="P193">
        <f ca="1"/>
        <v>0</v>
      </c>
      <c r="Q193">
        <f ca="1"/>
        <v>0</v>
      </c>
      <c r="R193">
        <f ca="1"/>
        <v>0</v>
      </c>
      <c r="S193">
        <f ca="1"/>
        <v>0</v>
      </c>
      <c r="T193">
        <f ca="1"/>
        <v>0</v>
      </c>
      <c r="U193" t="str">
        <f ca="1"/>
        <v>19-May</v>
      </c>
      <c r="V193" t="str">
        <f ca="1"/>
        <v>18-May</v>
      </c>
      <c r="W193" t="str">
        <f ca="1"/>
        <v>17-May</v>
      </c>
      <c r="X193" t="str">
        <f ca="1"/>
        <v>16-May</v>
      </c>
      <c r="Y193" t="str">
        <f ca="1"/>
        <v>15-May</v>
      </c>
      <c r="Z193" t="str">
        <f ca="1"/>
        <v>14-May</v>
      </c>
      <c r="AA193" t="str">
        <f ca="1"/>
        <v>13-May</v>
      </c>
      <c r="AB193" t="str">
        <f ca="1"/>
        <v>0.4</v>
      </c>
    </row>
    <row r="194" spans="1:28" x14ac:dyDescent="0.35">
      <c r="A194" s="33" t="s">
        <v>108</v>
      </c>
      <c r="B194" t="str">
        <f t="array" aca="1" ref="B194:AB194" ca="1">_xll.PICurrVal('Amravati Datalink'!$B$2:$AB$2,0,'Amravati Datalink'!$A$194)</f>
        <v>Amravati</v>
      </c>
      <c r="C194" t="str">
        <f ca="1"/>
        <v>Amravati W.M</v>
      </c>
      <c r="D194" t="str">
        <f ca="1"/>
        <v>W.M.Amravati - 2</v>
      </c>
      <c r="E194" t="str">
        <f ca="1"/>
        <v>Bhatkuli</v>
      </c>
      <c r="F194" t="str">
        <f ca="1"/>
        <v>20003791</v>
      </c>
      <c r="G194" t="str">
        <f ca="1"/>
        <v>105 Villages RRWSS</v>
      </c>
      <c r="H194" t="str">
        <f ca="1"/>
        <v>Anakwadi</v>
      </c>
      <c r="I194" t="str">
        <f ca="1"/>
        <v>Existing 0.25 LL ESR</v>
      </c>
      <c r="J194">
        <f ca="1"/>
        <v>0</v>
      </c>
      <c r="K194">
        <f ca="1"/>
        <v>836</v>
      </c>
      <c r="L194" t="str">
        <f ca="1"/>
        <v>0.25LL</v>
      </c>
      <c r="M194">
        <f ca="1"/>
        <v>0.05</v>
      </c>
      <c r="N194">
        <f ca="1"/>
        <v>0</v>
      </c>
      <c r="O194">
        <f ca="1"/>
        <v>0</v>
      </c>
      <c r="P194">
        <f ca="1"/>
        <v>0.08</v>
      </c>
      <c r="Q194">
        <f ca="1"/>
        <v>0</v>
      </c>
      <c r="R194">
        <f ca="1"/>
        <v>0</v>
      </c>
      <c r="S194">
        <f ca="1"/>
        <v>0.54</v>
      </c>
      <c r="T194">
        <f ca="1"/>
        <v>1</v>
      </c>
      <c r="U194" t="str">
        <f ca="1"/>
        <v>19-May</v>
      </c>
      <c r="V194" t="str">
        <f ca="1"/>
        <v>18-May</v>
      </c>
      <c r="W194" t="str">
        <f ca="1"/>
        <v>17-May</v>
      </c>
      <c r="X194" t="str">
        <f ca="1"/>
        <v>16-May</v>
      </c>
      <c r="Y194" t="str">
        <f ca="1"/>
        <v>15-May</v>
      </c>
      <c r="Z194" t="str">
        <f ca="1"/>
        <v>14-May</v>
      </c>
      <c r="AA194" t="str">
        <f ca="1"/>
        <v>13-May</v>
      </c>
      <c r="AB194" t="str">
        <f ca="1"/>
        <v>0.25</v>
      </c>
    </row>
    <row r="195" spans="1:28" x14ac:dyDescent="0.35">
      <c r="A195" s="33" t="s">
        <v>869</v>
      </c>
      <c r="B195" t="str">
        <f t="array" aca="1" ref="B195:AB195" ca="1">_xll.PICurrVal('Amravati Datalink'!$B$2:$AB$2,0,'Amravati Datalink'!$A$195)</f>
        <v>Amravati</v>
      </c>
      <c r="C195" t="str">
        <f ca="1"/>
        <v>Amravati W.M</v>
      </c>
      <c r="D195" t="str">
        <f ca="1"/>
        <v>Daryapur</v>
      </c>
      <c r="E195" t="str">
        <f ca="1"/>
        <v>Daryapur</v>
      </c>
      <c r="F195" t="str">
        <f ca="1"/>
        <v>20005043</v>
      </c>
      <c r="G195" t="str">
        <f ca="1"/>
        <v>156 Villages Strengthening scheme of 144 villages RR</v>
      </c>
      <c r="H195" t="str">
        <f ca="1"/>
        <v>Katkheda</v>
      </c>
      <c r="I195" t="str">
        <f ca="1"/>
        <v>Existing 0.30 LL ESR</v>
      </c>
      <c r="J195">
        <f ca="1"/>
        <v>0</v>
      </c>
      <c r="K195">
        <f ca="1"/>
        <v>1286121</v>
      </c>
      <c r="L195" t="str">
        <f ca="1"/>
        <v>0.30LL</v>
      </c>
      <c r="M195">
        <f ca="1"/>
        <v>2197.97287590015</v>
      </c>
      <c r="N195">
        <f ca="1"/>
        <v>644.44258466473377</v>
      </c>
      <c r="O195">
        <f ca="1"/>
        <v>150.99384724830685</v>
      </c>
      <c r="P195">
        <f ca="1"/>
        <v>2401.8040251572324</v>
      </c>
      <c r="Q195">
        <f ca="1"/>
        <v>2070.9320365371741</v>
      </c>
      <c r="R195">
        <f ca="1"/>
        <v>475.70217300677439</v>
      </c>
      <c r="S195">
        <f ca="1"/>
        <v>2976.7909162639767</v>
      </c>
      <c r="T195">
        <f ca="1"/>
        <v>1</v>
      </c>
      <c r="U195" t="str">
        <f ca="1"/>
        <v>19-May</v>
      </c>
      <c r="V195" t="str">
        <f ca="1"/>
        <v>18-May</v>
      </c>
      <c r="W195" t="str">
        <f ca="1"/>
        <v>17-May</v>
      </c>
      <c r="X195" t="str">
        <f ca="1"/>
        <v>16-May</v>
      </c>
      <c r="Y195" t="str">
        <f ca="1"/>
        <v>15-May</v>
      </c>
      <c r="Z195" t="str">
        <f ca="1"/>
        <v>14-May</v>
      </c>
      <c r="AA195" t="str">
        <f ca="1"/>
        <v>13-May</v>
      </c>
      <c r="AB195" t="str">
        <f ca="1"/>
        <v>0.3</v>
      </c>
    </row>
    <row r="196" spans="1:28" x14ac:dyDescent="0.35">
      <c r="A196" s="33" t="s">
        <v>70</v>
      </c>
      <c r="B196" t="str">
        <f t="array" aca="1" ref="B196:AB196" ca="1">_xll.PICurrVal('Amravati Datalink'!$B$2:$AB$2,0,'Amravati Datalink'!$A$196)</f>
        <v>Amravati</v>
      </c>
      <c r="C196" t="str">
        <f ca="1"/>
        <v>Amravati W.M</v>
      </c>
      <c r="D196" t="str">
        <f ca="1"/>
        <v>W.M.Amravati - 2</v>
      </c>
      <c r="E196" t="str">
        <f ca="1"/>
        <v>Chandur Bazar</v>
      </c>
      <c r="F196" t="str">
        <f ca="1"/>
        <v>20003791</v>
      </c>
      <c r="G196" t="str">
        <f ca="1"/>
        <v>105 Villages RRWSS</v>
      </c>
      <c r="H196" t="str">
        <f ca="1"/>
        <v>Krishnapur</v>
      </c>
      <c r="I196" t="str">
        <f ca="1"/>
        <v>Existing 0.50 LL ESR</v>
      </c>
      <c r="J196">
        <f ca="1"/>
        <v>0</v>
      </c>
      <c r="K196">
        <f ca="1"/>
        <v>22256</v>
      </c>
      <c r="L196" t="str">
        <f ca="1"/>
        <v>0.50LL</v>
      </c>
      <c r="M196">
        <f ca="1"/>
        <v>1.93</v>
      </c>
      <c r="N196">
        <f ca="1"/>
        <v>1.67</v>
      </c>
      <c r="O196">
        <f ca="1"/>
        <v>1.95</v>
      </c>
      <c r="P196">
        <f ca="1"/>
        <v>1.44</v>
      </c>
      <c r="Q196">
        <f ca="1"/>
        <v>1.61</v>
      </c>
      <c r="R196">
        <f ca="1"/>
        <v>1.61</v>
      </c>
      <c r="S196">
        <f ca="1"/>
        <v>1.89</v>
      </c>
      <c r="T196">
        <f ca="1"/>
        <v>1</v>
      </c>
      <c r="U196" t="str">
        <f ca="1"/>
        <v>19-May</v>
      </c>
      <c r="V196" t="str">
        <f ca="1"/>
        <v>18-May</v>
      </c>
      <c r="W196" t="str">
        <f ca="1"/>
        <v>17-May</v>
      </c>
      <c r="X196" t="str">
        <f ca="1"/>
        <v>16-May</v>
      </c>
      <c r="Y196" t="str">
        <f ca="1"/>
        <v>15-May</v>
      </c>
      <c r="Z196" t="str">
        <f ca="1"/>
        <v>14-May</v>
      </c>
      <c r="AA196" t="str">
        <f ca="1"/>
        <v>13-May</v>
      </c>
      <c r="AB196" t="str">
        <f ca="1"/>
        <v>0.5</v>
      </c>
    </row>
    <row r="197" spans="1:28" x14ac:dyDescent="0.35">
      <c r="A197" s="33" t="s">
        <v>107</v>
      </c>
      <c r="B197" t="str">
        <f t="array" aca="1" ref="B197:AB197" ca="1">_xll.PICurrVal('Amravati Datalink'!$B$2:$AB$2,0,'Amravati Datalink'!$A$197)</f>
        <v>Akola</v>
      </c>
      <c r="C197" t="str">
        <f ca="1"/>
        <v>Buldhana</v>
      </c>
      <c r="D197" t="str">
        <f ca="1"/>
        <v>Buldhana</v>
      </c>
      <c r="E197" t="str">
        <f ca="1"/>
        <v>Motala</v>
      </c>
      <c r="F197" t="str">
        <f ca="1"/>
        <v>20021409</v>
      </c>
      <c r="G197" t="str">
        <f ca="1"/>
        <v>Kurha &amp; 2 Villages RRWSS</v>
      </c>
      <c r="H197" t="str">
        <f ca="1"/>
        <v>Kurha</v>
      </c>
      <c r="I197" t="str">
        <f ca="1"/>
        <v>Proposed 0.75 LL ESR</v>
      </c>
      <c r="J197">
        <f ca="1"/>
        <v>0</v>
      </c>
      <c r="K197">
        <f ca="1"/>
        <v>5951.20458984375</v>
      </c>
      <c r="L197" t="str">
        <f ca="1"/>
        <v>0.75LL</v>
      </c>
      <c r="M197">
        <f ca="1"/>
        <v>0.85405273437499996</v>
      </c>
      <c r="N197">
        <f ca="1"/>
        <v>0.594482421875</v>
      </c>
      <c r="O197">
        <f ca="1"/>
        <v>0.62753417968750003</v>
      </c>
      <c r="P197">
        <f ca="1"/>
        <v>0.60666015625000003</v>
      </c>
      <c r="Q197">
        <f ca="1"/>
        <v>0.61648925781249997</v>
      </c>
      <c r="R197">
        <f ca="1"/>
        <v>0.15875976562499999</v>
      </c>
      <c r="S197">
        <f ca="1"/>
        <v>0.215087890625</v>
      </c>
      <c r="T197">
        <f ca="1"/>
        <v>1</v>
      </c>
      <c r="U197" t="str">
        <f ca="1"/>
        <v>19-May</v>
      </c>
      <c r="V197" t="str">
        <f ca="1"/>
        <v>18-May</v>
      </c>
      <c r="W197" t="str">
        <f ca="1"/>
        <v>17-May</v>
      </c>
      <c r="X197" t="str">
        <f ca="1"/>
        <v>16-May</v>
      </c>
      <c r="Y197" t="str">
        <f ca="1"/>
        <v>15-May</v>
      </c>
      <c r="Z197" t="str">
        <f ca="1"/>
        <v>14-May</v>
      </c>
      <c r="AA197" t="str">
        <f ca="1"/>
        <v>13-May</v>
      </c>
      <c r="AB197" t="str">
        <f ca="1"/>
        <v>0.75</v>
      </c>
    </row>
    <row r="198" spans="1:28" x14ac:dyDescent="0.35">
      <c r="A198" s="33" t="s">
        <v>106</v>
      </c>
      <c r="B198" t="str">
        <f t="array" aca="1" ref="B198:AB198" ca="1">_xll.PICurrVal('Amravati Datalink'!$B$2:$AB$2,0,'Amravati Datalink'!$A$198)</f>
        <v>Amravati</v>
      </c>
      <c r="C198" t="str">
        <f ca="1"/>
        <v>Amravati W.M</v>
      </c>
      <c r="D198" t="str">
        <f ca="1"/>
        <v>W.M.Amravati - 2</v>
      </c>
      <c r="E198" t="str">
        <f ca="1"/>
        <v>Bhatkuli</v>
      </c>
      <c r="F198" t="str">
        <f ca="1"/>
        <v>20003791</v>
      </c>
      <c r="G198" t="str">
        <f ca="1"/>
        <v>105 Villages RRWSS</v>
      </c>
      <c r="H198" t="str">
        <f ca="1"/>
        <v>Hatkhed</v>
      </c>
      <c r="I198" t="str">
        <f ca="1"/>
        <v>Existing 0.45 LL ESR- Outlet-1</v>
      </c>
      <c r="J198">
        <f ca="1"/>
        <v>0</v>
      </c>
      <c r="K198">
        <f ca="1"/>
        <v>8818</v>
      </c>
      <c r="L198" t="str">
        <f ca="1"/>
        <v>0.45LL</v>
      </c>
      <c r="M198">
        <f ca="1"/>
        <v>0.46</v>
      </c>
      <c r="N198">
        <f ca="1"/>
        <v>1.08</v>
      </c>
      <c r="O198">
        <f ca="1"/>
        <v>1.62</v>
      </c>
      <c r="P198">
        <f ca="1"/>
        <v>1.46</v>
      </c>
      <c r="Q198">
        <f ca="1"/>
        <v>0.47</v>
      </c>
      <c r="R198">
        <f ca="1"/>
        <v>1.39</v>
      </c>
      <c r="S198">
        <f ca="1"/>
        <v>0.53</v>
      </c>
      <c r="T198">
        <f ca="1"/>
        <v>1</v>
      </c>
      <c r="U198" t="str">
        <f ca="1"/>
        <v>19-May</v>
      </c>
      <c r="V198" t="str">
        <f ca="1"/>
        <v>18-May</v>
      </c>
      <c r="W198" t="str">
        <f ca="1"/>
        <v>17-May</v>
      </c>
      <c r="X198" t="str">
        <f ca="1"/>
        <v>16-May</v>
      </c>
      <c r="Y198" t="str">
        <f ca="1"/>
        <v>15-May</v>
      </c>
      <c r="Z198" t="str">
        <f ca="1"/>
        <v>14-May</v>
      </c>
      <c r="AA198" t="str">
        <f ca="1"/>
        <v>13-May</v>
      </c>
      <c r="AB198" t="str">
        <f ca="1"/>
        <v>0.45</v>
      </c>
    </row>
    <row r="199" spans="1:28" x14ac:dyDescent="0.35">
      <c r="A199" s="33" t="s">
        <v>398</v>
      </c>
      <c r="B199" t="str">
        <f t="array" aca="1" ref="B199:AB199" ca="1">_xll.PICurrVal('Amravati Datalink'!$B$2:$AB$2,0,'Amravati Datalink'!$A$199)</f>
        <v>Amravati</v>
      </c>
      <c r="C199" t="str">
        <f ca="1"/>
        <v>Amravati</v>
      </c>
      <c r="D199" t="str">
        <f ca="1"/>
        <v>Achalpur</v>
      </c>
      <c r="E199" t="str">
        <f ca="1"/>
        <v>Chandur Bazar</v>
      </c>
      <c r="F199" t="str">
        <f ca="1"/>
        <v>7945938</v>
      </c>
      <c r="G199" t="str">
        <f ca="1"/>
        <v>83 Village RRWS Scheme MJP RR (C 39)</v>
      </c>
      <c r="H199" t="str">
        <f ca="1"/>
        <v>Shirajgaon kasba</v>
      </c>
      <c r="I199" t="str">
        <f ca="1"/>
        <v>Existing 2 LL ESR- Outlet-1</v>
      </c>
      <c r="J199">
        <f ca="1"/>
        <v>44.516101837158203</v>
      </c>
      <c r="K199">
        <f ca="1"/>
        <v>3895</v>
      </c>
      <c r="L199" t="str">
        <f ca="1"/>
        <v>2LL</v>
      </c>
      <c r="M199">
        <f ca="1"/>
        <v>0.78</v>
      </c>
      <c r="N199">
        <f ca="1"/>
        <v>0</v>
      </c>
      <c r="O199">
        <f ca="1"/>
        <v>0.75</v>
      </c>
      <c r="P199">
        <f ca="1"/>
        <v>0.55000000000000004</v>
      </c>
      <c r="Q199">
        <f ca="1"/>
        <v>0.53</v>
      </c>
      <c r="R199">
        <f ca="1"/>
        <v>0</v>
      </c>
      <c r="S199">
        <f ca="1"/>
        <v>0.73</v>
      </c>
      <c r="T199">
        <f ca="1"/>
        <v>1</v>
      </c>
      <c r="U199" t="str">
        <f ca="1"/>
        <v>19-May</v>
      </c>
      <c r="V199" t="str">
        <f ca="1"/>
        <v>18-May</v>
      </c>
      <c r="W199" t="str">
        <f ca="1"/>
        <v>17-May</v>
      </c>
      <c r="X199" t="str">
        <f ca="1"/>
        <v>16-May</v>
      </c>
      <c r="Y199" t="str">
        <f ca="1"/>
        <v>15-May</v>
      </c>
      <c r="Z199" t="str">
        <f ca="1"/>
        <v>14-May</v>
      </c>
      <c r="AA199" t="str">
        <f ca="1"/>
        <v>13-May</v>
      </c>
      <c r="AB199" t="str">
        <f ca="1"/>
        <v>2</v>
      </c>
    </row>
    <row r="200" spans="1:28" x14ac:dyDescent="0.35">
      <c r="A200" s="33" t="s">
        <v>874</v>
      </c>
      <c r="B200" t="str">
        <f t="array" aca="1" ref="B200:AB200" ca="1">_xll.PICurrVal('Amravati Datalink'!$B$2:$AB$2,0,'Amravati Datalink'!$A$200)</f>
        <v>Amravati</v>
      </c>
      <c r="C200" t="str">
        <f ca="1"/>
        <v>Amravati</v>
      </c>
      <c r="D200" t="str">
        <f ca="1"/>
        <v>Amravati - 2</v>
      </c>
      <c r="E200" t="str">
        <f ca="1"/>
        <v>Chandur Rly</v>
      </c>
      <c r="F200" t="str">
        <f ca="1"/>
        <v>20030227</v>
      </c>
      <c r="G200" t="str">
        <f ca="1"/>
        <v>Chirodi &amp; 4 Villages RRWS</v>
      </c>
      <c r="H200" t="str">
        <f ca="1"/>
        <v>Sawangi Magrapur</v>
      </c>
      <c r="I200" t="str">
        <f ca="1"/>
        <v>Existing 0.45 LL ESR</v>
      </c>
      <c r="J200">
        <f ca="1"/>
        <v>33.720001220703125</v>
      </c>
      <c r="K200">
        <f ca="1"/>
        <v>3973.80224609375</v>
      </c>
      <c r="L200" t="str">
        <f ca="1"/>
        <v>0.45LL</v>
      </c>
      <c r="M200">
        <f ca="1"/>
        <v>0.74379394531249998</v>
      </c>
      <c r="N200">
        <f ca="1"/>
        <v>0.90278564453124999</v>
      </c>
      <c r="O200">
        <f ca="1"/>
        <v>0.32196777343749999</v>
      </c>
      <c r="P200">
        <f ca="1"/>
        <v>1.44499755859375</v>
      </c>
      <c r="Q200">
        <f ca="1"/>
        <v>4.2653808593750002E-2</v>
      </c>
      <c r="R200">
        <f ca="1"/>
        <v>0.79553955078125005</v>
      </c>
      <c r="S200">
        <f ca="1"/>
        <v>0.91925292968750005</v>
      </c>
      <c r="T200">
        <f ca="1"/>
        <v>1</v>
      </c>
      <c r="U200" t="str">
        <f ca="1"/>
        <v>19-May</v>
      </c>
      <c r="V200" t="str">
        <f ca="1"/>
        <v>18-May</v>
      </c>
      <c r="W200" t="str">
        <f ca="1"/>
        <v>17-May</v>
      </c>
      <c r="X200" t="str">
        <f ca="1"/>
        <v>16-May</v>
      </c>
      <c r="Y200" t="str">
        <f ca="1"/>
        <v>15-May</v>
      </c>
      <c r="Z200" t="str">
        <f ca="1"/>
        <v>14-May</v>
      </c>
      <c r="AA200" t="str">
        <f ca="1"/>
        <v>13-May</v>
      </c>
      <c r="AB200" t="str">
        <f ca="1"/>
        <v>0.45</v>
      </c>
    </row>
    <row r="201" spans="1:28" x14ac:dyDescent="0.35">
      <c r="A201" s="33" t="s">
        <v>109</v>
      </c>
      <c r="B201" t="str">
        <f t="array" aca="1" ref="B201:AB201" ca="1">_xll.PICurrVal('Amravati Datalink'!$B$2:$AB$2,0,'Amravati Datalink'!$A$201)</f>
        <v>Amravati</v>
      </c>
      <c r="C201" t="str">
        <f ca="1"/>
        <v>Amravati</v>
      </c>
      <c r="D201" t="str">
        <f ca="1"/>
        <v>Achalpur</v>
      </c>
      <c r="E201" t="str">
        <f ca="1"/>
        <v>Achalpur</v>
      </c>
      <c r="F201" t="str">
        <f ca="1"/>
        <v>20029998</v>
      </c>
      <c r="G201" t="str">
        <f ca="1"/>
        <v>Shahanur &amp; 9 Villages RRWS</v>
      </c>
      <c r="H201" t="str">
        <f ca="1"/>
        <v>Pardi</v>
      </c>
      <c r="I201" t="str">
        <f ca="1"/>
        <v>Proposed 0.25 LL ESR</v>
      </c>
      <c r="J201">
        <f ca="1"/>
        <v>0</v>
      </c>
      <c r="K201">
        <f ca="1"/>
        <v>21.969169616699219</v>
      </c>
      <c r="L201" t="str">
        <f ca="1"/>
        <v>0.25LL</v>
      </c>
      <c r="M201">
        <f ca="1"/>
        <v>0</v>
      </c>
      <c r="N201">
        <f ca="1"/>
        <v>0</v>
      </c>
      <c r="O201">
        <f ca="1"/>
        <v>0</v>
      </c>
      <c r="P201">
        <f ca="1"/>
        <v>0</v>
      </c>
      <c r="Q201">
        <f ca="1"/>
        <v>0</v>
      </c>
      <c r="R201">
        <f ca="1"/>
        <v>0</v>
      </c>
      <c r="S201">
        <f ca="1"/>
        <v>0</v>
      </c>
      <c r="T201">
        <f ca="1"/>
        <v>1</v>
      </c>
      <c r="U201" t="str">
        <f ca="1"/>
        <v>19-May</v>
      </c>
      <c r="V201" t="str">
        <f ca="1"/>
        <v>18-May</v>
      </c>
      <c r="W201" t="str">
        <f ca="1"/>
        <v>17-May</v>
      </c>
      <c r="X201" t="str">
        <f ca="1"/>
        <v>16-May</v>
      </c>
      <c r="Y201" t="str">
        <f ca="1"/>
        <v>15-May</v>
      </c>
      <c r="Z201" t="str">
        <f ca="1"/>
        <v>14-May</v>
      </c>
      <c r="AA201" t="str">
        <f ca="1"/>
        <v>13-May</v>
      </c>
      <c r="AB201" t="str">
        <f ca="1"/>
        <v>0.25</v>
      </c>
    </row>
    <row r="202" spans="1:28" x14ac:dyDescent="0.35">
      <c r="A202" s="33" t="s">
        <v>816</v>
      </c>
      <c r="B202" t="str">
        <f t="array" aca="1" ref="B202:AB202" ca="1">_xll.PICurrVal('Amravati Datalink'!$B$2:$AB$2,0,'Amravati Datalink'!$A$202)</f>
        <v>Akola</v>
      </c>
      <c r="C202" t="str">
        <f ca="1"/>
        <v>Akola</v>
      </c>
      <c r="D202" t="str">
        <f ca="1"/>
        <v>Murtizapur</v>
      </c>
      <c r="E202" t="str">
        <f ca="1"/>
        <v>Murtizapur</v>
      </c>
      <c r="F202" t="str">
        <f ca="1"/>
        <v>20028330</v>
      </c>
      <c r="G202" t="str">
        <f ca="1"/>
        <v>Langhapur 50 VRRWSS Tq. Murtizapur Dist. Akola</v>
      </c>
      <c r="H202" t="str">
        <f ca="1"/>
        <v>Nimba</v>
      </c>
      <c r="I202" t="str">
        <f ca="1"/>
        <v>Existing 1.00 LL ESR</v>
      </c>
      <c r="J202" t="str">
        <f ca="1"/>
        <v>Pt Created</v>
      </c>
      <c r="K202" t="str">
        <f ca="1"/>
        <v>Pt Created</v>
      </c>
      <c r="L202" t="str">
        <f ca="1"/>
        <v>1.00LL</v>
      </c>
      <c r="M202">
        <f ca="1"/>
        <v>0</v>
      </c>
      <c r="N202">
        <f ca="1"/>
        <v>0</v>
      </c>
      <c r="O202">
        <f ca="1"/>
        <v>0</v>
      </c>
      <c r="P202">
        <f ca="1"/>
        <v>0</v>
      </c>
      <c r="Q202">
        <f ca="1"/>
        <v>0</v>
      </c>
      <c r="R202">
        <f ca="1"/>
        <v>0</v>
      </c>
      <c r="S202">
        <f ca="1"/>
        <v>0</v>
      </c>
      <c r="T202">
        <f ca="1"/>
        <v>0</v>
      </c>
      <c r="U202" t="str">
        <f ca="1"/>
        <v>19-May</v>
      </c>
      <c r="V202" t="str">
        <f ca="1"/>
        <v>18-May</v>
      </c>
      <c r="W202" t="str">
        <f ca="1"/>
        <v>17-May</v>
      </c>
      <c r="X202" t="str">
        <f ca="1"/>
        <v>16-May</v>
      </c>
      <c r="Y202" t="str">
        <f ca="1"/>
        <v>15-May</v>
      </c>
      <c r="Z202" t="str">
        <f ca="1"/>
        <v>14-May</v>
      </c>
      <c r="AA202" t="str">
        <f ca="1"/>
        <v>13-May</v>
      </c>
      <c r="AB202" t="str">
        <f ca="1"/>
        <v>1</v>
      </c>
    </row>
    <row r="203" spans="1:28" x14ac:dyDescent="0.35">
      <c r="A203" s="33" t="s">
        <v>76</v>
      </c>
      <c r="B203" t="str">
        <f t="array" aca="1" ref="B203:AB203" ca="1">_xll.PICurrVal('Amravati Datalink'!$B$2:$AB$2,0,'Amravati Datalink'!$A$203)</f>
        <v>Amravati</v>
      </c>
      <c r="C203" t="str">
        <f ca="1"/>
        <v>Amravati W.M</v>
      </c>
      <c r="D203" t="str">
        <f ca="1"/>
        <v>W.M.Amravati - 2</v>
      </c>
      <c r="E203" t="str">
        <f ca="1"/>
        <v>Bhatkuli</v>
      </c>
      <c r="F203" t="str">
        <f ca="1"/>
        <v>20003791</v>
      </c>
      <c r="G203" t="str">
        <f ca="1"/>
        <v>105 Villages RRWSS</v>
      </c>
      <c r="H203" t="str">
        <f ca="1"/>
        <v>Kharwadi</v>
      </c>
      <c r="I203" t="str">
        <f ca="1"/>
        <v>Existing 0.55 LL ESR</v>
      </c>
      <c r="J203">
        <f ca="1"/>
        <v>0</v>
      </c>
      <c r="K203">
        <f ca="1"/>
        <v>20405</v>
      </c>
      <c r="L203" t="str">
        <f ca="1"/>
        <v>0.55LL</v>
      </c>
      <c r="M203">
        <f ca="1"/>
        <v>1.57</v>
      </c>
      <c r="N203">
        <f ca="1"/>
        <v>1.46</v>
      </c>
      <c r="O203">
        <f ca="1"/>
        <v>1.43</v>
      </c>
      <c r="P203">
        <f ca="1"/>
        <v>1.43</v>
      </c>
      <c r="Q203">
        <f ca="1"/>
        <v>1.3</v>
      </c>
      <c r="R203">
        <f ca="1"/>
        <v>1.1100000000000001</v>
      </c>
      <c r="S203">
        <f ca="1"/>
        <v>1.56</v>
      </c>
      <c r="T203">
        <f ca="1"/>
        <v>1</v>
      </c>
      <c r="U203" t="str">
        <f ca="1"/>
        <v>19-May</v>
      </c>
      <c r="V203" t="str">
        <f ca="1"/>
        <v>18-May</v>
      </c>
      <c r="W203" t="str">
        <f ca="1"/>
        <v>17-May</v>
      </c>
      <c r="X203" t="str">
        <f ca="1"/>
        <v>16-May</v>
      </c>
      <c r="Y203" t="str">
        <f ca="1"/>
        <v>15-May</v>
      </c>
      <c r="Z203" t="str">
        <f ca="1"/>
        <v>14-May</v>
      </c>
      <c r="AA203" t="str">
        <f ca="1"/>
        <v>13-May</v>
      </c>
      <c r="AB203" t="str">
        <f ca="1"/>
        <v>0.55</v>
      </c>
    </row>
    <row r="204" spans="1:28" x14ac:dyDescent="0.35">
      <c r="A204" s="33" t="s">
        <v>110</v>
      </c>
      <c r="B204" t="str">
        <f t="array" aca="1" ref="B204:AB204" ca="1">_xll.PICurrVal('Amravati Datalink'!$B$2:$AB$2,0,'Amravati Datalink'!$A$204)</f>
        <v>Amravati</v>
      </c>
      <c r="C204" t="str">
        <f ca="1"/>
        <v>Amravati W.M</v>
      </c>
      <c r="D204" t="str">
        <f ca="1"/>
        <v>W.M.Amravati - 2</v>
      </c>
      <c r="E204" t="str">
        <f ca="1"/>
        <v>Bhatkuli</v>
      </c>
      <c r="F204" t="str">
        <f ca="1"/>
        <v>20003791</v>
      </c>
      <c r="G204" t="str">
        <f ca="1"/>
        <v>105 Villages RRWSS</v>
      </c>
      <c r="H204" t="str">
        <f ca="1"/>
        <v>Bhatkuli NP</v>
      </c>
      <c r="I204" t="str">
        <f ca="1"/>
        <v>Existing 1.00 LL ESR</v>
      </c>
      <c r="J204">
        <f ca="1"/>
        <v>0</v>
      </c>
      <c r="K204">
        <f ca="1"/>
        <v>30399</v>
      </c>
      <c r="L204" t="str">
        <f ca="1"/>
        <v>1.00LL</v>
      </c>
      <c r="M204">
        <f ca="1"/>
        <v>3.49</v>
      </c>
      <c r="N204">
        <f ca="1"/>
        <v>3.22</v>
      </c>
      <c r="O204">
        <f ca="1"/>
        <v>3.23</v>
      </c>
      <c r="P204">
        <f ca="1"/>
        <v>3.36</v>
      </c>
      <c r="Q204">
        <f ca="1"/>
        <v>3.21</v>
      </c>
      <c r="R204">
        <f ca="1"/>
        <v>3.26</v>
      </c>
      <c r="S204">
        <f ca="1"/>
        <v>3.17</v>
      </c>
      <c r="T204">
        <f ca="1"/>
        <v>1</v>
      </c>
      <c r="U204" t="str">
        <f ca="1"/>
        <v>19-May</v>
      </c>
      <c r="V204" t="str">
        <f ca="1"/>
        <v>18-May</v>
      </c>
      <c r="W204" t="str">
        <f ca="1"/>
        <v>17-May</v>
      </c>
      <c r="X204" t="str">
        <f ca="1"/>
        <v>16-May</v>
      </c>
      <c r="Y204" t="str">
        <f ca="1"/>
        <v>15-May</v>
      </c>
      <c r="Z204" t="str">
        <f ca="1"/>
        <v>14-May</v>
      </c>
      <c r="AA204" t="str">
        <f ca="1"/>
        <v>13-May</v>
      </c>
      <c r="AB204" t="str">
        <f ca="1"/>
        <v>1</v>
      </c>
    </row>
    <row r="205" spans="1:28" x14ac:dyDescent="0.35">
      <c r="A205" s="33" t="s">
        <v>403</v>
      </c>
      <c r="B205" t="str">
        <f t="array" aca="1" ref="B205:AB205" ca="1">_xll.PICurrVal('Amravati Datalink'!$B$2:$AB$2,0,'Amravati Datalink'!$A$205)</f>
        <v>Amravati</v>
      </c>
      <c r="C205" t="str">
        <f ca="1"/>
        <v>Yavatmal</v>
      </c>
      <c r="D205" t="str">
        <f ca="1"/>
        <v>Pusad</v>
      </c>
      <c r="E205" t="str">
        <f ca="1"/>
        <v>Pusad</v>
      </c>
      <c r="F205" t="str">
        <f ca="1"/>
        <v>20028563</v>
      </c>
      <c r="G205" t="str">
        <f ca="1"/>
        <v>Malpathar 28 Villages, (Reju.)</v>
      </c>
      <c r="H205" t="str">
        <f ca="1"/>
        <v>Kheirkheda</v>
      </c>
      <c r="I205" t="str">
        <f ca="1"/>
        <v>Existing 0.75 LL ESR</v>
      </c>
      <c r="J205">
        <f ca="1"/>
        <v>0</v>
      </c>
      <c r="K205">
        <f ca="1"/>
        <v>14125</v>
      </c>
      <c r="L205" t="str">
        <f ca="1"/>
        <v>0.75LL</v>
      </c>
      <c r="M205">
        <f ca="1"/>
        <v>0.34</v>
      </c>
      <c r="N205">
        <f ca="1"/>
        <v>0.64</v>
      </c>
      <c r="O205">
        <f ca="1"/>
        <v>0.79</v>
      </c>
      <c r="P205">
        <f ca="1"/>
        <v>1.68</v>
      </c>
      <c r="Q205">
        <f ca="1"/>
        <v>0.28999999999999998</v>
      </c>
      <c r="R205">
        <f ca="1"/>
        <v>0.4</v>
      </c>
      <c r="S205">
        <f ca="1"/>
        <v>1.66</v>
      </c>
      <c r="T205">
        <f ca="1"/>
        <v>1</v>
      </c>
      <c r="U205" t="str">
        <f ca="1"/>
        <v>19-May</v>
      </c>
      <c r="V205" t="str">
        <f ca="1"/>
        <v>18-May</v>
      </c>
      <c r="W205" t="str">
        <f ca="1"/>
        <v>17-May</v>
      </c>
      <c r="X205" t="str">
        <f ca="1"/>
        <v>16-May</v>
      </c>
      <c r="Y205" t="str">
        <f ca="1"/>
        <v>15-May</v>
      </c>
      <c r="Z205" t="str">
        <f ca="1"/>
        <v>14-May</v>
      </c>
      <c r="AA205" t="str">
        <f ca="1"/>
        <v>13-May</v>
      </c>
      <c r="AB205" t="str">
        <f ca="1"/>
        <v>0.75</v>
      </c>
    </row>
    <row r="206" spans="1:28" x14ac:dyDescent="0.35">
      <c r="A206" s="33" t="s">
        <v>708</v>
      </c>
      <c r="B206" t="str">
        <f t="array" aca="1" ref="B206:AB206" ca="1">_xll.PICurrVal('Amravati Datalink'!$B$2:$AB$2,0,'Amravati Datalink'!$A$206)</f>
        <v>Akola</v>
      </c>
      <c r="C206" t="str">
        <f ca="1"/>
        <v>Akola</v>
      </c>
      <c r="D206" t="str">
        <f ca="1"/>
        <v>Akola</v>
      </c>
      <c r="E206" t="str">
        <f ca="1"/>
        <v>Akola</v>
      </c>
      <c r="F206" t="str">
        <f ca="1"/>
        <v>20028565</v>
      </c>
      <c r="G206" t="str">
        <f ca="1"/>
        <v>Akot 84 VRRWSS Tq. Akola, Akot &amp; Telhara Dist. Akola</v>
      </c>
      <c r="H206" t="str">
        <f ca="1"/>
        <v>Alegaon</v>
      </c>
      <c r="I206" t="str">
        <f ca="1"/>
        <v>Existing 0.20 LL ESR</v>
      </c>
      <c r="J206">
        <f ca="1"/>
        <v>0</v>
      </c>
      <c r="K206">
        <f ca="1"/>
        <v>5435</v>
      </c>
      <c r="L206" t="str">
        <f ca="1"/>
        <v>0.20LL</v>
      </c>
      <c r="M206">
        <f ca="1"/>
        <v>2.87</v>
      </c>
      <c r="N206">
        <f ca="1"/>
        <v>0.22</v>
      </c>
      <c r="O206">
        <f ca="1"/>
        <v>0</v>
      </c>
      <c r="P206">
        <f ca="1"/>
        <v>0</v>
      </c>
      <c r="Q206">
        <f ca="1"/>
        <v>1.98</v>
      </c>
      <c r="R206">
        <f ca="1"/>
        <v>0</v>
      </c>
      <c r="S206">
        <f ca="1"/>
        <v>0</v>
      </c>
      <c r="T206">
        <f ca="1"/>
        <v>1</v>
      </c>
      <c r="U206" t="str">
        <f ca="1"/>
        <v>19-May</v>
      </c>
      <c r="V206" t="str">
        <f ca="1"/>
        <v>18-May</v>
      </c>
      <c r="W206" t="str">
        <f ca="1"/>
        <v>17-May</v>
      </c>
      <c r="X206" t="str">
        <f ca="1"/>
        <v>16-May</v>
      </c>
      <c r="Y206" t="str">
        <f ca="1"/>
        <v>15-May</v>
      </c>
      <c r="Z206" t="str">
        <f ca="1"/>
        <v>14-May</v>
      </c>
      <c r="AA206" t="str">
        <f ca="1"/>
        <v>13-May</v>
      </c>
      <c r="AB206" t="str">
        <f ca="1"/>
        <v>0.2</v>
      </c>
    </row>
    <row r="207" spans="1:28" x14ac:dyDescent="0.35">
      <c r="A207" s="33" t="s">
        <v>566</v>
      </c>
      <c r="B207" t="str">
        <f t="array" aca="1" ref="B207:AB207" ca="1">_xll.PICurrVal('Amravati Datalink'!$B$2:$AB$2,0,'Amravati Datalink'!$A$207)</f>
        <v>Akola</v>
      </c>
      <c r="C207" t="str">
        <f ca="1"/>
        <v>Buldhana</v>
      </c>
      <c r="D207" t="str">
        <f ca="1"/>
        <v>Buldhana</v>
      </c>
      <c r="E207" t="str">
        <f ca="1"/>
        <v>Motala</v>
      </c>
      <c r="F207" t="str">
        <f ca="1"/>
        <v>20027978</v>
      </c>
      <c r="G207" t="str">
        <f ca="1"/>
        <v>Dhamangaon Deshmukh &amp; 9 Villages RRWSS</v>
      </c>
      <c r="H207" t="str">
        <f ca="1"/>
        <v>Nimkhedi</v>
      </c>
      <c r="I207" t="str">
        <f ca="1"/>
        <v>Existing 0.50 LL ESR</v>
      </c>
      <c r="J207">
        <f ca="1"/>
        <v>0</v>
      </c>
      <c r="K207">
        <f ca="1"/>
        <v>393.28152465820313</v>
      </c>
      <c r="L207" t="str">
        <f ca="1"/>
        <v>0.50LL</v>
      </c>
      <c r="M207">
        <f ca="1"/>
        <v>0</v>
      </c>
      <c r="N207">
        <f ca="1"/>
        <v>0</v>
      </c>
      <c r="O207">
        <f ca="1"/>
        <v>0</v>
      </c>
      <c r="P207">
        <f ca="1"/>
        <v>0</v>
      </c>
      <c r="Q207">
        <f ca="1"/>
        <v>0</v>
      </c>
      <c r="R207">
        <f ca="1"/>
        <v>0</v>
      </c>
      <c r="S207">
        <f ca="1"/>
        <v>0</v>
      </c>
      <c r="T207">
        <f ca="1"/>
        <v>1</v>
      </c>
      <c r="U207" t="str">
        <f ca="1"/>
        <v>19-May</v>
      </c>
      <c r="V207" t="str">
        <f ca="1"/>
        <v>18-May</v>
      </c>
      <c r="W207" t="str">
        <f ca="1"/>
        <v>17-May</v>
      </c>
      <c r="X207" t="str">
        <f ca="1"/>
        <v>16-May</v>
      </c>
      <c r="Y207" t="str">
        <f ca="1"/>
        <v>15-May</v>
      </c>
      <c r="Z207" t="str">
        <f ca="1"/>
        <v>14-May</v>
      </c>
      <c r="AA207" t="str">
        <f ca="1"/>
        <v>13-May</v>
      </c>
      <c r="AB207" t="str">
        <f ca="1"/>
        <v>0.5</v>
      </c>
    </row>
    <row r="208" spans="1:28" x14ac:dyDescent="0.35">
      <c r="A208" s="33" t="s">
        <v>926</v>
      </c>
      <c r="B208" t="str">
        <f t="array" aca="1" ref="B208:AB208" ca="1">_xll.PICurrVal('Amravati Datalink'!$B$2:$AB$2,0,'Amravati Datalink'!$A$208)</f>
        <v>Akola</v>
      </c>
      <c r="C208" t="str">
        <f ca="1"/>
        <v>Akola</v>
      </c>
      <c r="D208" t="str">
        <f ca="1"/>
        <v>Murtizapur</v>
      </c>
      <c r="E208" t="str">
        <f ca="1"/>
        <v>Murtizapur</v>
      </c>
      <c r="F208" t="str">
        <f ca="1"/>
        <v>20028330</v>
      </c>
      <c r="G208" t="str">
        <f ca="1"/>
        <v>Langhapur 50 VRRWSS Tq. Murtizapur Dist. Akola</v>
      </c>
      <c r="H208" t="str">
        <f ca="1"/>
        <v>Dahatonda</v>
      </c>
      <c r="I208" t="str">
        <f ca="1"/>
        <v>Existing 0.75 LL ESR</v>
      </c>
      <c r="J208">
        <f ca="1"/>
        <v>-0.20000000298023224</v>
      </c>
      <c r="K208">
        <f ca="1"/>
        <v>8635.1943359375</v>
      </c>
      <c r="L208" t="str">
        <f ca="1"/>
        <v>0.75LL</v>
      </c>
      <c r="M208">
        <f ca="1"/>
        <v>1.7374902343750001</v>
      </c>
      <c r="N208">
        <f ca="1"/>
        <v>1.3194238281249999</v>
      </c>
      <c r="O208">
        <f ca="1"/>
        <v>1.7726513671874999</v>
      </c>
      <c r="P208">
        <f ca="1"/>
        <v>1.3615966796875001</v>
      </c>
      <c r="Q208">
        <f ca="1"/>
        <v>1.4954492187499999</v>
      </c>
      <c r="R208">
        <f ca="1"/>
        <v>1.4633984375</v>
      </c>
      <c r="S208">
        <f ca="1"/>
        <v>1.407763671875</v>
      </c>
      <c r="T208">
        <f ca="1"/>
        <v>1</v>
      </c>
      <c r="U208" t="str">
        <f ca="1"/>
        <v>19-May</v>
      </c>
      <c r="V208" t="str">
        <f ca="1"/>
        <v>18-May</v>
      </c>
      <c r="W208" t="str">
        <f ca="1"/>
        <v>17-May</v>
      </c>
      <c r="X208" t="str">
        <f ca="1"/>
        <v>16-May</v>
      </c>
      <c r="Y208" t="str">
        <f ca="1"/>
        <v>15-May</v>
      </c>
      <c r="Z208" t="str">
        <f ca="1"/>
        <v>14-May</v>
      </c>
      <c r="AA208" t="str">
        <f ca="1"/>
        <v>13-May</v>
      </c>
      <c r="AB208" t="str">
        <f ca="1"/>
        <v>0.75</v>
      </c>
    </row>
    <row r="209" spans="1:28" x14ac:dyDescent="0.35">
      <c r="A209" s="33" t="s">
        <v>927</v>
      </c>
      <c r="B209" t="str">
        <f t="array" aca="1" ref="B209:AB209" ca="1">_xll.PICurrVal('Amravati Datalink'!$B$2:$AB$2,0,'Amravati Datalink'!$A$209)</f>
        <v>Amravati</v>
      </c>
      <c r="C209" t="str">
        <f ca="1"/>
        <v>Amravati</v>
      </c>
      <c r="D209" t="str">
        <f ca="1"/>
        <v>Amravati - 2</v>
      </c>
      <c r="E209" t="str">
        <f ca="1"/>
        <v>Chandur Rly</v>
      </c>
      <c r="F209" t="str">
        <f ca="1"/>
        <v>20030227</v>
      </c>
      <c r="G209" t="str">
        <f ca="1"/>
        <v>Chirodi &amp; 4 Villages RRWS</v>
      </c>
      <c r="H209" t="str">
        <f ca="1"/>
        <v>Karala</v>
      </c>
      <c r="I209" t="str">
        <f ca="1"/>
        <v>Existing 0.40 LL ESR</v>
      </c>
      <c r="J209">
        <f ca="1"/>
        <v>0.40000000596046448</v>
      </c>
      <c r="K209">
        <f ca="1"/>
        <v>35779944</v>
      </c>
      <c r="L209" t="str">
        <f ca="1"/>
        <v>0.40LL</v>
      </c>
      <c r="M209">
        <f ca="1"/>
        <v>2663.68</v>
      </c>
      <c r="N209">
        <f ca="1"/>
        <v>9270.2999999999993</v>
      </c>
      <c r="O209">
        <f ca="1"/>
        <v>6891.9</v>
      </c>
      <c r="P209">
        <f ca="1"/>
        <v>10179.4</v>
      </c>
      <c r="Q209">
        <f ca="1"/>
        <v>5718.68</v>
      </c>
      <c r="R209">
        <f ca="1"/>
        <v>82.36</v>
      </c>
      <c r="S209">
        <f ca="1"/>
        <v>4690.6000000000004</v>
      </c>
      <c r="T209">
        <f ca="1"/>
        <v>1</v>
      </c>
      <c r="U209" t="str">
        <f ca="1"/>
        <v>19-May</v>
      </c>
      <c r="V209" t="str">
        <f ca="1"/>
        <v>18-May</v>
      </c>
      <c r="W209" t="str">
        <f ca="1"/>
        <v>17-May</v>
      </c>
      <c r="X209" t="str">
        <f ca="1"/>
        <v>16-May</v>
      </c>
      <c r="Y209" t="str">
        <f ca="1"/>
        <v>15-May</v>
      </c>
      <c r="Z209" t="str">
        <f ca="1"/>
        <v>14-May</v>
      </c>
      <c r="AA209" t="str">
        <f ca="1"/>
        <v>13-May</v>
      </c>
      <c r="AB209" t="str">
        <f ca="1"/>
        <v>0.4</v>
      </c>
    </row>
    <row r="210" spans="1:28" x14ac:dyDescent="0.35">
      <c r="A210" s="33" t="s">
        <v>569</v>
      </c>
      <c r="B210" t="str">
        <f t="array" aca="1" ref="B210:AB210" ca="1">_xll.PICurrVal('Amravati Datalink'!$B$2:$AB$2,0,'Amravati Datalink'!$A$210)</f>
        <v>Akola</v>
      </c>
      <c r="C210" t="str">
        <f ca="1"/>
        <v>Buldhana</v>
      </c>
      <c r="D210" t="str">
        <f ca="1"/>
        <v>Buldhana</v>
      </c>
      <c r="E210" t="str">
        <f ca="1"/>
        <v>Motala</v>
      </c>
      <c r="F210" t="str">
        <f ca="1"/>
        <v>20027978</v>
      </c>
      <c r="G210" t="str">
        <f ca="1"/>
        <v>Dhamangaon Deshmukh &amp; 9 Villages RRWSS</v>
      </c>
      <c r="H210" t="str">
        <f ca="1"/>
        <v>Dhamangaon Deshmukh</v>
      </c>
      <c r="I210" t="str">
        <f ca="1"/>
        <v>Existing 0.75 LL ESR</v>
      </c>
      <c r="J210">
        <f ca="1"/>
        <v>0</v>
      </c>
      <c r="K210">
        <f ca="1"/>
        <v>5655.87255859375</v>
      </c>
      <c r="L210" t="str">
        <f ca="1"/>
        <v>0.75LL</v>
      </c>
      <c r="M210">
        <f ca="1"/>
        <v>0.37195800781249999</v>
      </c>
      <c r="N210">
        <f ca="1"/>
        <v>0</v>
      </c>
      <c r="O210">
        <f ca="1"/>
        <v>0</v>
      </c>
      <c r="P210">
        <f ca="1"/>
        <v>0.72645507812499999</v>
      </c>
      <c r="Q210">
        <f ca="1"/>
        <v>0</v>
      </c>
      <c r="R210">
        <f ca="1"/>
        <v>0</v>
      </c>
      <c r="S210">
        <f ca="1"/>
        <v>0.1553076171875</v>
      </c>
      <c r="T210">
        <f ca="1"/>
        <v>1</v>
      </c>
      <c r="U210" t="str">
        <f ca="1"/>
        <v>19-May</v>
      </c>
      <c r="V210" t="str">
        <f ca="1"/>
        <v>18-May</v>
      </c>
      <c r="W210" t="str">
        <f ca="1"/>
        <v>17-May</v>
      </c>
      <c r="X210" t="str">
        <f ca="1"/>
        <v>16-May</v>
      </c>
      <c r="Y210" t="str">
        <f ca="1"/>
        <v>15-May</v>
      </c>
      <c r="Z210" t="str">
        <f ca="1"/>
        <v>14-May</v>
      </c>
      <c r="AA210" t="str">
        <f ca="1"/>
        <v>13-May</v>
      </c>
      <c r="AB210" t="str">
        <f ca="1"/>
        <v>0.75</v>
      </c>
    </row>
    <row r="211" spans="1:28" x14ac:dyDescent="0.35">
      <c r="A211" s="33" t="s">
        <v>105</v>
      </c>
      <c r="B211" t="str">
        <f t="array" aca="1" ref="B211:AB211" ca="1">_xll.PICurrVal('Amravati Datalink'!$B$2:$AB$2,0,'Amravati Datalink'!$A$211)</f>
        <v>Amravati</v>
      </c>
      <c r="C211" t="str">
        <f ca="1"/>
        <v>Amravati</v>
      </c>
      <c r="D211" t="str">
        <f ca="1"/>
        <v>Amravati - 2</v>
      </c>
      <c r="E211" t="str">
        <f ca="1"/>
        <v>Nandgaon Khandeshwar</v>
      </c>
      <c r="F211" t="str">
        <f ca="1"/>
        <v>20030287</v>
      </c>
      <c r="G211" t="str">
        <f ca="1"/>
        <v>Takli &amp; 4 Villages RRWS</v>
      </c>
      <c r="H211" t="str">
        <f ca="1"/>
        <v>Ful Aamla</v>
      </c>
      <c r="I211" t="str">
        <f ca="1"/>
        <v>Proposed 0.25 LL ESR</v>
      </c>
      <c r="J211">
        <f ca="1"/>
        <v>0</v>
      </c>
      <c r="K211">
        <f ca="1"/>
        <v>84.091339111328125</v>
      </c>
      <c r="L211" t="str">
        <f ca="1"/>
        <v>0.25LL</v>
      </c>
      <c r="M211">
        <f ca="1"/>
        <v>0</v>
      </c>
      <c r="N211">
        <f ca="1"/>
        <v>4.3705742708513642E-3</v>
      </c>
      <c r="O211">
        <f ca="1"/>
        <v>4.7045898437499999E-3</v>
      </c>
      <c r="P211">
        <f ca="1"/>
        <v>9.2209625244140617E-3</v>
      </c>
      <c r="Q211">
        <f ca="1"/>
        <v>8.9588928222656249E-3</v>
      </c>
      <c r="R211">
        <f ca="1"/>
        <v>4.7018432617187498E-3</v>
      </c>
      <c r="S211">
        <f ca="1"/>
        <v>5.6584167480468748E-3</v>
      </c>
      <c r="T211">
        <f ca="1"/>
        <v>1</v>
      </c>
      <c r="U211" t="str">
        <f ca="1"/>
        <v>19-May</v>
      </c>
      <c r="V211" t="str">
        <f ca="1"/>
        <v>18-May</v>
      </c>
      <c r="W211" t="str">
        <f ca="1"/>
        <v>17-May</v>
      </c>
      <c r="X211" t="str">
        <f ca="1"/>
        <v>16-May</v>
      </c>
      <c r="Y211" t="str">
        <f ca="1"/>
        <v>15-May</v>
      </c>
      <c r="Z211" t="str">
        <f ca="1"/>
        <v>14-May</v>
      </c>
      <c r="AA211" t="str">
        <f ca="1"/>
        <v>13-May</v>
      </c>
      <c r="AB211" t="str">
        <f ca="1"/>
        <v>0.25</v>
      </c>
    </row>
    <row r="212" spans="1:28" x14ac:dyDescent="0.35">
      <c r="A212" s="33" t="s">
        <v>632</v>
      </c>
      <c r="B212" t="str">
        <f t="array" aca="1" ref="B212:AB212" ca="1">_xll.PICurrVal('Amravati Datalink'!$B$2:$AB$2,0,'Amravati Datalink'!$A$212)</f>
        <v>Akola</v>
      </c>
      <c r="C212" t="str">
        <f ca="1"/>
        <v>Akola</v>
      </c>
      <c r="D212" t="str">
        <f ca="1"/>
        <v>Akola</v>
      </c>
      <c r="E212" t="str">
        <f ca="1"/>
        <v>Akola</v>
      </c>
      <c r="F212" t="str">
        <f ca="1"/>
        <v>20028565</v>
      </c>
      <c r="G212" t="str">
        <f ca="1"/>
        <v>Akot 84 VRRWSS Tq. Akola, Akot &amp; Telhara Dist. Akola</v>
      </c>
      <c r="H212" t="str">
        <f ca="1"/>
        <v>Jaulka</v>
      </c>
      <c r="I212" t="str">
        <f ca="1"/>
        <v>Existing 0.75 LL ESR</v>
      </c>
      <c r="J212">
        <f ca="1"/>
        <v>0</v>
      </c>
      <c r="K212">
        <f ca="1"/>
        <v>14676</v>
      </c>
      <c r="L212" t="str">
        <f ca="1"/>
        <v>0.75LL</v>
      </c>
      <c r="M212">
        <f ca="1"/>
        <v>2.7974999999999999</v>
      </c>
      <c r="N212">
        <f ca="1"/>
        <v>0.59</v>
      </c>
      <c r="O212">
        <f ca="1"/>
        <v>0</v>
      </c>
      <c r="P212">
        <f ca="1"/>
        <v>0</v>
      </c>
      <c r="Q212">
        <f ca="1"/>
        <v>0.21</v>
      </c>
      <c r="R212">
        <f ca="1"/>
        <v>4.9140039062499996</v>
      </c>
      <c r="S212">
        <f ca="1"/>
        <v>5.6</v>
      </c>
      <c r="T212">
        <f ca="1"/>
        <v>1</v>
      </c>
      <c r="U212" t="str">
        <f ca="1"/>
        <v>19-May</v>
      </c>
      <c r="V212" t="str">
        <f ca="1"/>
        <v>18-May</v>
      </c>
      <c r="W212" t="str">
        <f ca="1"/>
        <v>17-May</v>
      </c>
      <c r="X212" t="str">
        <f ca="1"/>
        <v>16-May</v>
      </c>
      <c r="Y212" t="str">
        <f ca="1"/>
        <v>15-May</v>
      </c>
      <c r="Z212" t="str">
        <f ca="1"/>
        <v>14-May</v>
      </c>
      <c r="AA212" t="str">
        <f ca="1"/>
        <v>13-May</v>
      </c>
      <c r="AB212" t="str">
        <f ca="1"/>
        <v>0.75</v>
      </c>
    </row>
    <row r="213" spans="1:28" x14ac:dyDescent="0.35">
      <c r="A213" s="33" t="s">
        <v>879</v>
      </c>
      <c r="B213" t="str">
        <f t="array" aca="1" ref="B213:AB213" ca="1">_xll.PICurrVal('Amravati Datalink'!$B$2:$AB$2,0,'Amravati Datalink'!$A$213)</f>
        <v>Akola</v>
      </c>
      <c r="C213" t="str">
        <f ca="1"/>
        <v>Akola</v>
      </c>
      <c r="D213" t="str">
        <f ca="1"/>
        <v>Akola</v>
      </c>
      <c r="E213" t="str">
        <f ca="1"/>
        <v>Akola</v>
      </c>
      <c r="F213" t="str">
        <f ca="1"/>
        <v>20028565</v>
      </c>
      <c r="G213" t="str">
        <f ca="1"/>
        <v>Akot 84 VRRWSS Tq. Akola, Akot &amp; Telhara Dist. Akola</v>
      </c>
      <c r="H213" t="str">
        <f ca="1"/>
        <v>Palsod</v>
      </c>
      <c r="I213" t="str">
        <f ca="1"/>
        <v>Existing 1.00 LL ESR</v>
      </c>
      <c r="J213">
        <f ca="1"/>
        <v>0</v>
      </c>
      <c r="K213">
        <f ca="1"/>
        <v>218.82138061523438</v>
      </c>
      <c r="L213" t="str">
        <f ca="1"/>
        <v>1.00LL</v>
      </c>
      <c r="M213">
        <f ca="1"/>
        <v>2.1804809570312499E-4</v>
      </c>
      <c r="N213">
        <f ca="1"/>
        <v>2.827606201171875E-3</v>
      </c>
      <c r="O213">
        <f ca="1"/>
        <v>9.3849639892578121E-2</v>
      </c>
      <c r="P213">
        <f ca="1"/>
        <v>2.6585388183593749E-2</v>
      </c>
      <c r="Q213">
        <f ca="1"/>
        <v>7.6357116699218755E-2</v>
      </c>
      <c r="R213">
        <f ca="1"/>
        <v>0</v>
      </c>
      <c r="S213">
        <f ca="1"/>
        <v>7.4810485839843746E-2</v>
      </c>
      <c r="T213">
        <f ca="1"/>
        <v>1</v>
      </c>
      <c r="U213" t="str">
        <f ca="1"/>
        <v>19-May</v>
      </c>
      <c r="V213" t="str">
        <f ca="1"/>
        <v>18-May</v>
      </c>
      <c r="W213" t="str">
        <f ca="1"/>
        <v>17-May</v>
      </c>
      <c r="X213" t="str">
        <f ca="1"/>
        <v>16-May</v>
      </c>
      <c r="Y213" t="str">
        <f ca="1"/>
        <v>15-May</v>
      </c>
      <c r="Z213" t="str">
        <f ca="1"/>
        <v>14-May</v>
      </c>
      <c r="AA213" t="str">
        <f ca="1"/>
        <v>13-May</v>
      </c>
      <c r="AB213" t="str">
        <f ca="1"/>
        <v>1</v>
      </c>
    </row>
    <row r="214" spans="1:28" x14ac:dyDescent="0.35">
      <c r="A214" s="33" t="s">
        <v>1128</v>
      </c>
      <c r="B214" t="str">
        <f t="array" aca="1" ref="B214:AB214" ca="1">_xll.PICurrVal('Amravati Datalink'!$B$2:$AB$2,0,'Amravati Datalink'!$A$214)</f>
        <v>Amravati</v>
      </c>
      <c r="C214" t="str">
        <f ca="1"/>
        <v>Amravati</v>
      </c>
      <c r="D214" t="str">
        <f ca="1"/>
        <v>Amravati - 2</v>
      </c>
      <c r="E214" t="str">
        <f ca="1"/>
        <v>Nandgaon Khandeshwar</v>
      </c>
      <c r="F214" t="str">
        <f ca="1"/>
        <v>20030263</v>
      </c>
      <c r="G214" t="str">
        <f ca="1"/>
        <v>Dhanora Gurav &amp; 8 Villages RRWS</v>
      </c>
      <c r="H214" t="str">
        <f ca="1"/>
        <v>Pimpri Gawanda</v>
      </c>
      <c r="I214" t="str">
        <f ca="1"/>
        <v>Existing 0.20 LL ESR</v>
      </c>
      <c r="J214">
        <f ca="1"/>
        <v>0</v>
      </c>
      <c r="K214">
        <f ca="1"/>
        <v>0</v>
      </c>
      <c r="L214" t="str">
        <f ca="1"/>
        <v>0.20LL</v>
      </c>
      <c r="M214">
        <f ca="1"/>
        <v>0</v>
      </c>
      <c r="N214">
        <f ca="1"/>
        <v>0</v>
      </c>
      <c r="O214">
        <f ca="1"/>
        <v>0</v>
      </c>
      <c r="P214">
        <f ca="1"/>
        <v>0</v>
      </c>
      <c r="Q214">
        <f ca="1"/>
        <v>0</v>
      </c>
      <c r="R214">
        <f ca="1"/>
        <v>0</v>
      </c>
      <c r="S214">
        <f ca="1"/>
        <v>0</v>
      </c>
      <c r="T214">
        <f ca="1"/>
        <v>0</v>
      </c>
      <c r="U214" t="str">
        <f ca="1"/>
        <v>19-May</v>
      </c>
      <c r="V214" t="str">
        <f ca="1"/>
        <v>18-May</v>
      </c>
      <c r="W214" t="str">
        <f ca="1"/>
        <v>17-May</v>
      </c>
      <c r="X214" t="str">
        <f ca="1"/>
        <v>16-May</v>
      </c>
      <c r="Y214" t="str">
        <f ca="1"/>
        <v>15-May</v>
      </c>
      <c r="Z214" t="str">
        <f ca="1"/>
        <v>14-May</v>
      </c>
      <c r="AA214" t="str">
        <f ca="1"/>
        <v>13-May</v>
      </c>
      <c r="AB214" t="str">
        <f ca="1"/>
        <v>0.2</v>
      </c>
    </row>
    <row r="215" spans="1:28" x14ac:dyDescent="0.35">
      <c r="A215" s="33" t="s">
        <v>78</v>
      </c>
      <c r="B215" t="str">
        <f t="array" aca="1" ref="B215:AB215" ca="1">_xll.PICurrVal('Amravati Datalink'!$B$2:$AB$2,0,'Amravati Datalink'!$A$215)</f>
        <v>Amravati</v>
      </c>
      <c r="C215" t="str">
        <f ca="1"/>
        <v>Amravati</v>
      </c>
      <c r="D215" t="str">
        <f ca="1"/>
        <v>Amravati - 2</v>
      </c>
      <c r="E215" t="str">
        <f ca="1"/>
        <v>Nandgaon Khandeshwar</v>
      </c>
      <c r="F215" t="str">
        <f ca="1"/>
        <v>20030287</v>
      </c>
      <c r="G215" t="str">
        <f ca="1"/>
        <v>Takli &amp; 4 Villages RRWS</v>
      </c>
      <c r="H215" t="str">
        <f ca="1"/>
        <v>Dahigaon</v>
      </c>
      <c r="I215" t="str">
        <f ca="1"/>
        <v>Existing 0.60 LL ESR</v>
      </c>
      <c r="J215">
        <f ca="1"/>
        <v>0</v>
      </c>
      <c r="K215">
        <f ca="1"/>
        <v>472535</v>
      </c>
      <c r="L215" t="str">
        <f ca="1"/>
        <v>0.60LL</v>
      </c>
      <c r="M215">
        <f ca="1"/>
        <v>50.574062499999997</v>
      </c>
      <c r="N215">
        <f ca="1"/>
        <v>30.09</v>
      </c>
      <c r="O215">
        <f ca="1"/>
        <v>27.55</v>
      </c>
      <c r="P215">
        <f ca="1"/>
        <v>27.76</v>
      </c>
      <c r="Q215">
        <f ca="1"/>
        <v>27.27</v>
      </c>
      <c r="R215">
        <f ca="1"/>
        <v>28.86</v>
      </c>
      <c r="S215">
        <f ca="1"/>
        <v>33.520000000000003</v>
      </c>
      <c r="T215">
        <f ca="1"/>
        <v>1</v>
      </c>
      <c r="U215" t="str">
        <f ca="1"/>
        <v>19-May</v>
      </c>
      <c r="V215" t="str">
        <f ca="1"/>
        <v>18-May</v>
      </c>
      <c r="W215" t="str">
        <f ca="1"/>
        <v>17-May</v>
      </c>
      <c r="X215" t="str">
        <f ca="1"/>
        <v>16-May</v>
      </c>
      <c r="Y215" t="str">
        <f ca="1"/>
        <v>15-May</v>
      </c>
      <c r="Z215" t="str">
        <f ca="1"/>
        <v>14-May</v>
      </c>
      <c r="AA215" t="str">
        <f ca="1"/>
        <v>13-May</v>
      </c>
      <c r="AB215" t="str">
        <f ca="1"/>
        <v>0.6</v>
      </c>
    </row>
    <row r="216" spans="1:28" x14ac:dyDescent="0.35">
      <c r="A216" s="33" t="s">
        <v>104</v>
      </c>
      <c r="B216" t="str">
        <f t="array" aca="1" ref="B216:AB216" ca="1">_xll.PICurrVal('Amravati Datalink'!$B$2:$AB$2,0,'Amravati Datalink'!$A$216)</f>
        <v>Amravati</v>
      </c>
      <c r="C216" t="str">
        <f ca="1"/>
        <v>Amravati W.M</v>
      </c>
      <c r="D216" t="str">
        <f ca="1"/>
        <v>W.M.Amravati - 2</v>
      </c>
      <c r="E216" t="str">
        <f ca="1"/>
        <v>Chandur Bazar</v>
      </c>
      <c r="F216" t="str">
        <f ca="1"/>
        <v>20003791</v>
      </c>
      <c r="G216" t="str">
        <f ca="1"/>
        <v>105 Villages RRWSS</v>
      </c>
      <c r="H216" t="str">
        <f ca="1"/>
        <v>Madhalapur</v>
      </c>
      <c r="I216" t="str">
        <f ca="1"/>
        <v>Existing ESR 0.45 LL-Outlet-2</v>
      </c>
      <c r="J216">
        <f ca="1"/>
        <v>0</v>
      </c>
      <c r="K216">
        <f ca="1"/>
        <v>7704</v>
      </c>
      <c r="L216" t="str">
        <f ca="1"/>
        <v>0.45LL</v>
      </c>
      <c r="M216">
        <f ca="1"/>
        <v>0.38</v>
      </c>
      <c r="N216">
        <f ca="1"/>
        <v>0.73</v>
      </c>
      <c r="O216">
        <f ca="1"/>
        <v>0.3</v>
      </c>
      <c r="P216">
        <f ca="1"/>
        <v>1.18</v>
      </c>
      <c r="Q216">
        <f ca="1"/>
        <v>0.37</v>
      </c>
      <c r="R216">
        <f ca="1"/>
        <v>0.9</v>
      </c>
      <c r="S216">
        <f ca="1"/>
        <v>0.48</v>
      </c>
      <c r="T216">
        <f ca="1"/>
        <v>1</v>
      </c>
      <c r="U216" t="str">
        <f ca="1"/>
        <v>19-May</v>
      </c>
      <c r="V216" t="str">
        <f ca="1"/>
        <v>18-May</v>
      </c>
      <c r="W216" t="str">
        <f ca="1"/>
        <v>17-May</v>
      </c>
      <c r="X216" t="str">
        <f ca="1"/>
        <v>16-May</v>
      </c>
      <c r="Y216" t="str">
        <f ca="1"/>
        <v>15-May</v>
      </c>
      <c r="Z216" t="str">
        <f ca="1"/>
        <v>14-May</v>
      </c>
      <c r="AA216" t="str">
        <f ca="1"/>
        <v>13-May</v>
      </c>
      <c r="AB216" t="str">
        <f ca="1"/>
        <v>0.45</v>
      </c>
    </row>
    <row r="217" spans="1:28" x14ac:dyDescent="0.35">
      <c r="A217" s="33" t="s">
        <v>1129</v>
      </c>
      <c r="B217" t="str">
        <f t="array" aca="1" ref="B217:AB217" ca="1">_xll.PICurrVal('Amravati Datalink'!$B$2:$AB$2,0,'Amravati Datalink'!$A$217)</f>
        <v>Amravati</v>
      </c>
      <c r="C217" t="str">
        <f ca="1"/>
        <v>Amravati</v>
      </c>
      <c r="D217" t="str">
        <f ca="1"/>
        <v>Amravati - 2</v>
      </c>
      <c r="E217" t="str">
        <f ca="1"/>
        <v>Nandgaon Khandeshwar</v>
      </c>
      <c r="F217" t="str">
        <f ca="1"/>
        <v>20030263</v>
      </c>
      <c r="G217" t="str">
        <f ca="1"/>
        <v>Dhanora Gurav &amp; 8 Villages RRWS</v>
      </c>
      <c r="H217" t="str">
        <f ca="1"/>
        <v>Dharmapur</v>
      </c>
      <c r="I217" t="str">
        <f ca="1"/>
        <v>Existing 0.50 LL ESR</v>
      </c>
      <c r="J217">
        <f ca="1"/>
        <v>0</v>
      </c>
      <c r="K217">
        <f ca="1"/>
        <v>0</v>
      </c>
      <c r="L217" t="str">
        <f ca="1"/>
        <v>0.50LL</v>
      </c>
      <c r="M217">
        <f ca="1"/>
        <v>0</v>
      </c>
      <c r="N217">
        <f ca="1"/>
        <v>0</v>
      </c>
      <c r="O217">
        <f ca="1"/>
        <v>0</v>
      </c>
      <c r="P217">
        <f ca="1"/>
        <v>0</v>
      </c>
      <c r="Q217">
        <f ca="1"/>
        <v>0</v>
      </c>
      <c r="R217">
        <f ca="1"/>
        <v>0</v>
      </c>
      <c r="S217">
        <f ca="1"/>
        <v>0</v>
      </c>
      <c r="T217">
        <f ca="1"/>
        <v>1</v>
      </c>
      <c r="U217" t="str">
        <f ca="1"/>
        <v>19-May</v>
      </c>
      <c r="V217" t="str">
        <f ca="1"/>
        <v>18-May</v>
      </c>
      <c r="W217" t="str">
        <f ca="1"/>
        <v>17-May</v>
      </c>
      <c r="X217" t="str">
        <f ca="1"/>
        <v>16-May</v>
      </c>
      <c r="Y217" t="str">
        <f ca="1"/>
        <v>15-May</v>
      </c>
      <c r="Z217" t="str">
        <f ca="1"/>
        <v>14-May</v>
      </c>
      <c r="AA217" t="str">
        <f ca="1"/>
        <v>13-May</v>
      </c>
      <c r="AB217" t="str">
        <f ca="1"/>
        <v>0.5</v>
      </c>
    </row>
    <row r="218" spans="1:28" x14ac:dyDescent="0.35">
      <c r="A218" s="33" t="s">
        <v>709</v>
      </c>
      <c r="B218" t="str">
        <f t="array" aca="1" ref="B218:AB218" ca="1">_xll.PICurrVal('Amravati Datalink'!$B$2:$AB$2,0,'Amravati Datalink'!$A$218)</f>
        <v>Akola</v>
      </c>
      <c r="C218" t="str">
        <f ca="1"/>
        <v>Akola</v>
      </c>
      <c r="D218" t="str">
        <f ca="1"/>
        <v>Akola</v>
      </c>
      <c r="E218" t="str">
        <f ca="1"/>
        <v>Akola</v>
      </c>
      <c r="F218" t="str">
        <f ca="1"/>
        <v>20028565</v>
      </c>
      <c r="G218" t="str">
        <f ca="1"/>
        <v>Akot 84 VRRWSS Tq. Akola, Akot &amp; Telhara Dist. Akola</v>
      </c>
      <c r="H218" t="str">
        <f ca="1"/>
        <v>Maroda</v>
      </c>
      <c r="I218" t="str">
        <f ca="1"/>
        <v>Existing 0.60 LL ESR</v>
      </c>
      <c r="J218">
        <f ca="1"/>
        <v>0</v>
      </c>
      <c r="K218">
        <f ca="1"/>
        <v>5719</v>
      </c>
      <c r="L218" t="str">
        <f ca="1"/>
        <v>0.60LL</v>
      </c>
      <c r="M218">
        <f ca="1"/>
        <v>0</v>
      </c>
      <c r="N218">
        <f ca="1"/>
        <v>0</v>
      </c>
      <c r="O218">
        <f ca="1"/>
        <v>0</v>
      </c>
      <c r="P218">
        <f ca="1"/>
        <v>0</v>
      </c>
      <c r="Q218">
        <f ca="1"/>
        <v>0</v>
      </c>
      <c r="R218">
        <f ca="1"/>
        <v>0</v>
      </c>
      <c r="S218">
        <f ca="1"/>
        <v>0</v>
      </c>
      <c r="T218">
        <f ca="1"/>
        <v>0</v>
      </c>
      <c r="U218" t="str">
        <f ca="1"/>
        <v>19-May</v>
      </c>
      <c r="V218" t="str">
        <f ca="1"/>
        <v>18-May</v>
      </c>
      <c r="W218" t="str">
        <f ca="1"/>
        <v>17-May</v>
      </c>
      <c r="X218" t="str">
        <f ca="1"/>
        <v>16-May</v>
      </c>
      <c r="Y218" t="str">
        <f ca="1"/>
        <v>15-May</v>
      </c>
      <c r="Z218" t="str">
        <f ca="1"/>
        <v>14-May</v>
      </c>
      <c r="AA218" t="str">
        <f ca="1"/>
        <v>13-May</v>
      </c>
      <c r="AB218" t="str">
        <f ca="1"/>
        <v>0.6</v>
      </c>
    </row>
    <row r="219" spans="1:28" x14ac:dyDescent="0.35">
      <c r="A219" s="33" t="s">
        <v>34</v>
      </c>
      <c r="B219" t="str">
        <f t="array" aca="1" ref="B219:AB219" ca="1">_xll.PICurrVal('Amravati Datalink'!$B$2:$AB$2,0,'Amravati Datalink'!$A$219)</f>
        <v>Akola</v>
      </c>
      <c r="C219" t="str">
        <f ca="1"/>
        <v>Buldhana</v>
      </c>
      <c r="D219" t="str">
        <f ca="1"/>
        <v>Buldhana</v>
      </c>
      <c r="E219" t="str">
        <f ca="1"/>
        <v>Buldhana</v>
      </c>
      <c r="F219" t="str">
        <f ca="1"/>
        <v>20021406</v>
      </c>
      <c r="G219" t="str">
        <f ca="1"/>
        <v>Padali &amp; 5 Villages RRWSS</v>
      </c>
      <c r="H219" t="str">
        <f ca="1"/>
        <v>Ijalpur</v>
      </c>
      <c r="I219" t="str">
        <f ca="1"/>
        <v>Proposed 0.65 LL ESR</v>
      </c>
      <c r="J219">
        <f ca="1"/>
        <v>0</v>
      </c>
      <c r="K219">
        <f ca="1"/>
        <v>3824</v>
      </c>
      <c r="L219" t="str">
        <f ca="1"/>
        <v>0.65LL</v>
      </c>
      <c r="M219">
        <f ca="1"/>
        <v>0.01</v>
      </c>
      <c r="N219">
        <f ca="1"/>
        <v>0.03</v>
      </c>
      <c r="O219">
        <f ca="1"/>
        <v>0.01</v>
      </c>
      <c r="P219">
        <f ca="1"/>
        <v>0</v>
      </c>
      <c r="Q219">
        <f ca="1"/>
        <v>1</v>
      </c>
      <c r="R219">
        <f ca="1"/>
        <v>0.78</v>
      </c>
      <c r="S219">
        <f ca="1"/>
        <v>0.03</v>
      </c>
      <c r="T219">
        <f ca="1"/>
        <v>1</v>
      </c>
      <c r="U219" t="str">
        <f ca="1"/>
        <v>19-May</v>
      </c>
      <c r="V219" t="str">
        <f ca="1"/>
        <v>18-May</v>
      </c>
      <c r="W219" t="str">
        <f ca="1"/>
        <v>17-May</v>
      </c>
      <c r="X219" t="str">
        <f ca="1"/>
        <v>16-May</v>
      </c>
      <c r="Y219" t="str">
        <f ca="1"/>
        <v>15-May</v>
      </c>
      <c r="Z219" t="str">
        <f ca="1"/>
        <v>14-May</v>
      </c>
      <c r="AA219" t="str">
        <f ca="1"/>
        <v>13-May</v>
      </c>
      <c r="AB219" t="str">
        <f ca="1"/>
        <v>0.65</v>
      </c>
    </row>
    <row r="220" spans="1:28" x14ac:dyDescent="0.35">
      <c r="A220" s="33" t="s">
        <v>74</v>
      </c>
      <c r="B220" t="str">
        <f t="array" aca="1" ref="B220:AB220" ca="1">_xll.PICurrVal('Amravati Datalink'!$B$2:$AB$2,0,'Amravati Datalink'!$A$220)</f>
        <v>Amravati</v>
      </c>
      <c r="C220" t="str">
        <f ca="1"/>
        <v>Amravati</v>
      </c>
      <c r="D220" t="str">
        <f ca="1"/>
        <v>Amravati - 2</v>
      </c>
      <c r="E220" t="str">
        <f ca="1"/>
        <v>Nandgaon Khandeshwar</v>
      </c>
      <c r="F220" t="str">
        <f ca="1"/>
        <v>20030287</v>
      </c>
      <c r="G220" t="str">
        <f ca="1"/>
        <v>Takli &amp; 4 Villages RRWS</v>
      </c>
      <c r="H220" t="str">
        <f ca="1"/>
        <v>Hiwara Kh.</v>
      </c>
      <c r="I220" t="str">
        <f ca="1"/>
        <v>Existing 0.50 LL ESR</v>
      </c>
      <c r="J220">
        <f ca="1"/>
        <v>26.416900634765625</v>
      </c>
      <c r="K220">
        <f ca="1"/>
        <v>3257111</v>
      </c>
      <c r="L220" t="str">
        <f ca="1"/>
        <v>0.50LL</v>
      </c>
      <c r="M220">
        <f ca="1"/>
        <v>183.71</v>
      </c>
      <c r="N220">
        <f ca="1"/>
        <v>181.59</v>
      </c>
      <c r="O220">
        <f ca="1"/>
        <v>167.33</v>
      </c>
      <c r="P220">
        <f ca="1"/>
        <v>181.25</v>
      </c>
      <c r="Q220">
        <f ca="1"/>
        <v>178.86</v>
      </c>
      <c r="R220">
        <f ca="1"/>
        <v>179.23</v>
      </c>
      <c r="S220">
        <f ca="1"/>
        <v>183.36</v>
      </c>
      <c r="T220">
        <f ca="1"/>
        <v>1</v>
      </c>
      <c r="U220" t="str">
        <f ca="1"/>
        <v>19-May</v>
      </c>
      <c r="V220" t="str">
        <f ca="1"/>
        <v>18-May</v>
      </c>
      <c r="W220" t="str">
        <f ca="1"/>
        <v>17-May</v>
      </c>
      <c r="X220" t="str">
        <f ca="1"/>
        <v>16-May</v>
      </c>
      <c r="Y220" t="str">
        <f ca="1"/>
        <v>15-May</v>
      </c>
      <c r="Z220" t="str">
        <f ca="1"/>
        <v>14-May</v>
      </c>
      <c r="AA220" t="str">
        <f ca="1"/>
        <v>13-May</v>
      </c>
      <c r="AB220" t="str">
        <f ca="1"/>
        <v>0.5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89848-4A75-4568-80BE-FED63BE8F39F}">
  <dimension ref="A1:ALF232"/>
  <sheetViews>
    <sheetView zoomScale="55" zoomScaleNormal="55" workbookViewId="0">
      <selection activeCell="D7" sqref="D7"/>
    </sheetView>
  </sheetViews>
  <sheetFormatPr defaultRowHeight="14.5" x14ac:dyDescent="0.35"/>
  <cols>
    <col min="1" max="1" width="6.54296875" bestFit="1" customWidth="1"/>
    <col min="2" max="2" width="9.1796875" bestFit="1" customWidth="1"/>
    <col min="3" max="3" width="9.81640625" bestFit="1" customWidth="1"/>
    <col min="4" max="4" width="14.453125" bestFit="1" customWidth="1"/>
    <col min="5" max="5" width="14.81640625" bestFit="1" customWidth="1"/>
    <col min="6" max="6" width="11" bestFit="1" customWidth="1"/>
    <col min="7" max="7" width="37" bestFit="1" customWidth="1"/>
    <col min="8" max="8" width="32.08984375" customWidth="1"/>
    <col min="9" max="9" width="24.90625" bestFit="1" customWidth="1"/>
    <col min="10" max="10" width="10.08984375" bestFit="1" customWidth="1"/>
    <col min="11" max="11" width="29.08984375" bestFit="1" customWidth="1"/>
    <col min="12" max="12" width="16.453125" bestFit="1" customWidth="1"/>
    <col min="13" max="13" width="13.36328125" bestFit="1" customWidth="1"/>
    <col min="14" max="20" width="7.36328125" bestFit="1" customWidth="1"/>
    <col min="21" max="21" width="21.453125" bestFit="1" customWidth="1"/>
    <col min="22" max="22" width="23.81640625" style="22" customWidth="1"/>
    <col min="994" max="994" width="190.36328125" bestFit="1" customWidth="1"/>
  </cols>
  <sheetData>
    <row r="1" spans="1:994" x14ac:dyDescent="0.35">
      <c r="B1" s="1"/>
      <c r="C1" s="2"/>
      <c r="D1" s="5"/>
      <c r="ALF1" s="4" t="s">
        <v>1</v>
      </c>
    </row>
    <row r="2" spans="1:994" ht="23" x14ac:dyDescent="0.35">
      <c r="A2" s="65" t="s">
        <v>26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7"/>
    </row>
    <row r="3" spans="1:994" ht="23" x14ac:dyDescent="0.35">
      <c r="C3" s="7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</row>
    <row r="5" spans="1:994" ht="23.5" x14ac:dyDescent="0.35">
      <c r="A5" s="68" t="s">
        <v>14</v>
      </c>
      <c r="B5" s="69"/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70"/>
    </row>
    <row r="6" spans="1:994" x14ac:dyDescent="0.35">
      <c r="A6" s="3"/>
    </row>
    <row r="7" spans="1:994" ht="26" x14ac:dyDescent="0.6">
      <c r="A7" s="71" t="s">
        <v>46</v>
      </c>
      <c r="B7" s="72"/>
      <c r="C7" s="73"/>
      <c r="D7" s="15" t="s">
        <v>1491</v>
      </c>
      <c r="T7" s="74" t="s">
        <v>425</v>
      </c>
      <c r="U7" s="75"/>
      <c r="V7" s="75"/>
      <c r="W7" s="76"/>
    </row>
    <row r="8" spans="1:994" ht="26" x14ac:dyDescent="0.6">
      <c r="A8" s="37"/>
      <c r="B8" s="37"/>
      <c r="C8" s="37"/>
      <c r="D8" s="38"/>
      <c r="T8" s="6" t="s">
        <v>426</v>
      </c>
      <c r="U8" s="62" t="s">
        <v>427</v>
      </c>
      <c r="V8" s="63"/>
      <c r="W8" s="64"/>
    </row>
    <row r="9" spans="1:994" ht="25" x14ac:dyDescent="0.4">
      <c r="A9" s="37"/>
      <c r="B9" s="37"/>
      <c r="C9" s="37"/>
      <c r="D9" s="57" t="s">
        <v>439</v>
      </c>
      <c r="E9" s="50" t="s">
        <v>59</v>
      </c>
      <c r="F9" s="50"/>
      <c r="G9" s="50"/>
      <c r="H9" s="50"/>
      <c r="I9" s="50"/>
      <c r="J9" s="50"/>
      <c r="K9" s="50"/>
      <c r="L9" s="59" t="s">
        <v>522</v>
      </c>
      <c r="M9" s="60"/>
      <c r="N9" s="60"/>
      <c r="O9" s="60"/>
      <c r="P9" s="60"/>
      <c r="Q9" s="60"/>
      <c r="R9" s="61"/>
      <c r="T9" s="6" t="s">
        <v>428</v>
      </c>
      <c r="U9" s="62" t="s">
        <v>429</v>
      </c>
      <c r="V9" s="63"/>
      <c r="W9" s="64"/>
    </row>
    <row r="10" spans="1:994" ht="25" x14ac:dyDescent="0.4">
      <c r="A10" s="37"/>
      <c r="B10" s="37"/>
      <c r="C10" s="37"/>
      <c r="D10" s="58"/>
      <c r="E10" s="31" t="s">
        <v>443</v>
      </c>
      <c r="F10" s="17" t="s">
        <v>47</v>
      </c>
      <c r="G10" s="17" t="s">
        <v>96</v>
      </c>
      <c r="H10" s="17" t="s">
        <v>97</v>
      </c>
      <c r="I10" s="17" t="s">
        <v>98</v>
      </c>
      <c r="J10" s="17" t="s">
        <v>48</v>
      </c>
      <c r="K10" s="17" t="s">
        <v>49</v>
      </c>
      <c r="L10" s="17" t="s">
        <v>515</v>
      </c>
      <c r="M10" s="17" t="s">
        <v>516</v>
      </c>
      <c r="N10" s="17" t="s">
        <v>517</v>
      </c>
      <c r="O10" s="17" t="s">
        <v>518</v>
      </c>
      <c r="P10" s="17" t="s">
        <v>519</v>
      </c>
      <c r="Q10" s="17" t="s">
        <v>520</v>
      </c>
      <c r="R10" s="17" t="s">
        <v>521</v>
      </c>
      <c r="T10" s="6" t="s">
        <v>430</v>
      </c>
      <c r="U10" s="62" t="s">
        <v>431</v>
      </c>
      <c r="V10" s="63"/>
      <c r="W10" s="64"/>
    </row>
    <row r="11" spans="1:994" ht="25" x14ac:dyDescent="0.4">
      <c r="A11" s="37"/>
      <c r="B11" s="37"/>
      <c r="C11" s="37"/>
      <c r="D11" s="25">
        <f>SUM('Amravati - Number of Percentage'!P:P)</f>
        <v>218</v>
      </c>
      <c r="E11" s="20">
        <f>SUM('Amravati - Number of Percentage'!Q:Q)</f>
        <v>70</v>
      </c>
      <c r="F11" s="20">
        <f>SUM('Amravati - Number of Percentage'!J:J)</f>
        <v>113</v>
      </c>
      <c r="G11" s="20">
        <f>SUM('Amravati - Number of Percentage'!K:K)</f>
        <v>49</v>
      </c>
      <c r="H11" s="20">
        <f>SUM('Amravati - Number of Percentage'!L:L)</f>
        <v>20</v>
      </c>
      <c r="I11" s="20">
        <f>SUM('Amravati - Number of Percentage'!M:M)</f>
        <v>11</v>
      </c>
      <c r="J11" s="20">
        <f>SUM('Amravati - Number of Percentage'!N:N)</f>
        <v>3</v>
      </c>
      <c r="K11" s="20">
        <f>SUM('Amravati - Number of Percentage'!O:O)</f>
        <v>22</v>
      </c>
      <c r="L11" s="20">
        <f>COUNTIF('Region - Amravati Data'!U:U,1)</f>
        <v>18</v>
      </c>
      <c r="M11" s="20">
        <f>COUNTIF('Region - Amravati Data'!U:U,2)</f>
        <v>12</v>
      </c>
      <c r="N11" s="20">
        <f>COUNTIF('Region - Amravati Data'!U:U,3)</f>
        <v>21</v>
      </c>
      <c r="O11" s="20">
        <f>COUNTIF('Region - Amravati Data'!U:U,4)</f>
        <v>15</v>
      </c>
      <c r="P11" s="20">
        <f>COUNTIF('Region - Amravati Data'!U:U,5)</f>
        <v>12</v>
      </c>
      <c r="Q11" s="34">
        <f>COUNTIF('Region - Amravati Data'!U:U,6)</f>
        <v>8</v>
      </c>
      <c r="R11" s="20">
        <f>COUNTIF('Region - Amravati Data'!U:U,7)</f>
        <v>43</v>
      </c>
      <c r="T11" s="6" t="s">
        <v>432</v>
      </c>
      <c r="U11" s="62" t="s">
        <v>433</v>
      </c>
      <c r="V11" s="63"/>
      <c r="W11" s="64"/>
    </row>
    <row r="12" spans="1:994" x14ac:dyDescent="0.35">
      <c r="C12" s="19">
        <v>6</v>
      </c>
      <c r="G12" s="14"/>
    </row>
    <row r="13" spans="1:994" s="10" customFormat="1" ht="15.65" customHeight="1" x14ac:dyDescent="0.35">
      <c r="A13" s="54" t="s">
        <v>9</v>
      </c>
      <c r="B13" s="54" t="s">
        <v>2</v>
      </c>
      <c r="C13" s="54" t="s">
        <v>3</v>
      </c>
      <c r="D13" s="54" t="s">
        <v>4</v>
      </c>
      <c r="E13" s="54" t="s">
        <v>5</v>
      </c>
      <c r="F13" s="54" t="s">
        <v>6</v>
      </c>
      <c r="G13" s="54" t="s">
        <v>7</v>
      </c>
      <c r="H13" s="54" t="s">
        <v>0</v>
      </c>
      <c r="I13" s="54" t="s">
        <v>10</v>
      </c>
      <c r="J13" s="54" t="s">
        <v>38</v>
      </c>
      <c r="K13" s="54" t="s">
        <v>11</v>
      </c>
      <c r="L13" s="54" t="s">
        <v>30</v>
      </c>
      <c r="M13" s="54" t="s">
        <v>27</v>
      </c>
      <c r="N13" s="54" t="s">
        <v>39</v>
      </c>
      <c r="O13" s="54"/>
      <c r="P13" s="54"/>
      <c r="Q13" s="54"/>
      <c r="R13" s="54"/>
      <c r="S13" s="54"/>
      <c r="T13" s="54"/>
      <c r="U13" s="44" t="s">
        <v>523</v>
      </c>
      <c r="V13" s="55" t="s">
        <v>438</v>
      </c>
      <c r="W13" s="39"/>
    </row>
    <row r="14" spans="1:994" s="11" customFormat="1" ht="33.65" customHeight="1" x14ac:dyDescent="0.35">
      <c r="A14" s="54"/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13" t="s">
        <v>1153</v>
      </c>
      <c r="O14" s="9" t="s">
        <v>1154</v>
      </c>
      <c r="P14" s="9" t="s">
        <v>1155</v>
      </c>
      <c r="Q14" s="9" t="s">
        <v>1156</v>
      </c>
      <c r="R14" s="9" t="s">
        <v>1157</v>
      </c>
      <c r="S14" s="9" t="s">
        <v>1158</v>
      </c>
      <c r="T14" s="9" t="s">
        <v>1159</v>
      </c>
      <c r="U14" s="56"/>
      <c r="V14" s="55"/>
      <c r="W14" s="39"/>
    </row>
    <row r="15" spans="1:994" x14ac:dyDescent="0.35">
      <c r="A15" s="20">
        <f>'Region - Amravati Data'!A3</f>
        <v>1</v>
      </c>
      <c r="B15" s="20" t="str">
        <f>'Region - Amravati Data'!B3</f>
        <v>Amravati</v>
      </c>
      <c r="C15" s="20" t="str">
        <f>'Region - Amravati Data'!C3</f>
        <v>Amravati</v>
      </c>
      <c r="D15" s="20" t="str">
        <f>'Region - Amravati Data'!D3</f>
        <v>Achalpur</v>
      </c>
      <c r="E15" s="20" t="str">
        <f>'Region - Amravati Data'!E3</f>
        <v>Achalpur</v>
      </c>
      <c r="F15" s="20" t="str">
        <f>'Region - Amravati Data'!F3</f>
        <v>7945938</v>
      </c>
      <c r="G15" s="20" t="str">
        <f>'Region - Amravati Data'!G3</f>
        <v>83 Village RRWS Scheme MJP RR (C 39)</v>
      </c>
      <c r="H15" s="20" t="str">
        <f>'Region - Amravati Data'!H3</f>
        <v>Kolha</v>
      </c>
      <c r="I15" s="20" t="str">
        <f>'Region - Amravati Data'!I3</f>
        <v>Existing 0.50 LL ESR</v>
      </c>
      <c r="J15" s="21">
        <f>'Region - Amravati Data'!J3</f>
        <v>0</v>
      </c>
      <c r="K15" s="20" t="str">
        <f>'Region - Amravati Data'!K3</f>
        <v>Connected</v>
      </c>
      <c r="L15" s="20" t="str">
        <f>'Region - Amravati Data'!L3</f>
        <v>Offline</v>
      </c>
      <c r="M15" s="20" t="str">
        <f>'Region - Amravati Data'!M3</f>
        <v>0.50LL</v>
      </c>
      <c r="N15" s="20">
        <f>'Region - Amravati Data'!N3</f>
        <v>0</v>
      </c>
      <c r="O15" s="20">
        <f>'Region - Amravati Data'!O3</f>
        <v>0</v>
      </c>
      <c r="P15" s="20">
        <f>'Region - Amravati Data'!P3</f>
        <v>0</v>
      </c>
      <c r="Q15" s="20">
        <f>'Region - Amravati Data'!Q3</f>
        <v>0</v>
      </c>
      <c r="R15" s="20">
        <f>'Region - Amravati Data'!R3</f>
        <v>0</v>
      </c>
      <c r="S15" s="20">
        <f>'Region - Amravati Data'!S3</f>
        <v>0</v>
      </c>
      <c r="T15" s="20">
        <f>'Region - Amravati Data'!T3</f>
        <v>0</v>
      </c>
      <c r="U15" s="20">
        <f>'Region - Amravati Data'!U3</f>
        <v>7</v>
      </c>
      <c r="V15" s="12">
        <f>'Region - Amravati Data'!V3</f>
        <v>0</v>
      </c>
      <c r="W15" s="39"/>
    </row>
    <row r="16" spans="1:994" x14ac:dyDescent="0.35">
      <c r="A16" s="20">
        <f>'Region - Amravati Data'!A4</f>
        <v>2</v>
      </c>
      <c r="B16" s="20" t="str">
        <f>'Region - Amravati Data'!B4</f>
        <v>Akola</v>
      </c>
      <c r="C16" s="20" t="str">
        <f>'Region - Amravati Data'!C4</f>
        <v>Buldhana</v>
      </c>
      <c r="D16" s="20" t="str">
        <f>'Region - Amravati Data'!D4</f>
        <v>Khamgaon</v>
      </c>
      <c r="E16" s="20" t="str">
        <f>'Region - Amravati Data'!E4</f>
        <v>Nandura</v>
      </c>
      <c r="F16" s="20" t="str">
        <f>'Region - Amravati Data'!F4</f>
        <v>20028083</v>
      </c>
      <c r="G16" s="20" t="str">
        <f>'Region - Amravati Data'!G4</f>
        <v>Wadali &amp; 8 Villages RRWSS</v>
      </c>
      <c r="H16" s="20" t="str">
        <f>'Region - Amravati Data'!H4</f>
        <v>Wadali</v>
      </c>
      <c r="I16" s="20" t="str">
        <f>'Region - Amravati Data'!I4</f>
        <v>Proposed 0.50 LL ESR</v>
      </c>
      <c r="J16" s="21">
        <f>'Region - Amravati Data'!J4</f>
        <v>0</v>
      </c>
      <c r="K16" s="20" t="str">
        <f>'Region - Amravati Data'!K4</f>
        <v>Connected</v>
      </c>
      <c r="L16" s="20" t="str">
        <f>'Region - Amravati Data'!L4</f>
        <v>Online</v>
      </c>
      <c r="M16" s="20" t="str">
        <f>'Region - Amravati Data'!M4</f>
        <v>0.50LL</v>
      </c>
      <c r="N16" s="20">
        <f>'Region - Amravati Data'!N4</f>
        <v>0</v>
      </c>
      <c r="O16" s="20">
        <f>'Region - Amravati Data'!O4</f>
        <v>0</v>
      </c>
      <c r="P16" s="20">
        <f>'Region - Amravati Data'!P4</f>
        <v>0</v>
      </c>
      <c r="Q16" s="20">
        <f>'Region - Amravati Data'!Q4</f>
        <v>0</v>
      </c>
      <c r="R16" s="20">
        <f>'Region - Amravati Data'!R4</f>
        <v>0</v>
      </c>
      <c r="S16" s="20">
        <f>'Region - Amravati Data'!S4</f>
        <v>0</v>
      </c>
      <c r="T16" s="20">
        <f>'Region - Amravati Data'!T4</f>
        <v>0</v>
      </c>
      <c r="U16" s="20">
        <f>'Region - Amravati Data'!U4</f>
        <v>7</v>
      </c>
      <c r="V16" s="12">
        <f>'Region - Amravati Data'!V4</f>
        <v>0</v>
      </c>
      <c r="W16" s="39"/>
    </row>
    <row r="17" spans="1:23" x14ac:dyDescent="0.35">
      <c r="A17" s="20">
        <f>'Region - Amravati Data'!A5</f>
        <v>3</v>
      </c>
      <c r="B17" s="20" t="str">
        <f>'Region - Amravati Data'!B5</f>
        <v>Akola</v>
      </c>
      <c r="C17" s="20" t="str">
        <f>'Region - Amravati Data'!C5</f>
        <v>Buldhana</v>
      </c>
      <c r="D17" s="20" t="str">
        <f>'Region - Amravati Data'!D5</f>
        <v>Khamgaon</v>
      </c>
      <c r="E17" s="20" t="str">
        <f>'Region - Amravati Data'!E5</f>
        <v>Nandura</v>
      </c>
      <c r="F17" s="20" t="str">
        <f>'Region - Amravati Data'!F5</f>
        <v>20028083</v>
      </c>
      <c r="G17" s="20" t="str">
        <f>'Region - Amravati Data'!G5</f>
        <v>Wadali &amp; 8 Villages RRWSS</v>
      </c>
      <c r="H17" s="20" t="str">
        <f>'Region - Amravati Data'!H5</f>
        <v>Wadali</v>
      </c>
      <c r="I17" s="20" t="str">
        <f>'Region - Amravati Data'!I5</f>
        <v>Existing 0.50 LL ESR</v>
      </c>
      <c r="J17" s="21">
        <f>'Region - Amravati Data'!J5</f>
        <v>2.1310000419616699</v>
      </c>
      <c r="K17" s="20" t="str">
        <f>'Region - Amravati Data'!K5</f>
        <v>Connected</v>
      </c>
      <c r="L17" s="20" t="str">
        <f>'Region - Amravati Data'!L5</f>
        <v>Online</v>
      </c>
      <c r="M17" s="20" t="str">
        <f>'Region - Amravati Data'!M5</f>
        <v>0.50LL</v>
      </c>
      <c r="N17" s="20">
        <f>'Region - Amravati Data'!N5</f>
        <v>0.20130859374999999</v>
      </c>
      <c r="O17" s="20">
        <f>'Region - Amravati Data'!O5</f>
        <v>0.53171875000000002</v>
      </c>
      <c r="P17" s="20">
        <f>'Region - Amravati Data'!P5</f>
        <v>2.1476367187499998</v>
      </c>
      <c r="Q17" s="20">
        <f>'Region - Amravati Data'!Q5</f>
        <v>1.0184375000000001</v>
      </c>
      <c r="R17" s="20">
        <f>'Region - Amravati Data'!R5</f>
        <v>1.0877343749999999</v>
      </c>
      <c r="S17" s="20">
        <f>'Region - Amravati Data'!S5</f>
        <v>0.98357421874999995</v>
      </c>
      <c r="T17" s="20">
        <f>'Region - Amravati Data'!T5</f>
        <v>0.70994140625000002</v>
      </c>
      <c r="U17" s="20">
        <f>'Region - Amravati Data'!U5</f>
        <v>0</v>
      </c>
      <c r="V17" s="12">
        <f>'Region - Amravati Data'!V5</f>
        <v>1.4198828125</v>
      </c>
      <c r="W17" s="39"/>
    </row>
    <row r="18" spans="1:23" x14ac:dyDescent="0.35">
      <c r="A18" s="20">
        <f>'Region - Amravati Data'!A6</f>
        <v>4</v>
      </c>
      <c r="B18" s="20" t="str">
        <f>'Region - Amravati Data'!B6</f>
        <v>Akola</v>
      </c>
      <c r="C18" s="20" t="str">
        <f>'Region - Amravati Data'!C6</f>
        <v>Akola</v>
      </c>
      <c r="D18" s="20" t="str">
        <f>'Region - Amravati Data'!D6</f>
        <v>Akola</v>
      </c>
      <c r="E18" s="20" t="str">
        <f>'Region - Amravati Data'!E6</f>
        <v>Akola</v>
      </c>
      <c r="F18" s="20" t="str">
        <f>'Region - Amravati Data'!F6</f>
        <v>20028565</v>
      </c>
      <c r="G18" s="20" t="str">
        <f>'Region - Amravati Data'!G6</f>
        <v>Akot 84 VRRWSS Tq. Akola, Akot &amp; Telhara Dist. Akola</v>
      </c>
      <c r="H18" s="20" t="str">
        <f>'Region - Amravati Data'!H6</f>
        <v>Pimpari Dikkar</v>
      </c>
      <c r="I18" s="20" t="str">
        <f>'Region - Amravati Data'!I6</f>
        <v>Existing 0.40 LL ESR</v>
      </c>
      <c r="J18" s="21">
        <f>'Region - Amravati Data'!J6</f>
        <v>0</v>
      </c>
      <c r="K18" s="20" t="str">
        <f>'Region - Amravati Data'!K6</f>
        <v>Connected</v>
      </c>
      <c r="L18" s="20" t="str">
        <f>'Region - Amravati Data'!L6</f>
        <v>Online</v>
      </c>
      <c r="M18" s="20" t="str">
        <f>'Region - Amravati Data'!M6</f>
        <v>0.40LL</v>
      </c>
      <c r="N18" s="20">
        <f>'Region - Amravati Data'!N6</f>
        <v>1.42</v>
      </c>
      <c r="O18" s="20">
        <f>'Region - Amravati Data'!O6</f>
        <v>0</v>
      </c>
      <c r="P18" s="20">
        <f>'Region - Amravati Data'!P6</f>
        <v>0</v>
      </c>
      <c r="Q18" s="20">
        <f>'Region - Amravati Data'!Q6</f>
        <v>0</v>
      </c>
      <c r="R18" s="20">
        <f>'Region - Amravati Data'!R6</f>
        <v>1.68</v>
      </c>
      <c r="S18" s="20">
        <f>'Region - Amravati Data'!S6</f>
        <v>0</v>
      </c>
      <c r="T18" s="20">
        <f>'Region - Amravati Data'!T6</f>
        <v>0</v>
      </c>
      <c r="U18" s="20">
        <f>'Region - Amravati Data'!U6</f>
        <v>5</v>
      </c>
      <c r="V18" s="12">
        <f>'Region - Amravati Data'!V6</f>
        <v>0</v>
      </c>
      <c r="W18" s="39"/>
    </row>
    <row r="19" spans="1:23" x14ac:dyDescent="0.35">
      <c r="A19" s="20">
        <f>'Region - Amravati Data'!A7</f>
        <v>5</v>
      </c>
      <c r="B19" s="20" t="str">
        <f>'Region - Amravati Data'!B7</f>
        <v>Amravati</v>
      </c>
      <c r="C19" s="20" t="str">
        <f>'Region - Amravati Data'!C7</f>
        <v>Amravati</v>
      </c>
      <c r="D19" s="20" t="str">
        <f>'Region - Amravati Data'!D7</f>
        <v>Achalpur</v>
      </c>
      <c r="E19" s="20" t="str">
        <f>'Region - Amravati Data'!E7</f>
        <v>Chandur Bazar</v>
      </c>
      <c r="F19" s="20" t="str">
        <f>'Region - Amravati Data'!F7</f>
        <v>7945938</v>
      </c>
      <c r="G19" s="20" t="str">
        <f>'Region - Amravati Data'!G7</f>
        <v>83 Village RRWS Scheme MJP RR (C 39)</v>
      </c>
      <c r="H19" s="20" t="str">
        <f>'Region - Amravati Data'!H7</f>
        <v>Gourkheda</v>
      </c>
      <c r="I19" s="20" t="str">
        <f>'Region - Amravati Data'!I7</f>
        <v>Existing 0.30 LL ESR</v>
      </c>
      <c r="J19" s="21">
        <f>'Region - Amravati Data'!J7</f>
        <v>6.5716999999999999</v>
      </c>
      <c r="K19" s="20" t="str">
        <f>'Region - Amravati Data'!K7</f>
        <v>Connected</v>
      </c>
      <c r="L19" s="20" t="str">
        <f>'Region - Amravati Data'!L7</f>
        <v>Online</v>
      </c>
      <c r="M19" s="20" t="str">
        <f>'Region - Amravati Data'!M7</f>
        <v>0.30LL</v>
      </c>
      <c r="N19" s="20">
        <f>'Region - Amravati Data'!N7</f>
        <v>1.122249179999999</v>
      </c>
      <c r="O19" s="20">
        <f>'Region - Amravati Data'!O7</f>
        <v>1.161456569999973</v>
      </c>
      <c r="P19" s="20">
        <f>'Region - Amravati Data'!P7</f>
        <v>1.2002414100000169</v>
      </c>
      <c r="Q19" s="20">
        <f>'Region - Amravati Data'!Q7</f>
        <v>1.075472039999986</v>
      </c>
      <c r="R19" s="20">
        <f>'Region - Amravati Data'!R7</f>
        <v>1.2668808200000057</v>
      </c>
      <c r="S19" s="20">
        <f>'Region - Amravati Data'!S7</f>
        <v>1.1434331100000055</v>
      </c>
      <c r="T19" s="20">
        <f>'Region - Amravati Data'!T7</f>
        <v>1.1551779100000203</v>
      </c>
      <c r="U19" s="20">
        <f>'Region - Amravati Data'!U7</f>
        <v>0</v>
      </c>
      <c r="V19" s="12">
        <f>'Region - Amravati Data'!V7</f>
        <v>3.8505930333334013</v>
      </c>
      <c r="W19" s="39"/>
    </row>
    <row r="20" spans="1:23" x14ac:dyDescent="0.35">
      <c r="A20" s="20">
        <f>'Region - Amravati Data'!A8</f>
        <v>6</v>
      </c>
      <c r="B20" s="20" t="str">
        <f>'Region - Amravati Data'!B8</f>
        <v>Amravati</v>
      </c>
      <c r="C20" s="20" t="str">
        <f>'Region - Amravati Data'!C8</f>
        <v>Amravati</v>
      </c>
      <c r="D20" s="20" t="str">
        <f>'Region - Amravati Data'!D8</f>
        <v>Achalpur</v>
      </c>
      <c r="E20" s="20" t="str">
        <f>'Region - Amravati Data'!E8</f>
        <v>Achalpur</v>
      </c>
      <c r="F20" s="20" t="str">
        <f>'Region - Amravati Data'!F8</f>
        <v>20029998</v>
      </c>
      <c r="G20" s="20" t="str">
        <f>'Region - Amravati Data'!G8</f>
        <v>Shahanur &amp; 9 Villages RRWS</v>
      </c>
      <c r="H20" s="20" t="str">
        <f>'Region - Amravati Data'!H8</f>
        <v>Waghdoh</v>
      </c>
      <c r="I20" s="20" t="str">
        <f>'Region - Amravati Data'!I8</f>
        <v>Existing 0.35 LL ESR</v>
      </c>
      <c r="J20" s="21">
        <f>'Region - Amravati Data'!J8</f>
        <v>0</v>
      </c>
      <c r="K20" s="20" t="str">
        <f>'Region - Amravati Data'!K8</f>
        <v>Connected</v>
      </c>
      <c r="L20" s="20" t="str">
        <f>'Region - Amravati Data'!L8</f>
        <v>Online</v>
      </c>
      <c r="M20" s="20" t="str">
        <f>'Region - Amravati Data'!M8</f>
        <v>0.35LL</v>
      </c>
      <c r="N20" s="20">
        <f>'Region - Amravati Data'!N8</f>
        <v>1.04521484375</v>
      </c>
      <c r="O20" s="20">
        <f>'Region - Amravati Data'!O8</f>
        <v>0.90171386718750002</v>
      </c>
      <c r="P20" s="20">
        <f>'Region - Amravati Data'!P8</f>
        <v>0</v>
      </c>
      <c r="Q20" s="20">
        <f>'Region - Amravati Data'!Q8</f>
        <v>0</v>
      </c>
      <c r="R20" s="20">
        <f>'Region - Amravati Data'!R8</f>
        <v>0.93871826171874995</v>
      </c>
      <c r="S20" s="20">
        <f>'Region - Amravati Data'!S8</f>
        <v>0.924921875</v>
      </c>
      <c r="T20" s="20">
        <f>'Region - Amravati Data'!T8</f>
        <v>0.84267578124999998</v>
      </c>
      <c r="U20" s="20">
        <f>'Region - Amravati Data'!U8</f>
        <v>2</v>
      </c>
      <c r="V20" s="12">
        <f>'Region - Amravati Data'!V8</f>
        <v>2.4076450892857144</v>
      </c>
      <c r="W20" s="39"/>
    </row>
    <row r="21" spans="1:23" x14ac:dyDescent="0.35">
      <c r="A21" s="20">
        <f>'Region - Amravati Data'!A9</f>
        <v>7</v>
      </c>
      <c r="B21" s="20" t="str">
        <f>'Region - Amravati Data'!B9</f>
        <v>Amravati</v>
      </c>
      <c r="C21" s="20" t="str">
        <f>'Region - Amravati Data'!C9</f>
        <v>Amravati W.M</v>
      </c>
      <c r="D21" s="20" t="str">
        <f>'Region - Amravati Data'!D9</f>
        <v>W.M.Amravati - 2</v>
      </c>
      <c r="E21" s="20" t="str">
        <f>'Region - Amravati Data'!E9</f>
        <v>Bhatkuli</v>
      </c>
      <c r="F21" s="20" t="str">
        <f>'Region - Amravati Data'!F9</f>
        <v>20003791</v>
      </c>
      <c r="G21" s="20" t="str">
        <f>'Region - Amravati Data'!G9</f>
        <v>105 Villages RRWSS</v>
      </c>
      <c r="H21" s="20" t="str">
        <f>'Region - Amravati Data'!H9</f>
        <v>Hiwara</v>
      </c>
      <c r="I21" s="20" t="str">
        <f>'Region - Amravati Data'!I9</f>
        <v>Existing 0.45 LL ESR</v>
      </c>
      <c r="J21" s="21">
        <f>'Region - Amravati Data'!J9</f>
        <v>0</v>
      </c>
      <c r="K21" s="20" t="str">
        <f>'Region - Amravati Data'!K9</f>
        <v>Connected</v>
      </c>
      <c r="L21" s="20" t="str">
        <f>'Region - Amravati Data'!L9</f>
        <v>Online</v>
      </c>
      <c r="M21" s="20" t="str">
        <f>'Region - Amravati Data'!M9</f>
        <v>0.45LL</v>
      </c>
      <c r="N21" s="20">
        <f>'Region - Amravati Data'!N9</f>
        <v>9.02</v>
      </c>
      <c r="O21" s="20">
        <f>'Region - Amravati Data'!O9</f>
        <v>12.24</v>
      </c>
      <c r="P21" s="20">
        <f>'Region - Amravati Data'!P9</f>
        <v>8.7100000000000009</v>
      </c>
      <c r="Q21" s="20">
        <f>'Region - Amravati Data'!Q9</f>
        <v>12.42</v>
      </c>
      <c r="R21" s="20">
        <f>'Region - Amravati Data'!R9</f>
        <v>11.25</v>
      </c>
      <c r="S21" s="20">
        <f>'Region - Amravati Data'!S9</f>
        <v>12.61</v>
      </c>
      <c r="T21" s="20">
        <f>'Region - Amravati Data'!T9</f>
        <v>10.3</v>
      </c>
      <c r="U21" s="20">
        <f>'Region - Amravati Data'!U9</f>
        <v>0</v>
      </c>
      <c r="V21" s="12">
        <f>'Region - Amravati Data'!V9</f>
        <v>22.888888888888889</v>
      </c>
      <c r="W21" s="39"/>
    </row>
    <row r="22" spans="1:23" x14ac:dyDescent="0.35">
      <c r="A22" s="20">
        <f>'Region - Amravati Data'!A10</f>
        <v>8</v>
      </c>
      <c r="B22" s="20" t="str">
        <f>'Region - Amravati Data'!B10</f>
        <v>Amravati</v>
      </c>
      <c r="C22" s="20" t="str">
        <f>'Region - Amravati Data'!C10</f>
        <v>Amravati W.M</v>
      </c>
      <c r="D22" s="20" t="str">
        <f>'Region - Amravati Data'!D10</f>
        <v>W.M.Amravati - 2</v>
      </c>
      <c r="E22" s="20" t="str">
        <f>'Region - Amravati Data'!E10</f>
        <v>Amravati</v>
      </c>
      <c r="F22" s="20" t="str">
        <f>'Region - Amravati Data'!F10</f>
        <v>20003791</v>
      </c>
      <c r="G22" s="20" t="str">
        <f>'Region - Amravati Data'!G10</f>
        <v>105 Villages RRWSS</v>
      </c>
      <c r="H22" s="20" t="str">
        <f>'Region - Amravati Data'!H10</f>
        <v>Talwel</v>
      </c>
      <c r="I22" s="20" t="str">
        <f>'Region - Amravati Data'!I10</f>
        <v>Existing 0.50 LL ESR -Outlet-1</v>
      </c>
      <c r="J22" s="21">
        <f>'Region - Amravati Data'!J10</f>
        <v>4.9279999732971191</v>
      </c>
      <c r="K22" s="20" t="str">
        <f>'Region - Amravati Data'!K10</f>
        <v>Connected</v>
      </c>
      <c r="L22" s="20" t="str">
        <f>'Region - Amravati Data'!L10</f>
        <v>Online</v>
      </c>
      <c r="M22" s="20" t="str">
        <f>'Region - Amravati Data'!M10</f>
        <v>0.50LL</v>
      </c>
      <c r="N22" s="20">
        <f>'Region - Amravati Data'!N10</f>
        <v>2.02</v>
      </c>
      <c r="O22" s="20">
        <f>'Region - Amravati Data'!O10</f>
        <v>2.37</v>
      </c>
      <c r="P22" s="20">
        <f>'Region - Amravati Data'!P10</f>
        <v>2.3199999999999998</v>
      </c>
      <c r="Q22" s="20">
        <f>'Region - Amravati Data'!Q10</f>
        <v>2.2000000000000002</v>
      </c>
      <c r="R22" s="20">
        <f>'Region - Amravati Data'!R10</f>
        <v>2.09083984375</v>
      </c>
      <c r="S22" s="20">
        <f>'Region - Amravati Data'!S10</f>
        <v>2.36</v>
      </c>
      <c r="T22" s="20">
        <f>'Region - Amravati Data'!T10</f>
        <v>1.99</v>
      </c>
      <c r="U22" s="20">
        <f>'Region - Amravati Data'!U10</f>
        <v>0</v>
      </c>
      <c r="V22" s="12">
        <f>'Region - Amravati Data'!V10</f>
        <v>3.98</v>
      </c>
      <c r="W22" s="39"/>
    </row>
    <row r="23" spans="1:23" x14ac:dyDescent="0.35">
      <c r="A23" s="20">
        <f>'Region - Amravati Data'!A11</f>
        <v>9</v>
      </c>
      <c r="B23" s="20" t="str">
        <f>'Region - Amravati Data'!B11</f>
        <v>Akola</v>
      </c>
      <c r="C23" s="20" t="str">
        <f>'Region - Amravati Data'!C11</f>
        <v>Akola</v>
      </c>
      <c r="D23" s="20" t="str">
        <f>'Region - Amravati Data'!D11</f>
        <v>Murtizapur</v>
      </c>
      <c r="E23" s="20" t="str">
        <f>'Region - Amravati Data'!E11</f>
        <v>Murtizapur</v>
      </c>
      <c r="F23" s="20" t="str">
        <f>'Region - Amravati Data'!F11</f>
        <v>20028330</v>
      </c>
      <c r="G23" s="20" t="str">
        <f>'Region - Amravati Data'!G11</f>
        <v>Langhapur 50 VRRWSS Tq. Murtizapur Dist. Akola</v>
      </c>
      <c r="H23" s="20" t="str">
        <f>'Region - Amravati Data'!H11</f>
        <v>Dhotra shinde</v>
      </c>
      <c r="I23" s="20" t="str">
        <f>'Region - Amravati Data'!I11</f>
        <v>Existing 0.40 LL ESR</v>
      </c>
      <c r="J23" s="21">
        <f>'Region - Amravati Data'!J11</f>
        <v>0</v>
      </c>
      <c r="K23" s="20" t="str">
        <f>'Region - Amravati Data'!K11</f>
        <v>Connected</v>
      </c>
      <c r="L23" s="20" t="str">
        <f>'Region - Amravati Data'!L11</f>
        <v>Online</v>
      </c>
      <c r="M23" s="20" t="str">
        <f>'Region - Amravati Data'!M11</f>
        <v>0.40LL</v>
      </c>
      <c r="N23" s="20">
        <f>'Region - Amravati Data'!N11</f>
        <v>0</v>
      </c>
      <c r="O23" s="20">
        <f>'Region - Amravati Data'!O11</f>
        <v>0</v>
      </c>
      <c r="P23" s="20">
        <f>'Region - Amravati Data'!P11</f>
        <v>0</v>
      </c>
      <c r="Q23" s="20">
        <f>'Region - Amravati Data'!Q11</f>
        <v>0</v>
      </c>
      <c r="R23" s="20">
        <f>'Region - Amravati Data'!R11</f>
        <v>0</v>
      </c>
      <c r="S23" s="20">
        <f>'Region - Amravati Data'!S11</f>
        <v>0</v>
      </c>
      <c r="T23" s="20">
        <f>'Region - Amravati Data'!T11</f>
        <v>0</v>
      </c>
      <c r="U23" s="20">
        <f>'Region - Amravati Data'!U11</f>
        <v>7</v>
      </c>
      <c r="V23" s="12">
        <f>'Region - Amravati Data'!V11</f>
        <v>0</v>
      </c>
      <c r="W23" s="39"/>
    </row>
    <row r="24" spans="1:23" x14ac:dyDescent="0.35">
      <c r="A24" s="20">
        <f>'Region - Amravati Data'!A12</f>
        <v>10</v>
      </c>
      <c r="B24" s="20" t="str">
        <f>'Region - Amravati Data'!B12</f>
        <v>Amravati</v>
      </c>
      <c r="C24" s="20" t="str">
        <f>'Region - Amravati Data'!C12</f>
        <v>Amravati</v>
      </c>
      <c r="D24" s="20" t="str">
        <f>'Region - Amravati Data'!D12</f>
        <v>Achalpur</v>
      </c>
      <c r="E24" s="20" t="str">
        <f>'Region - Amravati Data'!E12</f>
        <v>Chandur Bazar</v>
      </c>
      <c r="F24" s="20" t="str">
        <f>'Region - Amravati Data'!F12</f>
        <v>7945938</v>
      </c>
      <c r="G24" s="20" t="str">
        <f>'Region - Amravati Data'!G12</f>
        <v>83 Village RRWS Scheme MJP RR (C 39)</v>
      </c>
      <c r="H24" s="20" t="str">
        <f>'Region - Amravati Data'!H12</f>
        <v>Khel Choudhar</v>
      </c>
      <c r="I24" s="20" t="str">
        <f>'Region - Amravati Data'!I12</f>
        <v>Existing 1.5 LL ESR</v>
      </c>
      <c r="J24" s="21">
        <f>'Region - Amravati Data'!J12</f>
        <v>17.910499572753906</v>
      </c>
      <c r="K24" s="20" t="str">
        <f>'Region - Amravati Data'!K12</f>
        <v>Connected</v>
      </c>
      <c r="L24" s="20" t="str">
        <f>'Region - Amravati Data'!L12</f>
        <v>Offline</v>
      </c>
      <c r="M24" s="20" t="str">
        <f>'Region - Amravati Data'!M12</f>
        <v>1.5LL</v>
      </c>
      <c r="N24" s="20">
        <f>'Region - Amravati Data'!N12</f>
        <v>0</v>
      </c>
      <c r="O24" s="20">
        <f>'Region - Amravati Data'!O12</f>
        <v>0</v>
      </c>
      <c r="P24" s="20">
        <f>'Region - Amravati Data'!P12</f>
        <v>0</v>
      </c>
      <c r="Q24" s="20">
        <f>'Region - Amravati Data'!Q12</f>
        <v>0</v>
      </c>
      <c r="R24" s="20">
        <f>'Region - Amravati Data'!R12</f>
        <v>0</v>
      </c>
      <c r="S24" s="20">
        <f>'Region - Amravati Data'!S12</f>
        <v>0</v>
      </c>
      <c r="T24" s="20">
        <f>'Region - Amravati Data'!T12</f>
        <v>0</v>
      </c>
      <c r="U24" s="20">
        <f>'Region - Amravati Data'!U12</f>
        <v>7</v>
      </c>
      <c r="V24" s="12">
        <f>'Region - Amravati Data'!V12</f>
        <v>0</v>
      </c>
      <c r="W24" s="39"/>
    </row>
    <row r="25" spans="1:23" x14ac:dyDescent="0.35">
      <c r="A25" s="20">
        <f>'Region - Amravati Data'!A13</f>
        <v>11</v>
      </c>
      <c r="B25" s="20" t="str">
        <f>'Region - Amravati Data'!B13</f>
        <v>Amravati</v>
      </c>
      <c r="C25" s="20" t="str">
        <f>'Region - Amravati Data'!C13</f>
        <v>Amravati</v>
      </c>
      <c r="D25" s="20" t="str">
        <f>'Region - Amravati Data'!D13</f>
        <v>Amravati - 2</v>
      </c>
      <c r="E25" s="20" t="str">
        <f>'Region - Amravati Data'!E13</f>
        <v>Chandur Rly</v>
      </c>
      <c r="F25" s="20" t="str">
        <f>'Region - Amravati Data'!F13</f>
        <v>20030227</v>
      </c>
      <c r="G25" s="20" t="str">
        <f>'Region - Amravati Data'!G13</f>
        <v>Chirodi &amp; 4 Villages RRWS</v>
      </c>
      <c r="H25" s="20" t="str">
        <f>'Region - Amravati Data'!H13</f>
        <v>Chirodi</v>
      </c>
      <c r="I25" s="20" t="str">
        <f>'Region - Amravati Data'!I13</f>
        <v>Existing 0.30 LL ESR-2</v>
      </c>
      <c r="J25" s="21">
        <f>'Region - Amravati Data'!J13</f>
        <v>2.1540000438690186</v>
      </c>
      <c r="K25" s="20" t="str">
        <f>'Region - Amravati Data'!K13</f>
        <v>Connected</v>
      </c>
      <c r="L25" s="20" t="str">
        <f>'Region - Amravati Data'!L13</f>
        <v>Online</v>
      </c>
      <c r="M25" s="20" t="str">
        <f>'Region - Amravati Data'!M13</f>
        <v>0.30LL</v>
      </c>
      <c r="N25" s="20">
        <f>'Region - Amravati Data'!N13</f>
        <v>0.46365966796875002</v>
      </c>
      <c r="O25" s="20">
        <f>'Region - Amravati Data'!O13</f>
        <v>0.2722119140625</v>
      </c>
      <c r="P25" s="20">
        <f>'Region - Amravati Data'!P13</f>
        <v>0.221923828125</v>
      </c>
      <c r="Q25" s="20">
        <f>'Region - Amravati Data'!Q13</f>
        <v>0.28082397460937503</v>
      </c>
      <c r="R25" s="20">
        <f>'Region - Amravati Data'!R13</f>
        <v>0.50551757812499998</v>
      </c>
      <c r="S25" s="20">
        <f>'Region - Amravati Data'!S13</f>
        <v>0</v>
      </c>
      <c r="T25" s="20">
        <f>'Region - Amravati Data'!T13</f>
        <v>0.14478393554687499</v>
      </c>
      <c r="U25" s="20">
        <f>'Region - Amravati Data'!U13</f>
        <v>1</v>
      </c>
      <c r="V25" s="12">
        <f>'Region - Amravati Data'!V13</f>
        <v>0.48261311848958333</v>
      </c>
      <c r="W25" s="39"/>
    </row>
    <row r="26" spans="1:23" x14ac:dyDescent="0.35">
      <c r="A26" s="20">
        <f>'Region - Amravati Data'!A14</f>
        <v>12</v>
      </c>
      <c r="B26" s="20" t="str">
        <f>'Region - Amravati Data'!B14</f>
        <v>Amravati</v>
      </c>
      <c r="C26" s="20" t="str">
        <f>'Region - Amravati Data'!C14</f>
        <v>Yavatmal</v>
      </c>
      <c r="D26" s="20" t="str">
        <f>'Region - Amravati Data'!D14</f>
        <v>Pusad</v>
      </c>
      <c r="E26" s="20" t="str">
        <f>'Region - Amravati Data'!E14</f>
        <v>Pusad</v>
      </c>
      <c r="F26" s="20" t="str">
        <f>'Region - Amravati Data'!F14</f>
        <v>20028563</v>
      </c>
      <c r="G26" s="20" t="str">
        <f>'Region - Amravati Data'!G14</f>
        <v>Malpathar 28 Villages, (Reju.)</v>
      </c>
      <c r="H26" s="20" t="str">
        <f>'Region - Amravati Data'!H14</f>
        <v>Aadgaon</v>
      </c>
      <c r="I26" s="20" t="str">
        <f>'Region - Amravati Data'!I14</f>
        <v>Existing 0.75 LL ESR- Outlet-1</v>
      </c>
      <c r="J26" s="21">
        <f>'Region - Amravati Data'!J14</f>
        <v>0</v>
      </c>
      <c r="K26" s="20" t="str">
        <f>'Region - Amravati Data'!K14</f>
        <v>Connected</v>
      </c>
      <c r="L26" s="20" t="str">
        <f>'Region - Amravati Data'!L14</f>
        <v>Online</v>
      </c>
      <c r="M26" s="20" t="str">
        <f>'Region - Amravati Data'!M14</f>
        <v>0.75LL</v>
      </c>
      <c r="N26" s="20">
        <f>'Region - Amravati Data'!N14</f>
        <v>0.03</v>
      </c>
      <c r="O26" s="20">
        <f>'Region - Amravati Data'!O14</f>
        <v>0.91</v>
      </c>
      <c r="P26" s="20">
        <f>'Region - Amravati Data'!P14</f>
        <v>0.87</v>
      </c>
      <c r="Q26" s="20">
        <f>'Region - Amravati Data'!Q14</f>
        <v>0</v>
      </c>
      <c r="R26" s="20">
        <f>'Region - Amravati Data'!R14</f>
        <v>0</v>
      </c>
      <c r="S26" s="20">
        <f>'Region - Amravati Data'!S14</f>
        <v>0</v>
      </c>
      <c r="T26" s="20">
        <f>'Region - Amravati Data'!T14</f>
        <v>0.92</v>
      </c>
      <c r="U26" s="20">
        <f>'Region - Amravati Data'!U14</f>
        <v>3</v>
      </c>
      <c r="V26" s="12">
        <f>'Region - Amravati Data'!V14</f>
        <v>1.2266666666666668</v>
      </c>
      <c r="W26" s="39"/>
    </row>
    <row r="27" spans="1:23" x14ac:dyDescent="0.35">
      <c r="A27" s="20">
        <f>'Region - Amravati Data'!A15</f>
        <v>13</v>
      </c>
      <c r="B27" s="20" t="str">
        <f>'Region - Amravati Data'!B15</f>
        <v>Amravati</v>
      </c>
      <c r="C27" s="20" t="str">
        <f>'Region - Amravati Data'!C15</f>
        <v>Amravati</v>
      </c>
      <c r="D27" s="20" t="str">
        <f>'Region - Amravati Data'!D15</f>
        <v>Amravati - 2</v>
      </c>
      <c r="E27" s="20" t="str">
        <f>'Region - Amravati Data'!E15</f>
        <v>Nandgaon Khandeshwar</v>
      </c>
      <c r="F27" s="20" t="str">
        <f>'Region - Amravati Data'!F15</f>
        <v>20030263</v>
      </c>
      <c r="G27" s="20" t="str">
        <f>'Region - Amravati Data'!G15</f>
        <v>Dhanora Gurav &amp; 8 Villages RRWS</v>
      </c>
      <c r="H27" s="20" t="str">
        <f>'Region - Amravati Data'!H15</f>
        <v>Wadala</v>
      </c>
      <c r="I27" s="20" t="str">
        <f>'Region - Amravati Data'!I15</f>
        <v>Existing 0.50 LL ESR</v>
      </c>
      <c r="J27" s="21">
        <f>'Region - Amravati Data'!J15</f>
        <v>0.10000000149011612</v>
      </c>
      <c r="K27" s="20" t="str">
        <f>'Region - Amravati Data'!K15</f>
        <v>Connected</v>
      </c>
      <c r="L27" s="20" t="str">
        <f>'Region - Amravati Data'!L15</f>
        <v>Online</v>
      </c>
      <c r="M27" s="20" t="str">
        <f>'Region - Amravati Data'!M15</f>
        <v>0.50LL</v>
      </c>
      <c r="N27" s="20">
        <f>'Region - Amravati Data'!N15</f>
        <v>1.1326123046875001</v>
      </c>
      <c r="O27" s="20">
        <f>'Region - Amravati Data'!O15</f>
        <v>0.81592773437499999</v>
      </c>
      <c r="P27" s="20">
        <f>'Region - Amravati Data'!P15</f>
        <v>0.67005859374999999</v>
      </c>
      <c r="Q27" s="20">
        <f>'Region - Amravati Data'!Q15</f>
        <v>0.23104248046875001</v>
      </c>
      <c r="R27" s="20">
        <f>'Region - Amravati Data'!R15</f>
        <v>0.54059082031250005</v>
      </c>
      <c r="S27" s="20">
        <f>'Region - Amravati Data'!S15</f>
        <v>0.41381591796875</v>
      </c>
      <c r="T27" s="20">
        <f>'Region - Amravati Data'!T15</f>
        <v>3.2636718750000002E-2</v>
      </c>
      <c r="U27" s="20">
        <f>'Region - Amravati Data'!U15</f>
        <v>0</v>
      </c>
      <c r="V27" s="12">
        <f>'Region - Amravati Data'!V15</f>
        <v>6.5273437500000003E-2</v>
      </c>
      <c r="W27" s="39"/>
    </row>
    <row r="28" spans="1:23" x14ac:dyDescent="0.35">
      <c r="A28" s="20">
        <f>'Region - Amravati Data'!A16</f>
        <v>14</v>
      </c>
      <c r="B28" s="20" t="str">
        <f>'Region - Amravati Data'!B16</f>
        <v>Amravati</v>
      </c>
      <c r="C28" s="20" t="str">
        <f>'Region - Amravati Data'!C16</f>
        <v>Amravati</v>
      </c>
      <c r="D28" s="20" t="str">
        <f>'Region - Amravati Data'!D16</f>
        <v>Achalpur</v>
      </c>
      <c r="E28" s="20" t="str">
        <f>'Region - Amravati Data'!E16</f>
        <v>Chandur Bazar</v>
      </c>
      <c r="F28" s="20" t="str">
        <f>'Region - Amravati Data'!F16</f>
        <v>7945938</v>
      </c>
      <c r="G28" s="20" t="str">
        <f>'Region - Amravati Data'!G16</f>
        <v>83 Village RRWS Scheme MJP RR (C 39)</v>
      </c>
      <c r="H28" s="20" t="str">
        <f>'Region - Amravati Data'!H16</f>
        <v>Govindpur</v>
      </c>
      <c r="I28" s="20" t="str">
        <f>'Region - Amravati Data'!I16</f>
        <v>Existing 0.75 LL ESR</v>
      </c>
      <c r="J28" s="21">
        <f>'Region - Amravati Data'!J16</f>
        <v>0</v>
      </c>
      <c r="K28" s="20" t="str">
        <f>'Region - Amravati Data'!K16</f>
        <v>Connected</v>
      </c>
      <c r="L28" s="20" t="str">
        <f>'Region - Amravati Data'!L16</f>
        <v>Online</v>
      </c>
      <c r="M28" s="20" t="str">
        <f>'Region - Amravati Data'!M16</f>
        <v>0.75LL</v>
      </c>
      <c r="N28" s="20">
        <f>'Region - Amravati Data'!N16</f>
        <v>0.65</v>
      </c>
      <c r="O28" s="20">
        <f>'Region - Amravati Data'!O16</f>
        <v>0.7</v>
      </c>
      <c r="P28" s="20">
        <f>'Region - Amravati Data'!P16</f>
        <v>0.65</v>
      </c>
      <c r="Q28" s="20">
        <f>'Region - Amravati Data'!Q16</f>
        <v>0.64</v>
      </c>
      <c r="R28" s="20">
        <f>'Region - Amravati Data'!R16</f>
        <v>0.66</v>
      </c>
      <c r="S28" s="20">
        <f>'Region - Amravati Data'!S16</f>
        <v>0.65</v>
      </c>
      <c r="T28" s="20">
        <f>'Region - Amravati Data'!T16</f>
        <v>0.65</v>
      </c>
      <c r="U28" s="20">
        <f>'Region - Amravati Data'!U16</f>
        <v>0</v>
      </c>
      <c r="V28" s="12">
        <f>'Region - Amravati Data'!V16</f>
        <v>0.8666666666666667</v>
      </c>
      <c r="W28" s="39"/>
    </row>
    <row r="29" spans="1:23" x14ac:dyDescent="0.35">
      <c r="A29" s="20">
        <f>'Region - Amravati Data'!A17</f>
        <v>15</v>
      </c>
      <c r="B29" s="20" t="str">
        <f>'Region - Amravati Data'!B17</f>
        <v>Amravati</v>
      </c>
      <c r="C29" s="20" t="str">
        <f>'Region - Amravati Data'!C17</f>
        <v>Amravati W.M</v>
      </c>
      <c r="D29" s="20" t="str">
        <f>'Region - Amravati Data'!D17</f>
        <v>W.M.Amravati - 2</v>
      </c>
      <c r="E29" s="20" t="str">
        <f>'Region - Amravati Data'!E17</f>
        <v>Bhatkuli</v>
      </c>
      <c r="F29" s="20" t="str">
        <f>'Region - Amravati Data'!F17</f>
        <v>20003791</v>
      </c>
      <c r="G29" s="20" t="str">
        <f>'Region - Amravati Data'!G17</f>
        <v>105 Villages RRWSS</v>
      </c>
      <c r="H29" s="20" t="str">
        <f>'Region - Amravati Data'!H17</f>
        <v>Dhamori</v>
      </c>
      <c r="I29" s="20" t="str">
        <f>'Region - Amravati Data'!I17</f>
        <v>Existing 0.95 LL ESR</v>
      </c>
      <c r="J29" s="21">
        <f>'Region - Amravati Data'!J17</f>
        <v>33.650501251220703</v>
      </c>
      <c r="K29" s="20" t="str">
        <f>'Region - Amravati Data'!K17</f>
        <v>Connected</v>
      </c>
      <c r="L29" s="20" t="str">
        <f>'Region - Amravati Data'!L17</f>
        <v>Online</v>
      </c>
      <c r="M29" s="20" t="str">
        <f>'Region - Amravati Data'!M17</f>
        <v>0.95LL</v>
      </c>
      <c r="N29" s="20">
        <f>'Region - Amravati Data'!N17</f>
        <v>32.188124999999999</v>
      </c>
      <c r="O29" s="20">
        <f>'Region - Amravati Data'!O17</f>
        <v>27.313437499999999</v>
      </c>
      <c r="P29" s="20">
        <f>'Region - Amravati Data'!P17</f>
        <v>43.190624999999997</v>
      </c>
      <c r="Q29" s="20">
        <f>'Region - Amravati Data'!Q17</f>
        <v>28.584062500000002</v>
      </c>
      <c r="R29" s="20">
        <f>'Region - Amravati Data'!R17</f>
        <v>25.098125</v>
      </c>
      <c r="S29" s="20">
        <f>'Region - Amravati Data'!S17</f>
        <v>26.045625000000001</v>
      </c>
      <c r="T29" s="20">
        <f>'Region - Amravati Data'!T17</f>
        <v>23.494062499999998</v>
      </c>
      <c r="U29" s="20">
        <f>'Region - Amravati Data'!U17</f>
        <v>0</v>
      </c>
      <c r="V29" s="12">
        <f>'Region - Amravati Data'!V17</f>
        <v>24.730592105263156</v>
      </c>
      <c r="W29" s="39"/>
    </row>
    <row r="30" spans="1:23" x14ac:dyDescent="0.35">
      <c r="A30" s="20">
        <f>'Region - Amravati Data'!A18</f>
        <v>16</v>
      </c>
      <c r="B30" s="20" t="str">
        <f>'Region - Amravati Data'!B18</f>
        <v>Amravati</v>
      </c>
      <c r="C30" s="20" t="str">
        <f>'Region - Amravati Data'!C18</f>
        <v>Yavatmal</v>
      </c>
      <c r="D30" s="20" t="str">
        <f>'Region - Amravati Data'!D18</f>
        <v>Pusad</v>
      </c>
      <c r="E30" s="20" t="str">
        <f>'Region - Amravati Data'!E18</f>
        <v>Pusad</v>
      </c>
      <c r="F30" s="20" t="str">
        <f>'Region - Amravati Data'!F18</f>
        <v>20028563</v>
      </c>
      <c r="G30" s="20" t="str">
        <f>'Region - Amravati Data'!G18</f>
        <v>Malpathar 28 Villages, (Reju.)</v>
      </c>
      <c r="H30" s="20" t="str">
        <f>'Region - Amravati Data'!H18</f>
        <v>Vasantwadi</v>
      </c>
      <c r="I30" s="20" t="str">
        <f>'Region - Amravati Data'!I18</f>
        <v>Existing 0.50 LL ESR</v>
      </c>
      <c r="J30" s="21">
        <f>'Region - Amravati Data'!J18</f>
        <v>67.147903442382813</v>
      </c>
      <c r="K30" s="20" t="str">
        <f>'Region - Amravati Data'!K18</f>
        <v>Connected</v>
      </c>
      <c r="L30" s="20" t="str">
        <f>'Region - Amravati Data'!L18</f>
        <v>Online</v>
      </c>
      <c r="M30" s="20" t="str">
        <f>'Region - Amravati Data'!M18</f>
        <v>0.50LL</v>
      </c>
      <c r="N30" s="20">
        <f>'Region - Amravati Data'!N18</f>
        <v>40.369999999999997</v>
      </c>
      <c r="O30" s="20">
        <f>'Region - Amravati Data'!O18</f>
        <v>15.06</v>
      </c>
      <c r="P30" s="20">
        <f>'Region - Amravati Data'!P18</f>
        <v>0</v>
      </c>
      <c r="Q30" s="20">
        <f>'Region - Amravati Data'!Q18</f>
        <v>0</v>
      </c>
      <c r="R30" s="20">
        <f>'Region - Amravati Data'!R18</f>
        <v>0</v>
      </c>
      <c r="S30" s="20">
        <f>'Region - Amravati Data'!S18</f>
        <v>0</v>
      </c>
      <c r="T30" s="20">
        <f>'Region - Amravati Data'!T18</f>
        <v>26.76</v>
      </c>
      <c r="U30" s="20">
        <f>'Region - Amravati Data'!U18</f>
        <v>4</v>
      </c>
      <c r="V30" s="12">
        <f>'Region - Amravati Data'!V18</f>
        <v>53.52</v>
      </c>
      <c r="W30" s="39"/>
    </row>
    <row r="31" spans="1:23" x14ac:dyDescent="0.35">
      <c r="A31" s="20">
        <f>'Region - Amravati Data'!A19</f>
        <v>17</v>
      </c>
      <c r="B31" s="20" t="str">
        <f>'Region - Amravati Data'!B19</f>
        <v>Amravati</v>
      </c>
      <c r="C31" s="20" t="str">
        <f>'Region - Amravati Data'!C19</f>
        <v>Amravati W.M</v>
      </c>
      <c r="D31" s="20" t="str">
        <f>'Region - Amravati Data'!D19</f>
        <v>W.M.Amravati - 2</v>
      </c>
      <c r="E31" s="20" t="str">
        <f>'Region - Amravati Data'!E19</f>
        <v>Bhatkuli</v>
      </c>
      <c r="F31" s="20" t="str">
        <f>'Region - Amravati Data'!F19</f>
        <v>20003791</v>
      </c>
      <c r="G31" s="20" t="str">
        <f>'Region - Amravati Data'!G19</f>
        <v>105 Villages RRWSS</v>
      </c>
      <c r="H31" s="20" t="str">
        <f>'Region - Amravati Data'!H19</f>
        <v>Kharala</v>
      </c>
      <c r="I31" s="20" t="str">
        <f>'Region - Amravati Data'!I19</f>
        <v>Existing 0.30 LL ESR</v>
      </c>
      <c r="J31" s="21">
        <f>'Region - Amravati Data'!J19</f>
        <v>0</v>
      </c>
      <c r="K31" s="20" t="str">
        <f>'Region - Amravati Data'!K19</f>
        <v>Connected</v>
      </c>
      <c r="L31" s="20" t="str">
        <f>'Region - Amravati Data'!L19</f>
        <v>Online</v>
      </c>
      <c r="M31" s="20" t="str">
        <f>'Region - Amravati Data'!M19</f>
        <v>0.30LL</v>
      </c>
      <c r="N31" s="20">
        <f>'Region - Amravati Data'!N19</f>
        <v>0.55000000000000004</v>
      </c>
      <c r="O31" s="20">
        <f>'Region - Amravati Data'!O19</f>
        <v>0.54</v>
      </c>
      <c r="P31" s="20">
        <f>'Region - Amravati Data'!P19</f>
        <v>0.55000000000000004</v>
      </c>
      <c r="Q31" s="20">
        <f>'Region - Amravati Data'!Q19</f>
        <v>0.54</v>
      </c>
      <c r="R31" s="20">
        <f>'Region - Amravati Data'!R19</f>
        <v>0.55000000000000004</v>
      </c>
      <c r="S31" s="20">
        <f>'Region - Amravati Data'!S19</f>
        <v>0.55000000000000004</v>
      </c>
      <c r="T31" s="20">
        <f>'Region - Amravati Data'!T19</f>
        <v>0.54</v>
      </c>
      <c r="U31" s="20">
        <f>'Region - Amravati Data'!U19</f>
        <v>0</v>
      </c>
      <c r="V31" s="12">
        <f>'Region - Amravati Data'!V19</f>
        <v>1.8000000000000003</v>
      </c>
      <c r="W31" s="39"/>
    </row>
    <row r="32" spans="1:23" x14ac:dyDescent="0.35">
      <c r="A32" s="20">
        <f>'Region - Amravati Data'!A20</f>
        <v>18</v>
      </c>
      <c r="B32" s="20" t="str">
        <f>'Region - Amravati Data'!B20</f>
        <v>Amravati</v>
      </c>
      <c r="C32" s="20" t="str">
        <f>'Region - Amravati Data'!C20</f>
        <v>Amravati</v>
      </c>
      <c r="D32" s="20" t="str">
        <f>'Region - Amravati Data'!D20</f>
        <v>Achalpur</v>
      </c>
      <c r="E32" s="20" t="str">
        <f>'Region - Amravati Data'!E20</f>
        <v>Achalpur</v>
      </c>
      <c r="F32" s="20" t="str">
        <f>'Region - Amravati Data'!F20</f>
        <v>20029998</v>
      </c>
      <c r="G32" s="20" t="str">
        <f>'Region - Amravati Data'!G20</f>
        <v>Shahanur &amp; 9 Villages RRWS</v>
      </c>
      <c r="H32" s="20" t="str">
        <f>'Region - Amravati Data'!H20</f>
        <v>Kumbhi Wagholi</v>
      </c>
      <c r="I32" s="20" t="str">
        <f>'Region - Amravati Data'!I20</f>
        <v>Proposed 0.40 LL ESR</v>
      </c>
      <c r="J32" s="21" t="str">
        <f>'Region - Amravati Data'!J20</f>
        <v>Pt Created</v>
      </c>
      <c r="K32" s="20" t="str">
        <f>'Region - Amravati Data'!K20</f>
        <v>Not</v>
      </c>
      <c r="L32" s="20" t="str">
        <f>'Region - Amravati Data'!L20</f>
        <v>Offline</v>
      </c>
      <c r="M32" s="20" t="str">
        <f>'Region - Amravati Data'!M20</f>
        <v>0.40LL</v>
      </c>
      <c r="N32" s="20">
        <f>'Region - Amravati Data'!N20</f>
        <v>0</v>
      </c>
      <c r="O32" s="20">
        <f>'Region - Amravati Data'!O20</f>
        <v>0</v>
      </c>
      <c r="P32" s="20">
        <f>'Region - Amravati Data'!P20</f>
        <v>0</v>
      </c>
      <c r="Q32" s="20">
        <f>'Region - Amravati Data'!Q20</f>
        <v>0</v>
      </c>
      <c r="R32" s="20">
        <f>'Region - Amravati Data'!R20</f>
        <v>0</v>
      </c>
      <c r="S32" s="20">
        <f>'Region - Amravati Data'!S20</f>
        <v>0</v>
      </c>
      <c r="T32" s="20">
        <f>'Region - Amravati Data'!T20</f>
        <v>0</v>
      </c>
      <c r="U32" s="20">
        <f>'Region - Amravati Data'!U20</f>
        <v>7</v>
      </c>
      <c r="V32" s="12">
        <f>'Region - Amravati Data'!V20</f>
        <v>0</v>
      </c>
      <c r="W32" s="39"/>
    </row>
    <row r="33" spans="1:23" x14ac:dyDescent="0.35">
      <c r="A33" s="20">
        <f>'Region - Amravati Data'!A21</f>
        <v>19</v>
      </c>
      <c r="B33" s="20" t="str">
        <f>'Region - Amravati Data'!B21</f>
        <v>Amravati</v>
      </c>
      <c r="C33" s="20" t="str">
        <f>'Region - Amravati Data'!C21</f>
        <v>Amravati</v>
      </c>
      <c r="D33" s="20" t="str">
        <f>'Region - Amravati Data'!D21</f>
        <v>Amravati - 2</v>
      </c>
      <c r="E33" s="20" t="str">
        <f>'Region - Amravati Data'!E21</f>
        <v>Nandgaon Khandeshwar</v>
      </c>
      <c r="F33" s="20" t="str">
        <f>'Region - Amravati Data'!F21</f>
        <v>20030287</v>
      </c>
      <c r="G33" s="20" t="str">
        <f>'Region - Amravati Data'!G21</f>
        <v>Takli &amp; 4 Villages RRWS</v>
      </c>
      <c r="H33" s="20" t="str">
        <f>'Region - Amravati Data'!H21</f>
        <v>Takali</v>
      </c>
      <c r="I33" s="20" t="str">
        <f>'Region - Amravati Data'!I21</f>
        <v>Proposed 0.35 LL ESR</v>
      </c>
      <c r="J33" s="21">
        <f>'Region - Amravati Data'!J21</f>
        <v>28.644100189208984</v>
      </c>
      <c r="K33" s="20" t="str">
        <f>'Region - Amravati Data'!K21</f>
        <v>Connected</v>
      </c>
      <c r="L33" s="20" t="str">
        <f>'Region - Amravati Data'!L21</f>
        <v>Online</v>
      </c>
      <c r="M33" s="20" t="str">
        <f>'Region - Amravati Data'!M21</f>
        <v>0.35LL</v>
      </c>
      <c r="N33" s="20">
        <f>'Region - Amravati Data'!N21</f>
        <v>1.4337158203124999E-3</v>
      </c>
      <c r="O33" s="20">
        <f>'Region - Amravati Data'!O21</f>
        <v>8.4441070556640629E-2</v>
      </c>
      <c r="P33" s="20">
        <f>'Region - Amravati Data'!P21</f>
        <v>1.1310650634765624</v>
      </c>
      <c r="Q33" s="20">
        <f>'Region - Amravati Data'!Q21</f>
        <v>1.158070068359375</v>
      </c>
      <c r="R33" s="20">
        <f>'Region - Amravati Data'!R21</f>
        <v>0.74038299560546872</v>
      </c>
      <c r="S33" s="20">
        <f>'Region - Amravati Data'!S21</f>
        <v>1.1132830810546874</v>
      </c>
      <c r="T33" s="20">
        <f>'Region - Amravati Data'!T21</f>
        <v>1.1237689208984376</v>
      </c>
      <c r="U33" s="20">
        <f>'Region - Amravati Data'!U21</f>
        <v>0</v>
      </c>
      <c r="V33" s="12">
        <f>'Region - Amravati Data'!V21</f>
        <v>3.2107683454241078</v>
      </c>
      <c r="W33" s="39"/>
    </row>
    <row r="34" spans="1:23" x14ac:dyDescent="0.35">
      <c r="A34" s="20">
        <f>'Region - Amravati Data'!A22</f>
        <v>20</v>
      </c>
      <c r="B34" s="20" t="str">
        <f>'Region - Amravati Data'!B22</f>
        <v>Akola</v>
      </c>
      <c r="C34" s="20" t="str">
        <f>'Region - Amravati Data'!C22</f>
        <v>Akola</v>
      </c>
      <c r="D34" s="20" t="str">
        <f>'Region - Amravati Data'!D22</f>
        <v>Murtizapur</v>
      </c>
      <c r="E34" s="20" t="str">
        <f>'Region - Amravati Data'!E22</f>
        <v>Murtizapur</v>
      </c>
      <c r="F34" s="20" t="str">
        <f>'Region - Amravati Data'!F22</f>
        <v>20028330</v>
      </c>
      <c r="G34" s="20" t="str">
        <f>'Region - Amravati Data'!G22</f>
        <v>Langhapur 50 VRRWSS Tq. Murtizapur Dist. Akola</v>
      </c>
      <c r="H34" s="20" t="str">
        <f>'Region - Amravati Data'!H22</f>
        <v>Rajura Ghate</v>
      </c>
      <c r="I34" s="20" t="str">
        <f>'Region - Amravati Data'!I22</f>
        <v>Existing 0.60 LL ESR</v>
      </c>
      <c r="J34" s="21">
        <f>'Region - Amravati Data'!J22</f>
        <v>60.631801605224609</v>
      </c>
      <c r="K34" s="20" t="str">
        <f>'Region - Amravati Data'!K22</f>
        <v>Connected</v>
      </c>
      <c r="L34" s="20" t="str">
        <f>'Region - Amravati Data'!L22</f>
        <v>Online</v>
      </c>
      <c r="M34" s="20" t="str">
        <f>'Region - Amravati Data'!M22</f>
        <v>0.60LL</v>
      </c>
      <c r="N34" s="20">
        <f>'Region - Amravati Data'!N22</f>
        <v>0</v>
      </c>
      <c r="O34" s="20">
        <f>'Region - Amravati Data'!O22</f>
        <v>0</v>
      </c>
      <c r="P34" s="20">
        <f>'Region - Amravati Data'!P22</f>
        <v>2.14</v>
      </c>
      <c r="Q34" s="20">
        <f>'Region - Amravati Data'!Q22</f>
        <v>0</v>
      </c>
      <c r="R34" s="20">
        <f>'Region - Amravati Data'!R22</f>
        <v>0</v>
      </c>
      <c r="S34" s="20">
        <f>'Region - Amravati Data'!S22</f>
        <v>0</v>
      </c>
      <c r="T34" s="20">
        <f>'Region - Amravati Data'!T22</f>
        <v>0.57999999999999996</v>
      </c>
      <c r="U34" s="20">
        <f>'Region - Amravati Data'!U22</f>
        <v>5</v>
      </c>
      <c r="V34" s="12">
        <f>'Region - Amravati Data'!V22</f>
        <v>0.96666666666666667</v>
      </c>
      <c r="W34" s="39"/>
    </row>
    <row r="35" spans="1:23" x14ac:dyDescent="0.35">
      <c r="A35" s="20">
        <f>'Region - Amravati Data'!A23</f>
        <v>21</v>
      </c>
      <c r="B35" s="20" t="str">
        <f>'Region - Amravati Data'!B23</f>
        <v>Amravati</v>
      </c>
      <c r="C35" s="20" t="str">
        <f>'Region - Amravati Data'!C23</f>
        <v>Amravati</v>
      </c>
      <c r="D35" s="20" t="str">
        <f>'Region - Amravati Data'!D23</f>
        <v>Amravati - 2</v>
      </c>
      <c r="E35" s="20" t="str">
        <f>'Region - Amravati Data'!E23</f>
        <v>Chandur Rly</v>
      </c>
      <c r="F35" s="20" t="str">
        <f>'Region - Amravati Data'!F23</f>
        <v>20030227</v>
      </c>
      <c r="G35" s="20" t="str">
        <f>'Region - Amravati Data'!G23</f>
        <v>Chirodi &amp; 4 Villages RRWS</v>
      </c>
      <c r="H35" s="20" t="str">
        <f>'Region - Amravati Data'!H23</f>
        <v>Chirodi</v>
      </c>
      <c r="I35" s="20" t="str">
        <f>'Region - Amravati Data'!I23</f>
        <v>Existing 0.30 LL ESR-1</v>
      </c>
      <c r="J35" s="21" t="str">
        <f>'Region - Amravati Data'!J23</f>
        <v>Pt Created</v>
      </c>
      <c r="K35" s="20" t="str">
        <f>'Region - Amravati Data'!K23</f>
        <v>Not</v>
      </c>
      <c r="L35" s="20" t="str">
        <f>'Region - Amravati Data'!L23</f>
        <v>Offline</v>
      </c>
      <c r="M35" s="20" t="str">
        <f>'Region - Amravati Data'!M23</f>
        <v>0.30LL</v>
      </c>
      <c r="N35" s="20">
        <f>'Region - Amravati Data'!N23</f>
        <v>0</v>
      </c>
      <c r="O35" s="20">
        <f>'Region - Amravati Data'!O23</f>
        <v>0</v>
      </c>
      <c r="P35" s="20">
        <f>'Region - Amravati Data'!P23</f>
        <v>0</v>
      </c>
      <c r="Q35" s="20">
        <f>'Region - Amravati Data'!Q23</f>
        <v>0</v>
      </c>
      <c r="R35" s="20">
        <f>'Region - Amravati Data'!R23</f>
        <v>0</v>
      </c>
      <c r="S35" s="20">
        <f>'Region - Amravati Data'!S23</f>
        <v>0</v>
      </c>
      <c r="T35" s="20">
        <f>'Region - Amravati Data'!T23</f>
        <v>0</v>
      </c>
      <c r="U35" s="20">
        <f>'Region - Amravati Data'!U23</f>
        <v>7</v>
      </c>
      <c r="V35" s="12">
        <f>'Region - Amravati Data'!V23</f>
        <v>0</v>
      </c>
      <c r="W35" s="39"/>
    </row>
    <row r="36" spans="1:23" x14ac:dyDescent="0.35">
      <c r="A36" s="20">
        <f>'Region - Amravati Data'!A24</f>
        <v>22</v>
      </c>
      <c r="B36" s="20" t="str">
        <f>'Region - Amravati Data'!B24</f>
        <v>Amravati</v>
      </c>
      <c r="C36" s="20" t="str">
        <f>'Region - Amravati Data'!C24</f>
        <v>Amravati W.M</v>
      </c>
      <c r="D36" s="20" t="str">
        <f>'Region - Amravati Data'!D24</f>
        <v>W.M.Amravati - 2</v>
      </c>
      <c r="E36" s="20" t="str">
        <f>'Region - Amravati Data'!E24</f>
        <v>Chandur Bazar</v>
      </c>
      <c r="F36" s="20" t="str">
        <f>'Region - Amravati Data'!F24</f>
        <v>20003791</v>
      </c>
      <c r="G36" s="20" t="str">
        <f>'Region - Amravati Data'!G24</f>
        <v>105 Villages RRWSS</v>
      </c>
      <c r="H36" s="20" t="str">
        <f>'Region - Amravati Data'!H24</f>
        <v>Naya Akola</v>
      </c>
      <c r="I36" s="20" t="str">
        <f>'Region - Amravati Data'!I24</f>
        <v>Existing 1.05 LL ESR-Outlet-1</v>
      </c>
      <c r="J36" s="21">
        <f>'Region - Amravati Data'!J24</f>
        <v>0</v>
      </c>
      <c r="K36" s="20" t="str">
        <f>'Region - Amravati Data'!K24</f>
        <v>Connected</v>
      </c>
      <c r="L36" s="20" t="str">
        <f>'Region - Amravati Data'!L24</f>
        <v>Online</v>
      </c>
      <c r="M36" s="20" t="str">
        <f>'Region - Amravati Data'!M24</f>
        <v>1.05LL</v>
      </c>
      <c r="N36" s="20">
        <f>'Region - Amravati Data'!N24</f>
        <v>0</v>
      </c>
      <c r="O36" s="20">
        <f>'Region - Amravati Data'!O24</f>
        <v>0</v>
      </c>
      <c r="P36" s="20">
        <f>'Region - Amravati Data'!P24</f>
        <v>0</v>
      </c>
      <c r="Q36" s="20">
        <f>'Region - Amravati Data'!Q24</f>
        <v>0</v>
      </c>
      <c r="R36" s="20">
        <f>'Region - Amravati Data'!R24</f>
        <v>0</v>
      </c>
      <c r="S36" s="20">
        <f>'Region - Amravati Data'!S24</f>
        <v>0</v>
      </c>
      <c r="T36" s="20">
        <f>'Region - Amravati Data'!T24</f>
        <v>0</v>
      </c>
      <c r="U36" s="20">
        <f>'Region - Amravati Data'!U24</f>
        <v>7</v>
      </c>
      <c r="V36" s="12">
        <f>'Region - Amravati Data'!V24</f>
        <v>0</v>
      </c>
      <c r="W36" s="39"/>
    </row>
    <row r="37" spans="1:23" x14ac:dyDescent="0.35">
      <c r="A37" s="20">
        <f>'Region - Amravati Data'!A25</f>
        <v>23</v>
      </c>
      <c r="B37" s="20" t="str">
        <f>'Region - Amravati Data'!B25</f>
        <v>Amravati</v>
      </c>
      <c r="C37" s="20" t="str">
        <f>'Region - Amravati Data'!C25</f>
        <v>Amravati</v>
      </c>
      <c r="D37" s="20" t="str">
        <f>'Region - Amravati Data'!D25</f>
        <v>Achalpur</v>
      </c>
      <c r="E37" s="20" t="str">
        <f>'Region - Amravati Data'!E25</f>
        <v>Achalpur</v>
      </c>
      <c r="F37" s="20" t="str">
        <f>'Region - Amravati Data'!F25</f>
        <v>20029998</v>
      </c>
      <c r="G37" s="20" t="str">
        <f>'Region - Amravati Data'!G25</f>
        <v>Shahanur &amp; 9 Villages RRWS</v>
      </c>
      <c r="H37" s="20" t="str">
        <f>'Region - Amravati Data'!H25</f>
        <v>Kasampur</v>
      </c>
      <c r="I37" s="20" t="str">
        <f>'Region - Amravati Data'!I25</f>
        <v>Proposed 0.40 LL ESR</v>
      </c>
      <c r="J37" s="21">
        <f>'Region - Amravati Data'!J25</f>
        <v>0</v>
      </c>
      <c r="K37" s="20" t="str">
        <f>'Region - Amravati Data'!K25</f>
        <v>Connected</v>
      </c>
      <c r="L37" s="20" t="str">
        <f>'Region - Amravati Data'!L25</f>
        <v>Online</v>
      </c>
      <c r="M37" s="20" t="str">
        <f>'Region - Amravati Data'!M25</f>
        <v>0.40LL</v>
      </c>
      <c r="N37" s="20">
        <f>'Region - Amravati Data'!N25</f>
        <v>0</v>
      </c>
      <c r="O37" s="20">
        <f>'Region - Amravati Data'!O25</f>
        <v>0</v>
      </c>
      <c r="P37" s="20">
        <f>'Region - Amravati Data'!P25</f>
        <v>0</v>
      </c>
      <c r="Q37" s="20">
        <f>'Region - Amravati Data'!Q25</f>
        <v>0</v>
      </c>
      <c r="R37" s="20">
        <f>'Region - Amravati Data'!R25</f>
        <v>0</v>
      </c>
      <c r="S37" s="20">
        <f>'Region - Amravati Data'!S25</f>
        <v>0</v>
      </c>
      <c r="T37" s="20">
        <f>'Region - Amravati Data'!T25</f>
        <v>0</v>
      </c>
      <c r="U37" s="20">
        <f>'Region - Amravati Data'!U25</f>
        <v>7</v>
      </c>
      <c r="V37" s="12">
        <f>'Region - Amravati Data'!V25</f>
        <v>0</v>
      </c>
      <c r="W37" s="39"/>
    </row>
    <row r="38" spans="1:23" x14ac:dyDescent="0.35">
      <c r="A38" s="20">
        <f>'Region - Amravati Data'!A26</f>
        <v>24</v>
      </c>
      <c r="B38" s="20" t="str">
        <f>'Region - Amravati Data'!B26</f>
        <v>Amravati</v>
      </c>
      <c r="C38" s="20" t="str">
        <f>'Region - Amravati Data'!C26</f>
        <v>Amravati</v>
      </c>
      <c r="D38" s="20" t="str">
        <f>'Region - Amravati Data'!D26</f>
        <v>Achalpur</v>
      </c>
      <c r="E38" s="20" t="str">
        <f>'Region - Amravati Data'!E26</f>
        <v>Achalpur</v>
      </c>
      <c r="F38" s="20" t="str">
        <f>'Region - Amravati Data'!F26</f>
        <v>7945938</v>
      </c>
      <c r="G38" s="20" t="str">
        <f>'Region - Amravati Data'!G26</f>
        <v>83 Village RRWS Scheme MJP RR (C 39)</v>
      </c>
      <c r="H38" s="20" t="str">
        <f>'Region - Amravati Data'!H26</f>
        <v>Borgaon Talani</v>
      </c>
      <c r="I38" s="20" t="str">
        <f>'Region - Amravati Data'!I26</f>
        <v>Existing 0.30 LL ESR</v>
      </c>
      <c r="J38" s="21">
        <f>'Region - Amravati Data'!J26</f>
        <v>0</v>
      </c>
      <c r="K38" s="20" t="str">
        <f>'Region - Amravati Data'!K26</f>
        <v>Connected</v>
      </c>
      <c r="L38" s="20" t="str">
        <f>'Region - Amravati Data'!L26</f>
        <v>Online</v>
      </c>
      <c r="M38" s="20" t="str">
        <f>'Region - Amravati Data'!M26</f>
        <v>0.30LL</v>
      </c>
      <c r="N38" s="20">
        <f>'Region - Amravati Data'!N26</f>
        <v>0</v>
      </c>
      <c r="O38" s="20">
        <f>'Region - Amravati Data'!O26</f>
        <v>0</v>
      </c>
      <c r="P38" s="20">
        <f>'Region - Amravati Data'!P26</f>
        <v>0</v>
      </c>
      <c r="Q38" s="20">
        <f>'Region - Amravati Data'!Q26</f>
        <v>0</v>
      </c>
      <c r="R38" s="20">
        <f>'Region - Amravati Data'!R26</f>
        <v>0</v>
      </c>
      <c r="S38" s="20">
        <f>'Region - Amravati Data'!S26</f>
        <v>0</v>
      </c>
      <c r="T38" s="20">
        <f>'Region - Amravati Data'!T26</f>
        <v>0</v>
      </c>
      <c r="U38" s="20">
        <f>'Region - Amravati Data'!U26</f>
        <v>7</v>
      </c>
      <c r="V38" s="12">
        <f>'Region - Amravati Data'!V26</f>
        <v>0</v>
      </c>
      <c r="W38" s="39"/>
    </row>
    <row r="39" spans="1:23" x14ac:dyDescent="0.35">
      <c r="A39" s="20">
        <f>'Region - Amravati Data'!A27</f>
        <v>25</v>
      </c>
      <c r="B39" s="20" t="str">
        <f>'Region - Amravati Data'!B27</f>
        <v>Amravati</v>
      </c>
      <c r="C39" s="20" t="str">
        <f>'Region - Amravati Data'!C27</f>
        <v>Amravati W.M</v>
      </c>
      <c r="D39" s="20" t="str">
        <f>'Region - Amravati Data'!D27</f>
        <v>W.M.Amravati - 2</v>
      </c>
      <c r="E39" s="20" t="str">
        <f>'Region - Amravati Data'!E27</f>
        <v>Amravati</v>
      </c>
      <c r="F39" s="20" t="str">
        <f>'Region - Amravati Data'!F27</f>
        <v>20003791</v>
      </c>
      <c r="G39" s="20" t="str">
        <f>'Region - Amravati Data'!G27</f>
        <v>105 Villages RRWSS</v>
      </c>
      <c r="H39" s="20" t="str">
        <f>'Region - Amravati Data'!H27</f>
        <v>Shirajgaon</v>
      </c>
      <c r="I39" s="20" t="str">
        <f>'Region - Amravati Data'!I27</f>
        <v>Existing 1.5 LL ESR-2</v>
      </c>
      <c r="J39" s="21">
        <f>'Region - Amravati Data'!J27</f>
        <v>0</v>
      </c>
      <c r="K39" s="20" t="str">
        <f>'Region - Amravati Data'!K27</f>
        <v>Connected</v>
      </c>
      <c r="L39" s="20" t="str">
        <f>'Region - Amravati Data'!L27</f>
        <v>Online</v>
      </c>
      <c r="M39" s="20" t="str">
        <f>'Region - Amravati Data'!M27</f>
        <v>1.5LL</v>
      </c>
      <c r="N39" s="20">
        <f>'Region - Amravati Data'!N27</f>
        <v>0</v>
      </c>
      <c r="O39" s="20">
        <f>'Region - Amravati Data'!O27</f>
        <v>0</v>
      </c>
      <c r="P39" s="20">
        <f>'Region - Amravati Data'!P27</f>
        <v>0</v>
      </c>
      <c r="Q39" s="20">
        <f>'Region - Amravati Data'!Q27</f>
        <v>0</v>
      </c>
      <c r="R39" s="20">
        <f>'Region - Amravati Data'!R27</f>
        <v>0</v>
      </c>
      <c r="S39" s="20">
        <f>'Region - Amravati Data'!S27</f>
        <v>0</v>
      </c>
      <c r="T39" s="20">
        <f>'Region - Amravati Data'!T27</f>
        <v>0</v>
      </c>
      <c r="U39" s="20">
        <f>'Region - Amravati Data'!U27</f>
        <v>7</v>
      </c>
      <c r="V39" s="12">
        <f>'Region - Amravati Data'!V27</f>
        <v>0</v>
      </c>
      <c r="W39" s="39"/>
    </row>
    <row r="40" spans="1:23" x14ac:dyDescent="0.35">
      <c r="A40" s="20">
        <f>'Region - Amravati Data'!A28</f>
        <v>26</v>
      </c>
      <c r="B40" s="20" t="str">
        <f>'Region - Amravati Data'!B28</f>
        <v>Amravati</v>
      </c>
      <c r="C40" s="20" t="str">
        <f>'Region - Amravati Data'!C28</f>
        <v>Amravati W.M</v>
      </c>
      <c r="D40" s="20" t="str">
        <f>'Region - Amravati Data'!D28</f>
        <v>Daryapur</v>
      </c>
      <c r="E40" s="20" t="str">
        <f>'Region - Amravati Data'!E28</f>
        <v>Daryapur</v>
      </c>
      <c r="F40" s="20" t="str">
        <f>'Region - Amravati Data'!F28</f>
        <v>20005043</v>
      </c>
      <c r="G40" s="20" t="str">
        <f>'Region - Amravati Data'!G28</f>
        <v>156 Villages Strengthening scheme of 144 villages RR</v>
      </c>
      <c r="H40" s="20" t="str">
        <f>'Region - Amravati Data'!H28</f>
        <v>Pimplod</v>
      </c>
      <c r="I40" s="20" t="str">
        <f>'Region - Amravati Data'!I28</f>
        <v>Existing 1.5 LL ESR</v>
      </c>
      <c r="J40" s="21">
        <f>'Region - Amravati Data'!J28</f>
        <v>16.027999877929688</v>
      </c>
      <c r="K40" s="20" t="str">
        <f>'Region - Amravati Data'!K28</f>
        <v>Connected</v>
      </c>
      <c r="L40" s="20" t="str">
        <f>'Region - Amravati Data'!L28</f>
        <v>Online</v>
      </c>
      <c r="M40" s="20" t="str">
        <f>'Region - Amravati Data'!M28</f>
        <v>1.5LL</v>
      </c>
      <c r="N40" s="20">
        <f>'Region - Amravati Data'!N28</f>
        <v>3.388408203125</v>
      </c>
      <c r="O40" s="20">
        <f>'Region - Amravati Data'!O28</f>
        <v>7.6570605468749999</v>
      </c>
      <c r="P40" s="20">
        <f>'Region - Amravati Data'!P28</f>
        <v>6.9418164062500001</v>
      </c>
      <c r="Q40" s="20">
        <f>'Region - Amravati Data'!Q28</f>
        <v>3.9445898437500002</v>
      </c>
      <c r="R40" s="20">
        <f>'Region - Amravati Data'!R28</f>
        <v>7.7123437499999996</v>
      </c>
      <c r="S40" s="20">
        <f>'Region - Amravati Data'!S28</f>
        <v>6.6827539062500003</v>
      </c>
      <c r="T40" s="20">
        <f>'Region - Amravati Data'!T28</f>
        <v>3.4055468750000002</v>
      </c>
      <c r="U40" s="20">
        <f>'Region - Amravati Data'!U28</f>
        <v>0</v>
      </c>
      <c r="V40" s="12">
        <f>'Region - Amravati Data'!V28</f>
        <v>2.2703645833333335</v>
      </c>
      <c r="W40" s="39"/>
    </row>
    <row r="41" spans="1:23" x14ac:dyDescent="0.35">
      <c r="A41" s="20">
        <f>'Region - Amravati Data'!A29</f>
        <v>27</v>
      </c>
      <c r="B41" s="20" t="str">
        <f>'Region - Amravati Data'!B29</f>
        <v>Akola</v>
      </c>
      <c r="C41" s="20" t="str">
        <f>'Region - Amravati Data'!C29</f>
        <v>Buldhana</v>
      </c>
      <c r="D41" s="20" t="str">
        <f>'Region - Amravati Data'!D29</f>
        <v>Buldhana</v>
      </c>
      <c r="E41" s="20" t="str">
        <f>'Region - Amravati Data'!E29</f>
        <v>Buldhana</v>
      </c>
      <c r="F41" s="20" t="str">
        <f>'Region - Amravati Data'!F29</f>
        <v>20021406</v>
      </c>
      <c r="G41" s="20" t="str">
        <f>'Region - Amravati Data'!G29</f>
        <v>Padali &amp; 5 Villages RRWSS</v>
      </c>
      <c r="H41" s="20" t="str">
        <f>'Region - Amravati Data'!H29</f>
        <v>Palaskhed Naik</v>
      </c>
      <c r="I41" s="20" t="str">
        <f>'Region - Amravati Data'!I29</f>
        <v>Existing 0.40 LL ESR</v>
      </c>
      <c r="J41" s="21">
        <f>'Region - Amravati Data'!J29</f>
        <v>0</v>
      </c>
      <c r="K41" s="20" t="str">
        <f>'Region - Amravati Data'!K29</f>
        <v>Connected</v>
      </c>
      <c r="L41" s="20" t="str">
        <f>'Region - Amravati Data'!L29</f>
        <v>Online</v>
      </c>
      <c r="M41" s="20" t="str">
        <f>'Region - Amravati Data'!M29</f>
        <v>0.40LL</v>
      </c>
      <c r="N41" s="20">
        <f>'Region - Amravati Data'!N29</f>
        <v>0</v>
      </c>
      <c r="O41" s="20">
        <f>'Region - Amravati Data'!O29</f>
        <v>0</v>
      </c>
      <c r="P41" s="20">
        <f>'Region - Amravati Data'!P29</f>
        <v>0</v>
      </c>
      <c r="Q41" s="20">
        <f>'Region - Amravati Data'!Q29</f>
        <v>0</v>
      </c>
      <c r="R41" s="20">
        <f>'Region - Amravati Data'!R29</f>
        <v>0</v>
      </c>
      <c r="S41" s="20">
        <f>'Region - Amravati Data'!S29</f>
        <v>0.2</v>
      </c>
      <c r="T41" s="20">
        <f>'Region - Amravati Data'!T29</f>
        <v>0.23</v>
      </c>
      <c r="U41" s="20">
        <f>'Region - Amravati Data'!U29</f>
        <v>5</v>
      </c>
      <c r="V41" s="12">
        <f>'Region - Amravati Data'!V29</f>
        <v>0.57499999999999996</v>
      </c>
      <c r="W41" s="39"/>
    </row>
    <row r="42" spans="1:23" x14ac:dyDescent="0.35">
      <c r="A42" s="20">
        <f>'Region - Amravati Data'!A30</f>
        <v>28</v>
      </c>
      <c r="B42" s="20" t="str">
        <f>'Region - Amravati Data'!B30</f>
        <v>Amravati</v>
      </c>
      <c r="C42" s="20" t="str">
        <f>'Region - Amravati Data'!C30</f>
        <v>Yavatmal</v>
      </c>
      <c r="D42" s="20" t="str">
        <f>'Region - Amravati Data'!D30</f>
        <v>Pusad</v>
      </c>
      <c r="E42" s="20" t="str">
        <f>'Region - Amravati Data'!E30</f>
        <v>Pusad</v>
      </c>
      <c r="F42" s="20" t="str">
        <f>'Region - Amravati Data'!F30</f>
        <v>20028563</v>
      </c>
      <c r="G42" s="20" t="str">
        <f>'Region - Amravati Data'!G30</f>
        <v>Malpathar 28 Villages, (Reju.)</v>
      </c>
      <c r="H42" s="20" t="str">
        <f>'Region - Amravati Data'!H30</f>
        <v>Hanvantkheda</v>
      </c>
      <c r="I42" s="20" t="str">
        <f>'Region - Amravati Data'!I30</f>
        <v>Existing 0.30 LL ESR- Outlet-1</v>
      </c>
      <c r="J42" s="21">
        <f>'Region - Amravati Data'!J30</f>
        <v>32.433601379394531</v>
      </c>
      <c r="K42" s="20" t="str">
        <f>'Region - Amravati Data'!K30</f>
        <v>Connected</v>
      </c>
      <c r="L42" s="20" t="str">
        <f>'Region - Amravati Data'!L30</f>
        <v>Online</v>
      </c>
      <c r="M42" s="20" t="str">
        <f>'Region - Amravati Data'!M30</f>
        <v>0.30LL</v>
      </c>
      <c r="N42" s="20">
        <f>'Region - Amravati Data'!N30</f>
        <v>0</v>
      </c>
      <c r="O42" s="20">
        <f>'Region - Amravati Data'!O30</f>
        <v>0</v>
      </c>
      <c r="P42" s="20">
        <f>'Region - Amravati Data'!P30</f>
        <v>3</v>
      </c>
      <c r="Q42" s="20">
        <f>'Region - Amravati Data'!Q30</f>
        <v>3.4117919921875002</v>
      </c>
      <c r="R42" s="20">
        <f>'Region - Amravati Data'!R30</f>
        <v>0</v>
      </c>
      <c r="S42" s="20">
        <f>'Region - Amravati Data'!S30</f>
        <v>0</v>
      </c>
      <c r="T42" s="20">
        <f>'Region - Amravati Data'!T30</f>
        <v>0</v>
      </c>
      <c r="U42" s="20">
        <f>'Region - Amravati Data'!U30</f>
        <v>5</v>
      </c>
      <c r="V42" s="12">
        <f>'Region - Amravati Data'!V30</f>
        <v>0</v>
      </c>
      <c r="W42" s="39"/>
    </row>
    <row r="43" spans="1:23" x14ac:dyDescent="0.35">
      <c r="A43" s="20">
        <f>'Region - Amravati Data'!A31</f>
        <v>29</v>
      </c>
      <c r="B43" s="20" t="str">
        <f>'Region - Amravati Data'!B31</f>
        <v>Amravati</v>
      </c>
      <c r="C43" s="20" t="str">
        <f>'Region - Amravati Data'!C31</f>
        <v>Amravati</v>
      </c>
      <c r="D43" s="20" t="str">
        <f>'Region - Amravati Data'!D31</f>
        <v>Achalpur</v>
      </c>
      <c r="E43" s="20" t="str">
        <f>'Region - Amravati Data'!E31</f>
        <v>Achalpur</v>
      </c>
      <c r="F43" s="20" t="str">
        <f>'Region - Amravati Data'!F31</f>
        <v>7945938</v>
      </c>
      <c r="G43" s="20" t="str">
        <f>'Region - Amravati Data'!G31</f>
        <v>83 Village RRWS Scheme MJP RR (C 39)</v>
      </c>
      <c r="H43" s="20" t="str">
        <f>'Region - Amravati Data'!H31</f>
        <v>Wadgaon Fattepur</v>
      </c>
      <c r="I43" s="20" t="str">
        <f>'Region - Amravati Data'!I31</f>
        <v>Existing 0.50 LL ESR</v>
      </c>
      <c r="J43" s="21">
        <f>'Region - Amravati Data'!J31</f>
        <v>18.460899353027344</v>
      </c>
      <c r="K43" s="20" t="str">
        <f>'Region - Amravati Data'!K31</f>
        <v>Connected</v>
      </c>
      <c r="L43" s="20" t="str">
        <f>'Region - Amravati Data'!L31</f>
        <v>Online</v>
      </c>
      <c r="M43" s="20" t="str">
        <f>'Region - Amravati Data'!M31</f>
        <v>0.50LL</v>
      </c>
      <c r="N43" s="20">
        <f>'Region - Amravati Data'!N31</f>
        <v>3.9826562499999998</v>
      </c>
      <c r="O43" s="20">
        <f>'Region - Amravati Data'!O31</f>
        <v>3.21</v>
      </c>
      <c r="P43" s="20">
        <f>'Region - Amravati Data'!P31</f>
        <v>2.97</v>
      </c>
      <c r="Q43" s="20">
        <f>'Region - Amravati Data'!Q31</f>
        <v>3.8033203124999999</v>
      </c>
      <c r="R43" s="20">
        <f>'Region - Amravati Data'!R31</f>
        <v>2.848671875</v>
      </c>
      <c r="S43" s="20">
        <f>'Region - Amravati Data'!S31</f>
        <v>2.5103515624999999</v>
      </c>
      <c r="T43" s="20">
        <f>'Region - Amravati Data'!T31</f>
        <v>2.62</v>
      </c>
      <c r="U43" s="20">
        <f>'Region - Amravati Data'!U31</f>
        <v>0</v>
      </c>
      <c r="V43" s="12">
        <f>'Region - Amravati Data'!V31</f>
        <v>5.24</v>
      </c>
      <c r="W43" s="39"/>
    </row>
    <row r="44" spans="1:23" x14ac:dyDescent="0.35">
      <c r="A44" s="20">
        <f>'Region - Amravati Data'!A32</f>
        <v>30</v>
      </c>
      <c r="B44" s="20" t="str">
        <f>'Region - Amravati Data'!B32</f>
        <v>Amravati</v>
      </c>
      <c r="C44" s="20" t="str">
        <f>'Region - Amravati Data'!C32</f>
        <v>Amravati W.M</v>
      </c>
      <c r="D44" s="20" t="str">
        <f>'Region - Amravati Data'!D32</f>
        <v>W.M.Amravati - 2</v>
      </c>
      <c r="E44" s="20" t="str">
        <f>'Region - Amravati Data'!E32</f>
        <v>Bhatkuli</v>
      </c>
      <c r="F44" s="20" t="str">
        <f>'Region - Amravati Data'!F32</f>
        <v>20003791</v>
      </c>
      <c r="G44" s="20" t="str">
        <f>'Region - Amravati Data'!G32</f>
        <v>105 Villages RRWSS</v>
      </c>
      <c r="H44" s="20" t="str">
        <f>'Region - Amravati Data'!H32</f>
        <v>Khumagad</v>
      </c>
      <c r="I44" s="20" t="str">
        <f>'Region - Amravati Data'!I32</f>
        <v>Existing 0.40 LL ESR</v>
      </c>
      <c r="J44" s="21">
        <f>'Region - Amravati Data'!J32</f>
        <v>0</v>
      </c>
      <c r="K44" s="20" t="str">
        <f>'Region - Amravati Data'!K32</f>
        <v>Connected</v>
      </c>
      <c r="L44" s="20" t="str">
        <f>'Region - Amravati Data'!L32</f>
        <v>Online</v>
      </c>
      <c r="M44" s="20" t="str">
        <f>'Region - Amravati Data'!M32</f>
        <v>0.40LL</v>
      </c>
      <c r="N44" s="20">
        <f>'Region - Amravati Data'!N32</f>
        <v>1.1499999999999999</v>
      </c>
      <c r="O44" s="20">
        <f>'Region - Amravati Data'!O32</f>
        <v>0</v>
      </c>
      <c r="P44" s="20">
        <f>'Region - Amravati Data'!P32</f>
        <v>1</v>
      </c>
      <c r="Q44" s="20">
        <f>'Region - Amravati Data'!Q32</f>
        <v>0.08</v>
      </c>
      <c r="R44" s="20">
        <f>'Region - Amravati Data'!R32</f>
        <v>0.74</v>
      </c>
      <c r="S44" s="20">
        <f>'Region - Amravati Data'!S32</f>
        <v>0</v>
      </c>
      <c r="T44" s="20">
        <f>'Region - Amravati Data'!T32</f>
        <v>1.22</v>
      </c>
      <c r="U44" s="20">
        <f>'Region - Amravati Data'!U32</f>
        <v>2</v>
      </c>
      <c r="V44" s="12">
        <f>'Region - Amravati Data'!V32</f>
        <v>3.05</v>
      </c>
      <c r="W44" s="39"/>
    </row>
    <row r="45" spans="1:23" x14ac:dyDescent="0.35">
      <c r="A45" s="20">
        <f>'Region - Amravati Data'!A33</f>
        <v>31</v>
      </c>
      <c r="B45" s="20" t="str">
        <f>'Region - Amravati Data'!B33</f>
        <v>Amravati</v>
      </c>
      <c r="C45" s="20" t="str">
        <f>'Region - Amravati Data'!C33</f>
        <v>Amravati W.M</v>
      </c>
      <c r="D45" s="20" t="str">
        <f>'Region - Amravati Data'!D33</f>
        <v>Daryapur</v>
      </c>
      <c r="E45" s="20" t="str">
        <f>'Region - Amravati Data'!E33</f>
        <v>Daryapur</v>
      </c>
      <c r="F45" s="20" t="str">
        <f>'Region - Amravati Data'!F33</f>
        <v>20005043</v>
      </c>
      <c r="G45" s="20" t="str">
        <f>'Region - Amravati Data'!G33</f>
        <v>156 Villages Strengthening scheme of 144 villages RR</v>
      </c>
      <c r="H45" s="20" t="str">
        <f>'Region - Amravati Data'!H33</f>
        <v>Rajkhed</v>
      </c>
      <c r="I45" s="20" t="str">
        <f>'Region - Amravati Data'!I33</f>
        <v>Existing 0.75 LL ESR</v>
      </c>
      <c r="J45" s="21">
        <f>'Region - Amravati Data'!J33</f>
        <v>0.5</v>
      </c>
      <c r="K45" s="20" t="str">
        <f>'Region - Amravati Data'!K33</f>
        <v>Connected</v>
      </c>
      <c r="L45" s="20" t="str">
        <f>'Region - Amravati Data'!L33</f>
        <v>Online</v>
      </c>
      <c r="M45" s="20" t="str">
        <f>'Region - Amravati Data'!M33</f>
        <v>0.75LL</v>
      </c>
      <c r="N45" s="20">
        <f>'Region - Amravati Data'!N33</f>
        <v>0.31</v>
      </c>
      <c r="O45" s="20">
        <f>'Region - Amravati Data'!O33</f>
        <v>0</v>
      </c>
      <c r="P45" s="20">
        <f>'Region - Amravati Data'!P33</f>
        <v>0.67</v>
      </c>
      <c r="Q45" s="20">
        <f>'Region - Amravati Data'!Q33</f>
        <v>0.44</v>
      </c>
      <c r="R45" s="20">
        <f>'Region - Amravati Data'!R33</f>
        <v>0.47</v>
      </c>
      <c r="S45" s="20">
        <f>'Region - Amravati Data'!S33</f>
        <v>0.28000000000000003</v>
      </c>
      <c r="T45" s="20">
        <f>'Region - Amravati Data'!T33</f>
        <v>1.19</v>
      </c>
      <c r="U45" s="20">
        <f>'Region - Amravati Data'!U33</f>
        <v>1</v>
      </c>
      <c r="V45" s="12">
        <f>'Region - Amravati Data'!V33</f>
        <v>1.5866666666666667</v>
      </c>
      <c r="W45" s="39"/>
    </row>
    <row r="46" spans="1:23" x14ac:dyDescent="0.35">
      <c r="A46" s="20">
        <f>'Region - Amravati Data'!A34</f>
        <v>32</v>
      </c>
      <c r="B46" s="20" t="str">
        <f>'Region - Amravati Data'!B34</f>
        <v>Amravati</v>
      </c>
      <c r="C46" s="20" t="str">
        <f>'Region - Amravati Data'!C34</f>
        <v>Amravati W.M</v>
      </c>
      <c r="D46" s="20" t="str">
        <f>'Region - Amravati Data'!D34</f>
        <v>W.M.Amravati - 2</v>
      </c>
      <c r="E46" s="20" t="str">
        <f>'Region - Amravati Data'!E34</f>
        <v>Bhatkuli</v>
      </c>
      <c r="F46" s="20" t="str">
        <f>'Region - Amravati Data'!F34</f>
        <v>20003791</v>
      </c>
      <c r="G46" s="20" t="str">
        <f>'Region - Amravati Data'!G34</f>
        <v>105 Villages RRWSS</v>
      </c>
      <c r="H46" s="20" t="str">
        <f>'Region - Amravati Data'!H34</f>
        <v>Dhangarkheda</v>
      </c>
      <c r="I46" s="20" t="str">
        <f>'Region - Amravati Data'!I34</f>
        <v>Existing ESR 0.50 LL</v>
      </c>
      <c r="J46" s="21">
        <f>'Region - Amravati Data'!J34</f>
        <v>0</v>
      </c>
      <c r="K46" s="20" t="str">
        <f>'Region - Amravati Data'!K34</f>
        <v>Connected</v>
      </c>
      <c r="L46" s="20" t="str">
        <f>'Region - Amravati Data'!L34</f>
        <v>Online</v>
      </c>
      <c r="M46" s="20" t="str">
        <f>'Region - Amravati Data'!M34</f>
        <v>0.50LL</v>
      </c>
      <c r="N46" s="20">
        <f>'Region - Amravati Data'!N34</f>
        <v>0.05</v>
      </c>
      <c r="O46" s="20">
        <f>'Region - Amravati Data'!O34</f>
        <v>0.19</v>
      </c>
      <c r="P46" s="20">
        <f>'Region - Amravati Data'!P34</f>
        <v>0.85</v>
      </c>
      <c r="Q46" s="20">
        <f>'Region - Amravati Data'!Q34</f>
        <v>0</v>
      </c>
      <c r="R46" s="20">
        <f>'Region - Amravati Data'!R34</f>
        <v>0.6</v>
      </c>
      <c r="S46" s="20">
        <f>'Region - Amravati Data'!S34</f>
        <v>0.46</v>
      </c>
      <c r="T46" s="20">
        <f>'Region - Amravati Data'!T34</f>
        <v>0.49</v>
      </c>
      <c r="U46" s="20">
        <f>'Region - Amravati Data'!U34</f>
        <v>1</v>
      </c>
      <c r="V46" s="12">
        <f>'Region - Amravati Data'!V34</f>
        <v>0.98</v>
      </c>
    </row>
    <row r="47" spans="1:23" ht="15.65" customHeight="1" x14ac:dyDescent="0.35">
      <c r="A47" s="20">
        <f>'Region - Amravati Data'!A35</f>
        <v>33</v>
      </c>
      <c r="B47" s="20" t="str">
        <f>'Region - Amravati Data'!B35</f>
        <v>Akola</v>
      </c>
      <c r="C47" s="20" t="str">
        <f>'Region - Amravati Data'!C35</f>
        <v>Buldhana</v>
      </c>
      <c r="D47" s="20" t="str">
        <f>'Region - Amravati Data'!D35</f>
        <v>Khamgaon</v>
      </c>
      <c r="E47" s="20" t="str">
        <f>'Region - Amravati Data'!E35</f>
        <v>Nandura</v>
      </c>
      <c r="F47" s="20" t="str">
        <f>'Region - Amravati Data'!F35</f>
        <v>20028083</v>
      </c>
      <c r="G47" s="20" t="str">
        <f>'Region - Amravati Data'!G35</f>
        <v>Wadali &amp; 8 Villages RRWSS</v>
      </c>
      <c r="H47" s="20" t="str">
        <f>'Region - Amravati Data'!H35</f>
        <v>Pimpalkuta Dhande</v>
      </c>
      <c r="I47" s="20" t="str">
        <f>'Region - Amravati Data'!I35</f>
        <v>Existing 0.40 LL ESR</v>
      </c>
      <c r="J47" s="21">
        <f>'Region - Amravati Data'!J35</f>
        <v>0</v>
      </c>
      <c r="K47" s="20" t="str">
        <f>'Region - Amravati Data'!K35</f>
        <v>Connected</v>
      </c>
      <c r="L47" s="20" t="str">
        <f>'Region - Amravati Data'!L35</f>
        <v>Online</v>
      </c>
      <c r="M47" s="20" t="str">
        <f>'Region - Amravati Data'!M35</f>
        <v>0.40LL</v>
      </c>
      <c r="N47" s="20">
        <f>'Region - Amravati Data'!N35</f>
        <v>4.3786621093749997E-3</v>
      </c>
      <c r="O47" s="20">
        <f>'Region - Amravati Data'!O35</f>
        <v>3.8688659667968752E-3</v>
      </c>
      <c r="P47" s="20">
        <f>'Region - Amravati Data'!P35</f>
        <v>2.194366455078125E-3</v>
      </c>
      <c r="Q47" s="20">
        <f>'Region - Amravati Data'!Q35</f>
        <v>1.585693359375E-3</v>
      </c>
      <c r="R47" s="20">
        <f>'Region - Amravati Data'!R35</f>
        <v>3.898162841796875E-3</v>
      </c>
      <c r="S47" s="20">
        <f>'Region - Amravati Data'!S35</f>
        <v>2.5917053222656249E-3</v>
      </c>
      <c r="T47" s="20">
        <f>'Region - Amravati Data'!T35</f>
        <v>5.8441162109375E-3</v>
      </c>
      <c r="U47" s="20">
        <f>'Region - Amravati Data'!U35</f>
        <v>0</v>
      </c>
      <c r="V47" s="12">
        <f>'Region - Amravati Data'!V35</f>
        <v>1.461029052734375E-2</v>
      </c>
    </row>
    <row r="48" spans="1:23" ht="14.4" customHeight="1" x14ac:dyDescent="0.35">
      <c r="A48" s="20">
        <f>'Region - Amravati Data'!A36</f>
        <v>34</v>
      </c>
      <c r="B48" s="20" t="str">
        <f>'Region - Amravati Data'!B36</f>
        <v>Amravati</v>
      </c>
      <c r="C48" s="20" t="str">
        <f>'Region - Amravati Data'!C36</f>
        <v>Amravati W.M</v>
      </c>
      <c r="D48" s="20" t="str">
        <f>'Region - Amravati Data'!D36</f>
        <v>W.M.Amravati - 2</v>
      </c>
      <c r="E48" s="20" t="str">
        <f>'Region - Amravati Data'!E36</f>
        <v>Bhatkuli</v>
      </c>
      <c r="F48" s="20" t="str">
        <f>'Region - Amravati Data'!F36</f>
        <v>20003791</v>
      </c>
      <c r="G48" s="20" t="str">
        <f>'Region - Amravati Data'!G36</f>
        <v>105 Villages RRWSS</v>
      </c>
      <c r="H48" s="20" t="str">
        <f>'Region - Amravati Data'!H36</f>
        <v>Koltek</v>
      </c>
      <c r="I48" s="20" t="str">
        <f>'Region - Amravati Data'!I36</f>
        <v>Existing 0.20 LL ESR</v>
      </c>
      <c r="J48" s="21">
        <f>'Region - Amravati Data'!J36</f>
        <v>0</v>
      </c>
      <c r="K48" s="20" t="str">
        <f>'Region - Amravati Data'!K36</f>
        <v>Connected</v>
      </c>
      <c r="L48" s="20" t="str">
        <f>'Region - Amravati Data'!L36</f>
        <v>Online</v>
      </c>
      <c r="M48" s="20" t="str">
        <f>'Region - Amravati Data'!M36</f>
        <v>0.20LL</v>
      </c>
      <c r="N48" s="20">
        <f>'Region - Amravati Data'!N36</f>
        <v>1.22</v>
      </c>
      <c r="O48" s="20">
        <f>'Region - Amravati Data'!O36</f>
        <v>0</v>
      </c>
      <c r="P48" s="20">
        <f>'Region - Amravati Data'!P36</f>
        <v>0</v>
      </c>
      <c r="Q48" s="20">
        <f>'Region - Amravati Data'!Q36</f>
        <v>1.2</v>
      </c>
      <c r="R48" s="20">
        <f>'Region - Amravati Data'!R36</f>
        <v>0</v>
      </c>
      <c r="S48" s="20">
        <f>'Region - Amravati Data'!S36</f>
        <v>0</v>
      </c>
      <c r="T48" s="20">
        <f>'Region - Amravati Data'!T36</f>
        <v>1.24</v>
      </c>
      <c r="U48" s="20">
        <f>'Region - Amravati Data'!U36</f>
        <v>4</v>
      </c>
      <c r="V48" s="12">
        <f>'Region - Amravati Data'!V36</f>
        <v>6.1999999999999993</v>
      </c>
    </row>
    <row r="49" spans="1:22" x14ac:dyDescent="0.35">
      <c r="A49" s="20">
        <f>'Region - Amravati Data'!A37</f>
        <v>35</v>
      </c>
      <c r="B49" s="20" t="str">
        <f>'Region - Amravati Data'!B37</f>
        <v>Amravati</v>
      </c>
      <c r="C49" s="20" t="str">
        <f>'Region - Amravati Data'!C37</f>
        <v>Amravati W.M</v>
      </c>
      <c r="D49" s="20" t="str">
        <f>'Region - Amravati Data'!D37</f>
        <v>Daryapur</v>
      </c>
      <c r="E49" s="20" t="str">
        <f>'Region - Amravati Data'!E37</f>
        <v>Anjangaon</v>
      </c>
      <c r="F49" s="20" t="str">
        <f>'Region - Amravati Data'!F37</f>
        <v>20005043</v>
      </c>
      <c r="G49" s="20" t="str">
        <f>'Region - Amravati Data'!G37</f>
        <v>156 Villages Strengthening scheme of 144 villages RR</v>
      </c>
      <c r="H49" s="20" t="str">
        <f>'Region - Amravati Data'!H37</f>
        <v>Antargaon</v>
      </c>
      <c r="I49" s="20" t="str">
        <f>'Region - Amravati Data'!I37</f>
        <v>Existing 0.50 LL ESR</v>
      </c>
      <c r="J49" s="21" t="str">
        <f>'Region - Amravati Data'!J37</f>
        <v>Pt Created</v>
      </c>
      <c r="K49" s="20" t="str">
        <f>'Region - Amravati Data'!K37</f>
        <v>Not</v>
      </c>
      <c r="L49" s="20" t="str">
        <f>'Region - Amravati Data'!L37</f>
        <v>Offline</v>
      </c>
      <c r="M49" s="20" t="str">
        <f>'Region - Amravati Data'!M37</f>
        <v>0.50LL</v>
      </c>
      <c r="N49" s="20">
        <f>'Region - Amravati Data'!N37</f>
        <v>0</v>
      </c>
      <c r="O49" s="20">
        <f>'Region - Amravati Data'!O37</f>
        <v>0</v>
      </c>
      <c r="P49" s="20">
        <f>'Region - Amravati Data'!P37</f>
        <v>0</v>
      </c>
      <c r="Q49" s="20">
        <f>'Region - Amravati Data'!Q37</f>
        <v>0</v>
      </c>
      <c r="R49" s="20">
        <f>'Region - Amravati Data'!R37</f>
        <v>0</v>
      </c>
      <c r="S49" s="20">
        <f>'Region - Amravati Data'!S37</f>
        <v>0</v>
      </c>
      <c r="T49" s="20">
        <f>'Region - Amravati Data'!T37</f>
        <v>0</v>
      </c>
      <c r="U49" s="20">
        <f>'Region - Amravati Data'!U37</f>
        <v>7</v>
      </c>
      <c r="V49" s="12">
        <f>'Region - Amravati Data'!V37</f>
        <v>0</v>
      </c>
    </row>
    <row r="50" spans="1:22" x14ac:dyDescent="0.35">
      <c r="A50" s="20">
        <f>'Region - Amravati Data'!A38</f>
        <v>36</v>
      </c>
      <c r="B50" s="20" t="str">
        <f>'Region - Amravati Data'!B38</f>
        <v>Amravati</v>
      </c>
      <c r="C50" s="20" t="str">
        <f>'Region - Amravati Data'!C38</f>
        <v>Amravati</v>
      </c>
      <c r="D50" s="20" t="str">
        <f>'Region - Amravati Data'!D38</f>
        <v>Amravati - 2</v>
      </c>
      <c r="E50" s="20" t="str">
        <f>'Region - Amravati Data'!E38</f>
        <v>Nandgaon Khandeshwar</v>
      </c>
      <c r="F50" s="20" t="str">
        <f>'Region - Amravati Data'!F38</f>
        <v>20030120</v>
      </c>
      <c r="G50" s="20" t="str">
        <f>'Region - Amravati Data'!G38</f>
        <v>Papal &amp; 5 Villages RRWS</v>
      </c>
      <c r="H50" s="20" t="str">
        <f>'Region - Amravati Data'!H38</f>
        <v>Lohgaon</v>
      </c>
      <c r="I50" s="20" t="str">
        <f>'Region - Amravati Data'!I38</f>
        <v>Existing 0.50 LL ESR</v>
      </c>
      <c r="J50" s="21">
        <f>'Region - Amravati Data'!J38</f>
        <v>0</v>
      </c>
      <c r="K50" s="20" t="str">
        <f>'Region - Amravati Data'!K38</f>
        <v>Connected</v>
      </c>
      <c r="L50" s="20" t="str">
        <f>'Region - Amravati Data'!L38</f>
        <v>Offline</v>
      </c>
      <c r="M50" s="20" t="str">
        <f>'Region - Amravati Data'!M38</f>
        <v>0.50LL</v>
      </c>
      <c r="N50" s="20">
        <f>'Region - Amravati Data'!N38</f>
        <v>0</v>
      </c>
      <c r="O50" s="20">
        <f>'Region - Amravati Data'!O38</f>
        <v>0</v>
      </c>
      <c r="P50" s="20">
        <f>'Region - Amravati Data'!P38</f>
        <v>0</v>
      </c>
      <c r="Q50" s="20">
        <f>'Region - Amravati Data'!Q38</f>
        <v>0</v>
      </c>
      <c r="R50" s="20">
        <f>'Region - Amravati Data'!R38</f>
        <v>0</v>
      </c>
      <c r="S50" s="20">
        <f>'Region - Amravati Data'!S38</f>
        <v>0</v>
      </c>
      <c r="T50" s="20">
        <f>'Region - Amravati Data'!T38</f>
        <v>0</v>
      </c>
      <c r="U50" s="20">
        <f>'Region - Amravati Data'!U38</f>
        <v>7</v>
      </c>
      <c r="V50" s="12">
        <f>'Region - Amravati Data'!V38</f>
        <v>0</v>
      </c>
    </row>
    <row r="51" spans="1:22" x14ac:dyDescent="0.35">
      <c r="A51" s="20">
        <f>'Region - Amravati Data'!A39</f>
        <v>37</v>
      </c>
      <c r="B51" s="20" t="str">
        <f>'Region - Amravati Data'!B39</f>
        <v>Amravati</v>
      </c>
      <c r="C51" s="20" t="str">
        <f>'Region - Amravati Data'!C39</f>
        <v>Amravati</v>
      </c>
      <c r="D51" s="20" t="str">
        <f>'Region - Amravati Data'!D39</f>
        <v>Achalpur</v>
      </c>
      <c r="E51" s="20" t="str">
        <f>'Region - Amravati Data'!E39</f>
        <v>Achalpur</v>
      </c>
      <c r="F51" s="20" t="str">
        <f>'Region - Amravati Data'!F39</f>
        <v>7945938</v>
      </c>
      <c r="G51" s="20" t="str">
        <f>'Region - Amravati Data'!G39</f>
        <v>83 Village RRWS Scheme MJP RR (C 39)</v>
      </c>
      <c r="H51" s="20" t="str">
        <f>'Region - Amravati Data'!H39</f>
        <v>Belaj</v>
      </c>
      <c r="I51" s="20" t="str">
        <f>'Region - Amravati Data'!I39</f>
        <v>Existing 0.30 LL ESR</v>
      </c>
      <c r="J51" s="21">
        <f>'Region - Amravati Data'!J39</f>
        <v>0</v>
      </c>
      <c r="K51" s="20" t="str">
        <f>'Region - Amravati Data'!K39</f>
        <v>Connected</v>
      </c>
      <c r="L51" s="20" t="str">
        <f>'Region - Amravati Data'!L39</f>
        <v>Online</v>
      </c>
      <c r="M51" s="20" t="str">
        <f>'Region - Amravati Data'!M39</f>
        <v>0.30LL</v>
      </c>
      <c r="N51" s="20">
        <f>'Region - Amravati Data'!N39</f>
        <v>0.14000000000000001</v>
      </c>
      <c r="O51" s="20">
        <f>'Region - Amravati Data'!O39</f>
        <v>0</v>
      </c>
      <c r="P51" s="20">
        <f>'Region - Amravati Data'!P39</f>
        <v>0.15</v>
      </c>
      <c r="Q51" s="20">
        <f>'Region - Amravati Data'!Q39</f>
        <v>0</v>
      </c>
      <c r="R51" s="20">
        <f>'Region - Amravati Data'!R39</f>
        <v>0.19</v>
      </c>
      <c r="S51" s="20">
        <f>'Region - Amravati Data'!S39</f>
        <v>0</v>
      </c>
      <c r="T51" s="20">
        <f>'Region - Amravati Data'!T39</f>
        <v>0.19</v>
      </c>
      <c r="U51" s="20">
        <f>'Region - Amravati Data'!U39</f>
        <v>3</v>
      </c>
      <c r="V51" s="12">
        <f>'Region - Amravati Data'!V39</f>
        <v>0.63333333333333341</v>
      </c>
    </row>
    <row r="52" spans="1:22" x14ac:dyDescent="0.35">
      <c r="A52" s="20">
        <f>'Region - Amravati Data'!A40</f>
        <v>38</v>
      </c>
      <c r="B52" s="20" t="str">
        <f>'Region - Amravati Data'!B40</f>
        <v>Amravati</v>
      </c>
      <c r="C52" s="20" t="str">
        <f>'Region - Amravati Data'!C40</f>
        <v>Amravati</v>
      </c>
      <c r="D52" s="20" t="str">
        <f>'Region - Amravati Data'!D40</f>
        <v>Achalpur</v>
      </c>
      <c r="E52" s="20" t="str">
        <f>'Region - Amravati Data'!E40</f>
        <v>Achalpur</v>
      </c>
      <c r="F52" s="20" t="str">
        <f>'Region - Amravati Data'!F40</f>
        <v>7945938</v>
      </c>
      <c r="G52" s="20" t="str">
        <f>'Region - Amravati Data'!G40</f>
        <v>83 Village RRWS Scheme MJP RR (C 39)</v>
      </c>
      <c r="H52" s="20" t="str">
        <f>'Region - Amravati Data'!H40</f>
        <v>Kakda</v>
      </c>
      <c r="I52" s="20" t="str">
        <f>'Region - Amravati Data'!I40</f>
        <v>Existing 1.5 LL ESR</v>
      </c>
      <c r="J52" s="21">
        <f>'Region - Amravati Data'!J40</f>
        <v>0</v>
      </c>
      <c r="K52" s="20" t="str">
        <f>'Region - Amravati Data'!K40</f>
        <v>Connected</v>
      </c>
      <c r="L52" s="20" t="str">
        <f>'Region - Amravati Data'!L40</f>
        <v>Online</v>
      </c>
      <c r="M52" s="20" t="str">
        <f>'Region - Amravati Data'!M40</f>
        <v>1.5LL</v>
      </c>
      <c r="N52" s="20">
        <f>'Region - Amravati Data'!N40</f>
        <v>0.01</v>
      </c>
      <c r="O52" s="20">
        <f>'Region - Amravati Data'!O40</f>
        <v>0.44</v>
      </c>
      <c r="P52" s="20">
        <f>'Region - Amravati Data'!P40</f>
        <v>0</v>
      </c>
      <c r="Q52" s="20">
        <f>'Region - Amravati Data'!Q40</f>
        <v>0</v>
      </c>
      <c r="R52" s="20">
        <f>'Region - Amravati Data'!R40</f>
        <v>0</v>
      </c>
      <c r="S52" s="20">
        <f>'Region - Amravati Data'!S40</f>
        <v>0</v>
      </c>
      <c r="T52" s="20">
        <f>'Region - Amravati Data'!T40</f>
        <v>1.63</v>
      </c>
      <c r="U52" s="20">
        <f>'Region - Amravati Data'!U40</f>
        <v>4</v>
      </c>
      <c r="V52" s="12">
        <f>'Region - Amravati Data'!V40</f>
        <v>1.0866666666666667</v>
      </c>
    </row>
    <row r="53" spans="1:22" x14ac:dyDescent="0.35">
      <c r="A53" s="20">
        <f>'Region - Amravati Data'!A41</f>
        <v>39</v>
      </c>
      <c r="B53" s="20" t="str">
        <f>'Region - Amravati Data'!B41</f>
        <v>Amravati</v>
      </c>
      <c r="C53" s="20" t="str">
        <f>'Region - Amravati Data'!C41</f>
        <v>Amravati</v>
      </c>
      <c r="D53" s="20" t="str">
        <f>'Region - Amravati Data'!D41</f>
        <v>Achalpur</v>
      </c>
      <c r="E53" s="20" t="str">
        <f>'Region - Amravati Data'!E41</f>
        <v>Chandur Bazar</v>
      </c>
      <c r="F53" s="20" t="str">
        <f>'Region - Amravati Data'!F41</f>
        <v>7945938</v>
      </c>
      <c r="G53" s="20" t="str">
        <f>'Region - Amravati Data'!G41</f>
        <v>83 Village RRWS Scheme MJP RR (C 39)</v>
      </c>
      <c r="H53" s="20" t="str">
        <f>'Region - Amravati Data'!H41</f>
        <v>Khel Sakharam (Kurha)</v>
      </c>
      <c r="I53" s="20" t="str">
        <f>'Region - Amravati Data'!I41</f>
        <v>Existing 1.00 LL ESR</v>
      </c>
      <c r="J53" s="21">
        <f>'Region - Amravati Data'!J41</f>
        <v>0</v>
      </c>
      <c r="K53" s="20" t="str">
        <f>'Region - Amravati Data'!K41</f>
        <v>Connected</v>
      </c>
      <c r="L53" s="20" t="str">
        <f>'Region - Amravati Data'!L41</f>
        <v>Online</v>
      </c>
      <c r="M53" s="20" t="str">
        <f>'Region - Amravati Data'!M41</f>
        <v>1.00LL</v>
      </c>
      <c r="N53" s="20">
        <f>'Region - Amravati Data'!N41</f>
        <v>1.97</v>
      </c>
      <c r="O53" s="20">
        <f>'Region - Amravati Data'!O41</f>
        <v>1.47</v>
      </c>
      <c r="P53" s="20">
        <f>'Region - Amravati Data'!P41</f>
        <v>17.296093750000001</v>
      </c>
      <c r="Q53" s="20">
        <f>'Region - Amravati Data'!Q41</f>
        <v>19.180624999999999</v>
      </c>
      <c r="R53" s="20">
        <f>'Region - Amravati Data'!R41</f>
        <v>4.9682812500000004</v>
      </c>
      <c r="S53" s="20">
        <f>'Region - Amravati Data'!S41</f>
        <v>12.963125</v>
      </c>
      <c r="T53" s="20">
        <f>'Region - Amravati Data'!T41</f>
        <v>25.311718750000001</v>
      </c>
      <c r="U53" s="20">
        <f>'Region - Amravati Data'!U41</f>
        <v>0</v>
      </c>
      <c r="V53" s="12">
        <f>'Region - Amravati Data'!V41</f>
        <v>25.311718750000001</v>
      </c>
    </row>
    <row r="54" spans="1:22" x14ac:dyDescent="0.35">
      <c r="A54" s="20">
        <f>'Region - Amravati Data'!A42</f>
        <v>40</v>
      </c>
      <c r="B54" s="20" t="str">
        <f>'Region - Amravati Data'!B42</f>
        <v>Amravati</v>
      </c>
      <c r="C54" s="20" t="str">
        <f>'Region - Amravati Data'!C42</f>
        <v>Amravati</v>
      </c>
      <c r="D54" s="20" t="str">
        <f>'Region - Amravati Data'!D42</f>
        <v>Achalpur</v>
      </c>
      <c r="E54" s="20" t="str">
        <f>'Region - Amravati Data'!E42</f>
        <v>Chandur Bazar</v>
      </c>
      <c r="F54" s="20" t="str">
        <f>'Region - Amravati Data'!F42</f>
        <v>7945938</v>
      </c>
      <c r="G54" s="20" t="str">
        <f>'Region - Amravati Data'!G42</f>
        <v>83 Village RRWS Scheme MJP RR (C 39)</v>
      </c>
      <c r="H54" s="20" t="str">
        <f>'Region - Amravati Data'!H42</f>
        <v>Pimpari Thugaon</v>
      </c>
      <c r="I54" s="20" t="str">
        <f>'Region - Amravati Data'!I42</f>
        <v>Existing 0.75 LL ESR</v>
      </c>
      <c r="J54" s="21">
        <f>'Region - Amravati Data'!J42</f>
        <v>26.551599502563477</v>
      </c>
      <c r="K54" s="20" t="str">
        <f>'Region - Amravati Data'!K42</f>
        <v>Connected</v>
      </c>
      <c r="L54" s="20" t="str">
        <f>'Region - Amravati Data'!L42</f>
        <v>Online</v>
      </c>
      <c r="M54" s="20" t="str">
        <f>'Region - Amravati Data'!M42</f>
        <v>0.75LL</v>
      </c>
      <c r="N54" s="20">
        <f>'Region - Amravati Data'!N42</f>
        <v>21.68</v>
      </c>
      <c r="O54" s="20">
        <f>'Region - Amravati Data'!O42</f>
        <v>25</v>
      </c>
      <c r="P54" s="20">
        <f>'Region - Amravati Data'!P42</f>
        <v>22.39</v>
      </c>
      <c r="Q54" s="20">
        <f>'Region - Amravati Data'!Q42</f>
        <v>24.2</v>
      </c>
      <c r="R54" s="20">
        <f>'Region - Amravati Data'!R42</f>
        <v>22.2</v>
      </c>
      <c r="S54" s="20">
        <f>'Region - Amravati Data'!S42</f>
        <v>27.35</v>
      </c>
      <c r="T54" s="20">
        <f>'Region - Amravati Data'!T42</f>
        <v>21.58</v>
      </c>
      <c r="U54" s="20">
        <f>'Region - Amravati Data'!U42</f>
        <v>0</v>
      </c>
      <c r="V54" s="12">
        <f>'Region - Amravati Data'!V42</f>
        <v>28.77333333333333</v>
      </c>
    </row>
    <row r="55" spans="1:22" x14ac:dyDescent="0.35">
      <c r="A55" s="20">
        <f>'Region - Amravati Data'!A43</f>
        <v>41</v>
      </c>
      <c r="B55" s="20" t="str">
        <f>'Region - Amravati Data'!B43</f>
        <v>Amravati</v>
      </c>
      <c r="C55" s="20" t="str">
        <f>'Region - Amravati Data'!C43</f>
        <v>Amravati W.M</v>
      </c>
      <c r="D55" s="20" t="str">
        <f>'Region - Amravati Data'!D43</f>
        <v>W.M.Amravati - 2</v>
      </c>
      <c r="E55" s="20" t="str">
        <f>'Region - Amravati Data'!E43</f>
        <v>Achalpur</v>
      </c>
      <c r="F55" s="20" t="str">
        <f>'Region - Amravati Data'!F43</f>
        <v>20003791</v>
      </c>
      <c r="G55" s="20" t="str">
        <f>'Region - Amravati Data'!G43</f>
        <v>105 Villages RRWSS</v>
      </c>
      <c r="H55" s="20" t="str">
        <f>'Region - Amravati Data'!H43</f>
        <v>Zanji</v>
      </c>
      <c r="I55" s="20" t="str">
        <f>'Region - Amravati Data'!I43</f>
        <v>Existing 0.50 LL ESR- Outlet-1</v>
      </c>
      <c r="J55" s="21">
        <f>'Region - Amravati Data'!J43</f>
        <v>0</v>
      </c>
      <c r="K55" s="20" t="str">
        <f>'Region - Amravati Data'!K43</f>
        <v>Connected</v>
      </c>
      <c r="L55" s="20" t="str">
        <f>'Region - Amravati Data'!L43</f>
        <v>Online</v>
      </c>
      <c r="M55" s="20" t="str">
        <f>'Region - Amravati Data'!M43</f>
        <v>0.50LL</v>
      </c>
      <c r="N55" s="20">
        <f>'Region - Amravati Data'!N43</f>
        <v>2.99</v>
      </c>
      <c r="O55" s="20">
        <f>'Region - Amravati Data'!O43</f>
        <v>1.63</v>
      </c>
      <c r="P55" s="20">
        <f>'Region - Amravati Data'!P43</f>
        <v>2.5</v>
      </c>
      <c r="Q55" s="20">
        <f>'Region - Amravati Data'!Q43</f>
        <v>0</v>
      </c>
      <c r="R55" s="20">
        <f>'Region - Amravati Data'!R43</f>
        <v>2.93</v>
      </c>
      <c r="S55" s="20">
        <f>'Region - Amravati Data'!S43</f>
        <v>0</v>
      </c>
      <c r="T55" s="20">
        <f>'Region - Amravati Data'!T43</f>
        <v>3.48</v>
      </c>
      <c r="U55" s="20">
        <f>'Region - Amravati Data'!U43</f>
        <v>2</v>
      </c>
      <c r="V55" s="12">
        <f>'Region - Amravati Data'!V43</f>
        <v>6.96</v>
      </c>
    </row>
    <row r="56" spans="1:22" x14ac:dyDescent="0.35">
      <c r="A56" s="20">
        <f>'Region - Amravati Data'!A44</f>
        <v>42</v>
      </c>
      <c r="B56" s="20" t="str">
        <f>'Region - Amravati Data'!B44</f>
        <v>Akola</v>
      </c>
      <c r="C56" s="20" t="str">
        <f>'Region - Amravati Data'!C44</f>
        <v>Buldhana</v>
      </c>
      <c r="D56" s="20" t="str">
        <f>'Region - Amravati Data'!D44</f>
        <v>Buldhana</v>
      </c>
      <c r="E56" s="20" t="str">
        <f>'Region - Amravati Data'!E44</f>
        <v>Buldhana</v>
      </c>
      <c r="F56" s="20" t="str">
        <f>'Region - Amravati Data'!F44</f>
        <v>20021406</v>
      </c>
      <c r="G56" s="20" t="str">
        <f>'Region - Amravati Data'!G44</f>
        <v>Padali &amp; 5 Villages RRWSS</v>
      </c>
      <c r="H56" s="20" t="str">
        <f>'Region - Amravati Data'!H44</f>
        <v>Padli</v>
      </c>
      <c r="I56" s="20" t="str">
        <f>'Region - Amravati Data'!I44</f>
        <v>Existing 0.50 LL ESR</v>
      </c>
      <c r="J56" s="21">
        <f>'Region - Amravati Data'!J44</f>
        <v>0</v>
      </c>
      <c r="K56" s="20" t="str">
        <f>'Region - Amravati Data'!K44</f>
        <v>Connected</v>
      </c>
      <c r="L56" s="20" t="str">
        <f>'Region - Amravati Data'!L44</f>
        <v>Online</v>
      </c>
      <c r="M56" s="20" t="str">
        <f>'Region - Amravati Data'!M44</f>
        <v>0.50LL</v>
      </c>
      <c r="N56" s="20">
        <f>'Region - Amravati Data'!N44</f>
        <v>0</v>
      </c>
      <c r="O56" s="20">
        <f>'Region - Amravati Data'!O44</f>
        <v>0</v>
      </c>
      <c r="P56" s="20">
        <f>'Region - Amravati Data'!P44</f>
        <v>0</v>
      </c>
      <c r="Q56" s="20">
        <f>'Region - Amravati Data'!Q44</f>
        <v>0</v>
      </c>
      <c r="R56" s="20">
        <f>'Region - Amravati Data'!R44</f>
        <v>0</v>
      </c>
      <c r="S56" s="20">
        <f>'Region - Amravati Data'!S44</f>
        <v>0</v>
      </c>
      <c r="T56" s="20">
        <f>'Region - Amravati Data'!T44</f>
        <v>0.47580828999999542</v>
      </c>
      <c r="U56" s="20">
        <f>'Region - Amravati Data'!U44</f>
        <v>6</v>
      </c>
      <c r="V56" s="12">
        <f>'Region - Amravati Data'!V44</f>
        <v>0.95161657999999083</v>
      </c>
    </row>
    <row r="57" spans="1:22" x14ac:dyDescent="0.35">
      <c r="A57" s="20">
        <f>'Region - Amravati Data'!A45</f>
        <v>43</v>
      </c>
      <c r="B57" s="20" t="str">
        <f>'Region - Amravati Data'!B45</f>
        <v>Akola</v>
      </c>
      <c r="C57" s="20" t="str">
        <f>'Region - Amravati Data'!C45</f>
        <v>Buldhana</v>
      </c>
      <c r="D57" s="20" t="str">
        <f>'Region - Amravati Data'!D45</f>
        <v>Buldhana</v>
      </c>
      <c r="E57" s="20" t="str">
        <f>'Region - Amravati Data'!E45</f>
        <v>Buldhana</v>
      </c>
      <c r="F57" s="20" t="str">
        <f>'Region - Amravati Data'!F45</f>
        <v>20021406</v>
      </c>
      <c r="G57" s="20" t="str">
        <f>'Region - Amravati Data'!G45</f>
        <v>Padali &amp; 5 Villages RRWSS</v>
      </c>
      <c r="H57" s="20" t="str">
        <f>'Region - Amravati Data'!H45</f>
        <v>Padli</v>
      </c>
      <c r="I57" s="20" t="str">
        <f>'Region - Amravati Data'!I45</f>
        <v>Existing 0.75 LL ESR</v>
      </c>
      <c r="J57" s="21">
        <f>'Region - Amravati Data'!J45</f>
        <v>0</v>
      </c>
      <c r="K57" s="20" t="str">
        <f>'Region - Amravati Data'!K45</f>
        <v>Connected</v>
      </c>
      <c r="L57" s="20" t="str">
        <f>'Region - Amravati Data'!L45</f>
        <v>Online</v>
      </c>
      <c r="M57" s="20" t="str">
        <f>'Region - Amravati Data'!M45</f>
        <v>0.75LL</v>
      </c>
      <c r="N57" s="20">
        <f>'Region - Amravati Data'!N45</f>
        <v>0</v>
      </c>
      <c r="O57" s="20">
        <f>'Region - Amravati Data'!O45</f>
        <v>0</v>
      </c>
      <c r="P57" s="20">
        <f>'Region - Amravati Data'!P45</f>
        <v>0</v>
      </c>
      <c r="Q57" s="20">
        <f>'Region - Amravati Data'!Q45</f>
        <v>0</v>
      </c>
      <c r="R57" s="20">
        <f>'Region - Amravati Data'!R45</f>
        <v>0</v>
      </c>
      <c r="S57" s="20">
        <f>'Region - Amravati Data'!S45</f>
        <v>0.60021760000000546</v>
      </c>
      <c r="T57" s="20">
        <f>'Region - Amravati Data'!T45</f>
        <v>0</v>
      </c>
      <c r="U57" s="20">
        <f>'Region - Amravati Data'!U45</f>
        <v>6</v>
      </c>
      <c r="V57" s="12">
        <f>'Region - Amravati Data'!V45</f>
        <v>0</v>
      </c>
    </row>
    <row r="58" spans="1:22" x14ac:dyDescent="0.35">
      <c r="A58" s="20">
        <f>'Region - Amravati Data'!A46</f>
        <v>44</v>
      </c>
      <c r="B58" s="20" t="str">
        <f>'Region - Amravati Data'!B46</f>
        <v>Amravati</v>
      </c>
      <c r="C58" s="20" t="str">
        <f>'Region - Amravati Data'!C46</f>
        <v>Amravati</v>
      </c>
      <c r="D58" s="20" t="str">
        <f>'Region - Amravati Data'!D46</f>
        <v>Achalpur</v>
      </c>
      <c r="E58" s="20" t="str">
        <f>'Region - Amravati Data'!E46</f>
        <v>Chandur Bazar</v>
      </c>
      <c r="F58" s="20" t="str">
        <f>'Region - Amravati Data'!F46</f>
        <v>7945938</v>
      </c>
      <c r="G58" s="20" t="str">
        <f>'Region - Amravati Data'!G46</f>
        <v>83 Village RRWS Scheme MJP RR (C 39)</v>
      </c>
      <c r="H58" s="20" t="str">
        <f>'Region - Amravati Data'!H46</f>
        <v>Shirajgaon kasba</v>
      </c>
      <c r="I58" s="20" t="str">
        <f>'Region - Amravati Data'!I46</f>
        <v>Existing 3.5 LL ESR- Outlet-1</v>
      </c>
      <c r="J58" s="21">
        <f>'Region - Amravati Data'!J46</f>
        <v>143.77980041503906</v>
      </c>
      <c r="K58" s="20" t="str">
        <f>'Region - Amravati Data'!K46</f>
        <v>Connected</v>
      </c>
      <c r="L58" s="20" t="str">
        <f>'Region - Amravati Data'!L46</f>
        <v>Online</v>
      </c>
      <c r="M58" s="20" t="str">
        <f>'Region - Amravati Data'!M46</f>
        <v>3.5LL</v>
      </c>
      <c r="N58" s="20">
        <f>'Region - Amravati Data'!N46</f>
        <v>28928</v>
      </c>
      <c r="O58" s="20">
        <f>'Region - Amravati Data'!O46</f>
        <v>101296</v>
      </c>
      <c r="P58" s="20">
        <f>'Region - Amravati Data'!P46</f>
        <v>51369.919999999998</v>
      </c>
      <c r="Q58" s="20">
        <f>'Region - Amravati Data'!Q46</f>
        <v>97158.399999999994</v>
      </c>
      <c r="R58" s="20">
        <f>'Region - Amravati Data'!R46</f>
        <v>48115.199999999997</v>
      </c>
      <c r="S58" s="20">
        <f>'Region - Amravati Data'!S46</f>
        <v>101366.39999999999</v>
      </c>
      <c r="T58" s="20">
        <f>'Region - Amravati Data'!T46</f>
        <v>43894.400000000001</v>
      </c>
      <c r="U58" s="20">
        <f>'Region - Amravati Data'!U46</f>
        <v>0</v>
      </c>
      <c r="V58" s="12">
        <f>'Region - Amravati Data'!V46</f>
        <v>12541.257142857143</v>
      </c>
    </row>
    <row r="59" spans="1:22" x14ac:dyDescent="0.35">
      <c r="A59" s="20">
        <f>'Region - Amravati Data'!A47</f>
        <v>45</v>
      </c>
      <c r="B59" s="20" t="str">
        <f>'Region - Amravati Data'!B47</f>
        <v>Akola</v>
      </c>
      <c r="C59" s="20" t="str">
        <f>'Region - Amravati Data'!C47</f>
        <v>Buldhana</v>
      </c>
      <c r="D59" s="20" t="str">
        <f>'Region - Amravati Data'!D47</f>
        <v>Buldhana</v>
      </c>
      <c r="E59" s="20" t="str">
        <f>'Region - Amravati Data'!E47</f>
        <v>Motala</v>
      </c>
      <c r="F59" s="20" t="str">
        <f>'Region - Amravati Data'!F47</f>
        <v>20021409</v>
      </c>
      <c r="G59" s="20" t="str">
        <f>'Region - Amravati Data'!G47</f>
        <v>Kurha &amp; 2 Villages RRWSS</v>
      </c>
      <c r="H59" s="20" t="str">
        <f>'Region - Amravati Data'!H47</f>
        <v>Gotmara</v>
      </c>
      <c r="I59" s="20" t="str">
        <f>'Region - Amravati Data'!I47</f>
        <v>Existing 0.50 LL ESR</v>
      </c>
      <c r="J59" s="21">
        <f>'Region - Amravati Data'!J47</f>
        <v>0</v>
      </c>
      <c r="K59" s="20" t="str">
        <f>'Region - Amravati Data'!K47</f>
        <v>Connected</v>
      </c>
      <c r="L59" s="20" t="str">
        <f>'Region - Amravati Data'!L47</f>
        <v>Offline</v>
      </c>
      <c r="M59" s="20" t="str">
        <f>'Region - Amravati Data'!M47</f>
        <v>0.50LL</v>
      </c>
      <c r="N59" s="20">
        <f>'Region - Amravati Data'!N47</f>
        <v>0.50697265624999999</v>
      </c>
      <c r="O59" s="20">
        <f>'Region - Amravati Data'!O47</f>
        <v>1.4818750000000001</v>
      </c>
      <c r="P59" s="20">
        <f>'Region - Amravati Data'!P47</f>
        <v>0.393369140625</v>
      </c>
      <c r="Q59" s="20">
        <f>'Region - Amravati Data'!Q47</f>
        <v>1.3954492187500001</v>
      </c>
      <c r="R59" s="20">
        <f>'Region - Amravati Data'!R47</f>
        <v>0</v>
      </c>
      <c r="S59" s="20">
        <f>'Region - Amravati Data'!S47</f>
        <v>0</v>
      </c>
      <c r="T59" s="20">
        <f>'Region - Amravati Data'!T47</f>
        <v>0</v>
      </c>
      <c r="U59" s="20">
        <f>'Region - Amravati Data'!U47</f>
        <v>3</v>
      </c>
      <c r="V59" s="12">
        <f>'Region - Amravati Data'!V47</f>
        <v>0</v>
      </c>
    </row>
    <row r="60" spans="1:22" x14ac:dyDescent="0.35">
      <c r="A60" s="20">
        <f>'Region - Amravati Data'!A48</f>
        <v>46</v>
      </c>
      <c r="B60" s="20" t="str">
        <f>'Region - Amravati Data'!B48</f>
        <v>Akola</v>
      </c>
      <c r="C60" s="20" t="str">
        <f>'Region - Amravati Data'!C48</f>
        <v>Akola</v>
      </c>
      <c r="D60" s="20" t="str">
        <f>'Region - Amravati Data'!D48</f>
        <v>Murtizapur</v>
      </c>
      <c r="E60" s="20" t="str">
        <f>'Region - Amravati Data'!E48</f>
        <v>Murtizapur</v>
      </c>
      <c r="F60" s="20" t="str">
        <f>'Region - Amravati Data'!F48</f>
        <v>20028330</v>
      </c>
      <c r="G60" s="20" t="str">
        <f>'Region - Amravati Data'!G48</f>
        <v>Langhapur 50 VRRWSS Tq. Murtizapur Dist. Akola</v>
      </c>
      <c r="H60" s="20" t="str">
        <f>'Region - Amravati Data'!H48</f>
        <v>Dhotra shinde</v>
      </c>
      <c r="I60" s="20" t="str">
        <f>'Region - Amravati Data'!I48</f>
        <v>Existing 0.7 LL ESR</v>
      </c>
      <c r="J60" s="21">
        <f>'Region - Amravati Data'!J48</f>
        <v>0</v>
      </c>
      <c r="K60" s="20" t="str">
        <f>'Region - Amravati Data'!K48</f>
        <v>Connected</v>
      </c>
      <c r="L60" s="20" t="str">
        <f>'Region - Amravati Data'!L48</f>
        <v>Online</v>
      </c>
      <c r="M60" s="20" t="str">
        <f>'Region - Amravati Data'!M48</f>
        <v>0.7LL</v>
      </c>
      <c r="N60" s="20">
        <f>'Region - Amravati Data'!N48</f>
        <v>0</v>
      </c>
      <c r="O60" s="20">
        <f>'Region - Amravati Data'!O48</f>
        <v>0</v>
      </c>
      <c r="P60" s="20">
        <f>'Region - Amravati Data'!P48</f>
        <v>0</v>
      </c>
      <c r="Q60" s="20">
        <f>'Region - Amravati Data'!Q48</f>
        <v>0</v>
      </c>
      <c r="R60" s="20">
        <f>'Region - Amravati Data'!R48</f>
        <v>0</v>
      </c>
      <c r="S60" s="20">
        <f>'Region - Amravati Data'!S48</f>
        <v>0</v>
      </c>
      <c r="T60" s="20">
        <f>'Region - Amravati Data'!T48</f>
        <v>0</v>
      </c>
      <c r="U60" s="20">
        <f>'Region - Amravati Data'!U48</f>
        <v>7</v>
      </c>
      <c r="V60" s="12">
        <f>'Region - Amravati Data'!V48</f>
        <v>0</v>
      </c>
    </row>
    <row r="61" spans="1:22" x14ac:dyDescent="0.35">
      <c r="A61" s="20">
        <f>'Region - Amravati Data'!A49</f>
        <v>47</v>
      </c>
      <c r="B61" s="20" t="str">
        <f>'Region - Amravati Data'!B49</f>
        <v>Akola</v>
      </c>
      <c r="C61" s="20" t="str">
        <f>'Region - Amravati Data'!C49</f>
        <v>Buldhana</v>
      </c>
      <c r="D61" s="20" t="str">
        <f>'Region - Amravati Data'!D49</f>
        <v>Buldhana</v>
      </c>
      <c r="E61" s="20" t="str">
        <f>'Region - Amravati Data'!E49</f>
        <v>Motala</v>
      </c>
      <c r="F61" s="20" t="str">
        <f>'Region - Amravati Data'!F49</f>
        <v>20028065</v>
      </c>
      <c r="G61" s="20" t="str">
        <f>'Region - Amravati Data'!G49</f>
        <v>Pophali &amp; 3 Villages RRWSS</v>
      </c>
      <c r="H61" s="20" t="str">
        <f>'Region - Amravati Data'!H49</f>
        <v>Chawarda</v>
      </c>
      <c r="I61" s="20" t="str">
        <f>'Region - Amravati Data'!I49</f>
        <v>Existing 0.40 LL ESR</v>
      </c>
      <c r="J61" s="21">
        <f>'Region - Amravati Data'!J49</f>
        <v>0</v>
      </c>
      <c r="K61" s="20" t="str">
        <f>'Region - Amravati Data'!K49</f>
        <v>Connected</v>
      </c>
      <c r="L61" s="20" t="str">
        <f>'Region - Amravati Data'!L49</f>
        <v>Online</v>
      </c>
      <c r="M61" s="20" t="str">
        <f>'Region - Amravati Data'!M49</f>
        <v>0.40LL</v>
      </c>
      <c r="N61" s="20">
        <f>'Region - Amravati Data'!N49</f>
        <v>0</v>
      </c>
      <c r="O61" s="20">
        <f>'Region - Amravati Data'!O49</f>
        <v>13.53</v>
      </c>
      <c r="P61" s="20">
        <f>'Region - Amravati Data'!P49</f>
        <v>0</v>
      </c>
      <c r="Q61" s="20">
        <f>'Region - Amravati Data'!Q49</f>
        <v>0</v>
      </c>
      <c r="R61" s="20">
        <f>'Region - Amravati Data'!R49</f>
        <v>2.16</v>
      </c>
      <c r="S61" s="20">
        <f>'Region - Amravati Data'!S49</f>
        <v>5.94</v>
      </c>
      <c r="T61" s="20">
        <f>'Region - Amravati Data'!T49</f>
        <v>6.78</v>
      </c>
      <c r="U61" s="20">
        <f>'Region - Amravati Data'!U49</f>
        <v>3</v>
      </c>
      <c r="V61" s="12">
        <f>'Region - Amravati Data'!V49</f>
        <v>16.95</v>
      </c>
    </row>
    <row r="62" spans="1:22" x14ac:dyDescent="0.35">
      <c r="A62" s="20">
        <f>'Region - Amravati Data'!A50</f>
        <v>48</v>
      </c>
      <c r="B62" s="20" t="str">
        <f>'Region - Amravati Data'!B50</f>
        <v>Amravati</v>
      </c>
      <c r="C62" s="20" t="str">
        <f>'Region - Amravati Data'!C50</f>
        <v>Amravati W.M</v>
      </c>
      <c r="D62" s="20" t="str">
        <f>'Region - Amravati Data'!D50</f>
        <v>W.M.Amravati - 2</v>
      </c>
      <c r="E62" s="20" t="str">
        <f>'Region - Amravati Data'!E50</f>
        <v>Bhatkuli</v>
      </c>
      <c r="F62" s="20" t="str">
        <f>'Region - Amravati Data'!F50</f>
        <v>20003791</v>
      </c>
      <c r="G62" s="20" t="str">
        <f>'Region - Amravati Data'!G50</f>
        <v>105 Villages RRWSS</v>
      </c>
      <c r="H62" s="20" t="str">
        <f>'Region - Amravati Data'!H50</f>
        <v>Asegaon</v>
      </c>
      <c r="I62" s="20" t="str">
        <f>'Region - Amravati Data'!I50</f>
        <v>Existing 0.60 LL ESR - Outlet-2</v>
      </c>
      <c r="J62" s="21">
        <f>'Region - Amravati Data'!J50</f>
        <v>0</v>
      </c>
      <c r="K62" s="20" t="str">
        <f>'Region - Amravati Data'!K50</f>
        <v>Connected</v>
      </c>
      <c r="L62" s="20" t="str">
        <f>'Region - Amravati Data'!L50</f>
        <v>Online</v>
      </c>
      <c r="M62" s="20" t="str">
        <f>'Region - Amravati Data'!M50</f>
        <v>0.60LL</v>
      </c>
      <c r="N62" s="20">
        <f>'Region - Amravati Data'!N50</f>
        <v>2.16</v>
      </c>
      <c r="O62" s="20">
        <f>'Region - Amravati Data'!O50</f>
        <v>0.63</v>
      </c>
      <c r="P62" s="20">
        <f>'Region - Amravati Data'!P50</f>
        <v>2.23</v>
      </c>
      <c r="Q62" s="20">
        <f>'Region - Amravati Data'!Q50</f>
        <v>0.63</v>
      </c>
      <c r="R62" s="20">
        <f>'Region - Amravati Data'!R50</f>
        <v>2.27</v>
      </c>
      <c r="S62" s="20">
        <f>'Region - Amravati Data'!S50</f>
        <v>0.54</v>
      </c>
      <c r="T62" s="20">
        <f>'Region - Amravati Data'!T50</f>
        <v>2.19</v>
      </c>
      <c r="U62" s="20">
        <f>'Region - Amravati Data'!U50</f>
        <v>0</v>
      </c>
      <c r="V62" s="12">
        <f>'Region - Amravati Data'!V50</f>
        <v>3.65</v>
      </c>
    </row>
    <row r="63" spans="1:22" x14ac:dyDescent="0.35">
      <c r="A63" s="20">
        <f>'Region - Amravati Data'!A51</f>
        <v>49</v>
      </c>
      <c r="B63" s="20" t="str">
        <f>'Region - Amravati Data'!B51</f>
        <v>Amravati</v>
      </c>
      <c r="C63" s="20" t="str">
        <f>'Region - Amravati Data'!C51</f>
        <v>Amravati W.M</v>
      </c>
      <c r="D63" s="20" t="str">
        <f>'Region - Amravati Data'!D51</f>
        <v>W.M.Amravati - 2</v>
      </c>
      <c r="E63" s="20" t="str">
        <f>'Region - Amravati Data'!E51</f>
        <v>Bhatkuli</v>
      </c>
      <c r="F63" s="20" t="str">
        <f>'Region - Amravati Data'!F51</f>
        <v>20003791</v>
      </c>
      <c r="G63" s="20" t="str">
        <f>'Region - Amravati Data'!G51</f>
        <v>105 Villages RRWSS</v>
      </c>
      <c r="H63" s="20" t="str">
        <f>'Region - Amravati Data'!H51</f>
        <v>Asegaon</v>
      </c>
      <c r="I63" s="20" t="str">
        <f>'Region - Amravati Data'!I51</f>
        <v>Existing 0.60 LL ESR - Outlet-1</v>
      </c>
      <c r="J63" s="21">
        <f>'Region - Amravati Data'!J51</f>
        <v>0</v>
      </c>
      <c r="K63" s="20" t="str">
        <f>'Region - Amravati Data'!K51</f>
        <v>Connected</v>
      </c>
      <c r="L63" s="20" t="str">
        <f>'Region - Amravati Data'!L51</f>
        <v>Online</v>
      </c>
      <c r="M63" s="20" t="str">
        <f>'Region - Amravati Data'!M51</f>
        <v>0.60LL</v>
      </c>
      <c r="N63" s="20">
        <f>'Region - Amravati Data'!N51</f>
        <v>0</v>
      </c>
      <c r="O63" s="20">
        <f>'Region - Amravati Data'!O51</f>
        <v>0</v>
      </c>
      <c r="P63" s="20">
        <f>'Region - Amravati Data'!P51</f>
        <v>0</v>
      </c>
      <c r="Q63" s="20">
        <f>'Region - Amravati Data'!Q51</f>
        <v>0</v>
      </c>
      <c r="R63" s="20">
        <f>'Region - Amravati Data'!R51</f>
        <v>0</v>
      </c>
      <c r="S63" s="20">
        <f>'Region - Amravati Data'!S51</f>
        <v>0</v>
      </c>
      <c r="T63" s="20">
        <f>'Region - Amravati Data'!T51</f>
        <v>0</v>
      </c>
      <c r="U63" s="20">
        <f>'Region - Amravati Data'!U51</f>
        <v>7</v>
      </c>
      <c r="V63" s="12">
        <f>'Region - Amravati Data'!V51</f>
        <v>0</v>
      </c>
    </row>
    <row r="64" spans="1:22" x14ac:dyDescent="0.35">
      <c r="A64" s="20">
        <f>'Region - Amravati Data'!A52</f>
        <v>50</v>
      </c>
      <c r="B64" s="20" t="str">
        <f>'Region - Amravati Data'!B52</f>
        <v>Amravati</v>
      </c>
      <c r="C64" s="20" t="str">
        <f>'Region - Amravati Data'!C52</f>
        <v>Amravati W.M</v>
      </c>
      <c r="D64" s="20" t="str">
        <f>'Region - Amravati Data'!D52</f>
        <v>W.M.Amravati - 2</v>
      </c>
      <c r="E64" s="20" t="str">
        <f>'Region - Amravati Data'!E52</f>
        <v>Achalpur</v>
      </c>
      <c r="F64" s="20" t="str">
        <f>'Region - Amravati Data'!F52</f>
        <v>20003791</v>
      </c>
      <c r="G64" s="20" t="str">
        <f>'Region - Amravati Data'!G52</f>
        <v>105 Villages RRWSS</v>
      </c>
      <c r="H64" s="20" t="str">
        <f>'Region - Amravati Data'!H52</f>
        <v>Waigaon</v>
      </c>
      <c r="I64" s="20" t="str">
        <f>'Region - Amravati Data'!I52</f>
        <v>Existing 0.75 LL ESR</v>
      </c>
      <c r="J64" s="21" t="str">
        <f>'Region - Amravati Data'!J52</f>
        <v>Pt Created</v>
      </c>
      <c r="K64" s="20" t="str">
        <f>'Region - Amravati Data'!K52</f>
        <v>Not</v>
      </c>
      <c r="L64" s="20" t="str">
        <f>'Region - Amravati Data'!L52</f>
        <v>Offline</v>
      </c>
      <c r="M64" s="20" t="str">
        <f>'Region - Amravati Data'!M52</f>
        <v>0.75LL</v>
      </c>
      <c r="N64" s="20">
        <f>'Region - Amravati Data'!N52</f>
        <v>0</v>
      </c>
      <c r="O64" s="20">
        <f>'Region - Amravati Data'!O52</f>
        <v>0</v>
      </c>
      <c r="P64" s="20">
        <f>'Region - Amravati Data'!P52</f>
        <v>0</v>
      </c>
      <c r="Q64" s="20">
        <f>'Region - Amravati Data'!Q52</f>
        <v>0</v>
      </c>
      <c r="R64" s="20">
        <f>'Region - Amravati Data'!R52</f>
        <v>0</v>
      </c>
      <c r="S64" s="20">
        <f>'Region - Amravati Data'!S52</f>
        <v>0</v>
      </c>
      <c r="T64" s="20">
        <f>'Region - Amravati Data'!T52</f>
        <v>0</v>
      </c>
      <c r="U64" s="20">
        <f>'Region - Amravati Data'!U52</f>
        <v>7</v>
      </c>
      <c r="V64" s="12">
        <f>'Region - Amravati Data'!V52</f>
        <v>0</v>
      </c>
    </row>
    <row r="65" spans="1:22" x14ac:dyDescent="0.35">
      <c r="A65" s="20">
        <f>'Region - Amravati Data'!A53</f>
        <v>51</v>
      </c>
      <c r="B65" s="20" t="str">
        <f>'Region - Amravati Data'!B53</f>
        <v>Akola</v>
      </c>
      <c r="C65" s="20" t="str">
        <f>'Region - Amravati Data'!C53</f>
        <v>Buldhana</v>
      </c>
      <c r="D65" s="20" t="str">
        <f>'Region - Amravati Data'!D53</f>
        <v>Buldhana</v>
      </c>
      <c r="E65" s="20" t="str">
        <f>'Region - Amravati Data'!E53</f>
        <v>Buldhana</v>
      </c>
      <c r="F65" s="20" t="str">
        <f>'Region - Amravati Data'!F53</f>
        <v>20021406</v>
      </c>
      <c r="G65" s="20" t="str">
        <f>'Region - Amravati Data'!G53</f>
        <v>Padali &amp; 5 Villages RRWSS</v>
      </c>
      <c r="H65" s="20" t="str">
        <f>'Region - Amravati Data'!H53</f>
        <v>Merkhed</v>
      </c>
      <c r="I65" s="20" t="str">
        <f>'Region - Amravati Data'!I53</f>
        <v>Proposed 0.65 LL ESR</v>
      </c>
      <c r="J65" s="21">
        <f>'Region - Amravati Data'!J53</f>
        <v>9.2224000000000004</v>
      </c>
      <c r="K65" s="20" t="str">
        <f>'Region - Amravati Data'!K53</f>
        <v>Connected</v>
      </c>
      <c r="L65" s="20" t="str">
        <f>'Region - Amravati Data'!L53</f>
        <v>Online</v>
      </c>
      <c r="M65" s="20" t="str">
        <f>'Region - Amravati Data'!M53</f>
        <v>0.65LL</v>
      </c>
      <c r="N65" s="20">
        <f>'Region - Amravati Data'!N53</f>
        <v>0</v>
      </c>
      <c r="O65" s="20">
        <f>'Region - Amravati Data'!O53</f>
        <v>0</v>
      </c>
      <c r="P65" s="20">
        <f>'Region - Amravati Data'!P53</f>
        <v>0</v>
      </c>
      <c r="Q65" s="20">
        <f>'Region - Amravati Data'!Q53</f>
        <v>0</v>
      </c>
      <c r="R65" s="20">
        <f>'Region - Amravati Data'!R53</f>
        <v>0</v>
      </c>
      <c r="S65" s="20">
        <f>'Region - Amravati Data'!S53</f>
        <v>0.09</v>
      </c>
      <c r="T65" s="20">
        <f>'Region - Amravati Data'!T53</f>
        <v>0.05</v>
      </c>
      <c r="U65" s="20">
        <f>'Region - Amravati Data'!U53</f>
        <v>5</v>
      </c>
      <c r="V65" s="12">
        <f>'Region - Amravati Data'!V53</f>
        <v>7.6923076923076927E-2</v>
      </c>
    </row>
    <row r="66" spans="1:22" x14ac:dyDescent="0.35">
      <c r="A66" s="20">
        <f>'Region - Amravati Data'!A54</f>
        <v>52</v>
      </c>
      <c r="B66" s="20" t="str">
        <f>'Region - Amravati Data'!B54</f>
        <v>Amravati</v>
      </c>
      <c r="C66" s="20" t="str">
        <f>'Region - Amravati Data'!C54</f>
        <v>Amravati</v>
      </c>
      <c r="D66" s="20" t="str">
        <f>'Region - Amravati Data'!D54</f>
        <v>Amravati - 2</v>
      </c>
      <c r="E66" s="20" t="str">
        <f>'Region - Amravati Data'!E54</f>
        <v>Nandgaon Khandeshwar</v>
      </c>
      <c r="F66" s="20" t="str">
        <f>'Region - Amravati Data'!F54</f>
        <v>20030263</v>
      </c>
      <c r="G66" s="20" t="str">
        <f>'Region - Amravati Data'!G54</f>
        <v>Dhanora Gurav &amp; 8 Villages RRWS</v>
      </c>
      <c r="H66" s="20" t="str">
        <f>'Region - Amravati Data'!H54</f>
        <v>Hiwra Murada</v>
      </c>
      <c r="I66" s="20" t="str">
        <f>'Region - Amravati Data'!I54</f>
        <v>Existing 0.30 LL ESR</v>
      </c>
      <c r="J66" s="21">
        <f>'Region - Amravati Data'!J54</f>
        <v>1.2269999980926514</v>
      </c>
      <c r="K66" s="20" t="str">
        <f>'Region - Amravati Data'!K54</f>
        <v>Connected</v>
      </c>
      <c r="L66" s="20" t="str">
        <f>'Region - Amravati Data'!L54</f>
        <v>Online</v>
      </c>
      <c r="M66" s="20" t="str">
        <f>'Region - Amravati Data'!M54</f>
        <v>0.30LL</v>
      </c>
      <c r="N66" s="20">
        <f>'Region - Amravati Data'!N54</f>
        <v>0.74665283203124999</v>
      </c>
      <c r="O66" s="20">
        <f>'Region - Amravati Data'!O54</f>
        <v>0.78075195312500001</v>
      </c>
      <c r="P66" s="20">
        <f>'Region - Amravati Data'!P54</f>
        <v>0.41700927734374998</v>
      </c>
      <c r="Q66" s="20">
        <f>'Region - Amravati Data'!Q54</f>
        <v>0.91783935546874995</v>
      </c>
      <c r="R66" s="20">
        <f>'Region - Amravati Data'!R54</f>
        <v>0.66229003906249995</v>
      </c>
      <c r="S66" s="20">
        <f>'Region - Amravati Data'!S54</f>
        <v>0.50896972656249995</v>
      </c>
      <c r="T66" s="20">
        <f>'Region - Amravati Data'!T54</f>
        <v>0.33757080078125001</v>
      </c>
      <c r="U66" s="20">
        <f>'Region - Amravati Data'!U54</f>
        <v>0</v>
      </c>
      <c r="V66" s="12">
        <f>'Region - Amravati Data'!V54</f>
        <v>1.1252360026041668</v>
      </c>
    </row>
    <row r="67" spans="1:22" x14ac:dyDescent="0.35">
      <c r="A67" s="20">
        <f>'Region - Amravati Data'!A55</f>
        <v>53</v>
      </c>
      <c r="B67" s="20" t="str">
        <f>'Region - Amravati Data'!B55</f>
        <v>Amravati</v>
      </c>
      <c r="C67" s="20" t="str">
        <f>'Region - Amravati Data'!C55</f>
        <v>Yavatmal</v>
      </c>
      <c r="D67" s="20" t="str">
        <f>'Region - Amravati Data'!D55</f>
        <v>Pusad</v>
      </c>
      <c r="E67" s="20" t="str">
        <f>'Region - Amravati Data'!E55</f>
        <v>Pusad</v>
      </c>
      <c r="F67" s="20" t="str">
        <f>'Region - Amravati Data'!F55</f>
        <v>20028563</v>
      </c>
      <c r="G67" s="20" t="str">
        <f>'Region - Amravati Data'!G55</f>
        <v>Malpathar 28 Villages, (Reju.)</v>
      </c>
      <c r="H67" s="20" t="str">
        <f>'Region - Amravati Data'!H55</f>
        <v>Panhala</v>
      </c>
      <c r="I67" s="20" t="str">
        <f>'Region - Amravati Data'!I55</f>
        <v>Existing 0.50 LL ESR</v>
      </c>
      <c r="J67" s="21">
        <f>'Region - Amravati Data'!J55</f>
        <v>0</v>
      </c>
      <c r="K67" s="20" t="str">
        <f>'Region - Amravati Data'!K55</f>
        <v>Connected</v>
      </c>
      <c r="L67" s="20" t="str">
        <f>'Region - Amravati Data'!L55</f>
        <v>Online</v>
      </c>
      <c r="M67" s="20" t="str">
        <f>'Region - Amravati Data'!M55</f>
        <v>0.50LL</v>
      </c>
      <c r="N67" s="20">
        <f>'Region - Amravati Data'!N55</f>
        <v>0.04</v>
      </c>
      <c r="O67" s="20">
        <f>'Region - Amravati Data'!O55</f>
        <v>0</v>
      </c>
      <c r="P67" s="20">
        <f>'Region - Amravati Data'!P55</f>
        <v>0.04</v>
      </c>
      <c r="Q67" s="20">
        <f>'Region - Amravati Data'!Q55</f>
        <v>0</v>
      </c>
      <c r="R67" s="20">
        <f>'Region - Amravati Data'!R55</f>
        <v>1.1399999999999999</v>
      </c>
      <c r="S67" s="20">
        <f>'Region - Amravati Data'!S55</f>
        <v>0.01</v>
      </c>
      <c r="T67" s="20">
        <f>'Region - Amravati Data'!T55</f>
        <v>0</v>
      </c>
      <c r="U67" s="20">
        <f>'Region - Amravati Data'!U55</f>
        <v>3</v>
      </c>
      <c r="V67" s="12">
        <f>'Region - Amravati Data'!V55</f>
        <v>0</v>
      </c>
    </row>
    <row r="68" spans="1:22" x14ac:dyDescent="0.35">
      <c r="A68" s="20">
        <f>'Region - Amravati Data'!A56</f>
        <v>54</v>
      </c>
      <c r="B68" s="20" t="str">
        <f>'Region - Amravati Data'!B56</f>
        <v>Amravati</v>
      </c>
      <c r="C68" s="20" t="str">
        <f>'Region - Amravati Data'!C56</f>
        <v>Amravati</v>
      </c>
      <c r="D68" s="20" t="str">
        <f>'Region - Amravati Data'!D56</f>
        <v>Amravati - 2</v>
      </c>
      <c r="E68" s="20" t="str">
        <f>'Region - Amravati Data'!E56</f>
        <v>Nandgaon Khandeshwar</v>
      </c>
      <c r="F68" s="20" t="str">
        <f>'Region - Amravati Data'!F56</f>
        <v>20030263</v>
      </c>
      <c r="G68" s="20" t="str">
        <f>'Region - Amravati Data'!G56</f>
        <v>Dhanora Gurav &amp; 8 Villages RRWS</v>
      </c>
      <c r="H68" s="20" t="str">
        <f>'Region - Amravati Data'!H56</f>
        <v>Pusner</v>
      </c>
      <c r="I68" s="20" t="str">
        <f>'Region - Amravati Data'!I56</f>
        <v>Existing 0.30 LL ESR</v>
      </c>
      <c r="J68" s="21">
        <f>'Region - Amravati Data'!J56</f>
        <v>0</v>
      </c>
      <c r="K68" s="20" t="str">
        <f>'Region - Amravati Data'!K56</f>
        <v>Connected</v>
      </c>
      <c r="L68" s="20" t="str">
        <f>'Region - Amravati Data'!L56</f>
        <v>Online</v>
      </c>
      <c r="M68" s="20" t="str">
        <f>'Region - Amravati Data'!M56</f>
        <v>0.30LL</v>
      </c>
      <c r="N68" s="20">
        <f>'Region - Amravati Data'!N56</f>
        <v>0.965576171875</v>
      </c>
      <c r="O68" s="20">
        <f>'Region - Amravati Data'!O56</f>
        <v>0.71200195312500003</v>
      </c>
      <c r="P68" s="20">
        <f>'Region - Amravati Data'!P56</f>
        <v>1.0602587890624999</v>
      </c>
      <c r="Q68" s="20">
        <f>'Region - Amravati Data'!Q56</f>
        <v>0.84689697265624997</v>
      </c>
      <c r="R68" s="20">
        <f>'Region - Amravati Data'!R56</f>
        <v>0.90289550781250005</v>
      </c>
      <c r="S68" s="20">
        <f>'Region - Amravati Data'!S56</f>
        <v>0.86451171874999999</v>
      </c>
      <c r="T68" s="20">
        <f>'Region - Amravati Data'!T56</f>
        <v>0.87199218749999996</v>
      </c>
      <c r="U68" s="20">
        <f>'Region - Amravati Data'!U56</f>
        <v>0</v>
      </c>
      <c r="V68" s="12">
        <f>'Region - Amravati Data'!V56</f>
        <v>2.9066406250000001</v>
      </c>
    </row>
    <row r="69" spans="1:22" x14ac:dyDescent="0.35">
      <c r="A69" s="20">
        <f>'Region - Amravati Data'!A57</f>
        <v>55</v>
      </c>
      <c r="B69" s="20" t="str">
        <f>'Region - Amravati Data'!B57</f>
        <v>Akola</v>
      </c>
      <c r="C69" s="20" t="str">
        <f>'Region - Amravati Data'!C57</f>
        <v>Akola</v>
      </c>
      <c r="D69" s="20" t="str">
        <f>'Region - Amravati Data'!D57</f>
        <v>Akola</v>
      </c>
      <c r="E69" s="20" t="str">
        <f>'Region - Amravati Data'!E57</f>
        <v>Akola</v>
      </c>
      <c r="F69" s="20" t="str">
        <f>'Region - Amravati Data'!F57</f>
        <v>20028565</v>
      </c>
      <c r="G69" s="20" t="str">
        <f>'Region - Amravati Data'!G57</f>
        <v>Akot 84 VRRWSS Tq. Akola, Akot &amp; Telhara Dist. Akola</v>
      </c>
      <c r="H69" s="20" t="str">
        <f>'Region - Amravati Data'!H57</f>
        <v>Karatwadi</v>
      </c>
      <c r="I69" s="20" t="str">
        <f>'Region - Amravati Data'!I57</f>
        <v>Existing 0.60 LL ESR</v>
      </c>
      <c r="J69" s="21">
        <f>'Region - Amravati Data'!J57</f>
        <v>0</v>
      </c>
      <c r="K69" s="20" t="str">
        <f>'Region - Amravati Data'!K57</f>
        <v>Connected</v>
      </c>
      <c r="L69" s="20" t="str">
        <f>'Region - Amravati Data'!L57</f>
        <v>Online</v>
      </c>
      <c r="M69" s="20" t="str">
        <f>'Region - Amravati Data'!M57</f>
        <v>0.60LL</v>
      </c>
      <c r="N69" s="20">
        <f>'Region - Amravati Data'!N57</f>
        <v>0.01</v>
      </c>
      <c r="O69" s="20">
        <f>'Region - Amravati Data'!O57</f>
        <v>1.63</v>
      </c>
      <c r="P69" s="20">
        <f>'Region - Amravati Data'!P57</f>
        <v>0</v>
      </c>
      <c r="Q69" s="20">
        <f>'Region - Amravati Data'!Q57</f>
        <v>1.1000000000000001</v>
      </c>
      <c r="R69" s="20">
        <f>'Region - Amravati Data'!R57</f>
        <v>1.41</v>
      </c>
      <c r="S69" s="20">
        <f>'Region - Amravati Data'!S57</f>
        <v>0</v>
      </c>
      <c r="T69" s="20">
        <f>'Region - Amravati Data'!T57</f>
        <v>1.88</v>
      </c>
      <c r="U69" s="20">
        <f>'Region - Amravati Data'!U57</f>
        <v>2</v>
      </c>
      <c r="V69" s="12">
        <f>'Region - Amravati Data'!V57</f>
        <v>3.1333333333333333</v>
      </c>
    </row>
    <row r="70" spans="1:22" x14ac:dyDescent="0.35">
      <c r="A70" s="20">
        <f>'Region - Amravati Data'!A58</f>
        <v>56</v>
      </c>
      <c r="B70" s="20" t="str">
        <f>'Region - Amravati Data'!B58</f>
        <v>Amravati</v>
      </c>
      <c r="C70" s="20" t="str">
        <f>'Region - Amravati Data'!C58</f>
        <v>Yavatmal</v>
      </c>
      <c r="D70" s="20" t="str">
        <f>'Region - Amravati Data'!D58</f>
        <v>Pusad</v>
      </c>
      <c r="E70" s="20" t="str">
        <f>'Region - Amravati Data'!E58</f>
        <v>Pusad</v>
      </c>
      <c r="F70" s="20" t="str">
        <f>'Region - Amravati Data'!F58</f>
        <v>20028563</v>
      </c>
      <c r="G70" s="20" t="str">
        <f>'Region - Amravati Data'!G58</f>
        <v>Malpathar 28 Villages, (Reju.)</v>
      </c>
      <c r="H70" s="20" t="str">
        <f>'Region - Amravati Data'!H58</f>
        <v>Aadgaon</v>
      </c>
      <c r="I70" s="20" t="str">
        <f>'Region - Amravati Data'!I58</f>
        <v>Existing 0.75 LL ESR- Outlet-2</v>
      </c>
      <c r="J70" s="21" t="str">
        <f>'Region - Amravati Data'!J58</f>
        <v>Pt Created</v>
      </c>
      <c r="K70" s="20" t="str">
        <f>'Region - Amravati Data'!K58</f>
        <v>Not</v>
      </c>
      <c r="L70" s="20" t="str">
        <f>'Region - Amravati Data'!L58</f>
        <v>Offline</v>
      </c>
      <c r="M70" s="20" t="str">
        <f>'Region - Amravati Data'!M58</f>
        <v>0.75LL</v>
      </c>
      <c r="N70" s="20">
        <f>'Region - Amravati Data'!N58</f>
        <v>0</v>
      </c>
      <c r="O70" s="20">
        <f>'Region - Amravati Data'!O58</f>
        <v>0</v>
      </c>
      <c r="P70" s="20">
        <f>'Region - Amravati Data'!P58</f>
        <v>0</v>
      </c>
      <c r="Q70" s="20">
        <f>'Region - Amravati Data'!Q58</f>
        <v>0</v>
      </c>
      <c r="R70" s="20">
        <f>'Region - Amravati Data'!R58</f>
        <v>0</v>
      </c>
      <c r="S70" s="20">
        <f>'Region - Amravati Data'!S58</f>
        <v>0</v>
      </c>
      <c r="T70" s="20">
        <f>'Region - Amravati Data'!T58</f>
        <v>0</v>
      </c>
      <c r="U70" s="20">
        <f>'Region - Amravati Data'!U58</f>
        <v>7</v>
      </c>
      <c r="V70" s="12">
        <f>'Region - Amravati Data'!V58</f>
        <v>0</v>
      </c>
    </row>
    <row r="71" spans="1:22" x14ac:dyDescent="0.35">
      <c r="A71" s="20">
        <f>'Region - Amravati Data'!A59</f>
        <v>57</v>
      </c>
      <c r="B71" s="20" t="str">
        <f>'Region - Amravati Data'!B59</f>
        <v>Amravati</v>
      </c>
      <c r="C71" s="20" t="str">
        <f>'Region - Amravati Data'!C59</f>
        <v>Amravati W.M</v>
      </c>
      <c r="D71" s="20" t="str">
        <f>'Region - Amravati Data'!D59</f>
        <v>W.M.Amravati - 2</v>
      </c>
      <c r="E71" s="20" t="str">
        <f>'Region - Amravati Data'!E59</f>
        <v>Chandur Bazar</v>
      </c>
      <c r="F71" s="20" t="str">
        <f>'Region - Amravati Data'!F59</f>
        <v>20003791</v>
      </c>
      <c r="G71" s="20" t="str">
        <f>'Region - Amravati Data'!G59</f>
        <v>105 Villages RRWSS</v>
      </c>
      <c r="H71" s="20" t="str">
        <f>'Region - Amravati Data'!H59</f>
        <v>Nanori</v>
      </c>
      <c r="I71" s="20" t="str">
        <f>'Region - Amravati Data'!I59</f>
        <v>Existing 0.45 LL ESR</v>
      </c>
      <c r="J71" s="21">
        <f>'Region - Amravati Data'!J59</f>
        <v>12.401700019836426</v>
      </c>
      <c r="K71" s="20" t="str">
        <f>'Region - Amravati Data'!K59</f>
        <v>Connected</v>
      </c>
      <c r="L71" s="20" t="str">
        <f>'Region - Amravati Data'!L59</f>
        <v>Online</v>
      </c>
      <c r="M71" s="20" t="str">
        <f>'Region - Amravati Data'!M59</f>
        <v>0.45LL</v>
      </c>
      <c r="N71" s="20">
        <f>'Region - Amravati Data'!N59</f>
        <v>17.661562499999999</v>
      </c>
      <c r="O71" s="20">
        <f>'Region - Amravati Data'!O59</f>
        <v>28.782187499999999</v>
      </c>
      <c r="P71" s="20">
        <f>'Region - Amravati Data'!P59</f>
        <v>18.6096875</v>
      </c>
      <c r="Q71" s="20">
        <f>'Region - Amravati Data'!Q59</f>
        <v>28.639062500000001</v>
      </c>
      <c r="R71" s="20">
        <f>'Region - Amravati Data'!R59</f>
        <v>19.360312499999999</v>
      </c>
      <c r="S71" s="20">
        <f>'Region - Amravati Data'!S59</f>
        <v>28.447812500000001</v>
      </c>
      <c r="T71" s="20">
        <f>'Region - Amravati Data'!T59</f>
        <v>18.885000000000002</v>
      </c>
      <c r="U71" s="20">
        <f>'Region - Amravati Data'!U59</f>
        <v>0</v>
      </c>
      <c r="V71" s="12">
        <f>'Region - Amravati Data'!V59</f>
        <v>41.966666666666669</v>
      </c>
    </row>
    <row r="72" spans="1:22" x14ac:dyDescent="0.35">
      <c r="A72" s="20">
        <f>'Region - Amravati Data'!A60</f>
        <v>58</v>
      </c>
      <c r="B72" s="20" t="str">
        <f>'Region - Amravati Data'!B60</f>
        <v>Amravati</v>
      </c>
      <c r="C72" s="20" t="str">
        <f>'Region - Amravati Data'!C60</f>
        <v>Amravati W.M</v>
      </c>
      <c r="D72" s="20" t="str">
        <f>'Region - Amravati Data'!D60</f>
        <v>W.M.Amravati - 2</v>
      </c>
      <c r="E72" s="20" t="str">
        <f>'Region - Amravati Data'!E60</f>
        <v>Chandur Bazar</v>
      </c>
      <c r="F72" s="20" t="str">
        <f>'Region - Amravati Data'!F60</f>
        <v>20003791</v>
      </c>
      <c r="G72" s="20" t="str">
        <f>'Region - Amravati Data'!G60</f>
        <v>105 Villages RRWSS</v>
      </c>
      <c r="H72" s="20" t="str">
        <f>'Region - Amravati Data'!H60</f>
        <v>Pusda</v>
      </c>
      <c r="I72" s="20" t="str">
        <f>'Region - Amravati Data'!I60</f>
        <v>Existing 1.2 LL ESR</v>
      </c>
      <c r="J72" s="21">
        <f>'Region - Amravati Data'!J60</f>
        <v>25.86870002746582</v>
      </c>
      <c r="K72" s="20" t="str">
        <f>'Region - Amravati Data'!K60</f>
        <v>Connected</v>
      </c>
      <c r="L72" s="20" t="str">
        <f>'Region - Amravati Data'!L60</f>
        <v>Online</v>
      </c>
      <c r="M72" s="20" t="str">
        <f>'Region - Amravati Data'!M60</f>
        <v>1.2LL</v>
      </c>
      <c r="N72" s="20">
        <f>'Region - Amravati Data'!N60</f>
        <v>0.56000000000000005</v>
      </c>
      <c r="O72" s="20">
        <f>'Region - Amravati Data'!O60</f>
        <v>0.52</v>
      </c>
      <c r="P72" s="20">
        <f>'Region - Amravati Data'!P60</f>
        <v>0.64</v>
      </c>
      <c r="Q72" s="20">
        <f>'Region - Amravati Data'!Q60</f>
        <v>0.56000000000000005</v>
      </c>
      <c r="R72" s="20">
        <f>'Region - Amravati Data'!R60</f>
        <v>0.38</v>
      </c>
      <c r="S72" s="20">
        <f>'Region - Amravati Data'!S60</f>
        <v>0.61</v>
      </c>
      <c r="T72" s="20">
        <f>'Region - Amravati Data'!T60</f>
        <v>0.52</v>
      </c>
      <c r="U72" s="20">
        <f>'Region - Amravati Data'!U60</f>
        <v>0</v>
      </c>
      <c r="V72" s="12">
        <f>'Region - Amravati Data'!V60</f>
        <v>0.43333333333333335</v>
      </c>
    </row>
    <row r="73" spans="1:22" x14ac:dyDescent="0.35">
      <c r="A73" s="20">
        <f>'Region - Amravati Data'!A61</f>
        <v>59</v>
      </c>
      <c r="B73" s="20" t="str">
        <f>'Region - Amravati Data'!B61</f>
        <v>Amravati</v>
      </c>
      <c r="C73" s="20" t="str">
        <f>'Region - Amravati Data'!C61</f>
        <v>Amravati W.M</v>
      </c>
      <c r="D73" s="20" t="str">
        <f>'Region - Amravati Data'!D61</f>
        <v>W.M.Amravati - 2</v>
      </c>
      <c r="E73" s="20" t="str">
        <f>'Region - Amravati Data'!E61</f>
        <v>Achalpur</v>
      </c>
      <c r="F73" s="20" t="str">
        <f>'Region - Amravati Data'!F61</f>
        <v>20003791</v>
      </c>
      <c r="G73" s="20" t="str">
        <f>'Region - Amravati Data'!G61</f>
        <v>105 Villages RRWSS</v>
      </c>
      <c r="H73" s="20" t="str">
        <f>'Region - Amravati Data'!H61</f>
        <v>Wandli</v>
      </c>
      <c r="I73" s="20" t="str">
        <f>'Region - Amravati Data'!I61</f>
        <v>Existing 0.40 LL ESR</v>
      </c>
      <c r="J73" s="21">
        <f>'Region - Amravati Data'!J61</f>
        <v>0</v>
      </c>
      <c r="K73" s="20" t="str">
        <f>'Region - Amravati Data'!K61</f>
        <v>Connected</v>
      </c>
      <c r="L73" s="20" t="str">
        <f>'Region - Amravati Data'!L61</f>
        <v>Online</v>
      </c>
      <c r="M73" s="20" t="str">
        <f>'Region - Amravati Data'!M61</f>
        <v>0.40LL</v>
      </c>
      <c r="N73" s="20">
        <f>'Region - Amravati Data'!N61</f>
        <v>6.41</v>
      </c>
      <c r="O73" s="20">
        <f>'Region - Amravati Data'!O61</f>
        <v>0</v>
      </c>
      <c r="P73" s="20">
        <f>'Region - Amravati Data'!P61</f>
        <v>5.19</v>
      </c>
      <c r="Q73" s="20">
        <f>'Region - Amravati Data'!Q61</f>
        <v>4.0599999999999996</v>
      </c>
      <c r="R73" s="20">
        <f>'Region - Amravati Data'!R61</f>
        <v>4.72</v>
      </c>
      <c r="S73" s="20">
        <f>'Region - Amravati Data'!S61</f>
        <v>4.0599999999999996</v>
      </c>
      <c r="T73" s="20">
        <f>'Region - Amravati Data'!T61</f>
        <v>5.08</v>
      </c>
      <c r="U73" s="20">
        <f>'Region - Amravati Data'!U61</f>
        <v>1</v>
      </c>
      <c r="V73" s="12">
        <f>'Region - Amravati Data'!V61</f>
        <v>12.7</v>
      </c>
    </row>
    <row r="74" spans="1:22" x14ac:dyDescent="0.35">
      <c r="A74" s="20">
        <f>'Region - Amravati Data'!A62</f>
        <v>60</v>
      </c>
      <c r="B74" s="20" t="str">
        <f>'Region - Amravati Data'!B62</f>
        <v>Akola</v>
      </c>
      <c r="C74" s="20" t="str">
        <f>'Region - Amravati Data'!C62</f>
        <v>Akola</v>
      </c>
      <c r="D74" s="20" t="str">
        <f>'Region - Amravati Data'!D62</f>
        <v>Akola</v>
      </c>
      <c r="E74" s="20" t="str">
        <f>'Region - Amravati Data'!E62</f>
        <v>Akola</v>
      </c>
      <c r="F74" s="20" t="str">
        <f>'Region - Amravati Data'!F62</f>
        <v>20028565</v>
      </c>
      <c r="G74" s="20" t="str">
        <f>'Region - Amravati Data'!G62</f>
        <v>Akot 84 VRRWSS Tq. Akola, Akot &amp; Telhara Dist. Akola</v>
      </c>
      <c r="H74" s="20" t="str">
        <f>'Region - Amravati Data'!H62</f>
        <v>Dinoda</v>
      </c>
      <c r="I74" s="20" t="str">
        <f>'Region - Amravati Data'!I62</f>
        <v>Existing 0.50 LL ESR</v>
      </c>
      <c r="J74" s="21" t="str">
        <f>'Region - Amravati Data'!J62</f>
        <v>Pt Created</v>
      </c>
      <c r="K74" s="20" t="str">
        <f>'Region - Amravati Data'!K62</f>
        <v>Not</v>
      </c>
      <c r="L74" s="20" t="str">
        <f>'Region - Amravati Data'!L62</f>
        <v>Offline</v>
      </c>
      <c r="M74" s="20" t="str">
        <f>'Region - Amravati Data'!M62</f>
        <v>0.50LL</v>
      </c>
      <c r="N74" s="20">
        <f>'Region - Amravati Data'!N62</f>
        <v>0</v>
      </c>
      <c r="O74" s="20">
        <f>'Region - Amravati Data'!O62</f>
        <v>0</v>
      </c>
      <c r="P74" s="20">
        <f>'Region - Amravati Data'!P62</f>
        <v>0</v>
      </c>
      <c r="Q74" s="20">
        <f>'Region - Amravati Data'!Q62</f>
        <v>0</v>
      </c>
      <c r="R74" s="20">
        <f>'Region - Amravati Data'!R62</f>
        <v>0</v>
      </c>
      <c r="S74" s="20">
        <f>'Region - Amravati Data'!S62</f>
        <v>0</v>
      </c>
      <c r="T74" s="20">
        <f>'Region - Amravati Data'!T62</f>
        <v>0</v>
      </c>
      <c r="U74" s="20">
        <f>'Region - Amravati Data'!U62</f>
        <v>7</v>
      </c>
      <c r="V74" s="12">
        <f>'Region - Amravati Data'!V62</f>
        <v>0</v>
      </c>
    </row>
    <row r="75" spans="1:22" x14ac:dyDescent="0.35">
      <c r="A75" s="20">
        <f>'Region - Amravati Data'!A63</f>
        <v>61</v>
      </c>
      <c r="B75" s="20" t="str">
        <f>'Region - Amravati Data'!B63</f>
        <v>Amravati</v>
      </c>
      <c r="C75" s="20" t="str">
        <f>'Region - Amravati Data'!C63</f>
        <v>Amravati</v>
      </c>
      <c r="D75" s="20" t="str">
        <f>'Region - Amravati Data'!D63</f>
        <v>Achalpur</v>
      </c>
      <c r="E75" s="20" t="str">
        <f>'Region - Amravati Data'!E63</f>
        <v>Achalpur</v>
      </c>
      <c r="F75" s="20" t="str">
        <f>'Region - Amravati Data'!F63</f>
        <v>7945938</v>
      </c>
      <c r="G75" s="20" t="str">
        <f>'Region - Amravati Data'!G63</f>
        <v>83 Village RRWS Scheme MJP RR (C 39)</v>
      </c>
      <c r="H75" s="20" t="str">
        <f>'Region - Amravati Data'!H63</f>
        <v>Tondgaon</v>
      </c>
      <c r="I75" s="20" t="str">
        <f>'Region - Amravati Data'!I63</f>
        <v>Existing 1.00 LL ESR</v>
      </c>
      <c r="J75" s="21">
        <f>'Region - Amravati Data'!J63</f>
        <v>0</v>
      </c>
      <c r="K75" s="20" t="str">
        <f>'Region - Amravati Data'!K63</f>
        <v>Connected</v>
      </c>
      <c r="L75" s="20" t="str">
        <f>'Region - Amravati Data'!L63</f>
        <v>Online</v>
      </c>
      <c r="M75" s="20" t="str">
        <f>'Region - Amravati Data'!M63</f>
        <v>1.00LL</v>
      </c>
      <c r="N75" s="20">
        <f>'Region - Amravati Data'!N63</f>
        <v>1.77</v>
      </c>
      <c r="O75" s="20">
        <f>'Region - Amravati Data'!O63</f>
        <v>0</v>
      </c>
      <c r="P75" s="20">
        <f>'Region - Amravati Data'!P63</f>
        <v>1.88</v>
      </c>
      <c r="Q75" s="20">
        <f>'Region - Amravati Data'!Q63</f>
        <v>0</v>
      </c>
      <c r="R75" s="20">
        <f>'Region - Amravati Data'!R63</f>
        <v>1.74</v>
      </c>
      <c r="S75" s="20">
        <f>'Region - Amravati Data'!S63</f>
        <v>0</v>
      </c>
      <c r="T75" s="20">
        <f>'Region - Amravati Data'!T63</f>
        <v>1.89</v>
      </c>
      <c r="U75" s="20">
        <f>'Region - Amravati Data'!U63</f>
        <v>3</v>
      </c>
      <c r="V75" s="12">
        <f>'Region - Amravati Data'!V63</f>
        <v>1.89</v>
      </c>
    </row>
    <row r="76" spans="1:22" x14ac:dyDescent="0.35">
      <c r="A76" s="20">
        <f>'Region - Amravati Data'!A64</f>
        <v>62</v>
      </c>
      <c r="B76" s="20" t="str">
        <f>'Region - Amravati Data'!B64</f>
        <v>Akola</v>
      </c>
      <c r="C76" s="20" t="str">
        <f>'Region - Amravati Data'!C64</f>
        <v>Buldhana</v>
      </c>
      <c r="D76" s="20" t="str">
        <f>'Region - Amravati Data'!D64</f>
        <v>Khamgaon</v>
      </c>
      <c r="E76" s="20" t="str">
        <f>'Region - Amravati Data'!E64</f>
        <v>Nandura</v>
      </c>
      <c r="F76" s="20" t="str">
        <f>'Region - Amravati Data'!F64</f>
        <v>20028083</v>
      </c>
      <c r="G76" s="20" t="str">
        <f>'Region - Amravati Data'!G64</f>
        <v>Wadali &amp; 8 Villages RRWSS</v>
      </c>
      <c r="H76" s="20" t="str">
        <f>'Region - Amravati Data'!H64</f>
        <v>Khatkhed</v>
      </c>
      <c r="I76" s="20" t="str">
        <f>'Region - Amravati Data'!I64</f>
        <v>Proposed 0.30 LL ESR</v>
      </c>
      <c r="J76" s="21">
        <f>'Region - Amravati Data'!J64</f>
        <v>0</v>
      </c>
      <c r="K76" s="20" t="str">
        <f>'Region - Amravati Data'!K64</f>
        <v>Connected</v>
      </c>
      <c r="L76" s="20" t="str">
        <f>'Region - Amravati Data'!L64</f>
        <v>Online</v>
      </c>
      <c r="M76" s="20" t="str">
        <f>'Region - Amravati Data'!M64</f>
        <v>0.30LL</v>
      </c>
      <c r="N76" s="20">
        <f>'Region - Amravati Data'!N64</f>
        <v>0</v>
      </c>
      <c r="O76" s="20">
        <f>'Region - Amravati Data'!O64</f>
        <v>0</v>
      </c>
      <c r="P76" s="20">
        <f>'Region - Amravati Data'!P64</f>
        <v>0</v>
      </c>
      <c r="Q76" s="20">
        <f>'Region - Amravati Data'!Q64</f>
        <v>0</v>
      </c>
      <c r="R76" s="20">
        <f>'Region - Amravati Data'!R64</f>
        <v>0</v>
      </c>
      <c r="S76" s="20">
        <f>'Region - Amravati Data'!S64</f>
        <v>0</v>
      </c>
      <c r="T76" s="20">
        <f>'Region - Amravati Data'!T64</f>
        <v>0</v>
      </c>
      <c r="U76" s="20">
        <f>'Region - Amravati Data'!U64</f>
        <v>7</v>
      </c>
      <c r="V76" s="12">
        <f>'Region - Amravati Data'!V64</f>
        <v>0</v>
      </c>
    </row>
    <row r="77" spans="1:22" x14ac:dyDescent="0.35">
      <c r="A77" s="20">
        <f>'Region - Amravati Data'!A65</f>
        <v>63</v>
      </c>
      <c r="B77" s="20" t="str">
        <f>'Region - Amravati Data'!B65</f>
        <v>Amravati</v>
      </c>
      <c r="C77" s="20" t="str">
        <f>'Region - Amravati Data'!C65</f>
        <v>Amravati</v>
      </c>
      <c r="D77" s="20" t="str">
        <f>'Region - Amravati Data'!D65</f>
        <v>Achalpur</v>
      </c>
      <c r="E77" s="20" t="str">
        <f>'Region - Amravati Data'!E65</f>
        <v>Achalpur</v>
      </c>
      <c r="F77" s="20" t="str">
        <f>'Region - Amravati Data'!F65</f>
        <v>20029998</v>
      </c>
      <c r="G77" s="20" t="str">
        <f>'Region - Amravati Data'!G65</f>
        <v>Shahanur &amp; 9 Villages RRWS</v>
      </c>
      <c r="H77" s="20" t="str">
        <f>'Region - Amravati Data'!H65</f>
        <v>Kasampur</v>
      </c>
      <c r="I77" s="20" t="str">
        <f>'Region - Amravati Data'!I65</f>
        <v>Existing 0.35 LL ESR</v>
      </c>
      <c r="J77" s="21" t="str">
        <f>'Region - Amravati Data'!J65</f>
        <v>Pt Created</v>
      </c>
      <c r="K77" s="20" t="str">
        <f>'Region - Amravati Data'!K65</f>
        <v>Not</v>
      </c>
      <c r="L77" s="20" t="str">
        <f>'Region - Amravati Data'!L65</f>
        <v>Offline</v>
      </c>
      <c r="M77" s="20" t="str">
        <f>'Region - Amravati Data'!M65</f>
        <v>0.35LL</v>
      </c>
      <c r="N77" s="20">
        <f>'Region - Amravati Data'!N65</f>
        <v>0</v>
      </c>
      <c r="O77" s="20">
        <f>'Region - Amravati Data'!O65</f>
        <v>0</v>
      </c>
      <c r="P77" s="20">
        <f>'Region - Amravati Data'!P65</f>
        <v>0</v>
      </c>
      <c r="Q77" s="20">
        <f>'Region - Amravati Data'!Q65</f>
        <v>0</v>
      </c>
      <c r="R77" s="20">
        <f>'Region - Amravati Data'!R65</f>
        <v>0</v>
      </c>
      <c r="S77" s="20">
        <f>'Region - Amravati Data'!S65</f>
        <v>0</v>
      </c>
      <c r="T77" s="20">
        <f>'Region - Amravati Data'!T65</f>
        <v>0</v>
      </c>
      <c r="U77" s="20">
        <f>'Region - Amravati Data'!U65</f>
        <v>7</v>
      </c>
      <c r="V77" s="12">
        <f>'Region - Amravati Data'!V65</f>
        <v>0</v>
      </c>
    </row>
    <row r="78" spans="1:22" x14ac:dyDescent="0.35">
      <c r="A78" s="20">
        <f>'Region - Amravati Data'!A66</f>
        <v>64</v>
      </c>
      <c r="B78" s="20" t="str">
        <f>'Region - Amravati Data'!B66</f>
        <v>Akola</v>
      </c>
      <c r="C78" s="20" t="str">
        <f>'Region - Amravati Data'!C66</f>
        <v>Akola</v>
      </c>
      <c r="D78" s="20" t="str">
        <f>'Region - Amravati Data'!D66</f>
        <v>Akola</v>
      </c>
      <c r="E78" s="20" t="str">
        <f>'Region - Amravati Data'!E66</f>
        <v>Akola</v>
      </c>
      <c r="F78" s="20" t="str">
        <f>'Region - Amravati Data'!F66</f>
        <v>20028565</v>
      </c>
      <c r="G78" s="20" t="str">
        <f>'Region - Amravati Data'!G66</f>
        <v>Akot 84 VRRWSS Tq. Akola, Akot &amp; Telhara Dist. Akola</v>
      </c>
      <c r="H78" s="20" t="str">
        <f>'Region - Amravati Data'!H66</f>
        <v>Kawasa Bk.</v>
      </c>
      <c r="I78" s="20" t="str">
        <f>'Region - Amravati Data'!I66</f>
        <v>Existing 1.00 LL ESR-Outlet-1</v>
      </c>
      <c r="J78" s="21" t="str">
        <f>'Region - Amravati Data'!J66</f>
        <v>Pt Created</v>
      </c>
      <c r="K78" s="20" t="str">
        <f>'Region - Amravati Data'!K66</f>
        <v>Not</v>
      </c>
      <c r="L78" s="20" t="str">
        <f>'Region - Amravati Data'!L66</f>
        <v>Offline</v>
      </c>
      <c r="M78" s="20" t="str">
        <f>'Region - Amravati Data'!M66</f>
        <v>1.00LL</v>
      </c>
      <c r="N78" s="20">
        <f>'Region - Amravati Data'!N66</f>
        <v>0</v>
      </c>
      <c r="O78" s="20">
        <f>'Region - Amravati Data'!O66</f>
        <v>0</v>
      </c>
      <c r="P78" s="20">
        <f>'Region - Amravati Data'!P66</f>
        <v>0</v>
      </c>
      <c r="Q78" s="20">
        <f>'Region - Amravati Data'!Q66</f>
        <v>0</v>
      </c>
      <c r="R78" s="20">
        <f>'Region - Amravati Data'!R66</f>
        <v>0</v>
      </c>
      <c r="S78" s="20">
        <f>'Region - Amravati Data'!S66</f>
        <v>0</v>
      </c>
      <c r="T78" s="20">
        <f>'Region - Amravati Data'!T66</f>
        <v>0</v>
      </c>
      <c r="U78" s="20">
        <f>'Region - Amravati Data'!U66</f>
        <v>7</v>
      </c>
      <c r="V78" s="12">
        <f>'Region - Amravati Data'!V66</f>
        <v>0</v>
      </c>
    </row>
    <row r="79" spans="1:22" x14ac:dyDescent="0.35">
      <c r="A79" s="20">
        <f>'Region - Amravati Data'!A67</f>
        <v>65</v>
      </c>
      <c r="B79" s="20" t="str">
        <f>'Region - Amravati Data'!B67</f>
        <v>Amravati</v>
      </c>
      <c r="C79" s="20" t="str">
        <f>'Region - Amravati Data'!C67</f>
        <v>Amravati</v>
      </c>
      <c r="D79" s="20" t="str">
        <f>'Region - Amravati Data'!D67</f>
        <v>Achalpur</v>
      </c>
      <c r="E79" s="20" t="str">
        <f>'Region - Amravati Data'!E67</f>
        <v>Chandur Bazar</v>
      </c>
      <c r="F79" s="20" t="str">
        <f>'Region - Amravati Data'!F67</f>
        <v>7945938</v>
      </c>
      <c r="G79" s="20" t="str">
        <f>'Region - Amravati Data'!G67</f>
        <v>83 Village RRWS Scheme MJP RR (C 39)</v>
      </c>
      <c r="H79" s="20" t="str">
        <f>'Region - Amravati Data'!H67</f>
        <v>Kandali</v>
      </c>
      <c r="I79" s="20" t="str">
        <f>'Region - Amravati Data'!I67</f>
        <v>Existing 2 LL ESR</v>
      </c>
      <c r="J79" s="21">
        <f>'Region - Amravati Data'!J67</f>
        <v>0</v>
      </c>
      <c r="K79" s="20" t="str">
        <f>'Region - Amravati Data'!K67</f>
        <v>Connected</v>
      </c>
      <c r="L79" s="20" t="str">
        <f>'Region - Amravati Data'!L67</f>
        <v>Online</v>
      </c>
      <c r="M79" s="20" t="str">
        <f>'Region - Amravati Data'!M67</f>
        <v>2LL</v>
      </c>
      <c r="N79" s="20">
        <f>'Region - Amravati Data'!N67</f>
        <v>8.2189062499999999</v>
      </c>
      <c r="O79" s="20">
        <f>'Region - Amravati Data'!O67</f>
        <v>4.4674218750000003</v>
      </c>
      <c r="P79" s="20">
        <f>'Region - Amravati Data'!P67</f>
        <v>8.8964062500000001</v>
      </c>
      <c r="Q79" s="20">
        <f>'Region - Amravati Data'!Q67</f>
        <v>4.383828125</v>
      </c>
      <c r="R79" s="20">
        <f>'Region - Amravati Data'!R67</f>
        <v>6.7414843749999998</v>
      </c>
      <c r="S79" s="20">
        <f>'Region - Amravati Data'!S67</f>
        <v>4.8763281249999997</v>
      </c>
      <c r="T79" s="20">
        <f>'Region - Amravati Data'!T67</f>
        <v>9.8076562500000009</v>
      </c>
      <c r="U79" s="20">
        <f>'Region - Amravati Data'!U67</f>
        <v>0</v>
      </c>
      <c r="V79" s="12">
        <f>'Region - Amravati Data'!V67</f>
        <v>4.9038281250000004</v>
      </c>
    </row>
    <row r="80" spans="1:22" x14ac:dyDescent="0.35">
      <c r="A80" s="20">
        <f>'Region - Amravati Data'!A68</f>
        <v>66</v>
      </c>
      <c r="B80" s="20" t="str">
        <f>'Region - Amravati Data'!B68</f>
        <v>Amravati</v>
      </c>
      <c r="C80" s="20" t="str">
        <f>'Region - Amravati Data'!C68</f>
        <v>Amravati W.M</v>
      </c>
      <c r="D80" s="20" t="str">
        <f>'Region - Amravati Data'!D68</f>
        <v>W.M.Amravati - 2</v>
      </c>
      <c r="E80" s="20" t="str">
        <f>'Region - Amravati Data'!E68</f>
        <v>Chandur Bazar</v>
      </c>
      <c r="F80" s="20" t="str">
        <f>'Region - Amravati Data'!F68</f>
        <v>20003791</v>
      </c>
      <c r="G80" s="20" t="str">
        <f>'Region - Amravati Data'!G68</f>
        <v>105 Villages RRWSS</v>
      </c>
      <c r="H80" s="20" t="str">
        <f>'Region - Amravati Data'!H68</f>
        <v>Nandura Bk.</v>
      </c>
      <c r="I80" s="20" t="str">
        <f>'Region - Amravati Data'!I68</f>
        <v>Existing 0.75 LL ESR- Outlet-1</v>
      </c>
      <c r="J80" s="21">
        <f>'Region - Amravati Data'!J68</f>
        <v>0</v>
      </c>
      <c r="K80" s="20" t="str">
        <f>'Region - Amravati Data'!K68</f>
        <v>Connected</v>
      </c>
      <c r="L80" s="20" t="str">
        <f>'Region - Amravati Data'!L68</f>
        <v>Online</v>
      </c>
      <c r="M80" s="20" t="str">
        <f>'Region - Amravati Data'!M68</f>
        <v>0.75LL</v>
      </c>
      <c r="N80" s="20">
        <f>'Region - Amravati Data'!N68</f>
        <v>1.76</v>
      </c>
      <c r="O80" s="20">
        <f>'Region - Amravati Data'!O68</f>
        <v>0</v>
      </c>
      <c r="P80" s="20">
        <f>'Region - Amravati Data'!P68</f>
        <v>0.47</v>
      </c>
      <c r="Q80" s="20">
        <f>'Region - Amravati Data'!Q68</f>
        <v>0.42</v>
      </c>
      <c r="R80" s="20">
        <f>'Region - Amravati Data'!R68</f>
        <v>0.82</v>
      </c>
      <c r="S80" s="20">
        <f>'Region - Amravati Data'!S68</f>
        <v>0.59</v>
      </c>
      <c r="T80" s="20">
        <f>'Region - Amravati Data'!T68</f>
        <v>0.11</v>
      </c>
      <c r="U80" s="20">
        <f>'Region - Amravati Data'!U68</f>
        <v>1</v>
      </c>
      <c r="V80" s="12">
        <f>'Region - Amravati Data'!V68</f>
        <v>0.14666666666666667</v>
      </c>
    </row>
    <row r="81" spans="1:22" x14ac:dyDescent="0.35">
      <c r="A81" s="20">
        <f>'Region - Amravati Data'!A69</f>
        <v>67</v>
      </c>
      <c r="B81" s="20" t="str">
        <f>'Region - Amravati Data'!B69</f>
        <v>Amravati</v>
      </c>
      <c r="C81" s="20" t="str">
        <f>'Region - Amravati Data'!C69</f>
        <v>Amravati W.M</v>
      </c>
      <c r="D81" s="20" t="str">
        <f>'Region - Amravati Data'!D69</f>
        <v>Daryapur</v>
      </c>
      <c r="E81" s="20" t="str">
        <f>'Region - Amravati Data'!E69</f>
        <v>Daryapur</v>
      </c>
      <c r="F81" s="20" t="str">
        <f>'Region - Amravati Data'!F69</f>
        <v>20005043</v>
      </c>
      <c r="G81" s="20" t="str">
        <f>'Region - Amravati Data'!G69</f>
        <v>156 Villages Strengthening scheme of 144 villages RR</v>
      </c>
      <c r="H81" s="20" t="str">
        <f>'Region - Amravati Data'!H69</f>
        <v>Ghodchandi</v>
      </c>
      <c r="I81" s="20" t="str">
        <f>'Region - Amravati Data'!I69</f>
        <v>Existing 0.50 LL ESR</v>
      </c>
      <c r="J81" s="21">
        <f>'Region - Amravati Data'!J69</f>
        <v>0</v>
      </c>
      <c r="K81" s="20" t="str">
        <f>'Region - Amravati Data'!K69</f>
        <v>Connected</v>
      </c>
      <c r="L81" s="20" t="str">
        <f>'Region - Amravati Data'!L69</f>
        <v>Online</v>
      </c>
      <c r="M81" s="20" t="str">
        <f>'Region - Amravati Data'!M69</f>
        <v>0.50LL</v>
      </c>
      <c r="N81" s="20">
        <f>'Region - Amravati Data'!N69</f>
        <v>1408.62</v>
      </c>
      <c r="O81" s="20">
        <f>'Region - Amravati Data'!O69</f>
        <v>498.83</v>
      </c>
      <c r="P81" s="20">
        <f>'Region - Amravati Data'!P69</f>
        <v>1004.37</v>
      </c>
      <c r="Q81" s="20">
        <f>'Region - Amravati Data'!Q69</f>
        <v>659.4</v>
      </c>
      <c r="R81" s="20">
        <f>'Region - Amravati Data'!R69</f>
        <v>643.08000000000004</v>
      </c>
      <c r="S81" s="20">
        <f>'Region - Amravati Data'!S69</f>
        <v>700.87</v>
      </c>
      <c r="T81" s="20">
        <f>'Region - Amravati Data'!T69</f>
        <v>517.44000000000005</v>
      </c>
      <c r="U81" s="20">
        <f>'Region - Amravati Data'!U69</f>
        <v>0</v>
      </c>
      <c r="V81" s="12">
        <f>'Region - Amravati Data'!V69</f>
        <v>1034.8800000000001</v>
      </c>
    </row>
    <row r="82" spans="1:22" x14ac:dyDescent="0.35">
      <c r="A82" s="20">
        <f>'Region - Amravati Data'!A70</f>
        <v>68</v>
      </c>
      <c r="B82" s="20" t="str">
        <f>'Region - Amravati Data'!B70</f>
        <v>Akola</v>
      </c>
      <c r="C82" s="20" t="str">
        <f>'Region - Amravati Data'!C70</f>
        <v>Akola</v>
      </c>
      <c r="D82" s="20" t="str">
        <f>'Region - Amravati Data'!D70</f>
        <v>Akola</v>
      </c>
      <c r="E82" s="20" t="str">
        <f>'Region - Amravati Data'!E70</f>
        <v>Akola</v>
      </c>
      <c r="F82" s="20" t="str">
        <f>'Region - Amravati Data'!F70</f>
        <v>20028565</v>
      </c>
      <c r="G82" s="20" t="str">
        <f>'Region - Amravati Data'!G70</f>
        <v>Akot 84 VRRWSS Tq. Akola, Akot &amp; Telhara Dist. Akola</v>
      </c>
      <c r="H82" s="20" t="str">
        <f>'Region - Amravati Data'!H70</f>
        <v>Takli Kh.</v>
      </c>
      <c r="I82" s="20" t="str">
        <f>'Region - Amravati Data'!I70</f>
        <v>Existing 0.40 LL ESR-1</v>
      </c>
      <c r="J82" s="21">
        <f>'Region - Amravati Data'!J70</f>
        <v>0</v>
      </c>
      <c r="K82" s="20" t="str">
        <f>'Region - Amravati Data'!K70</f>
        <v>Connected</v>
      </c>
      <c r="L82" s="20" t="str">
        <f>'Region - Amravati Data'!L70</f>
        <v>Online</v>
      </c>
      <c r="M82" s="20" t="str">
        <f>'Region - Amravati Data'!M70</f>
        <v>0.40LL</v>
      </c>
      <c r="N82" s="20">
        <f>'Region - Amravati Data'!N70</f>
        <v>0.35</v>
      </c>
      <c r="O82" s="20">
        <f>'Region - Amravati Data'!O70</f>
        <v>1.39</v>
      </c>
      <c r="P82" s="20">
        <f>'Region - Amravati Data'!P70</f>
        <v>0.25</v>
      </c>
      <c r="Q82" s="20">
        <f>'Region - Amravati Data'!Q70</f>
        <v>0.98933105468750004</v>
      </c>
      <c r="R82" s="20">
        <f>'Region - Amravati Data'!R70</f>
        <v>0</v>
      </c>
      <c r="S82" s="20">
        <f>'Region - Amravati Data'!S70</f>
        <v>1.37</v>
      </c>
      <c r="T82" s="20">
        <f>'Region - Amravati Data'!T70</f>
        <v>1.56</v>
      </c>
      <c r="U82" s="20">
        <f>'Region - Amravati Data'!U70</f>
        <v>1</v>
      </c>
      <c r="V82" s="12">
        <f>'Region - Amravati Data'!V70</f>
        <v>3.9</v>
      </c>
    </row>
    <row r="83" spans="1:22" x14ac:dyDescent="0.35">
      <c r="A83" s="20">
        <f>'Region - Amravati Data'!A71</f>
        <v>69</v>
      </c>
      <c r="B83" s="20" t="str">
        <f>'Region - Amravati Data'!B71</f>
        <v>Amravati</v>
      </c>
      <c r="C83" s="20" t="str">
        <f>'Region - Amravati Data'!C71</f>
        <v>Amravati W.M</v>
      </c>
      <c r="D83" s="20" t="str">
        <f>'Region - Amravati Data'!D71</f>
        <v>W.M.Amravati - 2</v>
      </c>
      <c r="E83" s="20" t="str">
        <f>'Region - Amravati Data'!E71</f>
        <v>Amravati</v>
      </c>
      <c r="F83" s="20" t="str">
        <f>'Region - Amravati Data'!F71</f>
        <v>20003791</v>
      </c>
      <c r="G83" s="20" t="str">
        <f>'Region - Amravati Data'!G71</f>
        <v>105 Villages RRWSS</v>
      </c>
      <c r="H83" s="20" t="str">
        <f>'Region - Amravati Data'!H71</f>
        <v>Shirajgaon</v>
      </c>
      <c r="I83" s="20" t="str">
        <f>'Region - Amravati Data'!I71</f>
        <v>Existing 2.3 LL ESR- Outlet-2</v>
      </c>
      <c r="J83" s="21">
        <f>'Region - Amravati Data'!J71</f>
        <v>41.334499359130859</v>
      </c>
      <c r="K83" s="20" t="str">
        <f>'Region - Amravati Data'!K71</f>
        <v>Connected</v>
      </c>
      <c r="L83" s="20" t="str">
        <f>'Region - Amravati Data'!L71</f>
        <v>Online</v>
      </c>
      <c r="M83" s="20" t="str">
        <f>'Region - Amravati Data'!M71</f>
        <v>2.3LL</v>
      </c>
      <c r="N83" s="20">
        <f>'Region - Amravati Data'!N71</f>
        <v>3.09</v>
      </c>
      <c r="O83" s="20">
        <f>'Region - Amravati Data'!O71</f>
        <v>4.38</v>
      </c>
      <c r="P83" s="20">
        <f>'Region - Amravati Data'!P71</f>
        <v>3.08</v>
      </c>
      <c r="Q83" s="20">
        <f>'Region - Amravati Data'!Q71</f>
        <v>4.38</v>
      </c>
      <c r="R83" s="20">
        <f>'Region - Amravati Data'!R71</f>
        <v>3</v>
      </c>
      <c r="S83" s="20">
        <f>'Region - Amravati Data'!S71</f>
        <v>4.63</v>
      </c>
      <c r="T83" s="20">
        <f>'Region - Amravati Data'!T71</f>
        <v>3.01</v>
      </c>
      <c r="U83" s="20">
        <f>'Region - Amravati Data'!U71</f>
        <v>0</v>
      </c>
      <c r="V83" s="12">
        <f>'Region - Amravati Data'!V71</f>
        <v>1.308695652173913</v>
      </c>
    </row>
    <row r="84" spans="1:22" x14ac:dyDescent="0.35">
      <c r="A84" s="20">
        <f>'Region - Amravati Data'!A72</f>
        <v>70</v>
      </c>
      <c r="B84" s="20" t="str">
        <f>'Region - Amravati Data'!B72</f>
        <v>Amravati</v>
      </c>
      <c r="C84" s="20" t="str">
        <f>'Region - Amravati Data'!C72</f>
        <v>Amravati W.M</v>
      </c>
      <c r="D84" s="20" t="str">
        <f>'Region - Amravati Data'!D72</f>
        <v>W.M.Amravati - 2</v>
      </c>
      <c r="E84" s="20" t="str">
        <f>'Region - Amravati Data'!E72</f>
        <v>Amravati</v>
      </c>
      <c r="F84" s="20" t="str">
        <f>'Region - Amravati Data'!F72</f>
        <v>20003791</v>
      </c>
      <c r="G84" s="20" t="str">
        <f>'Region - Amravati Data'!G72</f>
        <v>105 Villages RRWSS</v>
      </c>
      <c r="H84" s="20" t="str">
        <f>'Region - Amravati Data'!H72</f>
        <v>Shirala</v>
      </c>
      <c r="I84" s="20" t="str">
        <f>'Region - Amravati Data'!I72</f>
        <v>Existing 1.45 LL ESR - Outlet-1</v>
      </c>
      <c r="J84" s="21">
        <f>'Region - Amravati Data'!J72</f>
        <v>0</v>
      </c>
      <c r="K84" s="20" t="str">
        <f>'Region - Amravati Data'!K72</f>
        <v>Connected</v>
      </c>
      <c r="L84" s="20" t="str">
        <f>'Region - Amravati Data'!L72</f>
        <v>Online</v>
      </c>
      <c r="M84" s="20" t="str">
        <f>'Region - Amravati Data'!M72</f>
        <v>1.45LL</v>
      </c>
      <c r="N84" s="20">
        <f>'Region - Amravati Data'!N72</f>
        <v>0.76</v>
      </c>
      <c r="O84" s="20">
        <f>'Region - Amravati Data'!O72</f>
        <v>0</v>
      </c>
      <c r="P84" s="20">
        <f>'Region - Amravati Data'!P72</f>
        <v>0.78</v>
      </c>
      <c r="Q84" s="20">
        <f>'Region - Amravati Data'!Q72</f>
        <v>0</v>
      </c>
      <c r="R84" s="20">
        <f>'Region - Amravati Data'!R72</f>
        <v>0.74</v>
      </c>
      <c r="S84" s="20">
        <f>'Region - Amravati Data'!S72</f>
        <v>0</v>
      </c>
      <c r="T84" s="20">
        <f>'Region - Amravati Data'!T72</f>
        <v>0.8</v>
      </c>
      <c r="U84" s="20">
        <f>'Region - Amravati Data'!U72</f>
        <v>3</v>
      </c>
      <c r="V84" s="12">
        <f>'Region - Amravati Data'!V72</f>
        <v>0.55172413793103448</v>
      </c>
    </row>
    <row r="85" spans="1:22" x14ac:dyDescent="0.35">
      <c r="A85" s="20">
        <f>'Region - Amravati Data'!A73</f>
        <v>71</v>
      </c>
      <c r="B85" s="20" t="str">
        <f>'Region - Amravati Data'!B73</f>
        <v>Akola</v>
      </c>
      <c r="C85" s="20" t="str">
        <f>'Region - Amravati Data'!C73</f>
        <v>Akola</v>
      </c>
      <c r="D85" s="20" t="str">
        <f>'Region - Amravati Data'!D73</f>
        <v>Akola</v>
      </c>
      <c r="E85" s="20" t="str">
        <f>'Region - Amravati Data'!E73</f>
        <v>Akola</v>
      </c>
      <c r="F85" s="20" t="str">
        <f>'Region - Amravati Data'!F73</f>
        <v>20028565</v>
      </c>
      <c r="G85" s="20" t="str">
        <f>'Region - Amravati Data'!G73</f>
        <v>Akot 84 VRRWSS Tq. Akola, Akot &amp; Telhara Dist. Akola</v>
      </c>
      <c r="H85" s="20" t="str">
        <f>'Region - Amravati Data'!H73</f>
        <v>Alewadi</v>
      </c>
      <c r="I85" s="20" t="str">
        <f>'Region - Amravati Data'!I73</f>
        <v>Existing 0.45 LL ESR</v>
      </c>
      <c r="J85" s="21">
        <f>'Region - Amravati Data'!J73</f>
        <v>0</v>
      </c>
      <c r="K85" s="20" t="str">
        <f>'Region - Amravati Data'!K73</f>
        <v>Connected</v>
      </c>
      <c r="L85" s="20" t="str">
        <f>'Region - Amravati Data'!L73</f>
        <v>Online</v>
      </c>
      <c r="M85" s="20" t="str">
        <f>'Region - Amravati Data'!M73</f>
        <v>0.45LL</v>
      </c>
      <c r="N85" s="20">
        <f>'Region - Amravati Data'!N73</f>
        <v>0.18</v>
      </c>
      <c r="O85" s="20">
        <f>'Region - Amravati Data'!O73</f>
        <v>0.25</v>
      </c>
      <c r="P85" s="20">
        <f>'Region - Amravati Data'!P73</f>
        <v>0.25</v>
      </c>
      <c r="Q85" s="20">
        <f>'Region - Amravati Data'!Q73</f>
        <v>0.25</v>
      </c>
      <c r="R85" s="20">
        <f>'Region - Amravati Data'!R73</f>
        <v>0.17</v>
      </c>
      <c r="S85" s="20">
        <f>'Region - Amravati Data'!S73</f>
        <v>0.28000000000000003</v>
      </c>
      <c r="T85" s="20">
        <f>'Region - Amravati Data'!T73</f>
        <v>0.24</v>
      </c>
      <c r="U85" s="20">
        <f>'Region - Amravati Data'!U73</f>
        <v>0</v>
      </c>
      <c r="V85" s="12">
        <f>'Region - Amravati Data'!V73</f>
        <v>0.53333333333333333</v>
      </c>
    </row>
    <row r="86" spans="1:22" x14ac:dyDescent="0.35">
      <c r="A86" s="20">
        <f>'Region - Amravati Data'!A74</f>
        <v>72</v>
      </c>
      <c r="B86" s="20" t="str">
        <f>'Region - Amravati Data'!B74</f>
        <v>Amravati</v>
      </c>
      <c r="C86" s="20" t="str">
        <f>'Region - Amravati Data'!C74</f>
        <v>Amravati</v>
      </c>
      <c r="D86" s="20" t="str">
        <f>'Region - Amravati Data'!D74</f>
        <v>Achalpur</v>
      </c>
      <c r="E86" s="20" t="str">
        <f>'Region - Amravati Data'!E74</f>
        <v>Achalpur</v>
      </c>
      <c r="F86" s="20" t="str">
        <f>'Region - Amravati Data'!F74</f>
        <v>20029998</v>
      </c>
      <c r="G86" s="20" t="str">
        <f>'Region - Amravati Data'!G74</f>
        <v>Shahanur &amp; 9 Villages RRWS</v>
      </c>
      <c r="H86" s="20" t="str">
        <f>'Region - Amravati Data'!H74</f>
        <v>Gond Wagholi</v>
      </c>
      <c r="I86" s="20" t="str">
        <f>'Region - Amravati Data'!I74</f>
        <v>Existing 0.40 LL ESR</v>
      </c>
      <c r="J86" s="21">
        <f>'Region - Amravati Data'!J74</f>
        <v>0</v>
      </c>
      <c r="K86" s="20" t="str">
        <f>'Region - Amravati Data'!K74</f>
        <v>Connected</v>
      </c>
      <c r="L86" s="20" t="str">
        <f>'Region - Amravati Data'!L74</f>
        <v>Online</v>
      </c>
      <c r="M86" s="20" t="str">
        <f>'Region - Amravati Data'!M74</f>
        <v>0.40LL</v>
      </c>
      <c r="N86" s="20">
        <f>'Region - Amravati Data'!N74</f>
        <v>1.46</v>
      </c>
      <c r="O86" s="20">
        <f>'Region - Amravati Data'!O74</f>
        <v>1.1499999999999999</v>
      </c>
      <c r="P86" s="20">
        <f>'Region - Amravati Data'!P74</f>
        <v>1.19</v>
      </c>
      <c r="Q86" s="20">
        <f>'Region - Amravati Data'!Q74</f>
        <v>1.38</v>
      </c>
      <c r="R86" s="20">
        <f>'Region - Amravati Data'!R74</f>
        <v>1.26</v>
      </c>
      <c r="S86" s="20">
        <f>'Region - Amravati Data'!S74</f>
        <v>1.37</v>
      </c>
      <c r="T86" s="20">
        <f>'Region - Amravati Data'!T74</f>
        <v>1.22</v>
      </c>
      <c r="U86" s="20">
        <f>'Region - Amravati Data'!U74</f>
        <v>0</v>
      </c>
      <c r="V86" s="12">
        <f>'Region - Amravati Data'!V74</f>
        <v>3.05</v>
      </c>
    </row>
    <row r="87" spans="1:22" x14ac:dyDescent="0.35">
      <c r="A87" s="20">
        <f>'Region - Amravati Data'!A75</f>
        <v>73</v>
      </c>
      <c r="B87" s="20" t="str">
        <f>'Region - Amravati Data'!B75</f>
        <v>Amravati</v>
      </c>
      <c r="C87" s="20" t="str">
        <f>'Region - Amravati Data'!C75</f>
        <v>Yavatmal</v>
      </c>
      <c r="D87" s="20" t="str">
        <f>'Region - Amravati Data'!D75</f>
        <v>Pusad</v>
      </c>
      <c r="E87" s="20" t="str">
        <f>'Region - Amravati Data'!E75</f>
        <v>Pusad</v>
      </c>
      <c r="F87" s="20" t="str">
        <f>'Region - Amravati Data'!F75</f>
        <v>20028563</v>
      </c>
      <c r="G87" s="20" t="str">
        <f>'Region - Amravati Data'!G75</f>
        <v>Malpathar 28 Villages, (Reju.)</v>
      </c>
      <c r="H87" s="20" t="str">
        <f>'Region - Amravati Data'!H75</f>
        <v>Sattarmal</v>
      </c>
      <c r="I87" s="20" t="str">
        <f>'Region - Amravati Data'!I75</f>
        <v>Existing 0.30 LL ESR</v>
      </c>
      <c r="J87" s="21">
        <f>'Region - Amravati Data'!J75</f>
        <v>0</v>
      </c>
      <c r="K87" s="20" t="str">
        <f>'Region - Amravati Data'!K75</f>
        <v>Connected</v>
      </c>
      <c r="L87" s="20" t="str">
        <f>'Region - Amravati Data'!L75</f>
        <v>Online</v>
      </c>
      <c r="M87" s="20" t="str">
        <f>'Region - Amravati Data'!M75</f>
        <v>0.30LL</v>
      </c>
      <c r="N87" s="20">
        <f>'Region - Amravati Data'!N75</f>
        <v>0</v>
      </c>
      <c r="O87" s="20">
        <f>'Region - Amravati Data'!O75</f>
        <v>1.21</v>
      </c>
      <c r="P87" s="20">
        <f>'Region - Amravati Data'!P75</f>
        <v>0</v>
      </c>
      <c r="Q87" s="20">
        <f>'Region - Amravati Data'!Q75</f>
        <v>0</v>
      </c>
      <c r="R87" s="20">
        <f>'Region - Amravati Data'!R75</f>
        <v>0</v>
      </c>
      <c r="S87" s="20">
        <f>'Region - Amravati Data'!S75</f>
        <v>0</v>
      </c>
      <c r="T87" s="20">
        <f>'Region - Amravati Data'!T75</f>
        <v>0</v>
      </c>
      <c r="U87" s="20">
        <f>'Region - Amravati Data'!U75</f>
        <v>6</v>
      </c>
      <c r="V87" s="12">
        <f>'Region - Amravati Data'!V75</f>
        <v>0</v>
      </c>
    </row>
    <row r="88" spans="1:22" x14ac:dyDescent="0.35">
      <c r="A88" s="20">
        <f>'Region - Amravati Data'!A76</f>
        <v>74</v>
      </c>
      <c r="B88" s="20" t="str">
        <f>'Region - Amravati Data'!B76</f>
        <v>Amravati</v>
      </c>
      <c r="C88" s="20" t="str">
        <f>'Region - Amravati Data'!C76</f>
        <v>Amravati</v>
      </c>
      <c r="D88" s="20" t="str">
        <f>'Region - Amravati Data'!D76</f>
        <v>Achalpur</v>
      </c>
      <c r="E88" s="20" t="str">
        <f>'Region - Amravati Data'!E76</f>
        <v>Chandur Bazar</v>
      </c>
      <c r="F88" s="20" t="str">
        <f>'Region - Amravati Data'!F76</f>
        <v>7945938</v>
      </c>
      <c r="G88" s="20" t="str">
        <f>'Region - Amravati Data'!G76</f>
        <v>83 Village RRWS Scheme MJP RR (C 39)</v>
      </c>
      <c r="H88" s="20" t="str">
        <f>'Region - Amravati Data'!H76</f>
        <v>Kajali</v>
      </c>
      <c r="I88" s="20" t="str">
        <f>'Region - Amravati Data'!I76</f>
        <v>Existing 0.75 LL ESR</v>
      </c>
      <c r="J88" s="21">
        <f>'Region - Amravati Data'!J76</f>
        <v>38.035701751708984</v>
      </c>
      <c r="K88" s="20" t="str">
        <f>'Region - Amravati Data'!K76</f>
        <v>Connected</v>
      </c>
      <c r="L88" s="20" t="str">
        <f>'Region - Amravati Data'!L76</f>
        <v>Online</v>
      </c>
      <c r="M88" s="20" t="str">
        <f>'Region - Amravati Data'!M76</f>
        <v>0.75LL</v>
      </c>
      <c r="N88" s="20">
        <f>'Region - Amravati Data'!N76</f>
        <v>0.73</v>
      </c>
      <c r="O88" s="20">
        <f>'Region - Amravati Data'!O76</f>
        <v>0.24</v>
      </c>
      <c r="P88" s="20">
        <f>'Region - Amravati Data'!P76</f>
        <v>1.1000000000000001</v>
      </c>
      <c r="Q88" s="20">
        <f>'Region - Amravati Data'!Q76</f>
        <v>1.1599999999999999</v>
      </c>
      <c r="R88" s="20">
        <f>'Region - Amravati Data'!R76</f>
        <v>0.93</v>
      </c>
      <c r="S88" s="20">
        <f>'Region - Amravati Data'!S76</f>
        <v>1.04</v>
      </c>
      <c r="T88" s="20">
        <f>'Region - Amravati Data'!T76</f>
        <v>1</v>
      </c>
      <c r="U88" s="20">
        <f>'Region - Amravati Data'!U76</f>
        <v>0</v>
      </c>
      <c r="V88" s="12">
        <f>'Region - Amravati Data'!V76</f>
        <v>1.3333333333333333</v>
      </c>
    </row>
    <row r="89" spans="1:22" x14ac:dyDescent="0.35">
      <c r="A89" s="20">
        <f>'Region - Amravati Data'!A77</f>
        <v>75</v>
      </c>
      <c r="B89" s="20" t="str">
        <f>'Region - Amravati Data'!B77</f>
        <v>Amravati</v>
      </c>
      <c r="C89" s="20" t="str">
        <f>'Region - Amravati Data'!C77</f>
        <v>Amravati</v>
      </c>
      <c r="D89" s="20" t="str">
        <f>'Region - Amravati Data'!D77</f>
        <v>Achalpur</v>
      </c>
      <c r="E89" s="20" t="str">
        <f>'Region - Amravati Data'!E77</f>
        <v>Achalpur</v>
      </c>
      <c r="F89" s="20" t="str">
        <f>'Region - Amravati Data'!F77</f>
        <v>7945938</v>
      </c>
      <c r="G89" s="20" t="str">
        <f>'Region - Amravati Data'!G77</f>
        <v>83 Village RRWS Scheme MJP RR (C 39)</v>
      </c>
      <c r="H89" s="20" t="str">
        <f>'Region - Amravati Data'!H77</f>
        <v>Borgaon Dori</v>
      </c>
      <c r="I89" s="20" t="str">
        <f>'Region - Amravati Data'!I77</f>
        <v>Existing 0.85 LL ESR</v>
      </c>
      <c r="J89" s="21">
        <f>'Region - Amravati Data'!J77</f>
        <v>0</v>
      </c>
      <c r="K89" s="20" t="str">
        <f>'Region - Amravati Data'!K77</f>
        <v>Connected</v>
      </c>
      <c r="L89" s="20" t="str">
        <f>'Region - Amravati Data'!L77</f>
        <v>Online</v>
      </c>
      <c r="M89" s="20" t="str">
        <f>'Region - Amravati Data'!M77</f>
        <v>0.85LL</v>
      </c>
      <c r="N89" s="20">
        <f>'Region - Amravati Data'!N77</f>
        <v>1.45</v>
      </c>
      <c r="O89" s="20">
        <f>'Region - Amravati Data'!O77</f>
        <v>0.84</v>
      </c>
      <c r="P89" s="20">
        <f>'Region - Amravati Data'!P77</f>
        <v>0.95</v>
      </c>
      <c r="Q89" s="20">
        <f>'Region - Amravati Data'!Q77</f>
        <v>1.53</v>
      </c>
      <c r="R89" s="20">
        <f>'Region - Amravati Data'!R77</f>
        <v>1.96</v>
      </c>
      <c r="S89" s="20">
        <f>'Region - Amravati Data'!S77</f>
        <v>2.13</v>
      </c>
      <c r="T89" s="20">
        <f>'Region - Amravati Data'!T77</f>
        <v>1.52</v>
      </c>
      <c r="U89" s="20">
        <f>'Region - Amravati Data'!U77</f>
        <v>0</v>
      </c>
      <c r="V89" s="12">
        <f>'Region - Amravati Data'!V77</f>
        <v>1.7882352941176471</v>
      </c>
    </row>
    <row r="90" spans="1:22" x14ac:dyDescent="0.35">
      <c r="A90" s="20">
        <f>'Region - Amravati Data'!A78</f>
        <v>76</v>
      </c>
      <c r="B90" s="20" t="str">
        <f>'Region - Amravati Data'!B78</f>
        <v>Amravati</v>
      </c>
      <c r="C90" s="20" t="str">
        <f>'Region - Amravati Data'!C78</f>
        <v>Amravati W.M</v>
      </c>
      <c r="D90" s="20" t="str">
        <f>'Region - Amravati Data'!D78</f>
        <v>Daryapur</v>
      </c>
      <c r="E90" s="20" t="str">
        <f>'Region - Amravati Data'!E78</f>
        <v>Anjangaon</v>
      </c>
      <c r="F90" s="20" t="str">
        <f>'Region - Amravati Data'!F78</f>
        <v>20005043</v>
      </c>
      <c r="G90" s="20" t="str">
        <f>'Region - Amravati Data'!G78</f>
        <v>156 Villages Strengthening scheme of 144 villages RR</v>
      </c>
      <c r="H90" s="20" t="str">
        <f>'Region - Amravati Data'!H78</f>
        <v>Telkheda</v>
      </c>
      <c r="I90" s="20" t="str">
        <f>'Region - Amravati Data'!I78</f>
        <v>Existing 0.30 LL ESR</v>
      </c>
      <c r="J90" s="21">
        <f>'Region - Amravati Data'!J78</f>
        <v>0</v>
      </c>
      <c r="K90" s="20" t="str">
        <f>'Region - Amravati Data'!K78</f>
        <v>Connected</v>
      </c>
      <c r="L90" s="20" t="str">
        <f>'Region - Amravati Data'!L78</f>
        <v>Online</v>
      </c>
      <c r="M90" s="20" t="str">
        <f>'Region - Amravati Data'!M78</f>
        <v>0.30LL</v>
      </c>
      <c r="N90" s="20">
        <f>'Region - Amravati Data'!N78</f>
        <v>180101.83278635115</v>
      </c>
      <c r="O90" s="20">
        <f>'Region - Amravati Data'!O78</f>
        <v>6.7980373582243923</v>
      </c>
      <c r="P90" s="20">
        <f>'Region - Amravati Data'!P78</f>
        <v>69496.098448688019</v>
      </c>
      <c r="Q90" s="20">
        <f>'Region - Amravati Data'!Q78</f>
        <v>0</v>
      </c>
      <c r="R90" s="20">
        <f>'Region - Amravati Data'!R78</f>
        <v>106491.33778112262</v>
      </c>
      <c r="S90" s="20">
        <f>'Region - Amravati Data'!S78</f>
        <v>0</v>
      </c>
      <c r="T90" s="20">
        <f>'Region - Amravati Data'!T78</f>
        <v>620352.82526560454</v>
      </c>
      <c r="U90" s="20">
        <f>'Region - Amravati Data'!U78</f>
        <v>2</v>
      </c>
      <c r="V90" s="12">
        <f>'Region - Amravati Data'!V78</f>
        <v>2067842.7508853485</v>
      </c>
    </row>
    <row r="91" spans="1:22" x14ac:dyDescent="0.35">
      <c r="A91" s="20">
        <f>'Region - Amravati Data'!A79</f>
        <v>77</v>
      </c>
      <c r="B91" s="20" t="str">
        <f>'Region - Amravati Data'!B79</f>
        <v>Amravati</v>
      </c>
      <c r="C91" s="20" t="str">
        <f>'Region - Amravati Data'!C79</f>
        <v>Amravati W.M</v>
      </c>
      <c r="D91" s="20" t="str">
        <f>'Region - Amravati Data'!D79</f>
        <v>W.M.Amravati - 2</v>
      </c>
      <c r="E91" s="20" t="str">
        <f>'Region - Amravati Data'!E79</f>
        <v>Amravati</v>
      </c>
      <c r="F91" s="20" t="str">
        <f>'Region - Amravati Data'!F79</f>
        <v>20003791</v>
      </c>
      <c r="G91" s="20" t="str">
        <f>'Region - Amravati Data'!G79</f>
        <v>105 Villages RRWSS</v>
      </c>
      <c r="H91" s="20" t="str">
        <f>'Region - Amravati Data'!H79</f>
        <v>Takarkheda</v>
      </c>
      <c r="I91" s="20" t="str">
        <f>'Region - Amravati Data'!I79</f>
        <v>Existing 0.60 LL ESR -Outlet-1</v>
      </c>
      <c r="J91" s="21">
        <f>'Region - Amravati Data'!J79</f>
        <v>0</v>
      </c>
      <c r="K91" s="20" t="str">
        <f>'Region - Amravati Data'!K79</f>
        <v>Connected</v>
      </c>
      <c r="L91" s="20" t="str">
        <f>'Region - Amravati Data'!L79</f>
        <v>Offline</v>
      </c>
      <c r="M91" s="20" t="str">
        <f>'Region - Amravati Data'!M79</f>
        <v>0.60LL</v>
      </c>
      <c r="N91" s="20">
        <f>'Region - Amravati Data'!N79</f>
        <v>1.52</v>
      </c>
      <c r="O91" s="20">
        <f>'Region - Amravati Data'!O79</f>
        <v>0.77</v>
      </c>
      <c r="P91" s="20">
        <f>'Region - Amravati Data'!P79</f>
        <v>3.8554692242360033E-3</v>
      </c>
      <c r="Q91" s="20">
        <f>'Region - Amravati Data'!Q79</f>
        <v>1.0727351961035674</v>
      </c>
      <c r="R91" s="20">
        <f>'Region - Amravati Data'!R79</f>
        <v>0</v>
      </c>
      <c r="S91" s="20">
        <f>'Region - Amravati Data'!S79</f>
        <v>0.98664988132128206</v>
      </c>
      <c r="T91" s="20">
        <f>'Region - Amravati Data'!T79</f>
        <v>0</v>
      </c>
      <c r="U91" s="20">
        <f>'Region - Amravati Data'!U79</f>
        <v>2</v>
      </c>
      <c r="V91" s="12">
        <f>'Region - Amravati Data'!V79</f>
        <v>0</v>
      </c>
    </row>
    <row r="92" spans="1:22" x14ac:dyDescent="0.35">
      <c r="A92" s="20">
        <f>'Region - Amravati Data'!A80</f>
        <v>78</v>
      </c>
      <c r="B92" s="20" t="str">
        <f>'Region - Amravati Data'!B80</f>
        <v>Akola</v>
      </c>
      <c r="C92" s="20" t="str">
        <f>'Region - Amravati Data'!C80</f>
        <v>Akola</v>
      </c>
      <c r="D92" s="20" t="str">
        <f>'Region - Amravati Data'!D80</f>
        <v>Akola</v>
      </c>
      <c r="E92" s="20" t="str">
        <f>'Region - Amravati Data'!E80</f>
        <v>Akola</v>
      </c>
      <c r="F92" s="20" t="str">
        <f>'Region - Amravati Data'!F80</f>
        <v>20028565</v>
      </c>
      <c r="G92" s="20" t="str">
        <f>'Region - Amravati Data'!G80</f>
        <v>Akot 84 VRRWSS Tq. Akola, Akot &amp; Telhara Dist. Akola</v>
      </c>
      <c r="H92" s="20" t="str">
        <f>'Region - Amravati Data'!H80</f>
        <v>Deori</v>
      </c>
      <c r="I92" s="20" t="str">
        <f>'Region - Amravati Data'!I80</f>
        <v>Existing 1.00 LL ESR</v>
      </c>
      <c r="J92" s="21">
        <f>'Region - Amravati Data'!J80</f>
        <v>0</v>
      </c>
      <c r="K92" s="20" t="str">
        <f>'Region - Amravati Data'!K80</f>
        <v>Connected</v>
      </c>
      <c r="L92" s="20" t="str">
        <f>'Region - Amravati Data'!L80</f>
        <v>Online</v>
      </c>
      <c r="M92" s="20" t="str">
        <f>'Region - Amravati Data'!M80</f>
        <v>1.00LL</v>
      </c>
      <c r="N92" s="20">
        <f>'Region - Amravati Data'!N80</f>
        <v>18.13</v>
      </c>
      <c r="O92" s="20">
        <f>'Region - Amravati Data'!O80</f>
        <v>64.718125000000001</v>
      </c>
      <c r="P92" s="20">
        <f>'Region - Amravati Data'!P80</f>
        <v>11.524062499999999</v>
      </c>
      <c r="Q92" s="20">
        <f>'Region - Amravati Data'!Q80</f>
        <v>0</v>
      </c>
      <c r="R92" s="20">
        <f>'Region - Amravati Data'!R80</f>
        <v>10.78</v>
      </c>
      <c r="S92" s="20">
        <f>'Region - Amravati Data'!S80</f>
        <v>69.212812499999998</v>
      </c>
      <c r="T92" s="20">
        <f>'Region - Amravati Data'!T80</f>
        <v>21.4215625</v>
      </c>
      <c r="U92" s="20">
        <f>'Region - Amravati Data'!U80</f>
        <v>1</v>
      </c>
      <c r="V92" s="12">
        <f>'Region - Amravati Data'!V80</f>
        <v>21.4215625</v>
      </c>
    </row>
    <row r="93" spans="1:22" x14ac:dyDescent="0.35">
      <c r="A93" s="20">
        <f>'Region - Amravati Data'!A81</f>
        <v>79</v>
      </c>
      <c r="B93" s="20" t="str">
        <f>'Region - Amravati Data'!B81</f>
        <v>Amravati</v>
      </c>
      <c r="C93" s="20" t="str">
        <f>'Region - Amravati Data'!C81</f>
        <v>Amravati W.M</v>
      </c>
      <c r="D93" s="20" t="str">
        <f>'Region - Amravati Data'!D81</f>
        <v>W.M.Amravati - 2</v>
      </c>
      <c r="E93" s="20" t="str">
        <f>'Region - Amravati Data'!E81</f>
        <v>Amravati</v>
      </c>
      <c r="F93" s="20" t="str">
        <f>'Region - Amravati Data'!F81</f>
        <v>20003791</v>
      </c>
      <c r="G93" s="20" t="str">
        <f>'Region - Amravati Data'!G81</f>
        <v>105 Villages RRWSS</v>
      </c>
      <c r="H93" s="20" t="str">
        <f>'Region - Amravati Data'!H81</f>
        <v>Rama</v>
      </c>
      <c r="I93" s="20" t="str">
        <f>'Region - Amravati Data'!I81</f>
        <v>Existing 0.75 LL ESR</v>
      </c>
      <c r="J93" s="21">
        <f>'Region - Amravati Data'!J81</f>
        <v>0</v>
      </c>
      <c r="K93" s="20" t="str">
        <f>'Region - Amravati Data'!K81</f>
        <v>Connected</v>
      </c>
      <c r="L93" s="20" t="str">
        <f>'Region - Amravati Data'!L81</f>
        <v>Online</v>
      </c>
      <c r="M93" s="20" t="str">
        <f>'Region - Amravati Data'!M81</f>
        <v>0.75LL</v>
      </c>
      <c r="N93" s="20">
        <f>'Region - Amravati Data'!N81</f>
        <v>23.36</v>
      </c>
      <c r="O93" s="20">
        <f>'Region - Amravati Data'!O81</f>
        <v>16.68</v>
      </c>
      <c r="P93" s="20">
        <f>'Region - Amravati Data'!P81</f>
        <v>13.86</v>
      </c>
      <c r="Q93" s="20">
        <f>'Region - Amravati Data'!Q81</f>
        <v>17.649999999999999</v>
      </c>
      <c r="R93" s="20">
        <f>'Region - Amravati Data'!R81</f>
        <v>15.94</v>
      </c>
      <c r="S93" s="20">
        <f>'Region - Amravati Data'!S81</f>
        <v>14.57</v>
      </c>
      <c r="T93" s="20">
        <f>'Region - Amravati Data'!T81</f>
        <v>21.11</v>
      </c>
      <c r="U93" s="20">
        <f>'Region - Amravati Data'!U81</f>
        <v>0</v>
      </c>
      <c r="V93" s="12">
        <f>'Region - Amravati Data'!V81</f>
        <v>28.146666666666665</v>
      </c>
    </row>
    <row r="94" spans="1:22" x14ac:dyDescent="0.35">
      <c r="A94" s="20">
        <f>'Region - Amravati Data'!A82</f>
        <v>80</v>
      </c>
      <c r="B94" s="20" t="str">
        <f>'Region - Amravati Data'!B82</f>
        <v>Amravati</v>
      </c>
      <c r="C94" s="20" t="str">
        <f>'Region - Amravati Data'!C82</f>
        <v>Amravati W.M</v>
      </c>
      <c r="D94" s="20" t="str">
        <f>'Region - Amravati Data'!D82</f>
        <v>W.M.Amravati - 2</v>
      </c>
      <c r="E94" s="20" t="str">
        <f>'Region - Amravati Data'!E82</f>
        <v>Bhatkuli</v>
      </c>
      <c r="F94" s="20" t="str">
        <f>'Region - Amravati Data'!F82</f>
        <v>20003791</v>
      </c>
      <c r="G94" s="20" t="str">
        <f>'Region - Amravati Data'!G82</f>
        <v>105 Villages RRWSS</v>
      </c>
      <c r="H94" s="20" t="str">
        <f>'Region - Amravati Data'!H82</f>
        <v>Bhatkuli NP</v>
      </c>
      <c r="I94" s="20" t="str">
        <f>'Region - Amravati Data'!I82</f>
        <v>Existing 2 LL ESR</v>
      </c>
      <c r="J94" s="21">
        <f>'Region - Amravati Data'!J82</f>
        <v>0</v>
      </c>
      <c r="K94" s="20" t="str">
        <f>'Region - Amravati Data'!K82</f>
        <v>Connected</v>
      </c>
      <c r="L94" s="20" t="str">
        <f>'Region - Amravati Data'!L82</f>
        <v>Online</v>
      </c>
      <c r="M94" s="20" t="str">
        <f>'Region - Amravati Data'!M82</f>
        <v>2LL</v>
      </c>
      <c r="N94" s="20">
        <f>'Region - Amravati Data'!N82</f>
        <v>4.82</v>
      </c>
      <c r="O94" s="20">
        <f>'Region - Amravati Data'!O82</f>
        <v>5.04</v>
      </c>
      <c r="P94" s="20">
        <f>'Region - Amravati Data'!P82</f>
        <v>5.3</v>
      </c>
      <c r="Q94" s="20">
        <f>'Region - Amravati Data'!Q82</f>
        <v>4.4800000000000004</v>
      </c>
      <c r="R94" s="20">
        <f>'Region - Amravati Data'!R82</f>
        <v>5.21</v>
      </c>
      <c r="S94" s="20">
        <f>'Region - Amravati Data'!S82</f>
        <v>5.43</v>
      </c>
      <c r="T94" s="20">
        <f>'Region - Amravati Data'!T82</f>
        <v>5.12</v>
      </c>
      <c r="U94" s="20">
        <f>'Region - Amravati Data'!U82</f>
        <v>0</v>
      </c>
      <c r="V94" s="12">
        <f>'Region - Amravati Data'!V82</f>
        <v>2.56</v>
      </c>
    </row>
    <row r="95" spans="1:22" x14ac:dyDescent="0.35">
      <c r="A95" s="20">
        <f>'Region - Amravati Data'!A83</f>
        <v>81</v>
      </c>
      <c r="B95" s="20" t="str">
        <f>'Region - Amravati Data'!B83</f>
        <v>Akola</v>
      </c>
      <c r="C95" s="20" t="str">
        <f>'Region - Amravati Data'!C83</f>
        <v>Buldhana</v>
      </c>
      <c r="D95" s="20" t="str">
        <f>'Region - Amravati Data'!D83</f>
        <v>Buldhana</v>
      </c>
      <c r="E95" s="20" t="str">
        <f>'Region - Amravati Data'!E83</f>
        <v>Motala</v>
      </c>
      <c r="F95" s="20" t="str">
        <f>'Region - Amravati Data'!F83</f>
        <v>20021409</v>
      </c>
      <c r="G95" s="20" t="str">
        <f>'Region - Amravati Data'!G83</f>
        <v>Kurha &amp; 2 Villages RRWSS</v>
      </c>
      <c r="H95" s="20" t="str">
        <f>'Region - Amravati Data'!H83</f>
        <v>Kurha</v>
      </c>
      <c r="I95" s="20" t="str">
        <f>'Region - Amravati Data'!I83</f>
        <v>Existing 0.50 LL ESR</v>
      </c>
      <c r="J95" s="21">
        <f>'Region - Amravati Data'!J83</f>
        <v>0</v>
      </c>
      <c r="K95" s="20" t="str">
        <f>'Region - Amravati Data'!K83</f>
        <v>Connected</v>
      </c>
      <c r="L95" s="20" t="str">
        <f>'Region - Amravati Data'!L83</f>
        <v>Online</v>
      </c>
      <c r="M95" s="20" t="str">
        <f>'Region - Amravati Data'!M83</f>
        <v>0.50LL</v>
      </c>
      <c r="N95" s="20">
        <f>'Region - Amravati Data'!N83</f>
        <v>0.4</v>
      </c>
      <c r="O95" s="20">
        <f>'Region - Amravati Data'!O83</f>
        <v>0.4</v>
      </c>
      <c r="P95" s="20">
        <f>'Region - Amravati Data'!P83</f>
        <v>0.41</v>
      </c>
      <c r="Q95" s="20">
        <f>'Region - Amravati Data'!Q83</f>
        <v>0.44</v>
      </c>
      <c r="R95" s="20">
        <f>'Region - Amravati Data'!R83</f>
        <v>0.55000000000000004</v>
      </c>
      <c r="S95" s="20">
        <f>'Region - Amravati Data'!S83</f>
        <v>0</v>
      </c>
      <c r="T95" s="20">
        <f>'Region - Amravati Data'!T83</f>
        <v>0.15</v>
      </c>
      <c r="U95" s="20">
        <f>'Region - Amravati Data'!U83</f>
        <v>1</v>
      </c>
      <c r="V95" s="12">
        <f>'Region - Amravati Data'!V83</f>
        <v>0.3</v>
      </c>
    </row>
    <row r="96" spans="1:22" x14ac:dyDescent="0.35">
      <c r="A96" s="20">
        <f>'Region - Amravati Data'!A84</f>
        <v>82</v>
      </c>
      <c r="B96" s="20" t="str">
        <f>'Region - Amravati Data'!B84</f>
        <v>Amravati</v>
      </c>
      <c r="C96" s="20" t="str">
        <f>'Region - Amravati Data'!C84</f>
        <v>Amravati W.M</v>
      </c>
      <c r="D96" s="20" t="str">
        <f>'Region - Amravati Data'!D84</f>
        <v>W.M.Amravati - 2</v>
      </c>
      <c r="E96" s="20" t="str">
        <f>'Region - Amravati Data'!E84</f>
        <v>Bhatkuli</v>
      </c>
      <c r="F96" s="20" t="str">
        <f>'Region - Amravati Data'!F84</f>
        <v>20003791</v>
      </c>
      <c r="G96" s="20" t="str">
        <f>'Region - Amravati Data'!G84</f>
        <v>105 Villages RRWSS</v>
      </c>
      <c r="H96" s="20" t="str">
        <f>'Region - Amravati Data'!H84</f>
        <v>Khanapur</v>
      </c>
      <c r="I96" s="20" t="str">
        <f>'Region - Amravati Data'!I84</f>
        <v>Existing 0.25 LL ESR</v>
      </c>
      <c r="J96" s="21">
        <f>'Region - Amravati Data'!J84</f>
        <v>0</v>
      </c>
      <c r="K96" s="20" t="str">
        <f>'Region - Amravati Data'!K84</f>
        <v>Connected</v>
      </c>
      <c r="L96" s="20" t="str">
        <f>'Region - Amravati Data'!L84</f>
        <v>Online</v>
      </c>
      <c r="M96" s="20" t="str">
        <f>'Region - Amravati Data'!M84</f>
        <v>0.25LL</v>
      </c>
      <c r="N96" s="20">
        <f>'Region - Amravati Data'!N84</f>
        <v>0.51</v>
      </c>
      <c r="O96" s="20">
        <f>'Region - Amravati Data'!O84</f>
        <v>0.5</v>
      </c>
      <c r="P96" s="20">
        <f>'Region - Amravati Data'!P84</f>
        <v>0.24</v>
      </c>
      <c r="Q96" s="20">
        <f>'Region - Amravati Data'!Q84</f>
        <v>0.51</v>
      </c>
      <c r="R96" s="20">
        <f>'Region - Amravati Data'!R84</f>
        <v>0.46</v>
      </c>
      <c r="S96" s="20">
        <f>'Region - Amravati Data'!S84</f>
        <v>0.25</v>
      </c>
      <c r="T96" s="20">
        <f>'Region - Amravati Data'!T84</f>
        <v>0.41</v>
      </c>
      <c r="U96" s="20">
        <f>'Region - Amravati Data'!U84</f>
        <v>0</v>
      </c>
      <c r="V96" s="12">
        <f>'Region - Amravati Data'!V84</f>
        <v>1.64</v>
      </c>
    </row>
    <row r="97" spans="1:22" x14ac:dyDescent="0.35">
      <c r="A97" s="20">
        <f>'Region - Amravati Data'!A85</f>
        <v>83</v>
      </c>
      <c r="B97" s="20" t="str">
        <f>'Region - Amravati Data'!B85</f>
        <v>Akola</v>
      </c>
      <c r="C97" s="20" t="str">
        <f>'Region - Amravati Data'!C85</f>
        <v>Akola</v>
      </c>
      <c r="D97" s="20" t="str">
        <f>'Region - Amravati Data'!D85</f>
        <v>Akola</v>
      </c>
      <c r="E97" s="20" t="str">
        <f>'Region - Amravati Data'!E85</f>
        <v>Akola</v>
      </c>
      <c r="F97" s="20" t="str">
        <f>'Region - Amravati Data'!F85</f>
        <v>20028565</v>
      </c>
      <c r="G97" s="20" t="str">
        <f>'Region - Amravati Data'!G85</f>
        <v>Akot 84 VRRWSS Tq. Akola, Akot &amp; Telhara Dist. Akola</v>
      </c>
      <c r="H97" s="20" t="str">
        <f>'Region - Amravati Data'!H85</f>
        <v>Keliweli (New)</v>
      </c>
      <c r="I97" s="20" t="str">
        <f>'Region - Amravati Data'!I85</f>
        <v>Existing 0.30 LL ESR</v>
      </c>
      <c r="J97" s="21">
        <f>'Region - Amravati Data'!J85</f>
        <v>0</v>
      </c>
      <c r="K97" s="20" t="str">
        <f>'Region - Amravati Data'!K85</f>
        <v>Connected</v>
      </c>
      <c r="L97" s="20" t="str">
        <f>'Region - Amravati Data'!L85</f>
        <v>Online</v>
      </c>
      <c r="M97" s="20" t="str">
        <f>'Region - Amravati Data'!M85</f>
        <v>0.30LL</v>
      </c>
      <c r="N97" s="20">
        <f>'Region - Amravati Data'!N85</f>
        <v>0</v>
      </c>
      <c r="O97" s="20">
        <f>'Region - Amravati Data'!O85</f>
        <v>0</v>
      </c>
      <c r="P97" s="20">
        <f>'Region - Amravati Data'!P85</f>
        <v>0</v>
      </c>
      <c r="Q97" s="20">
        <f>'Region - Amravati Data'!Q85</f>
        <v>0.55000000000000004</v>
      </c>
      <c r="R97" s="20">
        <f>'Region - Amravati Data'!R85</f>
        <v>1.17</v>
      </c>
      <c r="S97" s="20">
        <f>'Region - Amravati Data'!S85</f>
        <v>0.49</v>
      </c>
      <c r="T97" s="20">
        <f>'Region - Amravati Data'!T85</f>
        <v>0.69</v>
      </c>
      <c r="U97" s="20">
        <f>'Region - Amravati Data'!U85</f>
        <v>3</v>
      </c>
      <c r="V97" s="12">
        <f>'Region - Amravati Data'!V85</f>
        <v>2.2999999999999998</v>
      </c>
    </row>
    <row r="98" spans="1:22" x14ac:dyDescent="0.35">
      <c r="A98" s="20">
        <f>'Region - Amravati Data'!A86</f>
        <v>84</v>
      </c>
      <c r="B98" s="20" t="str">
        <f>'Region - Amravati Data'!B86</f>
        <v>Amravati</v>
      </c>
      <c r="C98" s="20" t="str">
        <f>'Region - Amravati Data'!C86</f>
        <v>Amravati W.M</v>
      </c>
      <c r="D98" s="20" t="str">
        <f>'Region - Amravati Data'!D86</f>
        <v>W.M.Amravati - 2</v>
      </c>
      <c r="E98" s="20" t="str">
        <f>'Region - Amravati Data'!E86</f>
        <v>Bhatkuli</v>
      </c>
      <c r="F98" s="20" t="str">
        <f>'Region - Amravati Data'!F86</f>
        <v>20003791</v>
      </c>
      <c r="G98" s="20" t="str">
        <f>'Region - Amravati Data'!G86</f>
        <v>105 Villages RRWSS</v>
      </c>
      <c r="H98" s="20" t="str">
        <f>'Region - Amravati Data'!H86</f>
        <v>Gajanan Township</v>
      </c>
      <c r="I98" s="20" t="str">
        <f>'Region - Amravati Data'!I86</f>
        <v>Existing 1.5 LL ESR- Outlet-2</v>
      </c>
      <c r="J98" s="21">
        <f>'Region - Amravati Data'!J86</f>
        <v>18.976400375366211</v>
      </c>
      <c r="K98" s="20" t="str">
        <f>'Region - Amravati Data'!K86</f>
        <v>Connected</v>
      </c>
      <c r="L98" s="20" t="str">
        <f>'Region - Amravati Data'!L86</f>
        <v>Online</v>
      </c>
      <c r="M98" s="20" t="str">
        <f>'Region - Amravati Data'!M86</f>
        <v>1.5LL</v>
      </c>
      <c r="N98" s="20">
        <f>'Region - Amravati Data'!N86</f>
        <v>4.9343359375000002</v>
      </c>
      <c r="O98" s="20">
        <f>'Region - Amravati Data'!O86</f>
        <v>4.6900000000000004</v>
      </c>
      <c r="P98" s="20">
        <f>'Region - Amravati Data'!P86</f>
        <v>4.62</v>
      </c>
      <c r="Q98" s="20">
        <f>'Region - Amravati Data'!Q86</f>
        <v>4.95</v>
      </c>
      <c r="R98" s="20">
        <f>'Region - Amravati Data'!R86</f>
        <v>4.5230078125000004</v>
      </c>
      <c r="S98" s="20">
        <f>'Region - Amravati Data'!S86</f>
        <v>4.7403515624999999</v>
      </c>
      <c r="T98" s="20">
        <f>'Region - Amravati Data'!T86</f>
        <v>4.4400000000000004</v>
      </c>
      <c r="U98" s="20">
        <f>'Region - Amravati Data'!U86</f>
        <v>0</v>
      </c>
      <c r="V98" s="12">
        <f>'Region - Amravati Data'!V86</f>
        <v>2.9600000000000004</v>
      </c>
    </row>
    <row r="99" spans="1:22" x14ac:dyDescent="0.35">
      <c r="A99" s="20">
        <f>'Region - Amravati Data'!A87</f>
        <v>85</v>
      </c>
      <c r="B99" s="20" t="str">
        <f>'Region - Amravati Data'!B87</f>
        <v>Amravati</v>
      </c>
      <c r="C99" s="20" t="str">
        <f>'Region - Amravati Data'!C87</f>
        <v>Amravati W.M</v>
      </c>
      <c r="D99" s="20" t="str">
        <f>'Region - Amravati Data'!D87</f>
        <v>W.M.Amravati - 2</v>
      </c>
      <c r="E99" s="20" t="str">
        <f>'Region - Amravati Data'!E87</f>
        <v>Bhatkuli</v>
      </c>
      <c r="F99" s="20" t="str">
        <f>'Region - Amravati Data'!F87</f>
        <v>20003791</v>
      </c>
      <c r="G99" s="20" t="str">
        <f>'Region - Amravati Data'!G87</f>
        <v>105 Villages RRWSS</v>
      </c>
      <c r="H99" s="20" t="str">
        <f>'Region - Amravati Data'!H87</f>
        <v>Gajanan Township</v>
      </c>
      <c r="I99" s="20" t="str">
        <f>'Region - Amravati Data'!I87</f>
        <v>Existing 1.5 LL ESR- Outlet-1</v>
      </c>
      <c r="J99" s="21">
        <f>'Region - Amravati Data'!J87</f>
        <v>0</v>
      </c>
      <c r="K99" s="20" t="str">
        <f>'Region - Amravati Data'!K87</f>
        <v>Connected</v>
      </c>
      <c r="L99" s="20" t="str">
        <f>'Region - Amravati Data'!L87</f>
        <v>Online</v>
      </c>
      <c r="M99" s="20" t="str">
        <f>'Region - Amravati Data'!M87</f>
        <v>1.5LL</v>
      </c>
      <c r="N99" s="20">
        <f>'Region - Amravati Data'!N87</f>
        <v>0</v>
      </c>
      <c r="O99" s="20">
        <f>'Region - Amravati Data'!O87</f>
        <v>0</v>
      </c>
      <c r="P99" s="20">
        <f>'Region - Amravati Data'!P87</f>
        <v>0.62</v>
      </c>
      <c r="Q99" s="20">
        <f>'Region - Amravati Data'!Q87</f>
        <v>0</v>
      </c>
      <c r="R99" s="20">
        <f>'Region - Amravati Data'!R87</f>
        <v>0.87</v>
      </c>
      <c r="S99" s="20">
        <f>'Region - Amravati Data'!S87</f>
        <v>0</v>
      </c>
      <c r="T99" s="20">
        <f>'Region - Amravati Data'!T87</f>
        <v>0.56000000000000005</v>
      </c>
      <c r="U99" s="20">
        <f>'Region - Amravati Data'!U87</f>
        <v>4</v>
      </c>
      <c r="V99" s="12">
        <f>'Region - Amravati Data'!V87</f>
        <v>0.37333333333333335</v>
      </c>
    </row>
    <row r="100" spans="1:22" x14ac:dyDescent="0.35">
      <c r="A100" s="20">
        <f>'Region - Amravati Data'!A88</f>
        <v>86</v>
      </c>
      <c r="B100" s="20" t="str">
        <f>'Region - Amravati Data'!B88</f>
        <v>Amravati</v>
      </c>
      <c r="C100" s="20" t="str">
        <f>'Region - Amravati Data'!C88</f>
        <v>Amravati W.M</v>
      </c>
      <c r="D100" s="20" t="str">
        <f>'Region - Amravati Data'!D88</f>
        <v>W.M.Amravati - 2</v>
      </c>
      <c r="E100" s="20" t="str">
        <f>'Region - Amravati Data'!E88</f>
        <v>Bhatkuli</v>
      </c>
      <c r="F100" s="20" t="str">
        <f>'Region - Amravati Data'!F88</f>
        <v>20003791</v>
      </c>
      <c r="G100" s="20" t="str">
        <f>'Region - Amravati Data'!G88</f>
        <v>105 Villages RRWSS</v>
      </c>
      <c r="H100" s="20" t="str">
        <f>'Region - Amravati Data'!H88</f>
        <v>Jalaka</v>
      </c>
      <c r="I100" s="20" t="str">
        <f>'Region - Amravati Data'!I88</f>
        <v>Existing 1.00 LL ESR</v>
      </c>
      <c r="J100" s="21">
        <f>'Region - Amravati Data'!J88</f>
        <v>17.843599319458008</v>
      </c>
      <c r="K100" s="20" t="str">
        <f>'Region - Amravati Data'!K88</f>
        <v>Connected</v>
      </c>
      <c r="L100" s="20" t="str">
        <f>'Region - Amravati Data'!L88</f>
        <v>Online</v>
      </c>
      <c r="M100" s="20" t="str">
        <f>'Region - Amravati Data'!M88</f>
        <v>1.00LL</v>
      </c>
      <c r="N100" s="20">
        <f>'Region - Amravati Data'!N88</f>
        <v>0.56000000000000005</v>
      </c>
      <c r="O100" s="20">
        <f>'Region - Amravati Data'!O88</f>
        <v>0.61</v>
      </c>
      <c r="P100" s="20">
        <f>'Region - Amravati Data'!P88</f>
        <v>0.69</v>
      </c>
      <c r="Q100" s="20">
        <f>'Region - Amravati Data'!Q88</f>
        <v>0.61</v>
      </c>
      <c r="R100" s="20">
        <f>'Region - Amravati Data'!R88</f>
        <v>0.71</v>
      </c>
      <c r="S100" s="20">
        <f>'Region - Amravati Data'!S88</f>
        <v>0.64</v>
      </c>
      <c r="T100" s="20">
        <f>'Region - Amravati Data'!T88</f>
        <v>0.46</v>
      </c>
      <c r="U100" s="20">
        <f>'Region - Amravati Data'!U88</f>
        <v>0</v>
      </c>
      <c r="V100" s="12">
        <f>'Region - Amravati Data'!V88</f>
        <v>0.46</v>
      </c>
    </row>
    <row r="101" spans="1:22" x14ac:dyDescent="0.35">
      <c r="A101" s="20">
        <f>'Region - Amravati Data'!A89</f>
        <v>87</v>
      </c>
      <c r="B101" s="20" t="str">
        <f>'Region - Amravati Data'!B89</f>
        <v>Amravati</v>
      </c>
      <c r="C101" s="20" t="str">
        <f>'Region - Amravati Data'!C89</f>
        <v>Amravati W.M</v>
      </c>
      <c r="D101" s="20" t="str">
        <f>'Region - Amravati Data'!D89</f>
        <v>W.M.Amravati - 2</v>
      </c>
      <c r="E101" s="20" t="str">
        <f>'Region - Amravati Data'!E89</f>
        <v>Amravati</v>
      </c>
      <c r="F101" s="20" t="str">
        <f>'Region - Amravati Data'!F89</f>
        <v>20003791</v>
      </c>
      <c r="G101" s="20" t="str">
        <f>'Region - Amravati Data'!G89</f>
        <v>105 Villages RRWSS</v>
      </c>
      <c r="H101" s="20" t="str">
        <f>'Region - Amravati Data'!H89</f>
        <v>Tarkheda</v>
      </c>
      <c r="I101" s="20" t="str">
        <f>'Region - Amravati Data'!I89</f>
        <v>Existing 1.5 LL ESR - Outlet-1</v>
      </c>
      <c r="J101" s="21">
        <f>'Region - Amravati Data'!J89</f>
        <v>0</v>
      </c>
      <c r="K101" s="20" t="str">
        <f>'Region - Amravati Data'!K89</f>
        <v>Connected</v>
      </c>
      <c r="L101" s="20" t="str">
        <f>'Region - Amravati Data'!L89</f>
        <v>Online</v>
      </c>
      <c r="M101" s="20" t="str">
        <f>'Region - Amravati Data'!M89</f>
        <v>1.5LL</v>
      </c>
      <c r="N101" s="20">
        <f>'Region - Amravati Data'!N89</f>
        <v>3.17</v>
      </c>
      <c r="O101" s="20">
        <f>'Region - Amravati Data'!O89</f>
        <v>3.57</v>
      </c>
      <c r="P101" s="20">
        <f>'Region - Amravati Data'!P89</f>
        <v>3.67</v>
      </c>
      <c r="Q101" s="20">
        <f>'Region - Amravati Data'!Q89</f>
        <v>3.41</v>
      </c>
      <c r="R101" s="20">
        <f>'Region - Amravati Data'!R89</f>
        <v>3.45</v>
      </c>
      <c r="S101" s="20">
        <f>'Region - Amravati Data'!S89</f>
        <v>3.52</v>
      </c>
      <c r="T101" s="20">
        <f>'Region - Amravati Data'!T89</f>
        <v>3.46</v>
      </c>
      <c r="U101" s="20">
        <f>'Region - Amravati Data'!U89</f>
        <v>0</v>
      </c>
      <c r="V101" s="12">
        <f>'Region - Amravati Data'!V89</f>
        <v>2.3066666666666666</v>
      </c>
    </row>
    <row r="102" spans="1:22" x14ac:dyDescent="0.35">
      <c r="A102" s="20">
        <f>'Region - Amravati Data'!A90</f>
        <v>88</v>
      </c>
      <c r="B102" s="20" t="str">
        <f>'Region - Amravati Data'!B90</f>
        <v>Akola</v>
      </c>
      <c r="C102" s="20" t="str">
        <f>'Region - Amravati Data'!C90</f>
        <v>Akola</v>
      </c>
      <c r="D102" s="20" t="str">
        <f>'Region - Amravati Data'!D90</f>
        <v>Akola</v>
      </c>
      <c r="E102" s="20" t="str">
        <f>'Region - Amravati Data'!E90</f>
        <v>Akola</v>
      </c>
      <c r="F102" s="20" t="str">
        <f>'Region - Amravati Data'!F90</f>
        <v>20028565</v>
      </c>
      <c r="G102" s="20" t="str">
        <f>'Region - Amravati Data'!G90</f>
        <v>Akot 84 VRRWSS Tq. Akola, Akot &amp; Telhara Dist. Akola</v>
      </c>
      <c r="H102" s="20" t="str">
        <f>'Region - Amravati Data'!H90</f>
        <v>Mundgaon</v>
      </c>
      <c r="I102" s="20" t="str">
        <f>'Region - Amravati Data'!I90</f>
        <v>Existing 3.5 LL ESR</v>
      </c>
      <c r="J102" s="21">
        <f>'Region - Amravati Data'!J90</f>
        <v>257.64718627929688</v>
      </c>
      <c r="K102" s="20" t="str">
        <f>'Region - Amravati Data'!K90</f>
        <v>Connected</v>
      </c>
      <c r="L102" s="20" t="str">
        <f>'Region - Amravati Data'!L90</f>
        <v>Online</v>
      </c>
      <c r="M102" s="20" t="str">
        <f>'Region - Amravati Data'!M90</f>
        <v>3.5LL</v>
      </c>
      <c r="N102" s="20">
        <f>'Region - Amravati Data'!N90</f>
        <v>1741.22</v>
      </c>
      <c r="O102" s="20">
        <f>'Region - Amravati Data'!O90</f>
        <v>402.27875</v>
      </c>
      <c r="P102" s="20">
        <f>'Region - Amravati Data'!P90</f>
        <v>1477.2974999999999</v>
      </c>
      <c r="Q102" s="20">
        <f>'Region - Amravati Data'!Q90</f>
        <v>2780.0462499999999</v>
      </c>
      <c r="R102" s="20">
        <f>'Region - Amravati Data'!R90</f>
        <v>2431.59</v>
      </c>
      <c r="S102" s="20">
        <f>'Region - Amravati Data'!S90</f>
        <v>1637.915</v>
      </c>
      <c r="T102" s="20">
        <f>'Region - Amravati Data'!T90</f>
        <v>486.19</v>
      </c>
      <c r="U102" s="20">
        <f>'Region - Amravati Data'!U90</f>
        <v>0</v>
      </c>
      <c r="V102" s="12">
        <f>'Region - Amravati Data'!V90</f>
        <v>138.91142857142856</v>
      </c>
    </row>
    <row r="103" spans="1:22" x14ac:dyDescent="0.35">
      <c r="A103" s="20">
        <f>'Region - Amravati Data'!A91</f>
        <v>89</v>
      </c>
      <c r="B103" s="20" t="str">
        <f>'Region - Amravati Data'!B91</f>
        <v>Akola</v>
      </c>
      <c r="C103" s="20" t="str">
        <f>'Region - Amravati Data'!C91</f>
        <v>Akola</v>
      </c>
      <c r="D103" s="20" t="str">
        <f>'Region - Amravati Data'!D91</f>
        <v>Akola</v>
      </c>
      <c r="E103" s="20" t="str">
        <f>'Region - Amravati Data'!E91</f>
        <v>Akola</v>
      </c>
      <c r="F103" s="20" t="str">
        <f>'Region - Amravati Data'!F91</f>
        <v>20028565</v>
      </c>
      <c r="G103" s="20" t="str">
        <f>'Region - Amravati Data'!G91</f>
        <v>Akot 84 VRRWSS Tq. Akola, Akot &amp; Telhara Dist. Akola</v>
      </c>
      <c r="H103" s="20" t="str">
        <f>'Region - Amravati Data'!H91</f>
        <v>Lotkhed</v>
      </c>
      <c r="I103" s="20" t="str">
        <f>'Region - Amravati Data'!I91</f>
        <v>Existing 0.40 LL ESR</v>
      </c>
      <c r="J103" s="21">
        <f>'Region - Amravati Data'!J91</f>
        <v>0</v>
      </c>
      <c r="K103" s="20" t="str">
        <f>'Region - Amravati Data'!K91</f>
        <v>Connected</v>
      </c>
      <c r="L103" s="20" t="str">
        <f>'Region - Amravati Data'!L91</f>
        <v>Offline</v>
      </c>
      <c r="M103" s="20" t="str">
        <f>'Region - Amravati Data'!M91</f>
        <v>0.40LL</v>
      </c>
      <c r="N103" s="20">
        <f>'Region - Amravati Data'!N91</f>
        <v>1.35</v>
      </c>
      <c r="O103" s="20">
        <f>'Region - Amravati Data'!O91</f>
        <v>5.2848339843750001</v>
      </c>
      <c r="P103" s="20">
        <f>'Region - Amravati Data'!P91</f>
        <v>0</v>
      </c>
      <c r="Q103" s="20">
        <f>'Region - Amravati Data'!Q91</f>
        <v>0</v>
      </c>
      <c r="R103" s="20">
        <f>'Region - Amravati Data'!R91</f>
        <v>0</v>
      </c>
      <c r="S103" s="20">
        <f>'Region - Amravati Data'!S91</f>
        <v>0</v>
      </c>
      <c r="T103" s="20">
        <f>'Region - Amravati Data'!T91</f>
        <v>0</v>
      </c>
      <c r="U103" s="20">
        <f>'Region - Amravati Data'!U91</f>
        <v>5</v>
      </c>
      <c r="V103" s="12">
        <f>'Region - Amravati Data'!V91</f>
        <v>0</v>
      </c>
    </row>
    <row r="104" spans="1:22" x14ac:dyDescent="0.35">
      <c r="A104" s="20">
        <f>'Region - Amravati Data'!A92</f>
        <v>90</v>
      </c>
      <c r="B104" s="20" t="str">
        <f>'Region - Amravati Data'!B92</f>
        <v>Amravati</v>
      </c>
      <c r="C104" s="20" t="str">
        <f>'Region - Amravati Data'!C92</f>
        <v>Amravati</v>
      </c>
      <c r="D104" s="20" t="str">
        <f>'Region - Amravati Data'!D92</f>
        <v>Achalpur</v>
      </c>
      <c r="E104" s="20" t="str">
        <f>'Region - Amravati Data'!E92</f>
        <v>Chandur Bazar</v>
      </c>
      <c r="F104" s="20" t="str">
        <f>'Region - Amravati Data'!F92</f>
        <v>7945938</v>
      </c>
      <c r="G104" s="20" t="str">
        <f>'Region - Amravati Data'!G92</f>
        <v>83 Village RRWS Scheme MJP RR (C 39)</v>
      </c>
      <c r="H104" s="20" t="str">
        <f>'Region - Amravati Data'!H92</f>
        <v>Ambada Kandari</v>
      </c>
      <c r="I104" s="20" t="str">
        <f>'Region - Amravati Data'!I92</f>
        <v>Existing 0.50 LL ESR</v>
      </c>
      <c r="J104" s="21">
        <f>'Region - Amravati Data'!J92</f>
        <v>10.375499725341797</v>
      </c>
      <c r="K104" s="20" t="str">
        <f>'Region - Amravati Data'!K92</f>
        <v>Connected</v>
      </c>
      <c r="L104" s="20" t="str">
        <f>'Region - Amravati Data'!L92</f>
        <v>Online</v>
      </c>
      <c r="M104" s="20" t="str">
        <f>'Region - Amravati Data'!M92</f>
        <v>0.50LL</v>
      </c>
      <c r="N104" s="20">
        <f>'Region - Amravati Data'!N92</f>
        <v>1.95</v>
      </c>
      <c r="O104" s="20">
        <f>'Region - Amravati Data'!O92</f>
        <v>1.68</v>
      </c>
      <c r="P104" s="20">
        <f>'Region - Amravati Data'!P92</f>
        <v>1.76</v>
      </c>
      <c r="Q104" s="20">
        <f>'Region - Amravati Data'!Q92</f>
        <v>1.56</v>
      </c>
      <c r="R104" s="20">
        <f>'Region - Amravati Data'!R92</f>
        <v>1.66</v>
      </c>
      <c r="S104" s="20">
        <f>'Region - Amravati Data'!S92</f>
        <v>1.87</v>
      </c>
      <c r="T104" s="20">
        <f>'Region - Amravati Data'!T92</f>
        <v>2.02</v>
      </c>
      <c r="U104" s="20">
        <f>'Region - Amravati Data'!U92</f>
        <v>0</v>
      </c>
      <c r="V104" s="12">
        <f>'Region - Amravati Data'!V92</f>
        <v>4.04</v>
      </c>
    </row>
    <row r="105" spans="1:22" x14ac:dyDescent="0.35">
      <c r="A105" s="20">
        <f>'Region - Amravati Data'!A93</f>
        <v>91</v>
      </c>
      <c r="B105" s="20" t="str">
        <f>'Region - Amravati Data'!B93</f>
        <v>Amravati</v>
      </c>
      <c r="C105" s="20" t="str">
        <f>'Region - Amravati Data'!C93</f>
        <v>Amravati</v>
      </c>
      <c r="D105" s="20" t="str">
        <f>'Region - Amravati Data'!D93</f>
        <v>Achalpur</v>
      </c>
      <c r="E105" s="20" t="str">
        <f>'Region - Amravati Data'!E93</f>
        <v>Achalpur</v>
      </c>
      <c r="F105" s="20" t="str">
        <f>'Region - Amravati Data'!F93</f>
        <v>20029998</v>
      </c>
      <c r="G105" s="20" t="str">
        <f>'Region - Amravati Data'!G93</f>
        <v>Shahanur &amp; 9 Villages RRWS</v>
      </c>
      <c r="H105" s="20" t="str">
        <f>'Region - Amravati Data'!H93</f>
        <v>Januna</v>
      </c>
      <c r="I105" s="20" t="str">
        <f>'Region - Amravati Data'!I93</f>
        <v>Existing 0.50 LL ESR</v>
      </c>
      <c r="J105" s="21">
        <f>'Region - Amravati Data'!J93</f>
        <v>20.626499176025391</v>
      </c>
      <c r="K105" s="20" t="str">
        <f>'Region - Amravati Data'!K93</f>
        <v>Connected</v>
      </c>
      <c r="L105" s="20" t="str">
        <f>'Region - Amravati Data'!L93</f>
        <v>Online</v>
      </c>
      <c r="M105" s="20" t="str">
        <f>'Region - Amravati Data'!M93</f>
        <v>0.50LL</v>
      </c>
      <c r="N105" s="20">
        <f>'Region - Amravati Data'!N93</f>
        <v>1.10447265625</v>
      </c>
      <c r="O105" s="20">
        <f>'Region - Amravati Data'!O93</f>
        <v>1.1717773437500001</v>
      </c>
      <c r="P105" s="20">
        <f>'Region - Amravati Data'!P93</f>
        <v>3.3465234375000001</v>
      </c>
      <c r="Q105" s="20">
        <f>'Region - Amravati Data'!Q93</f>
        <v>3.1507031250000002</v>
      </c>
      <c r="R105" s="20">
        <f>'Region - Amravati Data'!R93</f>
        <v>0.21431640625000001</v>
      </c>
      <c r="S105" s="20">
        <f>'Region - Amravati Data'!S93</f>
        <v>2.6585351562500001</v>
      </c>
      <c r="T105" s="20">
        <f>'Region - Amravati Data'!T93</f>
        <v>2.8772460937500002</v>
      </c>
      <c r="U105" s="20">
        <f>'Region - Amravati Data'!U93</f>
        <v>0</v>
      </c>
      <c r="V105" s="12">
        <f>'Region - Amravati Data'!V93</f>
        <v>5.7544921875000004</v>
      </c>
    </row>
    <row r="106" spans="1:22" x14ac:dyDescent="0.35">
      <c r="A106" s="20">
        <f>'Region - Amravati Data'!A94</f>
        <v>92</v>
      </c>
      <c r="B106" s="20" t="str">
        <f>'Region - Amravati Data'!B94</f>
        <v>Amravati</v>
      </c>
      <c r="C106" s="20" t="str">
        <f>'Region - Amravati Data'!C94</f>
        <v>Amravati</v>
      </c>
      <c r="D106" s="20" t="str">
        <f>'Region - Amravati Data'!D94</f>
        <v>Achalpur</v>
      </c>
      <c r="E106" s="20" t="str">
        <f>'Region - Amravati Data'!E94</f>
        <v>Chandur Bazar</v>
      </c>
      <c r="F106" s="20" t="str">
        <f>'Region - Amravati Data'!F94</f>
        <v>7945938</v>
      </c>
      <c r="G106" s="20" t="str">
        <f>'Region - Amravati Data'!G94</f>
        <v>83 Village RRWS Scheme MJP RR (C 39)</v>
      </c>
      <c r="H106" s="20" t="str">
        <f>'Region - Amravati Data'!H94</f>
        <v>Kondwardha</v>
      </c>
      <c r="I106" s="20" t="str">
        <f>'Region - Amravati Data'!I94</f>
        <v>Existing 0.50 LL ESR</v>
      </c>
      <c r="J106" s="21">
        <f>'Region - Amravati Data'!J94</f>
        <v>15.879400253295898</v>
      </c>
      <c r="K106" s="20" t="str">
        <f>'Region - Amravati Data'!K94</f>
        <v>Connected</v>
      </c>
      <c r="L106" s="20" t="str">
        <f>'Region - Amravati Data'!L94</f>
        <v>Online</v>
      </c>
      <c r="M106" s="20" t="str">
        <f>'Region - Amravati Data'!M94</f>
        <v>0.50LL</v>
      </c>
      <c r="N106" s="20">
        <f>'Region - Amravati Data'!N94</f>
        <v>1.1599999999999999</v>
      </c>
      <c r="O106" s="20">
        <f>'Region - Amravati Data'!O94</f>
        <v>1.1499999999999999</v>
      </c>
      <c r="P106" s="20">
        <f>'Region - Amravati Data'!P94</f>
        <v>1.27</v>
      </c>
      <c r="Q106" s="20">
        <f>'Region - Amravati Data'!Q94</f>
        <v>1.03</v>
      </c>
      <c r="R106" s="20">
        <f>'Region - Amravati Data'!R94</f>
        <v>1.04</v>
      </c>
      <c r="S106" s="20">
        <f>'Region - Amravati Data'!S94</f>
        <v>1.1299999999999999</v>
      </c>
      <c r="T106" s="20">
        <f>'Region - Amravati Data'!T94</f>
        <v>1</v>
      </c>
      <c r="U106" s="20">
        <f>'Region - Amravati Data'!U94</f>
        <v>0</v>
      </c>
      <c r="V106" s="12">
        <f>'Region - Amravati Data'!V94</f>
        <v>2</v>
      </c>
    </row>
    <row r="107" spans="1:22" x14ac:dyDescent="0.35">
      <c r="A107" s="20">
        <f>'Region - Amravati Data'!A95</f>
        <v>93</v>
      </c>
      <c r="B107" s="20" t="str">
        <f>'Region - Amravati Data'!B95</f>
        <v>Amravati</v>
      </c>
      <c r="C107" s="20" t="str">
        <f>'Region - Amravati Data'!C95</f>
        <v>Amravati W.M</v>
      </c>
      <c r="D107" s="20" t="str">
        <f>'Region - Amravati Data'!D95</f>
        <v>W.M.Amravati - 2</v>
      </c>
      <c r="E107" s="20" t="str">
        <f>'Region - Amravati Data'!E95</f>
        <v>Bhatkuli</v>
      </c>
      <c r="F107" s="20" t="str">
        <f>'Region - Amravati Data'!F95</f>
        <v>20003791</v>
      </c>
      <c r="G107" s="20" t="str">
        <f>'Region - Amravati Data'!G95</f>
        <v>105 Villages RRWSS</v>
      </c>
      <c r="H107" s="20" t="str">
        <f>'Region - Amravati Data'!H95</f>
        <v>Bhalsi</v>
      </c>
      <c r="I107" s="20" t="str">
        <f>'Region - Amravati Data'!I95</f>
        <v>Existing 0.50 LL ESR</v>
      </c>
      <c r="J107" s="21">
        <f>'Region - Amravati Data'!J95</f>
        <v>0</v>
      </c>
      <c r="K107" s="20" t="str">
        <f>'Region - Amravati Data'!K95</f>
        <v>Connected</v>
      </c>
      <c r="L107" s="20" t="str">
        <f>'Region - Amravati Data'!L95</f>
        <v>Online</v>
      </c>
      <c r="M107" s="20" t="str">
        <f>'Region - Amravati Data'!M95</f>
        <v>0.50LL</v>
      </c>
      <c r="N107" s="20">
        <f>'Region - Amravati Data'!N95</f>
        <v>0.61</v>
      </c>
      <c r="O107" s="20">
        <f>'Region - Amravati Data'!O95</f>
        <v>0.6</v>
      </c>
      <c r="P107" s="20">
        <f>'Region - Amravati Data'!P95</f>
        <v>0</v>
      </c>
      <c r="Q107" s="20">
        <f>'Region - Amravati Data'!Q95</f>
        <v>0.94</v>
      </c>
      <c r="R107" s="20">
        <f>'Region - Amravati Data'!R95</f>
        <v>0.39</v>
      </c>
      <c r="S107" s="20">
        <f>'Region - Amravati Data'!S95</f>
        <v>0.54</v>
      </c>
      <c r="T107" s="20">
        <f>'Region - Amravati Data'!T95</f>
        <v>0.19</v>
      </c>
      <c r="U107" s="20">
        <f>'Region - Amravati Data'!U95</f>
        <v>1</v>
      </c>
      <c r="V107" s="12">
        <f>'Region - Amravati Data'!V95</f>
        <v>0.38</v>
      </c>
    </row>
    <row r="108" spans="1:22" x14ac:dyDescent="0.35">
      <c r="A108" s="20">
        <f>'Region - Amravati Data'!A96</f>
        <v>94</v>
      </c>
      <c r="B108" s="20" t="str">
        <f>'Region - Amravati Data'!B96</f>
        <v>Akola</v>
      </c>
      <c r="C108" s="20" t="str">
        <f>'Region - Amravati Data'!C96</f>
        <v>Akola</v>
      </c>
      <c r="D108" s="20" t="str">
        <f>'Region - Amravati Data'!D96</f>
        <v>Akola</v>
      </c>
      <c r="E108" s="20" t="str">
        <f>'Region - Amravati Data'!E96</f>
        <v>Akola</v>
      </c>
      <c r="F108" s="20" t="str">
        <f>'Region - Amravati Data'!F96</f>
        <v>20028565</v>
      </c>
      <c r="G108" s="20" t="str">
        <f>'Region - Amravati Data'!G96</f>
        <v>Akot 84 VRRWSS Tq. Akola, Akot &amp; Telhara Dist. Akola</v>
      </c>
      <c r="H108" s="20" t="str">
        <f>'Region - Amravati Data'!H96</f>
        <v>Kawasa Bk.</v>
      </c>
      <c r="I108" s="20" t="str">
        <f>'Region - Amravati Data'!I96</f>
        <v>Existing 1.00 LL ESR-Outlet-2</v>
      </c>
      <c r="J108" s="21">
        <f>'Region - Amravati Data'!J96</f>
        <v>0</v>
      </c>
      <c r="K108" s="20" t="str">
        <f>'Region - Amravati Data'!K96</f>
        <v>Connected</v>
      </c>
      <c r="L108" s="20" t="str">
        <f>'Region - Amravati Data'!L96</f>
        <v>Online</v>
      </c>
      <c r="M108" s="20" t="str">
        <f>'Region - Amravati Data'!M96</f>
        <v>1.00LL</v>
      </c>
      <c r="N108" s="20">
        <f>'Region - Amravati Data'!N96</f>
        <v>0</v>
      </c>
      <c r="O108" s="20">
        <f>'Region - Amravati Data'!O96</f>
        <v>0.15</v>
      </c>
      <c r="P108" s="20">
        <f>'Region - Amravati Data'!P96</f>
        <v>0.59066680908203129</v>
      </c>
      <c r="Q108" s="20">
        <f>'Region - Amravati Data'!Q96</f>
        <v>0</v>
      </c>
      <c r="R108" s="20">
        <f>'Region - Amravati Data'!R96</f>
        <v>0</v>
      </c>
      <c r="S108" s="20">
        <f>'Region - Amravati Data'!S96</f>
        <v>0</v>
      </c>
      <c r="T108" s="20">
        <f>'Region - Amravati Data'!T96</f>
        <v>0</v>
      </c>
      <c r="U108" s="20">
        <f>'Region - Amravati Data'!U96</f>
        <v>5</v>
      </c>
      <c r="V108" s="12">
        <f>'Region - Amravati Data'!V96</f>
        <v>0</v>
      </c>
    </row>
    <row r="109" spans="1:22" x14ac:dyDescent="0.35">
      <c r="A109" s="20">
        <f>'Region - Amravati Data'!A97</f>
        <v>95</v>
      </c>
      <c r="B109" s="20" t="str">
        <f>'Region - Amravati Data'!B97</f>
        <v>Akola</v>
      </c>
      <c r="C109" s="20" t="str">
        <f>'Region - Amravati Data'!C97</f>
        <v>Buldhana</v>
      </c>
      <c r="D109" s="20" t="str">
        <f>'Region - Amravati Data'!D97</f>
        <v>Buldhana</v>
      </c>
      <c r="E109" s="20" t="str">
        <f>'Region - Amravati Data'!E97</f>
        <v>Motala</v>
      </c>
      <c r="F109" s="20" t="str">
        <f>'Region - Amravati Data'!F97</f>
        <v>20027978</v>
      </c>
      <c r="G109" s="20" t="str">
        <f>'Region - Amravati Data'!G97</f>
        <v>Dhamangaon Deshmukh &amp; 9 Villages RRWSS</v>
      </c>
      <c r="H109" s="20" t="str">
        <f>'Region - Amravati Data'!H97</f>
        <v>Giroli</v>
      </c>
      <c r="I109" s="20" t="str">
        <f>'Region - Amravati Data'!I97</f>
        <v>Proposed 0.75 LL ESR- Outlet-1</v>
      </c>
      <c r="J109" s="21">
        <f>'Region - Amravati Data'!J97</f>
        <v>0</v>
      </c>
      <c r="K109" s="20" t="str">
        <f>'Region - Amravati Data'!K97</f>
        <v>Connected</v>
      </c>
      <c r="L109" s="20" t="str">
        <f>'Region - Amravati Data'!L97</f>
        <v>Online</v>
      </c>
      <c r="M109" s="20" t="str">
        <f>'Region - Amravati Data'!M97</f>
        <v>0.75LL</v>
      </c>
      <c r="N109" s="20">
        <f>'Region - Amravati Data'!N97</f>
        <v>0</v>
      </c>
      <c r="O109" s="20">
        <f>'Region - Amravati Data'!O97</f>
        <v>0</v>
      </c>
      <c r="P109" s="20">
        <f>'Region - Amravati Data'!P97</f>
        <v>0</v>
      </c>
      <c r="Q109" s="20">
        <f>'Region - Amravati Data'!Q97</f>
        <v>0</v>
      </c>
      <c r="R109" s="20">
        <f>'Region - Amravati Data'!R97</f>
        <v>0</v>
      </c>
      <c r="S109" s="20">
        <f>'Region - Amravati Data'!S97</f>
        <v>0</v>
      </c>
      <c r="T109" s="20">
        <f>'Region - Amravati Data'!T97</f>
        <v>0</v>
      </c>
      <c r="U109" s="20">
        <f>'Region - Amravati Data'!U97</f>
        <v>7</v>
      </c>
      <c r="V109" s="12">
        <f>'Region - Amravati Data'!V97</f>
        <v>0</v>
      </c>
    </row>
    <row r="110" spans="1:22" x14ac:dyDescent="0.35">
      <c r="A110" s="20">
        <f>'Region - Amravati Data'!A98</f>
        <v>96</v>
      </c>
      <c r="B110" s="20" t="str">
        <f>'Region - Amravati Data'!B98</f>
        <v>Akola</v>
      </c>
      <c r="C110" s="20" t="str">
        <f>'Region - Amravati Data'!C98</f>
        <v>Buldhana</v>
      </c>
      <c r="D110" s="20" t="str">
        <f>'Region - Amravati Data'!D98</f>
        <v>Khamgaon</v>
      </c>
      <c r="E110" s="20" t="str">
        <f>'Region - Amravati Data'!E98</f>
        <v>Nandura</v>
      </c>
      <c r="F110" s="20" t="str">
        <f>'Region - Amravati Data'!F98</f>
        <v>20028083</v>
      </c>
      <c r="G110" s="20" t="str">
        <f>'Region - Amravati Data'!G98</f>
        <v>Wadali &amp; 8 Villages RRWSS</v>
      </c>
      <c r="H110" s="20" t="str">
        <f>'Region - Amravati Data'!H98</f>
        <v>Barafgaon</v>
      </c>
      <c r="I110" s="20" t="str">
        <f>'Region - Amravati Data'!I98</f>
        <v>Existing 0.50 LL ESR</v>
      </c>
      <c r="J110" s="21">
        <f>'Region - Amravati Data'!J98</f>
        <v>0</v>
      </c>
      <c r="K110" s="20" t="str">
        <f>'Region - Amravati Data'!K98</f>
        <v>Connected</v>
      </c>
      <c r="L110" s="20" t="str">
        <f>'Region - Amravati Data'!L98</f>
        <v>Online</v>
      </c>
      <c r="M110" s="20" t="str">
        <f>'Region - Amravati Data'!M98</f>
        <v>0.50LL</v>
      </c>
      <c r="N110" s="20">
        <f>'Region - Amravati Data'!N98</f>
        <v>0</v>
      </c>
      <c r="O110" s="20">
        <f>'Region - Amravati Data'!O98</f>
        <v>0</v>
      </c>
      <c r="P110" s="20">
        <f>'Region - Amravati Data'!P98</f>
        <v>0.73992675781249995</v>
      </c>
      <c r="Q110" s="20">
        <f>'Region - Amravati Data'!Q98</f>
        <v>0.84298828125000003</v>
      </c>
      <c r="R110" s="20">
        <f>'Region - Amravati Data'!R98</f>
        <v>0</v>
      </c>
      <c r="S110" s="20">
        <f>'Region - Amravati Data'!S98</f>
        <v>0</v>
      </c>
      <c r="T110" s="20">
        <f>'Region - Amravati Data'!T98</f>
        <v>0</v>
      </c>
      <c r="U110" s="20">
        <f>'Region - Amravati Data'!U98</f>
        <v>5</v>
      </c>
      <c r="V110" s="12">
        <f>'Region - Amravati Data'!V98</f>
        <v>0</v>
      </c>
    </row>
    <row r="111" spans="1:22" x14ac:dyDescent="0.35">
      <c r="A111" s="20">
        <f>'Region - Amravati Data'!A99</f>
        <v>97</v>
      </c>
      <c r="B111" s="20" t="str">
        <f>'Region - Amravati Data'!B99</f>
        <v>Akola</v>
      </c>
      <c r="C111" s="20" t="str">
        <f>'Region - Amravati Data'!C99</f>
        <v>Buldhana</v>
      </c>
      <c r="D111" s="20" t="str">
        <f>'Region - Amravati Data'!D99</f>
        <v>Buldhana</v>
      </c>
      <c r="E111" s="20" t="str">
        <f>'Region - Amravati Data'!E99</f>
        <v>Motala</v>
      </c>
      <c r="F111" s="20" t="str">
        <f>'Region - Amravati Data'!F99</f>
        <v>20028065</v>
      </c>
      <c r="G111" s="20" t="str">
        <f>'Region - Amravati Data'!G99</f>
        <v>Pophali &amp; 3 Villages RRWSS</v>
      </c>
      <c r="H111" s="20" t="str">
        <f>'Region - Amravati Data'!H99</f>
        <v>Wadi</v>
      </c>
      <c r="I111" s="20" t="str">
        <f>'Region - Amravati Data'!I99</f>
        <v>Proposed 0.30 LL ESR</v>
      </c>
      <c r="J111" s="21">
        <f>'Region - Amravati Data'!J99</f>
        <v>0</v>
      </c>
      <c r="K111" s="20" t="str">
        <f>'Region - Amravati Data'!K99</f>
        <v>Connected</v>
      </c>
      <c r="L111" s="20" t="str">
        <f>'Region - Amravati Data'!L99</f>
        <v>Online</v>
      </c>
      <c r="M111" s="20" t="str">
        <f>'Region - Amravati Data'!M99</f>
        <v>0.30LL</v>
      </c>
      <c r="N111" s="20">
        <f>'Region - Amravati Data'!N99</f>
        <v>7.5180053710937505E-4</v>
      </c>
      <c r="O111" s="20">
        <f>'Region - Amravati Data'!O99</f>
        <v>1.5581512451171874E-3</v>
      </c>
      <c r="P111" s="20">
        <f>'Region - Amravati Data'!P99</f>
        <v>1.0326004028320312E-3</v>
      </c>
      <c r="Q111" s="20">
        <f>'Region - Amravati Data'!Q99</f>
        <v>9.54742431640625E-4</v>
      </c>
      <c r="R111" s="20">
        <f>'Region - Amravati Data'!R99</f>
        <v>1.319427490234375E-3</v>
      </c>
      <c r="S111" s="20">
        <f>'Region - Amravati Data'!S99</f>
        <v>1.0467529296874999E-3</v>
      </c>
      <c r="T111" s="20">
        <f>'Region - Amravati Data'!T99</f>
        <v>3.0468368530273439E-3</v>
      </c>
      <c r="U111" s="20">
        <f>'Region - Amravati Data'!U99</f>
        <v>0</v>
      </c>
      <c r="V111" s="12">
        <f>'Region - Amravati Data'!V99</f>
        <v>1.015612284342448E-2</v>
      </c>
    </row>
    <row r="112" spans="1:22" x14ac:dyDescent="0.35">
      <c r="A112" s="20">
        <f>'Region - Amravati Data'!A100</f>
        <v>98</v>
      </c>
      <c r="B112" s="20" t="str">
        <f>'Region - Amravati Data'!B100</f>
        <v>Amravati</v>
      </c>
      <c r="C112" s="20" t="str">
        <f>'Region - Amravati Data'!C100</f>
        <v>Amravati</v>
      </c>
      <c r="D112" s="20" t="str">
        <f>'Region - Amravati Data'!D100</f>
        <v>Achalpur</v>
      </c>
      <c r="E112" s="20" t="str">
        <f>'Region - Amravati Data'!E100</f>
        <v>Achalpur</v>
      </c>
      <c r="F112" s="20" t="str">
        <f>'Region - Amravati Data'!F100</f>
        <v>7945938</v>
      </c>
      <c r="G112" s="20" t="str">
        <f>'Region - Amravati Data'!G100</f>
        <v>83 Village RRWS Scheme MJP RR (C 39)</v>
      </c>
      <c r="H112" s="20" t="str">
        <f>'Region - Amravati Data'!H100</f>
        <v>Tawalar</v>
      </c>
      <c r="I112" s="20" t="str">
        <f>'Region - Amravati Data'!I100</f>
        <v>Existing 0.50 LL ESR</v>
      </c>
      <c r="J112" s="21">
        <f>'Region - Amravati Data'!J100</f>
        <v>30.233499526977539</v>
      </c>
      <c r="K112" s="20" t="str">
        <f>'Region - Amravati Data'!K100</f>
        <v>Connected</v>
      </c>
      <c r="L112" s="20" t="str">
        <f>'Region - Amravati Data'!L100</f>
        <v>Online</v>
      </c>
      <c r="M112" s="20" t="str">
        <f>'Region - Amravati Data'!M100</f>
        <v>0.50LL</v>
      </c>
      <c r="N112" s="20">
        <f>'Region - Amravati Data'!N100</f>
        <v>0.9</v>
      </c>
      <c r="O112" s="20">
        <f>'Region - Amravati Data'!O100</f>
        <v>0.69</v>
      </c>
      <c r="P112" s="20">
        <f>'Region - Amravati Data'!P100</f>
        <v>0.96</v>
      </c>
      <c r="Q112" s="20">
        <f>'Region - Amravati Data'!Q100</f>
        <v>0.65</v>
      </c>
      <c r="R112" s="20">
        <f>'Region - Amravati Data'!R100</f>
        <v>0.81</v>
      </c>
      <c r="S112" s="20">
        <f>'Region - Amravati Data'!S100</f>
        <v>0.61</v>
      </c>
      <c r="T112" s="20">
        <f>'Region - Amravati Data'!T100</f>
        <v>0.83</v>
      </c>
      <c r="U112" s="20">
        <f>'Region - Amravati Data'!U100</f>
        <v>0</v>
      </c>
      <c r="V112" s="12">
        <f>'Region - Amravati Data'!V100</f>
        <v>1.66</v>
      </c>
    </row>
    <row r="113" spans="1:22" x14ac:dyDescent="0.35">
      <c r="A113" s="20">
        <f>'Region - Amravati Data'!A101</f>
        <v>99</v>
      </c>
      <c r="B113" s="20" t="str">
        <f>'Region - Amravati Data'!B101</f>
        <v>Amravati</v>
      </c>
      <c r="C113" s="20" t="str">
        <f>'Region - Amravati Data'!C101</f>
        <v>Amravati</v>
      </c>
      <c r="D113" s="20" t="str">
        <f>'Region - Amravati Data'!D101</f>
        <v>Amravati - 2</v>
      </c>
      <c r="E113" s="20" t="str">
        <f>'Region - Amravati Data'!E101</f>
        <v>Nandgaon Khandeshwar</v>
      </c>
      <c r="F113" s="20" t="str">
        <f>'Region - Amravati Data'!F101</f>
        <v>20030120</v>
      </c>
      <c r="G113" s="20" t="str">
        <f>'Region - Amravati Data'!G101</f>
        <v>Papal &amp; 5 Villages RRWS</v>
      </c>
      <c r="H113" s="20" t="str">
        <f>'Region - Amravati Data'!H101</f>
        <v>Tighora</v>
      </c>
      <c r="I113" s="20" t="str">
        <f>'Region - Amravati Data'!I101</f>
        <v>Existing 0.20 LL ESR</v>
      </c>
      <c r="J113" s="21">
        <f>'Region - Amravati Data'!J101</f>
        <v>12.357999801635742</v>
      </c>
      <c r="K113" s="20" t="str">
        <f>'Region - Amravati Data'!K101</f>
        <v>Connected</v>
      </c>
      <c r="L113" s="20" t="str">
        <f>'Region - Amravati Data'!L101</f>
        <v>Offline</v>
      </c>
      <c r="M113" s="20" t="str">
        <f>'Region - Amravati Data'!M101</f>
        <v>0.20LL</v>
      </c>
      <c r="N113" s="20">
        <f>'Region - Amravati Data'!N101</f>
        <v>0</v>
      </c>
      <c r="O113" s="20">
        <f>'Region - Amravati Data'!O101</f>
        <v>0</v>
      </c>
      <c r="P113" s="20">
        <f>'Region - Amravati Data'!P101</f>
        <v>0</v>
      </c>
      <c r="Q113" s="20">
        <f>'Region - Amravati Data'!Q101</f>
        <v>0</v>
      </c>
      <c r="R113" s="20">
        <f>'Region - Amravati Data'!R101</f>
        <v>0</v>
      </c>
      <c r="S113" s="20">
        <f>'Region - Amravati Data'!S101</f>
        <v>0</v>
      </c>
      <c r="T113" s="20">
        <f>'Region - Amravati Data'!T101</f>
        <v>0</v>
      </c>
      <c r="U113" s="20">
        <f>'Region - Amravati Data'!U101</f>
        <v>7</v>
      </c>
      <c r="V113" s="12">
        <f>'Region - Amravati Data'!V101</f>
        <v>0</v>
      </c>
    </row>
    <row r="114" spans="1:22" x14ac:dyDescent="0.35">
      <c r="A114" s="20">
        <f>'Region - Amravati Data'!A102</f>
        <v>100</v>
      </c>
      <c r="B114" s="20" t="str">
        <f>'Region - Amravati Data'!B102</f>
        <v>Akola</v>
      </c>
      <c r="C114" s="20" t="str">
        <f>'Region - Amravati Data'!C102</f>
        <v>Akola</v>
      </c>
      <c r="D114" s="20" t="str">
        <f>'Region - Amravati Data'!D102</f>
        <v>Akola</v>
      </c>
      <c r="E114" s="20" t="str">
        <f>'Region - Amravati Data'!E102</f>
        <v>Akola</v>
      </c>
      <c r="F114" s="20" t="str">
        <f>'Region - Amravati Data'!F102</f>
        <v>20028565</v>
      </c>
      <c r="G114" s="20" t="str">
        <f>'Region - Amravati Data'!G102</f>
        <v>Akot 84 VRRWSS Tq. Akola, Akot &amp; Telhara Dist. Akola</v>
      </c>
      <c r="H114" s="20" t="str">
        <f>'Region - Amravati Data'!H102</f>
        <v>Wani</v>
      </c>
      <c r="I114" s="20" t="str">
        <f>'Region - Amravati Data'!I102</f>
        <v>Existing 0.20 LL ESR</v>
      </c>
      <c r="J114" s="21">
        <f>'Region - Amravati Data'!J102</f>
        <v>0</v>
      </c>
      <c r="K114" s="20" t="str">
        <f>'Region - Amravati Data'!K102</f>
        <v>Connected</v>
      </c>
      <c r="L114" s="20" t="str">
        <f>'Region - Amravati Data'!L102</f>
        <v>Online</v>
      </c>
      <c r="M114" s="20" t="str">
        <f>'Region - Amravati Data'!M102</f>
        <v>0.20LL</v>
      </c>
      <c r="N114" s="20">
        <f>'Region - Amravati Data'!N102</f>
        <v>0</v>
      </c>
      <c r="O114" s="20">
        <f>'Region - Amravati Data'!O102</f>
        <v>0</v>
      </c>
      <c r="P114" s="20">
        <f>'Region - Amravati Data'!P102</f>
        <v>0</v>
      </c>
      <c r="Q114" s="20">
        <f>'Region - Amravati Data'!Q102</f>
        <v>1.4</v>
      </c>
      <c r="R114" s="20">
        <f>'Region - Amravati Data'!R102</f>
        <v>0.25</v>
      </c>
      <c r="S114" s="20">
        <f>'Region - Amravati Data'!S102</f>
        <v>0</v>
      </c>
      <c r="T114" s="20">
        <f>'Region - Amravati Data'!T102</f>
        <v>0</v>
      </c>
      <c r="U114" s="20">
        <f>'Region - Amravati Data'!U102</f>
        <v>5</v>
      </c>
      <c r="V114" s="12">
        <f>'Region - Amravati Data'!V102</f>
        <v>0</v>
      </c>
    </row>
    <row r="115" spans="1:22" x14ac:dyDescent="0.35">
      <c r="A115" s="20">
        <f>'Region - Amravati Data'!A103</f>
        <v>101</v>
      </c>
      <c r="B115" s="20" t="str">
        <f>'Region - Amravati Data'!B103</f>
        <v>Akola</v>
      </c>
      <c r="C115" s="20" t="str">
        <f>'Region - Amravati Data'!C103</f>
        <v>Akola</v>
      </c>
      <c r="D115" s="20" t="str">
        <f>'Region - Amravati Data'!D103</f>
        <v>Akola</v>
      </c>
      <c r="E115" s="20" t="str">
        <f>'Region - Amravati Data'!E103</f>
        <v>Akola</v>
      </c>
      <c r="F115" s="20" t="str">
        <f>'Region - Amravati Data'!F103</f>
        <v>20028565</v>
      </c>
      <c r="G115" s="20" t="str">
        <f>'Region - Amravati Data'!G103</f>
        <v>Akot 84 VRRWSS Tq. Akola, Akot &amp; Telhara Dist. Akola</v>
      </c>
      <c r="H115" s="20" t="str">
        <f>'Region - Amravati Data'!H103</f>
        <v>Balegaon</v>
      </c>
      <c r="I115" s="20" t="str">
        <f>'Region - Amravati Data'!I103</f>
        <v>Existing 0.75 LL ESR</v>
      </c>
      <c r="J115" s="21">
        <f>'Region - Amravati Data'!J103</f>
        <v>0</v>
      </c>
      <c r="K115" s="20" t="str">
        <f>'Region - Amravati Data'!K103</f>
        <v>Connected</v>
      </c>
      <c r="L115" s="20" t="str">
        <f>'Region - Amravati Data'!L103</f>
        <v>Online</v>
      </c>
      <c r="M115" s="20" t="str">
        <f>'Region - Amravati Data'!M103</f>
        <v>0.75LL</v>
      </c>
      <c r="N115" s="20">
        <f>'Region - Amravati Data'!N103</f>
        <v>0</v>
      </c>
      <c r="O115" s="20">
        <f>'Region - Amravati Data'!O103</f>
        <v>0</v>
      </c>
      <c r="P115" s="20">
        <f>'Region - Amravati Data'!P103</f>
        <v>294.57</v>
      </c>
      <c r="Q115" s="20">
        <f>'Region - Amravati Data'!Q103</f>
        <v>71.02</v>
      </c>
      <c r="R115" s="20">
        <f>'Region - Amravati Data'!R103</f>
        <v>0</v>
      </c>
      <c r="S115" s="20">
        <f>'Region - Amravati Data'!S103</f>
        <v>0</v>
      </c>
      <c r="T115" s="20">
        <f>'Region - Amravati Data'!T103</f>
        <v>349.74</v>
      </c>
      <c r="U115" s="20">
        <f>'Region - Amravati Data'!U103</f>
        <v>4</v>
      </c>
      <c r="V115" s="12">
        <f>'Region - Amravati Data'!V103</f>
        <v>466.32</v>
      </c>
    </row>
    <row r="116" spans="1:22" x14ac:dyDescent="0.35">
      <c r="A116" s="20">
        <f>'Region - Amravati Data'!A104</f>
        <v>102</v>
      </c>
      <c r="B116" s="20" t="str">
        <f>'Region - Amravati Data'!B104</f>
        <v>Akola</v>
      </c>
      <c r="C116" s="20" t="str">
        <f>'Region - Amravati Data'!C104</f>
        <v>Buldhana</v>
      </c>
      <c r="D116" s="20" t="str">
        <f>'Region - Amravati Data'!D104</f>
        <v>Buldhana</v>
      </c>
      <c r="E116" s="20" t="str">
        <f>'Region - Amravati Data'!E104</f>
        <v>Motala</v>
      </c>
      <c r="F116" s="20" t="str">
        <f>'Region - Amravati Data'!F104</f>
        <v>20021409</v>
      </c>
      <c r="G116" s="20" t="str">
        <f>'Region - Amravati Data'!G104</f>
        <v>Kurha &amp; 2 Villages RRWSS</v>
      </c>
      <c r="H116" s="20" t="str">
        <f>'Region - Amravati Data'!H104</f>
        <v>Hanwatkhed</v>
      </c>
      <c r="I116" s="20" t="str">
        <f>'Region - Amravati Data'!I104</f>
        <v>Existing 0.30 LL GSR</v>
      </c>
      <c r="J116" s="21">
        <f>'Region - Amravati Data'!J104</f>
        <v>0</v>
      </c>
      <c r="K116" s="20" t="str">
        <f>'Region - Amravati Data'!K104</f>
        <v>Connected</v>
      </c>
      <c r="L116" s="20" t="str">
        <f>'Region - Amravati Data'!L104</f>
        <v>Online</v>
      </c>
      <c r="M116" s="20" t="str">
        <f>'Region - Amravati Data'!M104</f>
        <v>0.30LL</v>
      </c>
      <c r="N116" s="20">
        <f>'Region - Amravati Data'!N104</f>
        <v>2.66</v>
      </c>
      <c r="O116" s="20">
        <f>'Region - Amravati Data'!O104</f>
        <v>3.44</v>
      </c>
      <c r="P116" s="20">
        <f>'Region - Amravati Data'!P104</f>
        <v>0</v>
      </c>
      <c r="Q116" s="20">
        <f>'Region - Amravati Data'!Q104</f>
        <v>3.02</v>
      </c>
      <c r="R116" s="20">
        <f>'Region - Amravati Data'!R104</f>
        <v>2.39</v>
      </c>
      <c r="S116" s="20">
        <f>'Region - Amravati Data'!S104</f>
        <v>1.91</v>
      </c>
      <c r="T116" s="20">
        <f>'Region - Amravati Data'!T104</f>
        <v>2.89</v>
      </c>
      <c r="U116" s="20">
        <f>'Region - Amravati Data'!U104</f>
        <v>1</v>
      </c>
      <c r="V116" s="12">
        <f>'Region - Amravati Data'!V104</f>
        <v>9.6333333333333346</v>
      </c>
    </row>
    <row r="117" spans="1:22" x14ac:dyDescent="0.35">
      <c r="A117" s="20">
        <f>'Region - Amravati Data'!A105</f>
        <v>103</v>
      </c>
      <c r="B117" s="20" t="str">
        <f>'Region - Amravati Data'!B105</f>
        <v>Amravati</v>
      </c>
      <c r="C117" s="20" t="str">
        <f>'Region - Amravati Data'!C105</f>
        <v>Amravati W.M</v>
      </c>
      <c r="D117" s="20" t="str">
        <f>'Region - Amravati Data'!D105</f>
        <v>W.M.Amravati - 2</v>
      </c>
      <c r="E117" s="20" t="str">
        <f>'Region - Amravati Data'!E105</f>
        <v>Amravati</v>
      </c>
      <c r="F117" s="20" t="str">
        <f>'Region - Amravati Data'!F105</f>
        <v>20003791</v>
      </c>
      <c r="G117" s="20" t="str">
        <f>'Region - Amravati Data'!G105</f>
        <v>105 Villages RRWSS</v>
      </c>
      <c r="H117" s="20" t="str">
        <f>'Region - Amravati Data'!H105</f>
        <v>Shirala</v>
      </c>
      <c r="I117" s="20" t="str">
        <f>'Region - Amravati Data'!I105</f>
        <v>Existing 1.45 LL ESR - Outlet-2</v>
      </c>
      <c r="J117" s="21">
        <f>'Region - Amravati Data'!J105</f>
        <v>0</v>
      </c>
      <c r="K117" s="20" t="str">
        <f>'Region - Amravati Data'!K105</f>
        <v>Connected</v>
      </c>
      <c r="L117" s="20" t="str">
        <f>'Region - Amravati Data'!L105</f>
        <v>Online</v>
      </c>
      <c r="M117" s="20" t="str">
        <f>'Region - Amravati Data'!M105</f>
        <v>1.45LL</v>
      </c>
      <c r="N117" s="20">
        <f>'Region - Amravati Data'!N105</f>
        <v>2.2599999999999998</v>
      </c>
      <c r="O117" s="20">
        <f>'Region - Amravati Data'!O105</f>
        <v>1.96</v>
      </c>
      <c r="P117" s="20">
        <f>'Region - Amravati Data'!P105</f>
        <v>2.04</v>
      </c>
      <c r="Q117" s="20">
        <f>'Region - Amravati Data'!Q105</f>
        <v>1.83</v>
      </c>
      <c r="R117" s="20">
        <f>'Region - Amravati Data'!R105</f>
        <v>1.98</v>
      </c>
      <c r="S117" s="20">
        <f>'Region - Amravati Data'!S105</f>
        <v>1.3</v>
      </c>
      <c r="T117" s="20">
        <f>'Region - Amravati Data'!T105</f>
        <v>2.42</v>
      </c>
      <c r="U117" s="20">
        <f>'Region - Amravati Data'!U105</f>
        <v>0</v>
      </c>
      <c r="V117" s="12">
        <f>'Region - Amravati Data'!V105</f>
        <v>1.6689655172413793</v>
      </c>
    </row>
    <row r="118" spans="1:22" x14ac:dyDescent="0.35">
      <c r="A118" s="20">
        <f>'Region - Amravati Data'!A106</f>
        <v>104</v>
      </c>
      <c r="B118" s="20" t="str">
        <f>'Region - Amravati Data'!B106</f>
        <v>Amravati</v>
      </c>
      <c r="C118" s="20" t="str">
        <f>'Region - Amravati Data'!C106</f>
        <v>Amravati W.M</v>
      </c>
      <c r="D118" s="20" t="str">
        <f>'Region - Amravati Data'!D106</f>
        <v>W.M.Amravati - 2</v>
      </c>
      <c r="E118" s="20" t="str">
        <f>'Region - Amravati Data'!E106</f>
        <v>Bhatkuli</v>
      </c>
      <c r="F118" s="20" t="str">
        <f>'Region - Amravati Data'!F106</f>
        <v>20003791</v>
      </c>
      <c r="G118" s="20" t="str">
        <f>'Region - Amravati Data'!G106</f>
        <v>105 Villages RRWSS</v>
      </c>
      <c r="H118" s="20" t="str">
        <f>'Region - Amravati Data'!H106</f>
        <v>Chincholi</v>
      </c>
      <c r="I118" s="20" t="str">
        <f>'Region - Amravati Data'!I106</f>
        <v>Existing 0.50 LL ESR- Outlet-1</v>
      </c>
      <c r="J118" s="21">
        <f>'Region - Amravati Data'!J106</f>
        <v>0</v>
      </c>
      <c r="K118" s="20" t="str">
        <f>'Region - Amravati Data'!K106</f>
        <v>Connected</v>
      </c>
      <c r="L118" s="20" t="str">
        <f>'Region - Amravati Data'!L106</f>
        <v>Online</v>
      </c>
      <c r="M118" s="20" t="str">
        <f>'Region - Amravati Data'!M106</f>
        <v>0.50LL</v>
      </c>
      <c r="N118" s="20">
        <f>'Region - Amravati Data'!N106</f>
        <v>1.23</v>
      </c>
      <c r="O118" s="20">
        <f>'Region - Amravati Data'!O106</f>
        <v>1.27</v>
      </c>
      <c r="P118" s="20">
        <f>'Region - Amravati Data'!P106</f>
        <v>1.0900000000000001</v>
      </c>
      <c r="Q118" s="20">
        <f>'Region - Amravati Data'!Q106</f>
        <v>1.05</v>
      </c>
      <c r="R118" s="20">
        <f>'Region - Amravati Data'!R106</f>
        <v>1.1200000000000001</v>
      </c>
      <c r="S118" s="20">
        <f>'Region - Amravati Data'!S106</f>
        <v>1.07</v>
      </c>
      <c r="T118" s="20">
        <f>'Region - Amravati Data'!T106</f>
        <v>1.0900000000000001</v>
      </c>
      <c r="U118" s="20">
        <f>'Region - Amravati Data'!U106</f>
        <v>0</v>
      </c>
      <c r="V118" s="12">
        <f>'Region - Amravati Data'!V106</f>
        <v>2.1800000000000002</v>
      </c>
    </row>
    <row r="119" spans="1:22" x14ac:dyDescent="0.35">
      <c r="A119" s="20">
        <f>'Region - Amravati Data'!A107</f>
        <v>105</v>
      </c>
      <c r="B119" s="20" t="str">
        <f>'Region - Amravati Data'!B107</f>
        <v>Akola</v>
      </c>
      <c r="C119" s="20" t="str">
        <f>'Region - Amravati Data'!C107</f>
        <v>Buldhana</v>
      </c>
      <c r="D119" s="20" t="str">
        <f>'Region - Amravati Data'!D107</f>
        <v>Buldhana</v>
      </c>
      <c r="E119" s="20" t="str">
        <f>'Region - Amravati Data'!E107</f>
        <v>Motala</v>
      </c>
      <c r="F119" s="20" t="str">
        <f>'Region - Amravati Data'!F107</f>
        <v>20028065</v>
      </c>
      <c r="G119" s="20" t="str">
        <f>'Region - Amravati Data'!G107</f>
        <v>Pophali &amp; 3 Villages RRWSS</v>
      </c>
      <c r="H119" s="20" t="str">
        <f>'Region - Amravati Data'!H107</f>
        <v>Dhonkhed</v>
      </c>
      <c r="I119" s="20" t="str">
        <f>'Region - Amravati Data'!I107</f>
        <v>Proposed 0.25 LL ESR</v>
      </c>
      <c r="J119" s="21">
        <f>'Region - Amravati Data'!J107</f>
        <v>0</v>
      </c>
      <c r="K119" s="20" t="str">
        <f>'Region - Amravati Data'!K107</f>
        <v>Connected</v>
      </c>
      <c r="L119" s="20" t="str">
        <f>'Region - Amravati Data'!L107</f>
        <v>Online</v>
      </c>
      <c r="M119" s="20" t="str">
        <f>'Region - Amravati Data'!M107</f>
        <v>0.25LL</v>
      </c>
      <c r="N119" s="20">
        <f>'Region - Amravati Data'!N107</f>
        <v>0</v>
      </c>
      <c r="O119" s="20">
        <f>'Region - Amravati Data'!O107</f>
        <v>0</v>
      </c>
      <c r="P119" s="20">
        <f>'Region - Amravati Data'!P107</f>
        <v>0</v>
      </c>
      <c r="Q119" s="20">
        <f>'Region - Amravati Data'!Q107</f>
        <v>0</v>
      </c>
      <c r="R119" s="20">
        <f>'Region - Amravati Data'!R107</f>
        <v>0</v>
      </c>
      <c r="S119" s="20">
        <f>'Region - Amravati Data'!S107</f>
        <v>0</v>
      </c>
      <c r="T119" s="20">
        <f>'Region - Amravati Data'!T107</f>
        <v>0</v>
      </c>
      <c r="U119" s="20">
        <f>'Region - Amravati Data'!U107</f>
        <v>7</v>
      </c>
      <c r="V119" s="12">
        <f>'Region - Amravati Data'!V107</f>
        <v>0</v>
      </c>
    </row>
    <row r="120" spans="1:22" x14ac:dyDescent="0.35">
      <c r="A120" s="20">
        <f>'Region - Amravati Data'!A108</f>
        <v>106</v>
      </c>
      <c r="B120" s="20" t="str">
        <f>'Region - Amravati Data'!B108</f>
        <v>Amravati</v>
      </c>
      <c r="C120" s="20" t="str">
        <f>'Region - Amravati Data'!C108</f>
        <v>Amravati</v>
      </c>
      <c r="D120" s="20" t="str">
        <f>'Region - Amravati Data'!D108</f>
        <v>Achalpur</v>
      </c>
      <c r="E120" s="20" t="str">
        <f>'Region - Amravati Data'!E108</f>
        <v>Chandur Bazar</v>
      </c>
      <c r="F120" s="20" t="str">
        <f>'Region - Amravati Data'!F108</f>
        <v>7945938</v>
      </c>
      <c r="G120" s="20" t="str">
        <f>'Region - Amravati Data'!G108</f>
        <v>83 Village RRWS Scheme MJP RR (C 39)</v>
      </c>
      <c r="H120" s="20" t="str">
        <f>'Region - Amravati Data'!H108</f>
        <v>Deurwada</v>
      </c>
      <c r="I120" s="20" t="str">
        <f>'Region - Amravati Data'!I108</f>
        <v>Existing 1.00 LL ESR</v>
      </c>
      <c r="J120" s="21">
        <f>'Region - Amravati Data'!J108</f>
        <v>0</v>
      </c>
      <c r="K120" s="20" t="str">
        <f>'Region - Amravati Data'!K108</f>
        <v>Connected</v>
      </c>
      <c r="L120" s="20" t="str">
        <f>'Region - Amravati Data'!L108</f>
        <v>Online</v>
      </c>
      <c r="M120" s="20" t="str">
        <f>'Region - Amravati Data'!M108</f>
        <v>1.00LL</v>
      </c>
      <c r="N120" s="20">
        <f>'Region - Amravati Data'!N108</f>
        <v>2.44</v>
      </c>
      <c r="O120" s="20">
        <f>'Region - Amravati Data'!O108</f>
        <v>2.72</v>
      </c>
      <c r="P120" s="20">
        <f>'Region - Amravati Data'!P108</f>
        <v>1.71</v>
      </c>
      <c r="Q120" s="20">
        <f>'Region - Amravati Data'!Q108</f>
        <v>2.4900000000000002</v>
      </c>
      <c r="R120" s="20">
        <f>'Region - Amravati Data'!R108</f>
        <v>2.3199999999999998</v>
      </c>
      <c r="S120" s="20">
        <f>'Region - Amravati Data'!S108</f>
        <v>1.91</v>
      </c>
      <c r="T120" s="20">
        <f>'Region - Amravati Data'!T108</f>
        <v>2.78</v>
      </c>
      <c r="U120" s="20">
        <f>'Region - Amravati Data'!U108</f>
        <v>0</v>
      </c>
      <c r="V120" s="12">
        <f>'Region - Amravati Data'!V108</f>
        <v>2.78</v>
      </c>
    </row>
    <row r="121" spans="1:22" x14ac:dyDescent="0.35">
      <c r="A121" s="20">
        <f>'Region - Amravati Data'!A109</f>
        <v>107</v>
      </c>
      <c r="B121" s="20" t="str">
        <f>'Region - Amravati Data'!B109</f>
        <v>Amravati</v>
      </c>
      <c r="C121" s="20" t="str">
        <f>'Region - Amravati Data'!C109</f>
        <v>Amravati W.M</v>
      </c>
      <c r="D121" s="20" t="str">
        <f>'Region - Amravati Data'!D109</f>
        <v>W.M.Amravati - 2</v>
      </c>
      <c r="E121" s="20" t="str">
        <f>'Region - Amravati Data'!E109</f>
        <v>Chandur Bazar</v>
      </c>
      <c r="F121" s="20" t="str">
        <f>'Region - Amravati Data'!F109</f>
        <v>20003791</v>
      </c>
      <c r="G121" s="20" t="str">
        <f>'Region - Amravati Data'!G109</f>
        <v>105 Villages RRWSS</v>
      </c>
      <c r="H121" s="20" t="str">
        <f>'Region - Amravati Data'!H109</f>
        <v>Pohara</v>
      </c>
      <c r="I121" s="20" t="str">
        <f>'Region - Amravati Data'!I109</f>
        <v>Existing 0.20 LL ESR</v>
      </c>
      <c r="J121" s="21">
        <f>'Region - Amravati Data'!J109</f>
        <v>0</v>
      </c>
      <c r="K121" s="20" t="str">
        <f>'Region - Amravati Data'!K109</f>
        <v>Connected</v>
      </c>
      <c r="L121" s="20" t="str">
        <f>'Region - Amravati Data'!L109</f>
        <v>Online</v>
      </c>
      <c r="M121" s="20" t="str">
        <f>'Region - Amravati Data'!M109</f>
        <v>0.20LL</v>
      </c>
      <c r="N121" s="20">
        <f>'Region - Amravati Data'!N109</f>
        <v>1.26</v>
      </c>
      <c r="O121" s="20">
        <f>'Region - Amravati Data'!O109</f>
        <v>0</v>
      </c>
      <c r="P121" s="20">
        <f>'Region - Amravati Data'!P109</f>
        <v>1.23</v>
      </c>
      <c r="Q121" s="20">
        <f>'Region - Amravati Data'!Q109</f>
        <v>0</v>
      </c>
      <c r="R121" s="20">
        <f>'Region - Amravati Data'!R109</f>
        <v>1.33</v>
      </c>
      <c r="S121" s="20">
        <f>'Region - Amravati Data'!S109</f>
        <v>0</v>
      </c>
      <c r="T121" s="20">
        <f>'Region - Amravati Data'!T109</f>
        <v>1.03</v>
      </c>
      <c r="U121" s="20">
        <f>'Region - Amravati Data'!U109</f>
        <v>3</v>
      </c>
      <c r="V121" s="12">
        <f>'Region - Amravati Data'!V109</f>
        <v>5.1499999999999995</v>
      </c>
    </row>
    <row r="122" spans="1:22" x14ac:dyDescent="0.35">
      <c r="A122" s="20">
        <f>'Region - Amravati Data'!A110</f>
        <v>108</v>
      </c>
      <c r="B122" s="20" t="str">
        <f>'Region - Amravati Data'!B110</f>
        <v>Akola</v>
      </c>
      <c r="C122" s="20" t="str">
        <f>'Region - Amravati Data'!C110</f>
        <v>Akola</v>
      </c>
      <c r="D122" s="20" t="str">
        <f>'Region - Amravati Data'!D110</f>
        <v>Akola</v>
      </c>
      <c r="E122" s="20" t="str">
        <f>'Region - Amravati Data'!E110</f>
        <v>Akola</v>
      </c>
      <c r="F122" s="20" t="str">
        <f>'Region - Amravati Data'!F110</f>
        <v>20028565</v>
      </c>
      <c r="G122" s="20" t="str">
        <f>'Region - Amravati Data'!G110</f>
        <v>Akot 84 VRRWSS Tq. Akola, Akot &amp; Telhara Dist. Akola</v>
      </c>
      <c r="H122" s="20" t="str">
        <f>'Region - Amravati Data'!H110</f>
        <v>Nijampur</v>
      </c>
      <c r="I122" s="20" t="str">
        <f>'Region - Amravati Data'!I110</f>
        <v>Existing 0.30 LL ESR</v>
      </c>
      <c r="J122" s="21">
        <f>'Region - Amravati Data'!J110</f>
        <v>0</v>
      </c>
      <c r="K122" s="20" t="str">
        <f>'Region - Amravati Data'!K110</f>
        <v>Connected</v>
      </c>
      <c r="L122" s="20" t="str">
        <f>'Region - Amravati Data'!L110</f>
        <v>Online</v>
      </c>
      <c r="M122" s="20" t="str">
        <f>'Region - Amravati Data'!M110</f>
        <v>0.30LL</v>
      </c>
      <c r="N122" s="20">
        <f>'Region - Amravati Data'!N110</f>
        <v>0.97</v>
      </c>
      <c r="O122" s="20">
        <f>'Region - Amravati Data'!O110</f>
        <v>1.1599999999999999</v>
      </c>
      <c r="P122" s="20">
        <f>'Region - Amravati Data'!P110</f>
        <v>1.03</v>
      </c>
      <c r="Q122" s="20">
        <f>'Region - Amravati Data'!Q110</f>
        <v>0.41</v>
      </c>
      <c r="R122" s="20">
        <f>'Region - Amravati Data'!R110</f>
        <v>0.44</v>
      </c>
      <c r="S122" s="20">
        <f>'Region - Amravati Data'!S110</f>
        <v>1.46</v>
      </c>
      <c r="T122" s="20">
        <f>'Region - Amravati Data'!T110</f>
        <v>0.78</v>
      </c>
      <c r="U122" s="20">
        <f>'Region - Amravati Data'!U110</f>
        <v>0</v>
      </c>
      <c r="V122" s="12">
        <f>'Region - Amravati Data'!V110</f>
        <v>2.6</v>
      </c>
    </row>
    <row r="123" spans="1:22" x14ac:dyDescent="0.35">
      <c r="A123" s="20">
        <f>'Region - Amravati Data'!A111</f>
        <v>109</v>
      </c>
      <c r="B123" s="20" t="str">
        <f>'Region - Amravati Data'!B111</f>
        <v>Amravati</v>
      </c>
      <c r="C123" s="20" t="str">
        <f>'Region - Amravati Data'!C111</f>
        <v>Amravati</v>
      </c>
      <c r="D123" s="20" t="str">
        <f>'Region - Amravati Data'!D111</f>
        <v>Amravati - 2</v>
      </c>
      <c r="E123" s="20" t="str">
        <f>'Region - Amravati Data'!E111</f>
        <v>Nandgaon Khandeshwar</v>
      </c>
      <c r="F123" s="20" t="str">
        <f>'Region - Amravati Data'!F111</f>
        <v>20030287</v>
      </c>
      <c r="G123" s="20" t="str">
        <f>'Region - Amravati Data'!G111</f>
        <v>Takli &amp; 4 Villages RRWS</v>
      </c>
      <c r="H123" s="20" t="str">
        <f>'Region - Amravati Data'!H111</f>
        <v>Ful Aamla</v>
      </c>
      <c r="I123" s="20" t="str">
        <f>'Region - Amravati Data'!I111</f>
        <v>Existing 0.50 LL ESR</v>
      </c>
      <c r="J123" s="21">
        <f>'Region - Amravati Data'!J111</f>
        <v>0</v>
      </c>
      <c r="K123" s="20" t="str">
        <f>'Region - Amravati Data'!K111</f>
        <v>Connected</v>
      </c>
      <c r="L123" s="20" t="str">
        <f>'Region - Amravati Data'!L111</f>
        <v>Online</v>
      </c>
      <c r="M123" s="20" t="str">
        <f>'Region - Amravati Data'!M111</f>
        <v>0.50LL</v>
      </c>
      <c r="N123" s="20">
        <f>'Region - Amravati Data'!N111</f>
        <v>0.30474357604980468</v>
      </c>
      <c r="O123" s="20">
        <f>'Region - Amravati Data'!O111</f>
        <v>0</v>
      </c>
      <c r="P123" s="20">
        <f>'Region - Amravati Data'!P111</f>
        <v>0</v>
      </c>
      <c r="Q123" s="20">
        <f>'Region - Amravati Data'!Q111</f>
        <v>0</v>
      </c>
      <c r="R123" s="20">
        <f>'Region - Amravati Data'!R111</f>
        <v>0</v>
      </c>
      <c r="S123" s="20">
        <f>'Region - Amravati Data'!S111</f>
        <v>0</v>
      </c>
      <c r="T123" s="20">
        <f>'Region - Amravati Data'!T111</f>
        <v>0</v>
      </c>
      <c r="U123" s="20">
        <f>'Region - Amravati Data'!U111</f>
        <v>6</v>
      </c>
      <c r="V123" s="12">
        <f>'Region - Amravati Data'!V111</f>
        <v>0</v>
      </c>
    </row>
    <row r="124" spans="1:22" x14ac:dyDescent="0.35">
      <c r="A124" s="20">
        <f>'Region - Amravati Data'!A112</f>
        <v>110</v>
      </c>
      <c r="B124" s="20" t="str">
        <f>'Region - Amravati Data'!B112</f>
        <v>Akola</v>
      </c>
      <c r="C124" s="20" t="str">
        <f>'Region - Amravati Data'!C112</f>
        <v>Buldhana</v>
      </c>
      <c r="D124" s="20" t="str">
        <f>'Region - Amravati Data'!D112</f>
        <v>Buldhana</v>
      </c>
      <c r="E124" s="20" t="str">
        <f>'Region - Amravati Data'!E112</f>
        <v>Motala</v>
      </c>
      <c r="F124" s="20" t="str">
        <f>'Region - Amravati Data'!F112</f>
        <v>20028065</v>
      </c>
      <c r="G124" s="20" t="str">
        <f>'Region - Amravati Data'!G112</f>
        <v>Pophali &amp; 3 Villages RRWSS</v>
      </c>
      <c r="H124" s="20" t="str">
        <f>'Region - Amravati Data'!H112</f>
        <v>Pophali</v>
      </c>
      <c r="I124" s="20" t="str">
        <f>'Region - Amravati Data'!I112</f>
        <v>Existing 1.00 LL ESR</v>
      </c>
      <c r="J124" s="21">
        <f>'Region - Amravati Data'!J112</f>
        <v>3.3759000301361084</v>
      </c>
      <c r="K124" s="20" t="str">
        <f>'Region - Amravati Data'!K112</f>
        <v>Connected</v>
      </c>
      <c r="L124" s="20" t="str">
        <f>'Region - Amravati Data'!L112</f>
        <v>Online</v>
      </c>
      <c r="M124" s="20" t="str">
        <f>'Region - Amravati Data'!M112</f>
        <v>1.00LL</v>
      </c>
      <c r="N124" s="20">
        <f>'Region - Amravati Data'!N112</f>
        <v>2.41013671875</v>
      </c>
      <c r="O124" s="20">
        <f>'Region - Amravati Data'!O112</f>
        <v>1.6071484375</v>
      </c>
      <c r="P124" s="20">
        <f>'Region - Amravati Data'!P112</f>
        <v>2.7588476562499999</v>
      </c>
      <c r="Q124" s="20">
        <f>'Region - Amravati Data'!Q112</f>
        <v>2.2476562499999999</v>
      </c>
      <c r="R124" s="20">
        <f>'Region - Amravati Data'!R112</f>
        <v>1.64505859375</v>
      </c>
      <c r="S124" s="20">
        <f>'Region - Amravati Data'!S112</f>
        <v>2.4480664062500002</v>
      </c>
      <c r="T124" s="20">
        <f>'Region - Amravati Data'!T112</f>
        <v>2.9188671875000001</v>
      </c>
      <c r="U124" s="20">
        <f>'Region - Amravati Data'!U112</f>
        <v>0</v>
      </c>
      <c r="V124" s="12">
        <f>'Region - Amravati Data'!V112</f>
        <v>2.9188671875000001</v>
      </c>
    </row>
    <row r="125" spans="1:22" x14ac:dyDescent="0.35">
      <c r="A125" s="20">
        <f>'Region - Amravati Data'!A113</f>
        <v>111</v>
      </c>
      <c r="B125" s="20" t="str">
        <f>'Region - Amravati Data'!B113</f>
        <v>Amravati</v>
      </c>
      <c r="C125" s="20" t="str">
        <f>'Region - Amravati Data'!C113</f>
        <v>Amravati</v>
      </c>
      <c r="D125" s="20" t="str">
        <f>'Region - Amravati Data'!D113</f>
        <v>Amravati - 2</v>
      </c>
      <c r="E125" s="20" t="str">
        <f>'Region - Amravati Data'!E113</f>
        <v>Nandgaon Khandeshwar</v>
      </c>
      <c r="F125" s="20" t="str">
        <f>'Region - Amravati Data'!F113</f>
        <v>20030263</v>
      </c>
      <c r="G125" s="20" t="str">
        <f>'Region - Amravati Data'!G113</f>
        <v>Dhanora Gurav &amp; 8 Villages RRWS</v>
      </c>
      <c r="H125" s="20" t="str">
        <f>'Region - Amravati Data'!H113</f>
        <v>Dhanora Gurav</v>
      </c>
      <c r="I125" s="20" t="str">
        <f>'Region - Amravati Data'!I113</f>
        <v>Existing 0.50 LL ESR-1</v>
      </c>
      <c r="J125" s="21">
        <f>'Region - Amravati Data'!J113</f>
        <v>0</v>
      </c>
      <c r="K125" s="20" t="str">
        <f>'Region - Amravati Data'!K113</f>
        <v>Connected</v>
      </c>
      <c r="L125" s="20" t="str">
        <f>'Region - Amravati Data'!L113</f>
        <v>Online</v>
      </c>
      <c r="M125" s="20" t="str">
        <f>'Region - Amravati Data'!M113</f>
        <v>0.50LL</v>
      </c>
      <c r="N125" s="20">
        <f>'Region - Amravati Data'!N113</f>
        <v>0.60256835937499997</v>
      </c>
      <c r="O125" s="20">
        <f>'Region - Amravati Data'!O113</f>
        <v>0</v>
      </c>
      <c r="P125" s="20">
        <f>'Region - Amravati Data'!P113</f>
        <v>0.68256774902343753</v>
      </c>
      <c r="Q125" s="20">
        <f>'Region - Amravati Data'!Q113</f>
        <v>0</v>
      </c>
      <c r="R125" s="20">
        <f>'Region - Amravati Data'!R113</f>
        <v>0.4879150390625</v>
      </c>
      <c r="S125" s="20">
        <f>'Region - Amravati Data'!S113</f>
        <v>0</v>
      </c>
      <c r="T125" s="20">
        <f>'Region - Amravati Data'!T113</f>
        <v>0.64456542968749997</v>
      </c>
      <c r="U125" s="20">
        <f>'Region - Amravati Data'!U113</f>
        <v>3</v>
      </c>
      <c r="V125" s="12">
        <f>'Region - Amravati Data'!V113</f>
        <v>1.2891308593749999</v>
      </c>
    </row>
    <row r="126" spans="1:22" x14ac:dyDescent="0.35">
      <c r="A126" s="20">
        <f>'Region - Amravati Data'!A114</f>
        <v>112</v>
      </c>
      <c r="B126" s="20" t="str">
        <f>'Region - Amravati Data'!B114</f>
        <v>Amravati</v>
      </c>
      <c r="C126" s="20" t="str">
        <f>'Region - Amravati Data'!C114</f>
        <v>Amravati W.M</v>
      </c>
      <c r="D126" s="20" t="str">
        <f>'Region - Amravati Data'!D114</f>
        <v>W.M.Amravati - 2</v>
      </c>
      <c r="E126" s="20" t="str">
        <f>'Region - Amravati Data'!E114</f>
        <v>Amravati</v>
      </c>
      <c r="F126" s="20" t="str">
        <f>'Region - Amravati Data'!F114</f>
        <v>20003791</v>
      </c>
      <c r="G126" s="20" t="str">
        <f>'Region - Amravati Data'!G114</f>
        <v>105 Villages RRWSS</v>
      </c>
      <c r="H126" s="20" t="str">
        <f>'Region - Amravati Data'!H114</f>
        <v>Selora</v>
      </c>
      <c r="I126" s="20" t="str">
        <f>'Region - Amravati Data'!I114</f>
        <v>Existing 0.65 LL ESR</v>
      </c>
      <c r="J126" s="21">
        <f>'Region - Amravati Data'!J114</f>
        <v>18.572999954223633</v>
      </c>
      <c r="K126" s="20" t="str">
        <f>'Region - Amravati Data'!K114</f>
        <v>Connected</v>
      </c>
      <c r="L126" s="20" t="str">
        <f>'Region - Amravati Data'!L114</f>
        <v>Online</v>
      </c>
      <c r="M126" s="20" t="str">
        <f>'Region - Amravati Data'!M114</f>
        <v>0.65LL</v>
      </c>
      <c r="N126" s="20">
        <f>'Region - Amravati Data'!N114</f>
        <v>0.76</v>
      </c>
      <c r="O126" s="20">
        <f>'Region - Amravati Data'!O114</f>
        <v>1</v>
      </c>
      <c r="P126" s="20">
        <f>'Region - Amravati Data'!P114</f>
        <v>0.99</v>
      </c>
      <c r="Q126" s="20">
        <f>'Region - Amravati Data'!Q114</f>
        <v>0.93</v>
      </c>
      <c r="R126" s="20">
        <f>'Region - Amravati Data'!R114</f>
        <v>1.1299999999999999</v>
      </c>
      <c r="S126" s="20">
        <f>'Region - Amravati Data'!S114</f>
        <v>0.99</v>
      </c>
      <c r="T126" s="20">
        <f>'Region - Amravati Data'!T114</f>
        <v>0.72</v>
      </c>
      <c r="U126" s="20">
        <f>'Region - Amravati Data'!U114</f>
        <v>0</v>
      </c>
      <c r="V126" s="12">
        <f>'Region - Amravati Data'!V114</f>
        <v>1.1076923076923075</v>
      </c>
    </row>
    <row r="127" spans="1:22" x14ac:dyDescent="0.35">
      <c r="A127" s="20">
        <f>'Region - Amravati Data'!A115</f>
        <v>113</v>
      </c>
      <c r="B127" s="20" t="str">
        <f>'Region - Amravati Data'!B115</f>
        <v>Akola</v>
      </c>
      <c r="C127" s="20" t="str">
        <f>'Region - Amravati Data'!C115</f>
        <v>Buldhana</v>
      </c>
      <c r="D127" s="20" t="str">
        <f>'Region - Amravati Data'!D115</f>
        <v>Khamgaon</v>
      </c>
      <c r="E127" s="20" t="str">
        <f>'Region - Amravati Data'!E115</f>
        <v>Nandura</v>
      </c>
      <c r="F127" s="20" t="str">
        <f>'Region - Amravati Data'!F115</f>
        <v>20028083</v>
      </c>
      <c r="G127" s="20" t="str">
        <f>'Region - Amravati Data'!G115</f>
        <v>Wadali &amp; 8 Villages RRWSS</v>
      </c>
      <c r="H127" s="20" t="str">
        <f>'Region - Amravati Data'!H115</f>
        <v>Wasadi</v>
      </c>
      <c r="I127" s="20" t="str">
        <f>'Region - Amravati Data'!I115</f>
        <v>Proposed 0.30 LL ESR</v>
      </c>
      <c r="J127" s="21" t="str">
        <f>'Region - Amravati Data'!J115</f>
        <v>Pt Created</v>
      </c>
      <c r="K127" s="20" t="str">
        <f>'Region - Amravati Data'!K115</f>
        <v>Not</v>
      </c>
      <c r="L127" s="20" t="str">
        <f>'Region - Amravati Data'!L115</f>
        <v>Offline</v>
      </c>
      <c r="M127" s="20" t="str">
        <f>'Region - Amravati Data'!M115</f>
        <v>0.30LL</v>
      </c>
      <c r="N127" s="20">
        <f>'Region - Amravati Data'!N115</f>
        <v>0</v>
      </c>
      <c r="O127" s="20">
        <f>'Region - Amravati Data'!O115</f>
        <v>0</v>
      </c>
      <c r="P127" s="20">
        <f>'Region - Amravati Data'!P115</f>
        <v>0</v>
      </c>
      <c r="Q127" s="20">
        <f>'Region - Amravati Data'!Q115</f>
        <v>0</v>
      </c>
      <c r="R127" s="20">
        <f>'Region - Amravati Data'!R115</f>
        <v>0</v>
      </c>
      <c r="S127" s="20">
        <f>'Region - Amravati Data'!S115</f>
        <v>0</v>
      </c>
      <c r="T127" s="20">
        <f>'Region - Amravati Data'!T115</f>
        <v>0</v>
      </c>
      <c r="U127" s="20">
        <f>'Region - Amravati Data'!U115</f>
        <v>7</v>
      </c>
      <c r="V127" s="12">
        <f>'Region - Amravati Data'!V115</f>
        <v>0</v>
      </c>
    </row>
    <row r="128" spans="1:22" x14ac:dyDescent="0.35">
      <c r="A128" s="20">
        <f>'Region - Amravati Data'!A116</f>
        <v>114</v>
      </c>
      <c r="B128" s="20" t="str">
        <f>'Region - Amravati Data'!B116</f>
        <v>Akola</v>
      </c>
      <c r="C128" s="20" t="str">
        <f>'Region - Amravati Data'!C116</f>
        <v>Akola</v>
      </c>
      <c r="D128" s="20" t="str">
        <f>'Region - Amravati Data'!D116</f>
        <v>Akola</v>
      </c>
      <c r="E128" s="20" t="str">
        <f>'Region - Amravati Data'!E116</f>
        <v>Akola</v>
      </c>
      <c r="F128" s="20" t="str">
        <f>'Region - Amravati Data'!F116</f>
        <v>20028565</v>
      </c>
      <c r="G128" s="20" t="str">
        <f>'Region - Amravati Data'!G116</f>
        <v>Akot 84 VRRWSS Tq. Akola, Akot &amp; Telhara Dist. Akola</v>
      </c>
      <c r="H128" s="20" t="str">
        <f>'Region - Amravati Data'!H116</f>
        <v>Garsoli</v>
      </c>
      <c r="I128" s="20" t="str">
        <f>'Region - Amravati Data'!I116</f>
        <v>Existing 0.15 LL ESR</v>
      </c>
      <c r="J128" s="21">
        <f>'Region - Amravati Data'!J116</f>
        <v>10.819499969482422</v>
      </c>
      <c r="K128" s="20" t="str">
        <f>'Region - Amravati Data'!K116</f>
        <v>Connected</v>
      </c>
      <c r="L128" s="20" t="str">
        <f>'Region - Amravati Data'!L116</f>
        <v>Online</v>
      </c>
      <c r="M128" s="20" t="str">
        <f>'Region - Amravati Data'!M116</f>
        <v>0.15LL</v>
      </c>
      <c r="N128" s="20">
        <f>'Region - Amravati Data'!N116</f>
        <v>11.934666666666672</v>
      </c>
      <c r="O128" s="20">
        <f>'Region - Amravati Data'!O116</f>
        <v>8.4700000000000006</v>
      </c>
      <c r="P128" s="20">
        <f>'Region - Amravati Data'!P116</f>
        <v>10.46</v>
      </c>
      <c r="Q128" s="20">
        <f>'Region - Amravati Data'!Q116</f>
        <v>3.637148307492498</v>
      </c>
      <c r="R128" s="20">
        <f>'Region - Amravati Data'!R116</f>
        <v>0.83</v>
      </c>
      <c r="S128" s="20">
        <f>'Region - Amravati Data'!S116</f>
        <v>0</v>
      </c>
      <c r="T128" s="20">
        <f>'Region - Amravati Data'!T116</f>
        <v>5.07</v>
      </c>
      <c r="U128" s="20">
        <f>'Region - Amravati Data'!U116</f>
        <v>1</v>
      </c>
      <c r="V128" s="12">
        <f>'Region - Amravati Data'!V116</f>
        <v>33.800000000000004</v>
      </c>
    </row>
    <row r="129" spans="1:22" x14ac:dyDescent="0.35">
      <c r="A129" s="20">
        <f>'Region - Amravati Data'!A117</f>
        <v>115</v>
      </c>
      <c r="B129" s="20" t="str">
        <f>'Region - Amravati Data'!B117</f>
        <v>Akola</v>
      </c>
      <c r="C129" s="20" t="str">
        <f>'Region - Amravati Data'!C117</f>
        <v>Buldhana</v>
      </c>
      <c r="D129" s="20" t="str">
        <f>'Region - Amravati Data'!D117</f>
        <v>Khamgaon</v>
      </c>
      <c r="E129" s="20" t="str">
        <f>'Region - Amravati Data'!E117</f>
        <v>Nandura</v>
      </c>
      <c r="F129" s="20" t="str">
        <f>'Region - Amravati Data'!F117</f>
        <v>20028083</v>
      </c>
      <c r="G129" s="20" t="str">
        <f>'Region - Amravati Data'!G117</f>
        <v>Wadali &amp; 8 Villages RRWSS</v>
      </c>
      <c r="H129" s="20" t="str">
        <f>'Region - Amravati Data'!H117</f>
        <v>Muramba</v>
      </c>
      <c r="I129" s="20" t="str">
        <f>'Region - Amravati Data'!I117</f>
        <v>Proposed 0.25 LL ESR</v>
      </c>
      <c r="J129" s="21">
        <f>'Region - Amravati Data'!J117</f>
        <v>0</v>
      </c>
      <c r="K129" s="20" t="str">
        <f>'Region - Amravati Data'!K117</f>
        <v>Connected</v>
      </c>
      <c r="L129" s="20" t="str">
        <f>'Region - Amravati Data'!L117</f>
        <v>Online</v>
      </c>
      <c r="M129" s="20" t="str">
        <f>'Region - Amravati Data'!M117</f>
        <v>0.25LL</v>
      </c>
      <c r="N129" s="20">
        <f>'Region - Amravati Data'!N117</f>
        <v>0</v>
      </c>
      <c r="O129" s="20">
        <f>'Region - Amravati Data'!O117</f>
        <v>9.2262268066406255E-4</v>
      </c>
      <c r="P129" s="20">
        <f>'Region - Amravati Data'!P117</f>
        <v>0</v>
      </c>
      <c r="Q129" s="20">
        <f>'Region - Amravati Data'!Q117</f>
        <v>0</v>
      </c>
      <c r="R129" s="20">
        <f>'Region - Amravati Data'!R117</f>
        <v>0</v>
      </c>
      <c r="S129" s="20">
        <f>'Region - Amravati Data'!S117</f>
        <v>9.6267700195312505E-4</v>
      </c>
      <c r="T129" s="20">
        <f>'Region - Amravati Data'!T117</f>
        <v>0</v>
      </c>
      <c r="U129" s="20">
        <f>'Region - Amravati Data'!U117</f>
        <v>5</v>
      </c>
      <c r="V129" s="12">
        <f>'Region - Amravati Data'!V117</f>
        <v>0</v>
      </c>
    </row>
    <row r="130" spans="1:22" x14ac:dyDescent="0.35">
      <c r="A130" s="20">
        <f>'Region - Amravati Data'!A118</f>
        <v>116</v>
      </c>
      <c r="B130" s="20" t="str">
        <f>'Region - Amravati Data'!B118</f>
        <v>Amravati</v>
      </c>
      <c r="C130" s="20" t="str">
        <f>'Region - Amravati Data'!C118</f>
        <v>Amravati W.M</v>
      </c>
      <c r="D130" s="20" t="str">
        <f>'Region - Amravati Data'!D118</f>
        <v>Daryapur</v>
      </c>
      <c r="E130" s="20" t="str">
        <f>'Region - Amravati Data'!E118</f>
        <v>Anjangaon</v>
      </c>
      <c r="F130" s="20" t="str">
        <f>'Region - Amravati Data'!F118</f>
        <v>20005043</v>
      </c>
      <c r="G130" s="20" t="str">
        <f>'Region - Amravati Data'!G118</f>
        <v>156 Villages Strengthening scheme of 144 villages RR</v>
      </c>
      <c r="H130" s="20" t="str">
        <f>'Region - Amravati Data'!H118</f>
        <v>Yerandgaon</v>
      </c>
      <c r="I130" s="20" t="str">
        <f>'Region - Amravati Data'!I118</f>
        <v>Existing 0.75 LL ESR</v>
      </c>
      <c r="J130" s="21">
        <f>'Region - Amravati Data'!J118</f>
        <v>20.136999130249023</v>
      </c>
      <c r="K130" s="20" t="str">
        <f>'Region - Amravati Data'!K118</f>
        <v>Connected</v>
      </c>
      <c r="L130" s="20" t="str">
        <f>'Region - Amravati Data'!L118</f>
        <v>Online</v>
      </c>
      <c r="M130" s="20" t="str">
        <f>'Region - Amravati Data'!M118</f>
        <v>0.75LL</v>
      </c>
      <c r="N130" s="20">
        <f>'Region - Amravati Data'!N118</f>
        <v>979.52</v>
      </c>
      <c r="O130" s="20">
        <f>'Region - Amravati Data'!O118</f>
        <v>923.31</v>
      </c>
      <c r="P130" s="20">
        <f>'Region - Amravati Data'!P118</f>
        <v>908.38</v>
      </c>
      <c r="Q130" s="20">
        <f>'Region - Amravati Data'!Q118</f>
        <v>1094.0899999999999</v>
      </c>
      <c r="R130" s="20">
        <f>'Region - Amravati Data'!R118</f>
        <v>894.64</v>
      </c>
      <c r="S130" s="20">
        <f>'Region - Amravati Data'!S118</f>
        <v>952.11</v>
      </c>
      <c r="T130" s="20">
        <f>'Region - Amravati Data'!T118</f>
        <v>1048.47</v>
      </c>
      <c r="U130" s="20">
        <f>'Region - Amravati Data'!U118</f>
        <v>0</v>
      </c>
      <c r="V130" s="12">
        <f>'Region - Amravati Data'!V118</f>
        <v>1397.96</v>
      </c>
    </row>
    <row r="131" spans="1:22" x14ac:dyDescent="0.35">
      <c r="A131" s="20">
        <f>'Region - Amravati Data'!A119</f>
        <v>117</v>
      </c>
      <c r="B131" s="20" t="str">
        <f>'Region - Amravati Data'!B119</f>
        <v>Amravati</v>
      </c>
      <c r="C131" s="20" t="str">
        <f>'Region - Amravati Data'!C119</f>
        <v>Amravati</v>
      </c>
      <c r="D131" s="20" t="str">
        <f>'Region - Amravati Data'!D119</f>
        <v>Achalpur</v>
      </c>
      <c r="E131" s="20" t="str">
        <f>'Region - Amravati Data'!E119</f>
        <v>Chandur Bazar</v>
      </c>
      <c r="F131" s="20" t="str">
        <f>'Region - Amravati Data'!F119</f>
        <v>7945938</v>
      </c>
      <c r="G131" s="20" t="str">
        <f>'Region - Amravati Data'!G119</f>
        <v>83 Village RRWS Scheme MJP RR (C 39)</v>
      </c>
      <c r="H131" s="20" t="str">
        <f>'Region - Amravati Data'!H119</f>
        <v>Narayanpur</v>
      </c>
      <c r="I131" s="20" t="str">
        <f>'Region - Amravati Data'!I119</f>
        <v>Existing 0.50 LL ESR</v>
      </c>
      <c r="J131" s="21">
        <f>'Region - Amravati Data'!J119</f>
        <v>0</v>
      </c>
      <c r="K131" s="20" t="str">
        <f>'Region - Amravati Data'!K119</f>
        <v>Connected</v>
      </c>
      <c r="L131" s="20" t="str">
        <f>'Region - Amravati Data'!L119</f>
        <v>Online</v>
      </c>
      <c r="M131" s="20" t="str">
        <f>'Region - Amravati Data'!M119</f>
        <v>0.50LL</v>
      </c>
      <c r="N131" s="20">
        <f>'Region - Amravati Data'!N119</f>
        <v>1.53</v>
      </c>
      <c r="O131" s="20">
        <f>'Region - Amravati Data'!O119</f>
        <v>0.67</v>
      </c>
      <c r="P131" s="20">
        <f>'Region - Amravati Data'!P119</f>
        <v>0.06</v>
      </c>
      <c r="Q131" s="20">
        <f>'Region - Amravati Data'!Q119</f>
        <v>3.84</v>
      </c>
      <c r="R131" s="20">
        <f>'Region - Amravati Data'!R119</f>
        <v>0.78</v>
      </c>
      <c r="S131" s="20">
        <f>'Region - Amravati Data'!S119</f>
        <v>2.41</v>
      </c>
      <c r="T131" s="20">
        <f>'Region - Amravati Data'!T119</f>
        <v>0.28000000000000003</v>
      </c>
      <c r="U131" s="20">
        <f>'Region - Amravati Data'!U119</f>
        <v>0</v>
      </c>
      <c r="V131" s="12">
        <f>'Region - Amravati Data'!V119</f>
        <v>0.56000000000000005</v>
      </c>
    </row>
    <row r="132" spans="1:22" x14ac:dyDescent="0.35">
      <c r="A132" s="20">
        <f>'Region - Amravati Data'!A120</f>
        <v>118</v>
      </c>
      <c r="B132" s="20" t="str">
        <f>'Region - Amravati Data'!B120</f>
        <v>Akola</v>
      </c>
      <c r="C132" s="20" t="str">
        <f>'Region - Amravati Data'!C120</f>
        <v>Buldhana</v>
      </c>
      <c r="D132" s="20" t="str">
        <f>'Region - Amravati Data'!D120</f>
        <v>Buldhana</v>
      </c>
      <c r="E132" s="20" t="str">
        <f>'Region - Amravati Data'!E120</f>
        <v>Motala</v>
      </c>
      <c r="F132" s="20" t="str">
        <f>'Region - Amravati Data'!F120</f>
        <v>20028065</v>
      </c>
      <c r="G132" s="20" t="str">
        <f>'Region - Amravati Data'!G120</f>
        <v>Pophali &amp; 3 Villages RRWSS</v>
      </c>
      <c r="H132" s="20" t="str">
        <f>'Region - Amravati Data'!H120</f>
        <v>Dhonkhed</v>
      </c>
      <c r="I132" s="20" t="str">
        <f>'Region - Amravati Data'!I120</f>
        <v>Existing 0.30 LL ESR</v>
      </c>
      <c r="J132" s="21">
        <f>'Region - Amravati Data'!J120</f>
        <v>0</v>
      </c>
      <c r="K132" s="20" t="str">
        <f>'Region - Amravati Data'!K120</f>
        <v>Connected</v>
      </c>
      <c r="L132" s="20" t="str">
        <f>'Region - Amravati Data'!L120</f>
        <v>Online</v>
      </c>
      <c r="M132" s="20" t="str">
        <f>'Region - Amravati Data'!M120</f>
        <v>0.30LL</v>
      </c>
      <c r="N132" s="20">
        <f>'Region - Amravati Data'!N120</f>
        <v>0.49</v>
      </c>
      <c r="O132" s="20">
        <f>'Region - Amravati Data'!O120</f>
        <v>0.37</v>
      </c>
      <c r="P132" s="20">
        <f>'Region - Amravati Data'!P120</f>
        <v>0.3</v>
      </c>
      <c r="Q132" s="20">
        <f>'Region - Amravati Data'!Q120</f>
        <v>0.35</v>
      </c>
      <c r="R132" s="20">
        <f>'Region - Amravati Data'!R120</f>
        <v>0.28999999999999998</v>
      </c>
      <c r="S132" s="20">
        <f>'Region - Amravati Data'!S120</f>
        <v>7.0000000000000007E-2</v>
      </c>
      <c r="T132" s="20">
        <f>'Region - Amravati Data'!T120</f>
        <v>0.3</v>
      </c>
      <c r="U132" s="20">
        <f>'Region - Amravati Data'!U120</f>
        <v>0</v>
      </c>
      <c r="V132" s="12">
        <f>'Region - Amravati Data'!V120</f>
        <v>1</v>
      </c>
    </row>
    <row r="133" spans="1:22" x14ac:dyDescent="0.35">
      <c r="A133" s="20">
        <f>'Region - Amravati Data'!A121</f>
        <v>119</v>
      </c>
      <c r="B133" s="20" t="str">
        <f>'Region - Amravati Data'!B121</f>
        <v>Akola</v>
      </c>
      <c r="C133" s="20" t="str">
        <f>'Region - Amravati Data'!C121</f>
        <v>Akola</v>
      </c>
      <c r="D133" s="20" t="str">
        <f>'Region - Amravati Data'!D121</f>
        <v>Akola</v>
      </c>
      <c r="E133" s="20" t="str">
        <f>'Region - Amravati Data'!E121</f>
        <v>Akola</v>
      </c>
      <c r="F133" s="20" t="str">
        <f>'Region - Amravati Data'!F121</f>
        <v>20028565</v>
      </c>
      <c r="G133" s="20" t="str">
        <f>'Region - Amravati Data'!G121</f>
        <v>Akot 84 VRRWSS Tq. Akola, Akot &amp; Telhara Dist. Akola</v>
      </c>
      <c r="H133" s="20" t="str">
        <f>'Region - Amravati Data'!H121</f>
        <v>Danori</v>
      </c>
      <c r="I133" s="20" t="str">
        <f>'Region - Amravati Data'!I121</f>
        <v>Existing 0.30 LL ESR</v>
      </c>
      <c r="J133" s="21">
        <f>'Region - Amravati Data'!J121</f>
        <v>48.419101715087891</v>
      </c>
      <c r="K133" s="20" t="str">
        <f>'Region - Amravati Data'!K121</f>
        <v>Connected</v>
      </c>
      <c r="L133" s="20" t="str">
        <f>'Region - Amravati Data'!L121</f>
        <v>Online</v>
      </c>
      <c r="M133" s="20" t="str">
        <f>'Region - Amravati Data'!M121</f>
        <v>0.30LL</v>
      </c>
      <c r="N133" s="20">
        <f>'Region - Amravati Data'!N121</f>
        <v>0</v>
      </c>
      <c r="O133" s="20">
        <f>'Region - Amravati Data'!O121</f>
        <v>0.54</v>
      </c>
      <c r="P133" s="20">
        <f>'Region - Amravati Data'!P121</f>
        <v>7.45</v>
      </c>
      <c r="Q133" s="20">
        <f>'Region - Amravati Data'!Q121</f>
        <v>5.1365039062499998</v>
      </c>
      <c r="R133" s="20">
        <f>'Region - Amravati Data'!R121</f>
        <v>0</v>
      </c>
      <c r="S133" s="20">
        <f>'Region - Amravati Data'!S121</f>
        <v>0</v>
      </c>
      <c r="T133" s="20">
        <f>'Region - Amravati Data'!T121</f>
        <v>1.51</v>
      </c>
      <c r="U133" s="20">
        <f>'Region - Amravati Data'!U121</f>
        <v>3</v>
      </c>
      <c r="V133" s="12">
        <f>'Region - Amravati Data'!V121</f>
        <v>5.0333333333333332</v>
      </c>
    </row>
    <row r="134" spans="1:22" x14ac:dyDescent="0.35">
      <c r="A134" s="20">
        <f>'Region - Amravati Data'!A122</f>
        <v>120</v>
      </c>
      <c r="B134" s="20" t="str">
        <f>'Region - Amravati Data'!B122</f>
        <v>Amravati</v>
      </c>
      <c r="C134" s="20" t="str">
        <f>'Region - Amravati Data'!C122</f>
        <v>Amravati W.M</v>
      </c>
      <c r="D134" s="20" t="str">
        <f>'Region - Amravati Data'!D122</f>
        <v>W.M.Amravati - 2</v>
      </c>
      <c r="E134" s="20" t="str">
        <f>'Region - Amravati Data'!E122</f>
        <v>Achalpur</v>
      </c>
      <c r="F134" s="20" t="str">
        <f>'Region - Amravati Data'!F122</f>
        <v>20003791</v>
      </c>
      <c r="G134" s="20" t="str">
        <f>'Region - Amravati Data'!G122</f>
        <v>105 Villages RRWSS</v>
      </c>
      <c r="H134" s="20" t="str">
        <f>'Region - Amravati Data'!H122</f>
        <v>Wathoda</v>
      </c>
      <c r="I134" s="20" t="str">
        <f>'Region - Amravati Data'!I122</f>
        <v>Existing 2.3 LL ESR</v>
      </c>
      <c r="J134" s="21">
        <f>'Region - Amravati Data'!J122</f>
        <v>0</v>
      </c>
      <c r="K134" s="20" t="str">
        <f>'Region - Amravati Data'!K122</f>
        <v>Connected</v>
      </c>
      <c r="L134" s="20" t="str">
        <f>'Region - Amravati Data'!L122</f>
        <v>Online</v>
      </c>
      <c r="M134" s="20" t="str">
        <f>'Region - Amravati Data'!M122</f>
        <v>2.3LL</v>
      </c>
      <c r="N134" s="20">
        <f>'Region - Amravati Data'!N122</f>
        <v>1.76</v>
      </c>
      <c r="O134" s="20">
        <f>'Region - Amravati Data'!O122</f>
        <v>0</v>
      </c>
      <c r="P134" s="20">
        <f>'Region - Amravati Data'!P122</f>
        <v>0.91</v>
      </c>
      <c r="Q134" s="20">
        <f>'Region - Amravati Data'!Q122</f>
        <v>1.98</v>
      </c>
      <c r="R134" s="20">
        <f>'Region - Amravati Data'!R122</f>
        <v>3.13</v>
      </c>
      <c r="S134" s="20">
        <f>'Region - Amravati Data'!S122</f>
        <v>2.77</v>
      </c>
      <c r="T134" s="20">
        <f>'Region - Amravati Data'!T122</f>
        <v>1.62</v>
      </c>
      <c r="U134" s="20">
        <f>'Region - Amravati Data'!U122</f>
        <v>1</v>
      </c>
      <c r="V134" s="12">
        <f>'Region - Amravati Data'!V122</f>
        <v>0.70434782608695667</v>
      </c>
    </row>
    <row r="135" spans="1:22" x14ac:dyDescent="0.35">
      <c r="A135" s="20">
        <f>'Region - Amravati Data'!A123</f>
        <v>121</v>
      </c>
      <c r="B135" s="20" t="str">
        <f>'Region - Amravati Data'!B123</f>
        <v>Akola</v>
      </c>
      <c r="C135" s="20" t="str">
        <f>'Region - Amravati Data'!C123</f>
        <v>Akola</v>
      </c>
      <c r="D135" s="20" t="str">
        <f>'Region - Amravati Data'!D123</f>
        <v>Akola</v>
      </c>
      <c r="E135" s="20" t="str">
        <f>'Region - Amravati Data'!E123</f>
        <v>Akola</v>
      </c>
      <c r="F135" s="20" t="str">
        <f>'Region - Amravati Data'!F123</f>
        <v>20028565</v>
      </c>
      <c r="G135" s="20" t="str">
        <f>'Region - Amravati Data'!G123</f>
        <v>Akot 84 VRRWSS Tq. Akola, Akot &amp; Telhara Dist. Akola</v>
      </c>
      <c r="H135" s="20" t="str">
        <f>'Region - Amravati Data'!H123</f>
        <v>Panori</v>
      </c>
      <c r="I135" s="20" t="str">
        <f>'Region - Amravati Data'!I123</f>
        <v>Existing 0.40 LL ESR</v>
      </c>
      <c r="J135" s="21" t="str">
        <f>'Region - Amravati Data'!J123</f>
        <v>Pt Created</v>
      </c>
      <c r="K135" s="20" t="str">
        <f>'Region - Amravati Data'!K123</f>
        <v>Not</v>
      </c>
      <c r="L135" s="20" t="str">
        <f>'Region - Amravati Data'!L123</f>
        <v>Offline</v>
      </c>
      <c r="M135" s="20" t="str">
        <f>'Region - Amravati Data'!M123</f>
        <v>0.40LL</v>
      </c>
      <c r="N135" s="20">
        <f>'Region - Amravati Data'!N123</f>
        <v>0</v>
      </c>
      <c r="O135" s="20">
        <f>'Region - Amravati Data'!O123</f>
        <v>0</v>
      </c>
      <c r="P135" s="20">
        <f>'Region - Amravati Data'!P123</f>
        <v>0</v>
      </c>
      <c r="Q135" s="20">
        <f>'Region - Amravati Data'!Q123</f>
        <v>0</v>
      </c>
      <c r="R135" s="20">
        <f>'Region - Amravati Data'!R123</f>
        <v>0</v>
      </c>
      <c r="S135" s="20">
        <f>'Region - Amravati Data'!S123</f>
        <v>0</v>
      </c>
      <c r="T135" s="20">
        <f>'Region - Amravati Data'!T123</f>
        <v>0</v>
      </c>
      <c r="U135" s="20">
        <f>'Region - Amravati Data'!U123</f>
        <v>7</v>
      </c>
      <c r="V135" s="12">
        <f>'Region - Amravati Data'!V123</f>
        <v>0</v>
      </c>
    </row>
    <row r="136" spans="1:22" x14ac:dyDescent="0.35">
      <c r="A136" s="20">
        <f>'Region - Amravati Data'!A124</f>
        <v>122</v>
      </c>
      <c r="B136" s="20" t="str">
        <f>'Region - Amravati Data'!B124</f>
        <v>Amravati</v>
      </c>
      <c r="C136" s="20" t="str">
        <f>'Region - Amravati Data'!C124</f>
        <v>Amravati W.M</v>
      </c>
      <c r="D136" s="20" t="str">
        <f>'Region - Amravati Data'!D124</f>
        <v>W.M.Amravati - 2</v>
      </c>
      <c r="E136" s="20" t="str">
        <f>'Region - Amravati Data'!E124</f>
        <v>Amravati</v>
      </c>
      <c r="F136" s="20" t="str">
        <f>'Region - Amravati Data'!F124</f>
        <v>20003791</v>
      </c>
      <c r="G136" s="20" t="str">
        <f>'Region - Amravati Data'!G124</f>
        <v>105 Villages RRWSS</v>
      </c>
      <c r="H136" s="20" t="str">
        <f>'Region - Amravati Data'!H124</f>
        <v>Chinchkheda</v>
      </c>
      <c r="I136" s="20" t="str">
        <f>'Region - Amravati Data'!I124</f>
        <v>Existing 0.25 LL ESR-Outlet-2</v>
      </c>
      <c r="J136" s="21">
        <f>'Region - Amravati Data'!J124</f>
        <v>0</v>
      </c>
      <c r="K136" s="20" t="str">
        <f>'Region - Amravati Data'!K124</f>
        <v>Connected</v>
      </c>
      <c r="L136" s="20" t="str">
        <f>'Region - Amravati Data'!L124</f>
        <v>Online</v>
      </c>
      <c r="M136" s="20" t="str">
        <f>'Region - Amravati Data'!M124</f>
        <v>0.25LL</v>
      </c>
      <c r="N136" s="20">
        <f>'Region - Amravati Data'!N124</f>
        <v>0.48</v>
      </c>
      <c r="O136" s="20">
        <f>'Region - Amravati Data'!O124</f>
        <v>0.81</v>
      </c>
      <c r="P136" s="20">
        <f>'Region - Amravati Data'!P124</f>
        <v>0.66</v>
      </c>
      <c r="Q136" s="20">
        <f>'Region - Amravati Data'!Q124</f>
        <v>0.73</v>
      </c>
      <c r="R136" s="20">
        <f>'Region - Amravati Data'!R124</f>
        <v>0.72</v>
      </c>
      <c r="S136" s="20">
        <f>'Region - Amravati Data'!S124</f>
        <v>0.66</v>
      </c>
      <c r="T136" s="20">
        <f>'Region - Amravati Data'!T124</f>
        <v>1.04</v>
      </c>
      <c r="U136" s="20">
        <f>'Region - Amravati Data'!U124</f>
        <v>0</v>
      </c>
      <c r="V136" s="12">
        <f>'Region - Amravati Data'!V124</f>
        <v>4.16</v>
      </c>
    </row>
    <row r="137" spans="1:22" x14ac:dyDescent="0.35">
      <c r="A137" s="20">
        <f>'Region - Amravati Data'!A125</f>
        <v>123</v>
      </c>
      <c r="B137" s="20" t="str">
        <f>'Region - Amravati Data'!B125</f>
        <v>Akola</v>
      </c>
      <c r="C137" s="20" t="str">
        <f>'Region - Amravati Data'!C125</f>
        <v>Buldhana</v>
      </c>
      <c r="D137" s="20" t="str">
        <f>'Region - Amravati Data'!D125</f>
        <v>Khamgaon</v>
      </c>
      <c r="E137" s="20" t="str">
        <f>'Region - Amravati Data'!E125</f>
        <v>Nandura</v>
      </c>
      <c r="F137" s="20" t="str">
        <f>'Region - Amravati Data'!F125</f>
        <v>20028083</v>
      </c>
      <c r="G137" s="20" t="str">
        <f>'Region - Amravati Data'!G125</f>
        <v>Wadali &amp; 8 Villages RRWSS</v>
      </c>
      <c r="H137" s="20" t="str">
        <f>'Region - Amravati Data'!H125</f>
        <v>Muramba</v>
      </c>
      <c r="I137" s="20" t="str">
        <f>'Region - Amravati Data'!I125</f>
        <v>Existing 0.30 LL ESR</v>
      </c>
      <c r="J137" s="21">
        <f>'Region - Amravati Data'!J125</f>
        <v>0.10000000149011612</v>
      </c>
      <c r="K137" s="20" t="str">
        <f>'Region - Amravati Data'!K125</f>
        <v>Connected</v>
      </c>
      <c r="L137" s="20" t="str">
        <f>'Region - Amravati Data'!L125</f>
        <v>Online</v>
      </c>
      <c r="M137" s="20" t="str">
        <f>'Region - Amravati Data'!M125</f>
        <v>0.30LL</v>
      </c>
      <c r="N137" s="20">
        <f>'Region - Amravati Data'!N125</f>
        <v>0.46286621093750002</v>
      </c>
      <c r="O137" s="20">
        <f>'Region - Amravati Data'!O125</f>
        <v>0.50945800781249995</v>
      </c>
      <c r="P137" s="20">
        <f>'Region - Amravati Data'!P125</f>
        <v>0.48394042968750001</v>
      </c>
      <c r="Q137" s="20">
        <f>'Region - Amravati Data'!Q125</f>
        <v>0.42290527343750001</v>
      </c>
      <c r="R137" s="20">
        <f>'Region - Amravati Data'!R125</f>
        <v>0.32743896484375001</v>
      </c>
      <c r="S137" s="20">
        <f>'Region - Amravati Data'!S125</f>
        <v>0.45579833984375001</v>
      </c>
      <c r="T137" s="20">
        <f>'Region - Amravati Data'!T125</f>
        <v>0.35024169921874998</v>
      </c>
      <c r="U137" s="20">
        <f>'Region - Amravati Data'!U125</f>
        <v>0</v>
      </c>
      <c r="V137" s="12">
        <f>'Region - Amravati Data'!V125</f>
        <v>1.1674723307291666</v>
      </c>
    </row>
    <row r="138" spans="1:22" x14ac:dyDescent="0.35">
      <c r="A138" s="20">
        <f>'Region - Amravati Data'!A126</f>
        <v>124</v>
      </c>
      <c r="B138" s="20" t="str">
        <f>'Region - Amravati Data'!B126</f>
        <v>Amravati</v>
      </c>
      <c r="C138" s="20" t="str">
        <f>'Region - Amravati Data'!C126</f>
        <v>Amravati W.M</v>
      </c>
      <c r="D138" s="20" t="str">
        <f>'Region - Amravati Data'!D126</f>
        <v>W.M.Amravati - 2</v>
      </c>
      <c r="E138" s="20" t="str">
        <f>'Region - Amravati Data'!E126</f>
        <v>Bhatkuli</v>
      </c>
      <c r="F138" s="20" t="str">
        <f>'Region - Amravati Data'!F126</f>
        <v>20003791</v>
      </c>
      <c r="G138" s="20" t="str">
        <f>'Region - Amravati Data'!G126</f>
        <v>105 Villages RRWSS</v>
      </c>
      <c r="H138" s="20" t="str">
        <f>'Region - Amravati Data'!H126</f>
        <v>Dautpur -Kanfodi</v>
      </c>
      <c r="I138" s="20" t="str">
        <f>'Region - Amravati Data'!I126</f>
        <v>Existing 0.30 LL ESR</v>
      </c>
      <c r="J138" s="21">
        <f>'Region - Amravati Data'!J126</f>
        <v>0</v>
      </c>
      <c r="K138" s="20" t="str">
        <f>'Region - Amravati Data'!K126</f>
        <v>Connected</v>
      </c>
      <c r="L138" s="20" t="str">
        <f>'Region - Amravati Data'!L126</f>
        <v>Online</v>
      </c>
      <c r="M138" s="20" t="str">
        <f>'Region - Amravati Data'!M126</f>
        <v>0.30LL</v>
      </c>
      <c r="N138" s="20">
        <f>'Region - Amravati Data'!N126</f>
        <v>0.6</v>
      </c>
      <c r="O138" s="20">
        <f>'Region - Amravati Data'!O126</f>
        <v>0.61</v>
      </c>
      <c r="P138" s="20">
        <f>'Region - Amravati Data'!P126</f>
        <v>0.4</v>
      </c>
      <c r="Q138" s="20">
        <f>'Region - Amravati Data'!Q126</f>
        <v>0.45</v>
      </c>
      <c r="R138" s="20">
        <f>'Region - Amravati Data'!R126</f>
        <v>0.62</v>
      </c>
      <c r="S138" s="20">
        <f>'Region - Amravati Data'!S126</f>
        <v>0.55000000000000004</v>
      </c>
      <c r="T138" s="20">
        <f>'Region - Amravati Data'!T126</f>
        <v>0.53</v>
      </c>
      <c r="U138" s="20">
        <f>'Region - Amravati Data'!U126</f>
        <v>0</v>
      </c>
      <c r="V138" s="12">
        <f>'Region - Amravati Data'!V126</f>
        <v>1.7666666666666668</v>
      </c>
    </row>
    <row r="139" spans="1:22" x14ac:dyDescent="0.35">
      <c r="A139" s="20">
        <f>'Region - Amravati Data'!A127</f>
        <v>125</v>
      </c>
      <c r="B139" s="20" t="str">
        <f>'Region - Amravati Data'!B127</f>
        <v>Amravati</v>
      </c>
      <c r="C139" s="20" t="str">
        <f>'Region - Amravati Data'!C127</f>
        <v>Amravati W.M</v>
      </c>
      <c r="D139" s="20" t="str">
        <f>'Region - Amravati Data'!D127</f>
        <v>W.M.Amravati - 2</v>
      </c>
      <c r="E139" s="20" t="str">
        <f>'Region - Amravati Data'!E127</f>
        <v>Bhatkuli</v>
      </c>
      <c r="F139" s="20" t="str">
        <f>'Region - Amravati Data'!F127</f>
        <v>20003791</v>
      </c>
      <c r="G139" s="20" t="str">
        <f>'Region - Amravati Data'!G127</f>
        <v>105 Villages RRWSS</v>
      </c>
      <c r="H139" s="20" t="str">
        <f>'Region - Amravati Data'!H127</f>
        <v>Kharala</v>
      </c>
      <c r="I139" s="20" t="str">
        <f>'Region - Amravati Data'!I127</f>
        <v>Existing 0.50 LL ESR</v>
      </c>
      <c r="J139" s="21">
        <f>'Region - Amravati Data'!J127</f>
        <v>40.614898681640625</v>
      </c>
      <c r="K139" s="20" t="str">
        <f>'Region - Amravati Data'!K127</f>
        <v>Connected</v>
      </c>
      <c r="L139" s="20" t="str">
        <f>'Region - Amravati Data'!L127</f>
        <v>Online</v>
      </c>
      <c r="M139" s="20" t="str">
        <f>'Region - Amravati Data'!M127</f>
        <v>0.50LL</v>
      </c>
      <c r="N139" s="20">
        <f>'Region - Amravati Data'!N127</f>
        <v>9.32</v>
      </c>
      <c r="O139" s="20">
        <f>'Region - Amravati Data'!O127</f>
        <v>9.61</v>
      </c>
      <c r="P139" s="20">
        <f>'Region - Amravati Data'!P127</f>
        <v>9.33</v>
      </c>
      <c r="Q139" s="20">
        <f>'Region - Amravati Data'!Q127</f>
        <v>9.2799999999999994</v>
      </c>
      <c r="R139" s="20">
        <f>'Region - Amravati Data'!R127</f>
        <v>9.27</v>
      </c>
      <c r="S139" s="20">
        <f>'Region - Amravati Data'!S127</f>
        <v>8.86</v>
      </c>
      <c r="T139" s="20">
        <f>'Region - Amravati Data'!T127</f>
        <v>9.4</v>
      </c>
      <c r="U139" s="20">
        <f>'Region - Amravati Data'!U127</f>
        <v>0</v>
      </c>
      <c r="V139" s="12">
        <f>'Region - Amravati Data'!V127</f>
        <v>18.8</v>
      </c>
    </row>
    <row r="140" spans="1:22" x14ac:dyDescent="0.35">
      <c r="A140" s="20">
        <f>'Region - Amravati Data'!A128</f>
        <v>126</v>
      </c>
      <c r="B140" s="20" t="str">
        <f>'Region - Amravati Data'!B128</f>
        <v>Amravati</v>
      </c>
      <c r="C140" s="20" t="str">
        <f>'Region - Amravati Data'!C128</f>
        <v>Amravati</v>
      </c>
      <c r="D140" s="20" t="str">
        <f>'Region - Amravati Data'!D128</f>
        <v>Amravati - 2</v>
      </c>
      <c r="E140" s="20" t="str">
        <f>'Region - Amravati Data'!E128</f>
        <v>Nandgaon Khandeshwar</v>
      </c>
      <c r="F140" s="20" t="str">
        <f>'Region - Amravati Data'!F128</f>
        <v>20030287</v>
      </c>
      <c r="G140" s="20" t="str">
        <f>'Region - Amravati Data'!G128</f>
        <v>Takli &amp; 4 Villages RRWS</v>
      </c>
      <c r="H140" s="20" t="str">
        <f>'Region - Amravati Data'!H128</f>
        <v>Bopnemtaba</v>
      </c>
      <c r="I140" s="20" t="str">
        <f>'Region - Amravati Data'!I128</f>
        <v>Existing 0.50 LL ESR</v>
      </c>
      <c r="J140" s="21">
        <f>'Region - Amravati Data'!J128</f>
        <v>12.867799758911133</v>
      </c>
      <c r="K140" s="20" t="str">
        <f>'Region - Amravati Data'!K128</f>
        <v>Connected</v>
      </c>
      <c r="L140" s="20" t="str">
        <f>'Region - Amravati Data'!L128</f>
        <v>Online</v>
      </c>
      <c r="M140" s="20" t="str">
        <f>'Region - Amravati Data'!M128</f>
        <v>0.50LL</v>
      </c>
      <c r="N140" s="20">
        <f>'Region - Amravati Data'!N128</f>
        <v>0.63</v>
      </c>
      <c r="O140" s="20">
        <f>'Region - Amravati Data'!O128</f>
        <v>0.59</v>
      </c>
      <c r="P140" s="20">
        <f>'Region - Amravati Data'!P128</f>
        <v>0.55000000000000004</v>
      </c>
      <c r="Q140" s="20">
        <f>'Region - Amravati Data'!Q128</f>
        <v>0.57999999999999996</v>
      </c>
      <c r="R140" s="20">
        <f>'Region - Amravati Data'!R128</f>
        <v>0.57999999999999996</v>
      </c>
      <c r="S140" s="20">
        <f>'Region - Amravati Data'!S128</f>
        <v>0.55000000000000004</v>
      </c>
      <c r="T140" s="20">
        <f>'Region - Amravati Data'!T128</f>
        <v>0.6</v>
      </c>
      <c r="U140" s="20">
        <f>'Region - Amravati Data'!U128</f>
        <v>0</v>
      </c>
      <c r="V140" s="12">
        <f>'Region - Amravati Data'!V128</f>
        <v>1.2</v>
      </c>
    </row>
    <row r="141" spans="1:22" x14ac:dyDescent="0.35">
      <c r="A141" s="20">
        <f>'Region - Amravati Data'!A129</f>
        <v>127</v>
      </c>
      <c r="B141" s="20" t="str">
        <f>'Region - Amravati Data'!B129</f>
        <v>Amravati</v>
      </c>
      <c r="C141" s="20" t="str">
        <f>'Region - Amravati Data'!C129</f>
        <v>Amravati W.M</v>
      </c>
      <c r="D141" s="20" t="str">
        <f>'Region - Amravati Data'!D129</f>
        <v>W.M.Amravati - 2</v>
      </c>
      <c r="E141" s="20" t="str">
        <f>'Region - Amravati Data'!E129</f>
        <v>Amravati</v>
      </c>
      <c r="F141" s="20" t="str">
        <f>'Region - Amravati Data'!F129</f>
        <v>20003791</v>
      </c>
      <c r="G141" s="20" t="str">
        <f>'Region - Amravati Data'!G129</f>
        <v>105 Villages RRWSS</v>
      </c>
      <c r="H141" s="20" t="str">
        <f>'Region - Amravati Data'!H129</f>
        <v>Shirajgaon</v>
      </c>
      <c r="I141" s="20" t="str">
        <f>'Region - Amravati Data'!I129</f>
        <v>Existing 2.3 LL ESR- Outlet-1</v>
      </c>
      <c r="J141" s="21">
        <f>'Region - Amravati Data'!J129</f>
        <v>0</v>
      </c>
      <c r="K141" s="20" t="str">
        <f>'Region - Amravati Data'!K129</f>
        <v>Connected</v>
      </c>
      <c r="L141" s="20" t="str">
        <f>'Region - Amravati Data'!L129</f>
        <v>Online</v>
      </c>
      <c r="M141" s="20" t="str">
        <f>'Region - Amravati Data'!M129</f>
        <v>2.3LL</v>
      </c>
      <c r="N141" s="20">
        <f>'Region - Amravati Data'!N129</f>
        <v>0.76</v>
      </c>
      <c r="O141" s="20">
        <f>'Region - Amravati Data'!O129</f>
        <v>0</v>
      </c>
      <c r="P141" s="20">
        <f>'Region - Amravati Data'!P129</f>
        <v>0.78</v>
      </c>
      <c r="Q141" s="20">
        <f>'Region - Amravati Data'!Q129</f>
        <v>0</v>
      </c>
      <c r="R141" s="20">
        <f>'Region - Amravati Data'!R129</f>
        <v>0.74</v>
      </c>
      <c r="S141" s="20">
        <f>'Region - Amravati Data'!S129</f>
        <v>0</v>
      </c>
      <c r="T141" s="20">
        <f>'Region - Amravati Data'!T129</f>
        <v>0.8</v>
      </c>
      <c r="U141" s="20">
        <f>'Region - Amravati Data'!U129</f>
        <v>3</v>
      </c>
      <c r="V141" s="12">
        <f>'Region - Amravati Data'!V129</f>
        <v>0.34782608695652178</v>
      </c>
    </row>
    <row r="142" spans="1:22" x14ac:dyDescent="0.35">
      <c r="A142" s="20">
        <f>'Region - Amravati Data'!A130</f>
        <v>128</v>
      </c>
      <c r="B142" s="20" t="str">
        <f>'Region - Amravati Data'!B130</f>
        <v>Amravati</v>
      </c>
      <c r="C142" s="20" t="str">
        <f>'Region - Amravati Data'!C130</f>
        <v>Amravati</v>
      </c>
      <c r="D142" s="20" t="str">
        <f>'Region - Amravati Data'!D130</f>
        <v>Amravati - 2</v>
      </c>
      <c r="E142" s="20" t="str">
        <f>'Region - Amravati Data'!E130</f>
        <v>Nandgaon Khandeshwar</v>
      </c>
      <c r="F142" s="20" t="str">
        <f>'Region - Amravati Data'!F130</f>
        <v>20030287</v>
      </c>
      <c r="G142" s="20" t="str">
        <f>'Region - Amravati Data'!G130</f>
        <v>Takli &amp; 4 Villages RRWS</v>
      </c>
      <c r="H142" s="20" t="str">
        <f>'Region - Amravati Data'!H130</f>
        <v>Hiwara Kh.</v>
      </c>
      <c r="I142" s="20" t="str">
        <f>'Region - Amravati Data'!I130</f>
        <v>Proposed 0.25 LL ESR</v>
      </c>
      <c r="J142" s="21">
        <f>'Region - Amravati Data'!J130</f>
        <v>2.4565000534057617</v>
      </c>
      <c r="K142" s="20" t="str">
        <f>'Region - Amravati Data'!K130</f>
        <v>Connected</v>
      </c>
      <c r="L142" s="20" t="str">
        <f>'Region - Amravati Data'!L130</f>
        <v>Offline</v>
      </c>
      <c r="M142" s="20" t="str">
        <f>'Region - Amravati Data'!M130</f>
        <v>0.25LL</v>
      </c>
      <c r="N142" s="20">
        <f>'Region - Amravati Data'!N130</f>
        <v>0.3439837646484375</v>
      </c>
      <c r="O142" s="20">
        <f>'Region - Amravati Data'!O130</f>
        <v>0.33018554687500001</v>
      </c>
      <c r="P142" s="20">
        <f>'Region - Amravati Data'!P130</f>
        <v>0.66550781250000002</v>
      </c>
      <c r="Q142" s="20">
        <f>'Region - Amravati Data'!Q130</f>
        <v>0.17640228271484376</v>
      </c>
      <c r="R142" s="20">
        <f>'Region - Amravati Data'!R130</f>
        <v>0</v>
      </c>
      <c r="S142" s="20">
        <f>'Region - Amravati Data'!S130</f>
        <v>0</v>
      </c>
      <c r="T142" s="20">
        <f>'Region - Amravati Data'!T130</f>
        <v>0</v>
      </c>
      <c r="U142" s="20">
        <f>'Region - Amravati Data'!U130</f>
        <v>3</v>
      </c>
      <c r="V142" s="12">
        <f>'Region - Amravati Data'!V130</f>
        <v>0</v>
      </c>
    </row>
    <row r="143" spans="1:22" x14ac:dyDescent="0.35">
      <c r="A143" s="20">
        <f>'Region - Amravati Data'!A131</f>
        <v>129</v>
      </c>
      <c r="B143" s="20" t="str">
        <f>'Region - Amravati Data'!B131</f>
        <v>Amravati</v>
      </c>
      <c r="C143" s="20" t="str">
        <f>'Region - Amravati Data'!C131</f>
        <v>Amravati W.M</v>
      </c>
      <c r="D143" s="20" t="str">
        <f>'Region - Amravati Data'!D131</f>
        <v>W.M.Amravati - 2</v>
      </c>
      <c r="E143" s="20" t="str">
        <f>'Region - Amravati Data'!E131</f>
        <v>Achalpur</v>
      </c>
      <c r="F143" s="20" t="str">
        <f>'Region - Amravati Data'!F131</f>
        <v>20003791</v>
      </c>
      <c r="G143" s="20" t="str">
        <f>'Region - Amravati Data'!G131</f>
        <v>105 Villages RRWSS</v>
      </c>
      <c r="H143" s="20" t="str">
        <f>'Region - Amravati Data'!H131</f>
        <v>Virshi</v>
      </c>
      <c r="I143" s="20" t="str">
        <f>'Region - Amravati Data'!I131</f>
        <v>Existing 0.7 LL ESR</v>
      </c>
      <c r="J143" s="21">
        <f>'Region - Amravati Data'!J131</f>
        <v>0</v>
      </c>
      <c r="K143" s="20" t="str">
        <f>'Region - Amravati Data'!K131</f>
        <v>Connected</v>
      </c>
      <c r="L143" s="20" t="str">
        <f>'Region - Amravati Data'!L131</f>
        <v>Online</v>
      </c>
      <c r="M143" s="20" t="str">
        <f>'Region - Amravati Data'!M131</f>
        <v>0.7LL</v>
      </c>
      <c r="N143" s="20">
        <f>'Region - Amravati Data'!N131</f>
        <v>7.88</v>
      </c>
      <c r="O143" s="20">
        <f>'Region - Amravati Data'!O131</f>
        <v>1.37</v>
      </c>
      <c r="P143" s="20">
        <f>'Region - Amravati Data'!P131</f>
        <v>0.85</v>
      </c>
      <c r="Q143" s="20">
        <f>'Region - Amravati Data'!Q131</f>
        <v>1.71</v>
      </c>
      <c r="R143" s="20">
        <f>'Region - Amravati Data'!R131</f>
        <v>1.36</v>
      </c>
      <c r="S143" s="20">
        <f>'Region - Amravati Data'!S131</f>
        <v>1.68</v>
      </c>
      <c r="T143" s="20">
        <f>'Region - Amravati Data'!T131</f>
        <v>1.01</v>
      </c>
      <c r="U143" s="20">
        <f>'Region - Amravati Data'!U131</f>
        <v>0</v>
      </c>
      <c r="V143" s="12">
        <f>'Region - Amravati Data'!V131</f>
        <v>1.4428571428571431</v>
      </c>
    </row>
    <row r="144" spans="1:22" x14ac:dyDescent="0.35">
      <c r="A144" s="20">
        <f>'Region - Amravati Data'!A132</f>
        <v>130</v>
      </c>
      <c r="B144" s="20" t="str">
        <f>'Region - Amravati Data'!B132</f>
        <v>Akola</v>
      </c>
      <c r="C144" s="20" t="str">
        <f>'Region - Amravati Data'!C132</f>
        <v>Akola</v>
      </c>
      <c r="D144" s="20" t="str">
        <f>'Region - Amravati Data'!D132</f>
        <v>Akola</v>
      </c>
      <c r="E144" s="20" t="str">
        <f>'Region - Amravati Data'!E132</f>
        <v>Akola</v>
      </c>
      <c r="F144" s="20" t="str">
        <f>'Region - Amravati Data'!F132</f>
        <v>20028565</v>
      </c>
      <c r="G144" s="20" t="str">
        <f>'Region - Amravati Data'!G132</f>
        <v>Akot 84 VRRWSS Tq. Akola, Akot &amp; Telhara Dist. Akola</v>
      </c>
      <c r="H144" s="20" t="str">
        <f>'Region - Amravati Data'!H132</f>
        <v>Taroda</v>
      </c>
      <c r="I144" s="20" t="str">
        <f>'Region - Amravati Data'!I132</f>
        <v>Existing 0.40 LL ESR</v>
      </c>
      <c r="J144" s="21">
        <f>'Region - Amravati Data'!J132</f>
        <v>0</v>
      </c>
      <c r="K144" s="20" t="str">
        <f>'Region - Amravati Data'!K132</f>
        <v>Connected</v>
      </c>
      <c r="L144" s="20" t="str">
        <f>'Region - Amravati Data'!L132</f>
        <v>Online</v>
      </c>
      <c r="M144" s="20" t="str">
        <f>'Region - Amravati Data'!M132</f>
        <v>0.40LL</v>
      </c>
      <c r="N144" s="20">
        <f>'Region - Amravati Data'!N132</f>
        <v>0</v>
      </c>
      <c r="O144" s="20">
        <f>'Region - Amravati Data'!O132</f>
        <v>0</v>
      </c>
      <c r="P144" s="20">
        <f>'Region - Amravati Data'!P132</f>
        <v>0.3</v>
      </c>
      <c r="Q144" s="20">
        <f>'Region - Amravati Data'!Q132</f>
        <v>0.03</v>
      </c>
      <c r="R144" s="20">
        <f>'Region - Amravati Data'!R132</f>
        <v>0.03</v>
      </c>
      <c r="S144" s="20">
        <f>'Region - Amravati Data'!S132</f>
        <v>0</v>
      </c>
      <c r="T144" s="20">
        <f>'Region - Amravati Data'!T132</f>
        <v>0</v>
      </c>
      <c r="U144" s="20">
        <f>'Region - Amravati Data'!U132</f>
        <v>4</v>
      </c>
      <c r="V144" s="12">
        <f>'Region - Amravati Data'!V132</f>
        <v>0</v>
      </c>
    </row>
    <row r="145" spans="1:22" x14ac:dyDescent="0.35">
      <c r="A145" s="20">
        <f>'Region - Amravati Data'!A133</f>
        <v>131</v>
      </c>
      <c r="B145" s="20" t="str">
        <f>'Region - Amravati Data'!B133</f>
        <v>Akola</v>
      </c>
      <c r="C145" s="20" t="str">
        <f>'Region - Amravati Data'!C133</f>
        <v>Buldhana</v>
      </c>
      <c r="D145" s="20" t="str">
        <f>'Region - Amravati Data'!D133</f>
        <v>Buldhana</v>
      </c>
      <c r="E145" s="20" t="str">
        <f>'Region - Amravati Data'!E133</f>
        <v>Buldhana</v>
      </c>
      <c r="F145" s="20" t="str">
        <f>'Region - Amravati Data'!F133</f>
        <v>20021406</v>
      </c>
      <c r="G145" s="20" t="str">
        <f>'Region - Amravati Data'!G133</f>
        <v>Padali &amp; 5 Villages RRWSS</v>
      </c>
      <c r="H145" s="20" t="str">
        <f>'Region - Amravati Data'!H133</f>
        <v>Gondhankhed</v>
      </c>
      <c r="I145" s="20" t="str">
        <f>'Region - Amravati Data'!I133</f>
        <v>Proposed 0.65 LL ESR</v>
      </c>
      <c r="J145" s="21">
        <f>'Region - Amravati Data'!J133</f>
        <v>0</v>
      </c>
      <c r="K145" s="20" t="str">
        <f>'Region - Amravati Data'!K133</f>
        <v>Connected</v>
      </c>
      <c r="L145" s="20" t="str">
        <f>'Region - Amravati Data'!L133</f>
        <v>Online</v>
      </c>
      <c r="M145" s="20" t="str">
        <f>'Region - Amravati Data'!M133</f>
        <v>0.65LL</v>
      </c>
      <c r="N145" s="20">
        <f>'Region - Amravati Data'!N133</f>
        <v>0</v>
      </c>
      <c r="O145" s="20">
        <f>'Region - Amravati Data'!O133</f>
        <v>0</v>
      </c>
      <c r="P145" s="20">
        <f>'Region - Amravati Data'!P133</f>
        <v>0</v>
      </c>
      <c r="Q145" s="20">
        <f>'Region - Amravati Data'!Q133</f>
        <v>0</v>
      </c>
      <c r="R145" s="20">
        <f>'Region - Amravati Data'!R133</f>
        <v>0.87</v>
      </c>
      <c r="S145" s="20">
        <f>'Region - Amravati Data'!S133</f>
        <v>0</v>
      </c>
      <c r="T145" s="20">
        <f>'Region - Amravati Data'!T133</f>
        <v>0</v>
      </c>
      <c r="U145" s="20">
        <f>'Region - Amravati Data'!U133</f>
        <v>6</v>
      </c>
      <c r="V145" s="12">
        <f>'Region - Amravati Data'!V133</f>
        <v>0</v>
      </c>
    </row>
    <row r="146" spans="1:22" x14ac:dyDescent="0.35">
      <c r="A146" s="20">
        <f>'Region - Amravati Data'!A134</f>
        <v>132</v>
      </c>
      <c r="B146" s="20" t="str">
        <f>'Region - Amravati Data'!B134</f>
        <v>Amravati</v>
      </c>
      <c r="C146" s="20" t="str">
        <f>'Region - Amravati Data'!C134</f>
        <v>Yavatmal</v>
      </c>
      <c r="D146" s="20" t="str">
        <f>'Region - Amravati Data'!D134</f>
        <v>Pusad</v>
      </c>
      <c r="E146" s="20" t="str">
        <f>'Region - Amravati Data'!E134</f>
        <v>Pusad</v>
      </c>
      <c r="F146" s="20" t="str">
        <f>'Region - Amravati Data'!F134</f>
        <v>20028563</v>
      </c>
      <c r="G146" s="20" t="str">
        <f>'Region - Amravati Data'!G134</f>
        <v>Malpathar 28 Villages, (Reju.)</v>
      </c>
      <c r="H146" s="20" t="str">
        <f>'Region - Amravati Data'!H134</f>
        <v>Nanad no 2</v>
      </c>
      <c r="I146" s="20" t="str">
        <f>'Region - Amravati Data'!I134</f>
        <v>Existing 0.75 LL GSR</v>
      </c>
      <c r="J146" s="21">
        <f>'Region - Amravati Data'!J134</f>
        <v>0</v>
      </c>
      <c r="K146" s="20" t="str">
        <f>'Region - Amravati Data'!K134</f>
        <v>Connected</v>
      </c>
      <c r="L146" s="20" t="str">
        <f>'Region - Amravati Data'!L134</f>
        <v>Online</v>
      </c>
      <c r="M146" s="20" t="str">
        <f>'Region - Amravati Data'!M134</f>
        <v>0.75LL</v>
      </c>
      <c r="N146" s="20">
        <f>'Region - Amravati Data'!N134</f>
        <v>0.34</v>
      </c>
      <c r="O146" s="20">
        <f>'Region - Amravati Data'!O134</f>
        <v>0.64</v>
      </c>
      <c r="P146" s="20">
        <f>'Region - Amravati Data'!P134</f>
        <v>0.79</v>
      </c>
      <c r="Q146" s="20">
        <f>'Region - Amravati Data'!Q134</f>
        <v>1.68</v>
      </c>
      <c r="R146" s="20">
        <f>'Region - Amravati Data'!R134</f>
        <v>0.28999999999999998</v>
      </c>
      <c r="S146" s="20">
        <f>'Region - Amravati Data'!S134</f>
        <v>0.4</v>
      </c>
      <c r="T146" s="20">
        <f>'Region - Amravati Data'!T134</f>
        <v>1.66</v>
      </c>
      <c r="U146" s="20">
        <f>'Region - Amravati Data'!U134</f>
        <v>0</v>
      </c>
      <c r="V146" s="12">
        <f>'Region - Amravati Data'!V134</f>
        <v>2.2133333333333334</v>
      </c>
    </row>
    <row r="147" spans="1:22" x14ac:dyDescent="0.35">
      <c r="A147" s="20">
        <f>'Region - Amravati Data'!A135</f>
        <v>133</v>
      </c>
      <c r="B147" s="20" t="str">
        <f>'Region - Amravati Data'!B135</f>
        <v>Amravati</v>
      </c>
      <c r="C147" s="20" t="str">
        <f>'Region - Amravati Data'!C135</f>
        <v>Amravati W.M</v>
      </c>
      <c r="D147" s="20" t="str">
        <f>'Region - Amravati Data'!D135</f>
        <v>W.M.Amravati - 2</v>
      </c>
      <c r="E147" s="20" t="str">
        <f>'Region - Amravati Data'!E135</f>
        <v>Bhatkuli</v>
      </c>
      <c r="F147" s="20" t="str">
        <f>'Region - Amravati Data'!F135</f>
        <v>20003791</v>
      </c>
      <c r="G147" s="20" t="str">
        <f>'Region - Amravati Data'!G135</f>
        <v>105 Villages RRWSS</v>
      </c>
      <c r="H147" s="20" t="str">
        <f>'Region - Amravati Data'!H135</f>
        <v>Hatkhed</v>
      </c>
      <c r="I147" s="20" t="str">
        <f>'Region - Amravati Data'!I135</f>
        <v>Existing 0.45 LL ESR- Outlet-2</v>
      </c>
      <c r="J147" s="21">
        <f>'Region - Amravati Data'!J135</f>
        <v>0</v>
      </c>
      <c r="K147" s="20" t="str">
        <f>'Region - Amravati Data'!K135</f>
        <v>Connected</v>
      </c>
      <c r="L147" s="20" t="str">
        <f>'Region - Amravati Data'!L135</f>
        <v>Online</v>
      </c>
      <c r="M147" s="20" t="str">
        <f>'Region - Amravati Data'!M135</f>
        <v>0.45LL</v>
      </c>
      <c r="N147" s="20">
        <f>'Region - Amravati Data'!N135</f>
        <v>0.11</v>
      </c>
      <c r="O147" s="20">
        <f>'Region - Amravati Data'!O135</f>
        <v>0.17</v>
      </c>
      <c r="P147" s="20">
        <f>'Region - Amravati Data'!P135</f>
        <v>0.06</v>
      </c>
      <c r="Q147" s="20">
        <f>'Region - Amravati Data'!Q135</f>
        <v>0.23</v>
      </c>
      <c r="R147" s="20">
        <f>'Region - Amravati Data'!R135</f>
        <v>0.16</v>
      </c>
      <c r="S147" s="20">
        <f>'Region - Amravati Data'!S135</f>
        <v>0.18</v>
      </c>
      <c r="T147" s="20">
        <f>'Region - Amravati Data'!T135</f>
        <v>0.18</v>
      </c>
      <c r="U147" s="20">
        <f>'Region - Amravati Data'!U135</f>
        <v>0</v>
      </c>
      <c r="V147" s="12">
        <f>'Region - Amravati Data'!V135</f>
        <v>0.39999999999999997</v>
      </c>
    </row>
    <row r="148" spans="1:22" x14ac:dyDescent="0.35">
      <c r="A148" s="20">
        <f>'Region - Amravati Data'!A136</f>
        <v>134</v>
      </c>
      <c r="B148" s="20" t="str">
        <f>'Region - Amravati Data'!B136</f>
        <v>Akola</v>
      </c>
      <c r="C148" s="20" t="str">
        <f>'Region - Amravati Data'!C136</f>
        <v>Akola</v>
      </c>
      <c r="D148" s="20" t="str">
        <f>'Region - Amravati Data'!D136</f>
        <v>Akola</v>
      </c>
      <c r="E148" s="20" t="str">
        <f>'Region - Amravati Data'!E136</f>
        <v>Akola</v>
      </c>
      <c r="F148" s="20" t="str">
        <f>'Region - Amravati Data'!F136</f>
        <v>20028565</v>
      </c>
      <c r="G148" s="20" t="str">
        <f>'Region - Amravati Data'!G136</f>
        <v>Akot 84 VRRWSS Tq. Akola, Akot &amp; Telhara Dist. Akola</v>
      </c>
      <c r="H148" s="20" t="str">
        <f>'Region - Amravati Data'!H136</f>
        <v>Tandulwadi</v>
      </c>
      <c r="I148" s="20" t="str">
        <f>'Region - Amravati Data'!I136</f>
        <v>Existing 0.30 LL ESR</v>
      </c>
      <c r="J148" s="21">
        <f>'Region - Amravati Data'!J136</f>
        <v>0</v>
      </c>
      <c r="K148" s="20" t="str">
        <f>'Region - Amravati Data'!K136</f>
        <v>Connected</v>
      </c>
      <c r="L148" s="20" t="str">
        <f>'Region - Amravati Data'!L136</f>
        <v>Online</v>
      </c>
      <c r="M148" s="20" t="str">
        <f>'Region - Amravati Data'!M136</f>
        <v>0.30LL</v>
      </c>
      <c r="N148" s="20">
        <f>'Region - Amravati Data'!N136</f>
        <v>0</v>
      </c>
      <c r="O148" s="20">
        <f>'Region - Amravati Data'!O136</f>
        <v>1.88</v>
      </c>
      <c r="P148" s="20">
        <f>'Region - Amravati Data'!P136</f>
        <v>1.68</v>
      </c>
      <c r="Q148" s="20">
        <f>'Region - Amravati Data'!Q136</f>
        <v>0</v>
      </c>
      <c r="R148" s="20">
        <f>'Region - Amravati Data'!R136</f>
        <v>0</v>
      </c>
      <c r="S148" s="20">
        <f>'Region - Amravati Data'!S136</f>
        <v>1.94</v>
      </c>
      <c r="T148" s="20">
        <f>'Region - Amravati Data'!T136</f>
        <v>1.55</v>
      </c>
      <c r="U148" s="20">
        <f>'Region - Amravati Data'!U136</f>
        <v>3</v>
      </c>
      <c r="V148" s="12">
        <f>'Region - Amravati Data'!V136</f>
        <v>5.166666666666667</v>
      </c>
    </row>
    <row r="149" spans="1:22" x14ac:dyDescent="0.35">
      <c r="A149" s="20">
        <f>'Region - Amravati Data'!A137</f>
        <v>135</v>
      </c>
      <c r="B149" s="20" t="str">
        <f>'Region - Amravati Data'!B137</f>
        <v>Amravati</v>
      </c>
      <c r="C149" s="20" t="str">
        <f>'Region - Amravati Data'!C137</f>
        <v>Amravati W.M</v>
      </c>
      <c r="D149" s="20" t="str">
        <f>'Region - Amravati Data'!D137</f>
        <v>W.M.Amravati - 2</v>
      </c>
      <c r="E149" s="20" t="str">
        <f>'Region - Amravati Data'!E137</f>
        <v>Achalpur</v>
      </c>
      <c r="F149" s="20" t="str">
        <f>'Region - Amravati Data'!F137</f>
        <v>20003791</v>
      </c>
      <c r="G149" s="20" t="str">
        <f>'Region - Amravati Data'!G137</f>
        <v>105 Villages RRWSS</v>
      </c>
      <c r="H149" s="20" t="str">
        <f>'Region - Amravati Data'!H137</f>
        <v>Yelki</v>
      </c>
      <c r="I149" s="20" t="str">
        <f>'Region - Amravati Data'!I137</f>
        <v>Existing 0.35 LL ESR-1</v>
      </c>
      <c r="J149" s="21">
        <f>'Region - Amravati Data'!J137</f>
        <v>5.5373997688293457</v>
      </c>
      <c r="K149" s="20" t="str">
        <f>'Region - Amravati Data'!K137</f>
        <v>Connected</v>
      </c>
      <c r="L149" s="20" t="str">
        <f>'Region - Amravati Data'!L137</f>
        <v>Online</v>
      </c>
      <c r="M149" s="20" t="str">
        <f>'Region - Amravati Data'!M137</f>
        <v>0.35LL</v>
      </c>
      <c r="N149" s="20">
        <f>'Region - Amravati Data'!N137</f>
        <v>40.939062499999999</v>
      </c>
      <c r="O149" s="20">
        <f>'Region - Amravati Data'!O137</f>
        <v>27.5740625</v>
      </c>
      <c r="P149" s="20">
        <f>'Region - Amravati Data'!P137</f>
        <v>41.338749999999997</v>
      </c>
      <c r="Q149" s="20">
        <f>'Region - Amravati Data'!Q137</f>
        <v>29.708437499999999</v>
      </c>
      <c r="R149" s="20">
        <f>'Region - Amravati Data'!R137</f>
        <v>40.348437500000003</v>
      </c>
      <c r="S149" s="20">
        <f>'Region - Amravati Data'!S137</f>
        <v>30.230625</v>
      </c>
      <c r="T149" s="20">
        <f>'Region - Amravati Data'!T137</f>
        <v>40.218125000000001</v>
      </c>
      <c r="U149" s="20">
        <f>'Region - Amravati Data'!U137</f>
        <v>0</v>
      </c>
      <c r="V149" s="12">
        <f>'Region - Amravati Data'!V137</f>
        <v>114.90892857142858</v>
      </c>
    </row>
    <row r="150" spans="1:22" x14ac:dyDescent="0.35">
      <c r="A150" s="20">
        <f>'Region - Amravati Data'!A138</f>
        <v>136</v>
      </c>
      <c r="B150" s="20" t="str">
        <f>'Region - Amravati Data'!B138</f>
        <v>Akola</v>
      </c>
      <c r="C150" s="20" t="str">
        <f>'Region - Amravati Data'!C138</f>
        <v>Buldhana</v>
      </c>
      <c r="D150" s="20" t="str">
        <f>'Region - Amravati Data'!D138</f>
        <v>Buldhana</v>
      </c>
      <c r="E150" s="20" t="str">
        <f>'Region - Amravati Data'!E138</f>
        <v>Motala</v>
      </c>
      <c r="F150" s="20" t="str">
        <f>'Region - Amravati Data'!F138</f>
        <v>20028065</v>
      </c>
      <c r="G150" s="20" t="str">
        <f>'Region - Amravati Data'!G138</f>
        <v>Pophali &amp; 3 Villages RRWSS</v>
      </c>
      <c r="H150" s="20" t="str">
        <f>'Region - Amravati Data'!H138</f>
        <v>Wadi</v>
      </c>
      <c r="I150" s="20" t="str">
        <f>'Region - Amravati Data'!I138</f>
        <v>Proposed 1.65 LL MBR- Outlet-1</v>
      </c>
      <c r="J150" s="21">
        <f>'Region - Amravati Data'!J138</f>
        <v>0</v>
      </c>
      <c r="K150" s="20" t="str">
        <f>'Region - Amravati Data'!K138</f>
        <v>Connected</v>
      </c>
      <c r="L150" s="20" t="str">
        <f>'Region - Amravati Data'!L138</f>
        <v>Online</v>
      </c>
      <c r="M150" s="20" t="str">
        <f>'Region - Amravati Data'!M138</f>
        <v>1.65LL</v>
      </c>
      <c r="N150" s="20">
        <f>'Region - Amravati Data'!N138</f>
        <v>7.0000000000000007E-2</v>
      </c>
      <c r="O150" s="20">
        <f>'Region - Amravati Data'!O138</f>
        <v>7.0000000000000007E-2</v>
      </c>
      <c r="P150" s="20">
        <f>'Region - Amravati Data'!P138</f>
        <v>7.0000000000000007E-2</v>
      </c>
      <c r="Q150" s="20">
        <f>'Region - Amravati Data'!Q138</f>
        <v>7.0000000000000007E-2</v>
      </c>
      <c r="R150" s="20">
        <f>'Region - Amravati Data'!R138</f>
        <v>0</v>
      </c>
      <c r="S150" s="20">
        <f>'Region - Amravati Data'!S138</f>
        <v>0.1</v>
      </c>
      <c r="T150" s="20">
        <f>'Region - Amravati Data'!T138</f>
        <v>7.0000000000000007E-2</v>
      </c>
      <c r="U150" s="20">
        <f>'Region - Amravati Data'!U138</f>
        <v>1</v>
      </c>
      <c r="V150" s="12">
        <f>'Region - Amravati Data'!V138</f>
        <v>4.2424242424242434E-2</v>
      </c>
    </row>
    <row r="151" spans="1:22" x14ac:dyDescent="0.35">
      <c r="A151" s="20">
        <f>'Region - Amravati Data'!A139</f>
        <v>137</v>
      </c>
      <c r="B151" s="20" t="str">
        <f>'Region - Amravati Data'!B139</f>
        <v>Amravati</v>
      </c>
      <c r="C151" s="20" t="str">
        <f>'Region - Amravati Data'!C139</f>
        <v>Amravati W.M</v>
      </c>
      <c r="D151" s="20" t="str">
        <f>'Region - Amravati Data'!D139</f>
        <v>W.M.Amravati - 2</v>
      </c>
      <c r="E151" s="20" t="str">
        <f>'Region - Amravati Data'!E139</f>
        <v>Amravati</v>
      </c>
      <c r="F151" s="20" t="str">
        <f>'Region - Amravati Data'!F139</f>
        <v>20003791</v>
      </c>
      <c r="G151" s="20" t="str">
        <f>'Region - Amravati Data'!G139</f>
        <v>105 Villages RRWSS</v>
      </c>
      <c r="H151" s="20" t="str">
        <f>'Region - Amravati Data'!H139</f>
        <v>Saur</v>
      </c>
      <c r="I151" s="20" t="str">
        <f>'Region - Amravati Data'!I139</f>
        <v>Existing 1.00 LL ESR</v>
      </c>
      <c r="J151" s="21">
        <f>'Region - Amravati Data'!J139</f>
        <v>0</v>
      </c>
      <c r="K151" s="20" t="str">
        <f>'Region - Amravati Data'!K139</f>
        <v>Connected</v>
      </c>
      <c r="L151" s="20" t="str">
        <f>'Region - Amravati Data'!L139</f>
        <v>Online</v>
      </c>
      <c r="M151" s="20" t="str">
        <f>'Region - Amravati Data'!M139</f>
        <v>1.00LL</v>
      </c>
      <c r="N151" s="20">
        <f>'Region - Amravati Data'!N139</f>
        <v>1.61</v>
      </c>
      <c r="O151" s="20">
        <f>'Region - Amravati Data'!O139</f>
        <v>1.27</v>
      </c>
      <c r="P151" s="20">
        <f>'Region - Amravati Data'!P139</f>
        <v>1.64</v>
      </c>
      <c r="Q151" s="20">
        <f>'Region - Amravati Data'!Q139</f>
        <v>1.25</v>
      </c>
      <c r="R151" s="20">
        <f>'Region - Amravati Data'!R139</f>
        <v>1.54</v>
      </c>
      <c r="S151" s="20">
        <f>'Region - Amravati Data'!S139</f>
        <v>1.24</v>
      </c>
      <c r="T151" s="20">
        <f>'Region - Amravati Data'!T139</f>
        <v>1.62</v>
      </c>
      <c r="U151" s="20">
        <f>'Region - Amravati Data'!U139</f>
        <v>0</v>
      </c>
      <c r="V151" s="12">
        <f>'Region - Amravati Data'!V139</f>
        <v>1.62</v>
      </c>
    </row>
    <row r="152" spans="1:22" x14ac:dyDescent="0.35">
      <c r="A152" s="20">
        <f>'Region - Amravati Data'!A140</f>
        <v>138</v>
      </c>
      <c r="B152" s="20" t="str">
        <f>'Region - Amravati Data'!B140</f>
        <v>Akola</v>
      </c>
      <c r="C152" s="20" t="str">
        <f>'Region - Amravati Data'!C140</f>
        <v>Buldhana</v>
      </c>
      <c r="D152" s="20" t="str">
        <f>'Region - Amravati Data'!D140</f>
        <v>Buldhana</v>
      </c>
      <c r="E152" s="20" t="str">
        <f>'Region - Amravati Data'!E140</f>
        <v>Motala</v>
      </c>
      <c r="F152" s="20" t="str">
        <f>'Region - Amravati Data'!F140</f>
        <v>20028065</v>
      </c>
      <c r="G152" s="20" t="str">
        <f>'Region - Amravati Data'!G140</f>
        <v>Pophali &amp; 3 Villages RRWSS</v>
      </c>
      <c r="H152" s="20" t="str">
        <f>'Region - Amravati Data'!H140</f>
        <v>Pophali</v>
      </c>
      <c r="I152" s="20" t="str">
        <f>'Region - Amravati Data'!I140</f>
        <v>Proposed 0.25 LL ESR</v>
      </c>
      <c r="J152" s="21">
        <f>'Region - Amravati Data'!J140</f>
        <v>0</v>
      </c>
      <c r="K152" s="20" t="str">
        <f>'Region - Amravati Data'!K140</f>
        <v>Connected</v>
      </c>
      <c r="L152" s="20" t="str">
        <f>'Region - Amravati Data'!L140</f>
        <v>Online</v>
      </c>
      <c r="M152" s="20" t="str">
        <f>'Region - Amravati Data'!M140</f>
        <v>0.25LL</v>
      </c>
      <c r="N152" s="20">
        <f>'Region - Amravati Data'!N140</f>
        <v>9.1552734375E-4</v>
      </c>
      <c r="O152" s="20">
        <f>'Region - Amravati Data'!O140</f>
        <v>1.1500549316406251E-3</v>
      </c>
      <c r="P152" s="20">
        <f>'Region - Amravati Data'!P140</f>
        <v>2.036590576171875E-3</v>
      </c>
      <c r="Q152" s="20">
        <f>'Region - Amravati Data'!Q140</f>
        <v>2.701263427734375E-3</v>
      </c>
      <c r="R152" s="20">
        <f>'Region - Amravati Data'!R140</f>
        <v>5.3585815429687501E-3</v>
      </c>
      <c r="S152" s="20">
        <f>'Region - Amravati Data'!S140</f>
        <v>1.9055175781249999E-3</v>
      </c>
      <c r="T152" s="20">
        <f>'Region - Amravati Data'!T140</f>
        <v>3.6369323730468749E-3</v>
      </c>
      <c r="U152" s="20">
        <f>'Region - Amravati Data'!U140</f>
        <v>0</v>
      </c>
      <c r="V152" s="12">
        <f>'Region - Amravati Data'!V140</f>
        <v>1.45477294921875E-2</v>
      </c>
    </row>
    <row r="153" spans="1:22" x14ac:dyDescent="0.35">
      <c r="A153" s="20">
        <f>'Region - Amravati Data'!A141</f>
        <v>139</v>
      </c>
      <c r="B153" s="20" t="str">
        <f>'Region - Amravati Data'!B141</f>
        <v>Amravati</v>
      </c>
      <c r="C153" s="20" t="str">
        <f>'Region - Amravati Data'!C141</f>
        <v>Yavatmal</v>
      </c>
      <c r="D153" s="20" t="str">
        <f>'Region - Amravati Data'!D141</f>
        <v>Pusad</v>
      </c>
      <c r="E153" s="20" t="str">
        <f>'Region - Amravati Data'!E141</f>
        <v>Pusad</v>
      </c>
      <c r="F153" s="20" t="str">
        <f>'Region - Amravati Data'!F141</f>
        <v>20028563</v>
      </c>
      <c r="G153" s="20" t="str">
        <f>'Region - Amravati Data'!G141</f>
        <v>Malpathar 28 Villages, (Reju.)</v>
      </c>
      <c r="H153" s="20" t="str">
        <f>'Region - Amravati Data'!H141</f>
        <v>Rohada</v>
      </c>
      <c r="I153" s="20" t="str">
        <f>'Region - Amravati Data'!I141</f>
        <v>Existing 1.5 LL GSR</v>
      </c>
      <c r="J153" s="21" t="str">
        <f>'Region - Amravati Data'!J141</f>
        <v>Pt Created</v>
      </c>
      <c r="K153" s="20" t="str">
        <f>'Region - Amravati Data'!K141</f>
        <v>Not</v>
      </c>
      <c r="L153" s="20" t="str">
        <f>'Region - Amravati Data'!L141</f>
        <v>Offline</v>
      </c>
      <c r="M153" s="20" t="str">
        <f>'Region - Amravati Data'!M141</f>
        <v>1.5LL</v>
      </c>
      <c r="N153" s="20">
        <f>'Region - Amravati Data'!N141</f>
        <v>0</v>
      </c>
      <c r="O153" s="20">
        <f>'Region - Amravati Data'!O141</f>
        <v>0</v>
      </c>
      <c r="P153" s="20">
        <f>'Region - Amravati Data'!P141</f>
        <v>0</v>
      </c>
      <c r="Q153" s="20">
        <f>'Region - Amravati Data'!Q141</f>
        <v>0</v>
      </c>
      <c r="R153" s="20">
        <f>'Region - Amravati Data'!R141</f>
        <v>0</v>
      </c>
      <c r="S153" s="20">
        <f>'Region - Amravati Data'!S141</f>
        <v>0</v>
      </c>
      <c r="T153" s="20">
        <f>'Region - Amravati Data'!T141</f>
        <v>0</v>
      </c>
      <c r="U153" s="20">
        <f>'Region - Amravati Data'!U141</f>
        <v>7</v>
      </c>
      <c r="V153" s="12">
        <f>'Region - Amravati Data'!V141</f>
        <v>0</v>
      </c>
    </row>
    <row r="154" spans="1:22" x14ac:dyDescent="0.35">
      <c r="A154" s="20">
        <f>'Region - Amravati Data'!A142</f>
        <v>140</v>
      </c>
      <c r="B154" s="20" t="str">
        <f>'Region - Amravati Data'!B142</f>
        <v>Amravati</v>
      </c>
      <c r="C154" s="20" t="str">
        <f>'Region - Amravati Data'!C142</f>
        <v>Amravati W.M</v>
      </c>
      <c r="D154" s="20" t="str">
        <f>'Region - Amravati Data'!D142</f>
        <v>W.M.Amravati - 2</v>
      </c>
      <c r="E154" s="20" t="str">
        <f>'Region - Amravati Data'!E142</f>
        <v>Chandur Bazar</v>
      </c>
      <c r="F154" s="20" t="str">
        <f>'Region - Amravati Data'!F142</f>
        <v>20003791</v>
      </c>
      <c r="G154" s="20" t="str">
        <f>'Region - Amravati Data'!G142</f>
        <v>105 Villages RRWSS</v>
      </c>
      <c r="H154" s="20" t="str">
        <f>'Region - Amravati Data'!H142</f>
        <v>Mhaispur</v>
      </c>
      <c r="I154" s="20" t="str">
        <f>'Region - Amravati Data'!I142</f>
        <v>Existing 0.35 LL ESR</v>
      </c>
      <c r="J154" s="21">
        <f>'Region - Amravati Data'!J142</f>
        <v>0</v>
      </c>
      <c r="K154" s="20" t="str">
        <f>'Region - Amravati Data'!K142</f>
        <v>Connected</v>
      </c>
      <c r="L154" s="20" t="str">
        <f>'Region - Amravati Data'!L142</f>
        <v>Online</v>
      </c>
      <c r="M154" s="20" t="str">
        <f>'Region - Amravati Data'!M142</f>
        <v>0.35LL</v>
      </c>
      <c r="N154" s="20">
        <f>'Region - Amravati Data'!N142</f>
        <v>0.7</v>
      </c>
      <c r="O154" s="20">
        <f>'Region - Amravati Data'!O142</f>
        <v>0.65</v>
      </c>
      <c r="P154" s="20">
        <f>'Region - Amravati Data'!P142</f>
        <v>0.78</v>
      </c>
      <c r="Q154" s="20">
        <f>'Region - Amravati Data'!Q142</f>
        <v>0.71</v>
      </c>
      <c r="R154" s="20">
        <f>'Region - Amravati Data'!R142</f>
        <v>0.65</v>
      </c>
      <c r="S154" s="20">
        <f>'Region - Amravati Data'!S142</f>
        <v>0.67</v>
      </c>
      <c r="T154" s="20">
        <f>'Region - Amravati Data'!T142</f>
        <v>0.72</v>
      </c>
      <c r="U154" s="20">
        <f>'Region - Amravati Data'!U142</f>
        <v>0</v>
      </c>
      <c r="V154" s="12">
        <f>'Region - Amravati Data'!V142</f>
        <v>2.0571428571428574</v>
      </c>
    </row>
    <row r="155" spans="1:22" x14ac:dyDescent="0.35">
      <c r="A155" s="20">
        <f>'Region - Amravati Data'!A143</f>
        <v>141</v>
      </c>
      <c r="B155" s="20" t="str">
        <f>'Region - Amravati Data'!B143</f>
        <v>Amravati</v>
      </c>
      <c r="C155" s="20" t="str">
        <f>'Region - Amravati Data'!C143</f>
        <v>Amravati</v>
      </c>
      <c r="D155" s="20" t="str">
        <f>'Region - Amravati Data'!D143</f>
        <v>Achalpur</v>
      </c>
      <c r="E155" s="20" t="str">
        <f>'Region - Amravati Data'!E143</f>
        <v>Chandur Bazar</v>
      </c>
      <c r="F155" s="20" t="str">
        <f>'Region - Amravati Data'!F143</f>
        <v>7945938</v>
      </c>
      <c r="G155" s="20" t="str">
        <f>'Region - Amravati Data'!G143</f>
        <v>83 Village RRWS Scheme MJP RR (C 39)</v>
      </c>
      <c r="H155" s="20" t="str">
        <f>'Region - Amravati Data'!H143</f>
        <v>Kavitha Bk.</v>
      </c>
      <c r="I155" s="20" t="str">
        <f>'Region - Amravati Data'!I143</f>
        <v>Existing 2 LL ESR- Outlet-1</v>
      </c>
      <c r="J155" s="21">
        <f>'Region - Amravati Data'!J143</f>
        <v>53.914398193359375</v>
      </c>
      <c r="K155" s="20" t="str">
        <f>'Region - Amravati Data'!K143</f>
        <v>Connected</v>
      </c>
      <c r="L155" s="20" t="str">
        <f>'Region - Amravati Data'!L143</f>
        <v>Online</v>
      </c>
      <c r="M155" s="20" t="str">
        <f>'Region - Amravati Data'!M143</f>
        <v>2LL</v>
      </c>
      <c r="N155" s="20">
        <f>'Region - Amravati Data'!N143</f>
        <v>3.35</v>
      </c>
      <c r="O155" s="20">
        <f>'Region - Amravati Data'!O143</f>
        <v>4.2699999999999996</v>
      </c>
      <c r="P155" s="20">
        <f>'Region - Amravati Data'!P143</f>
        <v>1.05</v>
      </c>
      <c r="Q155" s="20">
        <f>'Region - Amravati Data'!Q143</f>
        <v>4.1100000000000003</v>
      </c>
      <c r="R155" s="20">
        <f>'Region - Amravati Data'!R143</f>
        <v>1.27</v>
      </c>
      <c r="S155" s="20">
        <f>'Region - Amravati Data'!S143</f>
        <v>4.5599999999999996</v>
      </c>
      <c r="T155" s="20">
        <f>'Region - Amravati Data'!T143</f>
        <v>1.65</v>
      </c>
      <c r="U155" s="20">
        <f>'Region - Amravati Data'!U143</f>
        <v>0</v>
      </c>
      <c r="V155" s="12">
        <f>'Region - Amravati Data'!V143</f>
        <v>0.82499999999999996</v>
      </c>
    </row>
    <row r="156" spans="1:22" x14ac:dyDescent="0.35">
      <c r="A156" s="20">
        <f>'Region - Amravati Data'!A144</f>
        <v>142</v>
      </c>
      <c r="B156" s="20" t="str">
        <f>'Region - Amravati Data'!B144</f>
        <v>Amravati</v>
      </c>
      <c r="C156" s="20" t="str">
        <f>'Region - Amravati Data'!C144</f>
        <v>Amravati</v>
      </c>
      <c r="D156" s="20" t="str">
        <f>'Region - Amravati Data'!D144</f>
        <v>Amravati - 2</v>
      </c>
      <c r="E156" s="20" t="str">
        <f>'Region - Amravati Data'!E144</f>
        <v>Nandgaon Khandeshwar</v>
      </c>
      <c r="F156" s="20" t="str">
        <f>'Region - Amravati Data'!F144</f>
        <v>20030120</v>
      </c>
      <c r="G156" s="20" t="str">
        <f>'Region - Amravati Data'!G144</f>
        <v>Papal &amp; 5 Villages RRWS</v>
      </c>
      <c r="H156" s="20" t="str">
        <f>'Region - Amravati Data'!H144</f>
        <v>Papal</v>
      </c>
      <c r="I156" s="20" t="str">
        <f>'Region - Amravati Data'!I144</f>
        <v>Existing 0.75 LL ESR-2</v>
      </c>
      <c r="J156" s="21">
        <f>'Region - Amravati Data'!J144</f>
        <v>1.0859999656677246</v>
      </c>
      <c r="K156" s="20" t="str">
        <f>'Region - Amravati Data'!K144</f>
        <v>Connected</v>
      </c>
      <c r="L156" s="20" t="str">
        <f>'Region - Amravati Data'!L144</f>
        <v>Offline</v>
      </c>
      <c r="M156" s="20" t="str">
        <f>'Region - Amravati Data'!M144</f>
        <v>0.75LL</v>
      </c>
      <c r="N156" s="20">
        <f>'Region - Amravati Data'!N144</f>
        <v>0</v>
      </c>
      <c r="O156" s="20">
        <f>'Region - Amravati Data'!O144</f>
        <v>0</v>
      </c>
      <c r="P156" s="20">
        <f>'Region - Amravati Data'!P144</f>
        <v>0</v>
      </c>
      <c r="Q156" s="20">
        <f>'Region - Amravati Data'!Q144</f>
        <v>0</v>
      </c>
      <c r="R156" s="20">
        <f>'Region - Amravati Data'!R144</f>
        <v>0</v>
      </c>
      <c r="S156" s="20">
        <f>'Region - Amravati Data'!S144</f>
        <v>0</v>
      </c>
      <c r="T156" s="20">
        <f>'Region - Amravati Data'!T144</f>
        <v>0</v>
      </c>
      <c r="U156" s="20">
        <f>'Region - Amravati Data'!U144</f>
        <v>7</v>
      </c>
      <c r="V156" s="12">
        <f>'Region - Amravati Data'!V144</f>
        <v>0</v>
      </c>
    </row>
    <row r="157" spans="1:22" x14ac:dyDescent="0.35">
      <c r="A157" s="20">
        <f>'Region - Amravati Data'!A145</f>
        <v>143</v>
      </c>
      <c r="B157" s="20" t="str">
        <f>'Region - Amravati Data'!B145</f>
        <v>Akola</v>
      </c>
      <c r="C157" s="20" t="str">
        <f>'Region - Amravati Data'!C145</f>
        <v>Akola</v>
      </c>
      <c r="D157" s="20" t="str">
        <f>'Region - Amravati Data'!D145</f>
        <v>Akola</v>
      </c>
      <c r="E157" s="20" t="str">
        <f>'Region - Amravati Data'!E145</f>
        <v>Akola</v>
      </c>
      <c r="F157" s="20" t="str">
        <f>'Region - Amravati Data'!F145</f>
        <v>20028565</v>
      </c>
      <c r="G157" s="20" t="str">
        <f>'Region - Amravati Data'!G145</f>
        <v>Akot 84 VRRWSS Tq. Akola, Akot &amp; Telhara Dist. Akola</v>
      </c>
      <c r="H157" s="20" t="str">
        <f>'Region - Amravati Data'!H145</f>
        <v>Patsul</v>
      </c>
      <c r="I157" s="20" t="str">
        <f>'Region - Amravati Data'!I145</f>
        <v>Existing 0.60 LL ESR</v>
      </c>
      <c r="J157" s="21">
        <f>'Region - Amravati Data'!J145</f>
        <v>0</v>
      </c>
      <c r="K157" s="20" t="str">
        <f>'Region - Amravati Data'!K145</f>
        <v>Connected</v>
      </c>
      <c r="L157" s="20" t="str">
        <f>'Region - Amravati Data'!L145</f>
        <v>Online</v>
      </c>
      <c r="M157" s="20" t="str">
        <f>'Region - Amravati Data'!M145</f>
        <v>0.60LL</v>
      </c>
      <c r="N157" s="20">
        <f>'Region - Amravati Data'!N145</f>
        <v>0</v>
      </c>
      <c r="O157" s="20">
        <f>'Region - Amravati Data'!O145</f>
        <v>0</v>
      </c>
      <c r="P157" s="20">
        <f>'Region - Amravati Data'!P145</f>
        <v>3.09</v>
      </c>
      <c r="Q157" s="20">
        <f>'Region - Amravati Data'!Q145</f>
        <v>0.56000000000000005</v>
      </c>
      <c r="R157" s="20">
        <f>'Region - Amravati Data'!R145</f>
        <v>0</v>
      </c>
      <c r="S157" s="20">
        <f>'Region - Amravati Data'!S145</f>
        <v>0</v>
      </c>
      <c r="T157" s="20">
        <f>'Region - Amravati Data'!T145</f>
        <v>2.63</v>
      </c>
      <c r="U157" s="20">
        <f>'Region - Amravati Data'!U145</f>
        <v>4</v>
      </c>
      <c r="V157" s="12">
        <f>'Region - Amravati Data'!V145</f>
        <v>4.3833333333333337</v>
      </c>
    </row>
    <row r="158" spans="1:22" x14ac:dyDescent="0.35">
      <c r="A158" s="20">
        <f>'Region - Amravati Data'!A146</f>
        <v>144</v>
      </c>
      <c r="B158" s="20" t="str">
        <f>'Region - Amravati Data'!B146</f>
        <v>Amravati</v>
      </c>
      <c r="C158" s="20" t="str">
        <f>'Region - Amravati Data'!C146</f>
        <v>Amravati</v>
      </c>
      <c r="D158" s="20" t="str">
        <f>'Region - Amravati Data'!D146</f>
        <v>Achalpur</v>
      </c>
      <c r="E158" s="20" t="str">
        <f>'Region - Amravati Data'!E146</f>
        <v>Achalpur</v>
      </c>
      <c r="F158" s="20" t="str">
        <f>'Region - Amravati Data'!F146</f>
        <v>7945938</v>
      </c>
      <c r="G158" s="20" t="str">
        <f>'Region - Amravati Data'!G146</f>
        <v>83 Village RRWS Scheme MJP RR (C 39)</v>
      </c>
      <c r="H158" s="20" t="str">
        <f>'Region - Amravati Data'!H146</f>
        <v>Thokbarda</v>
      </c>
      <c r="I158" s="20" t="str">
        <f>'Region - Amravati Data'!I146</f>
        <v>Existing 0.75 LL ESR</v>
      </c>
      <c r="J158" s="21">
        <f>'Region - Amravati Data'!J146</f>
        <v>19.414300918579102</v>
      </c>
      <c r="K158" s="20" t="str">
        <f>'Region - Amravati Data'!K146</f>
        <v>Connected</v>
      </c>
      <c r="L158" s="20" t="str">
        <f>'Region - Amravati Data'!L146</f>
        <v>Online</v>
      </c>
      <c r="M158" s="20" t="str">
        <f>'Region - Amravati Data'!M146</f>
        <v>0.75LL</v>
      </c>
      <c r="N158" s="20">
        <f>'Region - Amravati Data'!N146</f>
        <v>1.48</v>
      </c>
      <c r="O158" s="20">
        <f>'Region - Amravati Data'!O146</f>
        <v>0</v>
      </c>
      <c r="P158" s="20">
        <f>'Region - Amravati Data'!P146</f>
        <v>0</v>
      </c>
      <c r="Q158" s="20">
        <f>'Region - Amravati Data'!Q146</f>
        <v>0.87</v>
      </c>
      <c r="R158" s="20">
        <f>'Region - Amravati Data'!R146</f>
        <v>0</v>
      </c>
      <c r="S158" s="20">
        <f>'Region - Amravati Data'!S146</f>
        <v>0.64</v>
      </c>
      <c r="T158" s="20">
        <f>'Region - Amravati Data'!T146</f>
        <v>1.1000000000000001</v>
      </c>
      <c r="U158" s="20">
        <f>'Region - Amravati Data'!U146</f>
        <v>3</v>
      </c>
      <c r="V158" s="12">
        <f>'Region - Amravati Data'!V146</f>
        <v>1.4666666666666668</v>
      </c>
    </row>
    <row r="159" spans="1:22" x14ac:dyDescent="0.35">
      <c r="A159" s="20">
        <f>'Region - Amravati Data'!A147</f>
        <v>145</v>
      </c>
      <c r="B159" s="20" t="str">
        <f>'Region - Amravati Data'!B147</f>
        <v>Amravati</v>
      </c>
      <c r="C159" s="20" t="str">
        <f>'Region - Amravati Data'!C147</f>
        <v>Amravati</v>
      </c>
      <c r="D159" s="20" t="str">
        <f>'Region - Amravati Data'!D147</f>
        <v>Achalpur</v>
      </c>
      <c r="E159" s="20" t="str">
        <f>'Region - Amravati Data'!E147</f>
        <v>Chandur Bazar</v>
      </c>
      <c r="F159" s="20" t="str">
        <f>'Region - Amravati Data'!F147</f>
        <v>7945938</v>
      </c>
      <c r="G159" s="20" t="str">
        <f>'Region - Amravati Data'!G147</f>
        <v>83 Village RRWS Scheme MJP RR (C 39)</v>
      </c>
      <c r="H159" s="20" t="str">
        <f>'Region - Amravati Data'!H147</f>
        <v>Kandali</v>
      </c>
      <c r="I159" s="20" t="str">
        <f>'Region - Amravati Data'!I147</f>
        <v>Existing 1.00 LL ESR</v>
      </c>
      <c r="J159" s="21">
        <f>'Region - Amravati Data'!J147</f>
        <v>49.706501007080078</v>
      </c>
      <c r="K159" s="20" t="str">
        <f>'Region - Amravati Data'!K147</f>
        <v>Connected</v>
      </c>
      <c r="L159" s="20" t="str">
        <f>'Region - Amravati Data'!L147</f>
        <v>Online</v>
      </c>
      <c r="M159" s="20" t="str">
        <f>'Region - Amravati Data'!M147</f>
        <v>1.00LL</v>
      </c>
      <c r="N159" s="20">
        <f>'Region - Amravati Data'!N147</f>
        <v>9.4</v>
      </c>
      <c r="O159" s="20">
        <f>'Region - Amravati Data'!O147</f>
        <v>6.04</v>
      </c>
      <c r="P159" s="20">
        <f>'Region - Amravati Data'!P147</f>
        <v>9.7200000000000006</v>
      </c>
      <c r="Q159" s="20">
        <f>'Region - Amravati Data'!Q147</f>
        <v>6.97</v>
      </c>
      <c r="R159" s="20">
        <f>'Region - Amravati Data'!R147</f>
        <v>8.4499999999999993</v>
      </c>
      <c r="S159" s="20">
        <f>'Region - Amravati Data'!S147</f>
        <v>6.48</v>
      </c>
      <c r="T159" s="20">
        <f>'Region - Amravati Data'!T147</f>
        <v>9.65</v>
      </c>
      <c r="U159" s="20">
        <f>'Region - Amravati Data'!U147</f>
        <v>0</v>
      </c>
      <c r="V159" s="12">
        <f>'Region - Amravati Data'!V147</f>
        <v>9.65</v>
      </c>
    </row>
    <row r="160" spans="1:22" x14ac:dyDescent="0.35">
      <c r="A160" s="20">
        <f>'Region - Amravati Data'!A148</f>
        <v>146</v>
      </c>
      <c r="B160" s="20" t="str">
        <f>'Region - Amravati Data'!B148</f>
        <v>Akola</v>
      </c>
      <c r="C160" s="20" t="str">
        <f>'Region - Amravati Data'!C148</f>
        <v>Buldhana</v>
      </c>
      <c r="D160" s="20" t="str">
        <f>'Region - Amravati Data'!D148</f>
        <v>Buldhana</v>
      </c>
      <c r="E160" s="20" t="str">
        <f>'Region - Amravati Data'!E148</f>
        <v>Motala</v>
      </c>
      <c r="F160" s="20" t="str">
        <f>'Region - Amravati Data'!F148</f>
        <v>20027978</v>
      </c>
      <c r="G160" s="20" t="str">
        <f>'Region - Amravati Data'!G148</f>
        <v>Dhamangaon Deshmukh &amp; 9 Villages RRWSS</v>
      </c>
      <c r="H160" s="20" t="str">
        <f>'Region - Amravati Data'!H148</f>
        <v>Pimpalgaon Nath</v>
      </c>
      <c r="I160" s="20" t="str">
        <f>'Region - Amravati Data'!I148</f>
        <v>Proposed 0.45 LL ESR</v>
      </c>
      <c r="J160" s="21">
        <f>'Region - Amravati Data'!J148</f>
        <v>0</v>
      </c>
      <c r="K160" s="20" t="str">
        <f>'Region - Amravati Data'!K148</f>
        <v>Connected</v>
      </c>
      <c r="L160" s="20" t="str">
        <f>'Region - Amravati Data'!L148</f>
        <v>Online</v>
      </c>
      <c r="M160" s="20" t="str">
        <f>'Region - Amravati Data'!M148</f>
        <v>0.45LL</v>
      </c>
      <c r="N160" s="20">
        <f>'Region - Amravati Data'!N148</f>
        <v>8.0535888671875002E-4</v>
      </c>
      <c r="O160" s="20">
        <f>'Region - Amravati Data'!O148</f>
        <v>0</v>
      </c>
      <c r="P160" s="20">
        <f>'Region - Amravati Data'!P148</f>
        <v>0</v>
      </c>
      <c r="Q160" s="20">
        <f>'Region - Amravati Data'!Q148</f>
        <v>1.9073486328125E-5</v>
      </c>
      <c r="R160" s="20">
        <f>'Region - Amravati Data'!R148</f>
        <v>0</v>
      </c>
      <c r="S160" s="20">
        <f>'Region - Amravati Data'!S148</f>
        <v>0</v>
      </c>
      <c r="T160" s="20">
        <f>'Region - Amravati Data'!T148</f>
        <v>1.462249755859375E-3</v>
      </c>
      <c r="U160" s="20">
        <f>'Region - Amravati Data'!U148</f>
        <v>4</v>
      </c>
      <c r="V160" s="12">
        <f>'Region - Amravati Data'!V148</f>
        <v>3.2494439019097221E-3</v>
      </c>
    </row>
    <row r="161" spans="1:22" x14ac:dyDescent="0.35">
      <c r="A161" s="20">
        <f>'Region - Amravati Data'!A149</f>
        <v>147</v>
      </c>
      <c r="B161" s="20" t="str">
        <f>'Region - Amravati Data'!B149</f>
        <v>Akola</v>
      </c>
      <c r="C161" s="20" t="str">
        <f>'Region - Amravati Data'!C149</f>
        <v>Buldhana</v>
      </c>
      <c r="D161" s="20" t="str">
        <f>'Region - Amravati Data'!D149</f>
        <v>Buldhana</v>
      </c>
      <c r="E161" s="20" t="str">
        <f>'Region - Amravati Data'!E149</f>
        <v>Motala</v>
      </c>
      <c r="F161" s="20" t="str">
        <f>'Region - Amravati Data'!F149</f>
        <v>20027978</v>
      </c>
      <c r="G161" s="20" t="str">
        <f>'Region - Amravati Data'!G149</f>
        <v>Dhamangaon Deshmukh &amp; 9 Villages RRWSS</v>
      </c>
      <c r="H161" s="20" t="str">
        <f>'Region - Amravati Data'!H149</f>
        <v>Pimpalgaon Nath</v>
      </c>
      <c r="I161" s="20" t="str">
        <f>'Region - Amravati Data'!I149</f>
        <v>Existing 0.40 LL ESR</v>
      </c>
      <c r="J161" s="21">
        <f>'Region - Amravati Data'!J149</f>
        <v>0</v>
      </c>
      <c r="K161" s="20" t="str">
        <f>'Region - Amravati Data'!K149</f>
        <v>Connected</v>
      </c>
      <c r="L161" s="20" t="str">
        <f>'Region - Amravati Data'!L149</f>
        <v>Online</v>
      </c>
      <c r="M161" s="20" t="str">
        <f>'Region - Amravati Data'!M149</f>
        <v>0.40LL</v>
      </c>
      <c r="N161" s="20">
        <f>'Region - Amravati Data'!N149</f>
        <v>0.52471679687499995</v>
      </c>
      <c r="O161" s="20">
        <f>'Region - Amravati Data'!O149</f>
        <v>0</v>
      </c>
      <c r="P161" s="20">
        <f>'Region - Amravati Data'!P149</f>
        <v>0</v>
      </c>
      <c r="Q161" s="20">
        <f>'Region - Amravati Data'!Q149</f>
        <v>0.91978515625000001</v>
      </c>
      <c r="R161" s="20">
        <f>'Region - Amravati Data'!R149</f>
        <v>0.33586914062500001</v>
      </c>
      <c r="S161" s="20">
        <f>'Region - Amravati Data'!S149</f>
        <v>0.51441894531249999</v>
      </c>
      <c r="T161" s="20">
        <f>'Region - Amravati Data'!T149</f>
        <v>0.38496582031249998</v>
      </c>
      <c r="U161" s="20">
        <f>'Region - Amravati Data'!U149</f>
        <v>2</v>
      </c>
      <c r="V161" s="12">
        <f>'Region - Amravati Data'!V149</f>
        <v>0.96241455078124993</v>
      </c>
    </row>
    <row r="162" spans="1:22" x14ac:dyDescent="0.35">
      <c r="A162" s="20">
        <f>'Region - Amravati Data'!A150</f>
        <v>148</v>
      </c>
      <c r="B162" s="20" t="str">
        <f>'Region - Amravati Data'!B150</f>
        <v>Akola</v>
      </c>
      <c r="C162" s="20" t="str">
        <f>'Region - Amravati Data'!C150</f>
        <v>Buldhana</v>
      </c>
      <c r="D162" s="20" t="str">
        <f>'Region - Amravati Data'!D150</f>
        <v>Buldhana</v>
      </c>
      <c r="E162" s="20" t="str">
        <f>'Region - Amravati Data'!E150</f>
        <v>Motala</v>
      </c>
      <c r="F162" s="20" t="str">
        <f>'Region - Amravati Data'!F150</f>
        <v>20027978</v>
      </c>
      <c r="G162" s="20" t="str">
        <f>'Region - Amravati Data'!G150</f>
        <v>Dhamangaon Deshmukh &amp; 9 Villages RRWSS</v>
      </c>
      <c r="H162" s="20" t="str">
        <f>'Region - Amravati Data'!H150</f>
        <v>Pimpalgaon Nath Tanda</v>
      </c>
      <c r="I162" s="20" t="str">
        <f>'Region - Amravati Data'!I150</f>
        <v>Proposed 0.45 LL ESR</v>
      </c>
      <c r="J162" s="21">
        <f>'Region - Amravati Data'!J150</f>
        <v>-94.247703552246094</v>
      </c>
      <c r="K162" s="20" t="str">
        <f>'Region - Amravati Data'!K150</f>
        <v>Connected</v>
      </c>
      <c r="L162" s="20" t="str">
        <f>'Region - Amravati Data'!L150</f>
        <v>Online</v>
      </c>
      <c r="M162" s="20" t="str">
        <f>'Region - Amravati Data'!M150</f>
        <v>0.45LL</v>
      </c>
      <c r="N162" s="20">
        <f>'Region - Amravati Data'!N150</f>
        <v>15.4215625</v>
      </c>
      <c r="O162" s="20">
        <f>'Region - Amravati Data'!O150</f>
        <v>12.37875</v>
      </c>
      <c r="P162" s="20">
        <f>'Region - Amravati Data'!P150</f>
        <v>8.1818749999999998</v>
      </c>
      <c r="Q162" s="20">
        <f>'Region - Amravati Data'!Q150</f>
        <v>7.0889836081827529</v>
      </c>
      <c r="R162" s="20">
        <f>'Region - Amravati Data'!R150</f>
        <v>10.815</v>
      </c>
      <c r="S162" s="20">
        <f>'Region - Amravati Data'!S150</f>
        <v>2.538125</v>
      </c>
      <c r="T162" s="20">
        <f>'Region - Amravati Data'!T150</f>
        <v>13.837187500000001</v>
      </c>
      <c r="U162" s="20">
        <f>'Region - Amravati Data'!U150</f>
        <v>0</v>
      </c>
      <c r="V162" s="12">
        <f>'Region - Amravati Data'!V150</f>
        <v>30.749305555555555</v>
      </c>
    </row>
    <row r="163" spans="1:22" x14ac:dyDescent="0.35">
      <c r="A163" s="20">
        <f>'Region - Amravati Data'!A151</f>
        <v>149</v>
      </c>
      <c r="B163" s="20" t="str">
        <f>'Region - Amravati Data'!B151</f>
        <v>Akola</v>
      </c>
      <c r="C163" s="20" t="str">
        <f>'Region - Amravati Data'!C151</f>
        <v>Buldhana</v>
      </c>
      <c r="D163" s="20" t="str">
        <f>'Region - Amravati Data'!D151</f>
        <v>Buldhana</v>
      </c>
      <c r="E163" s="20" t="str">
        <f>'Region - Amravati Data'!E151</f>
        <v>Motala</v>
      </c>
      <c r="F163" s="20" t="str">
        <f>'Region - Amravati Data'!F151</f>
        <v>20027978</v>
      </c>
      <c r="G163" s="20" t="str">
        <f>'Region - Amravati Data'!G151</f>
        <v>Dhamangaon Deshmukh &amp; 9 Villages RRWSS</v>
      </c>
      <c r="H163" s="20" t="str">
        <f>'Region - Amravati Data'!H151</f>
        <v>Pimpalgaon Nath Tanda</v>
      </c>
      <c r="I163" s="20" t="str">
        <f>'Region - Amravati Data'!I151</f>
        <v>Existing 0.25 LL ESR</v>
      </c>
      <c r="J163" s="21">
        <f>'Region - Amravati Data'!J151</f>
        <v>0</v>
      </c>
      <c r="K163" s="20" t="str">
        <f>'Region - Amravati Data'!K151</f>
        <v>Connected</v>
      </c>
      <c r="L163" s="20" t="str">
        <f>'Region - Amravati Data'!L151</f>
        <v>Online</v>
      </c>
      <c r="M163" s="20" t="str">
        <f>'Region - Amravati Data'!M151</f>
        <v>0.25LL</v>
      </c>
      <c r="N163" s="20">
        <f>'Region - Amravati Data'!N151</f>
        <v>2.2406005859375001E-3</v>
      </c>
      <c r="O163" s="20">
        <f>'Region - Amravati Data'!O151</f>
        <v>3.4698486328125001E-3</v>
      </c>
      <c r="P163" s="20">
        <f>'Region - Amravati Data'!P151</f>
        <v>2.4581909179687499E-3</v>
      </c>
      <c r="Q163" s="20">
        <f>'Region - Amravati Data'!Q151</f>
        <v>3.2174682617187502E-3</v>
      </c>
      <c r="R163" s="20">
        <f>'Region - Amravati Data'!R151</f>
        <v>1.8783569335937499E-3</v>
      </c>
      <c r="S163" s="20">
        <f>'Region - Amravati Data'!S151</f>
        <v>2.4450683593750001E-3</v>
      </c>
      <c r="T163" s="20">
        <f>'Region - Amravati Data'!T151</f>
        <v>6.4437866210937502E-3</v>
      </c>
      <c r="U163" s="20">
        <f>'Region - Amravati Data'!U151</f>
        <v>0</v>
      </c>
      <c r="V163" s="12">
        <f>'Region - Amravati Data'!V151</f>
        <v>2.5775146484375001E-2</v>
      </c>
    </row>
    <row r="164" spans="1:22" x14ac:dyDescent="0.35">
      <c r="A164" s="20">
        <f>'Region - Amravati Data'!A152</f>
        <v>150</v>
      </c>
      <c r="B164" s="20" t="str">
        <f>'Region - Amravati Data'!B152</f>
        <v>Akola</v>
      </c>
      <c r="C164" s="20" t="str">
        <f>'Region - Amravati Data'!C152</f>
        <v>Buldhana</v>
      </c>
      <c r="D164" s="20" t="str">
        <f>'Region - Amravati Data'!D152</f>
        <v>Buldhana</v>
      </c>
      <c r="E164" s="20" t="str">
        <f>'Region - Amravati Data'!E152</f>
        <v>Motala</v>
      </c>
      <c r="F164" s="20" t="str">
        <f>'Region - Amravati Data'!F152</f>
        <v>20027978</v>
      </c>
      <c r="G164" s="20" t="str">
        <f>'Region - Amravati Data'!G152</f>
        <v>Dhamangaon Deshmukh &amp; 9 Villages RRWSS</v>
      </c>
      <c r="H164" s="20" t="str">
        <f>'Region - Amravati Data'!H152</f>
        <v>Ramgaon Tanda</v>
      </c>
      <c r="I164" s="20" t="str">
        <f>'Region - Amravati Data'!I152</f>
        <v>Proposed 1.00 LL MBR- Outlet-1</v>
      </c>
      <c r="J164" s="21">
        <f>'Region - Amravati Data'!J152</f>
        <v>0</v>
      </c>
      <c r="K164" s="20" t="str">
        <f>'Region - Amravati Data'!K152</f>
        <v>Connected</v>
      </c>
      <c r="L164" s="20" t="str">
        <f>'Region - Amravati Data'!L152</f>
        <v>Offline</v>
      </c>
      <c r="M164" s="20" t="str">
        <f>'Region - Amravati Data'!M152</f>
        <v>1.00LL</v>
      </c>
      <c r="N164" s="20">
        <f>'Region - Amravati Data'!N152</f>
        <v>2.71</v>
      </c>
      <c r="O164" s="20">
        <f>'Region - Amravati Data'!O152</f>
        <v>0</v>
      </c>
      <c r="P164" s="20">
        <f>'Region - Amravati Data'!P152</f>
        <v>0</v>
      </c>
      <c r="Q164" s="20">
        <f>'Region - Amravati Data'!Q152</f>
        <v>0.77</v>
      </c>
      <c r="R164" s="20">
        <f>'Region - Amravati Data'!R152</f>
        <v>0</v>
      </c>
      <c r="S164" s="20">
        <f>'Region - Amravati Data'!S152</f>
        <v>0.57999999999999996</v>
      </c>
      <c r="T164" s="20">
        <f>'Region - Amravati Data'!T152</f>
        <v>0</v>
      </c>
      <c r="U164" s="20">
        <f>'Region - Amravati Data'!U152</f>
        <v>4</v>
      </c>
      <c r="V164" s="12">
        <f>'Region - Amravati Data'!V152</f>
        <v>0</v>
      </c>
    </row>
    <row r="165" spans="1:22" x14ac:dyDescent="0.35">
      <c r="A165" s="20">
        <f>'Region - Amravati Data'!A153</f>
        <v>151</v>
      </c>
      <c r="B165" s="20" t="str">
        <f>'Region - Amravati Data'!B153</f>
        <v>Akola</v>
      </c>
      <c r="C165" s="20" t="str">
        <f>'Region - Amravati Data'!C153</f>
        <v>Buldhana</v>
      </c>
      <c r="D165" s="20" t="str">
        <f>'Region - Amravati Data'!D153</f>
        <v>Buldhana</v>
      </c>
      <c r="E165" s="20" t="str">
        <f>'Region - Amravati Data'!E153</f>
        <v>Motala</v>
      </c>
      <c r="F165" s="20" t="str">
        <f>'Region - Amravati Data'!F153</f>
        <v>20027978</v>
      </c>
      <c r="G165" s="20" t="str">
        <f>'Region - Amravati Data'!G153</f>
        <v>Dhamangaon Deshmukh &amp; 9 Villages RRWSS</v>
      </c>
      <c r="H165" s="20" t="str">
        <f>'Region - Amravati Data'!H153</f>
        <v>Ramgaon Tanda</v>
      </c>
      <c r="I165" s="20" t="str">
        <f>'Region - Amravati Data'!I153</f>
        <v>Proposed 1.00 LL MBR- Outlet-2</v>
      </c>
      <c r="J165" s="21">
        <f>'Region - Amravati Data'!J153</f>
        <v>0</v>
      </c>
      <c r="K165" s="20" t="str">
        <f>'Region - Amravati Data'!K153</f>
        <v>Connected</v>
      </c>
      <c r="L165" s="20" t="str">
        <f>'Region - Amravati Data'!L153</f>
        <v>Online</v>
      </c>
      <c r="M165" s="20" t="str">
        <f>'Region - Amravati Data'!M153</f>
        <v>1.00LL</v>
      </c>
      <c r="N165" s="20">
        <f>'Region - Amravati Data'!N153</f>
        <v>0</v>
      </c>
      <c r="O165" s="20">
        <f>'Region - Amravati Data'!O153</f>
        <v>0</v>
      </c>
      <c r="P165" s="20">
        <f>'Region - Amravati Data'!P153</f>
        <v>0</v>
      </c>
      <c r="Q165" s="20">
        <f>'Region - Amravati Data'!Q153</f>
        <v>0</v>
      </c>
      <c r="R165" s="20">
        <f>'Region - Amravati Data'!R153</f>
        <v>0</v>
      </c>
      <c r="S165" s="20">
        <f>'Region - Amravati Data'!S153</f>
        <v>0</v>
      </c>
      <c r="T165" s="20">
        <f>'Region - Amravati Data'!T153</f>
        <v>0</v>
      </c>
      <c r="U165" s="20">
        <f>'Region - Amravati Data'!U153</f>
        <v>7</v>
      </c>
      <c r="V165" s="12">
        <f>'Region - Amravati Data'!V153</f>
        <v>0</v>
      </c>
    </row>
    <row r="166" spans="1:22" x14ac:dyDescent="0.35">
      <c r="A166" s="20">
        <f>'Region - Amravati Data'!A154</f>
        <v>152</v>
      </c>
      <c r="B166" s="20" t="str">
        <f>'Region - Amravati Data'!B154</f>
        <v>Akola</v>
      </c>
      <c r="C166" s="20" t="str">
        <f>'Region - Amravati Data'!C154</f>
        <v>Buldhana</v>
      </c>
      <c r="D166" s="20" t="str">
        <f>'Region - Amravati Data'!D154</f>
        <v>Buldhana</v>
      </c>
      <c r="E166" s="20" t="str">
        <f>'Region - Amravati Data'!E154</f>
        <v>Motala</v>
      </c>
      <c r="F166" s="20" t="str">
        <f>'Region - Amravati Data'!F154</f>
        <v>20027978</v>
      </c>
      <c r="G166" s="20" t="str">
        <f>'Region - Amravati Data'!G154</f>
        <v>Dhamangaon Deshmukh &amp; 9 Villages RRWSS</v>
      </c>
      <c r="H166" s="20" t="str">
        <f>'Region - Amravati Data'!H154</f>
        <v>Ramgaon Tanda</v>
      </c>
      <c r="I166" s="20" t="str">
        <f>'Region - Amravati Data'!I154</f>
        <v>Existing 0.25 LL ESR</v>
      </c>
      <c r="J166" s="21">
        <f>'Region - Amravati Data'!J154</f>
        <v>0</v>
      </c>
      <c r="K166" s="20" t="str">
        <f>'Region - Amravati Data'!K154</f>
        <v>Connected</v>
      </c>
      <c r="L166" s="20" t="str">
        <f>'Region - Amravati Data'!L154</f>
        <v>Offline</v>
      </c>
      <c r="M166" s="20" t="str">
        <f>'Region - Amravati Data'!M154</f>
        <v>0.25LL</v>
      </c>
      <c r="N166" s="20">
        <f>'Region - Amravati Data'!N154</f>
        <v>1.0562939453125</v>
      </c>
      <c r="O166" s="20">
        <f>'Region - Amravati Data'!O154</f>
        <v>0</v>
      </c>
      <c r="P166" s="20">
        <f>'Region - Amravati Data'!P154</f>
        <v>0</v>
      </c>
      <c r="Q166" s="20">
        <f>'Region - Amravati Data'!Q154</f>
        <v>0</v>
      </c>
      <c r="R166" s="20">
        <f>'Region - Amravati Data'!R154</f>
        <v>1.1224926757812499</v>
      </c>
      <c r="S166" s="20">
        <f>'Region - Amravati Data'!S154</f>
        <v>0</v>
      </c>
      <c r="T166" s="20">
        <f>'Region - Amravati Data'!T154</f>
        <v>0</v>
      </c>
      <c r="U166" s="20">
        <f>'Region - Amravati Data'!U154</f>
        <v>5</v>
      </c>
      <c r="V166" s="12">
        <f>'Region - Amravati Data'!V154</f>
        <v>0</v>
      </c>
    </row>
    <row r="167" spans="1:22" x14ac:dyDescent="0.35">
      <c r="A167" s="20">
        <f>'Region - Amravati Data'!A155</f>
        <v>153</v>
      </c>
      <c r="B167" s="20" t="str">
        <f>'Region - Amravati Data'!B155</f>
        <v>Akola</v>
      </c>
      <c r="C167" s="20" t="str">
        <f>'Region - Amravati Data'!C155</f>
        <v>Buldhana</v>
      </c>
      <c r="D167" s="20" t="str">
        <f>'Region - Amravati Data'!D155</f>
        <v>Buldhana</v>
      </c>
      <c r="E167" s="20" t="str">
        <f>'Region - Amravati Data'!E155</f>
        <v>Motala</v>
      </c>
      <c r="F167" s="20" t="str">
        <f>'Region - Amravati Data'!F155</f>
        <v>20027978</v>
      </c>
      <c r="G167" s="20" t="str">
        <f>'Region - Amravati Data'!G155</f>
        <v>Dhamangaon Deshmukh &amp; 9 Villages RRWSS</v>
      </c>
      <c r="H167" s="20" t="str">
        <f>'Region - Amravati Data'!H155</f>
        <v>Chinchkhed Nath</v>
      </c>
      <c r="I167" s="20" t="str">
        <f>'Region - Amravati Data'!I155</f>
        <v>Existing 0.50 LL ESR</v>
      </c>
      <c r="J167" s="21">
        <f>'Region - Amravati Data'!J155</f>
        <v>0</v>
      </c>
      <c r="K167" s="20" t="str">
        <f>'Region - Amravati Data'!K155</f>
        <v>Connected</v>
      </c>
      <c r="L167" s="20" t="str">
        <f>'Region - Amravati Data'!L155</f>
        <v>Online</v>
      </c>
      <c r="M167" s="20" t="str">
        <f>'Region - Amravati Data'!M155</f>
        <v>0.50LL</v>
      </c>
      <c r="N167" s="20">
        <f>'Region - Amravati Data'!N155</f>
        <v>1.1244869232177733E-3</v>
      </c>
      <c r="O167" s="20">
        <f>'Region - Amravati Data'!O155</f>
        <v>6.4325332641601565E-5</v>
      </c>
      <c r="P167" s="20">
        <f>'Region - Amravati Data'!P155</f>
        <v>6.2999725341796877E-5</v>
      </c>
      <c r="Q167" s="20">
        <f>'Region - Amravati Data'!Q155</f>
        <v>5.6157112121582033E-4</v>
      </c>
      <c r="R167" s="20">
        <f>'Region - Amravati Data'!R155</f>
        <v>8.9392662048339846E-4</v>
      </c>
      <c r="S167" s="20">
        <f>'Region - Amravati Data'!S155</f>
        <v>4.9272537231445309E-4</v>
      </c>
      <c r="T167" s="20">
        <f>'Region - Amravati Data'!T155</f>
        <v>8.8398933410644526E-4</v>
      </c>
      <c r="U167" s="20">
        <f>'Region - Amravati Data'!U155</f>
        <v>0</v>
      </c>
      <c r="V167" s="12">
        <f>'Region - Amravati Data'!V155</f>
        <v>1.7679786682128905E-3</v>
      </c>
    </row>
    <row r="168" spans="1:22" x14ac:dyDescent="0.35">
      <c r="A168" s="20">
        <f>'Region - Amravati Data'!A156</f>
        <v>154</v>
      </c>
      <c r="B168" s="20" t="str">
        <f>'Region - Amravati Data'!B156</f>
        <v>Akola</v>
      </c>
      <c r="C168" s="20" t="str">
        <f>'Region - Amravati Data'!C156</f>
        <v>Buldhana</v>
      </c>
      <c r="D168" s="20" t="str">
        <f>'Region - Amravati Data'!D156</f>
        <v>Buldhana</v>
      </c>
      <c r="E168" s="20" t="str">
        <f>'Region - Amravati Data'!E156</f>
        <v>Motala</v>
      </c>
      <c r="F168" s="20" t="str">
        <f>'Region - Amravati Data'!F156</f>
        <v>20027978</v>
      </c>
      <c r="G168" s="20" t="str">
        <f>'Region - Amravati Data'!G156</f>
        <v>Dhamangaon Deshmukh &amp; 9 Villages RRWSS</v>
      </c>
      <c r="H168" s="20" t="str">
        <f>'Region - Amravati Data'!H156</f>
        <v>Chinchkhed Nath</v>
      </c>
      <c r="I168" s="20" t="str">
        <f>'Region - Amravati Data'!I156</f>
        <v>Proposed 0.45 LL ESR</v>
      </c>
      <c r="J168" s="21">
        <f>'Region - Amravati Data'!J156</f>
        <v>0</v>
      </c>
      <c r="K168" s="20" t="str">
        <f>'Region - Amravati Data'!K156</f>
        <v>Connected</v>
      </c>
      <c r="L168" s="20" t="str">
        <f>'Region - Amravati Data'!L156</f>
        <v>Online</v>
      </c>
      <c r="M168" s="20" t="str">
        <f>'Region - Amravati Data'!M156</f>
        <v>0.45LL</v>
      </c>
      <c r="N168" s="20">
        <f>'Region - Amravati Data'!N156</f>
        <v>0.36395446777343748</v>
      </c>
      <c r="O168" s="20">
        <f>'Region - Amravati Data'!O156</f>
        <v>0</v>
      </c>
      <c r="P168" s="20">
        <f>'Region - Amravati Data'!P156</f>
        <v>1.1059570312500001E-3</v>
      </c>
      <c r="Q168" s="20">
        <f>'Region - Amravati Data'!Q156</f>
        <v>0</v>
      </c>
      <c r="R168" s="20">
        <f>'Region - Amravati Data'!R156</f>
        <v>7.4462890624999998E-5</v>
      </c>
      <c r="S168" s="20">
        <f>'Region - Amravati Data'!S156</f>
        <v>0</v>
      </c>
      <c r="T168" s="20">
        <f>'Region - Amravati Data'!T156</f>
        <v>0</v>
      </c>
      <c r="U168" s="20">
        <f>'Region - Amravati Data'!U156</f>
        <v>4</v>
      </c>
      <c r="V168" s="12">
        <f>'Region - Amravati Data'!V156</f>
        <v>0</v>
      </c>
    </row>
    <row r="169" spans="1:22" x14ac:dyDescent="0.35">
      <c r="A169" s="20">
        <f>'Region - Amravati Data'!A157</f>
        <v>155</v>
      </c>
      <c r="B169" s="20" t="str">
        <f>'Region - Amravati Data'!B157</f>
        <v>Akola</v>
      </c>
      <c r="C169" s="20" t="str">
        <f>'Region - Amravati Data'!C157</f>
        <v>Akola</v>
      </c>
      <c r="D169" s="20" t="str">
        <f>'Region - Amravati Data'!D157</f>
        <v>Akola</v>
      </c>
      <c r="E169" s="20" t="str">
        <f>'Region - Amravati Data'!E157</f>
        <v>Akola</v>
      </c>
      <c r="F169" s="20" t="str">
        <f>'Region - Amravati Data'!F157</f>
        <v>20028565</v>
      </c>
      <c r="G169" s="20" t="str">
        <f>'Region - Amravati Data'!G157</f>
        <v>Akot 84 VRRWSS Tq. Akola, Akot &amp; Telhara Dist. Akola</v>
      </c>
      <c r="H169" s="20" t="str">
        <f>'Region - Amravati Data'!H157</f>
        <v>Rajurwadi</v>
      </c>
      <c r="I169" s="20" t="str">
        <f>'Region - Amravati Data'!I157</f>
        <v>Existing 0.30 LL ESR</v>
      </c>
      <c r="J169" s="21">
        <f>'Region - Amravati Data'!J157</f>
        <v>0</v>
      </c>
      <c r="K169" s="20" t="str">
        <f>'Region - Amravati Data'!K157</f>
        <v>Connected</v>
      </c>
      <c r="L169" s="20" t="str">
        <f>'Region - Amravati Data'!L157</f>
        <v>Online</v>
      </c>
      <c r="M169" s="20" t="str">
        <f>'Region - Amravati Data'!M157</f>
        <v>0.30LL</v>
      </c>
      <c r="N169" s="20">
        <f>'Region - Amravati Data'!N157</f>
        <v>0.35</v>
      </c>
      <c r="O169" s="20">
        <f>'Region - Amravati Data'!O157</f>
        <v>1.74</v>
      </c>
      <c r="P169" s="20">
        <f>'Region - Amravati Data'!P157</f>
        <v>0</v>
      </c>
      <c r="Q169" s="20">
        <f>'Region - Amravati Data'!Q157</f>
        <v>0</v>
      </c>
      <c r="R169" s="20">
        <f>'Region - Amravati Data'!R157</f>
        <v>1.43</v>
      </c>
      <c r="S169" s="20">
        <f>'Region - Amravati Data'!S157</f>
        <v>1.97</v>
      </c>
      <c r="T169" s="20">
        <f>'Region - Amravati Data'!T157</f>
        <v>0</v>
      </c>
      <c r="U169" s="20">
        <f>'Region - Amravati Data'!U157</f>
        <v>3</v>
      </c>
      <c r="V169" s="12">
        <f>'Region - Amravati Data'!V157</f>
        <v>0</v>
      </c>
    </row>
    <row r="170" spans="1:22" x14ac:dyDescent="0.35">
      <c r="A170" s="20">
        <f>'Region - Amravati Data'!A158</f>
        <v>156</v>
      </c>
      <c r="B170" s="20" t="str">
        <f>'Region - Amravati Data'!B158</f>
        <v>Amravati</v>
      </c>
      <c r="C170" s="20" t="str">
        <f>'Region - Amravati Data'!C158</f>
        <v>Amravati W.M</v>
      </c>
      <c r="D170" s="20" t="str">
        <f>'Region - Amravati Data'!D158</f>
        <v>W.M.Amravati - 2</v>
      </c>
      <c r="E170" s="20" t="str">
        <f>'Region - Amravati Data'!E158</f>
        <v>Achalpur</v>
      </c>
      <c r="F170" s="20" t="str">
        <f>'Region - Amravati Data'!F158</f>
        <v>20003791</v>
      </c>
      <c r="G170" s="20" t="str">
        <f>'Region - Amravati Data'!G158</f>
        <v>105 Villages RRWSS</v>
      </c>
      <c r="H170" s="20" t="str">
        <f>'Region - Amravati Data'!H158</f>
        <v>Waki</v>
      </c>
      <c r="I170" s="20" t="str">
        <f>'Region - Amravati Data'!I158</f>
        <v>Existing 0.50 LL ESR</v>
      </c>
      <c r="J170" s="21">
        <f>'Region - Amravati Data'!J158</f>
        <v>0</v>
      </c>
      <c r="K170" s="20" t="str">
        <f>'Region - Amravati Data'!K158</f>
        <v>Connected</v>
      </c>
      <c r="L170" s="20" t="str">
        <f>'Region - Amravati Data'!L158</f>
        <v>Online</v>
      </c>
      <c r="M170" s="20" t="str">
        <f>'Region - Amravati Data'!M158</f>
        <v>0.50LL</v>
      </c>
      <c r="N170" s="20">
        <f>'Region - Amravati Data'!N158</f>
        <v>0.28999999999999998</v>
      </c>
      <c r="O170" s="20">
        <f>'Region - Amravati Data'!O158</f>
        <v>1.47</v>
      </c>
      <c r="P170" s="20">
        <f>'Region - Amravati Data'!P158</f>
        <v>4.1100000000000003</v>
      </c>
      <c r="Q170" s="20">
        <f>'Region - Amravati Data'!Q158</f>
        <v>5.12</v>
      </c>
      <c r="R170" s="20">
        <f>'Region - Amravati Data'!R158</f>
        <v>0.1</v>
      </c>
      <c r="S170" s="20">
        <f>'Region - Amravati Data'!S158</f>
        <v>0.15</v>
      </c>
      <c r="T170" s="20">
        <f>'Region - Amravati Data'!T158</f>
        <v>0.1</v>
      </c>
      <c r="U170" s="20">
        <f>'Region - Amravati Data'!U158</f>
        <v>0</v>
      </c>
      <c r="V170" s="12">
        <f>'Region - Amravati Data'!V158</f>
        <v>0.2</v>
      </c>
    </row>
    <row r="171" spans="1:22" x14ac:dyDescent="0.35">
      <c r="A171" s="20">
        <f>'Region - Amravati Data'!A159</f>
        <v>157</v>
      </c>
      <c r="B171" s="20" t="str">
        <f>'Region - Amravati Data'!B159</f>
        <v>Akola</v>
      </c>
      <c r="C171" s="20" t="str">
        <f>'Region - Amravati Data'!C159</f>
        <v>Buldhana</v>
      </c>
      <c r="D171" s="20" t="str">
        <f>'Region - Amravati Data'!D159</f>
        <v>Buldhana</v>
      </c>
      <c r="E171" s="20" t="str">
        <f>'Region - Amravati Data'!E159</f>
        <v>Motala</v>
      </c>
      <c r="F171" s="20" t="str">
        <f>'Region - Amravati Data'!F159</f>
        <v>20027978</v>
      </c>
      <c r="G171" s="20" t="str">
        <f>'Region - Amravati Data'!G159</f>
        <v>Dhamangaon Deshmukh &amp; 9 Villages RRWSS</v>
      </c>
      <c r="H171" s="20" t="str">
        <f>'Region - Amravati Data'!H159</f>
        <v>Isalwadi</v>
      </c>
      <c r="I171" s="20" t="str">
        <f>'Region - Amravati Data'!I159</f>
        <v>Proposed 0.95 LL ESR</v>
      </c>
      <c r="J171" s="21">
        <f>'Region - Amravati Data'!J159</f>
        <v>0</v>
      </c>
      <c r="K171" s="20" t="str">
        <f>'Region - Amravati Data'!K159</f>
        <v>Connected</v>
      </c>
      <c r="L171" s="20" t="str">
        <f>'Region - Amravati Data'!L159</f>
        <v>Online</v>
      </c>
      <c r="M171" s="20" t="str">
        <f>'Region - Amravati Data'!M159</f>
        <v>0.95LL</v>
      </c>
      <c r="N171" s="20">
        <f>'Region - Amravati Data'!N159</f>
        <v>1.1761132812499999</v>
      </c>
      <c r="O171" s="20">
        <f>'Region - Amravati Data'!O159</f>
        <v>8.4199218749999999E-2</v>
      </c>
      <c r="P171" s="20">
        <f>'Region - Amravati Data'!P159</f>
        <v>0.20246093749999999</v>
      </c>
      <c r="Q171" s="20">
        <f>'Region - Amravati Data'!Q159</f>
        <v>0</v>
      </c>
      <c r="R171" s="20">
        <f>'Region - Amravati Data'!R159</f>
        <v>1.2899707031250001</v>
      </c>
      <c r="S171" s="20">
        <f>'Region - Amravati Data'!S159</f>
        <v>1.8310546875E-4</v>
      </c>
      <c r="T171" s="20">
        <f>'Region - Amravati Data'!T159</f>
        <v>0</v>
      </c>
      <c r="U171" s="20">
        <f>'Region - Amravati Data'!U159</f>
        <v>2</v>
      </c>
      <c r="V171" s="12">
        <f>'Region - Amravati Data'!V159</f>
        <v>0</v>
      </c>
    </row>
    <row r="172" spans="1:22" x14ac:dyDescent="0.35">
      <c r="A172" s="20">
        <f>'Region - Amravati Data'!A160</f>
        <v>158</v>
      </c>
      <c r="B172" s="20" t="str">
        <f>'Region - Amravati Data'!B160</f>
        <v>Amravati</v>
      </c>
      <c r="C172" s="20" t="str">
        <f>'Region - Amravati Data'!C160</f>
        <v>Amravati</v>
      </c>
      <c r="D172" s="20" t="str">
        <f>'Region - Amravati Data'!D160</f>
        <v>Amravati - 2</v>
      </c>
      <c r="E172" s="20" t="str">
        <f>'Region - Amravati Data'!E160</f>
        <v>Nandgaon Khandeshwar</v>
      </c>
      <c r="F172" s="20" t="str">
        <f>'Region - Amravati Data'!F160</f>
        <v>20030287</v>
      </c>
      <c r="G172" s="20" t="str">
        <f>'Region - Amravati Data'!G160</f>
        <v>Takli &amp; 4 Villages RRWS</v>
      </c>
      <c r="H172" s="20" t="str">
        <f>'Region - Amravati Data'!H160</f>
        <v>Takali</v>
      </c>
      <c r="I172" s="20" t="str">
        <f>'Region - Amravati Data'!I160</f>
        <v>Existing 0.7 LL ESR</v>
      </c>
      <c r="J172" s="21">
        <f>'Region - Amravati Data'!J160</f>
        <v>0</v>
      </c>
      <c r="K172" s="20" t="str">
        <f>'Region - Amravati Data'!K160</f>
        <v>Connected</v>
      </c>
      <c r="L172" s="20" t="str">
        <f>'Region - Amravati Data'!L160</f>
        <v>Online</v>
      </c>
      <c r="M172" s="20" t="str">
        <f>'Region - Amravati Data'!M160</f>
        <v>0.7LL</v>
      </c>
      <c r="N172" s="20">
        <f>'Region - Amravati Data'!N160</f>
        <v>0.97</v>
      </c>
      <c r="O172" s="20">
        <f>'Region - Amravati Data'!O160</f>
        <v>0.19</v>
      </c>
      <c r="P172" s="20">
        <f>'Region - Amravati Data'!P160</f>
        <v>0.01</v>
      </c>
      <c r="Q172" s="20">
        <f>'Region - Amravati Data'!Q160</f>
        <v>0</v>
      </c>
      <c r="R172" s="20">
        <f>'Region - Amravati Data'!R160</f>
        <v>0.45</v>
      </c>
      <c r="S172" s="20">
        <f>'Region - Amravati Data'!S160</f>
        <v>7.0000000000000007E-2</v>
      </c>
      <c r="T172" s="20">
        <f>'Region - Amravati Data'!T160</f>
        <v>0.03</v>
      </c>
      <c r="U172" s="20">
        <f>'Region - Amravati Data'!U160</f>
        <v>1</v>
      </c>
      <c r="V172" s="12">
        <f>'Region - Amravati Data'!V160</f>
        <v>4.2857142857142858E-2</v>
      </c>
    </row>
    <row r="173" spans="1:22" x14ac:dyDescent="0.35">
      <c r="A173" s="20">
        <f>'Region - Amravati Data'!A161</f>
        <v>159</v>
      </c>
      <c r="B173" s="20" t="str">
        <f>'Region - Amravati Data'!B161</f>
        <v>Amravati</v>
      </c>
      <c r="C173" s="20" t="str">
        <f>'Region - Amravati Data'!C161</f>
        <v>Amravati W.M</v>
      </c>
      <c r="D173" s="20" t="str">
        <f>'Region - Amravati Data'!D161</f>
        <v>W.M.Amravati - 2</v>
      </c>
      <c r="E173" s="20" t="str">
        <f>'Region - Amravati Data'!E161</f>
        <v>Chandur Bazar</v>
      </c>
      <c r="F173" s="20" t="str">
        <f>'Region - Amravati Data'!F161</f>
        <v>20003791</v>
      </c>
      <c r="G173" s="20" t="str">
        <f>'Region - Amravati Data'!G161</f>
        <v>105 Villages RRWSS</v>
      </c>
      <c r="H173" s="20" t="str">
        <f>'Region - Amravati Data'!H161</f>
        <v>Nirul</v>
      </c>
      <c r="I173" s="20" t="str">
        <f>'Region - Amravati Data'!I161</f>
        <v>Existing 0.30 LL ESR</v>
      </c>
      <c r="J173" s="21">
        <f>'Region - Amravati Data'!J161</f>
        <v>18.587900161743164</v>
      </c>
      <c r="K173" s="20" t="str">
        <f>'Region - Amravati Data'!K161</f>
        <v>Connected</v>
      </c>
      <c r="L173" s="20" t="str">
        <f>'Region - Amravati Data'!L161</f>
        <v>Online</v>
      </c>
      <c r="M173" s="20" t="str">
        <f>'Region - Amravati Data'!M161</f>
        <v>0.30LL</v>
      </c>
      <c r="N173" s="20">
        <f>'Region - Amravati Data'!N161</f>
        <v>1.75</v>
      </c>
      <c r="O173" s="20">
        <f>'Region - Amravati Data'!O161</f>
        <v>1.56</v>
      </c>
      <c r="P173" s="20">
        <f>'Region - Amravati Data'!P161</f>
        <v>1.74</v>
      </c>
      <c r="Q173" s="20">
        <f>'Region - Amravati Data'!Q161</f>
        <v>1.5275000000000001</v>
      </c>
      <c r="R173" s="20">
        <f>'Region - Amravati Data'!R161</f>
        <v>1.76</v>
      </c>
      <c r="S173" s="20">
        <f>'Region - Amravati Data'!S161</f>
        <v>1.6</v>
      </c>
      <c r="T173" s="20">
        <f>'Region - Amravati Data'!T161</f>
        <v>1.73</v>
      </c>
      <c r="U173" s="20">
        <f>'Region - Amravati Data'!U161</f>
        <v>0</v>
      </c>
      <c r="V173" s="12">
        <f>'Region - Amravati Data'!V161</f>
        <v>5.7666666666666666</v>
      </c>
    </row>
    <row r="174" spans="1:22" x14ac:dyDescent="0.35">
      <c r="A174" s="20">
        <f>'Region - Amravati Data'!A162</f>
        <v>160</v>
      </c>
      <c r="B174" s="20" t="str">
        <f>'Region - Amravati Data'!B162</f>
        <v>Akola</v>
      </c>
      <c r="C174" s="20" t="str">
        <f>'Region - Amravati Data'!C162</f>
        <v>Akola</v>
      </c>
      <c r="D174" s="20" t="str">
        <f>'Region - Amravati Data'!D162</f>
        <v>Akola</v>
      </c>
      <c r="E174" s="20" t="str">
        <f>'Region - Amravati Data'!E162</f>
        <v>Telhara</v>
      </c>
      <c r="F174" s="20" t="str">
        <f>'Region - Amravati Data'!F162</f>
        <v>20028565</v>
      </c>
      <c r="G174" s="20" t="str">
        <f>'Region - Amravati Data'!G162</f>
        <v>Akot 84 VRRWSS Tq. Akola, Akot &amp; Telhara Dist. Akola</v>
      </c>
      <c r="H174" s="20" t="str">
        <f>'Region - Amravati Data'!H162</f>
        <v>Ner</v>
      </c>
      <c r="I174" s="20" t="str">
        <f>'Region - Amravati Data'!I162</f>
        <v>Existing 0.75 LL ESR</v>
      </c>
      <c r="J174" s="21" t="str">
        <f>'Region - Amravati Data'!J162</f>
        <v>Pt Created</v>
      </c>
      <c r="K174" s="20" t="str">
        <f>'Region - Amravati Data'!K162</f>
        <v>Not</v>
      </c>
      <c r="L174" s="20" t="str">
        <f>'Region - Amravati Data'!L162</f>
        <v>Offline</v>
      </c>
      <c r="M174" s="20" t="str">
        <f>'Region - Amravati Data'!M162</f>
        <v>0.75LL</v>
      </c>
      <c r="N174" s="20">
        <f>'Region - Amravati Data'!N162</f>
        <v>0</v>
      </c>
      <c r="O174" s="20">
        <f>'Region - Amravati Data'!O162</f>
        <v>0</v>
      </c>
      <c r="P174" s="20">
        <f>'Region - Amravati Data'!P162</f>
        <v>0</v>
      </c>
      <c r="Q174" s="20">
        <f>'Region - Amravati Data'!Q162</f>
        <v>0</v>
      </c>
      <c r="R174" s="20">
        <f>'Region - Amravati Data'!R162</f>
        <v>0</v>
      </c>
      <c r="S174" s="20">
        <f>'Region - Amravati Data'!S162</f>
        <v>0</v>
      </c>
      <c r="T174" s="20">
        <f>'Region - Amravati Data'!T162</f>
        <v>0</v>
      </c>
      <c r="U174" s="20">
        <f>'Region - Amravati Data'!U162</f>
        <v>7</v>
      </c>
      <c r="V174" s="12">
        <f>'Region - Amravati Data'!V162</f>
        <v>0</v>
      </c>
    </row>
    <row r="175" spans="1:22" x14ac:dyDescent="0.35">
      <c r="A175" s="20">
        <f>'Region - Amravati Data'!A163</f>
        <v>161</v>
      </c>
      <c r="B175" s="20" t="str">
        <f>'Region - Amravati Data'!B163</f>
        <v>Akola</v>
      </c>
      <c r="C175" s="20" t="str">
        <f>'Region - Amravati Data'!C163</f>
        <v>Buldhana</v>
      </c>
      <c r="D175" s="20" t="str">
        <f>'Region - Amravati Data'!D163</f>
        <v>Buldhana</v>
      </c>
      <c r="E175" s="20" t="str">
        <f>'Region - Amravati Data'!E163</f>
        <v>Buldhana</v>
      </c>
      <c r="F175" s="20" t="str">
        <f>'Region - Amravati Data'!F163</f>
        <v>20021406</v>
      </c>
      <c r="G175" s="20" t="str">
        <f>'Region - Amravati Data'!G163</f>
        <v>Padali &amp; 5 Villages RRWSS</v>
      </c>
      <c r="H175" s="20" t="str">
        <f>'Region - Amravati Data'!H163</f>
        <v>Palaskhed Nago</v>
      </c>
      <c r="I175" s="20" t="str">
        <f>'Region - Amravati Data'!I163</f>
        <v>Proposed 0.40 LL ESR</v>
      </c>
      <c r="J175" s="21">
        <f>'Region - Amravati Data'!J163</f>
        <v>0</v>
      </c>
      <c r="K175" s="20" t="str">
        <f>'Region - Amravati Data'!K163</f>
        <v>Connected</v>
      </c>
      <c r="L175" s="20" t="str">
        <f>'Region - Amravati Data'!L163</f>
        <v>Online</v>
      </c>
      <c r="M175" s="20" t="str">
        <f>'Region - Amravati Data'!M163</f>
        <v>0.40LL</v>
      </c>
      <c r="N175" s="20">
        <f>'Region - Amravati Data'!N163</f>
        <v>0</v>
      </c>
      <c r="O175" s="20">
        <f>'Region - Amravati Data'!O163</f>
        <v>0</v>
      </c>
      <c r="P175" s="20">
        <f>'Region - Amravati Data'!P163</f>
        <v>0</v>
      </c>
      <c r="Q175" s="20">
        <f>'Region - Amravati Data'!Q163</f>
        <v>0.35</v>
      </c>
      <c r="R175" s="20">
        <f>'Region - Amravati Data'!R163</f>
        <v>4.6500000000000004</v>
      </c>
      <c r="S175" s="20">
        <f>'Region - Amravati Data'!S163</f>
        <v>0.4</v>
      </c>
      <c r="T175" s="20">
        <f>'Region - Amravati Data'!T163</f>
        <v>0.4</v>
      </c>
      <c r="U175" s="20">
        <f>'Region - Amravati Data'!U163</f>
        <v>3</v>
      </c>
      <c r="V175" s="12">
        <f>'Region - Amravati Data'!V163</f>
        <v>1</v>
      </c>
    </row>
    <row r="176" spans="1:22" x14ac:dyDescent="0.35">
      <c r="A176" s="20">
        <f>'Region - Amravati Data'!A164</f>
        <v>162</v>
      </c>
      <c r="B176" s="20" t="str">
        <f>'Region - Amravati Data'!B164</f>
        <v>Amravati</v>
      </c>
      <c r="C176" s="20" t="str">
        <f>'Region - Amravati Data'!C164</f>
        <v>Amravati W.M</v>
      </c>
      <c r="D176" s="20" t="str">
        <f>'Region - Amravati Data'!D164</f>
        <v>W.M.Amravati - 2</v>
      </c>
      <c r="E176" s="20" t="str">
        <f>'Region - Amravati Data'!E164</f>
        <v>Bhatkuli</v>
      </c>
      <c r="F176" s="20" t="str">
        <f>'Region - Amravati Data'!F164</f>
        <v>20003791</v>
      </c>
      <c r="G176" s="20" t="str">
        <f>'Region - Amravati Data'!G164</f>
        <v>105 Villages RRWSS</v>
      </c>
      <c r="H176" s="20" t="str">
        <f>'Region - Amravati Data'!H164</f>
        <v>Chakur</v>
      </c>
      <c r="I176" s="20" t="str">
        <f>'Region - Amravati Data'!I164</f>
        <v>Existing 0.20 LL ESR</v>
      </c>
      <c r="J176" s="21">
        <f>'Region - Amravati Data'!J164</f>
        <v>0</v>
      </c>
      <c r="K176" s="20" t="str">
        <f>'Region - Amravati Data'!K164</f>
        <v>Connected</v>
      </c>
      <c r="L176" s="20" t="str">
        <f>'Region - Amravati Data'!L164</f>
        <v>Offline</v>
      </c>
      <c r="M176" s="20" t="str">
        <f>'Region - Amravati Data'!M164</f>
        <v>0.20LL</v>
      </c>
      <c r="N176" s="20">
        <f>'Region - Amravati Data'!N164</f>
        <v>0</v>
      </c>
      <c r="O176" s="20">
        <f>'Region - Amravati Data'!O164</f>
        <v>0</v>
      </c>
      <c r="P176" s="20">
        <f>'Region - Amravati Data'!P164</f>
        <v>0</v>
      </c>
      <c r="Q176" s="20">
        <f>'Region - Amravati Data'!Q164</f>
        <v>0</v>
      </c>
      <c r="R176" s="20">
        <f>'Region - Amravati Data'!R164</f>
        <v>0</v>
      </c>
      <c r="S176" s="20">
        <f>'Region - Amravati Data'!S164</f>
        <v>0</v>
      </c>
      <c r="T176" s="20">
        <f>'Region - Amravati Data'!T164</f>
        <v>0</v>
      </c>
      <c r="U176" s="20">
        <f>'Region - Amravati Data'!U164</f>
        <v>7</v>
      </c>
      <c r="V176" s="12">
        <f>'Region - Amravati Data'!V164</f>
        <v>0</v>
      </c>
    </row>
    <row r="177" spans="1:22" x14ac:dyDescent="0.35">
      <c r="A177" s="20">
        <f>'Region - Amravati Data'!A165</f>
        <v>163</v>
      </c>
      <c r="B177" s="20" t="str">
        <f>'Region - Amravati Data'!B165</f>
        <v>Amravati</v>
      </c>
      <c r="C177" s="20" t="str">
        <f>'Region - Amravati Data'!C165</f>
        <v>Amravati W.M</v>
      </c>
      <c r="D177" s="20" t="str">
        <f>'Region - Amravati Data'!D165</f>
        <v>W.M.Amravati - 2</v>
      </c>
      <c r="E177" s="20" t="str">
        <f>'Region - Amravati Data'!E165</f>
        <v>Bhatkuli</v>
      </c>
      <c r="F177" s="20" t="str">
        <f>'Region - Amravati Data'!F165</f>
        <v>20003791</v>
      </c>
      <c r="G177" s="20" t="str">
        <f>'Region - Amravati Data'!G165</f>
        <v>105 Villages RRWSS</v>
      </c>
      <c r="H177" s="20" t="str">
        <f>'Region - Amravati Data'!H165</f>
        <v>Deori</v>
      </c>
      <c r="I177" s="20" t="str">
        <f>'Region - Amravati Data'!I165</f>
        <v>Existing 0.50 LL ESR</v>
      </c>
      <c r="J177" s="21">
        <f>'Region - Amravati Data'!J165</f>
        <v>0</v>
      </c>
      <c r="K177" s="20" t="str">
        <f>'Region - Amravati Data'!K165</f>
        <v>Connected</v>
      </c>
      <c r="L177" s="20" t="str">
        <f>'Region - Amravati Data'!L165</f>
        <v>Online</v>
      </c>
      <c r="M177" s="20" t="str">
        <f>'Region - Amravati Data'!M165</f>
        <v>0.50LL</v>
      </c>
      <c r="N177" s="20">
        <f>'Region - Amravati Data'!N165</f>
        <v>1.42</v>
      </c>
      <c r="O177" s="20">
        <f>'Region - Amravati Data'!O165</f>
        <v>0.88</v>
      </c>
      <c r="P177" s="20">
        <f>'Region - Amravati Data'!P165</f>
        <v>1.17</v>
      </c>
      <c r="Q177" s="20">
        <f>'Region - Amravati Data'!Q165</f>
        <v>1.44</v>
      </c>
      <c r="R177" s="20">
        <f>'Region - Amravati Data'!R165</f>
        <v>1.1499999999999999</v>
      </c>
      <c r="S177" s="20">
        <f>'Region - Amravati Data'!S165</f>
        <v>1.71</v>
      </c>
      <c r="T177" s="20">
        <f>'Region - Amravati Data'!T165</f>
        <v>1.34</v>
      </c>
      <c r="U177" s="20">
        <f>'Region - Amravati Data'!U165</f>
        <v>0</v>
      </c>
      <c r="V177" s="12">
        <f>'Region - Amravati Data'!V165</f>
        <v>2.68</v>
      </c>
    </row>
    <row r="178" spans="1:22" x14ac:dyDescent="0.35">
      <c r="A178" s="20">
        <f>'Region - Amravati Data'!A166</f>
        <v>164</v>
      </c>
      <c r="B178" s="20" t="str">
        <f>'Region - Amravati Data'!B166</f>
        <v>Amravati</v>
      </c>
      <c r="C178" s="20" t="str">
        <f>'Region - Amravati Data'!C166</f>
        <v>Amravati W.M</v>
      </c>
      <c r="D178" s="20" t="str">
        <f>'Region - Amravati Data'!D166</f>
        <v>W.M.Amravati - 2</v>
      </c>
      <c r="E178" s="20" t="str">
        <f>'Region - Amravati Data'!E166</f>
        <v>Amravati</v>
      </c>
      <c r="F178" s="20" t="str">
        <f>'Region - Amravati Data'!F166</f>
        <v>20003791</v>
      </c>
      <c r="G178" s="20" t="str">
        <f>'Region - Amravati Data'!G166</f>
        <v>105 Villages RRWSS</v>
      </c>
      <c r="H178" s="20" t="str">
        <f>'Region - Amravati Data'!H166</f>
        <v>Chinchkheda</v>
      </c>
      <c r="I178" s="20" t="str">
        <f>'Region - Amravati Data'!I166</f>
        <v>Existing 0.25 LL ESR-Outlet-1</v>
      </c>
      <c r="J178" s="21">
        <f>'Region - Amravati Data'!J166</f>
        <v>0</v>
      </c>
      <c r="K178" s="20" t="str">
        <f>'Region - Amravati Data'!K166</f>
        <v>Connected</v>
      </c>
      <c r="L178" s="20" t="str">
        <f>'Region - Amravati Data'!L166</f>
        <v>Online</v>
      </c>
      <c r="M178" s="20" t="str">
        <f>'Region - Amravati Data'!M166</f>
        <v>0.25LL</v>
      </c>
      <c r="N178" s="20">
        <f>'Region - Amravati Data'!N166</f>
        <v>0</v>
      </c>
      <c r="O178" s="20">
        <f>'Region - Amravati Data'!O166</f>
        <v>0.16</v>
      </c>
      <c r="P178" s="20">
        <f>'Region - Amravati Data'!P166</f>
        <v>0</v>
      </c>
      <c r="Q178" s="20">
        <f>'Region - Amravati Data'!Q166</f>
        <v>0.22</v>
      </c>
      <c r="R178" s="20">
        <f>'Region - Amravati Data'!R166</f>
        <v>0</v>
      </c>
      <c r="S178" s="20">
        <f>'Region - Amravati Data'!S166</f>
        <v>0.23</v>
      </c>
      <c r="T178" s="20">
        <f>'Region - Amravati Data'!T166</f>
        <v>0</v>
      </c>
      <c r="U178" s="20">
        <f>'Region - Amravati Data'!U166</f>
        <v>4</v>
      </c>
      <c r="V178" s="12">
        <f>'Region - Amravati Data'!V166</f>
        <v>0</v>
      </c>
    </row>
    <row r="179" spans="1:22" x14ac:dyDescent="0.35">
      <c r="A179" s="20">
        <f>'Region - Amravati Data'!A167</f>
        <v>165</v>
      </c>
      <c r="B179" s="20" t="str">
        <f>'Region - Amravati Data'!B167</f>
        <v>Amravati</v>
      </c>
      <c r="C179" s="20" t="str">
        <f>'Region - Amravati Data'!C167</f>
        <v>Amravati</v>
      </c>
      <c r="D179" s="20" t="str">
        <f>'Region - Amravati Data'!D167</f>
        <v>Achalpur</v>
      </c>
      <c r="E179" s="20" t="str">
        <f>'Region - Amravati Data'!E167</f>
        <v>Chandur Bazar</v>
      </c>
      <c r="F179" s="20" t="str">
        <f>'Region - Amravati Data'!F167</f>
        <v>7945938</v>
      </c>
      <c r="G179" s="20" t="str">
        <f>'Region - Amravati Data'!G167</f>
        <v>83 Village RRWS Scheme MJP RR (C 39)</v>
      </c>
      <c r="H179" s="20" t="str">
        <f>'Region - Amravati Data'!H167</f>
        <v>Kavitha Bk.</v>
      </c>
      <c r="I179" s="20" t="str">
        <f>'Region - Amravati Data'!I167</f>
        <v>Existing 0.7 LL ESR</v>
      </c>
      <c r="J179" s="21">
        <f>'Region - Amravati Data'!J167</f>
        <v>0</v>
      </c>
      <c r="K179" s="20" t="str">
        <f>'Region - Amravati Data'!K167</f>
        <v>Connected</v>
      </c>
      <c r="L179" s="20" t="str">
        <f>'Region - Amravati Data'!L167</f>
        <v>Online</v>
      </c>
      <c r="M179" s="20" t="str">
        <f>'Region - Amravati Data'!M167</f>
        <v>0.7LL</v>
      </c>
      <c r="N179" s="20">
        <f>'Region - Amravati Data'!N167</f>
        <v>1.7</v>
      </c>
      <c r="O179" s="20">
        <f>'Region - Amravati Data'!O167</f>
        <v>0.49</v>
      </c>
      <c r="P179" s="20">
        <f>'Region - Amravati Data'!P167</f>
        <v>2.7529980468750002</v>
      </c>
      <c r="Q179" s="20">
        <f>'Region - Amravati Data'!Q167</f>
        <v>0</v>
      </c>
      <c r="R179" s="20">
        <f>'Region - Amravati Data'!R167</f>
        <v>1.75</v>
      </c>
      <c r="S179" s="20">
        <f>'Region - Amravati Data'!S167</f>
        <v>0</v>
      </c>
      <c r="T179" s="20">
        <f>'Region - Amravati Data'!T167</f>
        <v>2</v>
      </c>
      <c r="U179" s="20">
        <f>'Region - Amravati Data'!U167</f>
        <v>2</v>
      </c>
      <c r="V179" s="12">
        <f>'Region - Amravati Data'!V167</f>
        <v>2.8571428571428572</v>
      </c>
    </row>
    <row r="180" spans="1:22" x14ac:dyDescent="0.35">
      <c r="A180" s="20">
        <f>'Region - Amravati Data'!A168</f>
        <v>166</v>
      </c>
      <c r="B180" s="20" t="str">
        <f>'Region - Amravati Data'!B168</f>
        <v>Amravati</v>
      </c>
      <c r="C180" s="20" t="str">
        <f>'Region - Amravati Data'!C168</f>
        <v>Amravati</v>
      </c>
      <c r="D180" s="20" t="str">
        <f>'Region - Amravati Data'!D168</f>
        <v>Achalpur</v>
      </c>
      <c r="E180" s="20" t="str">
        <f>'Region - Amravati Data'!E168</f>
        <v>Chandur Bazar</v>
      </c>
      <c r="F180" s="20" t="str">
        <f>'Region - Amravati Data'!F168</f>
        <v>7945938</v>
      </c>
      <c r="G180" s="20" t="str">
        <f>'Region - Amravati Data'!G168</f>
        <v>83 Village RRWS Scheme MJP RR (C 39)</v>
      </c>
      <c r="H180" s="20" t="str">
        <f>'Region - Amravati Data'!H168</f>
        <v>Karajgaon (Mahal)</v>
      </c>
      <c r="I180" s="20" t="str">
        <f>'Region - Amravati Data'!I168</f>
        <v>Existing 1.5 LL ESR</v>
      </c>
      <c r="J180" s="21">
        <f>'Region - Amravati Data'!J168</f>
        <v>17.910499572753906</v>
      </c>
      <c r="K180" s="20" t="str">
        <f>'Region - Amravati Data'!K168</f>
        <v>Connected</v>
      </c>
      <c r="L180" s="20" t="str">
        <f>'Region - Amravati Data'!L168</f>
        <v>Offline</v>
      </c>
      <c r="M180" s="20" t="str">
        <f>'Region - Amravati Data'!M168</f>
        <v>1.5LL</v>
      </c>
      <c r="N180" s="20">
        <f>'Region - Amravati Data'!N168</f>
        <v>0</v>
      </c>
      <c r="O180" s="20">
        <f>'Region - Amravati Data'!O168</f>
        <v>0</v>
      </c>
      <c r="P180" s="20">
        <f>'Region - Amravati Data'!P168</f>
        <v>0</v>
      </c>
      <c r="Q180" s="20">
        <f>'Region - Amravati Data'!Q168</f>
        <v>0</v>
      </c>
      <c r="R180" s="20">
        <f>'Region - Amravati Data'!R168</f>
        <v>0</v>
      </c>
      <c r="S180" s="20">
        <f>'Region - Amravati Data'!S168</f>
        <v>0</v>
      </c>
      <c r="T180" s="20">
        <f>'Region - Amravati Data'!T168</f>
        <v>0</v>
      </c>
      <c r="U180" s="20">
        <f>'Region - Amravati Data'!U168</f>
        <v>7</v>
      </c>
      <c r="V180" s="12">
        <f>'Region - Amravati Data'!V168</f>
        <v>0</v>
      </c>
    </row>
    <row r="181" spans="1:22" x14ac:dyDescent="0.35">
      <c r="A181" s="20">
        <f>'Region - Amravati Data'!A169</f>
        <v>167</v>
      </c>
      <c r="B181" s="20" t="str">
        <f>'Region - Amravati Data'!B169</f>
        <v>Akola</v>
      </c>
      <c r="C181" s="20" t="str">
        <f>'Region - Amravati Data'!C169</f>
        <v>Akola</v>
      </c>
      <c r="D181" s="20" t="str">
        <f>'Region - Amravati Data'!D169</f>
        <v>Akola</v>
      </c>
      <c r="E181" s="20" t="str">
        <f>'Region - Amravati Data'!E169</f>
        <v>Akola</v>
      </c>
      <c r="F181" s="20" t="str">
        <f>'Region - Amravati Data'!F169</f>
        <v>20028565</v>
      </c>
      <c r="G181" s="20" t="str">
        <f>'Region - Amravati Data'!G169</f>
        <v>Akot 84 VRRWSS Tq. Akola, Akot &amp; Telhara Dist. Akola</v>
      </c>
      <c r="H181" s="20" t="str">
        <f>'Region - Amravati Data'!H169</f>
        <v>Khaparwadi Bk.</v>
      </c>
      <c r="I181" s="20" t="str">
        <f>'Region - Amravati Data'!I169</f>
        <v>Existing 0.50 LL ESR</v>
      </c>
      <c r="J181" s="21" t="str">
        <f>'Region - Amravati Data'!J169</f>
        <v>Pt Created</v>
      </c>
      <c r="K181" s="20" t="str">
        <f>'Region - Amravati Data'!K169</f>
        <v>Not</v>
      </c>
      <c r="L181" s="20" t="str">
        <f>'Region - Amravati Data'!L169</f>
        <v>Offline</v>
      </c>
      <c r="M181" s="20" t="str">
        <f>'Region - Amravati Data'!M169</f>
        <v>0.50LL</v>
      </c>
      <c r="N181" s="20">
        <f>'Region - Amravati Data'!N169</f>
        <v>0</v>
      </c>
      <c r="O181" s="20">
        <f>'Region - Amravati Data'!O169</f>
        <v>0</v>
      </c>
      <c r="P181" s="20">
        <f>'Region - Amravati Data'!P169</f>
        <v>0</v>
      </c>
      <c r="Q181" s="20">
        <f>'Region - Amravati Data'!Q169</f>
        <v>0</v>
      </c>
      <c r="R181" s="20">
        <f>'Region - Amravati Data'!R169</f>
        <v>0</v>
      </c>
      <c r="S181" s="20">
        <f>'Region - Amravati Data'!S169</f>
        <v>0</v>
      </c>
      <c r="T181" s="20">
        <f>'Region - Amravati Data'!T169</f>
        <v>0</v>
      </c>
      <c r="U181" s="20">
        <f>'Region - Amravati Data'!U169</f>
        <v>7</v>
      </c>
      <c r="V181" s="12">
        <f>'Region - Amravati Data'!V169</f>
        <v>0</v>
      </c>
    </row>
    <row r="182" spans="1:22" x14ac:dyDescent="0.35">
      <c r="A182" s="20">
        <f>'Region - Amravati Data'!A170</f>
        <v>168</v>
      </c>
      <c r="B182" s="20" t="str">
        <f>'Region - Amravati Data'!B170</f>
        <v>Akola</v>
      </c>
      <c r="C182" s="20" t="str">
        <f>'Region - Amravati Data'!C170</f>
        <v>Buldhana</v>
      </c>
      <c r="D182" s="20" t="str">
        <f>'Region - Amravati Data'!D170</f>
        <v>Buldhana</v>
      </c>
      <c r="E182" s="20" t="str">
        <f>'Region - Amravati Data'!E170</f>
        <v>Motala</v>
      </c>
      <c r="F182" s="20" t="str">
        <f>'Region - Amravati Data'!F170</f>
        <v>20027978</v>
      </c>
      <c r="G182" s="20" t="str">
        <f>'Region - Amravati Data'!G170</f>
        <v>Dhamangaon Deshmukh &amp; 9 Villages RRWSS</v>
      </c>
      <c r="H182" s="20" t="str">
        <f>'Region - Amravati Data'!H170</f>
        <v>Bhangi Vasti</v>
      </c>
      <c r="I182" s="20" t="str">
        <f>'Region - Amravati Data'!I170</f>
        <v>Proposed 0.25 LL ESR</v>
      </c>
      <c r="J182" s="21">
        <f>'Region - Amravati Data'!J170</f>
        <v>0</v>
      </c>
      <c r="K182" s="20" t="str">
        <f>'Region - Amravati Data'!K170</f>
        <v>Connected</v>
      </c>
      <c r="L182" s="20" t="str">
        <f>'Region - Amravati Data'!L170</f>
        <v>Offline</v>
      </c>
      <c r="M182" s="20" t="str">
        <f>'Region - Amravati Data'!M170</f>
        <v>0.25LL</v>
      </c>
      <c r="N182" s="20">
        <f>'Region - Amravati Data'!N170</f>
        <v>0</v>
      </c>
      <c r="O182" s="20">
        <f>'Region - Amravati Data'!O170</f>
        <v>0</v>
      </c>
      <c r="P182" s="20">
        <f>'Region - Amravati Data'!P170</f>
        <v>0</v>
      </c>
      <c r="Q182" s="20">
        <f>'Region - Amravati Data'!Q170</f>
        <v>0</v>
      </c>
      <c r="R182" s="20">
        <f>'Region - Amravati Data'!R170</f>
        <v>0</v>
      </c>
      <c r="S182" s="20">
        <f>'Region - Amravati Data'!S170</f>
        <v>0</v>
      </c>
      <c r="T182" s="20">
        <f>'Region - Amravati Data'!T170</f>
        <v>0</v>
      </c>
      <c r="U182" s="20">
        <f>'Region - Amravati Data'!U170</f>
        <v>7</v>
      </c>
      <c r="V182" s="12">
        <f>'Region - Amravati Data'!V170</f>
        <v>0</v>
      </c>
    </row>
    <row r="183" spans="1:22" x14ac:dyDescent="0.35">
      <c r="A183" s="20">
        <f>'Region - Amravati Data'!A171</f>
        <v>169</v>
      </c>
      <c r="B183" s="20" t="str">
        <f>'Region - Amravati Data'!B171</f>
        <v>Amravati</v>
      </c>
      <c r="C183" s="20" t="str">
        <f>'Region - Amravati Data'!C171</f>
        <v>Amravati</v>
      </c>
      <c r="D183" s="20" t="str">
        <f>'Region - Amravati Data'!D171</f>
        <v>Achalpur</v>
      </c>
      <c r="E183" s="20" t="str">
        <f>'Region - Amravati Data'!E171</f>
        <v>Chandur Bazar</v>
      </c>
      <c r="F183" s="20" t="str">
        <f>'Region - Amravati Data'!F171</f>
        <v>7945938</v>
      </c>
      <c r="G183" s="20" t="str">
        <f>'Region - Amravati Data'!G171</f>
        <v>83 Village RRWS Scheme MJP RR (C 39)</v>
      </c>
      <c r="H183" s="20" t="str">
        <f>'Region - Amravati Data'!H171</f>
        <v>Kharpi</v>
      </c>
      <c r="I183" s="20" t="str">
        <f>'Region - Amravati Data'!I171</f>
        <v>Existing 2 LL ESR</v>
      </c>
      <c r="J183" s="21">
        <f>'Region - Amravati Data'!J171</f>
        <v>35.052398681640625</v>
      </c>
      <c r="K183" s="20" t="str">
        <f>'Region - Amravati Data'!K171</f>
        <v>Connected</v>
      </c>
      <c r="L183" s="20" t="str">
        <f>'Region - Amravati Data'!L171</f>
        <v>Online</v>
      </c>
      <c r="M183" s="20" t="str">
        <f>'Region - Amravati Data'!M171</f>
        <v>2LL</v>
      </c>
      <c r="N183" s="20">
        <f>'Region - Amravati Data'!N171</f>
        <v>5.59</v>
      </c>
      <c r="O183" s="20">
        <f>'Region - Amravati Data'!O171</f>
        <v>6.95</v>
      </c>
      <c r="P183" s="20">
        <f>'Region - Amravati Data'!P171</f>
        <v>5.64</v>
      </c>
      <c r="Q183" s="20">
        <f>'Region - Amravati Data'!Q171</f>
        <v>6.45</v>
      </c>
      <c r="R183" s="20">
        <f>'Region - Amravati Data'!R171</f>
        <v>5.01</v>
      </c>
      <c r="S183" s="20">
        <f>'Region - Amravati Data'!S171</f>
        <v>5.84</v>
      </c>
      <c r="T183" s="20">
        <f>'Region - Amravati Data'!T171</f>
        <v>5.35</v>
      </c>
      <c r="U183" s="20">
        <f>'Region - Amravati Data'!U171</f>
        <v>0</v>
      </c>
      <c r="V183" s="12">
        <f>'Region - Amravati Data'!V171</f>
        <v>2.6749999999999998</v>
      </c>
    </row>
    <row r="184" spans="1:22" x14ac:dyDescent="0.35">
      <c r="A184" s="20">
        <f>'Region - Amravati Data'!A172</f>
        <v>170</v>
      </c>
      <c r="B184" s="20" t="str">
        <f>'Region - Amravati Data'!B172</f>
        <v>Amravati</v>
      </c>
      <c r="C184" s="20" t="str">
        <f>'Region - Amravati Data'!C172</f>
        <v>Amravati</v>
      </c>
      <c r="D184" s="20" t="str">
        <f>'Region - Amravati Data'!D172</f>
        <v>Achalpur</v>
      </c>
      <c r="E184" s="20" t="str">
        <f>'Region - Amravati Data'!E172</f>
        <v>Chandur Bazar</v>
      </c>
      <c r="F184" s="20" t="str">
        <f>'Region - Amravati Data'!F172</f>
        <v>7945938</v>
      </c>
      <c r="G184" s="20" t="str">
        <f>'Region - Amravati Data'!G172</f>
        <v>83 Village RRWS Scheme MJP RR (C 39)</v>
      </c>
      <c r="H184" s="20" t="str">
        <f>'Region - Amravati Data'!H172</f>
        <v>Kumbhi</v>
      </c>
      <c r="I184" s="20" t="str">
        <f>'Region - Amravati Data'!I172</f>
        <v>Existing 0.50 LL ESR</v>
      </c>
      <c r="J184" s="21">
        <f>'Region - Amravati Data'!J172</f>
        <v>0</v>
      </c>
      <c r="K184" s="20" t="str">
        <f>'Region - Amravati Data'!K172</f>
        <v>Connected</v>
      </c>
      <c r="L184" s="20" t="str">
        <f>'Region - Amravati Data'!L172</f>
        <v>Online</v>
      </c>
      <c r="M184" s="20" t="str">
        <f>'Region - Amravati Data'!M172</f>
        <v>0.50LL</v>
      </c>
      <c r="N184" s="20">
        <f>'Region - Amravati Data'!N172</f>
        <v>1.0380823918749229</v>
      </c>
      <c r="O184" s="20">
        <f>'Region - Amravati Data'!O172</f>
        <v>1.0562676215605098</v>
      </c>
      <c r="P184" s="20">
        <f>'Region - Amravati Data'!P172</f>
        <v>1.91</v>
      </c>
      <c r="Q184" s="20">
        <f>'Region - Amravati Data'!Q172</f>
        <v>0.41688117627574683</v>
      </c>
      <c r="R184" s="20">
        <f>'Region - Amravati Data'!R172</f>
        <v>1.456674539544947</v>
      </c>
      <c r="S184" s="20">
        <f>'Region - Amravati Data'!S172</f>
        <v>1.0280567722575871</v>
      </c>
      <c r="T184" s="20">
        <f>'Region - Amravati Data'!T172</f>
        <v>0.76</v>
      </c>
      <c r="U184" s="20">
        <f>'Region - Amravati Data'!U172</f>
        <v>0</v>
      </c>
      <c r="V184" s="12">
        <f>'Region - Amravati Data'!V172</f>
        <v>1.52</v>
      </c>
    </row>
    <row r="185" spans="1:22" x14ac:dyDescent="0.35">
      <c r="A185" s="20">
        <f>'Region - Amravati Data'!A173</f>
        <v>171</v>
      </c>
      <c r="B185" s="20" t="str">
        <f>'Region - Amravati Data'!B173</f>
        <v>Amravati</v>
      </c>
      <c r="C185" s="20" t="str">
        <f>'Region - Amravati Data'!C173</f>
        <v>Amravati</v>
      </c>
      <c r="D185" s="20" t="str">
        <f>'Region - Amravati Data'!D173</f>
        <v>Amravati - 2</v>
      </c>
      <c r="E185" s="20" t="str">
        <f>'Region - Amravati Data'!E173</f>
        <v>Nandgaon Khandeshwar</v>
      </c>
      <c r="F185" s="20" t="str">
        <f>'Region - Amravati Data'!F173</f>
        <v>20030263</v>
      </c>
      <c r="G185" s="20" t="str">
        <f>'Region - Amravati Data'!G173</f>
        <v>Dhanora Gurav &amp; 8 Villages RRWS</v>
      </c>
      <c r="H185" s="20" t="str">
        <f>'Region - Amravati Data'!H173</f>
        <v>Palas Mandal</v>
      </c>
      <c r="I185" s="20" t="str">
        <f>'Region - Amravati Data'!I173</f>
        <v>Existing 0.50 LL ESR</v>
      </c>
      <c r="J185" s="21">
        <f>'Region - Amravati Data'!J173</f>
        <v>0.69999998807907104</v>
      </c>
      <c r="K185" s="20" t="str">
        <f>'Region - Amravati Data'!K173</f>
        <v>Connected</v>
      </c>
      <c r="L185" s="20" t="str">
        <f>'Region - Amravati Data'!L173</f>
        <v>Offline</v>
      </c>
      <c r="M185" s="20" t="str">
        <f>'Region - Amravati Data'!M173</f>
        <v>0.50LL</v>
      </c>
      <c r="N185" s="20">
        <f>'Region - Amravati Data'!N173</f>
        <v>0</v>
      </c>
      <c r="O185" s="20">
        <f>'Region - Amravati Data'!O173</f>
        <v>0</v>
      </c>
      <c r="P185" s="20">
        <f>'Region - Amravati Data'!P173</f>
        <v>0</v>
      </c>
      <c r="Q185" s="20">
        <f>'Region - Amravati Data'!Q173</f>
        <v>0</v>
      </c>
      <c r="R185" s="20">
        <f>'Region - Amravati Data'!R173</f>
        <v>0</v>
      </c>
      <c r="S185" s="20">
        <f>'Region - Amravati Data'!S173</f>
        <v>0</v>
      </c>
      <c r="T185" s="20">
        <f>'Region - Amravati Data'!T173</f>
        <v>0</v>
      </c>
      <c r="U185" s="20">
        <f>'Region - Amravati Data'!U173</f>
        <v>7</v>
      </c>
      <c r="V185" s="12">
        <f>'Region - Amravati Data'!V173</f>
        <v>0</v>
      </c>
    </row>
    <row r="186" spans="1:22" x14ac:dyDescent="0.35">
      <c r="A186" s="20">
        <f>'Region - Amravati Data'!A174</f>
        <v>172</v>
      </c>
      <c r="B186" s="20" t="str">
        <f>'Region - Amravati Data'!B174</f>
        <v>Amravati</v>
      </c>
      <c r="C186" s="20" t="str">
        <f>'Region - Amravati Data'!C174</f>
        <v>Amravati W.M</v>
      </c>
      <c r="D186" s="20" t="str">
        <f>'Region - Amravati Data'!D174</f>
        <v>W.M.Amravati - 2</v>
      </c>
      <c r="E186" s="20" t="str">
        <f>'Region - Amravati Data'!E174</f>
        <v>Chandur Bazar</v>
      </c>
      <c r="F186" s="20" t="str">
        <f>'Region - Amravati Data'!F174</f>
        <v>20003791</v>
      </c>
      <c r="G186" s="20" t="str">
        <f>'Region - Amravati Data'!G174</f>
        <v>105 Villages RRWSS</v>
      </c>
      <c r="H186" s="20" t="str">
        <f>'Region - Amravati Data'!H174</f>
        <v>Makrampur</v>
      </c>
      <c r="I186" s="20" t="str">
        <f>'Region - Amravati Data'!I174</f>
        <v>Existing 0.30 LL ESR</v>
      </c>
      <c r="J186" s="21">
        <f>'Region - Amravati Data'!J174</f>
        <v>0</v>
      </c>
      <c r="K186" s="20" t="str">
        <f>'Region - Amravati Data'!K174</f>
        <v>Connected</v>
      </c>
      <c r="L186" s="20" t="str">
        <f>'Region - Amravati Data'!L174</f>
        <v>Online</v>
      </c>
      <c r="M186" s="20" t="str">
        <f>'Region - Amravati Data'!M174</f>
        <v>0.30LL</v>
      </c>
      <c r="N186" s="20">
        <f>'Region - Amravati Data'!N174</f>
        <v>0</v>
      </c>
      <c r="O186" s="20">
        <f>'Region - Amravati Data'!O174</f>
        <v>0</v>
      </c>
      <c r="P186" s="20">
        <f>'Region - Amravati Data'!P174</f>
        <v>2.2400000000000002</v>
      </c>
      <c r="Q186" s="20">
        <f>'Region - Amravati Data'!Q174</f>
        <v>0</v>
      </c>
      <c r="R186" s="20">
        <f>'Region - Amravati Data'!R174</f>
        <v>0</v>
      </c>
      <c r="S186" s="20">
        <f>'Region - Amravati Data'!S174</f>
        <v>2.0699999999999998</v>
      </c>
      <c r="T186" s="20">
        <f>'Region - Amravati Data'!T174</f>
        <v>0</v>
      </c>
      <c r="U186" s="20">
        <f>'Region - Amravati Data'!U174</f>
        <v>5</v>
      </c>
      <c r="V186" s="12">
        <f>'Region - Amravati Data'!V174</f>
        <v>0</v>
      </c>
    </row>
    <row r="187" spans="1:22" x14ac:dyDescent="0.35">
      <c r="A187" s="20">
        <f>'Region - Amravati Data'!A175</f>
        <v>173</v>
      </c>
      <c r="B187" s="20" t="str">
        <f>'Region - Amravati Data'!B175</f>
        <v>Amravati</v>
      </c>
      <c r="C187" s="20" t="str">
        <f>'Region - Amravati Data'!C175</f>
        <v>Amravati</v>
      </c>
      <c r="D187" s="20" t="str">
        <f>'Region - Amravati Data'!D175</f>
        <v>Achalpur</v>
      </c>
      <c r="E187" s="20" t="str">
        <f>'Region - Amravati Data'!E175</f>
        <v>Chandur Bazar</v>
      </c>
      <c r="F187" s="20" t="str">
        <f>'Region - Amravati Data'!F175</f>
        <v>7945938</v>
      </c>
      <c r="G187" s="20" t="str">
        <f>'Region - Amravati Data'!G175</f>
        <v>83 Village RRWS Scheme MJP RR (C 39)</v>
      </c>
      <c r="H187" s="20" t="str">
        <f>'Region - Amravati Data'!H175</f>
        <v>Deomali</v>
      </c>
      <c r="I187" s="20" t="str">
        <f>'Region - Amravati Data'!I175</f>
        <v>Existing 2 LL ESR- Outlet-1</v>
      </c>
      <c r="J187" s="21">
        <f>'Region - Amravati Data'!J175</f>
        <v>0</v>
      </c>
      <c r="K187" s="20" t="str">
        <f>'Region - Amravati Data'!K175</f>
        <v>Connected</v>
      </c>
      <c r="L187" s="20" t="str">
        <f>'Region - Amravati Data'!L175</f>
        <v>Online</v>
      </c>
      <c r="M187" s="20" t="str">
        <f>'Region - Amravati Data'!M175</f>
        <v>2LL</v>
      </c>
      <c r="N187" s="20">
        <f>'Region - Amravati Data'!N175</f>
        <v>0</v>
      </c>
      <c r="O187" s="20">
        <f>'Region - Amravati Data'!O175</f>
        <v>0</v>
      </c>
      <c r="P187" s="20">
        <f>'Region - Amravati Data'!P175</f>
        <v>0</v>
      </c>
      <c r="Q187" s="20">
        <f>'Region - Amravati Data'!Q175</f>
        <v>0</v>
      </c>
      <c r="R187" s="20">
        <f>'Region - Amravati Data'!R175</f>
        <v>0</v>
      </c>
      <c r="S187" s="20">
        <f>'Region - Amravati Data'!S175</f>
        <v>0</v>
      </c>
      <c r="T187" s="20">
        <f>'Region - Amravati Data'!T175</f>
        <v>0</v>
      </c>
      <c r="U187" s="20">
        <f>'Region - Amravati Data'!U175</f>
        <v>7</v>
      </c>
      <c r="V187" s="12">
        <f>'Region - Amravati Data'!V175</f>
        <v>0</v>
      </c>
    </row>
    <row r="188" spans="1:22" x14ac:dyDescent="0.35">
      <c r="A188" s="20">
        <f>'Region - Amravati Data'!A176</f>
        <v>174</v>
      </c>
      <c r="B188" s="20" t="str">
        <f>'Region - Amravati Data'!B176</f>
        <v>Akola</v>
      </c>
      <c r="C188" s="20" t="str">
        <f>'Region - Amravati Data'!C176</f>
        <v>Buldhana</v>
      </c>
      <c r="D188" s="20" t="str">
        <f>'Region - Amravati Data'!D176</f>
        <v>Buldhana</v>
      </c>
      <c r="E188" s="20" t="str">
        <f>'Region - Amravati Data'!E176</f>
        <v>Motala</v>
      </c>
      <c r="F188" s="20" t="str">
        <f>'Region - Amravati Data'!F176</f>
        <v>20027978</v>
      </c>
      <c r="G188" s="20" t="str">
        <f>'Region - Amravati Data'!G176</f>
        <v>Dhamangaon Deshmukh &amp; 9 Villages RRWSS</v>
      </c>
      <c r="H188" s="20" t="str">
        <f>'Region - Amravati Data'!H176</f>
        <v>Bhangi Tanda</v>
      </c>
      <c r="I188" s="20" t="str">
        <f>'Region - Amravati Data'!I176</f>
        <v>Existing 0.15 LL ESR</v>
      </c>
      <c r="J188" s="21">
        <f>'Region - Amravati Data'!J176</f>
        <v>0</v>
      </c>
      <c r="K188" s="20" t="str">
        <f>'Region - Amravati Data'!K176</f>
        <v>Connected</v>
      </c>
      <c r="L188" s="20" t="str">
        <f>'Region - Amravati Data'!L176</f>
        <v>Online</v>
      </c>
      <c r="M188" s="20" t="str">
        <f>'Region - Amravati Data'!M176</f>
        <v>0.15LL</v>
      </c>
      <c r="N188" s="20">
        <f>'Region - Amravati Data'!N176</f>
        <v>1.4</v>
      </c>
      <c r="O188" s="20">
        <f>'Region - Amravati Data'!O176</f>
        <v>0</v>
      </c>
      <c r="P188" s="20">
        <f>'Region - Amravati Data'!P176</f>
        <v>0</v>
      </c>
      <c r="Q188" s="20">
        <f>'Region - Amravati Data'!Q176</f>
        <v>0.66</v>
      </c>
      <c r="R188" s="20">
        <f>'Region - Amravati Data'!R176</f>
        <v>0</v>
      </c>
      <c r="S188" s="20">
        <f>'Region - Amravati Data'!S176</f>
        <v>0.28999999999999998</v>
      </c>
      <c r="T188" s="20">
        <f>'Region - Amravati Data'!T176</f>
        <v>0.02</v>
      </c>
      <c r="U188" s="20">
        <f>'Region - Amravati Data'!U176</f>
        <v>3</v>
      </c>
      <c r="V188" s="12">
        <f>'Region - Amravati Data'!V176</f>
        <v>0.13333333333333333</v>
      </c>
    </row>
    <row r="189" spans="1:22" x14ac:dyDescent="0.35">
      <c r="A189" s="20">
        <f>'Region - Amravati Data'!A177</f>
        <v>175</v>
      </c>
      <c r="B189" s="20" t="str">
        <f>'Region - Amravati Data'!B177</f>
        <v>Amravati</v>
      </c>
      <c r="C189" s="20" t="str">
        <f>'Region - Amravati Data'!C177</f>
        <v>Yavatmal</v>
      </c>
      <c r="D189" s="20" t="str">
        <f>'Region - Amravati Data'!D177</f>
        <v>Pusad</v>
      </c>
      <c r="E189" s="20" t="str">
        <f>'Region - Amravati Data'!E177</f>
        <v>Pusad</v>
      </c>
      <c r="F189" s="20" t="str">
        <f>'Region - Amravati Data'!F177</f>
        <v>20028563</v>
      </c>
      <c r="G189" s="20" t="str">
        <f>'Region - Amravati Data'!G177</f>
        <v>Malpathar 28 Villages, (Reju.)</v>
      </c>
      <c r="H189" s="20" t="str">
        <f>'Region - Amravati Data'!H177</f>
        <v>Aamti</v>
      </c>
      <c r="I189" s="20" t="str">
        <f>'Region - Amravati Data'!I177</f>
        <v>Existing 0.30 LL ESR</v>
      </c>
      <c r="J189" s="21">
        <f>'Region - Amravati Data'!J177</f>
        <v>0</v>
      </c>
      <c r="K189" s="20" t="str">
        <f>'Region - Amravati Data'!K177</f>
        <v>Connected</v>
      </c>
      <c r="L189" s="20" t="str">
        <f>'Region - Amravati Data'!L177</f>
        <v>Online</v>
      </c>
      <c r="M189" s="20" t="str">
        <f>'Region - Amravati Data'!M177</f>
        <v>0.30LL</v>
      </c>
      <c r="N189" s="20">
        <f>'Region - Amravati Data'!N177</f>
        <v>0</v>
      </c>
      <c r="O189" s="20">
        <f>'Region - Amravati Data'!O177</f>
        <v>0</v>
      </c>
      <c r="P189" s="20">
        <f>'Region - Amravati Data'!P177</f>
        <v>0</v>
      </c>
      <c r="Q189" s="20">
        <f>'Region - Amravati Data'!Q177</f>
        <v>0</v>
      </c>
      <c r="R189" s="20">
        <f>'Region - Amravati Data'!R177</f>
        <v>0</v>
      </c>
      <c r="S189" s="20">
        <f>'Region - Amravati Data'!S177</f>
        <v>0</v>
      </c>
      <c r="T189" s="20">
        <f>'Region - Amravati Data'!T177</f>
        <v>0</v>
      </c>
      <c r="U189" s="20">
        <f>'Region - Amravati Data'!U177</f>
        <v>7</v>
      </c>
      <c r="V189" s="12">
        <f>'Region - Amravati Data'!V177</f>
        <v>0</v>
      </c>
    </row>
    <row r="190" spans="1:22" x14ac:dyDescent="0.35">
      <c r="A190" s="20">
        <f>'Region - Amravati Data'!A178</f>
        <v>176</v>
      </c>
      <c r="B190" s="20" t="str">
        <f>'Region - Amravati Data'!B178</f>
        <v>Akola</v>
      </c>
      <c r="C190" s="20" t="str">
        <f>'Region - Amravati Data'!C178</f>
        <v>Akola</v>
      </c>
      <c r="D190" s="20" t="str">
        <f>'Region - Amravati Data'!D178</f>
        <v>Akola</v>
      </c>
      <c r="E190" s="20" t="str">
        <f>'Region - Amravati Data'!E178</f>
        <v>Akola</v>
      </c>
      <c r="F190" s="20" t="str">
        <f>'Region - Amravati Data'!F178</f>
        <v>20028565</v>
      </c>
      <c r="G190" s="20" t="str">
        <f>'Region - Amravati Data'!G178</f>
        <v>Akot 84 VRRWSS Tq. Akola, Akot &amp; Telhara Dist. Akola</v>
      </c>
      <c r="H190" s="20" t="str">
        <f>'Region - Amravati Data'!H178</f>
        <v>Sangavi</v>
      </c>
      <c r="I190" s="20" t="str">
        <f>'Region - Amravati Data'!I178</f>
        <v>Existing 0.20 LL ESR</v>
      </c>
      <c r="J190" s="21">
        <f>'Region - Amravati Data'!J178</f>
        <v>0</v>
      </c>
      <c r="K190" s="20" t="str">
        <f>'Region - Amravati Data'!K178</f>
        <v>Connected</v>
      </c>
      <c r="L190" s="20" t="str">
        <f>'Region - Amravati Data'!L178</f>
        <v>Online</v>
      </c>
      <c r="M190" s="20" t="str">
        <f>'Region - Amravati Data'!M178</f>
        <v>0.20LL</v>
      </c>
      <c r="N190" s="20">
        <f>'Region - Amravati Data'!N178</f>
        <v>0</v>
      </c>
      <c r="O190" s="20">
        <f>'Region - Amravati Data'!O178</f>
        <v>0</v>
      </c>
      <c r="P190" s="20">
        <f>'Region - Amravati Data'!P178</f>
        <v>0</v>
      </c>
      <c r="Q190" s="20">
        <f>'Region - Amravati Data'!Q178</f>
        <v>0.01</v>
      </c>
      <c r="R190" s="20">
        <f>'Region - Amravati Data'!R178</f>
        <v>0.53</v>
      </c>
      <c r="S190" s="20">
        <f>'Region - Amravati Data'!S178</f>
        <v>0.04</v>
      </c>
      <c r="T190" s="20">
        <f>'Region - Amravati Data'!T178</f>
        <v>0.87</v>
      </c>
      <c r="U190" s="20">
        <f>'Region - Amravati Data'!U178</f>
        <v>3</v>
      </c>
      <c r="V190" s="12">
        <f>'Region - Amravati Data'!V178</f>
        <v>4.3499999999999996</v>
      </c>
    </row>
    <row r="191" spans="1:22" x14ac:dyDescent="0.35">
      <c r="A191" s="20">
        <f>'Region - Amravati Data'!A179</f>
        <v>177</v>
      </c>
      <c r="B191" s="20" t="str">
        <f>'Region - Amravati Data'!B179</f>
        <v>Amravati</v>
      </c>
      <c r="C191" s="20" t="str">
        <f>'Region - Amravati Data'!C179</f>
        <v>Amravati W.M</v>
      </c>
      <c r="D191" s="20" t="str">
        <f>'Region - Amravati Data'!D179</f>
        <v>W.M.Amravati - 2</v>
      </c>
      <c r="E191" s="20" t="str">
        <f>'Region - Amravati Data'!E179</f>
        <v>Amravati</v>
      </c>
      <c r="F191" s="20" t="str">
        <f>'Region - Amravati Data'!F179</f>
        <v>20003791</v>
      </c>
      <c r="G191" s="20" t="str">
        <f>'Region - Amravati Data'!G179</f>
        <v>105 Villages RRWSS</v>
      </c>
      <c r="H191" s="20" t="str">
        <f>'Region - Amravati Data'!H179</f>
        <v>Sayat</v>
      </c>
      <c r="I191" s="20" t="str">
        <f>'Region - Amravati Data'!I179</f>
        <v>Existing 0.20 LL ESR</v>
      </c>
      <c r="J191" s="21">
        <f>'Region - Amravati Data'!J179</f>
        <v>0</v>
      </c>
      <c r="K191" s="20" t="str">
        <f>'Region - Amravati Data'!K179</f>
        <v>Connected</v>
      </c>
      <c r="L191" s="20" t="str">
        <f>'Region - Amravati Data'!L179</f>
        <v>Online</v>
      </c>
      <c r="M191" s="20" t="str">
        <f>'Region - Amravati Data'!M179</f>
        <v>0.20LL</v>
      </c>
      <c r="N191" s="20">
        <f>'Region - Amravati Data'!N179</f>
        <v>2.5499999999999998</v>
      </c>
      <c r="O191" s="20">
        <f>'Region - Amravati Data'!O179</f>
        <v>0</v>
      </c>
      <c r="P191" s="20">
        <f>'Region - Amravati Data'!P179</f>
        <v>0</v>
      </c>
      <c r="Q191" s="20">
        <f>'Region - Amravati Data'!Q179</f>
        <v>0</v>
      </c>
      <c r="R191" s="20">
        <f>'Region - Amravati Data'!R179</f>
        <v>0</v>
      </c>
      <c r="S191" s="20">
        <f>'Region - Amravati Data'!S179</f>
        <v>0</v>
      </c>
      <c r="T191" s="20">
        <f>'Region - Amravati Data'!T179</f>
        <v>0</v>
      </c>
      <c r="U191" s="20">
        <f>'Region - Amravati Data'!U179</f>
        <v>6</v>
      </c>
      <c r="V191" s="12">
        <f>'Region - Amravati Data'!V179</f>
        <v>0</v>
      </c>
    </row>
    <row r="192" spans="1:22" x14ac:dyDescent="0.35">
      <c r="A192" s="20">
        <f>'Region - Amravati Data'!A180</f>
        <v>178</v>
      </c>
      <c r="B192" s="20" t="str">
        <f>'Region - Amravati Data'!B180</f>
        <v>Amravati</v>
      </c>
      <c r="C192" s="20" t="str">
        <f>'Region - Amravati Data'!C180</f>
        <v>Amravati W.M</v>
      </c>
      <c r="D192" s="20" t="str">
        <f>'Region - Amravati Data'!D180</f>
        <v>W.M.Amravati - 2</v>
      </c>
      <c r="E192" s="20" t="str">
        <f>'Region - Amravati Data'!E180</f>
        <v>Amravati</v>
      </c>
      <c r="F192" s="20" t="str">
        <f>'Region - Amravati Data'!F180</f>
        <v>20003791</v>
      </c>
      <c r="G192" s="20" t="str">
        <f>'Region - Amravati Data'!G180</f>
        <v>105 Villages RRWSS</v>
      </c>
      <c r="H192" s="20" t="str">
        <f>'Region - Amravati Data'!H180</f>
        <v>Sayat</v>
      </c>
      <c r="I192" s="20" t="str">
        <f>'Region - Amravati Data'!I180</f>
        <v>Existing 0.75 LL ESR</v>
      </c>
      <c r="J192" s="21">
        <f>'Region - Amravati Data'!J180</f>
        <v>0</v>
      </c>
      <c r="K192" s="20" t="str">
        <f>'Region - Amravati Data'!K180</f>
        <v>Connected</v>
      </c>
      <c r="L192" s="20" t="str">
        <f>'Region - Amravati Data'!L180</f>
        <v>Online</v>
      </c>
      <c r="M192" s="20" t="str">
        <f>'Region - Amravati Data'!M180</f>
        <v>0.75LL</v>
      </c>
      <c r="N192" s="20">
        <f>'Region - Amravati Data'!N180</f>
        <v>0.19</v>
      </c>
      <c r="O192" s="20">
        <f>'Region - Amravati Data'!O180</f>
        <v>0</v>
      </c>
      <c r="P192" s="20">
        <f>'Region - Amravati Data'!P180</f>
        <v>0</v>
      </c>
      <c r="Q192" s="20">
        <f>'Region - Amravati Data'!Q180</f>
        <v>0.01</v>
      </c>
      <c r="R192" s="20">
        <f>'Region - Amravati Data'!R180</f>
        <v>2</v>
      </c>
      <c r="S192" s="20">
        <f>'Region - Amravati Data'!S180</f>
        <v>1.59</v>
      </c>
      <c r="T192" s="20">
        <f>'Region - Amravati Data'!T180</f>
        <v>0.88</v>
      </c>
      <c r="U192" s="20">
        <f>'Region - Amravati Data'!U180</f>
        <v>2</v>
      </c>
      <c r="V192" s="12">
        <f>'Region - Amravati Data'!V180</f>
        <v>1.1733333333333333</v>
      </c>
    </row>
    <row r="193" spans="1:22" x14ac:dyDescent="0.35">
      <c r="A193" s="20">
        <f>'Region - Amravati Data'!A181</f>
        <v>179</v>
      </c>
      <c r="B193" s="20" t="str">
        <f>'Region - Amravati Data'!B181</f>
        <v>Akola</v>
      </c>
      <c r="C193" s="20" t="str">
        <f>'Region - Amravati Data'!C181</f>
        <v>Akola</v>
      </c>
      <c r="D193" s="20" t="str">
        <f>'Region - Amravati Data'!D181</f>
        <v>Akola</v>
      </c>
      <c r="E193" s="20" t="str">
        <f>'Region - Amravati Data'!E181</f>
        <v>Akola</v>
      </c>
      <c r="F193" s="20" t="str">
        <f>'Region - Amravati Data'!F181</f>
        <v>20028565</v>
      </c>
      <c r="G193" s="20" t="str">
        <f>'Region - Amravati Data'!G181</f>
        <v>Akot 84 VRRWSS Tq. Akola, Akot &amp; Telhara Dist. Akola</v>
      </c>
      <c r="H193" s="20" t="str">
        <f>'Region - Amravati Data'!H181</f>
        <v>Sonbardi</v>
      </c>
      <c r="I193" s="20" t="str">
        <f>'Region - Amravati Data'!I181</f>
        <v>Existing 0.20 LL ESR</v>
      </c>
      <c r="J193" s="21">
        <f>'Region - Amravati Data'!J181</f>
        <v>0</v>
      </c>
      <c r="K193" s="20" t="str">
        <f>'Region - Amravati Data'!K181</f>
        <v>Connected</v>
      </c>
      <c r="L193" s="20" t="str">
        <f>'Region - Amravati Data'!L181</f>
        <v>Online</v>
      </c>
      <c r="M193" s="20" t="str">
        <f>'Region - Amravati Data'!M181</f>
        <v>0.20LL</v>
      </c>
      <c r="N193" s="20">
        <f>'Region - Amravati Data'!N181</f>
        <v>0.55000000000000004</v>
      </c>
      <c r="O193" s="20">
        <f>'Region - Amravati Data'!O181</f>
        <v>0.46</v>
      </c>
      <c r="P193" s="20">
        <f>'Region - Amravati Data'!P181</f>
        <v>0</v>
      </c>
      <c r="Q193" s="20">
        <f>'Region - Amravati Data'!Q181</f>
        <v>0</v>
      </c>
      <c r="R193" s="20">
        <f>'Region - Amravati Data'!R181</f>
        <v>0.41</v>
      </c>
      <c r="S193" s="20">
        <f>'Region - Amravati Data'!S181</f>
        <v>0.52583251953124999</v>
      </c>
      <c r="T193" s="20">
        <f>'Region - Amravati Data'!T181</f>
        <v>0</v>
      </c>
      <c r="U193" s="20">
        <f>'Region - Amravati Data'!U181</f>
        <v>3</v>
      </c>
      <c r="V193" s="12">
        <f>'Region - Amravati Data'!V181</f>
        <v>0</v>
      </c>
    </row>
    <row r="194" spans="1:22" x14ac:dyDescent="0.35">
      <c r="A194" s="20">
        <f>'Region - Amravati Data'!A182</f>
        <v>180</v>
      </c>
      <c r="B194" s="20" t="str">
        <f>'Region - Amravati Data'!B182</f>
        <v>Amravati</v>
      </c>
      <c r="C194" s="20" t="str">
        <f>'Region - Amravati Data'!C182</f>
        <v>Amravati W.M</v>
      </c>
      <c r="D194" s="20" t="str">
        <f>'Region - Amravati Data'!D182</f>
        <v>W.M.Amravati - 2</v>
      </c>
      <c r="E194" s="20" t="str">
        <f>'Region - Amravati Data'!E182</f>
        <v>Amravati</v>
      </c>
      <c r="F194" s="20" t="str">
        <f>'Region - Amravati Data'!F182</f>
        <v>20003791</v>
      </c>
      <c r="G194" s="20" t="str">
        <f>'Region - Amravati Data'!G182</f>
        <v>105 Villages RRWSS</v>
      </c>
      <c r="H194" s="20" t="str">
        <f>'Region - Amravati Data'!H182</f>
        <v>Shirajgaon</v>
      </c>
      <c r="I194" s="20" t="str">
        <f>'Region - Amravati Data'!I182</f>
        <v>Existing 1.5 LL ESR-1</v>
      </c>
      <c r="J194" s="21">
        <f>'Region - Amravati Data'!J182</f>
        <v>25.637100219726563</v>
      </c>
      <c r="K194" s="20" t="str">
        <f>'Region - Amravati Data'!K182</f>
        <v>Connected</v>
      </c>
      <c r="L194" s="20" t="str">
        <f>'Region - Amravati Data'!L182</f>
        <v>Online</v>
      </c>
      <c r="M194" s="20" t="str">
        <f>'Region - Amravati Data'!M182</f>
        <v>1.5LL</v>
      </c>
      <c r="N194" s="20">
        <f>'Region - Amravati Data'!N182</f>
        <v>2.67</v>
      </c>
      <c r="O194" s="20">
        <f>'Region - Amravati Data'!O182</f>
        <v>3.24</v>
      </c>
      <c r="P194" s="20">
        <f>'Region - Amravati Data'!P182</f>
        <v>2.83</v>
      </c>
      <c r="Q194" s="20">
        <f>'Region - Amravati Data'!Q182</f>
        <v>3.42</v>
      </c>
      <c r="R194" s="20">
        <f>'Region - Amravati Data'!R182</f>
        <v>2.74</v>
      </c>
      <c r="S194" s="20">
        <f>'Region - Amravati Data'!S182</f>
        <v>2.76</v>
      </c>
      <c r="T194" s="20">
        <f>'Region - Amravati Data'!T182</f>
        <v>2.52</v>
      </c>
      <c r="U194" s="20">
        <f>'Region - Amravati Data'!U182</f>
        <v>0</v>
      </c>
      <c r="V194" s="12">
        <f>'Region - Amravati Data'!V182</f>
        <v>1.68</v>
      </c>
    </row>
    <row r="195" spans="1:22" x14ac:dyDescent="0.35">
      <c r="A195" s="20">
        <f>'Region - Amravati Data'!A183</f>
        <v>181</v>
      </c>
      <c r="B195" s="20" t="str">
        <f>'Region - Amravati Data'!B183</f>
        <v>Akola</v>
      </c>
      <c r="C195" s="20" t="str">
        <f>'Region - Amravati Data'!C183</f>
        <v>Akola</v>
      </c>
      <c r="D195" s="20" t="str">
        <f>'Region - Amravati Data'!D183</f>
        <v>Akola</v>
      </c>
      <c r="E195" s="20" t="str">
        <f>'Region - Amravati Data'!E183</f>
        <v>Akola</v>
      </c>
      <c r="F195" s="20" t="str">
        <f>'Region - Amravati Data'!F183</f>
        <v>20028565</v>
      </c>
      <c r="G195" s="20" t="str">
        <f>'Region - Amravati Data'!G183</f>
        <v>Akot 84 VRRWSS Tq. Akola, Akot &amp; Telhara Dist. Akola</v>
      </c>
      <c r="H195" s="20" t="str">
        <f>'Region - Amravati Data'!H183</f>
        <v>Warur</v>
      </c>
      <c r="I195" s="20" t="str">
        <f>'Region - Amravati Data'!I183</f>
        <v>Existing 1.25 LL ESR</v>
      </c>
      <c r="J195" s="21">
        <f>'Region - Amravati Data'!J183</f>
        <v>41.007701873779297</v>
      </c>
      <c r="K195" s="20" t="str">
        <f>'Region - Amravati Data'!K183</f>
        <v>Connected</v>
      </c>
      <c r="L195" s="20" t="str">
        <f>'Region - Amravati Data'!L183</f>
        <v>Online</v>
      </c>
      <c r="M195" s="20" t="str">
        <f>'Region - Amravati Data'!M183</f>
        <v>1.25LL</v>
      </c>
      <c r="N195" s="20">
        <f>'Region - Amravati Data'!N183</f>
        <v>6.32</v>
      </c>
      <c r="O195" s="20">
        <f>'Region - Amravati Data'!O183</f>
        <v>10.759492187499999</v>
      </c>
      <c r="P195" s="20">
        <f>'Region - Amravati Data'!P183</f>
        <v>0</v>
      </c>
      <c r="Q195" s="20">
        <f>'Region - Amravati Data'!Q183</f>
        <v>0</v>
      </c>
      <c r="R195" s="20">
        <f>'Region - Amravati Data'!R183</f>
        <v>0</v>
      </c>
      <c r="S195" s="20">
        <f>'Region - Amravati Data'!S183</f>
        <v>0</v>
      </c>
      <c r="T195" s="20">
        <f>'Region - Amravati Data'!T183</f>
        <v>4.67</v>
      </c>
      <c r="U195" s="20">
        <f>'Region - Amravati Data'!U183</f>
        <v>4</v>
      </c>
      <c r="V195" s="12">
        <f>'Region - Amravati Data'!V183</f>
        <v>3.7359999999999998</v>
      </c>
    </row>
    <row r="196" spans="1:22" x14ac:dyDescent="0.35">
      <c r="A196" s="20">
        <f>'Region - Amravati Data'!A184</f>
        <v>182</v>
      </c>
      <c r="B196" s="20" t="str">
        <f>'Region - Amravati Data'!B184</f>
        <v>Amravati</v>
      </c>
      <c r="C196" s="20" t="str">
        <f>'Region - Amravati Data'!C184</f>
        <v>Amravati W.M</v>
      </c>
      <c r="D196" s="20" t="str">
        <f>'Region - Amravati Data'!D184</f>
        <v>W.M.Amravati - 2</v>
      </c>
      <c r="E196" s="20" t="str">
        <f>'Region - Amravati Data'!E184</f>
        <v>Bhatkuli</v>
      </c>
      <c r="F196" s="20" t="str">
        <f>'Region - Amravati Data'!F184</f>
        <v>20003791</v>
      </c>
      <c r="G196" s="20" t="str">
        <f>'Region - Amravati Data'!G184</f>
        <v>105 Villages RRWSS</v>
      </c>
      <c r="H196" s="20" t="str">
        <f>'Region - Amravati Data'!H184</f>
        <v>Chimnapur E.</v>
      </c>
      <c r="I196" s="20" t="str">
        <f>'Region - Amravati Data'!I184</f>
        <v>Existing ESR 0.75 LL</v>
      </c>
      <c r="J196" s="21">
        <f>'Region - Amravati Data'!J184</f>
        <v>0</v>
      </c>
      <c r="K196" s="20" t="str">
        <f>'Region - Amravati Data'!K184</f>
        <v>Connected</v>
      </c>
      <c r="L196" s="20" t="str">
        <f>'Region - Amravati Data'!L184</f>
        <v>Online</v>
      </c>
      <c r="M196" s="20" t="str">
        <f>'Region - Amravati Data'!M184</f>
        <v>0.75LL</v>
      </c>
      <c r="N196" s="20">
        <f>'Region - Amravati Data'!N184</f>
        <v>0.23</v>
      </c>
      <c r="O196" s="20">
        <f>'Region - Amravati Data'!O184</f>
        <v>0</v>
      </c>
      <c r="P196" s="20">
        <f>'Region - Amravati Data'!P184</f>
        <v>0.01</v>
      </c>
      <c r="Q196" s="20">
        <f>'Region - Amravati Data'!Q184</f>
        <v>0.22</v>
      </c>
      <c r="R196" s="20">
        <f>'Region - Amravati Data'!R184</f>
        <v>0</v>
      </c>
      <c r="S196" s="20">
        <f>'Region - Amravati Data'!S184</f>
        <v>0</v>
      </c>
      <c r="T196" s="20">
        <f>'Region - Amravati Data'!T184</f>
        <v>0.24</v>
      </c>
      <c r="U196" s="20">
        <f>'Region - Amravati Data'!U184</f>
        <v>3</v>
      </c>
      <c r="V196" s="12">
        <f>'Region - Amravati Data'!V184</f>
        <v>0.32</v>
      </c>
    </row>
    <row r="197" spans="1:22" x14ac:dyDescent="0.35">
      <c r="A197" s="20">
        <f>'Region - Amravati Data'!A185</f>
        <v>183</v>
      </c>
      <c r="B197" s="20" t="str">
        <f>'Region - Amravati Data'!B185</f>
        <v>Amravati</v>
      </c>
      <c r="C197" s="20" t="str">
        <f>'Region - Amravati Data'!C185</f>
        <v>Amravati W.M</v>
      </c>
      <c r="D197" s="20" t="str">
        <f>'Region - Amravati Data'!D185</f>
        <v>W.M.Amravati - 2</v>
      </c>
      <c r="E197" s="20" t="str">
        <f>'Region - Amravati Data'!E185</f>
        <v>Bhatkuli</v>
      </c>
      <c r="F197" s="20" t="str">
        <f>'Region - Amravati Data'!F185</f>
        <v>20003791</v>
      </c>
      <c r="G197" s="20" t="str">
        <f>'Region - Amravati Data'!G185</f>
        <v>105 Villages RRWSS</v>
      </c>
      <c r="H197" s="20" t="str">
        <f>'Region - Amravati Data'!H185</f>
        <v>Ashti</v>
      </c>
      <c r="I197" s="20" t="str">
        <f>'Region - Amravati Data'!I185</f>
        <v>Existing 0.85 LL ESR</v>
      </c>
      <c r="J197" s="21">
        <f>'Region - Amravati Data'!J185</f>
        <v>33.934799194335938</v>
      </c>
      <c r="K197" s="20" t="str">
        <f>'Region - Amravati Data'!K185</f>
        <v>Connected</v>
      </c>
      <c r="L197" s="20" t="str">
        <f>'Region - Amravati Data'!L185</f>
        <v>Online</v>
      </c>
      <c r="M197" s="20" t="str">
        <f>'Region - Amravati Data'!M185</f>
        <v>0.85LL</v>
      </c>
      <c r="N197" s="20">
        <f>'Region - Amravati Data'!N185</f>
        <v>3.53</v>
      </c>
      <c r="O197" s="20">
        <f>'Region - Amravati Data'!O185</f>
        <v>2.87</v>
      </c>
      <c r="P197" s="20">
        <f>'Region - Amravati Data'!P185</f>
        <v>3.87</v>
      </c>
      <c r="Q197" s="20">
        <f>'Region - Amravati Data'!Q185</f>
        <v>2.46</v>
      </c>
      <c r="R197" s="20">
        <f>'Region - Amravati Data'!R185</f>
        <v>4.42</v>
      </c>
      <c r="S197" s="20">
        <f>'Region - Amravati Data'!S185</f>
        <v>3.0419921875</v>
      </c>
      <c r="T197" s="20">
        <f>'Region - Amravati Data'!T185</f>
        <v>2.67</v>
      </c>
      <c r="U197" s="20">
        <f>'Region - Amravati Data'!U185</f>
        <v>0</v>
      </c>
      <c r="V197" s="12">
        <f>'Region - Amravati Data'!V185</f>
        <v>3.1411764705882352</v>
      </c>
    </row>
    <row r="198" spans="1:22" x14ac:dyDescent="0.35">
      <c r="A198" s="20">
        <f>'Region - Amravati Data'!A186</f>
        <v>184</v>
      </c>
      <c r="B198" s="20" t="str">
        <f>'Region - Amravati Data'!B186</f>
        <v>Akola</v>
      </c>
      <c r="C198" s="20" t="str">
        <f>'Region - Amravati Data'!C186</f>
        <v>Akola</v>
      </c>
      <c r="D198" s="20" t="str">
        <f>'Region - Amravati Data'!D186</f>
        <v>Akola</v>
      </c>
      <c r="E198" s="20" t="str">
        <f>'Region - Amravati Data'!E186</f>
        <v>Akola</v>
      </c>
      <c r="F198" s="20" t="str">
        <f>'Region - Amravati Data'!F186</f>
        <v>20028565</v>
      </c>
      <c r="G198" s="20" t="str">
        <f>'Region - Amravati Data'!G186</f>
        <v>Akot 84 VRRWSS Tq. Akola, Akot &amp; Telhara Dist. Akola</v>
      </c>
      <c r="H198" s="20" t="str">
        <f>'Region - Amravati Data'!H186</f>
        <v>Khaparwadi Kh.</v>
      </c>
      <c r="I198" s="20" t="str">
        <f>'Region - Amravati Data'!I186</f>
        <v>Existing 0.15 LL ESR</v>
      </c>
      <c r="J198" s="21">
        <f>'Region - Amravati Data'!J186</f>
        <v>0</v>
      </c>
      <c r="K198" s="20" t="str">
        <f>'Region - Amravati Data'!K186</f>
        <v>Connected</v>
      </c>
      <c r="L198" s="20" t="str">
        <f>'Region - Amravati Data'!L186</f>
        <v>Online</v>
      </c>
      <c r="M198" s="20" t="str">
        <f>'Region - Amravati Data'!M186</f>
        <v>0.15LL</v>
      </c>
      <c r="N198" s="20">
        <f>'Region - Amravati Data'!N186</f>
        <v>0</v>
      </c>
      <c r="O198" s="20">
        <f>'Region - Amravati Data'!O186</f>
        <v>0</v>
      </c>
      <c r="P198" s="20">
        <f>'Region - Amravati Data'!P186</f>
        <v>0</v>
      </c>
      <c r="Q198" s="20">
        <f>'Region - Amravati Data'!Q186</f>
        <v>0</v>
      </c>
      <c r="R198" s="20">
        <f>'Region - Amravati Data'!R186</f>
        <v>0</v>
      </c>
      <c r="S198" s="20">
        <f>'Region - Amravati Data'!S186</f>
        <v>0</v>
      </c>
      <c r="T198" s="20">
        <f>'Region - Amravati Data'!T186</f>
        <v>0.04</v>
      </c>
      <c r="U198" s="20">
        <f>'Region - Amravati Data'!U186</f>
        <v>6</v>
      </c>
      <c r="V198" s="12">
        <f>'Region - Amravati Data'!V186</f>
        <v>0.26666666666666666</v>
      </c>
    </row>
    <row r="199" spans="1:22" x14ac:dyDescent="0.35">
      <c r="A199" s="20">
        <f>'Region - Amravati Data'!A187</f>
        <v>185</v>
      </c>
      <c r="B199" s="20" t="str">
        <f>'Region - Amravati Data'!B187</f>
        <v>Amravati</v>
      </c>
      <c r="C199" s="20" t="str">
        <f>'Region - Amravati Data'!C187</f>
        <v>Amravati</v>
      </c>
      <c r="D199" s="20" t="str">
        <f>'Region - Amravati Data'!D187</f>
        <v>Achalpur</v>
      </c>
      <c r="E199" s="20" t="str">
        <f>'Region - Amravati Data'!E187</f>
        <v>Achalpur</v>
      </c>
      <c r="F199" s="20" t="str">
        <f>'Region - Amravati Data'!F187</f>
        <v>20029998</v>
      </c>
      <c r="G199" s="20" t="str">
        <f>'Region - Amravati Data'!G187</f>
        <v>Shahanur &amp; 9 Villages RRWS</v>
      </c>
      <c r="H199" s="20" t="str">
        <f>'Region - Amravati Data'!H187</f>
        <v>Walmikpur</v>
      </c>
      <c r="I199" s="20" t="str">
        <f>'Region - Amravati Data'!I187</f>
        <v>Proposed 0.35 LL ESR</v>
      </c>
      <c r="J199" s="21">
        <f>'Region - Amravati Data'!J187</f>
        <v>0</v>
      </c>
      <c r="K199" s="20" t="str">
        <f>'Region - Amravati Data'!K187</f>
        <v>Connected</v>
      </c>
      <c r="L199" s="20" t="str">
        <f>'Region - Amravati Data'!L187</f>
        <v>Online</v>
      </c>
      <c r="M199" s="20" t="str">
        <f>'Region - Amravati Data'!M187</f>
        <v>0.35LL</v>
      </c>
      <c r="N199" s="20">
        <f>'Region - Amravati Data'!N187</f>
        <v>0</v>
      </c>
      <c r="O199" s="20">
        <f>'Region - Amravati Data'!O187</f>
        <v>0</v>
      </c>
      <c r="P199" s="20">
        <f>'Region - Amravati Data'!P187</f>
        <v>1.8119812011718749E-6</v>
      </c>
      <c r="Q199" s="20">
        <f>'Region - Amravati Data'!Q187</f>
        <v>0</v>
      </c>
      <c r="R199" s="20">
        <f>'Region - Amravati Data'!R187</f>
        <v>0</v>
      </c>
      <c r="S199" s="20">
        <f>'Region - Amravati Data'!S187</f>
        <v>0</v>
      </c>
      <c r="T199" s="20">
        <f>'Region - Amravati Data'!T187</f>
        <v>0</v>
      </c>
      <c r="U199" s="20">
        <f>'Region - Amravati Data'!U187</f>
        <v>6</v>
      </c>
      <c r="V199" s="12">
        <f>'Region - Amravati Data'!V187</f>
        <v>0</v>
      </c>
    </row>
    <row r="200" spans="1:22" x14ac:dyDescent="0.35">
      <c r="A200" s="20">
        <f>'Region - Amravati Data'!A188</f>
        <v>186</v>
      </c>
      <c r="B200" s="20" t="str">
        <f>'Region - Amravati Data'!B188</f>
        <v>Amravati</v>
      </c>
      <c r="C200" s="20" t="str">
        <f>'Region - Amravati Data'!C188</f>
        <v>Amravati W.M</v>
      </c>
      <c r="D200" s="20" t="str">
        <f>'Region - Amravati Data'!D188</f>
        <v>W.M.Amravati - 2</v>
      </c>
      <c r="E200" s="20" t="str">
        <f>'Region - Amravati Data'!E188</f>
        <v>Amravati</v>
      </c>
      <c r="F200" s="20" t="str">
        <f>'Region - Amravati Data'!F188</f>
        <v>20003791</v>
      </c>
      <c r="G200" s="20" t="str">
        <f>'Region - Amravati Data'!G188</f>
        <v>105 Villages RRWSS</v>
      </c>
      <c r="H200" s="20" t="str">
        <f>'Region - Amravati Data'!H188</f>
        <v>Talwel</v>
      </c>
      <c r="I200" s="20" t="str">
        <f>'Region - Amravati Data'!I188</f>
        <v>Existing 0.50 LL ESR -Outlet-2</v>
      </c>
      <c r="J200" s="21">
        <f>'Region - Amravati Data'!J188</f>
        <v>9.6431999206542969</v>
      </c>
      <c r="K200" s="20" t="str">
        <f>'Region - Amravati Data'!K188</f>
        <v>Connected</v>
      </c>
      <c r="L200" s="20" t="str">
        <f>'Region - Amravati Data'!L188</f>
        <v>Online</v>
      </c>
      <c r="M200" s="20" t="str">
        <f>'Region - Amravati Data'!M188</f>
        <v>0.50LL</v>
      </c>
      <c r="N200" s="20">
        <f>'Region - Amravati Data'!N188</f>
        <v>1.67</v>
      </c>
      <c r="O200" s="20">
        <f>'Region - Amravati Data'!O188</f>
        <v>1.21</v>
      </c>
      <c r="P200" s="20">
        <f>'Region - Amravati Data'!P188</f>
        <v>1.22</v>
      </c>
      <c r="Q200" s="20">
        <f>'Region - Amravati Data'!Q188</f>
        <v>1.23</v>
      </c>
      <c r="R200" s="20">
        <f>'Region - Amravati Data'!R188</f>
        <v>1.43</v>
      </c>
      <c r="S200" s="20">
        <f>'Region - Amravati Data'!S188</f>
        <v>0.87</v>
      </c>
      <c r="T200" s="20">
        <f>'Region - Amravati Data'!T188</f>
        <v>1.6</v>
      </c>
      <c r="U200" s="20">
        <f>'Region - Amravati Data'!U188</f>
        <v>0</v>
      </c>
      <c r="V200" s="12">
        <f>'Region - Amravati Data'!V188</f>
        <v>3.2</v>
      </c>
    </row>
    <row r="201" spans="1:22" x14ac:dyDescent="0.35">
      <c r="A201" s="20">
        <f>'Region - Amravati Data'!A189</f>
        <v>187</v>
      </c>
      <c r="B201" s="20" t="str">
        <f>'Region - Amravati Data'!B189</f>
        <v>Amravati</v>
      </c>
      <c r="C201" s="20" t="str">
        <f>'Region - Amravati Data'!C189</f>
        <v>Amravati W.M</v>
      </c>
      <c r="D201" s="20" t="str">
        <f>'Region - Amravati Data'!D189</f>
        <v>W.M.Amravati - 2</v>
      </c>
      <c r="E201" s="20" t="str">
        <f>'Region - Amravati Data'!E189</f>
        <v>Chandur Bazar</v>
      </c>
      <c r="F201" s="20" t="str">
        <f>'Region - Amravati Data'!F189</f>
        <v>20003791</v>
      </c>
      <c r="G201" s="20" t="str">
        <f>'Region - Amravati Data'!G189</f>
        <v>105 Villages RRWSS</v>
      </c>
      <c r="H201" s="20" t="str">
        <f>'Region - Amravati Data'!H189</f>
        <v>Lasanapur</v>
      </c>
      <c r="I201" s="20" t="str">
        <f>'Region - Amravati Data'!I189</f>
        <v>Existing 0.50 LL ESR</v>
      </c>
      <c r="J201" s="21">
        <f>'Region - Amravati Data'!J189</f>
        <v>20.506999969482422</v>
      </c>
      <c r="K201" s="20" t="str">
        <f>'Region - Amravati Data'!K189</f>
        <v>Connected</v>
      </c>
      <c r="L201" s="20" t="str">
        <f>'Region - Amravati Data'!L189</f>
        <v>Online</v>
      </c>
      <c r="M201" s="20" t="str">
        <f>'Region - Amravati Data'!M189</f>
        <v>0.50LL</v>
      </c>
      <c r="N201" s="20">
        <f>'Region - Amravati Data'!N189</f>
        <v>1.65</v>
      </c>
      <c r="O201" s="20">
        <f>'Region - Amravati Data'!O189</f>
        <v>1.72</v>
      </c>
      <c r="P201" s="20">
        <f>'Region - Amravati Data'!P189</f>
        <v>1.64</v>
      </c>
      <c r="Q201" s="20">
        <f>'Region - Amravati Data'!Q189</f>
        <v>1.7</v>
      </c>
      <c r="R201" s="20">
        <f>'Region - Amravati Data'!R189</f>
        <v>1.58</v>
      </c>
      <c r="S201" s="20">
        <f>'Region - Amravati Data'!S189</f>
        <v>1.58</v>
      </c>
      <c r="T201" s="20">
        <f>'Region - Amravati Data'!T189</f>
        <v>1.58</v>
      </c>
      <c r="U201" s="20">
        <f>'Region - Amravati Data'!U189</f>
        <v>0</v>
      </c>
      <c r="V201" s="12">
        <f>'Region - Amravati Data'!V189</f>
        <v>3.16</v>
      </c>
    </row>
    <row r="202" spans="1:22" x14ac:dyDescent="0.35">
      <c r="A202" s="20">
        <f>'Region - Amravati Data'!A190</f>
        <v>188</v>
      </c>
      <c r="B202" s="20" t="str">
        <f>'Region - Amravati Data'!B190</f>
        <v>Amravati</v>
      </c>
      <c r="C202" s="20" t="str">
        <f>'Region - Amravati Data'!C190</f>
        <v>Amravati</v>
      </c>
      <c r="D202" s="20" t="str">
        <f>'Region - Amravati Data'!D190</f>
        <v>Achalpur</v>
      </c>
      <c r="E202" s="20" t="str">
        <f>'Region - Amravati Data'!E190</f>
        <v>Chandur Bazar</v>
      </c>
      <c r="F202" s="20" t="str">
        <f>'Region - Amravati Data'!F190</f>
        <v>7945938</v>
      </c>
      <c r="G202" s="20" t="str">
        <f>'Region - Amravati Data'!G190</f>
        <v>83 Village RRWS Scheme MJP RR (C 39)</v>
      </c>
      <c r="H202" s="20" t="str">
        <f>'Region - Amravati Data'!H190</f>
        <v>Gourkheda</v>
      </c>
      <c r="I202" s="20" t="str">
        <f>'Region - Amravati Data'!I190</f>
        <v>Existing 0.50 LL ESR</v>
      </c>
      <c r="J202" s="21">
        <f>'Region - Amravati Data'!J190</f>
        <v>19.302800000000001</v>
      </c>
      <c r="K202" s="20" t="str">
        <f>'Region - Amravati Data'!K190</f>
        <v>Connected</v>
      </c>
      <c r="L202" s="20" t="str">
        <f>'Region - Amravati Data'!L190</f>
        <v>Online</v>
      </c>
      <c r="M202" s="20" t="str">
        <f>'Region - Amravati Data'!M190</f>
        <v>0.50LL</v>
      </c>
      <c r="N202" s="20">
        <f>'Region - Amravati Data'!N190</f>
        <v>26.77824125696905</v>
      </c>
      <c r="O202" s="20">
        <f>'Region - Amravati Data'!O190</f>
        <v>27.570903575577539</v>
      </c>
      <c r="P202" s="20">
        <f>'Region - Amravati Data'!P190</f>
        <v>26.940301826846554</v>
      </c>
      <c r="Q202" s="20">
        <f>'Region - Amravati Data'!Q190</f>
        <v>26.960999999999768</v>
      </c>
      <c r="R202" s="20">
        <f>'Region - Amravati Data'!R190</f>
        <v>25.15211238293443</v>
      </c>
      <c r="S202" s="20">
        <f>'Region - Amravati Data'!S190</f>
        <v>26.167468425710105</v>
      </c>
      <c r="T202" s="20">
        <f>'Region - Amravati Data'!T190</f>
        <v>26.000166520596249</v>
      </c>
      <c r="U202" s="20">
        <f>'Region - Amravati Data'!U190</f>
        <v>0</v>
      </c>
      <c r="V202" s="12">
        <f>'Region - Amravati Data'!V190</f>
        <v>52.000333041192498</v>
      </c>
    </row>
    <row r="203" spans="1:22" x14ac:dyDescent="0.35">
      <c r="A203" s="20">
        <f>'Region - Amravati Data'!A191</f>
        <v>189</v>
      </c>
      <c r="B203" s="20" t="str">
        <f>'Region - Amravati Data'!B191</f>
        <v>Akola</v>
      </c>
      <c r="C203" s="20" t="str">
        <f>'Region - Amravati Data'!C191</f>
        <v>Buldhana</v>
      </c>
      <c r="D203" s="20" t="str">
        <f>'Region - Amravati Data'!D191</f>
        <v>Khamgaon</v>
      </c>
      <c r="E203" s="20" t="str">
        <f>'Region - Amravati Data'!E191</f>
        <v>Nandura</v>
      </c>
      <c r="F203" s="20" t="str">
        <f>'Region - Amravati Data'!F191</f>
        <v>20028083</v>
      </c>
      <c r="G203" s="20" t="str">
        <f>'Region - Amravati Data'!G191</f>
        <v>Wadali &amp; 8 Villages RRWSS</v>
      </c>
      <c r="H203" s="20" t="str">
        <f>'Region - Amravati Data'!H191</f>
        <v>Pimpalkuta Dhande</v>
      </c>
      <c r="I203" s="20" t="str">
        <f>'Region - Amravati Data'!I191</f>
        <v>Proposed 0.50 LL ESR</v>
      </c>
      <c r="J203" s="21">
        <f>'Region - Amravati Data'!J191</f>
        <v>9.8760004043579102</v>
      </c>
      <c r="K203" s="20" t="str">
        <f>'Region - Amravati Data'!K191</f>
        <v>Connected</v>
      </c>
      <c r="L203" s="20" t="str">
        <f>'Region - Amravati Data'!L191</f>
        <v>Online</v>
      </c>
      <c r="M203" s="20" t="str">
        <f>'Region - Amravati Data'!M191</f>
        <v>0.50LL</v>
      </c>
      <c r="N203" s="20">
        <f>'Region - Amravati Data'!N191</f>
        <v>1.925078125</v>
      </c>
      <c r="O203" s="20">
        <f>'Region - Amravati Data'!O191</f>
        <v>1.4122558593750001</v>
      </c>
      <c r="P203" s="20">
        <f>'Region - Amravati Data'!P191</f>
        <v>0.1625341796875</v>
      </c>
      <c r="Q203" s="20">
        <f>'Region - Amravati Data'!Q191</f>
        <v>0.41970703124999997</v>
      </c>
      <c r="R203" s="20">
        <f>'Region - Amravati Data'!R191</f>
        <v>0.88493164062499996</v>
      </c>
      <c r="S203" s="20">
        <f>'Region - Amravati Data'!S191</f>
        <v>0.59031250000000002</v>
      </c>
      <c r="T203" s="20">
        <f>'Region - Amravati Data'!T191</f>
        <v>1.4600830078125</v>
      </c>
      <c r="U203" s="20">
        <f>'Region - Amravati Data'!U191</f>
        <v>0</v>
      </c>
      <c r="V203" s="12">
        <f>'Region - Amravati Data'!V191</f>
        <v>2.920166015625</v>
      </c>
    </row>
    <row r="204" spans="1:22" x14ac:dyDescent="0.35">
      <c r="A204" s="20">
        <f>'Region - Amravati Data'!A192</f>
        <v>190</v>
      </c>
      <c r="B204" s="20" t="str">
        <f>'Region - Amravati Data'!B192</f>
        <v>Amravati</v>
      </c>
      <c r="C204" s="20" t="str">
        <f>'Region - Amravati Data'!C192</f>
        <v>Amravati</v>
      </c>
      <c r="D204" s="20" t="str">
        <f>'Region - Amravati Data'!D192</f>
        <v>Amravati - 2</v>
      </c>
      <c r="E204" s="20" t="str">
        <f>'Region - Amravati Data'!E192</f>
        <v>Chandur Rly</v>
      </c>
      <c r="F204" s="20" t="str">
        <f>'Region - Amravati Data'!F192</f>
        <v>20030227</v>
      </c>
      <c r="G204" s="20" t="str">
        <f>'Region - Amravati Data'!G192</f>
        <v>Chirodi &amp; 4 Villages RRWS</v>
      </c>
      <c r="H204" s="20" t="str">
        <f>'Region - Amravati Data'!H192</f>
        <v>Pathargaon</v>
      </c>
      <c r="I204" s="20" t="str">
        <f>'Region - Amravati Data'!I192</f>
        <v>Existing 0.40 LL ESR</v>
      </c>
      <c r="J204" s="21">
        <f>'Region - Amravati Data'!J192</f>
        <v>0</v>
      </c>
      <c r="K204" s="20" t="str">
        <f>'Region - Amravati Data'!K192</f>
        <v>Connected</v>
      </c>
      <c r="L204" s="20" t="str">
        <f>'Region - Amravati Data'!L192</f>
        <v>Online</v>
      </c>
      <c r="M204" s="20" t="str">
        <f>'Region - Amravati Data'!M192</f>
        <v>0.40LL</v>
      </c>
      <c r="N204" s="20">
        <f>'Region - Amravati Data'!N192</f>
        <v>1.5297509765624999</v>
      </c>
      <c r="O204" s="20">
        <f>'Region - Amravati Data'!O192</f>
        <v>4.8828125000000001E-6</v>
      </c>
      <c r="P204" s="20">
        <f>'Region - Amravati Data'!P192</f>
        <v>1.2638525390624999</v>
      </c>
      <c r="Q204" s="20">
        <f>'Region - Amravati Data'!Q192</f>
        <v>0.27397460937500001</v>
      </c>
      <c r="R204" s="20">
        <f>'Region - Amravati Data'!R192</f>
        <v>1.37420654296875</v>
      </c>
      <c r="S204" s="20">
        <f>'Region - Amravati Data'!S192</f>
        <v>0</v>
      </c>
      <c r="T204" s="20">
        <f>'Region - Amravati Data'!T192</f>
        <v>1.4868212890625001</v>
      </c>
      <c r="U204" s="20">
        <f>'Region - Amravati Data'!U192</f>
        <v>1</v>
      </c>
      <c r="V204" s="12">
        <f>'Region - Amravati Data'!V192</f>
        <v>3.7170532226562503</v>
      </c>
    </row>
    <row r="205" spans="1:22" x14ac:dyDescent="0.35">
      <c r="A205" s="20">
        <f>'Region - Amravati Data'!A193</f>
        <v>191</v>
      </c>
      <c r="B205" s="20" t="str">
        <f>'Region - Amravati Data'!B193</f>
        <v>Akola</v>
      </c>
      <c r="C205" s="20" t="str">
        <f>'Region - Amravati Data'!C193</f>
        <v>Akola</v>
      </c>
      <c r="D205" s="20" t="str">
        <f>'Region - Amravati Data'!D193</f>
        <v>Akola</v>
      </c>
      <c r="E205" s="20" t="str">
        <f>'Region - Amravati Data'!E193</f>
        <v>Akola</v>
      </c>
      <c r="F205" s="20" t="str">
        <f>'Region - Amravati Data'!F193</f>
        <v>20028565</v>
      </c>
      <c r="G205" s="20" t="str">
        <f>'Region - Amravati Data'!G193</f>
        <v>Akot 84 VRRWSS Tq. Akola, Akot &amp; Telhara Dist. Akola</v>
      </c>
      <c r="H205" s="20" t="str">
        <f>'Region - Amravati Data'!H193</f>
        <v>Warula</v>
      </c>
      <c r="I205" s="20" t="str">
        <f>'Region - Amravati Data'!I193</f>
        <v>Existing 0.40 LL ESR</v>
      </c>
      <c r="J205" s="21">
        <f>'Region - Amravati Data'!J193</f>
        <v>0</v>
      </c>
      <c r="K205" s="20" t="str">
        <f>'Region - Amravati Data'!K193</f>
        <v>Connected</v>
      </c>
      <c r="L205" s="20" t="str">
        <f>'Region - Amravati Data'!L193</f>
        <v>Offline</v>
      </c>
      <c r="M205" s="20" t="str">
        <f>'Region - Amravati Data'!M193</f>
        <v>0.40LL</v>
      </c>
      <c r="N205" s="20">
        <f>'Region - Amravati Data'!N193</f>
        <v>0</v>
      </c>
      <c r="O205" s="20">
        <f>'Region - Amravati Data'!O193</f>
        <v>0</v>
      </c>
      <c r="P205" s="20">
        <f>'Region - Amravati Data'!P193</f>
        <v>0</v>
      </c>
      <c r="Q205" s="20">
        <f>'Region - Amravati Data'!Q193</f>
        <v>0</v>
      </c>
      <c r="R205" s="20">
        <f>'Region - Amravati Data'!R193</f>
        <v>0</v>
      </c>
      <c r="S205" s="20">
        <f>'Region - Amravati Data'!S193</f>
        <v>0</v>
      </c>
      <c r="T205" s="20">
        <f>'Region - Amravati Data'!T193</f>
        <v>0</v>
      </c>
      <c r="U205" s="20">
        <f>'Region - Amravati Data'!U193</f>
        <v>7</v>
      </c>
      <c r="V205" s="12">
        <f>'Region - Amravati Data'!V193</f>
        <v>0</v>
      </c>
    </row>
    <row r="206" spans="1:22" x14ac:dyDescent="0.35">
      <c r="A206" s="20">
        <f>'Region - Amravati Data'!A194</f>
        <v>192</v>
      </c>
      <c r="B206" s="20" t="str">
        <f>'Region - Amravati Data'!B194</f>
        <v>Amravati</v>
      </c>
      <c r="C206" s="20" t="str">
        <f>'Region - Amravati Data'!C194</f>
        <v>Amravati W.M</v>
      </c>
      <c r="D206" s="20" t="str">
        <f>'Region - Amravati Data'!D194</f>
        <v>W.M.Amravati - 2</v>
      </c>
      <c r="E206" s="20" t="str">
        <f>'Region - Amravati Data'!E194</f>
        <v>Bhatkuli</v>
      </c>
      <c r="F206" s="20" t="str">
        <f>'Region - Amravati Data'!F194</f>
        <v>20003791</v>
      </c>
      <c r="G206" s="20" t="str">
        <f>'Region - Amravati Data'!G194</f>
        <v>105 Villages RRWSS</v>
      </c>
      <c r="H206" s="20" t="str">
        <f>'Region - Amravati Data'!H194</f>
        <v>Anakwadi</v>
      </c>
      <c r="I206" s="20" t="str">
        <f>'Region - Amravati Data'!I194</f>
        <v>Existing 0.25 LL ESR</v>
      </c>
      <c r="J206" s="21">
        <f>'Region - Amravati Data'!J194</f>
        <v>0</v>
      </c>
      <c r="K206" s="20" t="str">
        <f>'Region - Amravati Data'!K194</f>
        <v>Connected</v>
      </c>
      <c r="L206" s="20" t="str">
        <f>'Region - Amravati Data'!L194</f>
        <v>Online</v>
      </c>
      <c r="M206" s="20" t="str">
        <f>'Region - Amravati Data'!M194</f>
        <v>0.25LL</v>
      </c>
      <c r="N206" s="20">
        <f>'Region - Amravati Data'!N194</f>
        <v>0.05</v>
      </c>
      <c r="O206" s="20">
        <f>'Region - Amravati Data'!O194</f>
        <v>0</v>
      </c>
      <c r="P206" s="20">
        <f>'Region - Amravati Data'!P194</f>
        <v>0</v>
      </c>
      <c r="Q206" s="20">
        <f>'Region - Amravati Data'!Q194</f>
        <v>0.08</v>
      </c>
      <c r="R206" s="20">
        <f>'Region - Amravati Data'!R194</f>
        <v>0</v>
      </c>
      <c r="S206" s="20">
        <f>'Region - Amravati Data'!S194</f>
        <v>0</v>
      </c>
      <c r="T206" s="20">
        <f>'Region - Amravati Data'!T194</f>
        <v>0.54</v>
      </c>
      <c r="U206" s="20">
        <f>'Region - Amravati Data'!U194</f>
        <v>4</v>
      </c>
      <c r="V206" s="12">
        <f>'Region - Amravati Data'!V194</f>
        <v>2.16</v>
      </c>
    </row>
    <row r="207" spans="1:22" x14ac:dyDescent="0.35">
      <c r="A207" s="20">
        <f>'Region - Amravati Data'!A195</f>
        <v>193</v>
      </c>
      <c r="B207" s="20" t="str">
        <f>'Region - Amravati Data'!B195</f>
        <v>Amravati</v>
      </c>
      <c r="C207" s="20" t="str">
        <f>'Region - Amravati Data'!C195</f>
        <v>Amravati W.M</v>
      </c>
      <c r="D207" s="20" t="str">
        <f>'Region - Amravati Data'!D195</f>
        <v>Daryapur</v>
      </c>
      <c r="E207" s="20" t="str">
        <f>'Region - Amravati Data'!E195</f>
        <v>Daryapur</v>
      </c>
      <c r="F207" s="20" t="str">
        <f>'Region - Amravati Data'!F195</f>
        <v>20005043</v>
      </c>
      <c r="G207" s="20" t="str">
        <f>'Region - Amravati Data'!G195</f>
        <v>156 Villages Strengthening scheme of 144 villages RR</v>
      </c>
      <c r="H207" s="20" t="str">
        <f>'Region - Amravati Data'!H195</f>
        <v>Katkheda</v>
      </c>
      <c r="I207" s="20" t="str">
        <f>'Region - Amravati Data'!I195</f>
        <v>Existing 0.30 LL ESR</v>
      </c>
      <c r="J207" s="21">
        <f>'Region - Amravati Data'!J195</f>
        <v>0</v>
      </c>
      <c r="K207" s="20" t="str">
        <f>'Region - Amravati Data'!K195</f>
        <v>Connected</v>
      </c>
      <c r="L207" s="20" t="str">
        <f>'Region - Amravati Data'!L195</f>
        <v>Online</v>
      </c>
      <c r="M207" s="20" t="str">
        <f>'Region - Amravati Data'!M195</f>
        <v>0.30LL</v>
      </c>
      <c r="N207" s="20">
        <f>'Region - Amravati Data'!N195</f>
        <v>2197.97287590015</v>
      </c>
      <c r="O207" s="20">
        <f>'Region - Amravati Data'!O195</f>
        <v>644.44258466473377</v>
      </c>
      <c r="P207" s="20">
        <f>'Region - Amravati Data'!P195</f>
        <v>150.99384724830685</v>
      </c>
      <c r="Q207" s="20">
        <f>'Region - Amravati Data'!Q195</f>
        <v>2401.8040251572324</v>
      </c>
      <c r="R207" s="20">
        <f>'Region - Amravati Data'!R195</f>
        <v>2070.9320365371741</v>
      </c>
      <c r="S207" s="20">
        <f>'Region - Amravati Data'!S195</f>
        <v>475.70217300677439</v>
      </c>
      <c r="T207" s="20">
        <f>'Region - Amravati Data'!T195</f>
        <v>2976.7909162639767</v>
      </c>
      <c r="U207" s="20">
        <f>'Region - Amravati Data'!U195</f>
        <v>0</v>
      </c>
      <c r="V207" s="12">
        <f>'Region - Amravati Data'!V195</f>
        <v>9922.6363875465886</v>
      </c>
    </row>
    <row r="208" spans="1:22" x14ac:dyDescent="0.35">
      <c r="A208" s="20">
        <f>'Region - Amravati Data'!A196</f>
        <v>194</v>
      </c>
      <c r="B208" s="20" t="str">
        <f>'Region - Amravati Data'!B196</f>
        <v>Amravati</v>
      </c>
      <c r="C208" s="20" t="str">
        <f>'Region - Amravati Data'!C196</f>
        <v>Amravati W.M</v>
      </c>
      <c r="D208" s="20" t="str">
        <f>'Region - Amravati Data'!D196</f>
        <v>W.M.Amravati - 2</v>
      </c>
      <c r="E208" s="20" t="str">
        <f>'Region - Amravati Data'!E196</f>
        <v>Chandur Bazar</v>
      </c>
      <c r="F208" s="20" t="str">
        <f>'Region - Amravati Data'!F196</f>
        <v>20003791</v>
      </c>
      <c r="G208" s="20" t="str">
        <f>'Region - Amravati Data'!G196</f>
        <v>105 Villages RRWSS</v>
      </c>
      <c r="H208" s="20" t="str">
        <f>'Region - Amravati Data'!H196</f>
        <v>Krishnapur</v>
      </c>
      <c r="I208" s="20" t="str">
        <f>'Region - Amravati Data'!I196</f>
        <v>Existing 0.50 LL ESR</v>
      </c>
      <c r="J208" s="21">
        <f>'Region - Amravati Data'!J196</f>
        <v>0</v>
      </c>
      <c r="K208" s="20" t="str">
        <f>'Region - Amravati Data'!K196</f>
        <v>Connected</v>
      </c>
      <c r="L208" s="20" t="str">
        <f>'Region - Amravati Data'!L196</f>
        <v>Online</v>
      </c>
      <c r="M208" s="20" t="str">
        <f>'Region - Amravati Data'!M196</f>
        <v>0.50LL</v>
      </c>
      <c r="N208" s="20">
        <f>'Region - Amravati Data'!N196</f>
        <v>1.93</v>
      </c>
      <c r="O208" s="20">
        <f>'Region - Amravati Data'!O196</f>
        <v>1.67</v>
      </c>
      <c r="P208" s="20">
        <f>'Region - Amravati Data'!P196</f>
        <v>1.95</v>
      </c>
      <c r="Q208" s="20">
        <f>'Region - Amravati Data'!Q196</f>
        <v>1.44</v>
      </c>
      <c r="R208" s="20">
        <f>'Region - Amravati Data'!R196</f>
        <v>1.61</v>
      </c>
      <c r="S208" s="20">
        <f>'Region - Amravati Data'!S196</f>
        <v>1.61</v>
      </c>
      <c r="T208" s="20">
        <f>'Region - Amravati Data'!T196</f>
        <v>1.89</v>
      </c>
      <c r="U208" s="20">
        <f>'Region - Amravati Data'!U196</f>
        <v>0</v>
      </c>
      <c r="V208" s="12">
        <f>'Region - Amravati Data'!V196</f>
        <v>3.78</v>
      </c>
    </row>
    <row r="209" spans="1:22" x14ac:dyDescent="0.35">
      <c r="A209" s="20">
        <f>'Region - Amravati Data'!A197</f>
        <v>195</v>
      </c>
      <c r="B209" s="20" t="str">
        <f>'Region - Amravati Data'!B197</f>
        <v>Akola</v>
      </c>
      <c r="C209" s="20" t="str">
        <f>'Region - Amravati Data'!C197</f>
        <v>Buldhana</v>
      </c>
      <c r="D209" s="20" t="str">
        <f>'Region - Amravati Data'!D197</f>
        <v>Buldhana</v>
      </c>
      <c r="E209" s="20" t="str">
        <f>'Region - Amravati Data'!E197</f>
        <v>Motala</v>
      </c>
      <c r="F209" s="20" t="str">
        <f>'Region - Amravati Data'!F197</f>
        <v>20021409</v>
      </c>
      <c r="G209" s="20" t="str">
        <f>'Region - Amravati Data'!G197</f>
        <v>Kurha &amp; 2 Villages RRWSS</v>
      </c>
      <c r="H209" s="20" t="str">
        <f>'Region - Amravati Data'!H197</f>
        <v>Kurha</v>
      </c>
      <c r="I209" s="20" t="str">
        <f>'Region - Amravati Data'!I197</f>
        <v>Proposed 0.75 LL ESR</v>
      </c>
      <c r="J209" s="21">
        <f>'Region - Amravati Data'!J197</f>
        <v>0</v>
      </c>
      <c r="K209" s="20" t="str">
        <f>'Region - Amravati Data'!K197</f>
        <v>Connected</v>
      </c>
      <c r="L209" s="20" t="str">
        <f>'Region - Amravati Data'!L197</f>
        <v>Online</v>
      </c>
      <c r="M209" s="20" t="str">
        <f>'Region - Amravati Data'!M197</f>
        <v>0.75LL</v>
      </c>
      <c r="N209" s="20">
        <f>'Region - Amravati Data'!N197</f>
        <v>0.85405273437499996</v>
      </c>
      <c r="O209" s="20">
        <f>'Region - Amravati Data'!O197</f>
        <v>0.594482421875</v>
      </c>
      <c r="P209" s="20">
        <f>'Region - Amravati Data'!P197</f>
        <v>0.62753417968750003</v>
      </c>
      <c r="Q209" s="20">
        <f>'Region - Amravati Data'!Q197</f>
        <v>0.60666015625000003</v>
      </c>
      <c r="R209" s="20">
        <f>'Region - Amravati Data'!R197</f>
        <v>0.61648925781249997</v>
      </c>
      <c r="S209" s="20">
        <f>'Region - Amravati Data'!S197</f>
        <v>0.15875976562499999</v>
      </c>
      <c r="T209" s="20">
        <f>'Region - Amravati Data'!T197</f>
        <v>0.215087890625</v>
      </c>
      <c r="U209" s="20">
        <f>'Region - Amravati Data'!U197</f>
        <v>0</v>
      </c>
      <c r="V209" s="12">
        <f>'Region - Amravati Data'!V197</f>
        <v>0.28678385416666669</v>
      </c>
    </row>
    <row r="210" spans="1:22" x14ac:dyDescent="0.35">
      <c r="A210" s="20">
        <f>'Region - Amravati Data'!A198</f>
        <v>196</v>
      </c>
      <c r="B210" s="20" t="str">
        <f>'Region - Amravati Data'!B198</f>
        <v>Amravati</v>
      </c>
      <c r="C210" s="20" t="str">
        <f>'Region - Amravati Data'!C198</f>
        <v>Amravati W.M</v>
      </c>
      <c r="D210" s="20" t="str">
        <f>'Region - Amravati Data'!D198</f>
        <v>W.M.Amravati - 2</v>
      </c>
      <c r="E210" s="20" t="str">
        <f>'Region - Amravati Data'!E198</f>
        <v>Bhatkuli</v>
      </c>
      <c r="F210" s="20" t="str">
        <f>'Region - Amravati Data'!F198</f>
        <v>20003791</v>
      </c>
      <c r="G210" s="20" t="str">
        <f>'Region - Amravati Data'!G198</f>
        <v>105 Villages RRWSS</v>
      </c>
      <c r="H210" s="20" t="str">
        <f>'Region - Amravati Data'!H198</f>
        <v>Hatkhed</v>
      </c>
      <c r="I210" s="20" t="str">
        <f>'Region - Amravati Data'!I198</f>
        <v>Existing 0.45 LL ESR- Outlet-1</v>
      </c>
      <c r="J210" s="21">
        <f>'Region - Amravati Data'!J198</f>
        <v>0</v>
      </c>
      <c r="K210" s="20" t="str">
        <f>'Region - Amravati Data'!K198</f>
        <v>Connected</v>
      </c>
      <c r="L210" s="20" t="str">
        <f>'Region - Amravati Data'!L198</f>
        <v>Online</v>
      </c>
      <c r="M210" s="20" t="str">
        <f>'Region - Amravati Data'!M198</f>
        <v>0.45LL</v>
      </c>
      <c r="N210" s="20">
        <f>'Region - Amravati Data'!N198</f>
        <v>0.46</v>
      </c>
      <c r="O210" s="20">
        <f>'Region - Amravati Data'!O198</f>
        <v>1.08</v>
      </c>
      <c r="P210" s="20">
        <f>'Region - Amravati Data'!P198</f>
        <v>1.62</v>
      </c>
      <c r="Q210" s="20">
        <f>'Region - Amravati Data'!Q198</f>
        <v>1.46</v>
      </c>
      <c r="R210" s="20">
        <f>'Region - Amravati Data'!R198</f>
        <v>0.47</v>
      </c>
      <c r="S210" s="20">
        <f>'Region - Amravati Data'!S198</f>
        <v>1.39</v>
      </c>
      <c r="T210" s="20">
        <f>'Region - Amravati Data'!T198</f>
        <v>0.53</v>
      </c>
      <c r="U210" s="20">
        <f>'Region - Amravati Data'!U198</f>
        <v>0</v>
      </c>
      <c r="V210" s="12">
        <f>'Region - Amravati Data'!V198</f>
        <v>1.1777777777777778</v>
      </c>
    </row>
    <row r="211" spans="1:22" x14ac:dyDescent="0.35">
      <c r="A211" s="20">
        <f>'Region - Amravati Data'!A199</f>
        <v>197</v>
      </c>
      <c r="B211" s="20" t="str">
        <f>'Region - Amravati Data'!B199</f>
        <v>Amravati</v>
      </c>
      <c r="C211" s="20" t="str">
        <f>'Region - Amravati Data'!C199</f>
        <v>Amravati</v>
      </c>
      <c r="D211" s="20" t="str">
        <f>'Region - Amravati Data'!D199</f>
        <v>Achalpur</v>
      </c>
      <c r="E211" s="20" t="str">
        <f>'Region - Amravati Data'!E199</f>
        <v>Chandur Bazar</v>
      </c>
      <c r="F211" s="20" t="str">
        <f>'Region - Amravati Data'!F199</f>
        <v>7945938</v>
      </c>
      <c r="G211" s="20" t="str">
        <f>'Region - Amravati Data'!G199</f>
        <v>83 Village RRWS Scheme MJP RR (C 39)</v>
      </c>
      <c r="H211" s="20" t="str">
        <f>'Region - Amravati Data'!H199</f>
        <v>Shirajgaon kasba</v>
      </c>
      <c r="I211" s="20" t="str">
        <f>'Region - Amravati Data'!I199</f>
        <v>Existing 2 LL ESR- Outlet-1</v>
      </c>
      <c r="J211" s="21">
        <f>'Region - Amravati Data'!J199</f>
        <v>17.036399841308594</v>
      </c>
      <c r="K211" s="20" t="str">
        <f>'Region - Amravati Data'!K199</f>
        <v>Connected</v>
      </c>
      <c r="L211" s="20" t="str">
        <f>'Region - Amravati Data'!L199</f>
        <v>Online</v>
      </c>
      <c r="M211" s="20" t="str">
        <f>'Region - Amravati Data'!M199</f>
        <v>2LL</v>
      </c>
      <c r="N211" s="20">
        <f>'Region - Amravati Data'!N199</f>
        <v>0.78</v>
      </c>
      <c r="O211" s="20">
        <f>'Region - Amravati Data'!O199</f>
        <v>0</v>
      </c>
      <c r="P211" s="20">
        <f>'Region - Amravati Data'!P199</f>
        <v>0.75</v>
      </c>
      <c r="Q211" s="20">
        <f>'Region - Amravati Data'!Q199</f>
        <v>0.55000000000000004</v>
      </c>
      <c r="R211" s="20">
        <f>'Region - Amravati Data'!R199</f>
        <v>0.53</v>
      </c>
      <c r="S211" s="20">
        <f>'Region - Amravati Data'!S199</f>
        <v>0</v>
      </c>
      <c r="T211" s="20">
        <f>'Region - Amravati Data'!T199</f>
        <v>0.73</v>
      </c>
      <c r="U211" s="20">
        <f>'Region - Amravati Data'!U199</f>
        <v>2</v>
      </c>
      <c r="V211" s="12">
        <f>'Region - Amravati Data'!V199</f>
        <v>0.36499999999999999</v>
      </c>
    </row>
    <row r="212" spans="1:22" x14ac:dyDescent="0.35">
      <c r="A212" s="20">
        <f>'Region - Amravati Data'!A200</f>
        <v>198</v>
      </c>
      <c r="B212" s="20" t="str">
        <f>'Region - Amravati Data'!B200</f>
        <v>Amravati</v>
      </c>
      <c r="C212" s="20" t="str">
        <f>'Region - Amravati Data'!C200</f>
        <v>Amravati</v>
      </c>
      <c r="D212" s="20" t="str">
        <f>'Region - Amravati Data'!D200</f>
        <v>Amravati - 2</v>
      </c>
      <c r="E212" s="20" t="str">
        <f>'Region - Amravati Data'!E200</f>
        <v>Chandur Rly</v>
      </c>
      <c r="F212" s="20" t="str">
        <f>'Region - Amravati Data'!F200</f>
        <v>20030227</v>
      </c>
      <c r="G212" s="20" t="str">
        <f>'Region - Amravati Data'!G200</f>
        <v>Chirodi &amp; 4 Villages RRWS</v>
      </c>
      <c r="H212" s="20" t="str">
        <f>'Region - Amravati Data'!H200</f>
        <v>Sawangi Magrapur</v>
      </c>
      <c r="I212" s="20" t="str">
        <f>'Region - Amravati Data'!I200</f>
        <v>Existing 0.45 LL ESR</v>
      </c>
      <c r="J212" s="21">
        <f>'Region - Amravati Data'!J200</f>
        <v>33.720001220703125</v>
      </c>
      <c r="K212" s="20" t="str">
        <f>'Region - Amravati Data'!K200</f>
        <v>Connected</v>
      </c>
      <c r="L212" s="20" t="str">
        <f>'Region - Amravati Data'!L200</f>
        <v>Online</v>
      </c>
      <c r="M212" s="20" t="str">
        <f>'Region - Amravati Data'!M200</f>
        <v>0.45LL</v>
      </c>
      <c r="N212" s="20">
        <f>'Region - Amravati Data'!N200</f>
        <v>0.74379394531249998</v>
      </c>
      <c r="O212" s="20">
        <f>'Region - Amravati Data'!O200</f>
        <v>0.90278564453124999</v>
      </c>
      <c r="P212" s="20">
        <f>'Region - Amravati Data'!P200</f>
        <v>0.32196777343749999</v>
      </c>
      <c r="Q212" s="20">
        <f>'Region - Amravati Data'!Q200</f>
        <v>1.44499755859375</v>
      </c>
      <c r="R212" s="20">
        <f>'Region - Amravati Data'!R200</f>
        <v>4.2653808593750002E-2</v>
      </c>
      <c r="S212" s="20">
        <f>'Region - Amravati Data'!S200</f>
        <v>0.79553955078125005</v>
      </c>
      <c r="T212" s="20">
        <f>'Region - Amravati Data'!T200</f>
        <v>0.91925292968750005</v>
      </c>
      <c r="U212" s="20">
        <f>'Region - Amravati Data'!U200</f>
        <v>0</v>
      </c>
      <c r="V212" s="12">
        <f>'Region - Amravati Data'!V200</f>
        <v>2.0427842881944445</v>
      </c>
    </row>
    <row r="213" spans="1:22" x14ac:dyDescent="0.35">
      <c r="A213" s="20">
        <f>'Region - Amravati Data'!A201</f>
        <v>199</v>
      </c>
      <c r="B213" s="20" t="str">
        <f>'Region - Amravati Data'!B201</f>
        <v>Amravati</v>
      </c>
      <c r="C213" s="20" t="str">
        <f>'Region - Amravati Data'!C201</f>
        <v>Amravati</v>
      </c>
      <c r="D213" s="20" t="str">
        <f>'Region - Amravati Data'!D201</f>
        <v>Achalpur</v>
      </c>
      <c r="E213" s="20" t="str">
        <f>'Region - Amravati Data'!E201</f>
        <v>Achalpur</v>
      </c>
      <c r="F213" s="20" t="str">
        <f>'Region - Amravati Data'!F201</f>
        <v>20029998</v>
      </c>
      <c r="G213" s="20" t="str">
        <f>'Region - Amravati Data'!G201</f>
        <v>Shahanur &amp; 9 Villages RRWS</v>
      </c>
      <c r="H213" s="20" t="str">
        <f>'Region - Amravati Data'!H201</f>
        <v>Pardi</v>
      </c>
      <c r="I213" s="20" t="str">
        <f>'Region - Amravati Data'!I201</f>
        <v>Proposed 0.25 LL ESR</v>
      </c>
      <c r="J213" s="21">
        <f>'Region - Amravati Data'!J201</f>
        <v>0</v>
      </c>
      <c r="K213" s="20" t="str">
        <f>'Region - Amravati Data'!K201</f>
        <v>Connected</v>
      </c>
      <c r="L213" s="20" t="str">
        <f>'Region - Amravati Data'!L201</f>
        <v>Online</v>
      </c>
      <c r="M213" s="20" t="str">
        <f>'Region - Amravati Data'!M201</f>
        <v>0.25LL</v>
      </c>
      <c r="N213" s="20">
        <f>'Region - Amravati Data'!N201</f>
        <v>0</v>
      </c>
      <c r="O213" s="20">
        <f>'Region - Amravati Data'!O201</f>
        <v>0</v>
      </c>
      <c r="P213" s="20">
        <f>'Region - Amravati Data'!P201</f>
        <v>0</v>
      </c>
      <c r="Q213" s="20">
        <f>'Region - Amravati Data'!Q201</f>
        <v>0</v>
      </c>
      <c r="R213" s="20">
        <f>'Region - Amravati Data'!R201</f>
        <v>0</v>
      </c>
      <c r="S213" s="20">
        <f>'Region - Amravati Data'!S201</f>
        <v>0</v>
      </c>
      <c r="T213" s="20">
        <f>'Region - Amravati Data'!T201</f>
        <v>0</v>
      </c>
      <c r="U213" s="20">
        <f>'Region - Amravati Data'!U201</f>
        <v>7</v>
      </c>
      <c r="V213" s="12">
        <f>'Region - Amravati Data'!V201</f>
        <v>0</v>
      </c>
    </row>
    <row r="214" spans="1:22" x14ac:dyDescent="0.35">
      <c r="A214" s="20">
        <f>'Region - Amravati Data'!A202</f>
        <v>200</v>
      </c>
      <c r="B214" s="20" t="str">
        <f>'Region - Amravati Data'!B202</f>
        <v>Akola</v>
      </c>
      <c r="C214" s="20" t="str">
        <f>'Region - Amravati Data'!C202</f>
        <v>Akola</v>
      </c>
      <c r="D214" s="20" t="str">
        <f>'Region - Amravati Data'!D202</f>
        <v>Murtizapur</v>
      </c>
      <c r="E214" s="20" t="str">
        <f>'Region - Amravati Data'!E202</f>
        <v>Murtizapur</v>
      </c>
      <c r="F214" s="20" t="str">
        <f>'Region - Amravati Data'!F202</f>
        <v>20028330</v>
      </c>
      <c r="G214" s="20" t="str">
        <f>'Region - Amravati Data'!G202</f>
        <v>Langhapur 50 VRRWSS Tq. Murtizapur Dist. Akola</v>
      </c>
      <c r="H214" s="20" t="str">
        <f>'Region - Amravati Data'!H202</f>
        <v>Nimba</v>
      </c>
      <c r="I214" s="20" t="str">
        <f>'Region - Amravati Data'!I202</f>
        <v>Existing 1.00 LL ESR</v>
      </c>
      <c r="J214" s="21" t="str">
        <f>'Region - Amravati Data'!J202</f>
        <v>Pt Created</v>
      </c>
      <c r="K214" s="20" t="str">
        <f>'Region - Amravati Data'!K202</f>
        <v>Not</v>
      </c>
      <c r="L214" s="20" t="str">
        <f>'Region - Amravati Data'!L202</f>
        <v>Offline</v>
      </c>
      <c r="M214" s="20" t="str">
        <f>'Region - Amravati Data'!M202</f>
        <v>1.00LL</v>
      </c>
      <c r="N214" s="20">
        <f>'Region - Amravati Data'!N202</f>
        <v>0</v>
      </c>
      <c r="O214" s="20">
        <f>'Region - Amravati Data'!O202</f>
        <v>0</v>
      </c>
      <c r="P214" s="20">
        <f>'Region - Amravati Data'!P202</f>
        <v>0</v>
      </c>
      <c r="Q214" s="20">
        <f>'Region - Amravati Data'!Q202</f>
        <v>0</v>
      </c>
      <c r="R214" s="20">
        <f>'Region - Amravati Data'!R202</f>
        <v>0</v>
      </c>
      <c r="S214" s="20">
        <f>'Region - Amravati Data'!S202</f>
        <v>0</v>
      </c>
      <c r="T214" s="20">
        <f>'Region - Amravati Data'!T202</f>
        <v>0</v>
      </c>
      <c r="U214" s="20">
        <f>'Region - Amravati Data'!U202</f>
        <v>7</v>
      </c>
      <c r="V214" s="12">
        <f>'Region - Amravati Data'!V202</f>
        <v>0</v>
      </c>
    </row>
    <row r="215" spans="1:22" x14ac:dyDescent="0.35">
      <c r="A215" s="20">
        <f>'Region - Amravati Data'!A203</f>
        <v>201</v>
      </c>
      <c r="B215" s="20" t="str">
        <f>'Region - Amravati Data'!B203</f>
        <v>Amravati</v>
      </c>
      <c r="C215" s="20" t="str">
        <f>'Region - Amravati Data'!C203</f>
        <v>Amravati W.M</v>
      </c>
      <c r="D215" s="20" t="str">
        <f>'Region - Amravati Data'!D203</f>
        <v>W.M.Amravati - 2</v>
      </c>
      <c r="E215" s="20" t="str">
        <f>'Region - Amravati Data'!E203</f>
        <v>Bhatkuli</v>
      </c>
      <c r="F215" s="20" t="str">
        <f>'Region - Amravati Data'!F203</f>
        <v>20003791</v>
      </c>
      <c r="G215" s="20" t="str">
        <f>'Region - Amravati Data'!G203</f>
        <v>105 Villages RRWSS</v>
      </c>
      <c r="H215" s="20" t="str">
        <f>'Region - Amravati Data'!H203</f>
        <v>Kharwadi</v>
      </c>
      <c r="I215" s="20" t="str">
        <f>'Region - Amravati Data'!I203</f>
        <v>Existing 0.55 LL ESR</v>
      </c>
      <c r="J215" s="21">
        <f>'Region - Amravati Data'!J203</f>
        <v>0</v>
      </c>
      <c r="K215" s="20" t="str">
        <f>'Region - Amravati Data'!K203</f>
        <v>Connected</v>
      </c>
      <c r="L215" s="20" t="str">
        <f>'Region - Amravati Data'!L203</f>
        <v>Online</v>
      </c>
      <c r="M215" s="20" t="str">
        <f>'Region - Amravati Data'!M203</f>
        <v>0.55LL</v>
      </c>
      <c r="N215" s="20">
        <f>'Region - Amravati Data'!N203</f>
        <v>1.57</v>
      </c>
      <c r="O215" s="20">
        <f>'Region - Amravati Data'!O203</f>
        <v>1.46</v>
      </c>
      <c r="P215" s="20">
        <f>'Region - Amravati Data'!P203</f>
        <v>1.43</v>
      </c>
      <c r="Q215" s="20">
        <f>'Region - Amravati Data'!Q203</f>
        <v>1.43</v>
      </c>
      <c r="R215" s="20">
        <f>'Region - Amravati Data'!R203</f>
        <v>1.3</v>
      </c>
      <c r="S215" s="20">
        <f>'Region - Amravati Data'!S203</f>
        <v>1.1100000000000001</v>
      </c>
      <c r="T215" s="20">
        <f>'Region - Amravati Data'!T203</f>
        <v>1.56</v>
      </c>
      <c r="U215" s="20">
        <f>'Region - Amravati Data'!U203</f>
        <v>0</v>
      </c>
      <c r="V215" s="12">
        <f>'Region - Amravati Data'!V203</f>
        <v>2.8363636363636364</v>
      </c>
    </row>
    <row r="216" spans="1:22" x14ac:dyDescent="0.35">
      <c r="A216" s="20">
        <f>'Region - Amravati Data'!A204</f>
        <v>202</v>
      </c>
      <c r="B216" s="20" t="str">
        <f>'Region - Amravati Data'!B204</f>
        <v>Amravati</v>
      </c>
      <c r="C216" s="20" t="str">
        <f>'Region - Amravati Data'!C204</f>
        <v>Amravati W.M</v>
      </c>
      <c r="D216" s="20" t="str">
        <f>'Region - Amravati Data'!D204</f>
        <v>W.M.Amravati - 2</v>
      </c>
      <c r="E216" s="20" t="str">
        <f>'Region - Amravati Data'!E204</f>
        <v>Bhatkuli</v>
      </c>
      <c r="F216" s="20" t="str">
        <f>'Region - Amravati Data'!F204</f>
        <v>20003791</v>
      </c>
      <c r="G216" s="20" t="str">
        <f>'Region - Amravati Data'!G204</f>
        <v>105 Villages RRWSS</v>
      </c>
      <c r="H216" s="20" t="str">
        <f>'Region - Amravati Data'!H204</f>
        <v>Bhatkuli NP</v>
      </c>
      <c r="I216" s="20" t="str">
        <f>'Region - Amravati Data'!I204</f>
        <v>Existing 1.00 LL ESR</v>
      </c>
      <c r="J216" s="21">
        <f>'Region - Amravati Data'!J204</f>
        <v>0</v>
      </c>
      <c r="K216" s="20" t="str">
        <f>'Region - Amravati Data'!K204</f>
        <v>Connected</v>
      </c>
      <c r="L216" s="20" t="str">
        <f>'Region - Amravati Data'!L204</f>
        <v>Online</v>
      </c>
      <c r="M216" s="20" t="str">
        <f>'Region - Amravati Data'!M204</f>
        <v>1.00LL</v>
      </c>
      <c r="N216" s="20">
        <f>'Region - Amravati Data'!N204</f>
        <v>3.49</v>
      </c>
      <c r="O216" s="20">
        <f>'Region - Amravati Data'!O204</f>
        <v>3.22</v>
      </c>
      <c r="P216" s="20">
        <f>'Region - Amravati Data'!P204</f>
        <v>3.23</v>
      </c>
      <c r="Q216" s="20">
        <f>'Region - Amravati Data'!Q204</f>
        <v>3.36</v>
      </c>
      <c r="R216" s="20">
        <f>'Region - Amravati Data'!R204</f>
        <v>3.21</v>
      </c>
      <c r="S216" s="20">
        <f>'Region - Amravati Data'!S204</f>
        <v>3.26</v>
      </c>
      <c r="T216" s="20">
        <f>'Region - Amravati Data'!T204</f>
        <v>3.17</v>
      </c>
      <c r="U216" s="20">
        <f>'Region - Amravati Data'!U204</f>
        <v>0</v>
      </c>
      <c r="V216" s="12">
        <f>'Region - Amravati Data'!V204</f>
        <v>3.17</v>
      </c>
    </row>
    <row r="217" spans="1:22" x14ac:dyDescent="0.35">
      <c r="A217" s="20">
        <f>'Region - Amravati Data'!A205</f>
        <v>203</v>
      </c>
      <c r="B217" s="20" t="str">
        <f>'Region - Amravati Data'!B205</f>
        <v>Amravati</v>
      </c>
      <c r="C217" s="20" t="str">
        <f>'Region - Amravati Data'!C205</f>
        <v>Yavatmal</v>
      </c>
      <c r="D217" s="20" t="str">
        <f>'Region - Amravati Data'!D205</f>
        <v>Pusad</v>
      </c>
      <c r="E217" s="20" t="str">
        <f>'Region - Amravati Data'!E205</f>
        <v>Pusad</v>
      </c>
      <c r="F217" s="20" t="str">
        <f>'Region - Amravati Data'!F205</f>
        <v>20028563</v>
      </c>
      <c r="G217" s="20" t="str">
        <f>'Region - Amravati Data'!G205</f>
        <v>Malpathar 28 Villages, (Reju.)</v>
      </c>
      <c r="H217" s="20" t="str">
        <f>'Region - Amravati Data'!H205</f>
        <v>Kheirkheda</v>
      </c>
      <c r="I217" s="20" t="str">
        <f>'Region - Amravati Data'!I205</f>
        <v>Existing 0.75 LL ESR</v>
      </c>
      <c r="J217" s="21">
        <f>'Region - Amravati Data'!J205</f>
        <v>0</v>
      </c>
      <c r="K217" s="20" t="str">
        <f>'Region - Amravati Data'!K205</f>
        <v>Connected</v>
      </c>
      <c r="L217" s="20" t="str">
        <f>'Region - Amravati Data'!L205</f>
        <v>Online</v>
      </c>
      <c r="M217" s="20" t="str">
        <f>'Region - Amravati Data'!M205</f>
        <v>0.75LL</v>
      </c>
      <c r="N217" s="20">
        <f>'Region - Amravati Data'!N205</f>
        <v>0.34</v>
      </c>
      <c r="O217" s="20">
        <f>'Region - Amravati Data'!O205</f>
        <v>0.64</v>
      </c>
      <c r="P217" s="20">
        <f>'Region - Amravati Data'!P205</f>
        <v>0.79</v>
      </c>
      <c r="Q217" s="20">
        <f>'Region - Amravati Data'!Q205</f>
        <v>1.68</v>
      </c>
      <c r="R217" s="20">
        <f>'Region - Amravati Data'!R205</f>
        <v>0.28999999999999998</v>
      </c>
      <c r="S217" s="20">
        <f>'Region - Amravati Data'!S205</f>
        <v>0.4</v>
      </c>
      <c r="T217" s="20">
        <f>'Region - Amravati Data'!T205</f>
        <v>1.66</v>
      </c>
      <c r="U217" s="20">
        <f>'Region - Amravati Data'!U205</f>
        <v>0</v>
      </c>
      <c r="V217" s="12">
        <f>'Region - Amravati Data'!V205</f>
        <v>2.2133333333333334</v>
      </c>
    </row>
    <row r="218" spans="1:22" x14ac:dyDescent="0.35">
      <c r="A218" s="20">
        <f>'Region - Amravati Data'!A206</f>
        <v>204</v>
      </c>
      <c r="B218" s="20" t="str">
        <f>'Region - Amravati Data'!B206</f>
        <v>Akola</v>
      </c>
      <c r="C218" s="20" t="str">
        <f>'Region - Amravati Data'!C206</f>
        <v>Akola</v>
      </c>
      <c r="D218" s="20" t="str">
        <f>'Region - Amravati Data'!D206</f>
        <v>Akola</v>
      </c>
      <c r="E218" s="20" t="str">
        <f>'Region - Amravati Data'!E206</f>
        <v>Akola</v>
      </c>
      <c r="F218" s="20" t="str">
        <f>'Region - Amravati Data'!F206</f>
        <v>20028565</v>
      </c>
      <c r="G218" s="20" t="str">
        <f>'Region - Amravati Data'!G206</f>
        <v>Akot 84 VRRWSS Tq. Akola, Akot &amp; Telhara Dist. Akola</v>
      </c>
      <c r="H218" s="20" t="str">
        <f>'Region - Amravati Data'!H206</f>
        <v>Alegaon</v>
      </c>
      <c r="I218" s="20" t="str">
        <f>'Region - Amravati Data'!I206</f>
        <v>Existing 0.20 LL ESR</v>
      </c>
      <c r="J218" s="21">
        <f>'Region - Amravati Data'!J206</f>
        <v>0</v>
      </c>
      <c r="K218" s="20" t="str">
        <f>'Region - Amravati Data'!K206</f>
        <v>Connected</v>
      </c>
      <c r="L218" s="20" t="str">
        <f>'Region - Amravati Data'!L206</f>
        <v>Online</v>
      </c>
      <c r="M218" s="20" t="str">
        <f>'Region - Amravati Data'!M206</f>
        <v>0.20LL</v>
      </c>
      <c r="N218" s="20">
        <f>'Region - Amravati Data'!N206</f>
        <v>2.87</v>
      </c>
      <c r="O218" s="20">
        <f>'Region - Amravati Data'!O206</f>
        <v>0.22</v>
      </c>
      <c r="P218" s="20">
        <f>'Region - Amravati Data'!P206</f>
        <v>0</v>
      </c>
      <c r="Q218" s="20">
        <f>'Region - Amravati Data'!Q206</f>
        <v>0</v>
      </c>
      <c r="R218" s="20">
        <f>'Region - Amravati Data'!R206</f>
        <v>1.98</v>
      </c>
      <c r="S218" s="20">
        <f>'Region - Amravati Data'!S206</f>
        <v>0</v>
      </c>
      <c r="T218" s="20">
        <f>'Region - Amravati Data'!T206</f>
        <v>0</v>
      </c>
      <c r="U218" s="20">
        <f>'Region - Amravati Data'!U206</f>
        <v>4</v>
      </c>
      <c r="V218" s="12">
        <f>'Region - Amravati Data'!V206</f>
        <v>0</v>
      </c>
    </row>
    <row r="219" spans="1:22" x14ac:dyDescent="0.35">
      <c r="A219" s="20">
        <f>'Region - Amravati Data'!A207</f>
        <v>205</v>
      </c>
      <c r="B219" s="20" t="str">
        <f>'Region - Amravati Data'!B207</f>
        <v>Akola</v>
      </c>
      <c r="C219" s="20" t="str">
        <f>'Region - Amravati Data'!C207</f>
        <v>Buldhana</v>
      </c>
      <c r="D219" s="20" t="str">
        <f>'Region - Amravati Data'!D207</f>
        <v>Buldhana</v>
      </c>
      <c r="E219" s="20" t="str">
        <f>'Region - Amravati Data'!E207</f>
        <v>Motala</v>
      </c>
      <c r="F219" s="20" t="str">
        <f>'Region - Amravati Data'!F207</f>
        <v>20027978</v>
      </c>
      <c r="G219" s="20" t="str">
        <f>'Region - Amravati Data'!G207</f>
        <v>Dhamangaon Deshmukh &amp; 9 Villages RRWSS</v>
      </c>
      <c r="H219" s="20" t="str">
        <f>'Region - Amravati Data'!H207</f>
        <v>Nimkhedi</v>
      </c>
      <c r="I219" s="20" t="str">
        <f>'Region - Amravati Data'!I207</f>
        <v>Existing 0.50 LL ESR</v>
      </c>
      <c r="J219" s="21">
        <f>'Region - Amravati Data'!J207</f>
        <v>0</v>
      </c>
      <c r="K219" s="20" t="str">
        <f>'Region - Amravati Data'!K207</f>
        <v>Connected</v>
      </c>
      <c r="L219" s="20" t="str">
        <f>'Region - Amravati Data'!L207</f>
        <v>Online</v>
      </c>
      <c r="M219" s="20" t="str">
        <f>'Region - Amravati Data'!M207</f>
        <v>0.50LL</v>
      </c>
      <c r="N219" s="20">
        <f>'Region - Amravati Data'!N207</f>
        <v>0</v>
      </c>
      <c r="O219" s="20">
        <f>'Region - Amravati Data'!O207</f>
        <v>0</v>
      </c>
      <c r="P219" s="20">
        <f>'Region - Amravati Data'!P207</f>
        <v>0</v>
      </c>
      <c r="Q219" s="20">
        <f>'Region - Amravati Data'!Q207</f>
        <v>0</v>
      </c>
      <c r="R219" s="20">
        <f>'Region - Amravati Data'!R207</f>
        <v>0</v>
      </c>
      <c r="S219" s="20">
        <f>'Region - Amravati Data'!S207</f>
        <v>0</v>
      </c>
      <c r="T219" s="20">
        <f>'Region - Amravati Data'!T207</f>
        <v>0</v>
      </c>
      <c r="U219" s="20">
        <f>'Region - Amravati Data'!U207</f>
        <v>7</v>
      </c>
      <c r="V219" s="12">
        <f>'Region - Amravati Data'!V207</f>
        <v>0</v>
      </c>
    </row>
    <row r="220" spans="1:22" x14ac:dyDescent="0.35">
      <c r="A220" s="20">
        <f>'Region - Amravati Data'!A208</f>
        <v>206</v>
      </c>
      <c r="B220" s="20" t="str">
        <f>'Region - Amravati Data'!B208</f>
        <v>Akola</v>
      </c>
      <c r="C220" s="20" t="str">
        <f>'Region - Amravati Data'!C208</f>
        <v>Akola</v>
      </c>
      <c r="D220" s="20" t="str">
        <f>'Region - Amravati Data'!D208</f>
        <v>Murtizapur</v>
      </c>
      <c r="E220" s="20" t="str">
        <f>'Region - Amravati Data'!E208</f>
        <v>Murtizapur</v>
      </c>
      <c r="F220" s="20" t="str">
        <f>'Region - Amravati Data'!F208</f>
        <v>20028330</v>
      </c>
      <c r="G220" s="20" t="str">
        <f>'Region - Amravati Data'!G208</f>
        <v>Langhapur 50 VRRWSS Tq. Murtizapur Dist. Akola</v>
      </c>
      <c r="H220" s="20" t="str">
        <f>'Region - Amravati Data'!H208</f>
        <v>Dahatonda</v>
      </c>
      <c r="I220" s="20" t="str">
        <f>'Region - Amravati Data'!I208</f>
        <v>Existing 0.75 LL ESR</v>
      </c>
      <c r="J220" s="21">
        <f>'Region - Amravati Data'!J208</f>
        <v>-0.20000000298023224</v>
      </c>
      <c r="K220" s="20" t="str">
        <f>'Region - Amravati Data'!K208</f>
        <v>Connected</v>
      </c>
      <c r="L220" s="20" t="str">
        <f>'Region - Amravati Data'!L208</f>
        <v>Online</v>
      </c>
      <c r="M220" s="20" t="str">
        <f>'Region - Amravati Data'!M208</f>
        <v>0.75LL</v>
      </c>
      <c r="N220" s="20">
        <f>'Region - Amravati Data'!N208</f>
        <v>1.7374902343750001</v>
      </c>
      <c r="O220" s="20">
        <f>'Region - Amravati Data'!O208</f>
        <v>1.3194238281249999</v>
      </c>
      <c r="P220" s="20">
        <f>'Region - Amravati Data'!P208</f>
        <v>1.7726513671874999</v>
      </c>
      <c r="Q220" s="20">
        <f>'Region - Amravati Data'!Q208</f>
        <v>1.3615966796875001</v>
      </c>
      <c r="R220" s="20">
        <f>'Region - Amravati Data'!R208</f>
        <v>1.4954492187499999</v>
      </c>
      <c r="S220" s="20">
        <f>'Region - Amravati Data'!S208</f>
        <v>1.4633984375</v>
      </c>
      <c r="T220" s="20">
        <f>'Region - Amravati Data'!T208</f>
        <v>1.407763671875</v>
      </c>
      <c r="U220" s="20">
        <f>'Region - Amravati Data'!U208</f>
        <v>0</v>
      </c>
      <c r="V220" s="12">
        <f>'Region - Amravati Data'!V208</f>
        <v>1.8770182291666666</v>
      </c>
    </row>
    <row r="221" spans="1:22" x14ac:dyDescent="0.35">
      <c r="A221" s="20">
        <f>'Region - Amravati Data'!A209</f>
        <v>207</v>
      </c>
      <c r="B221" s="20" t="str">
        <f>'Region - Amravati Data'!B209</f>
        <v>Amravati</v>
      </c>
      <c r="C221" s="20" t="str">
        <f>'Region - Amravati Data'!C209</f>
        <v>Amravati</v>
      </c>
      <c r="D221" s="20" t="str">
        <f>'Region - Amravati Data'!D209</f>
        <v>Amravati - 2</v>
      </c>
      <c r="E221" s="20" t="str">
        <f>'Region - Amravati Data'!E209</f>
        <v>Chandur Rly</v>
      </c>
      <c r="F221" s="20" t="str">
        <f>'Region - Amravati Data'!F209</f>
        <v>20030227</v>
      </c>
      <c r="G221" s="20" t="str">
        <f>'Region - Amravati Data'!G209</f>
        <v>Chirodi &amp; 4 Villages RRWS</v>
      </c>
      <c r="H221" s="20" t="str">
        <f>'Region - Amravati Data'!H209</f>
        <v>Karala</v>
      </c>
      <c r="I221" s="20" t="str">
        <f>'Region - Amravati Data'!I209</f>
        <v>Existing 0.40 LL ESR</v>
      </c>
      <c r="J221" s="21">
        <f>'Region - Amravati Data'!J209</f>
        <v>0.40000000596046448</v>
      </c>
      <c r="K221" s="20" t="str">
        <f>'Region - Amravati Data'!K209</f>
        <v>Connected</v>
      </c>
      <c r="L221" s="20" t="str">
        <f>'Region - Amravati Data'!L209</f>
        <v>Online</v>
      </c>
      <c r="M221" s="20" t="str">
        <f>'Region - Amravati Data'!M209</f>
        <v>0.40LL</v>
      </c>
      <c r="N221" s="20">
        <f>'Region - Amravati Data'!N209</f>
        <v>2663.68</v>
      </c>
      <c r="O221" s="20">
        <f>'Region - Amravati Data'!O209</f>
        <v>9270.2999999999993</v>
      </c>
      <c r="P221" s="20">
        <f>'Region - Amravati Data'!P209</f>
        <v>6891.9</v>
      </c>
      <c r="Q221" s="20">
        <f>'Region - Amravati Data'!Q209</f>
        <v>10179.4</v>
      </c>
      <c r="R221" s="20">
        <f>'Region - Amravati Data'!R209</f>
        <v>5718.68</v>
      </c>
      <c r="S221" s="20">
        <f>'Region - Amravati Data'!S209</f>
        <v>82.36</v>
      </c>
      <c r="T221" s="20">
        <f>'Region - Amravati Data'!T209</f>
        <v>4690.6000000000004</v>
      </c>
      <c r="U221" s="20">
        <f>'Region - Amravati Data'!U209</f>
        <v>0</v>
      </c>
      <c r="V221" s="12">
        <f>'Region - Amravati Data'!V209</f>
        <v>11726.5</v>
      </c>
    </row>
    <row r="222" spans="1:22" x14ac:dyDescent="0.35">
      <c r="A222" s="20">
        <f>'Region - Amravati Data'!A210</f>
        <v>208</v>
      </c>
      <c r="B222" s="20" t="str">
        <f>'Region - Amravati Data'!B210</f>
        <v>Akola</v>
      </c>
      <c r="C222" s="20" t="str">
        <f>'Region - Amravati Data'!C210</f>
        <v>Buldhana</v>
      </c>
      <c r="D222" s="20" t="str">
        <f>'Region - Amravati Data'!D210</f>
        <v>Buldhana</v>
      </c>
      <c r="E222" s="20" t="str">
        <f>'Region - Amravati Data'!E210</f>
        <v>Motala</v>
      </c>
      <c r="F222" s="20" t="str">
        <f>'Region - Amravati Data'!F210</f>
        <v>20027978</v>
      </c>
      <c r="G222" s="20" t="str">
        <f>'Region - Amravati Data'!G210</f>
        <v>Dhamangaon Deshmukh &amp; 9 Villages RRWSS</v>
      </c>
      <c r="H222" s="20" t="str">
        <f>'Region - Amravati Data'!H210</f>
        <v>Dhamangaon Deshmukh</v>
      </c>
      <c r="I222" s="20" t="str">
        <f>'Region - Amravati Data'!I210</f>
        <v>Existing 0.75 LL ESR</v>
      </c>
      <c r="J222" s="21">
        <f>'Region - Amravati Data'!J210</f>
        <v>0</v>
      </c>
      <c r="K222" s="20" t="str">
        <f>'Region - Amravati Data'!K210</f>
        <v>Connected</v>
      </c>
      <c r="L222" s="20" t="str">
        <f>'Region - Amravati Data'!L210</f>
        <v>Online</v>
      </c>
      <c r="M222" s="20" t="str">
        <f>'Region - Amravati Data'!M210</f>
        <v>0.75LL</v>
      </c>
      <c r="N222" s="20">
        <f>'Region - Amravati Data'!N210</f>
        <v>0.37195800781249999</v>
      </c>
      <c r="O222" s="20">
        <f>'Region - Amravati Data'!O210</f>
        <v>0</v>
      </c>
      <c r="P222" s="20">
        <f>'Region - Amravati Data'!P210</f>
        <v>0</v>
      </c>
      <c r="Q222" s="20">
        <f>'Region - Amravati Data'!Q210</f>
        <v>0.72645507812499999</v>
      </c>
      <c r="R222" s="20">
        <f>'Region - Amravati Data'!R210</f>
        <v>0</v>
      </c>
      <c r="S222" s="20">
        <f>'Region - Amravati Data'!S210</f>
        <v>0</v>
      </c>
      <c r="T222" s="20">
        <f>'Region - Amravati Data'!T210</f>
        <v>0.1553076171875</v>
      </c>
      <c r="U222" s="20">
        <f>'Region - Amravati Data'!U210</f>
        <v>4</v>
      </c>
      <c r="V222" s="12">
        <f>'Region - Amravati Data'!V210</f>
        <v>0.20707682291666665</v>
      </c>
    </row>
    <row r="223" spans="1:22" x14ac:dyDescent="0.35">
      <c r="A223" s="20">
        <f>'Region - Amravati Data'!A211</f>
        <v>209</v>
      </c>
      <c r="B223" s="20" t="str">
        <f>'Region - Amravati Data'!B211</f>
        <v>Amravati</v>
      </c>
      <c r="C223" s="20" t="str">
        <f>'Region - Amravati Data'!C211</f>
        <v>Amravati</v>
      </c>
      <c r="D223" s="20" t="str">
        <f>'Region - Amravati Data'!D211</f>
        <v>Amravati - 2</v>
      </c>
      <c r="E223" s="20" t="str">
        <f>'Region - Amravati Data'!E211</f>
        <v>Nandgaon Khandeshwar</v>
      </c>
      <c r="F223" s="20" t="str">
        <f>'Region - Amravati Data'!F211</f>
        <v>20030287</v>
      </c>
      <c r="G223" s="20" t="str">
        <f>'Region - Amravati Data'!G211</f>
        <v>Takli &amp; 4 Villages RRWS</v>
      </c>
      <c r="H223" s="20" t="str">
        <f>'Region - Amravati Data'!H211</f>
        <v>Ful Aamla</v>
      </c>
      <c r="I223" s="20" t="str">
        <f>'Region - Amravati Data'!I211</f>
        <v>Proposed 0.25 LL ESR</v>
      </c>
      <c r="J223" s="21">
        <f>'Region - Amravati Data'!J211</f>
        <v>0</v>
      </c>
      <c r="K223" s="20" t="str">
        <f>'Region - Amravati Data'!K211</f>
        <v>Connected</v>
      </c>
      <c r="L223" s="20" t="str">
        <f>'Region - Amravati Data'!L211</f>
        <v>Online</v>
      </c>
      <c r="M223" s="20" t="str">
        <f>'Region - Amravati Data'!M211</f>
        <v>0.25LL</v>
      </c>
      <c r="N223" s="20">
        <f>'Region - Amravati Data'!N211</f>
        <v>0</v>
      </c>
      <c r="O223" s="20">
        <f>'Region - Amravati Data'!O211</f>
        <v>4.3705742708513642E-3</v>
      </c>
      <c r="P223" s="20">
        <f>'Region - Amravati Data'!P211</f>
        <v>4.7045898437499999E-3</v>
      </c>
      <c r="Q223" s="20">
        <f>'Region - Amravati Data'!Q211</f>
        <v>9.2209625244140617E-3</v>
      </c>
      <c r="R223" s="20">
        <f>'Region - Amravati Data'!R211</f>
        <v>8.9588928222656249E-3</v>
      </c>
      <c r="S223" s="20">
        <f>'Region - Amravati Data'!S211</f>
        <v>4.7018432617187498E-3</v>
      </c>
      <c r="T223" s="20">
        <f>'Region - Amravati Data'!T211</f>
        <v>5.6584167480468748E-3</v>
      </c>
      <c r="U223" s="20">
        <f>'Region - Amravati Data'!U211</f>
        <v>1</v>
      </c>
      <c r="V223" s="12">
        <f>'Region - Amravati Data'!V211</f>
        <v>2.2633666992187499E-2</v>
      </c>
    </row>
    <row r="224" spans="1:22" x14ac:dyDescent="0.35">
      <c r="A224" s="20">
        <f>'Region - Amravati Data'!A212</f>
        <v>210</v>
      </c>
      <c r="B224" s="20" t="str">
        <f>'Region - Amravati Data'!B212</f>
        <v>Akola</v>
      </c>
      <c r="C224" s="20" t="str">
        <f>'Region - Amravati Data'!C212</f>
        <v>Akola</v>
      </c>
      <c r="D224" s="20" t="str">
        <f>'Region - Amravati Data'!D212</f>
        <v>Akola</v>
      </c>
      <c r="E224" s="20" t="str">
        <f>'Region - Amravati Data'!E212</f>
        <v>Akola</v>
      </c>
      <c r="F224" s="20" t="str">
        <f>'Region - Amravati Data'!F212</f>
        <v>20028565</v>
      </c>
      <c r="G224" s="20" t="str">
        <f>'Region - Amravati Data'!G212</f>
        <v>Akot 84 VRRWSS Tq. Akola, Akot &amp; Telhara Dist. Akola</v>
      </c>
      <c r="H224" s="20" t="str">
        <f>'Region - Amravati Data'!H212</f>
        <v>Jaulka</v>
      </c>
      <c r="I224" s="20" t="str">
        <f>'Region - Amravati Data'!I212</f>
        <v>Existing 0.75 LL ESR</v>
      </c>
      <c r="J224" s="21">
        <f>'Region - Amravati Data'!J212</f>
        <v>0</v>
      </c>
      <c r="K224" s="20" t="str">
        <f>'Region - Amravati Data'!K212</f>
        <v>Connected</v>
      </c>
      <c r="L224" s="20" t="str">
        <f>'Region - Amravati Data'!L212</f>
        <v>Online</v>
      </c>
      <c r="M224" s="20" t="str">
        <f>'Region - Amravati Data'!M212</f>
        <v>0.75LL</v>
      </c>
      <c r="N224" s="20">
        <f>'Region - Amravati Data'!N212</f>
        <v>2.7974999999999999</v>
      </c>
      <c r="O224" s="20">
        <f>'Region - Amravati Data'!O212</f>
        <v>0.59</v>
      </c>
      <c r="P224" s="20">
        <f>'Region - Amravati Data'!P212</f>
        <v>0</v>
      </c>
      <c r="Q224" s="20">
        <f>'Region - Amravati Data'!Q212</f>
        <v>0</v>
      </c>
      <c r="R224" s="20">
        <f>'Region - Amravati Data'!R212</f>
        <v>0.21</v>
      </c>
      <c r="S224" s="20">
        <f>'Region - Amravati Data'!S212</f>
        <v>4.9140039062499996</v>
      </c>
      <c r="T224" s="20">
        <f>'Region - Amravati Data'!T212</f>
        <v>5.6</v>
      </c>
      <c r="U224" s="20">
        <f>'Region - Amravati Data'!U212</f>
        <v>2</v>
      </c>
      <c r="V224" s="12">
        <f>'Region - Amravati Data'!V212</f>
        <v>7.4666666666666659</v>
      </c>
    </row>
    <row r="225" spans="1:22" x14ac:dyDescent="0.35">
      <c r="A225" s="20">
        <f>'Region - Amravati Data'!A213</f>
        <v>211</v>
      </c>
      <c r="B225" s="20" t="str">
        <f>'Region - Amravati Data'!B213</f>
        <v>Akola</v>
      </c>
      <c r="C225" s="20" t="str">
        <f>'Region - Amravati Data'!C213</f>
        <v>Akola</v>
      </c>
      <c r="D225" s="20" t="str">
        <f>'Region - Amravati Data'!D213</f>
        <v>Akola</v>
      </c>
      <c r="E225" s="20" t="str">
        <f>'Region - Amravati Data'!E213</f>
        <v>Akola</v>
      </c>
      <c r="F225" s="20" t="str">
        <f>'Region - Amravati Data'!F213</f>
        <v>20028565</v>
      </c>
      <c r="G225" s="20" t="str">
        <f>'Region - Amravati Data'!G213</f>
        <v>Akot 84 VRRWSS Tq. Akola, Akot &amp; Telhara Dist. Akola</v>
      </c>
      <c r="H225" s="20" t="str">
        <f>'Region - Amravati Data'!H213</f>
        <v>Palsod</v>
      </c>
      <c r="I225" s="20" t="str">
        <f>'Region - Amravati Data'!I213</f>
        <v>Existing 1.00 LL ESR</v>
      </c>
      <c r="J225" s="21">
        <f>'Region - Amravati Data'!J213</f>
        <v>0</v>
      </c>
      <c r="K225" s="20" t="str">
        <f>'Region - Amravati Data'!K213</f>
        <v>Connected</v>
      </c>
      <c r="L225" s="20" t="str">
        <f>'Region - Amravati Data'!L213</f>
        <v>Online</v>
      </c>
      <c r="M225" s="20" t="str">
        <f>'Region - Amravati Data'!M213</f>
        <v>1.00LL</v>
      </c>
      <c r="N225" s="20">
        <f>'Region - Amravati Data'!N213</f>
        <v>2.1804809570312499E-4</v>
      </c>
      <c r="O225" s="20">
        <f>'Region - Amravati Data'!O213</f>
        <v>2.827606201171875E-3</v>
      </c>
      <c r="P225" s="20">
        <f>'Region - Amravati Data'!P213</f>
        <v>9.3849639892578121E-2</v>
      </c>
      <c r="Q225" s="20">
        <f>'Region - Amravati Data'!Q213</f>
        <v>2.6585388183593749E-2</v>
      </c>
      <c r="R225" s="20">
        <f>'Region - Amravati Data'!R213</f>
        <v>7.6357116699218755E-2</v>
      </c>
      <c r="S225" s="20">
        <f>'Region - Amravati Data'!S213</f>
        <v>0</v>
      </c>
      <c r="T225" s="20">
        <f>'Region - Amravati Data'!T213</f>
        <v>7.4810485839843746E-2</v>
      </c>
      <c r="U225" s="20">
        <f>'Region - Amravati Data'!U213</f>
        <v>1</v>
      </c>
      <c r="V225" s="12">
        <f>'Region - Amravati Data'!V213</f>
        <v>7.4810485839843746E-2</v>
      </c>
    </row>
    <row r="226" spans="1:22" x14ac:dyDescent="0.35">
      <c r="A226" s="20">
        <f>'Region - Amravati Data'!A214</f>
        <v>212</v>
      </c>
      <c r="B226" s="20" t="str">
        <f>'Region - Amravati Data'!B214</f>
        <v>Amravati</v>
      </c>
      <c r="C226" s="20" t="str">
        <f>'Region - Amravati Data'!C214</f>
        <v>Amravati</v>
      </c>
      <c r="D226" s="20" t="str">
        <f>'Region - Amravati Data'!D214</f>
        <v>Amravati - 2</v>
      </c>
      <c r="E226" s="20" t="str">
        <f>'Region - Amravati Data'!E214</f>
        <v>Nandgaon Khandeshwar</v>
      </c>
      <c r="F226" s="20" t="str">
        <f>'Region - Amravati Data'!F214</f>
        <v>20030263</v>
      </c>
      <c r="G226" s="20" t="str">
        <f>'Region - Amravati Data'!G214</f>
        <v>Dhanora Gurav &amp; 8 Villages RRWS</v>
      </c>
      <c r="H226" s="20" t="str">
        <f>'Region - Amravati Data'!H214</f>
        <v>Pimpri Gawanda</v>
      </c>
      <c r="I226" s="20" t="str">
        <f>'Region - Amravati Data'!I214</f>
        <v>Existing 0.20 LL ESR</v>
      </c>
      <c r="J226" s="21">
        <f>'Region - Amravati Data'!J214</f>
        <v>0</v>
      </c>
      <c r="K226" s="20" t="str">
        <f>'Region - Amravati Data'!K214</f>
        <v>Connected</v>
      </c>
      <c r="L226" s="20" t="str">
        <f>'Region - Amravati Data'!L214</f>
        <v>Offline</v>
      </c>
      <c r="M226" s="20" t="str">
        <f>'Region - Amravati Data'!M214</f>
        <v>0.20LL</v>
      </c>
      <c r="N226" s="20">
        <f>'Region - Amravati Data'!N214</f>
        <v>0</v>
      </c>
      <c r="O226" s="20">
        <f>'Region - Amravati Data'!O214</f>
        <v>0</v>
      </c>
      <c r="P226" s="20">
        <f>'Region - Amravati Data'!P214</f>
        <v>0</v>
      </c>
      <c r="Q226" s="20">
        <f>'Region - Amravati Data'!Q214</f>
        <v>0</v>
      </c>
      <c r="R226" s="20">
        <f>'Region - Amravati Data'!R214</f>
        <v>0</v>
      </c>
      <c r="S226" s="20">
        <f>'Region - Amravati Data'!S214</f>
        <v>0</v>
      </c>
      <c r="T226" s="20">
        <f>'Region - Amravati Data'!T214</f>
        <v>0</v>
      </c>
      <c r="U226" s="20">
        <f>'Region - Amravati Data'!U214</f>
        <v>7</v>
      </c>
      <c r="V226" s="12">
        <f>'Region - Amravati Data'!V214</f>
        <v>0</v>
      </c>
    </row>
    <row r="227" spans="1:22" x14ac:dyDescent="0.35">
      <c r="A227" s="20">
        <f>'Region - Amravati Data'!A215</f>
        <v>213</v>
      </c>
      <c r="B227" s="20" t="str">
        <f>'Region - Amravati Data'!B215</f>
        <v>Amravati</v>
      </c>
      <c r="C227" s="20" t="str">
        <f>'Region - Amravati Data'!C215</f>
        <v>Amravati</v>
      </c>
      <c r="D227" s="20" t="str">
        <f>'Region - Amravati Data'!D215</f>
        <v>Amravati - 2</v>
      </c>
      <c r="E227" s="20" t="str">
        <f>'Region - Amravati Data'!E215</f>
        <v>Nandgaon Khandeshwar</v>
      </c>
      <c r="F227" s="20" t="str">
        <f>'Region - Amravati Data'!F215</f>
        <v>20030287</v>
      </c>
      <c r="G227" s="20" t="str">
        <f>'Region - Amravati Data'!G215</f>
        <v>Takli &amp; 4 Villages RRWS</v>
      </c>
      <c r="H227" s="20" t="str">
        <f>'Region - Amravati Data'!H215</f>
        <v>Dahigaon</v>
      </c>
      <c r="I227" s="20" t="str">
        <f>'Region - Amravati Data'!I215</f>
        <v>Existing 0.60 LL ESR</v>
      </c>
      <c r="J227" s="21">
        <f>'Region - Amravati Data'!J215</f>
        <v>0</v>
      </c>
      <c r="K227" s="20" t="str">
        <f>'Region - Amravati Data'!K215</f>
        <v>Connected</v>
      </c>
      <c r="L227" s="20" t="str">
        <f>'Region - Amravati Data'!L215</f>
        <v>Online</v>
      </c>
      <c r="M227" s="20" t="str">
        <f>'Region - Amravati Data'!M215</f>
        <v>0.60LL</v>
      </c>
      <c r="N227" s="20">
        <f>'Region - Amravati Data'!N215</f>
        <v>50.574062499999997</v>
      </c>
      <c r="O227" s="20">
        <f>'Region - Amravati Data'!O215</f>
        <v>30.09</v>
      </c>
      <c r="P227" s="20">
        <f>'Region - Amravati Data'!P215</f>
        <v>27.55</v>
      </c>
      <c r="Q227" s="20">
        <f>'Region - Amravati Data'!Q215</f>
        <v>27.76</v>
      </c>
      <c r="R227" s="20">
        <f>'Region - Amravati Data'!R215</f>
        <v>27.27</v>
      </c>
      <c r="S227" s="20">
        <f>'Region - Amravati Data'!S215</f>
        <v>28.86</v>
      </c>
      <c r="T227" s="20">
        <f>'Region - Amravati Data'!T215</f>
        <v>33.520000000000003</v>
      </c>
      <c r="U227" s="20">
        <f>'Region - Amravati Data'!U215</f>
        <v>0</v>
      </c>
      <c r="V227" s="12">
        <f>'Region - Amravati Data'!V215</f>
        <v>55.866666666666674</v>
      </c>
    </row>
    <row r="228" spans="1:22" x14ac:dyDescent="0.35">
      <c r="A228" s="20">
        <f>'Region - Amravati Data'!A216</f>
        <v>214</v>
      </c>
      <c r="B228" s="20" t="str">
        <f>'Region - Amravati Data'!B216</f>
        <v>Amravati</v>
      </c>
      <c r="C228" s="20" t="str">
        <f>'Region - Amravati Data'!C216</f>
        <v>Amravati W.M</v>
      </c>
      <c r="D228" s="20" t="str">
        <f>'Region - Amravati Data'!D216</f>
        <v>W.M.Amravati - 2</v>
      </c>
      <c r="E228" s="20" t="str">
        <f>'Region - Amravati Data'!E216</f>
        <v>Chandur Bazar</v>
      </c>
      <c r="F228" s="20" t="str">
        <f>'Region - Amravati Data'!F216</f>
        <v>20003791</v>
      </c>
      <c r="G228" s="20" t="str">
        <f>'Region - Amravati Data'!G216</f>
        <v>105 Villages RRWSS</v>
      </c>
      <c r="H228" s="20" t="str">
        <f>'Region - Amravati Data'!H216</f>
        <v>Madhalapur</v>
      </c>
      <c r="I228" s="20" t="str">
        <f>'Region - Amravati Data'!I216</f>
        <v>Existing ESR 0.45 LL-Outlet-2</v>
      </c>
      <c r="J228" s="21">
        <f>'Region - Amravati Data'!J216</f>
        <v>0</v>
      </c>
      <c r="K228" s="20" t="str">
        <f>'Region - Amravati Data'!K216</f>
        <v>Connected</v>
      </c>
      <c r="L228" s="20" t="str">
        <f>'Region - Amravati Data'!L216</f>
        <v>Online</v>
      </c>
      <c r="M228" s="20" t="str">
        <f>'Region - Amravati Data'!M216</f>
        <v>0.45LL</v>
      </c>
      <c r="N228" s="20">
        <f>'Region - Amravati Data'!N216</f>
        <v>0.38</v>
      </c>
      <c r="O228" s="20">
        <f>'Region - Amravati Data'!O216</f>
        <v>0.73</v>
      </c>
      <c r="P228" s="20">
        <f>'Region - Amravati Data'!P216</f>
        <v>0.3</v>
      </c>
      <c r="Q228" s="20">
        <f>'Region - Amravati Data'!Q216</f>
        <v>1.18</v>
      </c>
      <c r="R228" s="20">
        <f>'Region - Amravati Data'!R216</f>
        <v>0.37</v>
      </c>
      <c r="S228" s="20">
        <f>'Region - Amravati Data'!S216</f>
        <v>0.9</v>
      </c>
      <c r="T228" s="20">
        <f>'Region - Amravati Data'!T216</f>
        <v>0.48</v>
      </c>
      <c r="U228" s="20">
        <f>'Region - Amravati Data'!U216</f>
        <v>0</v>
      </c>
      <c r="V228" s="12">
        <f>'Region - Amravati Data'!V216</f>
        <v>1.0666666666666667</v>
      </c>
    </row>
    <row r="229" spans="1:22" x14ac:dyDescent="0.35">
      <c r="A229" s="20">
        <f>'Region - Amravati Data'!A217</f>
        <v>215</v>
      </c>
      <c r="B229" s="20" t="str">
        <f>'Region - Amravati Data'!B217</f>
        <v>Amravati</v>
      </c>
      <c r="C229" s="20" t="str">
        <f>'Region - Amravati Data'!C217</f>
        <v>Amravati</v>
      </c>
      <c r="D229" s="20" t="str">
        <f>'Region - Amravati Data'!D217</f>
        <v>Amravati - 2</v>
      </c>
      <c r="E229" s="20" t="str">
        <f>'Region - Amravati Data'!E217</f>
        <v>Nandgaon Khandeshwar</v>
      </c>
      <c r="F229" s="20" t="str">
        <f>'Region - Amravati Data'!F217</f>
        <v>20030263</v>
      </c>
      <c r="G229" s="20" t="str">
        <f>'Region - Amravati Data'!G217</f>
        <v>Dhanora Gurav &amp; 8 Villages RRWS</v>
      </c>
      <c r="H229" s="20" t="str">
        <f>'Region - Amravati Data'!H217</f>
        <v>Dharmapur</v>
      </c>
      <c r="I229" s="20" t="str">
        <f>'Region - Amravati Data'!I217</f>
        <v>Existing 0.50 LL ESR</v>
      </c>
      <c r="J229" s="21">
        <f>'Region - Amravati Data'!J217</f>
        <v>0</v>
      </c>
      <c r="K229" s="20" t="str">
        <f>'Region - Amravati Data'!K217</f>
        <v>Connected</v>
      </c>
      <c r="L229" s="20" t="str">
        <f>'Region - Amravati Data'!L217</f>
        <v>Online</v>
      </c>
      <c r="M229" s="20" t="str">
        <f>'Region - Amravati Data'!M217</f>
        <v>0.50LL</v>
      </c>
      <c r="N229" s="20">
        <f>'Region - Amravati Data'!N217</f>
        <v>0</v>
      </c>
      <c r="O229" s="20">
        <f>'Region - Amravati Data'!O217</f>
        <v>0</v>
      </c>
      <c r="P229" s="20">
        <f>'Region - Amravati Data'!P217</f>
        <v>0</v>
      </c>
      <c r="Q229" s="20">
        <f>'Region - Amravati Data'!Q217</f>
        <v>0</v>
      </c>
      <c r="R229" s="20">
        <f>'Region - Amravati Data'!R217</f>
        <v>0</v>
      </c>
      <c r="S229" s="20">
        <f>'Region - Amravati Data'!S217</f>
        <v>0</v>
      </c>
      <c r="T229" s="20">
        <f>'Region - Amravati Data'!T217</f>
        <v>0</v>
      </c>
      <c r="U229" s="20">
        <f>'Region - Amravati Data'!U217</f>
        <v>7</v>
      </c>
      <c r="V229" s="12">
        <f>'Region - Amravati Data'!V217</f>
        <v>0</v>
      </c>
    </row>
    <row r="230" spans="1:22" x14ac:dyDescent="0.35">
      <c r="A230" s="20">
        <f>'Region - Amravati Data'!A218</f>
        <v>216</v>
      </c>
      <c r="B230" s="20" t="str">
        <f>'Region - Amravati Data'!B218</f>
        <v>Akola</v>
      </c>
      <c r="C230" s="20" t="str">
        <f>'Region - Amravati Data'!C218</f>
        <v>Akola</v>
      </c>
      <c r="D230" s="20" t="str">
        <f>'Region - Amravati Data'!D218</f>
        <v>Akola</v>
      </c>
      <c r="E230" s="20" t="str">
        <f>'Region - Amravati Data'!E218</f>
        <v>Akola</v>
      </c>
      <c r="F230" s="20" t="str">
        <f>'Region - Amravati Data'!F218</f>
        <v>20028565</v>
      </c>
      <c r="G230" s="20" t="str">
        <f>'Region - Amravati Data'!G218</f>
        <v>Akot 84 VRRWSS Tq. Akola, Akot &amp; Telhara Dist. Akola</v>
      </c>
      <c r="H230" s="20" t="str">
        <f>'Region - Amravati Data'!H218</f>
        <v>Maroda</v>
      </c>
      <c r="I230" s="20" t="str">
        <f>'Region - Amravati Data'!I218</f>
        <v>Existing 0.60 LL ESR</v>
      </c>
      <c r="J230" s="21">
        <f>'Region - Amravati Data'!J218</f>
        <v>0</v>
      </c>
      <c r="K230" s="20" t="str">
        <f>'Region - Amravati Data'!K218</f>
        <v>Connected</v>
      </c>
      <c r="L230" s="20" t="str">
        <f>'Region - Amravati Data'!L218</f>
        <v>Offline</v>
      </c>
      <c r="M230" s="20" t="str">
        <f>'Region - Amravati Data'!M218</f>
        <v>0.60LL</v>
      </c>
      <c r="N230" s="20">
        <f>'Region - Amravati Data'!N218</f>
        <v>0</v>
      </c>
      <c r="O230" s="20">
        <f>'Region - Amravati Data'!O218</f>
        <v>0</v>
      </c>
      <c r="P230" s="20">
        <f>'Region - Amravati Data'!P218</f>
        <v>0</v>
      </c>
      <c r="Q230" s="20">
        <f>'Region - Amravati Data'!Q218</f>
        <v>0</v>
      </c>
      <c r="R230" s="20">
        <f>'Region - Amravati Data'!R218</f>
        <v>0</v>
      </c>
      <c r="S230" s="20">
        <f>'Region - Amravati Data'!S218</f>
        <v>0</v>
      </c>
      <c r="T230" s="20">
        <f>'Region - Amravati Data'!T218</f>
        <v>0</v>
      </c>
      <c r="U230" s="20">
        <f>'Region - Amravati Data'!U218</f>
        <v>7</v>
      </c>
      <c r="V230" s="12">
        <f>'Region - Amravati Data'!V218</f>
        <v>0</v>
      </c>
    </row>
    <row r="231" spans="1:22" x14ac:dyDescent="0.35">
      <c r="A231" s="20">
        <f>'Region - Amravati Data'!A219</f>
        <v>217</v>
      </c>
      <c r="B231" s="20" t="str">
        <f>'Region - Amravati Data'!B219</f>
        <v>Akola</v>
      </c>
      <c r="C231" s="20" t="str">
        <f>'Region - Amravati Data'!C219</f>
        <v>Buldhana</v>
      </c>
      <c r="D231" s="20" t="str">
        <f>'Region - Amravati Data'!D219</f>
        <v>Buldhana</v>
      </c>
      <c r="E231" s="20" t="str">
        <f>'Region - Amravati Data'!E219</f>
        <v>Buldhana</v>
      </c>
      <c r="F231" s="20" t="str">
        <f>'Region - Amravati Data'!F219</f>
        <v>20021406</v>
      </c>
      <c r="G231" s="20" t="str">
        <f>'Region - Amravati Data'!G219</f>
        <v>Padali &amp; 5 Villages RRWSS</v>
      </c>
      <c r="H231" s="20" t="str">
        <f>'Region - Amravati Data'!H219</f>
        <v>Ijalpur</v>
      </c>
      <c r="I231" s="20" t="str">
        <f>'Region - Amravati Data'!I219</f>
        <v>Proposed 0.65 LL ESR</v>
      </c>
      <c r="J231" s="21">
        <f>'Region - Amravati Data'!J219</f>
        <v>0</v>
      </c>
      <c r="K231" s="20" t="str">
        <f>'Region - Amravati Data'!K219</f>
        <v>Connected</v>
      </c>
      <c r="L231" s="20" t="str">
        <f>'Region - Amravati Data'!L219</f>
        <v>Online</v>
      </c>
      <c r="M231" s="20" t="str">
        <f>'Region - Amravati Data'!M219</f>
        <v>0.65LL</v>
      </c>
      <c r="N231" s="20">
        <f>'Region - Amravati Data'!N219</f>
        <v>0.01</v>
      </c>
      <c r="O231" s="20">
        <f>'Region - Amravati Data'!O219</f>
        <v>0.03</v>
      </c>
      <c r="P231" s="20">
        <f>'Region - Amravati Data'!P219</f>
        <v>0.01</v>
      </c>
      <c r="Q231" s="20">
        <f>'Region - Amravati Data'!Q219</f>
        <v>0</v>
      </c>
      <c r="R231" s="20">
        <f>'Region - Amravati Data'!R219</f>
        <v>1</v>
      </c>
      <c r="S231" s="20">
        <f>'Region - Amravati Data'!S219</f>
        <v>0.78</v>
      </c>
      <c r="T231" s="20">
        <f>'Region - Amravati Data'!T219</f>
        <v>0.03</v>
      </c>
      <c r="U231" s="20">
        <f>'Region - Amravati Data'!U219</f>
        <v>1</v>
      </c>
      <c r="V231" s="12">
        <f>'Region - Amravati Data'!V219</f>
        <v>4.6153846153846149E-2</v>
      </c>
    </row>
    <row r="232" spans="1:22" x14ac:dyDescent="0.35">
      <c r="A232" s="20">
        <f>'Region - Amravati Data'!A220</f>
        <v>218</v>
      </c>
      <c r="B232" s="20" t="str">
        <f>'Region - Amravati Data'!B220</f>
        <v>Amravati</v>
      </c>
      <c r="C232" s="20" t="str">
        <f>'Region - Amravati Data'!C220</f>
        <v>Amravati</v>
      </c>
      <c r="D232" s="20" t="str">
        <f>'Region - Amravati Data'!D220</f>
        <v>Amravati - 2</v>
      </c>
      <c r="E232" s="20" t="str">
        <f>'Region - Amravati Data'!E220</f>
        <v>Nandgaon Khandeshwar</v>
      </c>
      <c r="F232" s="20" t="str">
        <f>'Region - Amravati Data'!F220</f>
        <v>20030287</v>
      </c>
      <c r="G232" s="20" t="str">
        <f>'Region - Amravati Data'!G220</f>
        <v>Takli &amp; 4 Villages RRWS</v>
      </c>
      <c r="H232" s="20" t="str">
        <f>'Region - Amravati Data'!H220</f>
        <v>Hiwara Kh.</v>
      </c>
      <c r="I232" s="20" t="str">
        <f>'Region - Amravati Data'!I220</f>
        <v>Existing 0.50 LL ESR</v>
      </c>
      <c r="J232" s="21">
        <f>'Region - Amravati Data'!J220</f>
        <v>27.359800338745117</v>
      </c>
      <c r="K232" s="20" t="str">
        <f>'Region - Amravati Data'!K220</f>
        <v>Connected</v>
      </c>
      <c r="L232" s="20" t="str">
        <f>'Region - Amravati Data'!L220</f>
        <v>Online</v>
      </c>
      <c r="M232" s="20" t="str">
        <f>'Region - Amravati Data'!M220</f>
        <v>0.50LL</v>
      </c>
      <c r="N232" s="20">
        <f>'Region - Amravati Data'!N220</f>
        <v>183.71</v>
      </c>
      <c r="O232" s="20">
        <f>'Region - Amravati Data'!O220</f>
        <v>181.59</v>
      </c>
      <c r="P232" s="20">
        <f>'Region - Amravati Data'!P220</f>
        <v>167.33</v>
      </c>
      <c r="Q232" s="20">
        <f>'Region - Amravati Data'!Q220</f>
        <v>181.25</v>
      </c>
      <c r="R232" s="20">
        <f>'Region - Amravati Data'!R220</f>
        <v>178.86</v>
      </c>
      <c r="S232" s="20">
        <f>'Region - Amravati Data'!S220</f>
        <v>179.23</v>
      </c>
      <c r="T232" s="20">
        <f>'Region - Amravati Data'!T220</f>
        <v>183.36</v>
      </c>
      <c r="U232" s="20">
        <f>'Region - Amravati Data'!U220</f>
        <v>0</v>
      </c>
      <c r="V232" s="12">
        <f>'Region - Amravati Data'!V220</f>
        <v>366.72</v>
      </c>
    </row>
  </sheetData>
  <mergeCells count="27">
    <mergeCell ref="U8:W8"/>
    <mergeCell ref="U9:W9"/>
    <mergeCell ref="U10:W10"/>
    <mergeCell ref="U11:W11"/>
    <mergeCell ref="A2:V2"/>
    <mergeCell ref="A5:V5"/>
    <mergeCell ref="A7:C7"/>
    <mergeCell ref="T7:W7"/>
    <mergeCell ref="A13:A14"/>
    <mergeCell ref="B13:B14"/>
    <mergeCell ref="C13:C14"/>
    <mergeCell ref="D13:D14"/>
    <mergeCell ref="E13:E14"/>
    <mergeCell ref="F13:F14"/>
    <mergeCell ref="G13:G14"/>
    <mergeCell ref="U13:U14"/>
    <mergeCell ref="D9:D10"/>
    <mergeCell ref="E9:K9"/>
    <mergeCell ref="H13:H14"/>
    <mergeCell ref="I13:I14"/>
    <mergeCell ref="L9:R9"/>
    <mergeCell ref="V13:V14"/>
    <mergeCell ref="J13:J14"/>
    <mergeCell ref="K13:K14"/>
    <mergeCell ref="L13:L14"/>
    <mergeCell ref="M13:M14"/>
    <mergeCell ref="N13:T13"/>
  </mergeCells>
  <phoneticPr fontId="5" type="noConversion"/>
  <conditionalFormatting sqref="A13:K14">
    <cfRule type="containsText" dxfId="86" priority="14" operator="containsText" text="Online">
      <formula>NOT(ISERROR(SEARCH("Online",A13)))</formula>
    </cfRule>
  </conditionalFormatting>
  <conditionalFormatting sqref="A15:V232 X15:XFD45 W46:XFD1048576 A233:U1048576">
    <cfRule type="containsText" dxfId="85" priority="16" operator="containsText" text="Connected">
      <formula>NOT(ISERROR(SEARCH("Connected",A15)))</formula>
    </cfRule>
  </conditionalFormatting>
  <conditionalFormatting sqref="E11:K11">
    <cfRule type="containsText" dxfId="84" priority="6" operator="containsText" text="Connected">
      <formula>NOT(ISERROR(SEARCH("Connected",E11)))</formula>
    </cfRule>
  </conditionalFormatting>
  <conditionalFormatting sqref="F10:K10">
    <cfRule type="containsText" dxfId="83" priority="5" operator="containsText" text="Online">
      <formula>NOT(ISERROR(SEARCH("Online",F10)))</formula>
    </cfRule>
  </conditionalFormatting>
  <conditionalFormatting sqref="M13:T14 V13:V14">
    <cfRule type="containsText" dxfId="82" priority="13" operator="containsText" text="Online">
      <formula>NOT(ISERROR(SEARCH("Online",M13)))</formula>
    </cfRule>
  </conditionalFormatting>
  <conditionalFormatting sqref="T7:T11">
    <cfRule type="containsText" dxfId="81" priority="1" operator="containsText" text="Connected">
      <formula>NOT(ISERROR(SEARCH("Connected",T7)))</formula>
    </cfRule>
    <cfRule type="containsText" dxfId="80" priority="2" operator="containsText" text="Fully Completed">
      <formula>NOT(ISERROR(SEARCH("Fully Completed",T7)))</formula>
    </cfRule>
    <cfRule type="containsText" dxfId="79" priority="3" operator="containsText" text="In Progress">
      <formula>NOT(ISERROR(SEARCH("In Progress",T7)))</formula>
    </cfRule>
    <cfRule type="containsText" dxfId="78" priority="4" operator="containsText" text="Online">
      <formula>NOT(ISERROR(SEARCH("Online",T7)))</formula>
    </cfRule>
  </conditionalFormatting>
  <conditionalFormatting sqref="U13">
    <cfRule type="containsText" dxfId="77" priority="8" operator="containsText" text="Online">
      <formula>NOT(ISERROR(SEARCH("Online",U13)))</formula>
    </cfRule>
  </conditionalFormatting>
  <conditionalFormatting sqref="V1:V6 V12:V1048576">
    <cfRule type="colorScale" priority="15">
      <colorScale>
        <cfvo type="num" val="0"/>
        <cfvo type="num" val="1"/>
        <cfvo type="num" val="3"/>
        <color theme="0"/>
        <color theme="9" tint="0.39997558519241921"/>
        <color rgb="FFFF000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8FD8D-DD6B-4491-9A61-8F80306EE92E}">
  <dimension ref="A1:ALF296"/>
  <sheetViews>
    <sheetView zoomScale="70" zoomScaleNormal="70" workbookViewId="0">
      <selection activeCell="D7" sqref="D7"/>
    </sheetView>
  </sheetViews>
  <sheetFormatPr defaultRowHeight="14.5" x14ac:dyDescent="0.35"/>
  <cols>
    <col min="1" max="1" width="6.54296875" bestFit="1" customWidth="1"/>
    <col min="2" max="2" width="9.1796875" bestFit="1" customWidth="1"/>
    <col min="3" max="3" width="9.81640625" bestFit="1" customWidth="1"/>
    <col min="4" max="4" width="17.1796875" bestFit="1" customWidth="1"/>
    <col min="5" max="5" width="14.81640625" bestFit="1" customWidth="1"/>
    <col min="6" max="6" width="11" bestFit="1" customWidth="1"/>
    <col min="7" max="7" width="13.6328125" customWidth="1"/>
    <col min="8" max="8" width="15.90625" bestFit="1" customWidth="1"/>
    <col min="9" max="9" width="15.08984375" customWidth="1"/>
    <col min="10" max="10" width="14.90625" style="27" bestFit="1" customWidth="1"/>
    <col min="11" max="11" width="14.6328125" customWidth="1"/>
    <col min="12" max="12" width="13.6328125" customWidth="1"/>
    <col min="13" max="13" width="11.81640625" customWidth="1"/>
    <col min="14" max="15" width="7.36328125" bestFit="1" customWidth="1"/>
    <col min="16" max="16" width="9.54296875" bestFit="1" customWidth="1"/>
    <col min="17" max="20" width="7.36328125" bestFit="1" customWidth="1"/>
    <col min="21" max="21" width="21.453125" bestFit="1" customWidth="1"/>
    <col min="22" max="22" width="27.81640625" style="22" customWidth="1"/>
    <col min="994" max="994" width="190.36328125" bestFit="1" customWidth="1"/>
  </cols>
  <sheetData>
    <row r="1" spans="1:994" x14ac:dyDescent="0.35">
      <c r="B1" s="1"/>
      <c r="C1" s="2"/>
      <c r="D1" s="5"/>
      <c r="J1"/>
      <c r="ALF1" s="4" t="s">
        <v>1</v>
      </c>
    </row>
    <row r="2" spans="1:994" ht="23" x14ac:dyDescent="0.35">
      <c r="A2" s="65" t="s">
        <v>26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7"/>
    </row>
    <row r="3" spans="1:994" ht="23" x14ac:dyDescent="0.35">
      <c r="C3" s="7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</row>
    <row r="4" spans="1:994" x14ac:dyDescent="0.35">
      <c r="J4"/>
    </row>
    <row r="5" spans="1:994" ht="23.5" x14ac:dyDescent="0.35">
      <c r="A5" s="68" t="s">
        <v>14</v>
      </c>
      <c r="B5" s="69"/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70"/>
    </row>
    <row r="6" spans="1:994" x14ac:dyDescent="0.35">
      <c r="A6" s="3"/>
      <c r="J6"/>
    </row>
    <row r="7" spans="1:994" ht="26" x14ac:dyDescent="0.6">
      <c r="A7" s="71" t="s">
        <v>46</v>
      </c>
      <c r="B7" s="72"/>
      <c r="C7" s="73"/>
      <c r="D7" s="15" t="s">
        <v>1491</v>
      </c>
      <c r="J7"/>
      <c r="T7" s="74" t="s">
        <v>425</v>
      </c>
      <c r="U7" s="75"/>
      <c r="V7" s="75"/>
      <c r="W7" s="76"/>
    </row>
    <row r="8" spans="1:994" ht="26" x14ac:dyDescent="0.6">
      <c r="A8" s="37"/>
      <c r="B8" s="37"/>
      <c r="C8" s="37"/>
      <c r="D8" s="38"/>
      <c r="J8"/>
      <c r="T8" s="6" t="s">
        <v>426</v>
      </c>
      <c r="U8" s="62" t="s">
        <v>427</v>
      </c>
      <c r="V8" s="63"/>
      <c r="W8" s="64"/>
    </row>
    <row r="9" spans="1:994" ht="25" x14ac:dyDescent="0.4">
      <c r="A9" s="37"/>
      <c r="B9" s="37"/>
      <c r="C9" s="37"/>
      <c r="D9" s="77" t="s">
        <v>439</v>
      </c>
      <c r="E9" s="50" t="s">
        <v>59</v>
      </c>
      <c r="F9" s="50"/>
      <c r="G9" s="50"/>
      <c r="H9" s="50"/>
      <c r="I9" s="50"/>
      <c r="J9" s="50"/>
      <c r="K9" s="50"/>
      <c r="L9" s="59" t="s">
        <v>522</v>
      </c>
      <c r="M9" s="60"/>
      <c r="N9" s="60"/>
      <c r="O9" s="60"/>
      <c r="P9" s="60"/>
      <c r="Q9" s="60"/>
      <c r="R9" s="61"/>
      <c r="T9" s="6" t="s">
        <v>428</v>
      </c>
      <c r="U9" s="62" t="s">
        <v>429</v>
      </c>
      <c r="V9" s="63"/>
      <c r="W9" s="64"/>
    </row>
    <row r="10" spans="1:994" ht="25" x14ac:dyDescent="0.4">
      <c r="A10" s="37"/>
      <c r="B10" s="37"/>
      <c r="C10" s="37"/>
      <c r="D10" s="78"/>
      <c r="E10" s="31" t="s">
        <v>443</v>
      </c>
      <c r="F10" s="17" t="s">
        <v>47</v>
      </c>
      <c r="G10" s="17" t="s">
        <v>96</v>
      </c>
      <c r="H10" s="17" t="s">
        <v>97</v>
      </c>
      <c r="I10" s="17" t="s">
        <v>98</v>
      </c>
      <c r="J10" s="17" t="s">
        <v>48</v>
      </c>
      <c r="K10" s="17" t="s">
        <v>49</v>
      </c>
      <c r="L10" s="17" t="s">
        <v>515</v>
      </c>
      <c r="M10" s="17" t="s">
        <v>516</v>
      </c>
      <c r="N10" s="17" t="s">
        <v>517</v>
      </c>
      <c r="O10" s="17" t="s">
        <v>518</v>
      </c>
      <c r="P10" s="17" t="s">
        <v>519</v>
      </c>
      <c r="Q10" s="17" t="s">
        <v>520</v>
      </c>
      <c r="R10" s="17" t="s">
        <v>521</v>
      </c>
      <c r="T10" s="6" t="s">
        <v>430</v>
      </c>
      <c r="U10" s="62" t="s">
        <v>431</v>
      </c>
      <c r="V10" s="63"/>
      <c r="W10" s="64"/>
    </row>
    <row r="11" spans="1:994" ht="25" x14ac:dyDescent="0.4">
      <c r="A11" s="37"/>
      <c r="B11" s="37"/>
      <c r="C11" s="37"/>
      <c r="D11" s="25">
        <f>SUM('Nashik - Number of Percentage'!P:P)</f>
        <v>282</v>
      </c>
      <c r="E11" s="20">
        <f>SUM('Nashik - Number of Percentage'!Q:Q)</f>
        <v>145</v>
      </c>
      <c r="F11" s="20">
        <f>SUM('Nashik - Number of Percentage'!J:J)</f>
        <v>235</v>
      </c>
      <c r="G11" s="20">
        <f>SUM('Nashik - Number of Percentage'!K:K)</f>
        <v>33</v>
      </c>
      <c r="H11" s="20">
        <f>SUM('Nashik - Number of Percentage'!L:L)</f>
        <v>9</v>
      </c>
      <c r="I11" s="20">
        <f>SUM('Nashik - Number of Percentage'!M:M)</f>
        <v>4</v>
      </c>
      <c r="J11" s="20">
        <f>SUM('Nashik - Number of Percentage'!N:N)</f>
        <v>1</v>
      </c>
      <c r="K11" s="20">
        <f>SUM('Nashik - Number of Percentage'!O:O)</f>
        <v>1</v>
      </c>
      <c r="L11" s="20">
        <f>COUNTIF('Region - Nashik Data'!U:U,1)</f>
        <v>23</v>
      </c>
      <c r="M11" s="20">
        <f>COUNTIF('Region - Nashik Data'!U:U,2)</f>
        <v>26</v>
      </c>
      <c r="N11" s="20">
        <f>COUNTIF('Region - Nashik Data'!U:U,3)</f>
        <v>21</v>
      </c>
      <c r="O11" s="20">
        <f>COUNTIF('Region - Nashik Data'!U:U,4)</f>
        <v>26</v>
      </c>
      <c r="P11" s="20">
        <f>COUNTIF('Region - Nashik Data'!U:U,5)</f>
        <v>26</v>
      </c>
      <c r="Q11" s="34">
        <f>COUNTIF('Region - Nashik Data'!U:U,6)</f>
        <v>16</v>
      </c>
      <c r="R11" s="20">
        <f>COUNTIF('Region - Nashik Data'!U:U,7)</f>
        <v>83</v>
      </c>
      <c r="T11" s="6" t="s">
        <v>432</v>
      </c>
      <c r="U11" s="62" t="s">
        <v>433</v>
      </c>
      <c r="V11" s="63"/>
      <c r="W11" s="64"/>
    </row>
    <row r="12" spans="1:994" x14ac:dyDescent="0.35">
      <c r="C12" s="19">
        <v>0</v>
      </c>
      <c r="G12" s="14"/>
      <c r="J12"/>
    </row>
    <row r="13" spans="1:994" s="10" customFormat="1" ht="15.65" customHeight="1" x14ac:dyDescent="0.35">
      <c r="A13" s="54" t="s">
        <v>9</v>
      </c>
      <c r="B13" s="54" t="s">
        <v>2</v>
      </c>
      <c r="C13" s="54" t="s">
        <v>3</v>
      </c>
      <c r="D13" s="54" t="s">
        <v>4</v>
      </c>
      <c r="E13" s="54" t="s">
        <v>5</v>
      </c>
      <c r="F13" s="54" t="s">
        <v>6</v>
      </c>
      <c r="G13" s="54" t="s">
        <v>7</v>
      </c>
      <c r="H13" s="54" t="s">
        <v>0</v>
      </c>
      <c r="I13" s="54" t="s">
        <v>10</v>
      </c>
      <c r="J13" s="54" t="s">
        <v>38</v>
      </c>
      <c r="K13" s="54" t="s">
        <v>11</v>
      </c>
      <c r="L13" s="54" t="s">
        <v>30</v>
      </c>
      <c r="M13" s="54" t="s">
        <v>27</v>
      </c>
      <c r="N13" s="54" t="s">
        <v>39</v>
      </c>
      <c r="O13" s="54"/>
      <c r="P13" s="54"/>
      <c r="Q13" s="54"/>
      <c r="R13" s="54"/>
      <c r="S13" s="54"/>
      <c r="T13" s="54"/>
      <c r="U13" s="44" t="s">
        <v>523</v>
      </c>
      <c r="V13" s="55" t="s">
        <v>32</v>
      </c>
      <c r="W13" s="39"/>
    </row>
    <row r="14" spans="1:994" s="11" customFormat="1" ht="33.65" customHeight="1" x14ac:dyDescent="0.35">
      <c r="A14" s="54"/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13" t="s">
        <v>1153</v>
      </c>
      <c r="O14" s="9" t="s">
        <v>1154</v>
      </c>
      <c r="P14" s="9" t="s">
        <v>1155</v>
      </c>
      <c r="Q14" s="9" t="s">
        <v>1156</v>
      </c>
      <c r="R14" s="9" t="s">
        <v>1157</v>
      </c>
      <c r="S14" s="9" t="s">
        <v>1158</v>
      </c>
      <c r="T14" s="9" t="s">
        <v>1159</v>
      </c>
      <c r="U14" s="56"/>
      <c r="V14" s="55"/>
      <c r="W14" s="39"/>
    </row>
    <row r="15" spans="1:994" x14ac:dyDescent="0.35">
      <c r="A15" s="20">
        <f>'Region - Nashik Data'!A3</f>
        <v>1</v>
      </c>
      <c r="B15" s="20" t="str">
        <f>'Region - Nashik Data'!B3</f>
        <v>Jalgaon</v>
      </c>
      <c r="C15" s="20" t="str">
        <f>'Region - Nashik Data'!C3</f>
        <v>Jalgaon</v>
      </c>
      <c r="D15" s="20" t="str">
        <f>'Region - Nashik Data'!D3</f>
        <v>Erandol</v>
      </c>
      <c r="E15" s="20" t="str">
        <f>'Region - Nashik Data'!E3</f>
        <v>Chalisgaon</v>
      </c>
      <c r="F15" s="20" t="str">
        <f>'Region - Nashik Data'!F3</f>
        <v>20053796</v>
      </c>
      <c r="G15" s="20" t="str">
        <f>'Region - Nashik Data'!G3</f>
        <v>Dondigar-Rohini &amp; 15 Villages WSS</v>
      </c>
      <c r="H15" s="20" t="str">
        <f>'Region - Nashik Data'!H3</f>
        <v>Talegaon</v>
      </c>
      <c r="I15" s="20" t="str">
        <f>'Region - Nashik Data'!I3</f>
        <v>Existing 1.00 LL ESR</v>
      </c>
      <c r="J15" s="21">
        <f>'Region - Nashik Data'!J3</f>
        <v>0</v>
      </c>
      <c r="K15" s="21" t="str">
        <f>'Region - Nashik Data'!K3</f>
        <v>Connected</v>
      </c>
      <c r="L15" s="21" t="str">
        <f>'Region - Nashik Data'!L3</f>
        <v>Online</v>
      </c>
      <c r="M15" s="21" t="str">
        <f>'Region - Nashik Data'!M3</f>
        <v>1.00LL</v>
      </c>
      <c r="N15" s="21">
        <f>'Region - Nashik Data'!N3</f>
        <v>0</v>
      </c>
      <c r="O15" s="21">
        <f>'Region - Nashik Data'!O3</f>
        <v>0</v>
      </c>
      <c r="P15" s="21">
        <f>'Region - Nashik Data'!P3</f>
        <v>0</v>
      </c>
      <c r="Q15" s="21">
        <f>'Region - Nashik Data'!Q3</f>
        <v>0</v>
      </c>
      <c r="R15" s="21">
        <f>'Region - Nashik Data'!R3</f>
        <v>0</v>
      </c>
      <c r="S15" s="21">
        <f>'Region - Nashik Data'!S3</f>
        <v>0</v>
      </c>
      <c r="T15" s="21">
        <f>'Region - Nashik Data'!T3</f>
        <v>0</v>
      </c>
      <c r="U15" s="20">
        <f>'Region - Nashik Data'!U3</f>
        <v>7</v>
      </c>
      <c r="V15" s="12">
        <f>'Region - Nashik Data'!V3</f>
        <v>0</v>
      </c>
      <c r="W15" s="39"/>
    </row>
    <row r="16" spans="1:994" x14ac:dyDescent="0.35">
      <c r="A16" s="20">
        <f>'Region - Nashik Data'!A4</f>
        <v>2</v>
      </c>
      <c r="B16" s="20" t="str">
        <f>'Region - Nashik Data'!B4</f>
        <v>Nashik</v>
      </c>
      <c r="C16" s="20" t="str">
        <f>'Region - Nashik Data'!C4</f>
        <v>Nashik</v>
      </c>
      <c r="D16" s="20" t="str">
        <f>'Region - Nashik Data'!D4</f>
        <v>Malegaon</v>
      </c>
      <c r="E16" s="20" t="str">
        <f>'Region - Nashik Data'!E4</f>
        <v>Nandgaon</v>
      </c>
      <c r="F16" s="20" t="str">
        <f>'Region - Nashik Data'!F4</f>
        <v>20037448</v>
      </c>
      <c r="G16" s="20" t="str">
        <f>'Region - Nashik Data'!G4</f>
        <v>78 villages in Nandgaon, Malegaon and Deola talukas</v>
      </c>
      <c r="H16" s="20" t="str">
        <f>'Region - Nashik Data'!H4</f>
        <v>Tandulwadi</v>
      </c>
      <c r="I16" s="20" t="str">
        <f>'Region - Nashik Data'!I4</f>
        <v>Existing 0.50 LL ESR</v>
      </c>
      <c r="J16" s="21">
        <f>'Region - Nashik Data'!J4</f>
        <v>0</v>
      </c>
      <c r="K16" s="21" t="str">
        <f>'Region - Nashik Data'!K4</f>
        <v>Connected</v>
      </c>
      <c r="L16" s="21" t="str">
        <f>'Region - Nashik Data'!L4</f>
        <v>Online</v>
      </c>
      <c r="M16" s="21" t="str">
        <f>'Region - Nashik Data'!M4</f>
        <v>0.50LL</v>
      </c>
      <c r="N16" s="21">
        <f>'Region - Nashik Data'!N4</f>
        <v>0.26310791015625001</v>
      </c>
      <c r="O16" s="21">
        <f>'Region - Nashik Data'!O4</f>
        <v>0.56825012207031245</v>
      </c>
      <c r="P16" s="21">
        <f>'Region - Nashik Data'!P4</f>
        <v>0.10154296875</v>
      </c>
      <c r="Q16" s="21">
        <f>'Region - Nashik Data'!Q4</f>
        <v>0.13764526367187499</v>
      </c>
      <c r="R16" s="21">
        <f>'Region - Nashik Data'!R4</f>
        <v>0.119263916015625</v>
      </c>
      <c r="S16" s="21">
        <f>'Region - Nashik Data'!S4</f>
        <v>0.19056152343749999</v>
      </c>
      <c r="T16" s="21">
        <f>'Region - Nashik Data'!T4</f>
        <v>0.824549560546875</v>
      </c>
      <c r="U16" s="20">
        <f>'Region - Nashik Data'!U4</f>
        <v>0</v>
      </c>
      <c r="V16" s="12">
        <f>'Region - Nashik Data'!V4</f>
        <v>1.64909912109375</v>
      </c>
      <c r="W16" s="39"/>
    </row>
    <row r="17" spans="1:23" x14ac:dyDescent="0.35">
      <c r="A17" s="20">
        <f>'Region - Nashik Data'!A5</f>
        <v>3</v>
      </c>
      <c r="B17" s="20" t="str">
        <f>'Region - Nashik Data'!B5</f>
        <v>Nashik</v>
      </c>
      <c r="C17" s="20" t="str">
        <f>'Region - Nashik Data'!C5</f>
        <v>W M Nashik</v>
      </c>
      <c r="D17" s="20" t="str">
        <f>'Region - Nashik Data'!D5</f>
        <v>Malegaon</v>
      </c>
      <c r="E17" s="20" t="str">
        <f>'Region - Nashik Data'!E5</f>
        <v>Chandwad</v>
      </c>
      <c r="F17" s="20" t="str">
        <f>'Region - Nashik Data'!F5</f>
        <v>20086730</v>
      </c>
      <c r="G17" s="20" t="str">
        <f>'Region - Nashik Data'!G5</f>
        <v>Retro.Chandwad and WSS 44 villages. Ta. Chandwad</v>
      </c>
      <c r="H17" s="20" t="str">
        <f>'Region - Nashik Data'!H5</f>
        <v>Pimpalgaon Dabali</v>
      </c>
      <c r="I17" s="20" t="str">
        <f>'Region - Nashik Data'!I5</f>
        <v>Existing 0.50 LL ESR</v>
      </c>
      <c r="J17" s="21">
        <f>'Region - Nashik Data'!J5</f>
        <v>0</v>
      </c>
      <c r="K17" s="21" t="str">
        <f>'Region - Nashik Data'!K5</f>
        <v>Connected</v>
      </c>
      <c r="L17" s="21" t="str">
        <f>'Region - Nashik Data'!L5</f>
        <v>Online</v>
      </c>
      <c r="M17" s="21" t="str">
        <f>'Region - Nashik Data'!M5</f>
        <v>0.50LL</v>
      </c>
      <c r="N17" s="21">
        <f>'Region - Nashik Data'!N5</f>
        <v>0</v>
      </c>
      <c r="O17" s="21">
        <f>'Region - Nashik Data'!O5</f>
        <v>0</v>
      </c>
      <c r="P17" s="21">
        <f>'Region - Nashik Data'!P5</f>
        <v>0</v>
      </c>
      <c r="Q17" s="21">
        <f>'Region - Nashik Data'!Q5</f>
        <v>0</v>
      </c>
      <c r="R17" s="21">
        <f>'Region - Nashik Data'!R5</f>
        <v>0</v>
      </c>
      <c r="S17" s="21">
        <f>'Region - Nashik Data'!S5</f>
        <v>0.21299835205078124</v>
      </c>
      <c r="T17" s="21">
        <f>'Region - Nashik Data'!T5</f>
        <v>0</v>
      </c>
      <c r="U17" s="20">
        <f>'Region - Nashik Data'!U5</f>
        <v>6</v>
      </c>
      <c r="V17" s="12">
        <f>'Region - Nashik Data'!V5</f>
        <v>0</v>
      </c>
      <c r="W17" s="39"/>
    </row>
    <row r="18" spans="1:23" x14ac:dyDescent="0.35">
      <c r="A18" s="20">
        <f>'Region - Nashik Data'!A6</f>
        <v>4</v>
      </c>
      <c r="B18" s="20" t="str">
        <f>'Region - Nashik Data'!B6</f>
        <v>Nashik</v>
      </c>
      <c r="C18" s="20" t="str">
        <f>'Region - Nashik Data'!C6</f>
        <v>Nashik</v>
      </c>
      <c r="D18" s="20" t="str">
        <f>'Region - Nashik Data'!D6</f>
        <v>Malegaon</v>
      </c>
      <c r="E18" s="20" t="str">
        <f>'Region - Nashik Data'!E6</f>
        <v>Malegaon</v>
      </c>
      <c r="F18" s="20" t="str">
        <f>'Region - Nashik Data'!F6</f>
        <v>20037448</v>
      </c>
      <c r="G18" s="20" t="str">
        <f>'Region - Nashik Data'!G6</f>
        <v>78 villages in Nandgaon, Malegaon and Deola talukas</v>
      </c>
      <c r="H18" s="20" t="str">
        <f>'Region - Nashik Data'!H6</f>
        <v>Jalgaon</v>
      </c>
      <c r="I18" s="20" t="str">
        <f>'Region - Nashik Data'!I6</f>
        <v>Existing 0.75 LL ESR</v>
      </c>
      <c r="J18" s="21">
        <f>'Region - Nashik Data'!J6</f>
        <v>0</v>
      </c>
      <c r="K18" s="21" t="str">
        <f>'Region - Nashik Data'!K6</f>
        <v>Connected</v>
      </c>
      <c r="L18" s="21" t="str">
        <f>'Region - Nashik Data'!L6</f>
        <v>Online</v>
      </c>
      <c r="M18" s="21" t="str">
        <f>'Region - Nashik Data'!M6</f>
        <v>0.75LL</v>
      </c>
      <c r="N18" s="21">
        <f>'Region - Nashik Data'!N6</f>
        <v>0</v>
      </c>
      <c r="O18" s="21">
        <f>'Region - Nashik Data'!O6</f>
        <v>0</v>
      </c>
      <c r="P18" s="21">
        <f>'Region - Nashik Data'!P6</f>
        <v>0</v>
      </c>
      <c r="Q18" s="21">
        <f>'Region - Nashik Data'!Q6</f>
        <v>0</v>
      </c>
      <c r="R18" s="21">
        <f>'Region - Nashik Data'!R6</f>
        <v>0</v>
      </c>
      <c r="S18" s="21">
        <f>'Region - Nashik Data'!S6</f>
        <v>0</v>
      </c>
      <c r="T18" s="21">
        <f>'Region - Nashik Data'!T6</f>
        <v>2.1820068359374999E-5</v>
      </c>
      <c r="U18" s="20">
        <f>'Region - Nashik Data'!U6</f>
        <v>6</v>
      </c>
      <c r="V18" s="12">
        <f>'Region - Nashik Data'!V6</f>
        <v>2.9093424479166664E-5</v>
      </c>
      <c r="W18" s="39"/>
    </row>
    <row r="19" spans="1:23" x14ac:dyDescent="0.35">
      <c r="A19" s="20">
        <f>'Region - Nashik Data'!A7</f>
        <v>5</v>
      </c>
      <c r="B19" s="20" t="str">
        <f>'Region - Nashik Data'!B7</f>
        <v>Ahmednagar</v>
      </c>
      <c r="C19" s="20" t="str">
        <f>'Region - Nashik Data'!C7</f>
        <v>Ahmednagar</v>
      </c>
      <c r="D19" s="20" t="str">
        <f>'Region - Nashik Data'!D7</f>
        <v>Newasa</v>
      </c>
      <c r="E19" s="20" t="str">
        <f>'Region - Nashik Data'!E7</f>
        <v>Nevasa</v>
      </c>
      <c r="F19" s="20" t="str">
        <f>'Region - Nashik Data'!F7</f>
        <v>5348540</v>
      </c>
      <c r="G19" s="20" t="str">
        <f>'Region - Nashik Data'!G7</f>
        <v>Retro.Sonai Karjgaon and 16 villages, Tal. Nevasa</v>
      </c>
      <c r="H19" s="20" t="str">
        <f>'Region - Nashik Data'!H7</f>
        <v>KHUPTI</v>
      </c>
      <c r="I19" s="20" t="str">
        <f>'Region - Nashik Data'!I7</f>
        <v>Existing 0.75 LL ESR -12</v>
      </c>
      <c r="J19" s="21">
        <f>'Region - Nashik Data'!J7</f>
        <v>5.7050000000000001</v>
      </c>
      <c r="K19" s="21" t="str">
        <f>'Region - Nashik Data'!K7</f>
        <v>Connected</v>
      </c>
      <c r="L19" s="21" t="str">
        <f>'Region - Nashik Data'!L7</f>
        <v>Online</v>
      </c>
      <c r="M19" s="21" t="str">
        <f>'Region - Nashik Data'!M7</f>
        <v>0.75LL</v>
      </c>
      <c r="N19" s="21">
        <f>'Region - Nashik Data'!N7</f>
        <v>2.5516824799999993</v>
      </c>
      <c r="O19" s="21">
        <f>'Region - Nashik Data'!O7</f>
        <v>0.85092192999998584</v>
      </c>
      <c r="P19" s="21">
        <f>'Region - Nashik Data'!P7</f>
        <v>1.40375595720001</v>
      </c>
      <c r="Q19" s="21">
        <f>'Region - Nashik Data'!Q7</f>
        <v>1.3505863899999895</v>
      </c>
      <c r="R19" s="21">
        <f>'Region - Nashik Data'!R7</f>
        <v>2.7182419592768565</v>
      </c>
      <c r="S19" s="21">
        <f>'Region - Nashik Data'!S7</f>
        <v>0.13951995549999993</v>
      </c>
      <c r="T19" s="21">
        <f>'Region - Nashik Data'!T7</f>
        <v>1.9270982499999991</v>
      </c>
      <c r="U19" s="20">
        <f>'Region - Nashik Data'!U7</f>
        <v>0</v>
      </c>
      <c r="V19" s="12">
        <f>'Region - Nashik Data'!V7</f>
        <v>2.569464333333332</v>
      </c>
      <c r="W19" s="39"/>
    </row>
    <row r="20" spans="1:23" x14ac:dyDescent="0.35">
      <c r="A20" s="20">
        <f>'Region - Nashik Data'!A8</f>
        <v>6</v>
      </c>
      <c r="B20" s="20" t="str">
        <f>'Region - Nashik Data'!B8</f>
        <v>Jalgaon</v>
      </c>
      <c r="C20" s="20" t="str">
        <f>'Region - Nashik Data'!C8</f>
        <v>Jalgaon</v>
      </c>
      <c r="D20" s="20" t="str">
        <f>'Region - Nashik Data'!D8</f>
        <v>Erandol</v>
      </c>
      <c r="E20" s="20" t="str">
        <f>'Region - Nashik Data'!E8</f>
        <v>Jamner</v>
      </c>
      <c r="F20" s="20" t="str">
        <f>'Region - Nashik Data'!F8</f>
        <v>20025401</v>
      </c>
      <c r="G20" s="20" t="str">
        <f>'Region - Nashik Data'!G8</f>
        <v>Pahur Peth&amp; Pahur Kasbe 2 Villages WSS Tal Jamner</v>
      </c>
      <c r="H20" s="20" t="str">
        <f>'Region - Nashik Data'!H8</f>
        <v>Pahur Peth</v>
      </c>
      <c r="I20" s="20" t="str">
        <f>'Region - Nashik Data'!I8</f>
        <v>Existing 1.65 LL ESR</v>
      </c>
      <c r="J20" s="21">
        <f>'Region - Nashik Data'!J8</f>
        <v>0</v>
      </c>
      <c r="K20" s="21" t="str">
        <f>'Region - Nashik Data'!K8</f>
        <v>Connected</v>
      </c>
      <c r="L20" s="21" t="str">
        <f>'Region - Nashik Data'!L8</f>
        <v>Online</v>
      </c>
      <c r="M20" s="21" t="str">
        <f>'Region - Nashik Data'!M8</f>
        <v>1.65LL</v>
      </c>
      <c r="N20" s="21">
        <f>'Region - Nashik Data'!N8</f>
        <v>0.38198547363281249</v>
      </c>
      <c r="O20" s="21">
        <f>'Region - Nashik Data'!O8</f>
        <v>0.97438598632812501</v>
      </c>
      <c r="P20" s="21">
        <f>'Region - Nashik Data'!P8</f>
        <v>0</v>
      </c>
      <c r="Q20" s="21">
        <f>'Region - Nashik Data'!Q8</f>
        <v>0</v>
      </c>
      <c r="R20" s="21">
        <f>'Region - Nashik Data'!R8</f>
        <v>1.1002130126953125</v>
      </c>
      <c r="S20" s="21">
        <f>'Region - Nashik Data'!S8</f>
        <v>0.70457641601562504</v>
      </c>
      <c r="T20" s="21">
        <f>'Region - Nashik Data'!T8</f>
        <v>0.11852294921875001</v>
      </c>
      <c r="U20" s="20">
        <f>'Region - Nashik Data'!U8</f>
        <v>2</v>
      </c>
      <c r="V20" s="12">
        <f>'Region - Nashik Data'!V8</f>
        <v>7.1832090435606066E-2</v>
      </c>
      <c r="W20" s="39"/>
    </row>
    <row r="21" spans="1:23" x14ac:dyDescent="0.35">
      <c r="A21" s="20">
        <f>'Region - Nashik Data'!A9</f>
        <v>7</v>
      </c>
      <c r="B21" s="20" t="str">
        <f>'Region - Nashik Data'!B9</f>
        <v>Jalgaon</v>
      </c>
      <c r="C21" s="20" t="str">
        <f>'Region - Nashik Data'!C9</f>
        <v>Jalgaon</v>
      </c>
      <c r="D21" s="20" t="str">
        <f>'Region - Nashik Data'!D9</f>
        <v>Chopda</v>
      </c>
      <c r="E21" s="20" t="str">
        <f>'Region - Nashik Data'!E9</f>
        <v>Chopda</v>
      </c>
      <c r="F21" s="20" t="str">
        <f>'Region - Nashik Data'!F9</f>
        <v>20053731</v>
      </c>
      <c r="G21" s="20" t="str">
        <f>'Region - Nashik Data'!G9</f>
        <v>Lasur and 9 villages RRWSS. Ta. Chopda</v>
      </c>
      <c r="H21" s="20" t="str">
        <f>'Region - Nashik Data'!H9</f>
        <v>Hatede Kh</v>
      </c>
      <c r="I21" s="20" t="str">
        <f>'Region - Nashik Data'!I9</f>
        <v>Existing 0.25 LL ESR</v>
      </c>
      <c r="J21" s="21">
        <f>'Region - Nashik Data'!J9</f>
        <v>0</v>
      </c>
      <c r="K21" s="21" t="str">
        <f>'Region - Nashik Data'!K9</f>
        <v>Connected</v>
      </c>
      <c r="L21" s="21" t="str">
        <f>'Region - Nashik Data'!L9</f>
        <v>Online</v>
      </c>
      <c r="M21" s="21" t="str">
        <f>'Region - Nashik Data'!M9</f>
        <v>0.25LL</v>
      </c>
      <c r="N21" s="21">
        <f>'Region - Nashik Data'!N9</f>
        <v>0.57645629882812499</v>
      </c>
      <c r="O21" s="21">
        <f>'Region - Nashik Data'!O9</f>
        <v>0.3805999755859375</v>
      </c>
      <c r="P21" s="21">
        <f>'Region - Nashik Data'!P9</f>
        <v>0.55055969238281255</v>
      </c>
      <c r="Q21" s="21">
        <f>'Region - Nashik Data'!Q9</f>
        <v>0</v>
      </c>
      <c r="R21" s="21">
        <f>'Region - Nashik Data'!R9</f>
        <v>0.77394348144531255</v>
      </c>
      <c r="S21" s="21">
        <f>'Region - Nashik Data'!S9</f>
        <v>0.62091552734375</v>
      </c>
      <c r="T21" s="21">
        <f>'Region - Nashik Data'!T9</f>
        <v>0.19313720703125001</v>
      </c>
      <c r="U21" s="20">
        <f>'Region - Nashik Data'!U9</f>
        <v>1</v>
      </c>
      <c r="V21" s="12">
        <f>'Region - Nashik Data'!V9</f>
        <v>0.77254882812500003</v>
      </c>
      <c r="W21" s="39"/>
    </row>
    <row r="22" spans="1:23" x14ac:dyDescent="0.35">
      <c r="A22" s="20">
        <f>'Region - Nashik Data'!A10</f>
        <v>8</v>
      </c>
      <c r="B22" s="20" t="str">
        <f>'Region - Nashik Data'!B10</f>
        <v>Ahmednagar</v>
      </c>
      <c r="C22" s="20" t="str">
        <f>'Region - Nashik Data'!C10</f>
        <v>Ahmednagar</v>
      </c>
      <c r="D22" s="20" t="str">
        <f>'Region - Nashik Data'!D10</f>
        <v>Ahmednagar</v>
      </c>
      <c r="E22" s="20" t="str">
        <f>'Region - Nashik Data'!E10</f>
        <v>Nagar</v>
      </c>
      <c r="F22" s="20" t="str">
        <f>'Region - Nashik Data'!F10</f>
        <v>20046296</v>
      </c>
      <c r="G22" s="20" t="str">
        <f>'Region - Nashik Data'!G10</f>
        <v>Burhannagar &amp; 45 Villages Retro RRWSS</v>
      </c>
      <c r="H22" s="20" t="str">
        <f>'Region - Nashik Data'!H10</f>
        <v>Shendi</v>
      </c>
      <c r="I22" s="20" t="str">
        <f>'Region - Nashik Data'!I10</f>
        <v>Existing 1.3 LL ESR</v>
      </c>
      <c r="J22" s="21">
        <f>'Region - Nashik Data'!J10</f>
        <v>2.500999927520752</v>
      </c>
      <c r="K22" s="21" t="str">
        <f>'Region - Nashik Data'!K10</f>
        <v>Connected</v>
      </c>
      <c r="L22" s="21" t="str">
        <f>'Region - Nashik Data'!L10</f>
        <v>Online</v>
      </c>
      <c r="M22" s="21" t="str">
        <f>'Region - Nashik Data'!M10</f>
        <v>1.3LL</v>
      </c>
      <c r="N22" s="21">
        <f>'Region - Nashik Data'!N10</f>
        <v>0</v>
      </c>
      <c r="O22" s="21">
        <f>'Region - Nashik Data'!O10</f>
        <v>0</v>
      </c>
      <c r="P22" s="21">
        <f>'Region - Nashik Data'!P10</f>
        <v>5.7400512695312501E-3</v>
      </c>
      <c r="Q22" s="21">
        <f>'Region - Nashik Data'!Q10</f>
        <v>6.8652892141926711E-4</v>
      </c>
      <c r="R22" s="21">
        <f>'Region - Nashik Data'!R10</f>
        <v>2.4185822430336783</v>
      </c>
      <c r="S22" s="21">
        <f>'Region - Nashik Data'!S10</f>
        <v>0.67409484863281255</v>
      </c>
      <c r="T22" s="21">
        <f>'Region - Nashik Data'!T10</f>
        <v>0.27442016601562502</v>
      </c>
      <c r="U22" s="20">
        <f>'Region - Nashik Data'!U10</f>
        <v>2</v>
      </c>
      <c r="V22" s="12">
        <f>'Region - Nashik Data'!V10</f>
        <v>0.21109243539663464</v>
      </c>
      <c r="W22" s="39"/>
    </row>
    <row r="23" spans="1:23" x14ac:dyDescent="0.35">
      <c r="A23" s="20">
        <f>'Region - Nashik Data'!A11</f>
        <v>9</v>
      </c>
      <c r="B23" s="20" t="str">
        <f>'Region - Nashik Data'!B11</f>
        <v>Nashik</v>
      </c>
      <c r="C23" s="20" t="str">
        <f>'Region - Nashik Data'!C11</f>
        <v>W M Nashik</v>
      </c>
      <c r="D23" s="20" t="str">
        <f>'Region - Nashik Data'!D11</f>
        <v>Malegaon</v>
      </c>
      <c r="E23" s="20" t="str">
        <f>'Region - Nashik Data'!E11</f>
        <v>Chandwad</v>
      </c>
      <c r="F23" s="20" t="str">
        <f>'Region - Nashik Data'!F11</f>
        <v>20086730</v>
      </c>
      <c r="G23" s="20" t="str">
        <f>'Region - Nashik Data'!G11</f>
        <v>Retro.Chandwad and WSS 44 villages. Ta. Chandwad</v>
      </c>
      <c r="H23" s="20" t="str">
        <f>'Region - Nashik Data'!H11</f>
        <v>Redgaon Kh</v>
      </c>
      <c r="I23" s="20" t="str">
        <f>'Region - Nashik Data'!I11</f>
        <v>Existing 0.75 LL ESR</v>
      </c>
      <c r="J23" s="21" t="str">
        <f>'Region - Nashik Data'!J11</f>
        <v>Pt Created</v>
      </c>
      <c r="K23" s="21" t="str">
        <f>'Region - Nashik Data'!K11</f>
        <v>Not</v>
      </c>
      <c r="L23" s="21" t="str">
        <f>'Region - Nashik Data'!L11</f>
        <v>Offline</v>
      </c>
      <c r="M23" s="21" t="str">
        <f>'Region - Nashik Data'!M11</f>
        <v>0.75LL</v>
      </c>
      <c r="N23" s="21">
        <f>'Region - Nashik Data'!N11</f>
        <v>0</v>
      </c>
      <c r="O23" s="21">
        <f>'Region - Nashik Data'!O11</f>
        <v>0</v>
      </c>
      <c r="P23" s="21">
        <f>'Region - Nashik Data'!P11</f>
        <v>0</v>
      </c>
      <c r="Q23" s="21">
        <f>'Region - Nashik Data'!Q11</f>
        <v>0</v>
      </c>
      <c r="R23" s="21">
        <f>'Region - Nashik Data'!R11</f>
        <v>0</v>
      </c>
      <c r="S23" s="21">
        <f>'Region - Nashik Data'!S11</f>
        <v>0</v>
      </c>
      <c r="T23" s="21">
        <f>'Region - Nashik Data'!T11</f>
        <v>0</v>
      </c>
      <c r="U23" s="20">
        <f>'Region - Nashik Data'!U11</f>
        <v>7</v>
      </c>
      <c r="V23" s="12">
        <f>'Region - Nashik Data'!V11</f>
        <v>0</v>
      </c>
      <c r="W23" s="39"/>
    </row>
    <row r="24" spans="1:23" x14ac:dyDescent="0.35">
      <c r="A24" s="20">
        <f>'Region - Nashik Data'!A12</f>
        <v>10</v>
      </c>
      <c r="B24" s="20" t="str">
        <f>'Region - Nashik Data'!B12</f>
        <v>Nashik</v>
      </c>
      <c r="C24" s="20" t="str">
        <f>'Region - Nashik Data'!C12</f>
        <v>Nashik</v>
      </c>
      <c r="D24" s="20" t="str">
        <f>'Region - Nashik Data'!D12</f>
        <v>Manmad</v>
      </c>
      <c r="E24" s="20" t="str">
        <f>'Region - Nashik Data'!E12</f>
        <v>Yeola</v>
      </c>
      <c r="F24" s="20" t="str">
        <f>'Region - Nashik Data'!F12</f>
        <v>20030798</v>
      </c>
      <c r="G24" s="20" t="str">
        <f>'Region - Nashik Data'!G12</f>
        <v>Retrofitting To Yeola 38 Villages</v>
      </c>
      <c r="H24" s="20" t="str">
        <f>'Region - Nashik Data'!H12</f>
        <v>Suregaon Rasta</v>
      </c>
      <c r="I24" s="20" t="str">
        <f>'Region - Nashik Data'!I12</f>
        <v>Existing 1.00 LL ESR</v>
      </c>
      <c r="J24" s="21" t="str">
        <f>'Region - Nashik Data'!J12</f>
        <v>Pt Created</v>
      </c>
      <c r="K24" s="21" t="str">
        <f>'Region - Nashik Data'!K12</f>
        <v>Not</v>
      </c>
      <c r="L24" s="21" t="str">
        <f>'Region - Nashik Data'!L12</f>
        <v>Offline</v>
      </c>
      <c r="M24" s="21" t="str">
        <f>'Region - Nashik Data'!M12</f>
        <v>1.00LL</v>
      </c>
      <c r="N24" s="21">
        <f>'Region - Nashik Data'!N12</f>
        <v>0</v>
      </c>
      <c r="O24" s="21">
        <f>'Region - Nashik Data'!O12</f>
        <v>0</v>
      </c>
      <c r="P24" s="21">
        <f>'Region - Nashik Data'!P12</f>
        <v>0</v>
      </c>
      <c r="Q24" s="21">
        <f>'Region - Nashik Data'!Q12</f>
        <v>0</v>
      </c>
      <c r="R24" s="21">
        <f>'Region - Nashik Data'!R12</f>
        <v>0</v>
      </c>
      <c r="S24" s="21">
        <f>'Region - Nashik Data'!S12</f>
        <v>0</v>
      </c>
      <c r="T24" s="21">
        <f>'Region - Nashik Data'!T12</f>
        <v>0</v>
      </c>
      <c r="U24" s="20">
        <f>'Region - Nashik Data'!U12</f>
        <v>7</v>
      </c>
      <c r="V24" s="12">
        <f>'Region - Nashik Data'!V12</f>
        <v>0</v>
      </c>
      <c r="W24" s="39"/>
    </row>
    <row r="25" spans="1:23" x14ac:dyDescent="0.35">
      <c r="A25" s="20">
        <f>'Region - Nashik Data'!A13</f>
        <v>11</v>
      </c>
      <c r="B25" s="20" t="str">
        <f>'Region - Nashik Data'!B13</f>
        <v>Nashik</v>
      </c>
      <c r="C25" s="20" t="str">
        <f>'Region - Nashik Data'!C13</f>
        <v>Nashik</v>
      </c>
      <c r="D25" s="20" t="str">
        <f>'Region - Nashik Data'!D13</f>
        <v>Malegaon</v>
      </c>
      <c r="E25" s="20" t="str">
        <f>'Region - Nashik Data'!E13</f>
        <v>Nandgaon</v>
      </c>
      <c r="F25" s="20" t="str">
        <f>'Region - Nashik Data'!F13</f>
        <v>20037448</v>
      </c>
      <c r="G25" s="20" t="str">
        <f>'Region - Nashik Data'!G13</f>
        <v>78 villages in Nandgaon, Malegaon and Deola talukas</v>
      </c>
      <c r="H25" s="20" t="str">
        <f>'Region - Nashik Data'!H13</f>
        <v>Saundane</v>
      </c>
      <c r="I25" s="20" t="str">
        <f>'Region - Nashik Data'!I13</f>
        <v>Existing 0.50 LL ESR</v>
      </c>
      <c r="J25" s="21">
        <f>'Region - Nashik Data'!J13</f>
        <v>0</v>
      </c>
      <c r="K25" s="21" t="str">
        <f>'Region - Nashik Data'!K13</f>
        <v>Connected</v>
      </c>
      <c r="L25" s="21" t="str">
        <f>'Region - Nashik Data'!L13</f>
        <v>Online</v>
      </c>
      <c r="M25" s="21" t="str">
        <f>'Region - Nashik Data'!M13</f>
        <v>0.50LL</v>
      </c>
      <c r="N25" s="21">
        <f>'Region - Nashik Data'!N13</f>
        <v>0</v>
      </c>
      <c r="O25" s="21">
        <f>'Region - Nashik Data'!O13</f>
        <v>0</v>
      </c>
      <c r="P25" s="21">
        <f>'Region - Nashik Data'!P13</f>
        <v>0</v>
      </c>
      <c r="Q25" s="21">
        <f>'Region - Nashik Data'!Q13</f>
        <v>0</v>
      </c>
      <c r="R25" s="21">
        <f>'Region - Nashik Data'!R13</f>
        <v>0</v>
      </c>
      <c r="S25" s="21">
        <f>'Region - Nashik Data'!S13</f>
        <v>0</v>
      </c>
      <c r="T25" s="21">
        <f>'Region - Nashik Data'!T13</f>
        <v>0</v>
      </c>
      <c r="U25" s="20">
        <f>'Region - Nashik Data'!U13</f>
        <v>7</v>
      </c>
      <c r="V25" s="12">
        <f>'Region - Nashik Data'!V13</f>
        <v>0</v>
      </c>
      <c r="W25" s="39"/>
    </row>
    <row r="26" spans="1:23" x14ac:dyDescent="0.35">
      <c r="A26" s="20">
        <f>'Region - Nashik Data'!A14</f>
        <v>12</v>
      </c>
      <c r="B26" s="20" t="str">
        <f>'Region - Nashik Data'!B14</f>
        <v>Nashik</v>
      </c>
      <c r="C26" s="20" t="str">
        <f>'Region - Nashik Data'!C14</f>
        <v>Nashik</v>
      </c>
      <c r="D26" s="20" t="str">
        <f>'Region - Nashik Data'!D14</f>
        <v>Manmad</v>
      </c>
      <c r="E26" s="20" t="str">
        <f>'Region - Nashik Data'!E14</f>
        <v>Yeola</v>
      </c>
      <c r="F26" s="20" t="str">
        <f>'Region - Nashik Data'!F14</f>
        <v>20030798</v>
      </c>
      <c r="G26" s="20" t="str">
        <f>'Region - Nashik Data'!G14</f>
        <v>Retrofitting To Yeola 38 Villages</v>
      </c>
      <c r="H26" s="20" t="str">
        <f>'Region - Nashik Data'!H14</f>
        <v>Kusur</v>
      </c>
      <c r="I26" s="20" t="str">
        <f>'Region - Nashik Data'!I14</f>
        <v>Existing 1.00 LL ESR</v>
      </c>
      <c r="J26" s="21" t="str">
        <f>'Region - Nashik Data'!J14</f>
        <v>Pt Created</v>
      </c>
      <c r="K26" s="21" t="str">
        <f>'Region - Nashik Data'!K14</f>
        <v>Not</v>
      </c>
      <c r="L26" s="21" t="str">
        <f>'Region - Nashik Data'!L14</f>
        <v>Offline</v>
      </c>
      <c r="M26" s="21" t="str">
        <f>'Region - Nashik Data'!M14</f>
        <v>1.00LL</v>
      </c>
      <c r="N26" s="21">
        <f>'Region - Nashik Data'!N14</f>
        <v>0</v>
      </c>
      <c r="O26" s="21">
        <f>'Region - Nashik Data'!O14</f>
        <v>0</v>
      </c>
      <c r="P26" s="21">
        <f>'Region - Nashik Data'!P14</f>
        <v>0</v>
      </c>
      <c r="Q26" s="21">
        <f>'Region - Nashik Data'!Q14</f>
        <v>0</v>
      </c>
      <c r="R26" s="21">
        <f>'Region - Nashik Data'!R14</f>
        <v>0</v>
      </c>
      <c r="S26" s="21">
        <f>'Region - Nashik Data'!S14</f>
        <v>0</v>
      </c>
      <c r="T26" s="21">
        <f>'Region - Nashik Data'!T14</f>
        <v>0</v>
      </c>
      <c r="U26" s="20">
        <f>'Region - Nashik Data'!U14</f>
        <v>7</v>
      </c>
      <c r="V26" s="12">
        <f>'Region - Nashik Data'!V14</f>
        <v>0</v>
      </c>
      <c r="W26" s="39"/>
    </row>
    <row r="27" spans="1:23" x14ac:dyDescent="0.35">
      <c r="A27" s="20">
        <f>'Region - Nashik Data'!A15</f>
        <v>13</v>
      </c>
      <c r="B27" s="20" t="str">
        <f>'Region - Nashik Data'!B15</f>
        <v>Nashik</v>
      </c>
      <c r="C27" s="20" t="str">
        <f>'Region - Nashik Data'!C15</f>
        <v>Nashik</v>
      </c>
      <c r="D27" s="20" t="str">
        <f>'Region - Nashik Data'!D15</f>
        <v>Manmad</v>
      </c>
      <c r="E27" s="20" t="str">
        <f>'Region - Nashik Data'!E15</f>
        <v>Nifad</v>
      </c>
      <c r="F27" s="20" t="str">
        <f>'Region - Nashik Data'!F15</f>
        <v>456654</v>
      </c>
      <c r="G27" s="20" t="str">
        <f>'Region - Nashik Data'!G15</f>
        <v>Retro. Lasalgaon Vinchur 16 Villages, Tal. Nifad</v>
      </c>
      <c r="H27" s="20" t="str">
        <f>'Region - Nashik Data'!H15</f>
        <v>Dongargaon</v>
      </c>
      <c r="I27" s="20" t="str">
        <f>'Region - Nashik Data'!I15</f>
        <v>Existing 2.00 LL ESR</v>
      </c>
      <c r="J27" s="21" t="str">
        <f>'Region - Nashik Data'!J15</f>
        <v>Pt Created</v>
      </c>
      <c r="K27" s="21" t="str">
        <f>'Region - Nashik Data'!K15</f>
        <v>Not</v>
      </c>
      <c r="L27" s="21" t="str">
        <f>'Region - Nashik Data'!L15</f>
        <v>Offline</v>
      </c>
      <c r="M27" s="21" t="str">
        <f>'Region - Nashik Data'!M15</f>
        <v>2.00LL</v>
      </c>
      <c r="N27" s="21">
        <f>'Region - Nashik Data'!N15</f>
        <v>0</v>
      </c>
      <c r="O27" s="21">
        <f>'Region - Nashik Data'!O15</f>
        <v>0</v>
      </c>
      <c r="P27" s="21">
        <f>'Region - Nashik Data'!P15</f>
        <v>0</v>
      </c>
      <c r="Q27" s="21">
        <f>'Region - Nashik Data'!Q15</f>
        <v>0</v>
      </c>
      <c r="R27" s="21">
        <f>'Region - Nashik Data'!R15</f>
        <v>0</v>
      </c>
      <c r="S27" s="21">
        <f>'Region - Nashik Data'!S15</f>
        <v>0</v>
      </c>
      <c r="T27" s="21">
        <f>'Region - Nashik Data'!T15</f>
        <v>0</v>
      </c>
      <c r="U27" s="20">
        <f>'Region - Nashik Data'!U15</f>
        <v>7</v>
      </c>
      <c r="V27" s="12">
        <f>'Region - Nashik Data'!V15</f>
        <v>0</v>
      </c>
      <c r="W27" s="39"/>
    </row>
    <row r="28" spans="1:23" x14ac:dyDescent="0.35">
      <c r="A28" s="20">
        <f>'Region - Nashik Data'!A16</f>
        <v>14</v>
      </c>
      <c r="B28" s="20" t="str">
        <f>'Region - Nashik Data'!B16</f>
        <v>Ahmednagar</v>
      </c>
      <c r="C28" s="20" t="str">
        <f>'Region - Nashik Data'!C16</f>
        <v>Sangamner</v>
      </c>
      <c r="D28" s="20" t="str">
        <f>'Region - Nashik Data'!D16</f>
        <v>Kopargaon</v>
      </c>
      <c r="E28" s="20" t="str">
        <f>'Region - Nashik Data'!E16</f>
        <v>Rahata</v>
      </c>
      <c r="F28" s="20" t="str">
        <f>'Region - Nashik Data'!F16</f>
        <v>20054877</v>
      </c>
      <c r="G28" s="20" t="str">
        <f>'Region - Nashik Data'!G16</f>
        <v>Retro.Kelvad Bk.&amp; 2 villages RRWSS. Ta.Rahta</v>
      </c>
      <c r="H28" s="20" t="str">
        <f>'Region - Nashik Data'!H16</f>
        <v>Kelwad Kd</v>
      </c>
      <c r="I28" s="20" t="str">
        <f>'Region - Nashik Data'!I16</f>
        <v>Proposed 0.65 LL ESR</v>
      </c>
      <c r="J28" s="21">
        <f>'Region - Nashik Data'!J16</f>
        <v>0</v>
      </c>
      <c r="K28" s="21" t="str">
        <f>'Region - Nashik Data'!K16</f>
        <v>Connected</v>
      </c>
      <c r="L28" s="21" t="str">
        <f>'Region - Nashik Data'!L16</f>
        <v>Offline</v>
      </c>
      <c r="M28" s="21" t="str">
        <f>'Region - Nashik Data'!M16</f>
        <v>0.65LL</v>
      </c>
      <c r="N28" s="21">
        <f>'Region - Nashik Data'!N16</f>
        <v>0</v>
      </c>
      <c r="O28" s="21">
        <f>'Region - Nashik Data'!O16</f>
        <v>0</v>
      </c>
      <c r="P28" s="21">
        <f>'Region - Nashik Data'!P16</f>
        <v>0</v>
      </c>
      <c r="Q28" s="21">
        <f>'Region - Nashik Data'!Q16</f>
        <v>0</v>
      </c>
      <c r="R28" s="21">
        <f>'Region - Nashik Data'!R16</f>
        <v>0</v>
      </c>
      <c r="S28" s="21">
        <f>'Region - Nashik Data'!S16</f>
        <v>0</v>
      </c>
      <c r="T28" s="21">
        <f>'Region - Nashik Data'!T16</f>
        <v>0</v>
      </c>
      <c r="U28" s="20">
        <f>'Region - Nashik Data'!U16</f>
        <v>7</v>
      </c>
      <c r="V28" s="12">
        <f>'Region - Nashik Data'!V16</f>
        <v>0</v>
      </c>
      <c r="W28" s="39"/>
    </row>
    <row r="29" spans="1:23" x14ac:dyDescent="0.35">
      <c r="A29" s="20">
        <f>'Region - Nashik Data'!A17</f>
        <v>15</v>
      </c>
      <c r="B29" s="20" t="str">
        <f>'Region - Nashik Data'!B17</f>
        <v>Nashik</v>
      </c>
      <c r="C29" s="20" t="str">
        <f>'Region - Nashik Data'!C17</f>
        <v>Nashik</v>
      </c>
      <c r="D29" s="20" t="str">
        <f>'Region - Nashik Data'!D17</f>
        <v>Sinnar</v>
      </c>
      <c r="E29" s="20" t="str">
        <f>'Region - Nashik Data'!E17</f>
        <v>Sinnar</v>
      </c>
      <c r="F29" s="20" t="str">
        <f>'Region - Nashik Data'!F17</f>
        <v>20019286</v>
      </c>
      <c r="G29" s="20" t="str">
        <f>'Region - Nashik Data'!G17</f>
        <v>Nirhale-Fatehpur and 5 villages, Tal. Sinnar</v>
      </c>
      <c r="H29" s="20" t="str">
        <f>'Region - Nashik Data'!H17</f>
        <v>Manori</v>
      </c>
      <c r="I29" s="20" t="str">
        <f>'Region - Nashik Data'!I17</f>
        <v>Existing 0.50 LL ESR</v>
      </c>
      <c r="J29" s="21">
        <f>'Region - Nashik Data'!J17</f>
        <v>0</v>
      </c>
      <c r="K29" s="21" t="str">
        <f>'Region - Nashik Data'!K17</f>
        <v>Connected</v>
      </c>
      <c r="L29" s="21" t="str">
        <f>'Region - Nashik Data'!L17</f>
        <v>Offline</v>
      </c>
      <c r="M29" s="21" t="str">
        <f>'Region - Nashik Data'!M17</f>
        <v>0.50LL</v>
      </c>
      <c r="N29" s="21">
        <f>'Region - Nashik Data'!N17</f>
        <v>0.33752380371093749</v>
      </c>
      <c r="O29" s="21">
        <f>'Region - Nashik Data'!O17</f>
        <v>0</v>
      </c>
      <c r="P29" s="21">
        <f>'Region - Nashik Data'!P17</f>
        <v>0</v>
      </c>
      <c r="Q29" s="21">
        <f>'Region - Nashik Data'!Q17</f>
        <v>0</v>
      </c>
      <c r="R29" s="21">
        <f>'Region - Nashik Data'!R17</f>
        <v>0</v>
      </c>
      <c r="S29" s="21">
        <f>'Region - Nashik Data'!S17</f>
        <v>0</v>
      </c>
      <c r="T29" s="21">
        <f>'Region - Nashik Data'!T17</f>
        <v>0</v>
      </c>
      <c r="U29" s="20">
        <f>'Region - Nashik Data'!U17</f>
        <v>6</v>
      </c>
      <c r="V29" s="12">
        <f>'Region - Nashik Data'!V17</f>
        <v>0</v>
      </c>
      <c r="W29" s="39"/>
    </row>
    <row r="30" spans="1:23" x14ac:dyDescent="0.35">
      <c r="A30" s="20">
        <f>'Region - Nashik Data'!A18</f>
        <v>16</v>
      </c>
      <c r="B30" s="20" t="str">
        <f>'Region - Nashik Data'!B18</f>
        <v>Nashik</v>
      </c>
      <c r="C30" s="20" t="str">
        <f>'Region - Nashik Data'!C18</f>
        <v>Nashik</v>
      </c>
      <c r="D30" s="20" t="str">
        <f>'Region - Nashik Data'!D18</f>
        <v>Manmad</v>
      </c>
      <c r="E30" s="20" t="str">
        <f>'Region - Nashik Data'!E18</f>
        <v>Yeola</v>
      </c>
      <c r="F30" s="20" t="str">
        <f>'Region - Nashik Data'!F18</f>
        <v>20030798</v>
      </c>
      <c r="G30" s="20" t="str">
        <f>'Region - Nashik Data'!G18</f>
        <v>Retrofitting To Yeola 38 Villages</v>
      </c>
      <c r="H30" s="20" t="str">
        <f>'Region - Nashik Data'!H18</f>
        <v>Somthan Desh</v>
      </c>
      <c r="I30" s="20" t="str">
        <f>'Region - Nashik Data'!I18</f>
        <v>Existing 1.00 LL ESR</v>
      </c>
      <c r="J30" s="21" t="str">
        <f>'Region - Nashik Data'!J18</f>
        <v>Pt Created</v>
      </c>
      <c r="K30" s="21" t="str">
        <f>'Region - Nashik Data'!K18</f>
        <v>Not</v>
      </c>
      <c r="L30" s="21" t="str">
        <f>'Region - Nashik Data'!L18</f>
        <v>Offline</v>
      </c>
      <c r="M30" s="21" t="str">
        <f>'Region - Nashik Data'!M18</f>
        <v>1.00LL</v>
      </c>
      <c r="N30" s="21">
        <f>'Region - Nashik Data'!N18</f>
        <v>0</v>
      </c>
      <c r="O30" s="21">
        <f>'Region - Nashik Data'!O18</f>
        <v>0</v>
      </c>
      <c r="P30" s="21">
        <f>'Region - Nashik Data'!P18</f>
        <v>0</v>
      </c>
      <c r="Q30" s="21">
        <f>'Region - Nashik Data'!Q18</f>
        <v>0</v>
      </c>
      <c r="R30" s="21">
        <f>'Region - Nashik Data'!R18</f>
        <v>0</v>
      </c>
      <c r="S30" s="21">
        <f>'Region - Nashik Data'!S18</f>
        <v>0</v>
      </c>
      <c r="T30" s="21">
        <f>'Region - Nashik Data'!T18</f>
        <v>0</v>
      </c>
      <c r="U30" s="20">
        <f>'Region - Nashik Data'!U18</f>
        <v>7</v>
      </c>
      <c r="V30" s="12">
        <f>'Region - Nashik Data'!V18</f>
        <v>0</v>
      </c>
      <c r="W30" s="39"/>
    </row>
    <row r="31" spans="1:23" x14ac:dyDescent="0.35">
      <c r="A31" s="20">
        <f>'Region - Nashik Data'!A19</f>
        <v>17</v>
      </c>
      <c r="B31" s="20" t="str">
        <f>'Region - Nashik Data'!B19</f>
        <v>Nashik</v>
      </c>
      <c r="C31" s="20" t="str">
        <f>'Region - Nashik Data'!C19</f>
        <v>Nashik</v>
      </c>
      <c r="D31" s="20" t="str">
        <f>'Region - Nashik Data'!D19</f>
        <v>Manmad</v>
      </c>
      <c r="E31" s="20" t="str">
        <f>'Region - Nashik Data'!E19</f>
        <v>Nifad</v>
      </c>
      <c r="F31" s="20" t="str">
        <f>'Region - Nashik Data'!F19</f>
        <v>456654</v>
      </c>
      <c r="G31" s="20" t="str">
        <f>'Region - Nashik Data'!G19</f>
        <v>Retro. Lasalgaon Vinchur 16 Villages, Tal. Nifad</v>
      </c>
      <c r="H31" s="20" t="str">
        <f>'Region - Nashik Data'!H19</f>
        <v>Bokaddara</v>
      </c>
      <c r="I31" s="20" t="str">
        <f>'Region - Nashik Data'!I19</f>
        <v>Existing 1.00 LL ESR</v>
      </c>
      <c r="J31" s="21">
        <f>'Region - Nashik Data'!J19</f>
        <v>0</v>
      </c>
      <c r="K31" s="21" t="str">
        <f>'Region - Nashik Data'!K19</f>
        <v>Connected</v>
      </c>
      <c r="L31" s="21" t="str">
        <f>'Region - Nashik Data'!L19</f>
        <v>Online</v>
      </c>
      <c r="M31" s="21" t="str">
        <f>'Region - Nashik Data'!M19</f>
        <v>1.00LL</v>
      </c>
      <c r="N31" s="21">
        <f>'Region - Nashik Data'!N19</f>
        <v>0.5710040283203125</v>
      </c>
      <c r="O31" s="21">
        <f>'Region - Nashik Data'!O19</f>
        <v>0.6474560546875</v>
      </c>
      <c r="P31" s="21">
        <f>'Region - Nashik Data'!P19</f>
        <v>1.6973876953124999E-3</v>
      </c>
      <c r="Q31" s="21">
        <f>'Region - Nashik Data'!Q19</f>
        <v>0.17469482421874999</v>
      </c>
      <c r="R31" s="21">
        <f>'Region - Nashik Data'!R19</f>
        <v>0.57563598632812496</v>
      </c>
      <c r="S31" s="21">
        <f>'Region - Nashik Data'!S19</f>
        <v>0.47646545410156249</v>
      </c>
      <c r="T31" s="21">
        <f>'Region - Nashik Data'!T19</f>
        <v>0.69517089843750002</v>
      </c>
      <c r="U31" s="20">
        <f>'Region - Nashik Data'!U19</f>
        <v>0</v>
      </c>
      <c r="V31" s="12">
        <f>'Region - Nashik Data'!V19</f>
        <v>0.69517089843750002</v>
      </c>
      <c r="W31" s="39"/>
    </row>
    <row r="32" spans="1:23" x14ac:dyDescent="0.35">
      <c r="A32" s="20">
        <f>'Region - Nashik Data'!A20</f>
        <v>18</v>
      </c>
      <c r="B32" s="20" t="str">
        <f>'Region - Nashik Data'!B20</f>
        <v>Nashik</v>
      </c>
      <c r="C32" s="20" t="str">
        <f>'Region - Nashik Data'!C20</f>
        <v>W M Nashik</v>
      </c>
      <c r="D32" s="20" t="str">
        <f>'Region - Nashik Data'!D20</f>
        <v>Malegaon</v>
      </c>
      <c r="E32" s="20" t="str">
        <f>'Region - Nashik Data'!E20</f>
        <v>Chandwad</v>
      </c>
      <c r="F32" s="20" t="str">
        <f>'Region - Nashik Data'!F20</f>
        <v>20086730</v>
      </c>
      <c r="G32" s="20" t="str">
        <f>'Region - Nashik Data'!G20</f>
        <v>Retro.Chandwad and WSS 44 villages. Ta. Chandwad</v>
      </c>
      <c r="H32" s="20" t="str">
        <f>'Region - Nashik Data'!H20</f>
        <v>Hatti</v>
      </c>
      <c r="I32" s="20" t="str">
        <f>'Region - Nashik Data'!I20</f>
        <v>Existing 0.40 LL ESR</v>
      </c>
      <c r="J32" s="21">
        <f>'Region - Nashik Data'!J20</f>
        <v>0</v>
      </c>
      <c r="K32" s="21" t="str">
        <f>'Region - Nashik Data'!K20</f>
        <v>Connected</v>
      </c>
      <c r="L32" s="21" t="str">
        <f>'Region - Nashik Data'!L20</f>
        <v>Online</v>
      </c>
      <c r="M32" s="21" t="str">
        <f>'Region - Nashik Data'!M20</f>
        <v>0.40LL</v>
      </c>
      <c r="N32" s="21">
        <f>'Region - Nashik Data'!N20</f>
        <v>0.37101196289062499</v>
      </c>
      <c r="O32" s="21">
        <f>'Region - Nashik Data'!O20</f>
        <v>0.17625854492187501</v>
      </c>
      <c r="P32" s="21">
        <f>'Region - Nashik Data'!P20</f>
        <v>0.35354003906249998</v>
      </c>
      <c r="Q32" s="21">
        <f>'Region - Nashik Data'!Q20</f>
        <v>0.145048828125</v>
      </c>
      <c r="R32" s="21">
        <f>'Region - Nashik Data'!R20</f>
        <v>0</v>
      </c>
      <c r="S32" s="21">
        <f>'Region - Nashik Data'!S20</f>
        <v>0.21046386718749999</v>
      </c>
      <c r="T32" s="21">
        <f>'Region - Nashik Data'!T20</f>
        <v>0</v>
      </c>
      <c r="U32" s="20">
        <f>'Region - Nashik Data'!U20</f>
        <v>2</v>
      </c>
      <c r="V32" s="12">
        <f>'Region - Nashik Data'!V20</f>
        <v>0</v>
      </c>
      <c r="W32" s="39"/>
    </row>
    <row r="33" spans="1:23" x14ac:dyDescent="0.35">
      <c r="A33" s="20">
        <f>'Region - Nashik Data'!A21</f>
        <v>19</v>
      </c>
      <c r="B33" s="20" t="str">
        <f>'Region - Nashik Data'!B21</f>
        <v>Nashik</v>
      </c>
      <c r="C33" s="20" t="str">
        <f>'Region - Nashik Data'!C21</f>
        <v>Nashik</v>
      </c>
      <c r="D33" s="20" t="str">
        <f>'Region - Nashik Data'!D21</f>
        <v>Malegaon</v>
      </c>
      <c r="E33" s="20" t="str">
        <f>'Region - Nashik Data'!E21</f>
        <v>Malegaon</v>
      </c>
      <c r="F33" s="20" t="str">
        <f>'Region - Nashik Data'!F21</f>
        <v>20037448</v>
      </c>
      <c r="G33" s="20" t="str">
        <f>'Region - Nashik Data'!G21</f>
        <v>78 villages in Nandgaon, Malegaon and Deola talukas</v>
      </c>
      <c r="H33" s="20" t="str">
        <f>'Region - Nashik Data'!H21</f>
        <v>Krantinagar</v>
      </c>
      <c r="I33" s="20" t="str">
        <f>'Region - Nashik Data'!I21</f>
        <v>Existing 0.30 LL ESR</v>
      </c>
      <c r="J33" s="21">
        <f>'Region - Nashik Data'!J21</f>
        <v>0</v>
      </c>
      <c r="K33" s="21" t="str">
        <f>'Region - Nashik Data'!K21</f>
        <v>Connected</v>
      </c>
      <c r="L33" s="21" t="str">
        <f>'Region - Nashik Data'!L21</f>
        <v>Offline</v>
      </c>
      <c r="M33" s="21" t="str">
        <f>'Region - Nashik Data'!M21</f>
        <v>0.30LL</v>
      </c>
      <c r="N33" s="21">
        <f>'Region - Nashik Data'!N21</f>
        <v>0</v>
      </c>
      <c r="O33" s="21">
        <f>'Region - Nashik Data'!O21</f>
        <v>0</v>
      </c>
      <c r="P33" s="21">
        <f>'Region - Nashik Data'!P21</f>
        <v>0</v>
      </c>
      <c r="Q33" s="21">
        <f>'Region - Nashik Data'!Q21</f>
        <v>0</v>
      </c>
      <c r="R33" s="21">
        <f>'Region - Nashik Data'!R21</f>
        <v>0</v>
      </c>
      <c r="S33" s="21">
        <f>'Region - Nashik Data'!S21</f>
        <v>0</v>
      </c>
      <c r="T33" s="21">
        <f>'Region - Nashik Data'!T21</f>
        <v>0</v>
      </c>
      <c r="U33" s="20">
        <f>'Region - Nashik Data'!U21</f>
        <v>7</v>
      </c>
      <c r="V33" s="12">
        <f>'Region - Nashik Data'!V21</f>
        <v>0</v>
      </c>
      <c r="W33" s="39"/>
    </row>
    <row r="34" spans="1:23" x14ac:dyDescent="0.35">
      <c r="A34" s="20">
        <f>'Region - Nashik Data'!A22</f>
        <v>20</v>
      </c>
      <c r="B34" s="20" t="str">
        <f>'Region - Nashik Data'!B22</f>
        <v>Jalgaon</v>
      </c>
      <c r="C34" s="20" t="str">
        <f>'Region - Nashik Data'!C22</f>
        <v>Jalgaon</v>
      </c>
      <c r="D34" s="20" t="str">
        <f>'Region - Nashik Data'!D22</f>
        <v>Erandol</v>
      </c>
      <c r="E34" s="20" t="str">
        <f>'Region - Nashik Data'!E22</f>
        <v>Chalisgaon</v>
      </c>
      <c r="F34" s="20" t="str">
        <f>'Region - Nashik Data'!F22</f>
        <v>20053796</v>
      </c>
      <c r="G34" s="20" t="str">
        <f>'Region - Nashik Data'!G22</f>
        <v>Dondigar-Rohini &amp; 15 Villages WSS</v>
      </c>
      <c r="H34" s="20" t="str">
        <f>'Region - Nashik Data'!H22</f>
        <v>Krushnanagar</v>
      </c>
      <c r="I34" s="20" t="str">
        <f>'Region - Nashik Data'!I22</f>
        <v>Existing 0.70 LL ESR</v>
      </c>
      <c r="J34" s="21">
        <f>'Region - Nashik Data'!J22</f>
        <v>0</v>
      </c>
      <c r="K34" s="21" t="str">
        <f>'Region - Nashik Data'!K22</f>
        <v>Connected</v>
      </c>
      <c r="L34" s="21" t="str">
        <f>'Region - Nashik Data'!L22</f>
        <v>Online</v>
      </c>
      <c r="M34" s="21" t="str">
        <f>'Region - Nashik Data'!M22</f>
        <v>0.70LL</v>
      </c>
      <c r="N34" s="21">
        <f>'Region - Nashik Data'!N22</f>
        <v>0</v>
      </c>
      <c r="O34" s="21">
        <f>'Region - Nashik Data'!O22</f>
        <v>0.15230297088623046</v>
      </c>
      <c r="P34" s="21">
        <f>'Region - Nashik Data'!P22</f>
        <v>8.9009094238281256E-3</v>
      </c>
      <c r="Q34" s="21">
        <f>'Region - Nashik Data'!Q22</f>
        <v>0.38821479797363279</v>
      </c>
      <c r="R34" s="21">
        <f>'Region - Nashik Data'!R22</f>
        <v>0.26524040222167966</v>
      </c>
      <c r="S34" s="21">
        <f>'Region - Nashik Data'!S22</f>
        <v>0</v>
      </c>
      <c r="T34" s="21">
        <f>'Region - Nashik Data'!T22</f>
        <v>0.2593701934814453</v>
      </c>
      <c r="U34" s="20">
        <f>'Region - Nashik Data'!U22</f>
        <v>2</v>
      </c>
      <c r="V34" s="12">
        <f>'Region - Nashik Data'!V22</f>
        <v>0.37052884783063617</v>
      </c>
      <c r="W34" s="39"/>
    </row>
    <row r="35" spans="1:23" x14ac:dyDescent="0.35">
      <c r="A35" s="20">
        <f>'Region - Nashik Data'!A23</f>
        <v>21</v>
      </c>
      <c r="B35" s="20" t="str">
        <f>'Region - Nashik Data'!B23</f>
        <v>Nashik</v>
      </c>
      <c r="C35" s="20" t="str">
        <f>'Region - Nashik Data'!C23</f>
        <v>Nashik</v>
      </c>
      <c r="D35" s="20" t="str">
        <f>'Region - Nashik Data'!D23</f>
        <v>Sinnar</v>
      </c>
      <c r="E35" s="20" t="str">
        <f>'Region - Nashik Data'!E23</f>
        <v>Sinnar</v>
      </c>
      <c r="F35" s="20" t="str">
        <f>'Region - Nashik Data'!F23</f>
        <v>20019176</v>
      </c>
      <c r="G35" s="20" t="str">
        <f>'Region - Nashik Data'!G23</f>
        <v>Retro. Bargaonpimpri &amp; 6 VRWSS  Tal Sinnar</v>
      </c>
      <c r="H35" s="20" t="str">
        <f>'Region - Nashik Data'!H23</f>
        <v>Nimgaon Sinnar</v>
      </c>
      <c r="I35" s="20" t="str">
        <f>'Region - Nashik Data'!I23</f>
        <v>Existing 0.40 LL ESR</v>
      </c>
      <c r="J35" s="21">
        <f>'Region - Nashik Data'!J23</f>
        <v>0</v>
      </c>
      <c r="K35" s="21" t="str">
        <f>'Region - Nashik Data'!K23</f>
        <v>Connected</v>
      </c>
      <c r="L35" s="21" t="str">
        <f>'Region - Nashik Data'!L23</f>
        <v>Online</v>
      </c>
      <c r="M35" s="21" t="str">
        <f>'Region - Nashik Data'!M23</f>
        <v>0.40LL</v>
      </c>
      <c r="N35" s="21">
        <f>'Region - Nashik Data'!N23</f>
        <v>0</v>
      </c>
      <c r="O35" s="21">
        <f>'Region - Nashik Data'!O23</f>
        <v>0</v>
      </c>
      <c r="P35" s="21">
        <f>'Region - Nashik Data'!P23</f>
        <v>2.2026855468750002</v>
      </c>
      <c r="Q35" s="21">
        <f>'Region - Nashik Data'!Q23</f>
        <v>0.97420898437500003</v>
      </c>
      <c r="R35" s="21">
        <f>'Region - Nashik Data'!R23</f>
        <v>0.246953125</v>
      </c>
      <c r="S35" s="21">
        <f>'Region - Nashik Data'!S23</f>
        <v>0</v>
      </c>
      <c r="T35" s="21">
        <f>'Region - Nashik Data'!T23</f>
        <v>4.8535156249999998E-3</v>
      </c>
      <c r="U35" s="20">
        <f>'Region - Nashik Data'!U23</f>
        <v>3</v>
      </c>
      <c r="V35" s="12">
        <f>'Region - Nashik Data'!V23</f>
        <v>1.2133789062499999E-2</v>
      </c>
      <c r="W35" s="39"/>
    </row>
    <row r="36" spans="1:23" x14ac:dyDescent="0.35">
      <c r="A36" s="20">
        <f>'Region - Nashik Data'!A24</f>
        <v>22</v>
      </c>
      <c r="B36" s="20" t="str">
        <f>'Region - Nashik Data'!B24</f>
        <v>Nashik</v>
      </c>
      <c r="C36" s="20" t="str">
        <f>'Region - Nashik Data'!C24</f>
        <v>Nashik</v>
      </c>
      <c r="D36" s="20" t="str">
        <f>'Region - Nashik Data'!D24</f>
        <v>Sinnar</v>
      </c>
      <c r="E36" s="20" t="str">
        <f>'Region - Nashik Data'!E24</f>
        <v>Sinnar</v>
      </c>
      <c r="F36" s="20" t="str">
        <f>'Region - Nashik Data'!F24</f>
        <v>20019286</v>
      </c>
      <c r="G36" s="20" t="str">
        <f>'Region - Nashik Data'!G24</f>
        <v>Nirhale-Fatehpur and 5 villages, Tal. Sinnar</v>
      </c>
      <c r="H36" s="20" t="str">
        <f>'Region - Nashik Data'!H24</f>
        <v>Nandur Shingote</v>
      </c>
      <c r="I36" s="20" t="str">
        <f>'Region - Nashik Data'!I24</f>
        <v>Existing 3.25 LL MBR</v>
      </c>
      <c r="J36" s="21">
        <f>'Region - Nashik Data'!J24</f>
        <v>136.4237060546875</v>
      </c>
      <c r="K36" s="21" t="str">
        <f>'Region - Nashik Data'!K24</f>
        <v>Connected</v>
      </c>
      <c r="L36" s="21" t="str">
        <f>'Region - Nashik Data'!L24</f>
        <v>Online</v>
      </c>
      <c r="M36" s="21" t="str">
        <f>'Region - Nashik Data'!M24</f>
        <v>3.25LL</v>
      </c>
      <c r="N36" s="21">
        <f>'Region - Nashik Data'!N24</f>
        <v>3.8646093750000001</v>
      </c>
      <c r="O36" s="21">
        <f>'Region - Nashik Data'!O24</f>
        <v>4.2746093749999998</v>
      </c>
      <c r="P36" s="21">
        <f>'Region - Nashik Data'!P24</f>
        <v>3.9403125000000001</v>
      </c>
      <c r="Q36" s="21">
        <f>'Region - Nashik Data'!Q24</f>
        <v>4.4536718750000004</v>
      </c>
      <c r="R36" s="21">
        <f>'Region - Nashik Data'!R24</f>
        <v>4.1444140625000001</v>
      </c>
      <c r="S36" s="21">
        <f>'Region - Nashik Data'!S24</f>
        <v>5.2036718750000004</v>
      </c>
      <c r="T36" s="21">
        <f>'Region - Nashik Data'!T24</f>
        <v>4.0436328125000003</v>
      </c>
      <c r="U36" s="20">
        <f>'Region - Nashik Data'!U24</f>
        <v>0</v>
      </c>
      <c r="V36" s="12">
        <f>'Region - Nashik Data'!V24</f>
        <v>1.2441947115384617</v>
      </c>
      <c r="W36" s="39"/>
    </row>
    <row r="37" spans="1:23" x14ac:dyDescent="0.35">
      <c r="A37" s="20">
        <f>'Region - Nashik Data'!A25</f>
        <v>23</v>
      </c>
      <c r="B37" s="20" t="str">
        <f>'Region - Nashik Data'!B25</f>
        <v>Nashik</v>
      </c>
      <c r="C37" s="20" t="str">
        <f>'Region - Nashik Data'!C25</f>
        <v>Nashik</v>
      </c>
      <c r="D37" s="20" t="str">
        <f>'Region - Nashik Data'!D25</f>
        <v>Sinnar</v>
      </c>
      <c r="E37" s="20" t="str">
        <f>'Region - Nashik Data'!E25</f>
        <v>Sinnar</v>
      </c>
      <c r="F37" s="20" t="str">
        <f>'Region - Nashik Data'!F25</f>
        <v>20019286</v>
      </c>
      <c r="G37" s="20" t="str">
        <f>'Region - Nashik Data'!G25</f>
        <v>Nirhale-Fatehpur and 5 villages, Tal. Sinnar</v>
      </c>
      <c r="H37" s="20" t="str">
        <f>'Region - Nashik Data'!H25</f>
        <v>Nandur Shingote</v>
      </c>
      <c r="I37" s="20" t="str">
        <f>'Region - Nashik Data'!I25</f>
        <v>Existing 1.5 LL ESR</v>
      </c>
      <c r="J37" s="21">
        <f>'Region - Nashik Data'!J25</f>
        <v>0</v>
      </c>
      <c r="K37" s="21" t="str">
        <f>'Region - Nashik Data'!K25</f>
        <v>Connected</v>
      </c>
      <c r="L37" s="21" t="str">
        <f>'Region - Nashik Data'!L25</f>
        <v>Online</v>
      </c>
      <c r="M37" s="21" t="str">
        <f>'Region - Nashik Data'!M25</f>
        <v>1.5LL</v>
      </c>
      <c r="N37" s="21">
        <f>'Region - Nashik Data'!N25</f>
        <v>0</v>
      </c>
      <c r="O37" s="21">
        <f>'Region - Nashik Data'!O25</f>
        <v>0</v>
      </c>
      <c r="P37" s="21">
        <f>'Region - Nashik Data'!P25</f>
        <v>0</v>
      </c>
      <c r="Q37" s="21">
        <f>'Region - Nashik Data'!Q25</f>
        <v>0</v>
      </c>
      <c r="R37" s="21">
        <f>'Region - Nashik Data'!R25</f>
        <v>0</v>
      </c>
      <c r="S37" s="21">
        <f>'Region - Nashik Data'!S25</f>
        <v>0</v>
      </c>
      <c r="T37" s="21">
        <f>'Region - Nashik Data'!T25</f>
        <v>0</v>
      </c>
      <c r="U37" s="20">
        <f>'Region - Nashik Data'!U25</f>
        <v>7</v>
      </c>
      <c r="V37" s="12">
        <f>'Region - Nashik Data'!V25</f>
        <v>0</v>
      </c>
      <c r="W37" s="39"/>
    </row>
    <row r="38" spans="1:23" x14ac:dyDescent="0.35">
      <c r="A38" s="20">
        <f>'Region - Nashik Data'!A26</f>
        <v>24</v>
      </c>
      <c r="B38" s="20" t="str">
        <f>'Region - Nashik Data'!B26</f>
        <v>Nashik</v>
      </c>
      <c r="C38" s="20" t="str">
        <f>'Region - Nashik Data'!C26</f>
        <v>Nashik</v>
      </c>
      <c r="D38" s="20" t="str">
        <f>'Region - Nashik Data'!D26</f>
        <v>Malegaon</v>
      </c>
      <c r="E38" s="20" t="str">
        <f>'Region - Nashik Data'!E26</f>
        <v>Nandgaon</v>
      </c>
      <c r="F38" s="20" t="str">
        <f>'Region - Nashik Data'!F26</f>
        <v>20037448</v>
      </c>
      <c r="G38" s="20" t="str">
        <f>'Region - Nashik Data'!G26</f>
        <v>78 villages in Nandgaon, Malegaon and Deola talukas</v>
      </c>
      <c r="H38" s="20" t="str">
        <f>'Region - Nashik Data'!H26</f>
        <v>Wakhari</v>
      </c>
      <c r="I38" s="20" t="str">
        <f>'Region - Nashik Data'!I26</f>
        <v>Existing 0.50 LL ESR</v>
      </c>
      <c r="J38" s="21">
        <f>'Region - Nashik Data'!J26</f>
        <v>0</v>
      </c>
      <c r="K38" s="21" t="str">
        <f>'Region - Nashik Data'!K26</f>
        <v>Connected</v>
      </c>
      <c r="L38" s="21" t="str">
        <f>'Region - Nashik Data'!L26</f>
        <v>Online</v>
      </c>
      <c r="M38" s="21" t="str">
        <f>'Region - Nashik Data'!M26</f>
        <v>0.50LL</v>
      </c>
      <c r="N38" s="21">
        <f>'Region - Nashik Data'!N26</f>
        <v>0</v>
      </c>
      <c r="O38" s="21">
        <f>'Region - Nashik Data'!O26</f>
        <v>0</v>
      </c>
      <c r="P38" s="21">
        <f>'Region - Nashik Data'!P26</f>
        <v>0.4896954345703125</v>
      </c>
      <c r="Q38" s="21">
        <f>'Region - Nashik Data'!Q26</f>
        <v>1.9165039062500001E-4</v>
      </c>
      <c r="R38" s="21">
        <f>'Region - Nashik Data'!R26</f>
        <v>0</v>
      </c>
      <c r="S38" s="21">
        <f>'Region - Nashik Data'!S26</f>
        <v>0.224422607421875</v>
      </c>
      <c r="T38" s="21">
        <f>'Region - Nashik Data'!T26</f>
        <v>0</v>
      </c>
      <c r="U38" s="20">
        <f>'Region - Nashik Data'!U26</f>
        <v>4</v>
      </c>
      <c r="V38" s="12">
        <f>'Region - Nashik Data'!V26</f>
        <v>0</v>
      </c>
      <c r="W38" s="39"/>
    </row>
    <row r="39" spans="1:23" x14ac:dyDescent="0.35">
      <c r="A39" s="20">
        <f>'Region - Nashik Data'!A27</f>
        <v>25</v>
      </c>
      <c r="B39" s="20" t="str">
        <f>'Region - Nashik Data'!B27</f>
        <v>Nashik</v>
      </c>
      <c r="C39" s="20" t="str">
        <f>'Region - Nashik Data'!C27</f>
        <v>Nashik</v>
      </c>
      <c r="D39" s="20" t="str">
        <f>'Region - Nashik Data'!D27</f>
        <v>Malegaon</v>
      </c>
      <c r="E39" s="20" t="str">
        <f>'Region - Nashik Data'!E27</f>
        <v>Malegaon</v>
      </c>
      <c r="F39" s="20" t="str">
        <f>'Region - Nashik Data'!F27</f>
        <v>20037448</v>
      </c>
      <c r="G39" s="20" t="str">
        <f>'Region - Nashik Data'!G27</f>
        <v>78 villages in Nandgaon, Malegaon and Deola talukas</v>
      </c>
      <c r="H39" s="20" t="str">
        <f>'Region - Nashik Data'!H27</f>
        <v>Jatpada</v>
      </c>
      <c r="I39" s="20" t="str">
        <f>'Region - Nashik Data'!I27</f>
        <v>Existing 0.25 LL ESR</v>
      </c>
      <c r="J39" s="21">
        <f>'Region - Nashik Data'!J27</f>
        <v>0</v>
      </c>
      <c r="K39" s="21" t="str">
        <f>'Region - Nashik Data'!K27</f>
        <v>Connected</v>
      </c>
      <c r="L39" s="21" t="str">
        <f>'Region - Nashik Data'!L27</f>
        <v>Online</v>
      </c>
      <c r="M39" s="21" t="str">
        <f>'Region - Nashik Data'!M27</f>
        <v>0.25LL</v>
      </c>
      <c r="N39" s="21">
        <f>'Region - Nashik Data'!N27</f>
        <v>0</v>
      </c>
      <c r="O39" s="21">
        <f>'Region - Nashik Data'!O27</f>
        <v>0.27239501953125</v>
      </c>
      <c r="P39" s="21">
        <f>'Region - Nashik Data'!P27</f>
        <v>0.24181152343750001</v>
      </c>
      <c r="Q39" s="21">
        <f>'Region - Nashik Data'!Q27</f>
        <v>0.47013671875000002</v>
      </c>
      <c r="R39" s="21">
        <f>'Region - Nashik Data'!R27</f>
        <v>0</v>
      </c>
      <c r="S39" s="21">
        <f>'Region - Nashik Data'!S27</f>
        <v>0.54166503906249996</v>
      </c>
      <c r="T39" s="21">
        <f>'Region - Nashik Data'!T27</f>
        <v>0.68879150390624999</v>
      </c>
      <c r="U39" s="20">
        <f>'Region - Nashik Data'!U27</f>
        <v>2</v>
      </c>
      <c r="V39" s="12">
        <f>'Region - Nashik Data'!V27</f>
        <v>2.755166015625</v>
      </c>
      <c r="W39" s="39"/>
    </row>
    <row r="40" spans="1:23" x14ac:dyDescent="0.35">
      <c r="A40" s="20">
        <f>'Region - Nashik Data'!A28</f>
        <v>26</v>
      </c>
      <c r="B40" s="20" t="str">
        <f>'Region - Nashik Data'!B28</f>
        <v>Nashik</v>
      </c>
      <c r="C40" s="20" t="str">
        <f>'Region - Nashik Data'!C28</f>
        <v>Nashik</v>
      </c>
      <c r="D40" s="20" t="str">
        <f>'Region - Nashik Data'!D28</f>
        <v>Manmad</v>
      </c>
      <c r="E40" s="20" t="str">
        <f>'Region - Nashik Data'!E28</f>
        <v>Nifad</v>
      </c>
      <c r="F40" s="20" t="str">
        <f>'Region - Nashik Data'!F28</f>
        <v>456654</v>
      </c>
      <c r="G40" s="20" t="str">
        <f>'Region - Nashik Data'!G28</f>
        <v>Retro. Lasalgaon Vinchur 16 Villages, Tal. Nifad</v>
      </c>
      <c r="H40" s="20" t="str">
        <f>'Region - Nashik Data'!H28</f>
        <v>Vinchur</v>
      </c>
      <c r="I40" s="20" t="str">
        <f>'Region - Nashik Data'!I28</f>
        <v>Existing 1.50 LL ESR</v>
      </c>
      <c r="J40" s="21">
        <f>'Region - Nashik Data'!J28</f>
        <v>81.045867919921875</v>
      </c>
      <c r="K40" s="21" t="str">
        <f>'Region - Nashik Data'!K28</f>
        <v>Connected</v>
      </c>
      <c r="L40" s="21" t="str">
        <f>'Region - Nashik Data'!L28</f>
        <v>Online</v>
      </c>
      <c r="M40" s="21" t="str">
        <f>'Region - Nashik Data'!M28</f>
        <v>1.50LL</v>
      </c>
      <c r="N40" s="21">
        <f>'Region - Nashik Data'!N28</f>
        <v>1.0756689453124999</v>
      </c>
      <c r="O40" s="21">
        <f>'Region - Nashik Data'!O28</f>
        <v>0</v>
      </c>
      <c r="P40" s="21">
        <f>'Region - Nashik Data'!P28</f>
        <v>0</v>
      </c>
      <c r="Q40" s="21">
        <f>'Region - Nashik Data'!Q28</f>
        <v>0</v>
      </c>
      <c r="R40" s="21">
        <f>'Region - Nashik Data'!R28</f>
        <v>1.674610595703125</v>
      </c>
      <c r="S40" s="21">
        <f>'Region - Nashik Data'!S28</f>
        <v>2.1866503906250001</v>
      </c>
      <c r="T40" s="21">
        <f>'Region - Nashik Data'!T28</f>
        <v>4.8828125000000001E-6</v>
      </c>
      <c r="U40" s="20">
        <f>'Region - Nashik Data'!U28</f>
        <v>3</v>
      </c>
      <c r="V40" s="12">
        <f>'Region - Nashik Data'!V28</f>
        <v>3.2552083333333335E-6</v>
      </c>
      <c r="W40" s="39"/>
    </row>
    <row r="41" spans="1:23" x14ac:dyDescent="0.35">
      <c r="A41" s="20">
        <f>'Region - Nashik Data'!A29</f>
        <v>27</v>
      </c>
      <c r="B41" s="20" t="str">
        <f>'Region - Nashik Data'!B29</f>
        <v>Nashik</v>
      </c>
      <c r="C41" s="20" t="str">
        <f>'Region - Nashik Data'!C29</f>
        <v>W M Nashik</v>
      </c>
      <c r="D41" s="20" t="str">
        <f>'Region - Nashik Data'!D29</f>
        <v>Malegaon</v>
      </c>
      <c r="E41" s="20" t="str">
        <f>'Region - Nashik Data'!E29</f>
        <v>Malegaon</v>
      </c>
      <c r="F41" s="20" t="str">
        <f>'Region - Nashik Data'!F29</f>
        <v>20018682</v>
      </c>
      <c r="G41" s="20" t="str">
        <f>'Region - Nashik Data'!G29</f>
        <v>Dhahiwal &amp;25 Villages WSS Tal Malegaon</v>
      </c>
      <c r="H41" s="20" t="str">
        <f>'Region - Nashik Data'!H29</f>
        <v>Nale</v>
      </c>
      <c r="I41" s="20" t="str">
        <f>'Region - Nashik Data'!I29</f>
        <v>Existing 0.50 LL ESR</v>
      </c>
      <c r="J41" s="21">
        <f>'Region - Nashik Data'!J29</f>
        <v>0</v>
      </c>
      <c r="K41" s="21" t="str">
        <f>'Region - Nashik Data'!K29</f>
        <v>Connected</v>
      </c>
      <c r="L41" s="21" t="str">
        <f>'Region - Nashik Data'!L29</f>
        <v>Online</v>
      </c>
      <c r="M41" s="21" t="str">
        <f>'Region - Nashik Data'!M29</f>
        <v>0.50LL</v>
      </c>
      <c r="N41" s="21">
        <f>'Region - Nashik Data'!N29</f>
        <v>6.9458007812500005E-4</v>
      </c>
      <c r="O41" s="21">
        <f>'Region - Nashik Data'!O29</f>
        <v>0</v>
      </c>
      <c r="P41" s="21">
        <f>'Region - Nashik Data'!P29</f>
        <v>0</v>
      </c>
      <c r="Q41" s="21">
        <f>'Region - Nashik Data'!Q29</f>
        <v>7.5317382812500003E-3</v>
      </c>
      <c r="R41" s="21">
        <f>'Region - Nashik Data'!R29</f>
        <v>4.2287054443359375</v>
      </c>
      <c r="S41" s="21">
        <f>'Region - Nashik Data'!S29</f>
        <v>4.2724609374999997E-5</v>
      </c>
      <c r="T41" s="21">
        <f>'Region - Nashik Data'!T29</f>
        <v>0</v>
      </c>
      <c r="U41" s="20">
        <f>'Region - Nashik Data'!U29</f>
        <v>3</v>
      </c>
      <c r="V41" s="12">
        <f>'Region - Nashik Data'!V29</f>
        <v>0</v>
      </c>
      <c r="W41" s="39"/>
    </row>
    <row r="42" spans="1:23" x14ac:dyDescent="0.35">
      <c r="A42" s="20">
        <f>'Region - Nashik Data'!A30</f>
        <v>28</v>
      </c>
      <c r="B42" s="20" t="str">
        <f>'Region - Nashik Data'!B30</f>
        <v>Jalgaon</v>
      </c>
      <c r="C42" s="20" t="str">
        <f>'Region - Nashik Data'!C30</f>
        <v>Jalgaon</v>
      </c>
      <c r="D42" s="20" t="str">
        <f>'Region - Nashik Data'!D30</f>
        <v>Erandol</v>
      </c>
      <c r="E42" s="20" t="str">
        <f>'Region - Nashik Data'!E30</f>
        <v>Dharangaon</v>
      </c>
      <c r="F42" s="20" t="str">
        <f>'Region - Nashik Data'!F30</f>
        <v>20061165</v>
      </c>
      <c r="G42" s="20" t="str">
        <f>'Region - Nashik Data'!G30</f>
        <v>Paldhi (bk&amp; Kh) RR Tal DHARANGAON</v>
      </c>
      <c r="H42" s="20" t="str">
        <f>'Region - Nashik Data'!H30</f>
        <v>Paldhi Kh.</v>
      </c>
      <c r="I42" s="20" t="str">
        <f>'Region - Nashik Data'!I30</f>
        <v>Proposed 4.00 LL ESR</v>
      </c>
      <c r="J42" s="21">
        <f>'Region - Nashik Data'!J30</f>
        <v>0</v>
      </c>
      <c r="K42" s="21" t="str">
        <f>'Region - Nashik Data'!K30</f>
        <v>Connected</v>
      </c>
      <c r="L42" s="21" t="str">
        <f>'Region - Nashik Data'!L30</f>
        <v>Online</v>
      </c>
      <c r="M42" s="21" t="str">
        <f>'Region - Nashik Data'!M30</f>
        <v>4.00LL</v>
      </c>
      <c r="N42" s="21">
        <f>'Region - Nashik Data'!N30</f>
        <v>2.6989999999999781</v>
      </c>
      <c r="O42" s="21">
        <f>'Region - Nashik Data'!O30</f>
        <v>5.88</v>
      </c>
      <c r="P42" s="21">
        <f>'Region - Nashik Data'!P30</f>
        <v>0</v>
      </c>
      <c r="Q42" s="21">
        <f>'Region - Nashik Data'!Q30</f>
        <v>7.67</v>
      </c>
      <c r="R42" s="21">
        <f>'Region - Nashik Data'!R30</f>
        <v>1.7340000000000146</v>
      </c>
      <c r="S42" s="21">
        <f>'Region - Nashik Data'!S30</f>
        <v>10.053000000000029</v>
      </c>
      <c r="T42" s="21">
        <f>'Region - Nashik Data'!T30</f>
        <v>3.6659999999999853</v>
      </c>
      <c r="U42" s="20">
        <f>'Region - Nashik Data'!U30</f>
        <v>1</v>
      </c>
      <c r="V42" s="12">
        <f>'Region - Nashik Data'!V30</f>
        <v>0.91649999999999632</v>
      </c>
      <c r="W42" s="39"/>
    </row>
    <row r="43" spans="1:23" x14ac:dyDescent="0.35">
      <c r="A43" s="20">
        <f>'Region - Nashik Data'!A31</f>
        <v>29</v>
      </c>
      <c r="B43" s="20" t="str">
        <f>'Region - Nashik Data'!B31</f>
        <v>Jalgaon</v>
      </c>
      <c r="C43" s="20" t="str">
        <f>'Region - Nashik Data'!C31</f>
        <v>Jalgaon</v>
      </c>
      <c r="D43" s="20" t="str">
        <f>'Region - Nashik Data'!D31</f>
        <v>Erandol</v>
      </c>
      <c r="E43" s="20" t="str">
        <f>'Region - Nashik Data'!E31</f>
        <v>Dharangaon</v>
      </c>
      <c r="F43" s="20" t="str">
        <f>'Region - Nashik Data'!F31</f>
        <v>20061165</v>
      </c>
      <c r="G43" s="20" t="str">
        <f>'Region - Nashik Data'!G31</f>
        <v>Paldhi (bk&amp; Kh) RR Tal DHARANGAON</v>
      </c>
      <c r="H43" s="20" t="str">
        <f>'Region - Nashik Data'!H31</f>
        <v>Paldhi Kh.</v>
      </c>
      <c r="I43" s="20" t="str">
        <f>'Region - Nashik Data'!I31</f>
        <v>Proposed 4.20 LL ESR</v>
      </c>
      <c r="J43" s="21">
        <f>'Region - Nashik Data'!J31</f>
        <v>98.575699999999998</v>
      </c>
      <c r="K43" s="21" t="str">
        <f>'Region - Nashik Data'!K31</f>
        <v>Connected</v>
      </c>
      <c r="L43" s="21" t="str">
        <f>'Region - Nashik Data'!L31</f>
        <v>Online</v>
      </c>
      <c r="M43" s="21" t="str">
        <f>'Region - Nashik Data'!M31</f>
        <v>4.20LL</v>
      </c>
      <c r="N43" s="21">
        <f>'Region - Nashik Data'!N31</f>
        <v>1.9629999999999928</v>
      </c>
      <c r="O43" s="21">
        <f>'Region - Nashik Data'!O31</f>
        <v>1.4170000000000074</v>
      </c>
      <c r="P43" s="21">
        <f>'Region - Nashik Data'!P31</f>
        <v>0.3</v>
      </c>
      <c r="Q43" s="21">
        <f>'Region - Nashik Data'!Q31</f>
        <v>0</v>
      </c>
      <c r="R43" s="21">
        <f>'Region - Nashik Data'!R31</f>
        <v>0</v>
      </c>
      <c r="S43" s="21">
        <f>'Region - Nashik Data'!S31</f>
        <v>2.81</v>
      </c>
      <c r="T43" s="21">
        <f>'Region - Nashik Data'!T31</f>
        <v>0</v>
      </c>
      <c r="U43" s="20">
        <f>'Region - Nashik Data'!U31</f>
        <v>3</v>
      </c>
      <c r="V43" s="12">
        <f>'Region - Nashik Data'!V31</f>
        <v>0</v>
      </c>
      <c r="W43" s="39"/>
    </row>
    <row r="44" spans="1:23" x14ac:dyDescent="0.35">
      <c r="A44" s="20">
        <f>'Region - Nashik Data'!A32</f>
        <v>30</v>
      </c>
      <c r="B44" s="20" t="str">
        <f>'Region - Nashik Data'!B32</f>
        <v>Nashik</v>
      </c>
      <c r="C44" s="20" t="str">
        <f>'Region - Nashik Data'!C32</f>
        <v>Nashik</v>
      </c>
      <c r="D44" s="20" t="str">
        <f>'Region - Nashik Data'!D32</f>
        <v>Manmad</v>
      </c>
      <c r="E44" s="20" t="str">
        <f>'Region - Nashik Data'!E32</f>
        <v>Yeola</v>
      </c>
      <c r="F44" s="20" t="str">
        <f>'Region - Nashik Data'!F32</f>
        <v>20030798</v>
      </c>
      <c r="G44" s="20" t="str">
        <f>'Region - Nashik Data'!G32</f>
        <v>Retrofitting To Yeola 38 Villages</v>
      </c>
      <c r="H44" s="20" t="str">
        <f>'Region - Nashik Data'!H32</f>
        <v>Vikharni</v>
      </c>
      <c r="I44" s="20" t="str">
        <f>'Region - Nashik Data'!I32</f>
        <v>Existing 1.00 LL ESR</v>
      </c>
      <c r="J44" s="21" t="str">
        <f>'Region - Nashik Data'!J32</f>
        <v>Pt Created</v>
      </c>
      <c r="K44" s="21" t="str">
        <f>'Region - Nashik Data'!K32</f>
        <v>Not</v>
      </c>
      <c r="L44" s="21" t="str">
        <f>'Region - Nashik Data'!L32</f>
        <v>Offline</v>
      </c>
      <c r="M44" s="21" t="str">
        <f>'Region - Nashik Data'!M32</f>
        <v>1.00LL</v>
      </c>
      <c r="N44" s="21">
        <f>'Region - Nashik Data'!N32</f>
        <v>0</v>
      </c>
      <c r="O44" s="21">
        <f>'Region - Nashik Data'!O32</f>
        <v>0</v>
      </c>
      <c r="P44" s="21">
        <f>'Region - Nashik Data'!P32</f>
        <v>0</v>
      </c>
      <c r="Q44" s="21">
        <f>'Region - Nashik Data'!Q32</f>
        <v>0</v>
      </c>
      <c r="R44" s="21">
        <f>'Region - Nashik Data'!R32</f>
        <v>0</v>
      </c>
      <c r="S44" s="21">
        <f>'Region - Nashik Data'!S32</f>
        <v>0</v>
      </c>
      <c r="T44" s="21">
        <f>'Region - Nashik Data'!T32</f>
        <v>0</v>
      </c>
      <c r="U44" s="20">
        <f>'Region - Nashik Data'!U32</f>
        <v>7</v>
      </c>
      <c r="V44" s="12">
        <f>'Region - Nashik Data'!V32</f>
        <v>0</v>
      </c>
      <c r="W44" s="39"/>
    </row>
    <row r="45" spans="1:23" x14ac:dyDescent="0.35">
      <c r="A45" s="20">
        <f>'Region - Nashik Data'!A33</f>
        <v>31</v>
      </c>
      <c r="B45" s="20" t="str">
        <f>'Region - Nashik Data'!B33</f>
        <v>Ahmednagar</v>
      </c>
      <c r="C45" s="20" t="str">
        <f>'Region - Nashik Data'!C33</f>
        <v>Sangamner</v>
      </c>
      <c r="D45" s="20" t="str">
        <f>'Region - Nashik Data'!D33</f>
        <v>Sangamner</v>
      </c>
      <c r="E45" s="20" t="str">
        <f>'Region - Nashik Data'!E33</f>
        <v>Sangamner</v>
      </c>
      <c r="F45" s="20" t="str">
        <f>'Region - Nashik Data'!F33</f>
        <v>20033242</v>
      </c>
      <c r="G45" s="20" t="str">
        <f>'Region - Nashik Data'!G33</f>
        <v>Retro.Talegaon Dighe and 16 villages, Tal. Sangamner</v>
      </c>
      <c r="H45" s="20" t="str">
        <f>'Region - Nashik Data'!H33</f>
        <v>Kakadwadi</v>
      </c>
      <c r="I45" s="20" t="str">
        <f>'Region - Nashik Data'!I33</f>
        <v>Existing 0.50 LL ESR</v>
      </c>
      <c r="J45" s="21">
        <f>'Region - Nashik Data'!J33</f>
        <v>0</v>
      </c>
      <c r="K45" s="21" t="str">
        <f>'Region - Nashik Data'!K33</f>
        <v>Connected</v>
      </c>
      <c r="L45" s="21" t="str">
        <f>'Region - Nashik Data'!L33</f>
        <v>Online</v>
      </c>
      <c r="M45" s="21" t="str">
        <f>'Region - Nashik Data'!M33</f>
        <v>0.50LL</v>
      </c>
      <c r="N45" s="21">
        <f>'Region - Nashik Data'!N33</f>
        <v>0</v>
      </c>
      <c r="O45" s="21">
        <f>'Region - Nashik Data'!O33</f>
        <v>0</v>
      </c>
      <c r="P45" s="21">
        <f>'Region - Nashik Data'!P33</f>
        <v>6.2900085449218754E-2</v>
      </c>
      <c r="Q45" s="21">
        <f>'Region - Nashik Data'!Q33</f>
        <v>0.37976013183593749</v>
      </c>
      <c r="R45" s="21">
        <f>'Region - Nashik Data'!R33</f>
        <v>0</v>
      </c>
      <c r="S45" s="21">
        <f>'Region - Nashik Data'!S33</f>
        <v>0</v>
      </c>
      <c r="T45" s="21">
        <f>'Region - Nashik Data'!T33</f>
        <v>0</v>
      </c>
      <c r="U45" s="20">
        <f>'Region - Nashik Data'!U33</f>
        <v>5</v>
      </c>
      <c r="V45" s="12">
        <f>'Region - Nashik Data'!V33</f>
        <v>0</v>
      </c>
      <c r="W45" s="39"/>
    </row>
    <row r="46" spans="1:23" x14ac:dyDescent="0.35">
      <c r="A46" s="20">
        <f>'Region - Nashik Data'!A34</f>
        <v>32</v>
      </c>
      <c r="B46" s="20" t="str">
        <f>'Region - Nashik Data'!B34</f>
        <v>Nashik</v>
      </c>
      <c r="C46" s="20" t="str">
        <f>'Region - Nashik Data'!C34</f>
        <v>W M Nashik</v>
      </c>
      <c r="D46" s="20" t="str">
        <f>'Region - Nashik Data'!D34</f>
        <v>W.M.Nashik</v>
      </c>
      <c r="E46" s="20" t="str">
        <f>'Region - Nashik Data'!E34</f>
        <v>Nifad</v>
      </c>
      <c r="F46" s="20" t="str">
        <f>'Region - Nashik Data'!F34</f>
        <v>20039258</v>
      </c>
      <c r="G46" s="20" t="str">
        <f>'Region - Nashik Data'!G34</f>
        <v>Ozar-Sakore &amp; 2 Villages</v>
      </c>
      <c r="H46" s="20" t="str">
        <f>'Region - Nashik Data'!H34</f>
        <v>Ozar</v>
      </c>
      <c r="I46" s="20" t="str">
        <f>'Region - Nashik Data'!I34</f>
        <v>Proposed 1.8 LL ESR-2</v>
      </c>
      <c r="J46" s="21">
        <f>'Region - Nashik Data'!J34</f>
        <v>93.100898742675781</v>
      </c>
      <c r="K46" s="21" t="str">
        <f>'Region - Nashik Data'!K34</f>
        <v>Connected</v>
      </c>
      <c r="L46" s="21" t="str">
        <f>'Region - Nashik Data'!L34</f>
        <v>Online</v>
      </c>
      <c r="M46" s="21" t="str">
        <f>'Region - Nashik Data'!M34</f>
        <v>1.8LL</v>
      </c>
      <c r="N46" s="21">
        <f>'Region - Nashik Data'!N34</f>
        <v>6.2890625000000006E-2</v>
      </c>
      <c r="O46" s="21">
        <f>'Region - Nashik Data'!O34</f>
        <v>3.99609375</v>
      </c>
      <c r="P46" s="21">
        <f>'Region - Nashik Data'!P34</f>
        <v>4.5841406249999999</v>
      </c>
      <c r="Q46" s="21">
        <f>'Region - Nashik Data'!Q34</f>
        <v>9.3957031250000007</v>
      </c>
      <c r="R46" s="21">
        <f>'Region - Nashik Data'!R34</f>
        <v>5.7738671874999996</v>
      </c>
      <c r="S46" s="21">
        <f>'Region - Nashik Data'!S34</f>
        <v>4.84375</v>
      </c>
      <c r="T46" s="21">
        <f>'Region - Nashik Data'!T34</f>
        <v>1.4043749999999999</v>
      </c>
      <c r="U46" s="20">
        <f>'Region - Nashik Data'!U34</f>
        <v>0</v>
      </c>
      <c r="V46" s="12">
        <f>'Region - Nashik Data'!V34</f>
        <v>0.78020833333333328</v>
      </c>
    </row>
    <row r="47" spans="1:23" x14ac:dyDescent="0.35">
      <c r="A47" s="20">
        <f>'Region - Nashik Data'!A35</f>
        <v>33</v>
      </c>
      <c r="B47" s="20" t="str">
        <f>'Region - Nashik Data'!B35</f>
        <v>Nashik</v>
      </c>
      <c r="C47" s="20" t="str">
        <f>'Region - Nashik Data'!C35</f>
        <v>W M Nashik</v>
      </c>
      <c r="D47" s="20" t="str">
        <f>'Region - Nashik Data'!D35</f>
        <v>Malegaon</v>
      </c>
      <c r="E47" s="20" t="str">
        <f>'Region - Nashik Data'!E35</f>
        <v>Chandwad</v>
      </c>
      <c r="F47" s="20" t="str">
        <f>'Region - Nashik Data'!F35</f>
        <v>20086730</v>
      </c>
      <c r="G47" s="20" t="str">
        <f>'Region - Nashik Data'!G35</f>
        <v>Retro.Chandwad and WSS 44 villages. Ta. Chandwad</v>
      </c>
      <c r="H47" s="20" t="str">
        <f>'Region - Nashik Data'!H35</f>
        <v>Jaitapur</v>
      </c>
      <c r="I47" s="20" t="str">
        <f>'Region - Nashik Data'!I35</f>
        <v>Existing 0.31 LL ESR</v>
      </c>
      <c r="J47" s="21">
        <f>'Region - Nashik Data'!J35</f>
        <v>0</v>
      </c>
      <c r="K47" s="21" t="str">
        <f>'Region - Nashik Data'!K35</f>
        <v>Connected</v>
      </c>
      <c r="L47" s="21" t="str">
        <f>'Region - Nashik Data'!L35</f>
        <v>Online</v>
      </c>
      <c r="M47" s="21" t="str">
        <f>'Region - Nashik Data'!M35</f>
        <v>0.31LL</v>
      </c>
      <c r="N47" s="21">
        <f>'Region - Nashik Data'!N35</f>
        <v>5.3822174072265624E-2</v>
      </c>
      <c r="O47" s="21">
        <f>'Region - Nashik Data'!O35</f>
        <v>0</v>
      </c>
      <c r="P47" s="21">
        <f>'Region - Nashik Data'!P35</f>
        <v>0</v>
      </c>
      <c r="Q47" s="21">
        <f>'Region - Nashik Data'!Q35</f>
        <v>0</v>
      </c>
      <c r="R47" s="21">
        <f>'Region - Nashik Data'!R35</f>
        <v>0</v>
      </c>
      <c r="S47" s="21">
        <f>'Region - Nashik Data'!S35</f>
        <v>0</v>
      </c>
      <c r="T47" s="21">
        <f>'Region - Nashik Data'!T35</f>
        <v>0</v>
      </c>
      <c r="U47" s="20">
        <f>'Region - Nashik Data'!U35</f>
        <v>6</v>
      </c>
      <c r="V47" s="12">
        <f>'Region - Nashik Data'!V35</f>
        <v>0</v>
      </c>
    </row>
    <row r="48" spans="1:23" x14ac:dyDescent="0.35">
      <c r="A48" s="20">
        <f>'Region - Nashik Data'!A36</f>
        <v>34</v>
      </c>
      <c r="B48" s="20" t="str">
        <f>'Region - Nashik Data'!B36</f>
        <v>Nashik</v>
      </c>
      <c r="C48" s="20" t="str">
        <f>'Region - Nashik Data'!C36</f>
        <v>W M Nashik</v>
      </c>
      <c r="D48" s="20" t="str">
        <f>'Region - Nashik Data'!D36</f>
        <v>Malegaon</v>
      </c>
      <c r="E48" s="20" t="str">
        <f>'Region - Nashik Data'!E36</f>
        <v>Chandwad</v>
      </c>
      <c r="F48" s="20" t="str">
        <f>'Region - Nashik Data'!F36</f>
        <v>20086730</v>
      </c>
      <c r="G48" s="20" t="str">
        <f>'Region - Nashik Data'!G36</f>
        <v>Retro.Chandwad and WSS 44 villages. Ta. Chandwad</v>
      </c>
      <c r="H48" s="20" t="str">
        <f>'Region - Nashik Data'!H36</f>
        <v>Dongargaon</v>
      </c>
      <c r="I48" s="20" t="str">
        <f>'Region - Nashik Data'!I36</f>
        <v>Existing 0.75 LL ESR</v>
      </c>
      <c r="J48" s="21">
        <f>'Region - Nashik Data'!J36</f>
        <v>0</v>
      </c>
      <c r="K48" s="21" t="str">
        <f>'Region - Nashik Data'!K36</f>
        <v>Connected</v>
      </c>
      <c r="L48" s="21" t="str">
        <f>'Region - Nashik Data'!L36</f>
        <v>Online</v>
      </c>
      <c r="M48" s="21" t="str">
        <f>'Region - Nashik Data'!M36</f>
        <v>0.75LL</v>
      </c>
      <c r="N48" s="21">
        <f>'Region - Nashik Data'!N36</f>
        <v>0</v>
      </c>
      <c r="O48" s="21">
        <f>'Region - Nashik Data'!O36</f>
        <v>0</v>
      </c>
      <c r="P48" s="21">
        <f>'Region - Nashik Data'!P36</f>
        <v>0</v>
      </c>
      <c r="Q48" s="21">
        <f>'Region - Nashik Data'!Q36</f>
        <v>0.86284500122070318</v>
      </c>
      <c r="R48" s="21">
        <f>'Region - Nashik Data'!R36</f>
        <v>0</v>
      </c>
      <c r="S48" s="21">
        <f>'Region - Nashik Data'!S36</f>
        <v>0</v>
      </c>
      <c r="T48" s="21">
        <f>'Region - Nashik Data'!T36</f>
        <v>0</v>
      </c>
      <c r="U48" s="20">
        <f>'Region - Nashik Data'!U36</f>
        <v>6</v>
      </c>
      <c r="V48" s="12">
        <f>'Region - Nashik Data'!V36</f>
        <v>0</v>
      </c>
    </row>
    <row r="49" spans="1:22" x14ac:dyDescent="0.35">
      <c r="A49" s="20">
        <f>'Region - Nashik Data'!A37</f>
        <v>35</v>
      </c>
      <c r="B49" s="20" t="str">
        <f>'Region - Nashik Data'!B37</f>
        <v>Nashik</v>
      </c>
      <c r="C49" s="20" t="str">
        <f>'Region - Nashik Data'!C37</f>
        <v>Nashik</v>
      </c>
      <c r="D49" s="20" t="str">
        <f>'Region - Nashik Data'!D37</f>
        <v>Malegaon</v>
      </c>
      <c r="E49" s="20" t="str">
        <f>'Region - Nashik Data'!E37</f>
        <v>Malegaon</v>
      </c>
      <c r="F49" s="20" t="str">
        <f>'Region - Nashik Data'!F37</f>
        <v>20037448</v>
      </c>
      <c r="G49" s="20" t="str">
        <f>'Region - Nashik Data'!G37</f>
        <v>78 villages in Nandgaon, Malegaon and Deola talukas</v>
      </c>
      <c r="H49" s="20" t="str">
        <f>'Region - Nashik Data'!H37</f>
        <v>Ganesh Nagar</v>
      </c>
      <c r="I49" s="20" t="str">
        <f>'Region - Nashik Data'!I37</f>
        <v>Existing 0.30 LL ESR</v>
      </c>
      <c r="J49" s="21">
        <f>'Region - Nashik Data'!J37</f>
        <v>0</v>
      </c>
      <c r="K49" s="21" t="str">
        <f>'Region - Nashik Data'!K37</f>
        <v>Connected</v>
      </c>
      <c r="L49" s="21" t="str">
        <f>'Region - Nashik Data'!L37</f>
        <v>Online</v>
      </c>
      <c r="M49" s="21" t="str">
        <f>'Region - Nashik Data'!M37</f>
        <v>0.30LL</v>
      </c>
      <c r="N49" s="21">
        <f>'Region - Nashik Data'!N37</f>
        <v>0.12841995239257811</v>
      </c>
      <c r="O49" s="21">
        <f>'Region - Nashik Data'!O37</f>
        <v>0.15819458007812501</v>
      </c>
      <c r="P49" s="21">
        <f>'Region - Nashik Data'!P37</f>
        <v>0.17185913085937499</v>
      </c>
      <c r="Q49" s="21">
        <f>'Region - Nashik Data'!Q37</f>
        <v>0.18436431884765625</v>
      </c>
      <c r="R49" s="21">
        <f>'Region - Nashik Data'!R37</f>
        <v>0.101917724609375</v>
      </c>
      <c r="S49" s="21">
        <f>'Region - Nashik Data'!S37</f>
        <v>9.7775878906250002E-2</v>
      </c>
      <c r="T49" s="21">
        <f>'Region - Nashik Data'!T37</f>
        <v>0.13677581787109375</v>
      </c>
      <c r="U49" s="20">
        <f>'Region - Nashik Data'!U37</f>
        <v>0</v>
      </c>
      <c r="V49" s="12">
        <f>'Region - Nashik Data'!V37</f>
        <v>0.45591939290364586</v>
      </c>
    </row>
    <row r="50" spans="1:22" x14ac:dyDescent="0.35">
      <c r="A50" s="20">
        <f>'Region - Nashik Data'!A38</f>
        <v>36</v>
      </c>
      <c r="B50" s="20" t="str">
        <f>'Region - Nashik Data'!B38</f>
        <v>Nashik</v>
      </c>
      <c r="C50" s="20" t="str">
        <f>'Region - Nashik Data'!C38</f>
        <v>Nashik</v>
      </c>
      <c r="D50" s="20" t="str">
        <f>'Region - Nashik Data'!D38</f>
        <v>Manmad</v>
      </c>
      <c r="E50" s="20" t="str">
        <f>'Region - Nashik Data'!E38</f>
        <v>Nifad</v>
      </c>
      <c r="F50" s="20" t="str">
        <f>'Region - Nashik Data'!F38</f>
        <v>456654</v>
      </c>
      <c r="G50" s="20" t="str">
        <f>'Region - Nashik Data'!G38</f>
        <v>Retro. Lasalgaon Vinchur 16 Villages, Tal. Nifad</v>
      </c>
      <c r="H50" s="20" t="str">
        <f>'Region - Nashik Data'!H38</f>
        <v>Vinchur</v>
      </c>
      <c r="I50" s="20" t="str">
        <f>'Region - Nashik Data'!I38</f>
        <v>Proposed 1.60 LL ESR-1</v>
      </c>
      <c r="J50" s="21" t="str">
        <f>'Region - Nashik Data'!J38</f>
        <v>Pt Created</v>
      </c>
      <c r="K50" s="21" t="str">
        <f>'Region - Nashik Data'!K38</f>
        <v>Not</v>
      </c>
      <c r="L50" s="21" t="str">
        <f>'Region - Nashik Data'!L38</f>
        <v>Offline</v>
      </c>
      <c r="M50" s="21" t="str">
        <f>'Region - Nashik Data'!M38</f>
        <v>1.60LL</v>
      </c>
      <c r="N50" s="21">
        <f>'Region - Nashik Data'!N38</f>
        <v>0</v>
      </c>
      <c r="O50" s="21">
        <f>'Region - Nashik Data'!O38</f>
        <v>0</v>
      </c>
      <c r="P50" s="21">
        <f>'Region - Nashik Data'!P38</f>
        <v>0</v>
      </c>
      <c r="Q50" s="21">
        <f>'Region - Nashik Data'!Q38</f>
        <v>0</v>
      </c>
      <c r="R50" s="21">
        <f>'Region - Nashik Data'!R38</f>
        <v>0</v>
      </c>
      <c r="S50" s="21">
        <f>'Region - Nashik Data'!S38</f>
        <v>0</v>
      </c>
      <c r="T50" s="21">
        <f>'Region - Nashik Data'!T38</f>
        <v>0</v>
      </c>
      <c r="U50" s="20">
        <f>'Region - Nashik Data'!U38</f>
        <v>7</v>
      </c>
      <c r="V50" s="12">
        <f>'Region - Nashik Data'!V38</f>
        <v>0</v>
      </c>
    </row>
    <row r="51" spans="1:22" x14ac:dyDescent="0.35">
      <c r="A51" s="20">
        <f>'Region - Nashik Data'!A39</f>
        <v>37</v>
      </c>
      <c r="B51" s="20" t="str">
        <f>'Region - Nashik Data'!B39</f>
        <v>Ahmednagar</v>
      </c>
      <c r="C51" s="20" t="str">
        <f>'Region - Nashik Data'!C39</f>
        <v>Sangamner</v>
      </c>
      <c r="D51" s="20" t="str">
        <f>'Region - Nashik Data'!D39</f>
        <v>Kopargaon</v>
      </c>
      <c r="E51" s="20" t="str">
        <f>'Region - Nashik Data'!E39</f>
        <v>Rahata</v>
      </c>
      <c r="F51" s="20" t="str">
        <f>'Region - Nashik Data'!F39</f>
        <v>417239</v>
      </c>
      <c r="G51" s="20" t="str">
        <f>'Region - Nashik Data'!G39</f>
        <v>Retro Rui &amp; Shingave R.R.W.S.S Tal Rahata</v>
      </c>
      <c r="H51" s="20" t="str">
        <f>'Region - Nashik Data'!H39</f>
        <v>Rui</v>
      </c>
      <c r="I51" s="20" t="str">
        <f>'Region - Nashik Data'!I39</f>
        <v>Existing 3 LL MBR- Outlet-2</v>
      </c>
      <c r="J51" s="21">
        <f>'Region - Nashik Data'!J39</f>
        <v>63.415999999999997</v>
      </c>
      <c r="K51" s="21" t="str">
        <f>'Region - Nashik Data'!K39</f>
        <v>Connected</v>
      </c>
      <c r="L51" s="21" t="str">
        <f>'Region - Nashik Data'!L39</f>
        <v>Online</v>
      </c>
      <c r="M51" s="21" t="str">
        <f>'Region - Nashik Data'!M39</f>
        <v>3LL</v>
      </c>
      <c r="N51" s="21">
        <f>'Region - Nashik Data'!N39</f>
        <v>668.01</v>
      </c>
      <c r="O51" s="21">
        <f>'Region - Nashik Data'!O39</f>
        <v>465.38</v>
      </c>
      <c r="P51" s="21">
        <f>'Region - Nashik Data'!P39</f>
        <v>328.53</v>
      </c>
      <c r="Q51" s="21">
        <f>'Region - Nashik Data'!Q39</f>
        <v>462.95</v>
      </c>
      <c r="R51" s="21">
        <f>'Region - Nashik Data'!R39</f>
        <v>545.04999999999995</v>
      </c>
      <c r="S51" s="21">
        <f>'Region - Nashik Data'!S39</f>
        <v>485.73</v>
      </c>
      <c r="T51" s="21">
        <f>'Region - Nashik Data'!T39</f>
        <v>384.02</v>
      </c>
      <c r="U51" s="20">
        <f>'Region - Nashik Data'!U39</f>
        <v>0</v>
      </c>
      <c r="V51" s="12">
        <f>'Region - Nashik Data'!V39</f>
        <v>128.00666666666666</v>
      </c>
    </row>
    <row r="52" spans="1:22" x14ac:dyDescent="0.35">
      <c r="A52" s="20">
        <f>'Region - Nashik Data'!A40</f>
        <v>38</v>
      </c>
      <c r="B52" s="20" t="str">
        <f>'Region - Nashik Data'!B40</f>
        <v>Ahmednagar</v>
      </c>
      <c r="C52" s="20" t="str">
        <f>'Region - Nashik Data'!C40</f>
        <v>Ahmednagar</v>
      </c>
      <c r="D52" s="20" t="str">
        <f>'Region - Nashik Data'!D40</f>
        <v>Newasa</v>
      </c>
      <c r="E52" s="20" t="str">
        <f>'Region - Nashik Data'!E40</f>
        <v>Nevasa</v>
      </c>
      <c r="F52" s="20" t="str">
        <f>'Region - Nashik Data'!F40</f>
        <v>5348540</v>
      </c>
      <c r="G52" s="20" t="str">
        <f>'Region - Nashik Data'!G40</f>
        <v>Retro.Sonai Karjgaon and 16 villages, Tal. Nevasa</v>
      </c>
      <c r="H52" s="20" t="str">
        <f>'Region - Nashik Data'!H40</f>
        <v>Navin Chandgaon</v>
      </c>
      <c r="I52" s="20" t="str">
        <f>'Region - Nashik Data'!I40</f>
        <v>Existing 0.60 LL ESR-31</v>
      </c>
      <c r="J52" s="21">
        <f>'Region - Nashik Data'!J40</f>
        <v>0</v>
      </c>
      <c r="K52" s="21" t="str">
        <f>'Region - Nashik Data'!K40</f>
        <v>Connected</v>
      </c>
      <c r="L52" s="21" t="str">
        <f>'Region - Nashik Data'!L40</f>
        <v>Online</v>
      </c>
      <c r="M52" s="21" t="str">
        <f>'Region - Nashik Data'!M40</f>
        <v>0.60LL</v>
      </c>
      <c r="N52" s="21">
        <f>'Region - Nashik Data'!N40</f>
        <v>0.2067706298828125</v>
      </c>
      <c r="O52" s="21">
        <f>'Region - Nashik Data'!O40</f>
        <v>0.53867187500000002</v>
      </c>
      <c r="P52" s="21">
        <f>'Region - Nashik Data'!P40</f>
        <v>0</v>
      </c>
      <c r="Q52" s="21">
        <f>'Region - Nashik Data'!Q40</f>
        <v>0.66872985839843746</v>
      </c>
      <c r="R52" s="21">
        <f>'Region - Nashik Data'!R40</f>
        <v>0.41938049316406251</v>
      </c>
      <c r="S52" s="21">
        <f>'Region - Nashik Data'!S40</f>
        <v>7.6489868164062502E-2</v>
      </c>
      <c r="T52" s="21">
        <f>'Region - Nashik Data'!T40</f>
        <v>0</v>
      </c>
      <c r="U52" s="20">
        <f>'Region - Nashik Data'!U40</f>
        <v>2</v>
      </c>
      <c r="V52" s="12">
        <f>'Region - Nashik Data'!V40</f>
        <v>0</v>
      </c>
    </row>
    <row r="53" spans="1:22" x14ac:dyDescent="0.35">
      <c r="A53" s="20">
        <f>'Region - Nashik Data'!A41</f>
        <v>39</v>
      </c>
      <c r="B53" s="20" t="str">
        <f>'Region - Nashik Data'!B41</f>
        <v>Nashik</v>
      </c>
      <c r="C53" s="20" t="str">
        <f>'Region - Nashik Data'!C41</f>
        <v>W M Nashik</v>
      </c>
      <c r="D53" s="20" t="str">
        <f>'Region - Nashik Data'!D41</f>
        <v>Malegaon</v>
      </c>
      <c r="E53" s="20" t="str">
        <f>'Region - Nashik Data'!E41</f>
        <v>Malegaon</v>
      </c>
      <c r="F53" s="20" t="str">
        <f>'Region - Nashik Data'!F41</f>
        <v>20018682</v>
      </c>
      <c r="G53" s="20" t="str">
        <f>'Region - Nashik Data'!G41</f>
        <v>Dhahiwal &amp;25 Villages WSS Tal Malegaon</v>
      </c>
      <c r="H53" s="20" t="str">
        <f>'Region - Nashik Data'!H41</f>
        <v>Shendurni</v>
      </c>
      <c r="I53" s="20" t="str">
        <f>'Region - Nashik Data'!I41</f>
        <v>Existing 0.50 LL ESR</v>
      </c>
      <c r="J53" s="21">
        <f>'Region - Nashik Data'!J41</f>
        <v>0</v>
      </c>
      <c r="K53" s="21" t="str">
        <f>'Region - Nashik Data'!K41</f>
        <v>Connected</v>
      </c>
      <c r="L53" s="21" t="str">
        <f>'Region - Nashik Data'!L41</f>
        <v>Online</v>
      </c>
      <c r="M53" s="21" t="str">
        <f>'Region - Nashik Data'!M41</f>
        <v>0.50LL</v>
      </c>
      <c r="N53" s="21">
        <f>'Region - Nashik Data'!N41</f>
        <v>0</v>
      </c>
      <c r="O53" s="21">
        <f>'Region - Nashik Data'!O41</f>
        <v>0</v>
      </c>
      <c r="P53" s="21">
        <f>'Region - Nashik Data'!P41</f>
        <v>0</v>
      </c>
      <c r="Q53" s="21">
        <f>'Region - Nashik Data'!Q41</f>
        <v>0.10497436523437501</v>
      </c>
      <c r="R53" s="21">
        <f>'Region - Nashik Data'!R41</f>
        <v>1.10037109375</v>
      </c>
      <c r="S53" s="21">
        <f>'Region - Nashik Data'!S41</f>
        <v>0</v>
      </c>
      <c r="T53" s="21">
        <f>'Region - Nashik Data'!T41</f>
        <v>0</v>
      </c>
      <c r="U53" s="20">
        <f>'Region - Nashik Data'!U41</f>
        <v>5</v>
      </c>
      <c r="V53" s="12">
        <f>'Region - Nashik Data'!V41</f>
        <v>0</v>
      </c>
    </row>
    <row r="54" spans="1:22" x14ac:dyDescent="0.35">
      <c r="A54" s="20">
        <f>'Region - Nashik Data'!A42</f>
        <v>40</v>
      </c>
      <c r="B54" s="20" t="str">
        <f>'Region - Nashik Data'!B42</f>
        <v>Nashik</v>
      </c>
      <c r="C54" s="20" t="str">
        <f>'Region - Nashik Data'!C42</f>
        <v>Nashik</v>
      </c>
      <c r="D54" s="20" t="str">
        <f>'Region - Nashik Data'!D42</f>
        <v>Malegaon</v>
      </c>
      <c r="E54" s="20" t="str">
        <f>'Region - Nashik Data'!E42</f>
        <v>Baglan</v>
      </c>
      <c r="F54" s="20" t="str">
        <f>'Region - Nashik Data'!F42</f>
        <v>7971089</v>
      </c>
      <c r="G54" s="20" t="str">
        <f>'Region - Nashik Data'!G42</f>
        <v>Nampur and 4 villages RR Tal Baglan (C 39)</v>
      </c>
      <c r="H54" s="20" t="str">
        <f>'Region - Nashik Data'!H42</f>
        <v>Askheda</v>
      </c>
      <c r="I54" s="20" t="str">
        <f>'Region - Nashik Data'!I42</f>
        <v>Existing 0.60 LL ESR</v>
      </c>
      <c r="J54" s="21">
        <f>'Region - Nashik Data'!J42</f>
        <v>0</v>
      </c>
      <c r="K54" s="21" t="str">
        <f>'Region - Nashik Data'!K42</f>
        <v>Connected</v>
      </c>
      <c r="L54" s="21" t="str">
        <f>'Region - Nashik Data'!L42</f>
        <v>Online</v>
      </c>
      <c r="M54" s="21" t="str">
        <f>'Region - Nashik Data'!M42</f>
        <v>0.60LL</v>
      </c>
      <c r="N54" s="21">
        <f>'Region - Nashik Data'!N42</f>
        <v>0.95287719726562503</v>
      </c>
      <c r="O54" s="21">
        <f>'Region - Nashik Data'!O42</f>
        <v>1.0035253906249999</v>
      </c>
      <c r="P54" s="21">
        <f>'Region - Nashik Data'!P42</f>
        <v>0.99822021484375001</v>
      </c>
      <c r="Q54" s="21">
        <f>'Region - Nashik Data'!Q42</f>
        <v>0.81859619140624995</v>
      </c>
      <c r="R54" s="21">
        <f>'Region - Nashik Data'!R42</f>
        <v>0.84557250976562504</v>
      </c>
      <c r="S54" s="21">
        <f>'Region - Nashik Data'!S42</f>
        <v>0.752655029296875</v>
      </c>
      <c r="T54" s="21">
        <f>'Region - Nashik Data'!T42</f>
        <v>0.80130737304687505</v>
      </c>
      <c r="U54" s="20">
        <f>'Region - Nashik Data'!U42</f>
        <v>0</v>
      </c>
      <c r="V54" s="12">
        <f>'Region - Nashik Data'!V42</f>
        <v>1.3355122884114585</v>
      </c>
    </row>
    <row r="55" spans="1:22" x14ac:dyDescent="0.35">
      <c r="A55" s="20">
        <f>'Region - Nashik Data'!A43</f>
        <v>41</v>
      </c>
      <c r="B55" s="20" t="str">
        <f>'Region - Nashik Data'!B43</f>
        <v>Nashik</v>
      </c>
      <c r="C55" s="20" t="str">
        <f>'Region - Nashik Data'!C43</f>
        <v>W M Nashik</v>
      </c>
      <c r="D55" s="20" t="str">
        <f>'Region - Nashik Data'!D43</f>
        <v>W.M.Nashik</v>
      </c>
      <c r="E55" s="20" t="str">
        <f>'Region - Nashik Data'!E43</f>
        <v>Nifad</v>
      </c>
      <c r="F55" s="20" t="str">
        <f>'Region - Nashik Data'!F43</f>
        <v>20039258</v>
      </c>
      <c r="G55" s="20" t="str">
        <f>'Region - Nashik Data'!G43</f>
        <v>Ozar-Sakore &amp; 2 Villages</v>
      </c>
      <c r="H55" s="20" t="str">
        <f>'Region - Nashik Data'!H43</f>
        <v>Ozar</v>
      </c>
      <c r="I55" s="20" t="str">
        <f>'Region - Nashik Data'!I43</f>
        <v>Proposed 2.5 LL ESR</v>
      </c>
      <c r="J55" s="21">
        <f>'Region - Nashik Data'!J43</f>
        <v>80.468101501464844</v>
      </c>
      <c r="K55" s="21" t="str">
        <f>'Region - Nashik Data'!K43</f>
        <v>Connected</v>
      </c>
      <c r="L55" s="21" t="str">
        <f>'Region - Nashik Data'!L43</f>
        <v>Online</v>
      </c>
      <c r="M55" s="21" t="str">
        <f>'Region - Nashik Data'!M43</f>
        <v>2.5LL</v>
      </c>
      <c r="N55" s="21">
        <f>'Region - Nashik Data'!N43</f>
        <v>5.8593749999999998E-4</v>
      </c>
      <c r="O55" s="21">
        <f>'Region - Nashik Data'!O43</f>
        <v>2.6653125000000002</v>
      </c>
      <c r="P55" s="21">
        <f>'Region - Nashik Data'!P43</f>
        <v>2.7353125</v>
      </c>
      <c r="Q55" s="21">
        <f>'Region - Nashik Data'!Q43</f>
        <v>3.0470703124999998</v>
      </c>
      <c r="R55" s="21">
        <f>'Region - Nashik Data'!R43</f>
        <v>3.5893359375</v>
      </c>
      <c r="S55" s="21">
        <f>'Region - Nashik Data'!S43</f>
        <v>2.8167187500000002</v>
      </c>
      <c r="T55" s="21">
        <f>'Region - Nashik Data'!T43</f>
        <v>1.5255078124999999</v>
      </c>
      <c r="U55" s="20">
        <f>'Region - Nashik Data'!U43</f>
        <v>0</v>
      </c>
      <c r="V55" s="12">
        <f>'Region - Nashik Data'!V43</f>
        <v>0.61020312499999996</v>
      </c>
    </row>
    <row r="56" spans="1:22" x14ac:dyDescent="0.35">
      <c r="A56" s="20">
        <f>'Region - Nashik Data'!A44</f>
        <v>42</v>
      </c>
      <c r="B56" s="20" t="str">
        <f>'Region - Nashik Data'!B44</f>
        <v>Ahmednagar</v>
      </c>
      <c r="C56" s="20" t="str">
        <f>'Region - Nashik Data'!C44</f>
        <v>Sangamner</v>
      </c>
      <c r="D56" s="20" t="str">
        <f>'Region - Nashik Data'!D44</f>
        <v>Sangamner</v>
      </c>
      <c r="E56" s="20" t="str">
        <f>'Region - Nashik Data'!E44</f>
        <v>Sangamner</v>
      </c>
      <c r="F56" s="20" t="str">
        <f>'Region - Nashik Data'!F44</f>
        <v>20033242</v>
      </c>
      <c r="G56" s="20" t="str">
        <f>'Region - Nashik Data'!G44</f>
        <v>Retro.Talegaon Dighe and 16 villages, Tal. Sangamner</v>
      </c>
      <c r="H56" s="20" t="str">
        <f>'Region - Nashik Data'!H44</f>
        <v>chincholi Gurav</v>
      </c>
      <c r="I56" s="20" t="str">
        <f>'Region - Nashik Data'!I44</f>
        <v>Existing 0.50 LL ESR</v>
      </c>
      <c r="J56" s="21">
        <f>'Region - Nashik Data'!J44</f>
        <v>0</v>
      </c>
      <c r="K56" s="21" t="str">
        <f>'Region - Nashik Data'!K44</f>
        <v>Connected</v>
      </c>
      <c r="L56" s="21" t="str">
        <f>'Region - Nashik Data'!L44</f>
        <v>Online</v>
      </c>
      <c r="M56" s="21" t="str">
        <f>'Region - Nashik Data'!M44</f>
        <v>0.50LL</v>
      </c>
      <c r="N56" s="21">
        <f>'Region - Nashik Data'!N44</f>
        <v>0</v>
      </c>
      <c r="O56" s="21">
        <f>'Region - Nashik Data'!O44</f>
        <v>0</v>
      </c>
      <c r="P56" s="21">
        <f>'Region - Nashik Data'!P44</f>
        <v>0</v>
      </c>
      <c r="Q56" s="21">
        <f>'Region - Nashik Data'!Q44</f>
        <v>0</v>
      </c>
      <c r="R56" s="21">
        <f>'Region - Nashik Data'!R44</f>
        <v>0</v>
      </c>
      <c r="S56" s="21">
        <f>'Region - Nashik Data'!S44</f>
        <v>0</v>
      </c>
      <c r="T56" s="21">
        <f>'Region - Nashik Data'!T44</f>
        <v>0</v>
      </c>
      <c r="U56" s="20">
        <f>'Region - Nashik Data'!U44</f>
        <v>7</v>
      </c>
      <c r="V56" s="12">
        <f>'Region - Nashik Data'!V44</f>
        <v>0</v>
      </c>
    </row>
    <row r="57" spans="1:22" x14ac:dyDescent="0.35">
      <c r="A57" s="20">
        <f>'Region - Nashik Data'!A45</f>
        <v>43</v>
      </c>
      <c r="B57" s="20" t="str">
        <f>'Region - Nashik Data'!B45</f>
        <v>Ahmednagar</v>
      </c>
      <c r="C57" s="20" t="str">
        <f>'Region - Nashik Data'!C45</f>
        <v>Ahmednagar</v>
      </c>
      <c r="D57" s="20" t="str">
        <f>'Region - Nashik Data'!D45</f>
        <v>Ahmednagar</v>
      </c>
      <c r="E57" s="20" t="str">
        <f>'Region - Nashik Data'!E45</f>
        <v>Nagar</v>
      </c>
      <c r="F57" s="20" t="str">
        <f>'Region - Nashik Data'!F45</f>
        <v>20046296</v>
      </c>
      <c r="G57" s="20" t="str">
        <f>'Region - Nashik Data'!G45</f>
        <v>Burhannagar &amp; 45 Villages Retro RRWSS</v>
      </c>
      <c r="H57" s="20" t="str">
        <f>'Region - Nashik Data'!H45</f>
        <v>Burhannagar</v>
      </c>
      <c r="I57" s="20" t="str">
        <f>'Region - Nashik Data'!I45</f>
        <v>Existing 1.5 LL ESR</v>
      </c>
      <c r="J57" s="21">
        <f>'Region - Nashik Data'!J45</f>
        <v>76.822998046875</v>
      </c>
      <c r="K57" s="21" t="str">
        <f>'Region - Nashik Data'!K45</f>
        <v>Connected</v>
      </c>
      <c r="L57" s="21" t="str">
        <f>'Region - Nashik Data'!L45</f>
        <v>Online</v>
      </c>
      <c r="M57" s="21" t="str">
        <f>'Region - Nashik Data'!M45</f>
        <v>1.5LL</v>
      </c>
      <c r="N57" s="21">
        <f>'Region - Nashik Data'!N45</f>
        <v>7.200234375</v>
      </c>
      <c r="O57" s="21">
        <f>'Region - Nashik Data'!O45</f>
        <v>9.9923046875000008</v>
      </c>
      <c r="P57" s="21">
        <f>'Region - Nashik Data'!P45</f>
        <v>9.0785156249999996</v>
      </c>
      <c r="Q57" s="21">
        <f>'Region - Nashik Data'!Q45</f>
        <v>6.6497656249999997</v>
      </c>
      <c r="R57" s="21">
        <f>'Region - Nashik Data'!R45</f>
        <v>9.8758984375000001</v>
      </c>
      <c r="S57" s="21">
        <f>'Region - Nashik Data'!S45</f>
        <v>10.004843749999999</v>
      </c>
      <c r="T57" s="21">
        <f>'Region - Nashik Data'!T45</f>
        <v>7.7975390625000003</v>
      </c>
      <c r="U57" s="20">
        <f>'Region - Nashik Data'!U45</f>
        <v>0</v>
      </c>
      <c r="V57" s="12">
        <f>'Region - Nashik Data'!V45</f>
        <v>5.1983593749999999</v>
      </c>
    </row>
    <row r="58" spans="1:22" x14ac:dyDescent="0.35">
      <c r="A58" s="20">
        <f>'Region - Nashik Data'!A46</f>
        <v>44</v>
      </c>
      <c r="B58" s="20" t="str">
        <f>'Region - Nashik Data'!B46</f>
        <v>Ahmednagar</v>
      </c>
      <c r="C58" s="20" t="str">
        <f>'Region - Nashik Data'!C46</f>
        <v>Sangamner</v>
      </c>
      <c r="D58" s="20" t="str">
        <f>'Region - Nashik Data'!D46</f>
        <v>Sangamner</v>
      </c>
      <c r="E58" s="20" t="str">
        <f>'Region - Nashik Data'!E46</f>
        <v>Sangamner</v>
      </c>
      <c r="F58" s="20" t="str">
        <f>'Region - Nashik Data'!F46</f>
        <v>7937337</v>
      </c>
      <c r="G58" s="20" t="str">
        <f>'Region - Nashik Data'!G46</f>
        <v>Retro.Nimon and 4 villages, Tal. Sangamner</v>
      </c>
      <c r="H58" s="20" t="str">
        <f>'Region - Nashik Data'!H46</f>
        <v>hilllock</v>
      </c>
      <c r="I58" s="20" t="str">
        <f>'Region - Nashik Data'!I46</f>
        <v>Existing 3 LL MBR-Outlet-2</v>
      </c>
      <c r="J58" s="21">
        <f>'Region - Nashik Data'!J46</f>
        <v>5.320000171661377</v>
      </c>
      <c r="K58" s="21" t="str">
        <f>'Region - Nashik Data'!K46</f>
        <v>Connected</v>
      </c>
      <c r="L58" s="21" t="str">
        <f>'Region - Nashik Data'!L46</f>
        <v>Offline</v>
      </c>
      <c r="M58" s="21" t="str">
        <f>'Region - Nashik Data'!M46</f>
        <v>3LL</v>
      </c>
      <c r="N58" s="21">
        <f>'Region - Nashik Data'!N46</f>
        <v>0</v>
      </c>
      <c r="O58" s="21">
        <f>'Region - Nashik Data'!O46</f>
        <v>0</v>
      </c>
      <c r="P58" s="21">
        <f>'Region - Nashik Data'!P46</f>
        <v>0</v>
      </c>
      <c r="Q58" s="21">
        <f>'Region - Nashik Data'!Q46</f>
        <v>0</v>
      </c>
      <c r="R58" s="21">
        <f>'Region - Nashik Data'!R46</f>
        <v>0</v>
      </c>
      <c r="S58" s="21">
        <f>'Region - Nashik Data'!S46</f>
        <v>0</v>
      </c>
      <c r="T58" s="21">
        <f>'Region - Nashik Data'!T46</f>
        <v>0</v>
      </c>
      <c r="U58" s="20">
        <f>'Region - Nashik Data'!U46</f>
        <v>7</v>
      </c>
      <c r="V58" s="12">
        <f>'Region - Nashik Data'!V46</f>
        <v>0</v>
      </c>
    </row>
    <row r="59" spans="1:22" x14ac:dyDescent="0.35">
      <c r="A59" s="20">
        <f>'Region - Nashik Data'!A47</f>
        <v>45</v>
      </c>
      <c r="B59" s="20" t="str">
        <f>'Region - Nashik Data'!B47</f>
        <v>Nashik</v>
      </c>
      <c r="C59" s="20" t="str">
        <f>'Region - Nashik Data'!C47</f>
        <v>Nashik</v>
      </c>
      <c r="D59" s="20" t="str">
        <f>'Region - Nashik Data'!D47</f>
        <v>Manmad</v>
      </c>
      <c r="E59" s="20" t="str">
        <f>'Region - Nashik Data'!E47</f>
        <v>Yeola</v>
      </c>
      <c r="F59" s="20" t="str">
        <f>'Region - Nashik Data'!F47</f>
        <v>20030798</v>
      </c>
      <c r="G59" s="20" t="str">
        <f>'Region - Nashik Data'!G47</f>
        <v>Retrofitting To Yeola 38 Villages</v>
      </c>
      <c r="H59" s="20" t="str">
        <f>'Region - Nashik Data'!H47</f>
        <v>Katarni</v>
      </c>
      <c r="I59" s="20" t="str">
        <f>'Region - Nashik Data'!I47</f>
        <v>Existing 1.5 LL ESR</v>
      </c>
      <c r="J59" s="21" t="str">
        <f>'Region - Nashik Data'!J47</f>
        <v>Pt Created</v>
      </c>
      <c r="K59" s="21" t="str">
        <f>'Region - Nashik Data'!K47</f>
        <v>Not</v>
      </c>
      <c r="L59" s="21" t="str">
        <f>'Region - Nashik Data'!L47</f>
        <v>Offline</v>
      </c>
      <c r="M59" s="21" t="str">
        <f>'Region - Nashik Data'!M47</f>
        <v>1.5LL</v>
      </c>
      <c r="N59" s="21">
        <f>'Region - Nashik Data'!N47</f>
        <v>0</v>
      </c>
      <c r="O59" s="21">
        <f>'Region - Nashik Data'!O47</f>
        <v>0</v>
      </c>
      <c r="P59" s="21">
        <f>'Region - Nashik Data'!P47</f>
        <v>0</v>
      </c>
      <c r="Q59" s="21">
        <f>'Region - Nashik Data'!Q47</f>
        <v>0</v>
      </c>
      <c r="R59" s="21">
        <f>'Region - Nashik Data'!R47</f>
        <v>0</v>
      </c>
      <c r="S59" s="21">
        <f>'Region - Nashik Data'!S47</f>
        <v>0</v>
      </c>
      <c r="T59" s="21">
        <f>'Region - Nashik Data'!T47</f>
        <v>0</v>
      </c>
      <c r="U59" s="20">
        <f>'Region - Nashik Data'!U47</f>
        <v>7</v>
      </c>
      <c r="V59" s="12">
        <f>'Region - Nashik Data'!V47</f>
        <v>0</v>
      </c>
    </row>
    <row r="60" spans="1:22" x14ac:dyDescent="0.35">
      <c r="A60" s="20">
        <f>'Region - Nashik Data'!A48</f>
        <v>46</v>
      </c>
      <c r="B60" s="20" t="str">
        <f>'Region - Nashik Data'!B48</f>
        <v>Nashik</v>
      </c>
      <c r="C60" s="20" t="str">
        <f>'Region - Nashik Data'!C48</f>
        <v>Nashik</v>
      </c>
      <c r="D60" s="20" t="str">
        <f>'Region - Nashik Data'!D48</f>
        <v>Malegaon</v>
      </c>
      <c r="E60" s="20" t="str">
        <f>'Region - Nashik Data'!E48</f>
        <v>Nandgaon</v>
      </c>
      <c r="F60" s="20" t="str">
        <f>'Region - Nashik Data'!F48</f>
        <v>20037448</v>
      </c>
      <c r="G60" s="20" t="str">
        <f>'Region - Nashik Data'!G48</f>
        <v>78 villages in Nandgaon, Malegaon and Deola talukas</v>
      </c>
      <c r="H60" s="20" t="str">
        <f>'Region - Nashik Data'!H48</f>
        <v>Yesgaon Bk</v>
      </c>
      <c r="I60" s="20" t="str">
        <f>'Region - Nashik Data'!I48</f>
        <v>Existing 0.75 LL ESR</v>
      </c>
      <c r="J60" s="21">
        <f>'Region - Nashik Data'!J48</f>
        <v>0</v>
      </c>
      <c r="K60" s="21" t="str">
        <f>'Region - Nashik Data'!K48</f>
        <v>Connected</v>
      </c>
      <c r="L60" s="21" t="str">
        <f>'Region - Nashik Data'!L48</f>
        <v>Online</v>
      </c>
      <c r="M60" s="21" t="str">
        <f>'Region - Nashik Data'!M48</f>
        <v>0.75LL</v>
      </c>
      <c r="N60" s="21">
        <f>'Region - Nashik Data'!N48</f>
        <v>0.86525390624999998</v>
      </c>
      <c r="O60" s="21">
        <f>'Region - Nashik Data'!O48</f>
        <v>0.67331054687500003</v>
      </c>
      <c r="P60" s="21">
        <f>'Region - Nashik Data'!P48</f>
        <v>0.74034179687500001</v>
      </c>
      <c r="Q60" s="21">
        <f>'Region - Nashik Data'!Q48</f>
        <v>1.24189453125</v>
      </c>
      <c r="R60" s="21">
        <f>'Region - Nashik Data'!R48</f>
        <v>1.0706298828125</v>
      </c>
      <c r="S60" s="21">
        <f>'Region - Nashik Data'!S48</f>
        <v>0</v>
      </c>
      <c r="T60" s="21">
        <f>'Region - Nashik Data'!T48</f>
        <v>0.60057128906250001</v>
      </c>
      <c r="U60" s="20">
        <f>'Region - Nashik Data'!U48</f>
        <v>1</v>
      </c>
      <c r="V60" s="12">
        <f>'Region - Nashik Data'!V48</f>
        <v>0.80076171875000002</v>
      </c>
    </row>
    <row r="61" spans="1:22" x14ac:dyDescent="0.35">
      <c r="A61" s="20">
        <f>'Region - Nashik Data'!A49</f>
        <v>47</v>
      </c>
      <c r="B61" s="20" t="str">
        <f>'Region - Nashik Data'!B49</f>
        <v>Nashik</v>
      </c>
      <c r="C61" s="20" t="str">
        <f>'Region - Nashik Data'!C49</f>
        <v>Nashik</v>
      </c>
      <c r="D61" s="20" t="str">
        <f>'Region - Nashik Data'!D49</f>
        <v>Manmad</v>
      </c>
      <c r="E61" s="20" t="str">
        <f>'Region - Nashik Data'!E49</f>
        <v>Nifad</v>
      </c>
      <c r="F61" s="20" t="str">
        <f>'Region - Nashik Data'!F49</f>
        <v>456654</v>
      </c>
      <c r="G61" s="20" t="str">
        <f>'Region - Nashik Data'!G49</f>
        <v>Retro. Lasalgaon Vinchur 16 Villages, Tal. Nifad</v>
      </c>
      <c r="H61" s="20" t="str">
        <f>'Region - Nashik Data'!H49</f>
        <v>Takali Vinchur</v>
      </c>
      <c r="I61" s="20" t="str">
        <f>'Region - Nashik Data'!I49</f>
        <v>Existing 1.50 LL ESR</v>
      </c>
      <c r="J61" s="21">
        <f>'Region - Nashik Data'!J49</f>
        <v>0</v>
      </c>
      <c r="K61" s="21" t="str">
        <f>'Region - Nashik Data'!K49</f>
        <v>Connected</v>
      </c>
      <c r="L61" s="21" t="str">
        <f>'Region - Nashik Data'!L49</f>
        <v>Online</v>
      </c>
      <c r="M61" s="21" t="str">
        <f>'Region - Nashik Data'!M49</f>
        <v>1.50LL</v>
      </c>
      <c r="N61" s="21">
        <f>'Region - Nashik Data'!N49</f>
        <v>2.038199462890625</v>
      </c>
      <c r="O61" s="21">
        <f>'Region - Nashik Data'!O49</f>
        <v>9.8754882812499998E-4</v>
      </c>
      <c r="P61" s="21">
        <f>'Region - Nashik Data'!P49</f>
        <v>0</v>
      </c>
      <c r="Q61" s="21">
        <f>'Region - Nashik Data'!Q49</f>
        <v>0</v>
      </c>
      <c r="R61" s="21">
        <f>'Region - Nashik Data'!R49</f>
        <v>2.04036376953125</v>
      </c>
      <c r="S61" s="21">
        <f>'Region - Nashik Data'!S49</f>
        <v>1.6397070312499999</v>
      </c>
      <c r="T61" s="21">
        <f>'Region - Nashik Data'!T49</f>
        <v>5.6152343750000002E-5</v>
      </c>
      <c r="U61" s="20">
        <f>'Region - Nashik Data'!U49</f>
        <v>2</v>
      </c>
      <c r="V61" s="12">
        <f>'Region - Nashik Data'!V49</f>
        <v>3.7434895833333337E-5</v>
      </c>
    </row>
    <row r="62" spans="1:22" x14ac:dyDescent="0.35">
      <c r="A62" s="20">
        <f>'Region - Nashik Data'!A50</f>
        <v>48</v>
      </c>
      <c r="B62" s="20" t="str">
        <f>'Region - Nashik Data'!B50</f>
        <v>Jalgaon</v>
      </c>
      <c r="C62" s="20" t="str">
        <f>'Region - Nashik Data'!C50</f>
        <v>Jalgaon</v>
      </c>
      <c r="D62" s="20" t="str">
        <f>'Region - Nashik Data'!D50</f>
        <v>Erandol</v>
      </c>
      <c r="E62" s="20" t="str">
        <f>'Region - Nashik Data'!E50</f>
        <v>Chalisgaon</v>
      </c>
      <c r="F62" s="20" t="str">
        <f>'Region - Nashik Data'!F50</f>
        <v>20053796</v>
      </c>
      <c r="G62" s="20" t="str">
        <f>'Region - Nashik Data'!G50</f>
        <v>Dondigar-Rohini &amp; 15 Villages WSS</v>
      </c>
      <c r="H62" s="20" t="str">
        <f>'Region - Nashik Data'!H50</f>
        <v>Pimpri Budruk</v>
      </c>
      <c r="I62" s="20" t="str">
        <f>'Region - Nashik Data'!I50</f>
        <v>Existing 0.50 LL ESR</v>
      </c>
      <c r="J62" s="21">
        <f>'Region - Nashik Data'!J50</f>
        <v>0</v>
      </c>
      <c r="K62" s="21" t="str">
        <f>'Region - Nashik Data'!K50</f>
        <v>Connected</v>
      </c>
      <c r="L62" s="21" t="str">
        <f>'Region - Nashik Data'!L50</f>
        <v>Online</v>
      </c>
      <c r="M62" s="21" t="str">
        <f>'Region - Nashik Data'!M50</f>
        <v>0.50LL</v>
      </c>
      <c r="N62" s="21">
        <f>'Region - Nashik Data'!N50</f>
        <v>9.806060791015625E-2</v>
      </c>
      <c r="O62" s="21">
        <f>'Region - Nashik Data'!O50</f>
        <v>3.881538391113281E-2</v>
      </c>
      <c r="P62" s="21">
        <f>'Region - Nashik Data'!P50</f>
        <v>2.8554840087890623E-2</v>
      </c>
      <c r="Q62" s="21">
        <f>'Region - Nashik Data'!Q50</f>
        <v>3.3177185058593751E-3</v>
      </c>
      <c r="R62" s="21">
        <f>'Region - Nashik Data'!R50</f>
        <v>1.6110992431640624E-3</v>
      </c>
      <c r="S62" s="21">
        <f>'Region - Nashik Data'!S50</f>
        <v>2.1985626220703126E-3</v>
      </c>
      <c r="T62" s="21">
        <f>'Region - Nashik Data'!T50</f>
        <v>2.7958679199218748E-3</v>
      </c>
      <c r="U62" s="20">
        <f>'Region - Nashik Data'!U50</f>
        <v>0</v>
      </c>
      <c r="V62" s="12">
        <f>'Region - Nashik Data'!V50</f>
        <v>5.5917358398437497E-3</v>
      </c>
    </row>
    <row r="63" spans="1:22" x14ac:dyDescent="0.35">
      <c r="A63" s="20">
        <f>'Region - Nashik Data'!A51</f>
        <v>49</v>
      </c>
      <c r="B63" s="20" t="str">
        <f>'Region - Nashik Data'!B51</f>
        <v>Nashik</v>
      </c>
      <c r="C63" s="20" t="str">
        <f>'Region - Nashik Data'!C51</f>
        <v>W M Nashik</v>
      </c>
      <c r="D63" s="20" t="str">
        <f>'Region - Nashik Data'!D51</f>
        <v>Malegaon</v>
      </c>
      <c r="E63" s="20" t="str">
        <f>'Region - Nashik Data'!E51</f>
        <v>Chandwad</v>
      </c>
      <c r="F63" s="20" t="str">
        <f>'Region - Nashik Data'!F51</f>
        <v>20086730</v>
      </c>
      <c r="G63" s="20" t="str">
        <f>'Region - Nashik Data'!G51</f>
        <v>Retro.Chandwad and WSS 44 villages. Ta. Chandwad</v>
      </c>
      <c r="H63" s="20" t="str">
        <f>'Region - Nashik Data'!H51</f>
        <v>Vahegaonsal</v>
      </c>
      <c r="I63" s="20" t="str">
        <f>'Region - Nashik Data'!I51</f>
        <v>Existing 0.75 LL ESR</v>
      </c>
      <c r="J63" s="21">
        <f>'Region - Nashik Data'!J51</f>
        <v>0</v>
      </c>
      <c r="K63" s="21" t="str">
        <f>'Region - Nashik Data'!K51</f>
        <v>Connected</v>
      </c>
      <c r="L63" s="21" t="str">
        <f>'Region - Nashik Data'!L51</f>
        <v>Online</v>
      </c>
      <c r="M63" s="21" t="str">
        <f>'Region - Nashik Data'!M51</f>
        <v>0.75LL</v>
      </c>
      <c r="N63" s="21">
        <f>'Region - Nashik Data'!N51</f>
        <v>0</v>
      </c>
      <c r="O63" s="21">
        <f>'Region - Nashik Data'!O51</f>
        <v>0</v>
      </c>
      <c r="P63" s="21">
        <f>'Region - Nashik Data'!P51</f>
        <v>0</v>
      </c>
      <c r="Q63" s="21">
        <f>'Region - Nashik Data'!Q51</f>
        <v>0</v>
      </c>
      <c r="R63" s="21">
        <f>'Region - Nashik Data'!R51</f>
        <v>0</v>
      </c>
      <c r="S63" s="21">
        <f>'Region - Nashik Data'!S51</f>
        <v>0</v>
      </c>
      <c r="T63" s="21">
        <f>'Region - Nashik Data'!T51</f>
        <v>0</v>
      </c>
      <c r="U63" s="20">
        <f>'Region - Nashik Data'!U51</f>
        <v>7</v>
      </c>
      <c r="V63" s="12">
        <f>'Region - Nashik Data'!V51</f>
        <v>0</v>
      </c>
    </row>
    <row r="64" spans="1:22" x14ac:dyDescent="0.35">
      <c r="A64" s="20">
        <f>'Region - Nashik Data'!A52</f>
        <v>50</v>
      </c>
      <c r="B64" s="20" t="str">
        <f>'Region - Nashik Data'!B52</f>
        <v>Jalgaon</v>
      </c>
      <c r="C64" s="20" t="str">
        <f>'Region - Nashik Data'!C52</f>
        <v>Jalgaon</v>
      </c>
      <c r="D64" s="20" t="str">
        <f>'Region - Nashik Data'!D52</f>
        <v>Erandol</v>
      </c>
      <c r="E64" s="20" t="str">
        <f>'Region - Nashik Data'!E52</f>
        <v>Chalisgaon</v>
      </c>
      <c r="F64" s="20" t="str">
        <f>'Region - Nashik Data'!F52</f>
        <v>20053796</v>
      </c>
      <c r="G64" s="20" t="str">
        <f>'Region - Nashik Data'!G52</f>
        <v>Dondigar-Rohini &amp; 15 Villages WSS</v>
      </c>
      <c r="H64" s="20" t="str">
        <f>'Region - Nashik Data'!H52</f>
        <v>Karajgaon</v>
      </c>
      <c r="I64" s="20" t="str">
        <f>'Region - Nashik Data'!I52</f>
        <v>Proposed 0.88 LL ESR</v>
      </c>
      <c r="J64" s="21">
        <f>'Region - Nashik Data'!J52</f>
        <v>0</v>
      </c>
      <c r="K64" s="21" t="str">
        <f>'Region - Nashik Data'!K52</f>
        <v>Connected</v>
      </c>
      <c r="L64" s="21" t="str">
        <f>'Region - Nashik Data'!L52</f>
        <v>Online</v>
      </c>
      <c r="M64" s="21" t="str">
        <f>'Region - Nashik Data'!M52</f>
        <v>0.88LL</v>
      </c>
      <c r="N64" s="21">
        <f>'Region - Nashik Data'!N52</f>
        <v>0</v>
      </c>
      <c r="O64" s="21">
        <f>'Region - Nashik Data'!O52</f>
        <v>0</v>
      </c>
      <c r="P64" s="21">
        <f>'Region - Nashik Data'!P52</f>
        <v>0</v>
      </c>
      <c r="Q64" s="21">
        <f>'Region - Nashik Data'!Q52</f>
        <v>0</v>
      </c>
      <c r="R64" s="21">
        <f>'Region - Nashik Data'!R52</f>
        <v>0</v>
      </c>
      <c r="S64" s="21">
        <f>'Region - Nashik Data'!S52</f>
        <v>0</v>
      </c>
      <c r="T64" s="21">
        <f>'Region - Nashik Data'!T52</f>
        <v>0</v>
      </c>
      <c r="U64" s="20">
        <f>'Region - Nashik Data'!U52</f>
        <v>7</v>
      </c>
      <c r="V64" s="12">
        <f>'Region - Nashik Data'!V52</f>
        <v>0</v>
      </c>
    </row>
    <row r="65" spans="1:22" x14ac:dyDescent="0.35">
      <c r="A65" s="20">
        <f>'Region - Nashik Data'!A53</f>
        <v>51</v>
      </c>
      <c r="B65" s="20" t="str">
        <f>'Region - Nashik Data'!B53</f>
        <v>Nashik</v>
      </c>
      <c r="C65" s="20" t="str">
        <f>'Region - Nashik Data'!C53</f>
        <v>Nashik</v>
      </c>
      <c r="D65" s="20" t="str">
        <f>'Region - Nashik Data'!D53</f>
        <v>Sinnar</v>
      </c>
      <c r="E65" s="20" t="str">
        <f>'Region - Nashik Data'!E53</f>
        <v>Sinnar</v>
      </c>
      <c r="F65" s="20" t="str">
        <f>'Region - Nashik Data'!F53</f>
        <v>20019286</v>
      </c>
      <c r="G65" s="20" t="str">
        <f>'Region - Nashik Data'!G53</f>
        <v>Nirhale-Fatehpur and 5 villages, Tal. Sinnar</v>
      </c>
      <c r="H65" s="20" t="str">
        <f>'Region - Nashik Data'!H53</f>
        <v>Marhal (Bk.)</v>
      </c>
      <c r="I65" s="20" t="str">
        <f>'Region - Nashik Data'!I53</f>
        <v>Proposed 1.2 LL ESR</v>
      </c>
      <c r="J65" s="21">
        <f>'Region - Nashik Data'!J53</f>
        <v>0</v>
      </c>
      <c r="K65" s="21" t="str">
        <f>'Region - Nashik Data'!K53</f>
        <v>Connected</v>
      </c>
      <c r="L65" s="21" t="str">
        <f>'Region - Nashik Data'!L53</f>
        <v>Online</v>
      </c>
      <c r="M65" s="21" t="str">
        <f>'Region - Nashik Data'!M53</f>
        <v>1.2LL</v>
      </c>
      <c r="N65" s="21">
        <f>'Region - Nashik Data'!N53</f>
        <v>22.4991455078125</v>
      </c>
      <c r="O65" s="21">
        <f>'Region - Nashik Data'!O53</f>
        <v>11.818940429687499</v>
      </c>
      <c r="P65" s="21">
        <f>'Region - Nashik Data'!P53</f>
        <v>0</v>
      </c>
      <c r="Q65" s="21">
        <f>'Region - Nashik Data'!Q53</f>
        <v>20.857436523437499</v>
      </c>
      <c r="R65" s="21">
        <f>'Region - Nashik Data'!R53</f>
        <v>16.85841796875</v>
      </c>
      <c r="S65" s="21">
        <f>'Region - Nashik Data'!S53</f>
        <v>1.0266796874999999</v>
      </c>
      <c r="T65" s="21">
        <f>'Region - Nashik Data'!T53</f>
        <v>3.4351171874999999</v>
      </c>
      <c r="U65" s="20">
        <f>'Region - Nashik Data'!U53</f>
        <v>1</v>
      </c>
      <c r="V65" s="12">
        <f>'Region - Nashik Data'!V53</f>
        <v>2.8625976562500002</v>
      </c>
    </row>
    <row r="66" spans="1:22" x14ac:dyDescent="0.35">
      <c r="A66" s="20">
        <f>'Region - Nashik Data'!A54</f>
        <v>52</v>
      </c>
      <c r="B66" s="20" t="str">
        <f>'Region - Nashik Data'!B54</f>
        <v>Nashik</v>
      </c>
      <c r="C66" s="20" t="str">
        <f>'Region - Nashik Data'!C54</f>
        <v>Nashik</v>
      </c>
      <c r="D66" s="20" t="str">
        <f>'Region - Nashik Data'!D54</f>
        <v>Malegaon</v>
      </c>
      <c r="E66" s="20" t="str">
        <f>'Region - Nashik Data'!E54</f>
        <v>Nandgaon</v>
      </c>
      <c r="F66" s="20" t="str">
        <f>'Region - Nashik Data'!F54</f>
        <v>20037448</v>
      </c>
      <c r="G66" s="20" t="str">
        <f>'Region - Nashik Data'!G54</f>
        <v>78 villages in Nandgaon, Malegaon and Deola talukas</v>
      </c>
      <c r="H66" s="20" t="str">
        <f>'Region - Nashik Data'!H54</f>
        <v>Nimgaon Bk</v>
      </c>
      <c r="I66" s="20" t="str">
        <f>'Region - Nashik Data'!I54</f>
        <v>Existing 2 LL ESR</v>
      </c>
      <c r="J66" s="21">
        <f>'Region - Nashik Data'!J54</f>
        <v>0</v>
      </c>
      <c r="K66" s="21" t="str">
        <f>'Region - Nashik Data'!K54</f>
        <v>Connected</v>
      </c>
      <c r="L66" s="21" t="str">
        <f>'Region - Nashik Data'!L54</f>
        <v>Online</v>
      </c>
      <c r="M66" s="21" t="str">
        <f>'Region - Nashik Data'!M54</f>
        <v>2LL</v>
      </c>
      <c r="N66" s="21">
        <f>'Region - Nashik Data'!N54</f>
        <v>0.72975097656249999</v>
      </c>
      <c r="O66" s="21">
        <f>'Region - Nashik Data'!O54</f>
        <v>1.459473876953125</v>
      </c>
      <c r="P66" s="21">
        <f>'Region - Nashik Data'!P54</f>
        <v>0.760096435546875</v>
      </c>
      <c r="Q66" s="21">
        <f>'Region - Nashik Data'!Q54</f>
        <v>0</v>
      </c>
      <c r="R66" s="21">
        <f>'Region - Nashik Data'!R54</f>
        <v>0</v>
      </c>
      <c r="S66" s="21">
        <f>'Region - Nashik Data'!S54</f>
        <v>0</v>
      </c>
      <c r="T66" s="21">
        <f>'Region - Nashik Data'!T54</f>
        <v>0</v>
      </c>
      <c r="U66" s="20">
        <f>'Region - Nashik Data'!U54</f>
        <v>4</v>
      </c>
      <c r="V66" s="12">
        <f>'Region - Nashik Data'!V54</f>
        <v>0</v>
      </c>
    </row>
    <row r="67" spans="1:22" x14ac:dyDescent="0.35">
      <c r="A67" s="20">
        <f>'Region - Nashik Data'!A55</f>
        <v>53</v>
      </c>
      <c r="B67" s="20" t="str">
        <f>'Region - Nashik Data'!B55</f>
        <v>Nashik</v>
      </c>
      <c r="C67" s="20" t="str">
        <f>'Region - Nashik Data'!C55</f>
        <v>Nashik</v>
      </c>
      <c r="D67" s="20" t="str">
        <f>'Region - Nashik Data'!D55</f>
        <v>Manmad</v>
      </c>
      <c r="E67" s="20" t="str">
        <f>'Region - Nashik Data'!E55</f>
        <v>Nifad</v>
      </c>
      <c r="F67" s="20" t="str">
        <f>'Region - Nashik Data'!F55</f>
        <v>456654</v>
      </c>
      <c r="G67" s="20" t="str">
        <f>'Region - Nashik Data'!G55</f>
        <v>Retro. Lasalgaon Vinchur 16 Villages, Tal. Nifad</v>
      </c>
      <c r="H67" s="20" t="str">
        <f>'Region - Nashik Data'!H55</f>
        <v>Lasalgaon</v>
      </c>
      <c r="I67" s="20" t="str">
        <f>'Region - Nashik Data'!I55</f>
        <v>Existing 1.00 LL ESR-1</v>
      </c>
      <c r="J67" s="21">
        <f>'Region - Nashik Data'!J55</f>
        <v>0</v>
      </c>
      <c r="K67" s="21" t="str">
        <f>'Region - Nashik Data'!K55</f>
        <v>Connected</v>
      </c>
      <c r="L67" s="21" t="str">
        <f>'Region - Nashik Data'!L55</f>
        <v>Online</v>
      </c>
      <c r="M67" s="21" t="str">
        <f>'Region - Nashik Data'!M55</f>
        <v>1.00LL</v>
      </c>
      <c r="N67" s="21">
        <f>'Region - Nashik Data'!N55</f>
        <v>0</v>
      </c>
      <c r="O67" s="21">
        <f>'Region - Nashik Data'!O55</f>
        <v>0</v>
      </c>
      <c r="P67" s="21">
        <f>'Region - Nashik Data'!P55</f>
        <v>0</v>
      </c>
      <c r="Q67" s="21">
        <f>'Region - Nashik Data'!Q55</f>
        <v>1.2792901611328125</v>
      </c>
      <c r="R67" s="21">
        <f>'Region - Nashik Data'!R55</f>
        <v>0</v>
      </c>
      <c r="S67" s="21">
        <f>'Region - Nashik Data'!S55</f>
        <v>1.1082592773437501</v>
      </c>
      <c r="T67" s="21">
        <f>'Region - Nashik Data'!T55</f>
        <v>0</v>
      </c>
      <c r="U67" s="20">
        <f>'Region - Nashik Data'!U55</f>
        <v>5</v>
      </c>
      <c r="V67" s="12">
        <f>'Region - Nashik Data'!V55</f>
        <v>0</v>
      </c>
    </row>
    <row r="68" spans="1:22" x14ac:dyDescent="0.35">
      <c r="A68" s="20">
        <f>'Region - Nashik Data'!A56</f>
        <v>54</v>
      </c>
      <c r="B68" s="20" t="str">
        <f>'Region - Nashik Data'!B56</f>
        <v>Nashik</v>
      </c>
      <c r="C68" s="20" t="str">
        <f>'Region - Nashik Data'!C56</f>
        <v>Nashik</v>
      </c>
      <c r="D68" s="20" t="str">
        <f>'Region - Nashik Data'!D56</f>
        <v>Sinnar</v>
      </c>
      <c r="E68" s="20" t="str">
        <f>'Region - Nashik Data'!E56</f>
        <v>Sinnar</v>
      </c>
      <c r="F68" s="20" t="str">
        <f>'Region - Nashik Data'!F56</f>
        <v>20019176</v>
      </c>
      <c r="G68" s="20" t="str">
        <f>'Region - Nashik Data'!G56</f>
        <v>Retro. Bargaonpimpri &amp; 6 VRWSS  Tal Sinnar</v>
      </c>
      <c r="H68" s="20" t="str">
        <f>'Region - Nashik Data'!H56</f>
        <v>Hiwargaon</v>
      </c>
      <c r="I68" s="20" t="str">
        <f>'Region - Nashik Data'!I56</f>
        <v>Existing 0.25 LL ESR</v>
      </c>
      <c r="J68" s="21">
        <f>'Region - Nashik Data'!J56</f>
        <v>0</v>
      </c>
      <c r="K68" s="21" t="str">
        <f>'Region - Nashik Data'!K56</f>
        <v>Connected</v>
      </c>
      <c r="L68" s="21" t="str">
        <f>'Region - Nashik Data'!L56</f>
        <v>Offline</v>
      </c>
      <c r="M68" s="21" t="str">
        <f>'Region - Nashik Data'!M56</f>
        <v>0.25LL</v>
      </c>
      <c r="N68" s="21">
        <f>'Region - Nashik Data'!N56</f>
        <v>0</v>
      </c>
      <c r="O68" s="21">
        <f>'Region - Nashik Data'!O56</f>
        <v>0</v>
      </c>
      <c r="P68" s="21">
        <f>'Region - Nashik Data'!P56</f>
        <v>0</v>
      </c>
      <c r="Q68" s="21">
        <f>'Region - Nashik Data'!Q56</f>
        <v>0</v>
      </c>
      <c r="R68" s="21">
        <f>'Region - Nashik Data'!R56</f>
        <v>0</v>
      </c>
      <c r="S68" s="21">
        <f>'Region - Nashik Data'!S56</f>
        <v>0</v>
      </c>
      <c r="T68" s="21">
        <f>'Region - Nashik Data'!T56</f>
        <v>0</v>
      </c>
      <c r="U68" s="20">
        <f>'Region - Nashik Data'!U56</f>
        <v>7</v>
      </c>
      <c r="V68" s="12">
        <f>'Region - Nashik Data'!V56</f>
        <v>0</v>
      </c>
    </row>
    <row r="69" spans="1:22" x14ac:dyDescent="0.35">
      <c r="A69" s="20">
        <f>'Region - Nashik Data'!A57</f>
        <v>55</v>
      </c>
      <c r="B69" s="20" t="str">
        <f>'Region - Nashik Data'!B57</f>
        <v>Ahmednagar</v>
      </c>
      <c r="C69" s="20" t="str">
        <f>'Region - Nashik Data'!C57</f>
        <v>Sangamner</v>
      </c>
      <c r="D69" s="20" t="str">
        <f>'Region - Nashik Data'!D57</f>
        <v>Sangamner</v>
      </c>
      <c r="E69" s="20" t="str">
        <f>'Region - Nashik Data'!E57</f>
        <v>Sangamner</v>
      </c>
      <c r="F69" s="20" t="str">
        <f>'Region - Nashik Data'!F57</f>
        <v>20033242</v>
      </c>
      <c r="G69" s="20" t="str">
        <f>'Region - Nashik Data'!G57</f>
        <v>Retro.Talegaon Dighe and 16 villages, Tal. Sangamner</v>
      </c>
      <c r="H69" s="20" t="str">
        <f>'Region - Nashik Data'!H57</f>
        <v>Wadzari (Bk)</v>
      </c>
      <c r="I69" s="20" t="str">
        <f>'Region - Nashik Data'!I57</f>
        <v>Existing 0.75 LL ESR</v>
      </c>
      <c r="J69" s="21">
        <f>'Region - Nashik Data'!J57</f>
        <v>0</v>
      </c>
      <c r="K69" s="21" t="str">
        <f>'Region - Nashik Data'!K57</f>
        <v>Connected</v>
      </c>
      <c r="L69" s="21" t="str">
        <f>'Region - Nashik Data'!L57</f>
        <v>Online</v>
      </c>
      <c r="M69" s="21" t="str">
        <f>'Region - Nashik Data'!M57</f>
        <v>0.75LL</v>
      </c>
      <c r="N69" s="21">
        <f>'Region - Nashik Data'!N57</f>
        <v>7.9492187500000006E-3</v>
      </c>
      <c r="O69" s="21">
        <f>'Region - Nashik Data'!O57</f>
        <v>1.38916015625E-2</v>
      </c>
      <c r="P69" s="21">
        <f>'Region - Nashik Data'!P57</f>
        <v>0.96061035156249996</v>
      </c>
      <c r="Q69" s="21">
        <f>'Region - Nashik Data'!Q57</f>
        <v>0.75666015625000005</v>
      </c>
      <c r="R69" s="21">
        <f>'Region - Nashik Data'!R57</f>
        <v>0.13706542968749999</v>
      </c>
      <c r="S69" s="21">
        <f>'Region - Nashik Data'!S57</f>
        <v>7.1806640625000001E-2</v>
      </c>
      <c r="T69" s="21">
        <f>'Region - Nashik Data'!T57</f>
        <v>2.6367187500000002E-3</v>
      </c>
      <c r="U69" s="20">
        <f>'Region - Nashik Data'!U57</f>
        <v>0</v>
      </c>
      <c r="V69" s="12">
        <f>'Region - Nashik Data'!V57</f>
        <v>3.5156250000000001E-3</v>
      </c>
    </row>
    <row r="70" spans="1:22" x14ac:dyDescent="0.35">
      <c r="A70" s="20">
        <f>'Region - Nashik Data'!A58</f>
        <v>56</v>
      </c>
      <c r="B70" s="20" t="str">
        <f>'Region - Nashik Data'!B58</f>
        <v>Nashik</v>
      </c>
      <c r="C70" s="20" t="str">
        <f>'Region - Nashik Data'!C58</f>
        <v>Nashik</v>
      </c>
      <c r="D70" s="20" t="str">
        <f>'Region - Nashik Data'!D58</f>
        <v>Manmad</v>
      </c>
      <c r="E70" s="20" t="str">
        <f>'Region - Nashik Data'!E58</f>
        <v>Yeola</v>
      </c>
      <c r="F70" s="20" t="str">
        <f>'Region - Nashik Data'!F58</f>
        <v>20030798</v>
      </c>
      <c r="G70" s="20" t="str">
        <f>'Region - Nashik Data'!G58</f>
        <v>Retrofitting To Yeola 38 Villages</v>
      </c>
      <c r="H70" s="20" t="str">
        <f>'Region - Nashik Data'!H58</f>
        <v>Nandesar</v>
      </c>
      <c r="I70" s="20" t="str">
        <f>'Region - Nashik Data'!I58</f>
        <v>Existing 0.50 LL ESR</v>
      </c>
      <c r="J70" s="21">
        <f>'Region - Nashik Data'!J58</f>
        <v>0</v>
      </c>
      <c r="K70" s="21" t="str">
        <f>'Region - Nashik Data'!K58</f>
        <v>Connected</v>
      </c>
      <c r="L70" s="21" t="str">
        <f>'Region - Nashik Data'!L58</f>
        <v>Online</v>
      </c>
      <c r="M70" s="21" t="str">
        <f>'Region - Nashik Data'!M58</f>
        <v>0.50LL</v>
      </c>
      <c r="N70" s="21">
        <f>'Region - Nashik Data'!N58</f>
        <v>9.2773437500000001E-5</v>
      </c>
      <c r="O70" s="21">
        <f>'Region - Nashik Data'!O58</f>
        <v>1.1423110961914063E-4</v>
      </c>
      <c r="P70" s="21">
        <f>'Region - Nashik Data'!P58</f>
        <v>1.1627769470214844E-3</v>
      </c>
      <c r="Q70" s="21">
        <f>'Region - Nashik Data'!Q58</f>
        <v>0</v>
      </c>
      <c r="R70" s="21">
        <f>'Region - Nashik Data'!R58</f>
        <v>7.0275306701660155E-4</v>
      </c>
      <c r="S70" s="21">
        <f>'Region - Nashik Data'!S58</f>
        <v>7.152557373046875E-6</v>
      </c>
      <c r="T70" s="21">
        <f>'Region - Nashik Data'!T58</f>
        <v>2.8543472290039062E-5</v>
      </c>
      <c r="U70" s="20">
        <f>'Region - Nashik Data'!U58</f>
        <v>1</v>
      </c>
      <c r="V70" s="12">
        <f>'Region - Nashik Data'!V58</f>
        <v>5.7086944580078124E-5</v>
      </c>
    </row>
    <row r="71" spans="1:22" x14ac:dyDescent="0.35">
      <c r="A71" s="20">
        <f>'Region - Nashik Data'!A59</f>
        <v>57</v>
      </c>
      <c r="B71" s="20" t="str">
        <f>'Region - Nashik Data'!B59</f>
        <v>Nashik</v>
      </c>
      <c r="C71" s="20" t="str">
        <f>'Region - Nashik Data'!C59</f>
        <v>W M Nashik</v>
      </c>
      <c r="D71" s="20" t="str">
        <f>'Region - Nashik Data'!D59</f>
        <v>Malegaon</v>
      </c>
      <c r="E71" s="20" t="str">
        <f>'Region - Nashik Data'!E59</f>
        <v>Chandwad</v>
      </c>
      <c r="F71" s="20" t="str">
        <f>'Region - Nashik Data'!F59</f>
        <v>20086730</v>
      </c>
      <c r="G71" s="20" t="str">
        <f>'Region - Nashik Data'!G59</f>
        <v>Retro.Chandwad and WSS 44 villages. Ta. Chandwad</v>
      </c>
      <c r="H71" s="20" t="str">
        <f>'Region - Nashik Data'!H59</f>
        <v>Talwade</v>
      </c>
      <c r="I71" s="20" t="str">
        <f>'Region - Nashik Data'!I59</f>
        <v>Existing 0.25 LL ESR</v>
      </c>
      <c r="J71" s="21">
        <f>'Region - Nashik Data'!J59</f>
        <v>0</v>
      </c>
      <c r="K71" s="21" t="str">
        <f>'Region - Nashik Data'!K59</f>
        <v>Connected</v>
      </c>
      <c r="L71" s="21" t="str">
        <f>'Region - Nashik Data'!L59</f>
        <v>Online</v>
      </c>
      <c r="M71" s="21" t="str">
        <f>'Region - Nashik Data'!M59</f>
        <v>0.25LL</v>
      </c>
      <c r="N71" s="21">
        <f>'Region - Nashik Data'!N59</f>
        <v>0</v>
      </c>
      <c r="O71" s="21">
        <f>'Region - Nashik Data'!O59</f>
        <v>0</v>
      </c>
      <c r="P71" s="21">
        <f>'Region - Nashik Data'!P59</f>
        <v>0</v>
      </c>
      <c r="Q71" s="21">
        <f>'Region - Nashik Data'!Q59</f>
        <v>0</v>
      </c>
      <c r="R71" s="21">
        <f>'Region - Nashik Data'!R59</f>
        <v>0</v>
      </c>
      <c r="S71" s="21">
        <f>'Region - Nashik Data'!S59</f>
        <v>0</v>
      </c>
      <c r="T71" s="21">
        <f>'Region - Nashik Data'!T59</f>
        <v>0.67847023010253904</v>
      </c>
      <c r="U71" s="20">
        <f>'Region - Nashik Data'!U59</f>
        <v>6</v>
      </c>
      <c r="V71" s="12">
        <f>'Region - Nashik Data'!V59</f>
        <v>2.7138809204101562</v>
      </c>
    </row>
    <row r="72" spans="1:22" x14ac:dyDescent="0.35">
      <c r="A72" s="20">
        <f>'Region - Nashik Data'!A60</f>
        <v>58</v>
      </c>
      <c r="B72" s="20" t="str">
        <f>'Region - Nashik Data'!B60</f>
        <v>Nashik</v>
      </c>
      <c r="C72" s="20" t="str">
        <f>'Region - Nashik Data'!C60</f>
        <v>Nashik</v>
      </c>
      <c r="D72" s="20" t="str">
        <f>'Region - Nashik Data'!D60</f>
        <v>Malegaon</v>
      </c>
      <c r="E72" s="20" t="str">
        <f>'Region - Nashik Data'!E60</f>
        <v>Malegaon</v>
      </c>
      <c r="F72" s="20" t="str">
        <f>'Region - Nashik Data'!F60</f>
        <v>20037448</v>
      </c>
      <c r="G72" s="20" t="str">
        <f>'Region - Nashik Data'!G60</f>
        <v>78 villages in Nandgaon, Malegaon and Deola talukas</v>
      </c>
      <c r="H72" s="20" t="str">
        <f>'Region - Nashik Data'!H60</f>
        <v>Manjare</v>
      </c>
      <c r="I72" s="20" t="str">
        <f>'Region - Nashik Data'!I60</f>
        <v>Existing 0.50 LL ESR</v>
      </c>
      <c r="J72" s="21">
        <f>'Region - Nashik Data'!J60</f>
        <v>0</v>
      </c>
      <c r="K72" s="21" t="str">
        <f>'Region - Nashik Data'!K60</f>
        <v>Connected</v>
      </c>
      <c r="L72" s="21" t="str">
        <f>'Region - Nashik Data'!L60</f>
        <v>Online</v>
      </c>
      <c r="M72" s="21" t="str">
        <f>'Region - Nashik Data'!M60</f>
        <v>0.50LL</v>
      </c>
      <c r="N72" s="21">
        <f>'Region - Nashik Data'!N60</f>
        <v>0</v>
      </c>
      <c r="O72" s="21">
        <f>'Region - Nashik Data'!O60</f>
        <v>0</v>
      </c>
      <c r="P72" s="21">
        <f>'Region - Nashik Data'!P60</f>
        <v>0</v>
      </c>
      <c r="Q72" s="21">
        <f>'Region - Nashik Data'!Q60</f>
        <v>0</v>
      </c>
      <c r="R72" s="21">
        <f>'Region - Nashik Data'!R60</f>
        <v>0</v>
      </c>
      <c r="S72" s="21">
        <f>'Region - Nashik Data'!S60</f>
        <v>0.72365356445312501</v>
      </c>
      <c r="T72" s="21">
        <f>'Region - Nashik Data'!T60</f>
        <v>0</v>
      </c>
      <c r="U72" s="20">
        <f>'Region - Nashik Data'!U60</f>
        <v>6</v>
      </c>
      <c r="V72" s="12">
        <f>'Region - Nashik Data'!V60</f>
        <v>0</v>
      </c>
    </row>
    <row r="73" spans="1:22" x14ac:dyDescent="0.35">
      <c r="A73" s="20">
        <f>'Region - Nashik Data'!A61</f>
        <v>59</v>
      </c>
      <c r="B73" s="20" t="str">
        <f>'Region - Nashik Data'!B61</f>
        <v>Nashik</v>
      </c>
      <c r="C73" s="20" t="str">
        <f>'Region - Nashik Data'!C61</f>
        <v>Nashik</v>
      </c>
      <c r="D73" s="20" t="str">
        <f>'Region - Nashik Data'!D61</f>
        <v>Sinnar</v>
      </c>
      <c r="E73" s="20" t="str">
        <f>'Region - Nashik Data'!E61</f>
        <v>Sinnar</v>
      </c>
      <c r="F73" s="20" t="str">
        <f>'Region - Nashik Data'!F61</f>
        <v>20019176</v>
      </c>
      <c r="G73" s="20" t="str">
        <f>'Region - Nashik Data'!G61</f>
        <v>Retro. Bargaonpimpri &amp; 6 VRWSS  Tal Sinnar</v>
      </c>
      <c r="H73" s="20" t="str">
        <f>'Region - Nashik Data'!H61</f>
        <v>Pat Pimpri</v>
      </c>
      <c r="I73" s="20" t="str">
        <f>'Region - Nashik Data'!I61</f>
        <v>Proposed 0.85 LL ESR</v>
      </c>
      <c r="J73" s="21">
        <f>'Region - Nashik Data'!J61</f>
        <v>0</v>
      </c>
      <c r="K73" s="21" t="str">
        <f>'Region - Nashik Data'!K61</f>
        <v>Connected</v>
      </c>
      <c r="L73" s="21" t="str">
        <f>'Region - Nashik Data'!L61</f>
        <v>Online</v>
      </c>
      <c r="M73" s="21" t="str">
        <f>'Region - Nashik Data'!M61</f>
        <v>0.85LL</v>
      </c>
      <c r="N73" s="21">
        <f>'Region - Nashik Data'!N61</f>
        <v>0</v>
      </c>
      <c r="O73" s="21">
        <f>'Region - Nashik Data'!O61</f>
        <v>0</v>
      </c>
      <c r="P73" s="21">
        <f>'Region - Nashik Data'!P61</f>
        <v>0</v>
      </c>
      <c r="Q73" s="21">
        <f>'Region - Nashik Data'!Q61</f>
        <v>0</v>
      </c>
      <c r="R73" s="21">
        <f>'Region - Nashik Data'!R61</f>
        <v>0</v>
      </c>
      <c r="S73" s="21">
        <f>'Region - Nashik Data'!S61</f>
        <v>0</v>
      </c>
      <c r="T73" s="21">
        <f>'Region - Nashik Data'!T61</f>
        <v>0</v>
      </c>
      <c r="U73" s="20">
        <f>'Region - Nashik Data'!U61</f>
        <v>7</v>
      </c>
      <c r="V73" s="12">
        <f>'Region - Nashik Data'!V61</f>
        <v>0</v>
      </c>
    </row>
    <row r="74" spans="1:22" x14ac:dyDescent="0.35">
      <c r="A74" s="20">
        <f>'Region - Nashik Data'!A62</f>
        <v>60</v>
      </c>
      <c r="B74" s="20" t="str">
        <f>'Region - Nashik Data'!B62</f>
        <v>Nashik</v>
      </c>
      <c r="C74" s="20" t="str">
        <f>'Region - Nashik Data'!C62</f>
        <v>W M Nashik</v>
      </c>
      <c r="D74" s="20" t="str">
        <f>'Region - Nashik Data'!D62</f>
        <v>Malegaon</v>
      </c>
      <c r="E74" s="20" t="str">
        <f>'Region - Nashik Data'!E62</f>
        <v>Chandwad</v>
      </c>
      <c r="F74" s="20" t="str">
        <f>'Region - Nashik Data'!F62</f>
        <v>20086730</v>
      </c>
      <c r="G74" s="20" t="str">
        <f>'Region - Nashik Data'!G62</f>
        <v>Retro.Chandwad and WSS 44 villages. Ta. Chandwad</v>
      </c>
      <c r="H74" s="20" t="str">
        <f>'Region - Nashik Data'!H62</f>
        <v>Shirur</v>
      </c>
      <c r="I74" s="20" t="str">
        <f>'Region - Nashik Data'!I62</f>
        <v>Existing 0.75 LL ESR</v>
      </c>
      <c r="J74" s="21">
        <f>'Region - Nashik Data'!J62</f>
        <v>0</v>
      </c>
      <c r="K74" s="21" t="str">
        <f>'Region - Nashik Data'!K62</f>
        <v>Connected</v>
      </c>
      <c r="L74" s="21" t="str">
        <f>'Region - Nashik Data'!L62</f>
        <v>Offline</v>
      </c>
      <c r="M74" s="21" t="str">
        <f>'Region - Nashik Data'!M62</f>
        <v>0.75LL</v>
      </c>
      <c r="N74" s="21">
        <f>'Region - Nashik Data'!N62</f>
        <v>0</v>
      </c>
      <c r="O74" s="21">
        <f>'Region - Nashik Data'!O62</f>
        <v>0</v>
      </c>
      <c r="P74" s="21">
        <f>'Region - Nashik Data'!P62</f>
        <v>0</v>
      </c>
      <c r="Q74" s="21">
        <f>'Region - Nashik Data'!Q62</f>
        <v>0</v>
      </c>
      <c r="R74" s="21">
        <f>'Region - Nashik Data'!R62</f>
        <v>0</v>
      </c>
      <c r="S74" s="21">
        <f>'Region - Nashik Data'!S62</f>
        <v>0</v>
      </c>
      <c r="T74" s="21">
        <f>'Region - Nashik Data'!T62</f>
        <v>0</v>
      </c>
      <c r="U74" s="20">
        <f>'Region - Nashik Data'!U62</f>
        <v>7</v>
      </c>
      <c r="V74" s="12">
        <f>'Region - Nashik Data'!V62</f>
        <v>0</v>
      </c>
    </row>
    <row r="75" spans="1:22" x14ac:dyDescent="0.35">
      <c r="A75" s="20">
        <f>'Region - Nashik Data'!A63</f>
        <v>61</v>
      </c>
      <c r="B75" s="20" t="str">
        <f>'Region - Nashik Data'!B63</f>
        <v>Nashik</v>
      </c>
      <c r="C75" s="20" t="str">
        <f>'Region - Nashik Data'!C63</f>
        <v>Nashik</v>
      </c>
      <c r="D75" s="20" t="str">
        <f>'Region - Nashik Data'!D63</f>
        <v>Malegaon</v>
      </c>
      <c r="E75" s="20" t="str">
        <f>'Region - Nashik Data'!E63</f>
        <v>Malegaon</v>
      </c>
      <c r="F75" s="20" t="str">
        <f>'Region - Nashik Data'!F63</f>
        <v>20037448</v>
      </c>
      <c r="G75" s="20" t="str">
        <f>'Region - Nashik Data'!G63</f>
        <v>78 villages in Nandgaon, Malegaon and Deola talukas</v>
      </c>
      <c r="H75" s="20" t="str">
        <f>'Region - Nashik Data'!H63</f>
        <v>DoctorWadi</v>
      </c>
      <c r="I75" s="20" t="str">
        <f>'Region - Nashik Data'!I63</f>
        <v>Existing 0.30 LL ESR</v>
      </c>
      <c r="J75" s="21">
        <f>'Region - Nashik Data'!J63</f>
        <v>0</v>
      </c>
      <c r="K75" s="21" t="str">
        <f>'Region - Nashik Data'!K63</f>
        <v>Connected</v>
      </c>
      <c r="L75" s="21" t="str">
        <f>'Region - Nashik Data'!L63</f>
        <v>Online</v>
      </c>
      <c r="M75" s="21" t="str">
        <f>'Region - Nashik Data'!M63</f>
        <v>0.30LL</v>
      </c>
      <c r="N75" s="21">
        <f>'Region - Nashik Data'!N63</f>
        <v>0</v>
      </c>
      <c r="O75" s="21">
        <f>'Region - Nashik Data'!O63</f>
        <v>0</v>
      </c>
      <c r="P75" s="21">
        <f>'Region - Nashik Data'!P63</f>
        <v>0</v>
      </c>
      <c r="Q75" s="21">
        <f>'Region - Nashik Data'!Q63</f>
        <v>0</v>
      </c>
      <c r="R75" s="21">
        <f>'Region - Nashik Data'!R63</f>
        <v>0</v>
      </c>
      <c r="S75" s="21">
        <f>'Region - Nashik Data'!S63</f>
        <v>0.74787475585937502</v>
      </c>
      <c r="T75" s="21">
        <f>'Region - Nashik Data'!T63</f>
        <v>0.64429595947265628</v>
      </c>
      <c r="U75" s="20">
        <f>'Region - Nashik Data'!U63</f>
        <v>5</v>
      </c>
      <c r="V75" s="12">
        <f>'Region - Nashik Data'!V63</f>
        <v>2.1476531982421876</v>
      </c>
    </row>
    <row r="76" spans="1:22" x14ac:dyDescent="0.35">
      <c r="A76" s="20">
        <f>'Region - Nashik Data'!A64</f>
        <v>62</v>
      </c>
      <c r="B76" s="20" t="str">
        <f>'Region - Nashik Data'!B64</f>
        <v>Nashik</v>
      </c>
      <c r="C76" s="20" t="str">
        <f>'Region - Nashik Data'!C64</f>
        <v>Nashik</v>
      </c>
      <c r="D76" s="20" t="str">
        <f>'Region - Nashik Data'!D64</f>
        <v>Malegaon</v>
      </c>
      <c r="E76" s="20" t="str">
        <f>'Region - Nashik Data'!E64</f>
        <v>Nandgaon</v>
      </c>
      <c r="F76" s="20" t="str">
        <f>'Region - Nashik Data'!F64</f>
        <v>20037448</v>
      </c>
      <c r="G76" s="20" t="str">
        <f>'Region - Nashik Data'!G64</f>
        <v>78 villages in Nandgaon, Malegaon and Deola talukas</v>
      </c>
      <c r="H76" s="20" t="str">
        <f>'Region - Nashik Data'!H64</f>
        <v>Varhale</v>
      </c>
      <c r="I76" s="20" t="str">
        <f>'Region - Nashik Data'!I64</f>
        <v>Existing 0.50 LL ESR</v>
      </c>
      <c r="J76" s="21">
        <f>'Region - Nashik Data'!J64</f>
        <v>0</v>
      </c>
      <c r="K76" s="21" t="str">
        <f>'Region - Nashik Data'!K64</f>
        <v>Connected</v>
      </c>
      <c r="L76" s="21" t="str">
        <f>'Region - Nashik Data'!L64</f>
        <v>Online</v>
      </c>
      <c r="M76" s="21" t="str">
        <f>'Region - Nashik Data'!M64</f>
        <v>0.50LL</v>
      </c>
      <c r="N76" s="21">
        <f>'Region - Nashik Data'!N64</f>
        <v>0</v>
      </c>
      <c r="O76" s="21">
        <f>'Region - Nashik Data'!O64</f>
        <v>0.49549530029296873</v>
      </c>
      <c r="P76" s="21">
        <f>'Region - Nashik Data'!P64</f>
        <v>0</v>
      </c>
      <c r="Q76" s="21">
        <f>'Region - Nashik Data'!Q64</f>
        <v>8.5679931640624998E-2</v>
      </c>
      <c r="R76" s="21">
        <f>'Region - Nashik Data'!R64</f>
        <v>0.45886108398437497</v>
      </c>
      <c r="S76" s="21">
        <f>'Region - Nashik Data'!S64</f>
        <v>0</v>
      </c>
      <c r="T76" s="21">
        <f>'Region - Nashik Data'!T64</f>
        <v>0</v>
      </c>
      <c r="U76" s="20">
        <f>'Region - Nashik Data'!U64</f>
        <v>4</v>
      </c>
      <c r="V76" s="12">
        <f>'Region - Nashik Data'!V64</f>
        <v>0</v>
      </c>
    </row>
    <row r="77" spans="1:22" x14ac:dyDescent="0.35">
      <c r="A77" s="20">
        <f>'Region - Nashik Data'!A65</f>
        <v>63</v>
      </c>
      <c r="B77" s="20" t="str">
        <f>'Region - Nashik Data'!B65</f>
        <v>Nashik</v>
      </c>
      <c r="C77" s="20" t="str">
        <f>'Region - Nashik Data'!C65</f>
        <v>W M Nashik</v>
      </c>
      <c r="D77" s="20" t="str">
        <f>'Region - Nashik Data'!D65</f>
        <v>Malegaon</v>
      </c>
      <c r="E77" s="20" t="str">
        <f>'Region - Nashik Data'!E65</f>
        <v>Chandwad</v>
      </c>
      <c r="F77" s="20" t="str">
        <f>'Region - Nashik Data'!F65</f>
        <v>20086730</v>
      </c>
      <c r="G77" s="20" t="str">
        <f>'Region - Nashik Data'!G65</f>
        <v>Retro.Chandwad and WSS 44 villages. Ta. Chandwad</v>
      </c>
      <c r="H77" s="20" t="str">
        <f>'Region - Nashik Data'!H65</f>
        <v>Bhutyane</v>
      </c>
      <c r="I77" s="20" t="str">
        <f>'Region - Nashik Data'!I65</f>
        <v>Existing 0.33 LL ESR</v>
      </c>
      <c r="J77" s="21">
        <f>'Region - Nashik Data'!J65</f>
        <v>0</v>
      </c>
      <c r="K77" s="21" t="str">
        <f>'Region - Nashik Data'!K65</f>
        <v>Connected</v>
      </c>
      <c r="L77" s="21" t="str">
        <f>'Region - Nashik Data'!L65</f>
        <v>Offline</v>
      </c>
      <c r="M77" s="21" t="str">
        <f>'Region - Nashik Data'!M65</f>
        <v>0.33LL</v>
      </c>
      <c r="N77" s="21">
        <f>'Region - Nashik Data'!N65</f>
        <v>0</v>
      </c>
      <c r="O77" s="21">
        <f>'Region - Nashik Data'!O65</f>
        <v>0</v>
      </c>
      <c r="P77" s="21">
        <f>'Region - Nashik Data'!P65</f>
        <v>0</v>
      </c>
      <c r="Q77" s="21">
        <f>'Region - Nashik Data'!Q65</f>
        <v>0</v>
      </c>
      <c r="R77" s="21">
        <f>'Region - Nashik Data'!R65</f>
        <v>0</v>
      </c>
      <c r="S77" s="21">
        <f>'Region - Nashik Data'!S65</f>
        <v>0</v>
      </c>
      <c r="T77" s="21">
        <f>'Region - Nashik Data'!T65</f>
        <v>0</v>
      </c>
      <c r="U77" s="20">
        <f>'Region - Nashik Data'!U65</f>
        <v>7</v>
      </c>
      <c r="V77" s="12">
        <f>'Region - Nashik Data'!V65</f>
        <v>0</v>
      </c>
    </row>
    <row r="78" spans="1:22" x14ac:dyDescent="0.35">
      <c r="A78" s="20">
        <f>'Region - Nashik Data'!A66</f>
        <v>64</v>
      </c>
      <c r="B78" s="20" t="str">
        <f>'Region - Nashik Data'!B66</f>
        <v>Nashik</v>
      </c>
      <c r="C78" s="20" t="str">
        <f>'Region - Nashik Data'!C66</f>
        <v>Nashik</v>
      </c>
      <c r="D78" s="20" t="str">
        <f>'Region - Nashik Data'!D66</f>
        <v>Sinnar</v>
      </c>
      <c r="E78" s="20" t="str">
        <f>'Region - Nashik Data'!E66</f>
        <v>Sinnar</v>
      </c>
      <c r="F78" s="20" t="str">
        <f>'Region - Nashik Data'!F66</f>
        <v>20019176</v>
      </c>
      <c r="G78" s="20" t="str">
        <f>'Region - Nashik Data'!G66</f>
        <v>Retro. Bargaonpimpri &amp; 6 VRWSS  Tal Sinnar</v>
      </c>
      <c r="H78" s="20" t="str">
        <f>'Region - Nashik Data'!H66</f>
        <v>Gulwanch</v>
      </c>
      <c r="I78" s="20" t="str">
        <f>'Region - Nashik Data'!I66</f>
        <v>Proposed 0.40 LL ESR</v>
      </c>
      <c r="J78" s="21" t="str">
        <f>'Region - Nashik Data'!J66</f>
        <v>Pt Created</v>
      </c>
      <c r="K78" s="21" t="str">
        <f>'Region - Nashik Data'!K66</f>
        <v>Not</v>
      </c>
      <c r="L78" s="21" t="str">
        <f>'Region - Nashik Data'!L66</f>
        <v>Offline</v>
      </c>
      <c r="M78" s="21" t="str">
        <f>'Region - Nashik Data'!M66</f>
        <v>0.40LL</v>
      </c>
      <c r="N78" s="21">
        <f>'Region - Nashik Data'!N66</f>
        <v>0</v>
      </c>
      <c r="O78" s="21">
        <f>'Region - Nashik Data'!O66</f>
        <v>0</v>
      </c>
      <c r="P78" s="21">
        <f>'Region - Nashik Data'!P66</f>
        <v>0</v>
      </c>
      <c r="Q78" s="21">
        <f>'Region - Nashik Data'!Q66</f>
        <v>0</v>
      </c>
      <c r="R78" s="21">
        <f>'Region - Nashik Data'!R66</f>
        <v>0</v>
      </c>
      <c r="S78" s="21">
        <f>'Region - Nashik Data'!S66</f>
        <v>0</v>
      </c>
      <c r="T78" s="21">
        <f>'Region - Nashik Data'!T66</f>
        <v>0</v>
      </c>
      <c r="U78" s="20">
        <f>'Region - Nashik Data'!U66</f>
        <v>7</v>
      </c>
      <c r="V78" s="12">
        <f>'Region - Nashik Data'!V66</f>
        <v>0</v>
      </c>
    </row>
    <row r="79" spans="1:22" x14ac:dyDescent="0.35">
      <c r="A79" s="20">
        <f>'Region - Nashik Data'!A67</f>
        <v>65</v>
      </c>
      <c r="B79" s="20" t="str">
        <f>'Region - Nashik Data'!B67</f>
        <v>Nashik</v>
      </c>
      <c r="C79" s="20" t="str">
        <f>'Region - Nashik Data'!C67</f>
        <v>W M Nashik</v>
      </c>
      <c r="D79" s="20" t="str">
        <f>'Region - Nashik Data'!D67</f>
        <v>Malegaon</v>
      </c>
      <c r="E79" s="20" t="str">
        <f>'Region - Nashik Data'!E67</f>
        <v>Chandwad</v>
      </c>
      <c r="F79" s="20" t="str">
        <f>'Region - Nashik Data'!F67</f>
        <v>20086730</v>
      </c>
      <c r="G79" s="20" t="str">
        <f>'Region - Nashik Data'!G67</f>
        <v>Retro.Chandwad and WSS 44 villages. Ta. Chandwad</v>
      </c>
      <c r="H79" s="20" t="str">
        <f>'Region - Nashik Data'!H67</f>
        <v>Asarkhede</v>
      </c>
      <c r="I79" s="20" t="str">
        <f>'Region - Nashik Data'!I67</f>
        <v>Existing 0.75 LL ESR</v>
      </c>
      <c r="J79" s="21">
        <f>'Region - Nashik Data'!J67</f>
        <v>0</v>
      </c>
      <c r="K79" s="21" t="str">
        <f>'Region - Nashik Data'!K67</f>
        <v>Connected</v>
      </c>
      <c r="L79" s="21" t="str">
        <f>'Region - Nashik Data'!L67</f>
        <v>Offline</v>
      </c>
      <c r="M79" s="21" t="str">
        <f>'Region - Nashik Data'!M67</f>
        <v>0.75LL</v>
      </c>
      <c r="N79" s="21">
        <f>'Region - Nashik Data'!N67</f>
        <v>0.71401306152343746</v>
      </c>
      <c r="O79" s="21">
        <f>'Region - Nashik Data'!O67</f>
        <v>0</v>
      </c>
      <c r="P79" s="21">
        <f>'Region - Nashik Data'!P67</f>
        <v>0</v>
      </c>
      <c r="Q79" s="21">
        <f>'Region - Nashik Data'!Q67</f>
        <v>0</v>
      </c>
      <c r="R79" s="21">
        <f>'Region - Nashik Data'!R67</f>
        <v>0</v>
      </c>
      <c r="S79" s="21">
        <f>'Region - Nashik Data'!S67</f>
        <v>0</v>
      </c>
      <c r="T79" s="21">
        <f>'Region - Nashik Data'!T67</f>
        <v>0</v>
      </c>
      <c r="U79" s="20">
        <f>'Region - Nashik Data'!U67</f>
        <v>6</v>
      </c>
      <c r="V79" s="12">
        <f>'Region - Nashik Data'!V67</f>
        <v>0</v>
      </c>
    </row>
    <row r="80" spans="1:22" x14ac:dyDescent="0.35">
      <c r="A80" s="20">
        <f>'Region - Nashik Data'!A68</f>
        <v>66</v>
      </c>
      <c r="B80" s="20" t="str">
        <f>'Region - Nashik Data'!B68</f>
        <v>Nashik</v>
      </c>
      <c r="C80" s="20" t="str">
        <f>'Region - Nashik Data'!C68</f>
        <v>Nashik</v>
      </c>
      <c r="D80" s="20" t="str">
        <f>'Region - Nashik Data'!D68</f>
        <v>Malegaon</v>
      </c>
      <c r="E80" s="20" t="str">
        <f>'Region - Nashik Data'!E68</f>
        <v>Nandgaon</v>
      </c>
      <c r="F80" s="20" t="str">
        <f>'Region - Nashik Data'!F68</f>
        <v>20037448</v>
      </c>
      <c r="G80" s="20" t="str">
        <f>'Region - Nashik Data'!G68</f>
        <v>78 villages in Nandgaon, Malegaon and Deola talukas</v>
      </c>
      <c r="H80" s="20" t="str">
        <f>'Region - Nashik Data'!H68</f>
        <v>Mehune</v>
      </c>
      <c r="I80" s="20" t="str">
        <f>'Region - Nashik Data'!I68</f>
        <v>Existing 0.75 LL ESR</v>
      </c>
      <c r="J80" s="21">
        <f>'Region - Nashik Data'!J68</f>
        <v>0</v>
      </c>
      <c r="K80" s="21" t="str">
        <f>'Region - Nashik Data'!K68</f>
        <v>Connected</v>
      </c>
      <c r="L80" s="21" t="str">
        <f>'Region - Nashik Data'!L68</f>
        <v>Online</v>
      </c>
      <c r="M80" s="21" t="str">
        <f>'Region - Nashik Data'!M68</f>
        <v>0.75LL</v>
      </c>
      <c r="N80" s="21">
        <f>'Region - Nashik Data'!N68</f>
        <v>4.8828125000000001E-6</v>
      </c>
      <c r="O80" s="21">
        <f>'Region - Nashik Data'!O68</f>
        <v>1.23291015625E-4</v>
      </c>
      <c r="P80" s="21">
        <f>'Region - Nashik Data'!P68</f>
        <v>1.1358361816406251</v>
      </c>
      <c r="Q80" s="21">
        <f>'Region - Nashik Data'!Q68</f>
        <v>0</v>
      </c>
      <c r="R80" s="21">
        <f>'Region - Nashik Data'!R68</f>
        <v>0.98783447265625002</v>
      </c>
      <c r="S80" s="21">
        <f>'Region - Nashik Data'!S68</f>
        <v>0</v>
      </c>
      <c r="T80" s="21">
        <f>'Region - Nashik Data'!T68</f>
        <v>0</v>
      </c>
      <c r="U80" s="20">
        <f>'Region - Nashik Data'!U68</f>
        <v>3</v>
      </c>
      <c r="V80" s="12">
        <f>'Region - Nashik Data'!V68</f>
        <v>0</v>
      </c>
    </row>
    <row r="81" spans="1:22" x14ac:dyDescent="0.35">
      <c r="A81" s="20">
        <f>'Region - Nashik Data'!A69</f>
        <v>67</v>
      </c>
      <c r="B81" s="20" t="str">
        <f>'Region - Nashik Data'!B69</f>
        <v>Nashik</v>
      </c>
      <c r="C81" s="20" t="str">
        <f>'Region - Nashik Data'!C69</f>
        <v>W M Nashik</v>
      </c>
      <c r="D81" s="20" t="str">
        <f>'Region - Nashik Data'!D69</f>
        <v>W.M.Nashik</v>
      </c>
      <c r="E81" s="20" t="str">
        <f>'Region - Nashik Data'!E69</f>
        <v>Dindori</v>
      </c>
      <c r="F81" s="20" t="str">
        <f>'Region - Nashik Data'!F69</f>
        <v>20039258</v>
      </c>
      <c r="G81" s="20" t="str">
        <f>'Region - Nashik Data'!G69</f>
        <v>Ozar-Sakore &amp; 2 Villages</v>
      </c>
      <c r="H81" s="20" t="str">
        <f>'Region - Nashik Data'!H69</f>
        <v>Janori</v>
      </c>
      <c r="I81" s="20" t="str">
        <f>'Region - Nashik Data'!I69</f>
        <v>Existing 3.1 LL ESR</v>
      </c>
      <c r="J81" s="21">
        <f>'Region - Nashik Data'!J69</f>
        <v>0</v>
      </c>
      <c r="K81" s="21" t="str">
        <f>'Region - Nashik Data'!K69</f>
        <v>Connected</v>
      </c>
      <c r="L81" s="21" t="str">
        <f>'Region - Nashik Data'!L69</f>
        <v>Online</v>
      </c>
      <c r="M81" s="21" t="str">
        <f>'Region - Nashik Data'!M69</f>
        <v>3.1LL</v>
      </c>
      <c r="N81" s="21">
        <f>'Region - Nashik Data'!N69</f>
        <v>0</v>
      </c>
      <c r="O81" s="21">
        <f>'Region - Nashik Data'!O69</f>
        <v>3.6219921875000001</v>
      </c>
      <c r="P81" s="21">
        <f>'Region - Nashik Data'!P69</f>
        <v>2.5847656250000002</v>
      </c>
      <c r="Q81" s="21">
        <f>'Region - Nashik Data'!Q69</f>
        <v>2.7277734374999998</v>
      </c>
      <c r="R81" s="21">
        <f>'Region - Nashik Data'!R69</f>
        <v>2.77390625</v>
      </c>
      <c r="S81" s="21">
        <f>'Region - Nashik Data'!S69</f>
        <v>2.7923046875000002</v>
      </c>
      <c r="T81" s="21">
        <f>'Region - Nashik Data'!T69</f>
        <v>2.7494921875</v>
      </c>
      <c r="U81" s="20">
        <f>'Region - Nashik Data'!U69</f>
        <v>1</v>
      </c>
      <c r="V81" s="12">
        <f>'Region - Nashik Data'!V69</f>
        <v>0.88693296370967745</v>
      </c>
    </row>
    <row r="82" spans="1:22" x14ac:dyDescent="0.35">
      <c r="A82" s="20">
        <f>'Region - Nashik Data'!A70</f>
        <v>68</v>
      </c>
      <c r="B82" s="20" t="str">
        <f>'Region - Nashik Data'!B70</f>
        <v>Nashik</v>
      </c>
      <c r="C82" s="20" t="str">
        <f>'Region - Nashik Data'!C70</f>
        <v>Nashik</v>
      </c>
      <c r="D82" s="20" t="str">
        <f>'Region - Nashik Data'!D70</f>
        <v>Nashik</v>
      </c>
      <c r="E82" s="20" t="str">
        <f>'Region - Nashik Data'!E70</f>
        <v>Trambakeshwar</v>
      </c>
      <c r="F82" s="20" t="str">
        <f>'Region - Nashik Data'!F70</f>
        <v>20017222</v>
      </c>
      <c r="G82" s="20" t="str">
        <f>'Region - Nashik Data'!G70</f>
        <v>Waghera &amp; 14 RRWSS Tal Trambakeshwar</v>
      </c>
      <c r="H82" s="20" t="str">
        <f>'Region - Nashik Data'!H70</f>
        <v>Waghera</v>
      </c>
      <c r="I82" s="20" t="str">
        <f>'Region - Nashik Data'!I70</f>
        <v>Existing 0.65 LL ESR</v>
      </c>
      <c r="J82" s="21">
        <f>'Region - Nashik Data'!J70</f>
        <v>0</v>
      </c>
      <c r="K82" s="21" t="str">
        <f>'Region - Nashik Data'!K70</f>
        <v>Connected</v>
      </c>
      <c r="L82" s="21" t="str">
        <f>'Region - Nashik Data'!L70</f>
        <v>Online</v>
      </c>
      <c r="M82" s="21" t="str">
        <f>'Region - Nashik Data'!M70</f>
        <v>0.65LL</v>
      </c>
      <c r="N82" s="21">
        <f>'Region - Nashik Data'!N70</f>
        <v>0</v>
      </c>
      <c r="O82" s="21">
        <f>'Region - Nashik Data'!O70</f>
        <v>0</v>
      </c>
      <c r="P82" s="21">
        <f>'Region - Nashik Data'!P70</f>
        <v>0</v>
      </c>
      <c r="Q82" s="21">
        <f>'Region - Nashik Data'!Q70</f>
        <v>0.47429107666015624</v>
      </c>
      <c r="R82" s="21">
        <f>'Region - Nashik Data'!R70</f>
        <v>0.5040484619140625</v>
      </c>
      <c r="S82" s="21">
        <f>'Region - Nashik Data'!S70</f>
        <v>0.41806396484375002</v>
      </c>
      <c r="T82" s="21">
        <f>'Region - Nashik Data'!T70</f>
        <v>0.6129049682617187</v>
      </c>
      <c r="U82" s="20">
        <f>'Region - Nashik Data'!U70</f>
        <v>3</v>
      </c>
      <c r="V82" s="12">
        <f>'Region - Nashik Data'!V70</f>
        <v>0.94293072040264414</v>
      </c>
    </row>
    <row r="83" spans="1:22" x14ac:dyDescent="0.35">
      <c r="A83" s="20">
        <f>'Region - Nashik Data'!A71</f>
        <v>69</v>
      </c>
      <c r="B83" s="20" t="str">
        <f>'Region - Nashik Data'!B71</f>
        <v>Nashik</v>
      </c>
      <c r="C83" s="20" t="str">
        <f>'Region - Nashik Data'!C71</f>
        <v>W M Nashik</v>
      </c>
      <c r="D83" s="20" t="str">
        <f>'Region - Nashik Data'!D71</f>
        <v>Malegaon</v>
      </c>
      <c r="E83" s="20" t="str">
        <f>'Region - Nashik Data'!E71</f>
        <v>Chandwad</v>
      </c>
      <c r="F83" s="20" t="str">
        <f>'Region - Nashik Data'!F71</f>
        <v>20086730</v>
      </c>
      <c r="G83" s="20" t="str">
        <f>'Region - Nashik Data'!G71</f>
        <v>Retro.Chandwad and WSS 44 villages. Ta. Chandwad</v>
      </c>
      <c r="H83" s="20" t="str">
        <f>'Region - Nashik Data'!H71</f>
        <v>Shirsane</v>
      </c>
      <c r="I83" s="20" t="str">
        <f>'Region - Nashik Data'!I71</f>
        <v>Existing 0.75 LL ESR</v>
      </c>
      <c r="J83" s="21">
        <f>'Region - Nashik Data'!J71</f>
        <v>0</v>
      </c>
      <c r="K83" s="21" t="str">
        <f>'Region - Nashik Data'!K71</f>
        <v>Connected</v>
      </c>
      <c r="L83" s="21" t="str">
        <f>'Region - Nashik Data'!L71</f>
        <v>Online</v>
      </c>
      <c r="M83" s="21" t="str">
        <f>'Region - Nashik Data'!M71</f>
        <v>0.75LL</v>
      </c>
      <c r="N83" s="21">
        <f>'Region - Nashik Data'!N71</f>
        <v>0</v>
      </c>
      <c r="O83" s="21">
        <f>'Region - Nashik Data'!O71</f>
        <v>0</v>
      </c>
      <c r="P83" s="21">
        <f>'Region - Nashik Data'!P71</f>
        <v>0.50804260253906253</v>
      </c>
      <c r="Q83" s="21">
        <f>'Region - Nashik Data'!Q71</f>
        <v>0</v>
      </c>
      <c r="R83" s="21">
        <f>'Region - Nashik Data'!R71</f>
        <v>2.4414062500000001E-6</v>
      </c>
      <c r="S83" s="21">
        <f>'Region - Nashik Data'!S71</f>
        <v>3.61328125E-4</v>
      </c>
      <c r="T83" s="21">
        <f>'Region - Nashik Data'!T71</f>
        <v>0</v>
      </c>
      <c r="U83" s="20">
        <f>'Region - Nashik Data'!U71</f>
        <v>4</v>
      </c>
      <c r="V83" s="12">
        <f>'Region - Nashik Data'!V71</f>
        <v>0</v>
      </c>
    </row>
    <row r="84" spans="1:22" x14ac:dyDescent="0.35">
      <c r="A84" s="20">
        <f>'Region - Nashik Data'!A72</f>
        <v>70</v>
      </c>
      <c r="B84" s="20" t="str">
        <f>'Region - Nashik Data'!B72</f>
        <v>Ahmednagar</v>
      </c>
      <c r="C84" s="20" t="str">
        <f>'Region - Nashik Data'!C72</f>
        <v>Ahmednagar</v>
      </c>
      <c r="D84" s="20" t="str">
        <f>'Region - Nashik Data'!D72</f>
        <v>Newasa</v>
      </c>
      <c r="E84" s="20" t="str">
        <f>'Region - Nashik Data'!E72</f>
        <v>Nevasa</v>
      </c>
      <c r="F84" s="20" t="str">
        <f>'Region - Nashik Data'!F72</f>
        <v>5348540</v>
      </c>
      <c r="G84" s="20" t="str">
        <f>'Region - Nashik Data'!G72</f>
        <v>Retro.Sonai Karjgaon and 16 villages, Tal. Nevasa</v>
      </c>
      <c r="H84" s="20" t="str">
        <f>'Region - Nashik Data'!H72</f>
        <v>Ganeshwadi</v>
      </c>
      <c r="I84" s="20" t="str">
        <f>'Region - Nashik Data'!I72</f>
        <v>Existing 0.8 LL ESR -27</v>
      </c>
      <c r="J84" s="21">
        <f>'Region - Nashik Data'!J72</f>
        <v>16.617000000000001</v>
      </c>
      <c r="K84" s="21" t="str">
        <f>'Region - Nashik Data'!K72</f>
        <v>Connected</v>
      </c>
      <c r="L84" s="21" t="str">
        <f>'Region - Nashik Data'!L72</f>
        <v>Online</v>
      </c>
      <c r="M84" s="21" t="str">
        <f>'Region - Nashik Data'!M72</f>
        <v>0.8LL</v>
      </c>
      <c r="N84" s="21">
        <f>'Region - Nashik Data'!N72</f>
        <v>0.61260243807209913</v>
      </c>
      <c r="O84" s="21">
        <f>'Region - Nashik Data'!O72</f>
        <v>0.82054400128952698</v>
      </c>
      <c r="P84" s="21">
        <f>'Region - Nashik Data'!P72</f>
        <v>0.59209263213464514</v>
      </c>
      <c r="Q84" s="21">
        <f>'Region - Nashik Data'!Q72</f>
        <v>1.1160641562746787</v>
      </c>
      <c r="R84" s="21">
        <f>'Region - Nashik Data'!R72</f>
        <v>0.78207068857715056</v>
      </c>
      <c r="S84" s="21">
        <f>'Region - Nashik Data'!S72</f>
        <v>1.5176766291915555E-3</v>
      </c>
      <c r="T84" s="21">
        <f>'Region - Nashik Data'!T72</f>
        <v>0</v>
      </c>
      <c r="U84" s="20">
        <f>'Region - Nashik Data'!U72</f>
        <v>1</v>
      </c>
      <c r="V84" s="12">
        <f>'Region - Nashik Data'!V72</f>
        <v>0</v>
      </c>
    </row>
    <row r="85" spans="1:22" x14ac:dyDescent="0.35">
      <c r="A85" s="20">
        <f>'Region - Nashik Data'!A73</f>
        <v>71</v>
      </c>
      <c r="B85" s="20" t="str">
        <f>'Region - Nashik Data'!B73</f>
        <v>Nashik</v>
      </c>
      <c r="C85" s="20" t="str">
        <f>'Region - Nashik Data'!C73</f>
        <v>W M Nashik</v>
      </c>
      <c r="D85" s="20" t="str">
        <f>'Region - Nashik Data'!D73</f>
        <v>Malegaon</v>
      </c>
      <c r="E85" s="20" t="str">
        <f>'Region - Nashik Data'!E73</f>
        <v>Chandwad</v>
      </c>
      <c r="F85" s="20" t="str">
        <f>'Region - Nashik Data'!F73</f>
        <v>20086730</v>
      </c>
      <c r="G85" s="20" t="str">
        <f>'Region - Nashik Data'!G73</f>
        <v>Retro.Chandwad and WSS 44 villages. Ta. Chandwad</v>
      </c>
      <c r="H85" s="20" t="str">
        <f>'Region - Nashik Data'!H73</f>
        <v>Dhodambe</v>
      </c>
      <c r="I85" s="20" t="str">
        <f>'Region - Nashik Data'!I73</f>
        <v>Existing 1.00 LL ESR</v>
      </c>
      <c r="J85" s="21">
        <f>'Region - Nashik Data'!J73</f>
        <v>0</v>
      </c>
      <c r="K85" s="21" t="str">
        <f>'Region - Nashik Data'!K73</f>
        <v>Connected</v>
      </c>
      <c r="L85" s="21" t="str">
        <f>'Region - Nashik Data'!L73</f>
        <v>Online</v>
      </c>
      <c r="M85" s="21" t="str">
        <f>'Region - Nashik Data'!M73</f>
        <v>1.00LL</v>
      </c>
      <c r="N85" s="21">
        <f>'Region - Nashik Data'!N73</f>
        <v>1.5479736328125E-2</v>
      </c>
      <c r="O85" s="21">
        <f>'Region - Nashik Data'!O73</f>
        <v>0.887608642578125</v>
      </c>
      <c r="P85" s="21">
        <f>'Region - Nashik Data'!P73</f>
        <v>6.7478027343749997E-2</v>
      </c>
      <c r="Q85" s="21">
        <f>'Region - Nashik Data'!Q73</f>
        <v>3.1750830078124999</v>
      </c>
      <c r="R85" s="21">
        <f>'Region - Nashik Data'!R73</f>
        <v>0.97731567382812501</v>
      </c>
      <c r="S85" s="21">
        <f>'Region - Nashik Data'!S73</f>
        <v>0</v>
      </c>
      <c r="T85" s="21">
        <f>'Region - Nashik Data'!T73</f>
        <v>0.29658691406249998</v>
      </c>
      <c r="U85" s="20">
        <f>'Region - Nashik Data'!U73</f>
        <v>1</v>
      </c>
      <c r="V85" s="12">
        <f>'Region - Nashik Data'!V73</f>
        <v>0.29658691406249998</v>
      </c>
    </row>
    <row r="86" spans="1:22" x14ac:dyDescent="0.35">
      <c r="A86" s="20">
        <f>'Region - Nashik Data'!A74</f>
        <v>72</v>
      </c>
      <c r="B86" s="20" t="str">
        <f>'Region - Nashik Data'!B74</f>
        <v>Jalgaon</v>
      </c>
      <c r="C86" s="20" t="str">
        <f>'Region - Nashik Data'!C74</f>
        <v>Jalgaon</v>
      </c>
      <c r="D86" s="20" t="str">
        <f>'Region - Nashik Data'!D74</f>
        <v>Chopda</v>
      </c>
      <c r="E86" s="20" t="str">
        <f>'Region - Nashik Data'!E74</f>
        <v>Chopda</v>
      </c>
      <c r="F86" s="20" t="str">
        <f>'Region - Nashik Data'!F74</f>
        <v>20053731</v>
      </c>
      <c r="G86" s="20" t="str">
        <f>'Region - Nashik Data'!G74</f>
        <v>Lasur and 9 villages RRWSS. Ta. Chopda</v>
      </c>
      <c r="H86" s="20" t="str">
        <f>'Region - Nashik Data'!H74</f>
        <v>Hatede Kh</v>
      </c>
      <c r="I86" s="20" t="str">
        <f>'Region - Nashik Data'!I74</f>
        <v>Existing 1.40 LL ESR</v>
      </c>
      <c r="J86" s="21">
        <f>'Region - Nashik Data'!J74</f>
        <v>4.085728645324707</v>
      </c>
      <c r="K86" s="21" t="str">
        <f>'Region - Nashik Data'!K74</f>
        <v>Connected</v>
      </c>
      <c r="L86" s="21" t="str">
        <f>'Region - Nashik Data'!L74</f>
        <v>Online</v>
      </c>
      <c r="M86" s="21" t="str">
        <f>'Region - Nashik Data'!M74</f>
        <v>1.40LL</v>
      </c>
      <c r="N86" s="21">
        <f>'Region - Nashik Data'!N74</f>
        <v>2.9601171874999999</v>
      </c>
      <c r="O86" s="21">
        <f>'Region - Nashik Data'!O74</f>
        <v>3.2520751953125</v>
      </c>
      <c r="P86" s="21">
        <f>'Region - Nashik Data'!P74</f>
        <v>3.1778564453125</v>
      </c>
      <c r="Q86" s="21">
        <f>'Region - Nashik Data'!Q74</f>
        <v>3.4064453124999998</v>
      </c>
      <c r="R86" s="21">
        <f>'Region - Nashik Data'!R74</f>
        <v>3.0031249999999998</v>
      </c>
      <c r="S86" s="21">
        <f>'Region - Nashik Data'!S74</f>
        <v>3.7413281249999999</v>
      </c>
      <c r="T86" s="21">
        <f>'Region - Nashik Data'!T74</f>
        <v>3.0642138671875001</v>
      </c>
      <c r="U86" s="20">
        <f>'Region - Nashik Data'!U74</f>
        <v>0</v>
      </c>
      <c r="V86" s="12">
        <f>'Region - Nashik Data'!V74</f>
        <v>2.1887241908482147</v>
      </c>
    </row>
    <row r="87" spans="1:22" x14ac:dyDescent="0.35">
      <c r="A87" s="20">
        <f>'Region - Nashik Data'!A75</f>
        <v>73</v>
      </c>
      <c r="B87" s="20" t="str">
        <f>'Region - Nashik Data'!B75</f>
        <v>Nashik</v>
      </c>
      <c r="C87" s="20" t="str">
        <f>'Region - Nashik Data'!C75</f>
        <v>W M Nashik</v>
      </c>
      <c r="D87" s="20" t="str">
        <f>'Region - Nashik Data'!D75</f>
        <v>Malegaon</v>
      </c>
      <c r="E87" s="20" t="str">
        <f>'Region - Nashik Data'!E75</f>
        <v>Malegaon</v>
      </c>
      <c r="F87" s="20" t="str">
        <f>'Region - Nashik Data'!F75</f>
        <v>20018579</v>
      </c>
      <c r="G87" s="20" t="str">
        <f>'Region - Nashik Data'!G75</f>
        <v>Malmatha and 25 villages Ta. Malegaon</v>
      </c>
      <c r="H87" s="20" t="str">
        <f>'Region - Nashik Data'!H75</f>
        <v>Astane</v>
      </c>
      <c r="I87" s="20" t="str">
        <f>'Region - Nashik Data'!I75</f>
        <v>Proposed 0.77 LL ESR</v>
      </c>
      <c r="J87" s="21">
        <f>'Region - Nashik Data'!J75</f>
        <v>12.200438499450684</v>
      </c>
      <c r="K87" s="21" t="str">
        <f>'Region - Nashik Data'!K75</f>
        <v>Connected</v>
      </c>
      <c r="L87" s="21" t="str">
        <f>'Region - Nashik Data'!L75</f>
        <v>Online</v>
      </c>
      <c r="M87" s="21" t="str">
        <f>'Region - Nashik Data'!M75</f>
        <v>0.77LL</v>
      </c>
      <c r="N87" s="21">
        <f>'Region - Nashik Data'!N75</f>
        <v>1.1740087890624999</v>
      </c>
      <c r="O87" s="21">
        <f>'Region - Nashik Data'!O75</f>
        <v>0.83938232421875003</v>
      </c>
      <c r="P87" s="21">
        <f>'Region - Nashik Data'!P75</f>
        <v>3.2714843750000002E-4</v>
      </c>
      <c r="Q87" s="21">
        <f>'Region - Nashik Data'!Q75</f>
        <v>0.90278808593750004</v>
      </c>
      <c r="R87" s="21">
        <f>'Region - Nashik Data'!R75</f>
        <v>3.6068652343749998</v>
      </c>
      <c r="S87" s="21">
        <f>'Region - Nashik Data'!S75</f>
        <v>5.0789843750000001</v>
      </c>
      <c r="T87" s="21">
        <f>'Region - Nashik Data'!T75</f>
        <v>2.7099609375000002E-4</v>
      </c>
      <c r="U87" s="20">
        <f>'Region - Nashik Data'!U75</f>
        <v>0</v>
      </c>
      <c r="V87" s="12">
        <f>'Region - Nashik Data'!V75</f>
        <v>3.5194297889610393E-4</v>
      </c>
    </row>
    <row r="88" spans="1:22" x14ac:dyDescent="0.35">
      <c r="A88" s="20">
        <f>'Region - Nashik Data'!A76</f>
        <v>74</v>
      </c>
      <c r="B88" s="20" t="str">
        <f>'Region - Nashik Data'!B76</f>
        <v>Nashik</v>
      </c>
      <c r="C88" s="20" t="str">
        <f>'Region - Nashik Data'!C76</f>
        <v>W M Nashik</v>
      </c>
      <c r="D88" s="20" t="str">
        <f>'Region - Nashik Data'!D76</f>
        <v>Malegaon</v>
      </c>
      <c r="E88" s="20" t="str">
        <f>'Region - Nashik Data'!E76</f>
        <v>Chandwad</v>
      </c>
      <c r="F88" s="20" t="str">
        <f>'Region - Nashik Data'!F76</f>
        <v>20086730</v>
      </c>
      <c r="G88" s="20" t="str">
        <f>'Region - Nashik Data'!G76</f>
        <v>Retro.Chandwad and WSS 44 villages. Ta. Chandwad</v>
      </c>
      <c r="H88" s="20" t="str">
        <f>'Region - Nashik Data'!H76</f>
        <v>Sogras</v>
      </c>
      <c r="I88" s="20" t="str">
        <f>'Region - Nashik Data'!I76</f>
        <v>Existing 0.50 LL ESR</v>
      </c>
      <c r="J88" s="21">
        <f>'Region - Nashik Data'!J76</f>
        <v>0</v>
      </c>
      <c r="K88" s="21" t="str">
        <f>'Region - Nashik Data'!K76</f>
        <v>Connected</v>
      </c>
      <c r="L88" s="21" t="str">
        <f>'Region - Nashik Data'!L76</f>
        <v>Offline</v>
      </c>
      <c r="M88" s="21" t="str">
        <f>'Region - Nashik Data'!M76</f>
        <v>0.50LL</v>
      </c>
      <c r="N88" s="21">
        <f>'Region - Nashik Data'!N76</f>
        <v>0</v>
      </c>
      <c r="O88" s="21">
        <f>'Region - Nashik Data'!O76</f>
        <v>0</v>
      </c>
      <c r="P88" s="21">
        <f>'Region - Nashik Data'!P76</f>
        <v>0</v>
      </c>
      <c r="Q88" s="21">
        <f>'Region - Nashik Data'!Q76</f>
        <v>0</v>
      </c>
      <c r="R88" s="21">
        <f>'Region - Nashik Data'!R76</f>
        <v>0</v>
      </c>
      <c r="S88" s="21">
        <f>'Region - Nashik Data'!S76</f>
        <v>0</v>
      </c>
      <c r="T88" s="21">
        <f>'Region - Nashik Data'!T76</f>
        <v>0</v>
      </c>
      <c r="U88" s="20">
        <f>'Region - Nashik Data'!U76</f>
        <v>7</v>
      </c>
      <c r="V88" s="12">
        <f>'Region - Nashik Data'!V76</f>
        <v>0</v>
      </c>
    </row>
    <row r="89" spans="1:22" x14ac:dyDescent="0.35">
      <c r="A89" s="20">
        <f>'Region - Nashik Data'!A77</f>
        <v>75</v>
      </c>
      <c r="B89" s="20" t="str">
        <f>'Region - Nashik Data'!B77</f>
        <v>Nashik</v>
      </c>
      <c r="C89" s="20" t="str">
        <f>'Region - Nashik Data'!C77</f>
        <v>W M Nashik</v>
      </c>
      <c r="D89" s="20" t="str">
        <f>'Region - Nashik Data'!D77</f>
        <v>W.M.Nashik</v>
      </c>
      <c r="E89" s="20" t="str">
        <f>'Region - Nashik Data'!E77</f>
        <v>Nifad</v>
      </c>
      <c r="F89" s="20" t="str">
        <f>'Region - Nashik Data'!F77</f>
        <v>20039258</v>
      </c>
      <c r="G89" s="20" t="str">
        <f>'Region - Nashik Data'!G77</f>
        <v>Ozar-Sakore &amp; 2 Villages</v>
      </c>
      <c r="H89" s="20" t="str">
        <f>'Region - Nashik Data'!H77</f>
        <v>Sakore</v>
      </c>
      <c r="I89" s="20" t="str">
        <f>'Region - Nashik Data'!I77</f>
        <v>Proposed 1.05 LL ESR</v>
      </c>
      <c r="J89" s="21">
        <f>'Region - Nashik Data'!J77</f>
        <v>0</v>
      </c>
      <c r="K89" s="21" t="str">
        <f>'Region - Nashik Data'!K77</f>
        <v>Connected</v>
      </c>
      <c r="L89" s="21" t="str">
        <f>'Region - Nashik Data'!L77</f>
        <v>Online</v>
      </c>
      <c r="M89" s="21" t="str">
        <f>'Region - Nashik Data'!M77</f>
        <v>1.05LL</v>
      </c>
      <c r="N89" s="21">
        <f>'Region - Nashik Data'!N77</f>
        <v>0</v>
      </c>
      <c r="O89" s="21">
        <f>'Region - Nashik Data'!O77</f>
        <v>0.95079589843750001</v>
      </c>
      <c r="P89" s="21">
        <f>'Region - Nashik Data'!P77</f>
        <v>1.4858984374999999</v>
      </c>
      <c r="Q89" s="21">
        <f>'Region - Nashik Data'!Q77</f>
        <v>1.9766259765625001</v>
      </c>
      <c r="R89" s="21">
        <f>'Region - Nashik Data'!R77</f>
        <v>3.4179687500000003E-5</v>
      </c>
      <c r="S89" s="21">
        <f>'Region - Nashik Data'!S77</f>
        <v>0</v>
      </c>
      <c r="T89" s="21">
        <f>'Region - Nashik Data'!T77</f>
        <v>2.1173071289062499</v>
      </c>
      <c r="U89" s="20">
        <f>'Region - Nashik Data'!U77</f>
        <v>2</v>
      </c>
      <c r="V89" s="12">
        <f>'Region - Nashik Data'!V77</f>
        <v>2.0164829799107142</v>
      </c>
    </row>
    <row r="90" spans="1:22" x14ac:dyDescent="0.35">
      <c r="A90" s="20">
        <f>'Region - Nashik Data'!A78</f>
        <v>76</v>
      </c>
      <c r="B90" s="20" t="str">
        <f>'Region - Nashik Data'!B78</f>
        <v>Jalgaon</v>
      </c>
      <c r="C90" s="20" t="str">
        <f>'Region - Nashik Data'!C78</f>
        <v>Jalgaon</v>
      </c>
      <c r="D90" s="20" t="str">
        <f>'Region - Nashik Data'!D78</f>
        <v>Chopda</v>
      </c>
      <c r="E90" s="20" t="str">
        <f>'Region - Nashik Data'!E78</f>
        <v>Chopda</v>
      </c>
      <c r="F90" s="20" t="str">
        <f>'Region - Nashik Data'!F78</f>
        <v>20053731</v>
      </c>
      <c r="G90" s="20" t="str">
        <f>'Region - Nashik Data'!G78</f>
        <v>Lasur and 9 villages RRWSS. Ta. Chopda</v>
      </c>
      <c r="H90" s="20" t="str">
        <f>'Region - Nashik Data'!H78</f>
        <v>Kazipura</v>
      </c>
      <c r="I90" s="20" t="str">
        <f>'Region - Nashik Data'!I78</f>
        <v>Existing 0.25 LL ESR-2</v>
      </c>
      <c r="J90" s="21">
        <f>'Region - Nashik Data'!J78</f>
        <v>0</v>
      </c>
      <c r="K90" s="21" t="str">
        <f>'Region - Nashik Data'!K78</f>
        <v>Connected</v>
      </c>
      <c r="L90" s="21" t="str">
        <f>'Region - Nashik Data'!L78</f>
        <v>Online</v>
      </c>
      <c r="M90" s="21" t="str">
        <f>'Region - Nashik Data'!M78</f>
        <v>0.25LL</v>
      </c>
      <c r="N90" s="21">
        <f>'Region - Nashik Data'!N78</f>
        <v>0.78388732910156245</v>
      </c>
      <c r="O90" s="21">
        <f>'Region - Nashik Data'!O78</f>
        <v>0.70452270507812498</v>
      </c>
      <c r="P90" s="21">
        <f>'Region - Nashik Data'!P78</f>
        <v>0.68205566406249996</v>
      </c>
      <c r="Q90" s="21">
        <f>'Region - Nashik Data'!Q78</f>
        <v>0.467989501953125</v>
      </c>
      <c r="R90" s="21">
        <f>'Region - Nashik Data'!R78</f>
        <v>1.12236328125</v>
      </c>
      <c r="S90" s="21">
        <f>'Region - Nashik Data'!S78</f>
        <v>0.77456909179687505</v>
      </c>
      <c r="T90" s="21">
        <f>'Region - Nashik Data'!T78</f>
        <v>0.67037841796874997</v>
      </c>
      <c r="U90" s="20">
        <f>'Region - Nashik Data'!U78</f>
        <v>0</v>
      </c>
      <c r="V90" s="12">
        <f>'Region - Nashik Data'!V78</f>
        <v>2.6815136718749999</v>
      </c>
    </row>
    <row r="91" spans="1:22" x14ac:dyDescent="0.35">
      <c r="A91" s="20">
        <f>'Region - Nashik Data'!A79</f>
        <v>77</v>
      </c>
      <c r="B91" s="20" t="str">
        <f>'Region - Nashik Data'!B79</f>
        <v>Nashik</v>
      </c>
      <c r="C91" s="20" t="str">
        <f>'Region - Nashik Data'!C79</f>
        <v>Nashik</v>
      </c>
      <c r="D91" s="20" t="str">
        <f>'Region - Nashik Data'!D79</f>
        <v>Sinnar</v>
      </c>
      <c r="E91" s="20" t="str">
        <f>'Region - Nashik Data'!E79</f>
        <v>Sinnar</v>
      </c>
      <c r="F91" s="20" t="str">
        <f>'Region - Nashik Data'!F79</f>
        <v>20019176</v>
      </c>
      <c r="G91" s="20" t="str">
        <f>'Region - Nashik Data'!G79</f>
        <v>Retro. Bargaonpimpri &amp; 6 VRWSS  Tal Sinnar</v>
      </c>
      <c r="H91" s="20" t="str">
        <f>'Region - Nashik Data'!H79</f>
        <v>Pat Pimpri</v>
      </c>
      <c r="I91" s="20" t="str">
        <f>'Region - Nashik Data'!I79</f>
        <v>Existing 0.35 LL ESR</v>
      </c>
      <c r="J91" s="21">
        <f>'Region - Nashik Data'!J79</f>
        <v>0</v>
      </c>
      <c r="K91" s="21" t="str">
        <f>'Region - Nashik Data'!K79</f>
        <v>Connected</v>
      </c>
      <c r="L91" s="21" t="str">
        <f>'Region - Nashik Data'!L79</f>
        <v>Online</v>
      </c>
      <c r="M91" s="21" t="str">
        <f>'Region - Nashik Data'!M79</f>
        <v>0.35LL</v>
      </c>
      <c r="N91" s="21">
        <f>'Region - Nashik Data'!N79</f>
        <v>5.8447265625000003E-3</v>
      </c>
      <c r="O91" s="21">
        <f>'Region - Nashik Data'!O79</f>
        <v>0.23204589843750001</v>
      </c>
      <c r="P91" s="21">
        <f>'Region - Nashik Data'!P79</f>
        <v>4.4626464843749998E-2</v>
      </c>
      <c r="Q91" s="21">
        <f>'Region - Nashik Data'!Q79</f>
        <v>0</v>
      </c>
      <c r="R91" s="21">
        <f>'Region - Nashik Data'!R79</f>
        <v>4.5483398437499998E-3</v>
      </c>
      <c r="S91" s="21">
        <f>'Region - Nashik Data'!S79</f>
        <v>3.2421874999999998E-3</v>
      </c>
      <c r="T91" s="21">
        <f>'Region - Nashik Data'!T79</f>
        <v>1.8310546875E-4</v>
      </c>
      <c r="U91" s="20">
        <f>'Region - Nashik Data'!U79</f>
        <v>1</v>
      </c>
      <c r="V91" s="12">
        <f>'Region - Nashik Data'!V79</f>
        <v>5.2315848214285713E-4</v>
      </c>
    </row>
    <row r="92" spans="1:22" x14ac:dyDescent="0.35">
      <c r="A92" s="20">
        <f>'Region - Nashik Data'!A80</f>
        <v>78</v>
      </c>
      <c r="B92" s="20" t="str">
        <f>'Region - Nashik Data'!B80</f>
        <v>Nashik</v>
      </c>
      <c r="C92" s="20" t="str">
        <f>'Region - Nashik Data'!C80</f>
        <v>W M Nashik</v>
      </c>
      <c r="D92" s="20" t="str">
        <f>'Region - Nashik Data'!D80</f>
        <v>Malegaon</v>
      </c>
      <c r="E92" s="20" t="str">
        <f>'Region - Nashik Data'!E80</f>
        <v>Chandwad</v>
      </c>
      <c r="F92" s="20" t="str">
        <f>'Region - Nashik Data'!F80</f>
        <v>20086730</v>
      </c>
      <c r="G92" s="20" t="str">
        <f>'Region - Nashik Data'!G80</f>
        <v>Retro.Chandwad and WSS 44 villages. Ta. Chandwad</v>
      </c>
      <c r="H92" s="20" t="str">
        <f>'Region - Nashik Data'!H80</f>
        <v>Chinchole</v>
      </c>
      <c r="I92" s="20" t="str">
        <f>'Region - Nashik Data'!I80</f>
        <v>Existing 0.50 LL ESR</v>
      </c>
      <c r="J92" s="21">
        <f>'Region - Nashik Data'!J80</f>
        <v>0</v>
      </c>
      <c r="K92" s="21" t="str">
        <f>'Region - Nashik Data'!K80</f>
        <v>Connected</v>
      </c>
      <c r="L92" s="21" t="str">
        <f>'Region - Nashik Data'!L80</f>
        <v>Online</v>
      </c>
      <c r="M92" s="21" t="str">
        <f>'Region - Nashik Data'!M80</f>
        <v>0.50LL</v>
      </c>
      <c r="N92" s="21">
        <f>'Region - Nashik Data'!N80</f>
        <v>2.8540344238281251E-2</v>
      </c>
      <c r="O92" s="21">
        <f>'Region - Nashik Data'!O80</f>
        <v>0</v>
      </c>
      <c r="P92" s="21">
        <f>'Region - Nashik Data'!P80</f>
        <v>0</v>
      </c>
      <c r="Q92" s="21">
        <f>'Region - Nashik Data'!Q80</f>
        <v>0</v>
      </c>
      <c r="R92" s="21">
        <f>'Region - Nashik Data'!R80</f>
        <v>0</v>
      </c>
      <c r="S92" s="21">
        <f>'Region - Nashik Data'!S80</f>
        <v>0</v>
      </c>
      <c r="T92" s="21">
        <f>'Region - Nashik Data'!T80</f>
        <v>0</v>
      </c>
      <c r="U92" s="20">
        <f>'Region - Nashik Data'!U80</f>
        <v>6</v>
      </c>
      <c r="V92" s="12">
        <f>'Region - Nashik Data'!V80</f>
        <v>0</v>
      </c>
    </row>
    <row r="93" spans="1:22" x14ac:dyDescent="0.35">
      <c r="A93" s="20">
        <f>'Region - Nashik Data'!A81</f>
        <v>79</v>
      </c>
      <c r="B93" s="20" t="str">
        <f>'Region - Nashik Data'!B81</f>
        <v>Nashik</v>
      </c>
      <c r="C93" s="20" t="str">
        <f>'Region - Nashik Data'!C81</f>
        <v>W M Nashik</v>
      </c>
      <c r="D93" s="20" t="str">
        <f>'Region - Nashik Data'!D81</f>
        <v>Malegaon</v>
      </c>
      <c r="E93" s="20" t="str">
        <f>'Region - Nashik Data'!E81</f>
        <v>Chandwad</v>
      </c>
      <c r="F93" s="20" t="str">
        <f>'Region - Nashik Data'!F81</f>
        <v>20086730</v>
      </c>
      <c r="G93" s="20" t="str">
        <f>'Region - Nashik Data'!G81</f>
        <v>Retro.Chandwad and WSS 44 villages. Ta. Chandwad</v>
      </c>
      <c r="H93" s="20" t="str">
        <f>'Region - Nashik Data'!H81</f>
        <v>Kalkhode</v>
      </c>
      <c r="I93" s="20" t="str">
        <f>'Region - Nashik Data'!I81</f>
        <v>Proposed 0.30 LL ESR</v>
      </c>
      <c r="J93" s="21">
        <f>'Region - Nashik Data'!J81</f>
        <v>0</v>
      </c>
      <c r="K93" s="21" t="str">
        <f>'Region - Nashik Data'!K81</f>
        <v>Connected</v>
      </c>
      <c r="L93" s="21" t="str">
        <f>'Region - Nashik Data'!L81</f>
        <v>Offline</v>
      </c>
      <c r="M93" s="21" t="str">
        <f>'Region - Nashik Data'!M81</f>
        <v>0.30LL</v>
      </c>
      <c r="N93" s="21">
        <f>'Region - Nashik Data'!N81</f>
        <v>0</v>
      </c>
      <c r="O93" s="21">
        <f>'Region - Nashik Data'!O81</f>
        <v>0</v>
      </c>
      <c r="P93" s="21">
        <f>'Region - Nashik Data'!P81</f>
        <v>0</v>
      </c>
      <c r="Q93" s="21">
        <f>'Region - Nashik Data'!Q81</f>
        <v>0</v>
      </c>
      <c r="R93" s="21">
        <f>'Region - Nashik Data'!R81</f>
        <v>0</v>
      </c>
      <c r="S93" s="21">
        <f>'Region - Nashik Data'!S81</f>
        <v>0</v>
      </c>
      <c r="T93" s="21">
        <f>'Region - Nashik Data'!T81</f>
        <v>0</v>
      </c>
      <c r="U93" s="20">
        <f>'Region - Nashik Data'!U81</f>
        <v>7</v>
      </c>
      <c r="V93" s="12">
        <f>'Region - Nashik Data'!V81</f>
        <v>0</v>
      </c>
    </row>
    <row r="94" spans="1:22" x14ac:dyDescent="0.35">
      <c r="A94" s="20">
        <f>'Region - Nashik Data'!A82</f>
        <v>80</v>
      </c>
      <c r="B94" s="20" t="str">
        <f>'Region - Nashik Data'!B82</f>
        <v>Nashik</v>
      </c>
      <c r="C94" s="20" t="str">
        <f>'Region - Nashik Data'!C82</f>
        <v>Nashik</v>
      </c>
      <c r="D94" s="20" t="str">
        <f>'Region - Nashik Data'!D82</f>
        <v>Manmad</v>
      </c>
      <c r="E94" s="20" t="str">
        <f>'Region - Nashik Data'!E82</f>
        <v>Yeola</v>
      </c>
      <c r="F94" s="20" t="str">
        <f>'Region - Nashik Data'!F82</f>
        <v>20030798</v>
      </c>
      <c r="G94" s="20" t="str">
        <f>'Region - Nashik Data'!G82</f>
        <v>Retrofitting To Yeola 38 Villages</v>
      </c>
      <c r="H94" s="20" t="str">
        <f>'Region - Nashik Data'!H82</f>
        <v>Pimpalgaon jalal</v>
      </c>
      <c r="I94" s="20" t="str">
        <f>'Region - Nashik Data'!I82</f>
        <v>Existing 1.00 LL ESR</v>
      </c>
      <c r="J94" s="21">
        <f>'Region - Nashik Data'!J82</f>
        <v>0</v>
      </c>
      <c r="K94" s="21" t="str">
        <f>'Region - Nashik Data'!K82</f>
        <v>Connected</v>
      </c>
      <c r="L94" s="21" t="str">
        <f>'Region - Nashik Data'!L82</f>
        <v>Online</v>
      </c>
      <c r="M94" s="21" t="str">
        <f>'Region - Nashik Data'!M82</f>
        <v>1.00LL</v>
      </c>
      <c r="N94" s="21">
        <f>'Region - Nashik Data'!N82</f>
        <v>0</v>
      </c>
      <c r="O94" s="21">
        <f>'Region - Nashik Data'!O82</f>
        <v>0</v>
      </c>
      <c r="P94" s="21">
        <f>'Region - Nashik Data'!P82</f>
        <v>1.1997222900390625E-4</v>
      </c>
      <c r="Q94" s="21">
        <f>'Region - Nashik Data'!Q82</f>
        <v>5.1498413085937503E-6</v>
      </c>
      <c r="R94" s="21">
        <f>'Region - Nashik Data'!R82</f>
        <v>4.3601989746093749E-5</v>
      </c>
      <c r="S94" s="21">
        <f>'Region - Nashik Data'!S82</f>
        <v>0</v>
      </c>
      <c r="T94" s="21">
        <f>'Region - Nashik Data'!T82</f>
        <v>0</v>
      </c>
      <c r="U94" s="20">
        <f>'Region - Nashik Data'!U82</f>
        <v>4</v>
      </c>
      <c r="V94" s="12">
        <f>'Region - Nashik Data'!V82</f>
        <v>0</v>
      </c>
    </row>
    <row r="95" spans="1:22" x14ac:dyDescent="0.35">
      <c r="A95" s="20">
        <f>'Region - Nashik Data'!A83</f>
        <v>81</v>
      </c>
      <c r="B95" s="20" t="str">
        <f>'Region - Nashik Data'!B83</f>
        <v>Nashik</v>
      </c>
      <c r="C95" s="20" t="str">
        <f>'Region - Nashik Data'!C83</f>
        <v>W M Nashik</v>
      </c>
      <c r="D95" s="20" t="str">
        <f>'Region - Nashik Data'!D83</f>
        <v>Malegaon</v>
      </c>
      <c r="E95" s="20" t="str">
        <f>'Region - Nashik Data'!E83</f>
        <v>Chandwad</v>
      </c>
      <c r="F95" s="20" t="str">
        <f>'Region - Nashik Data'!F83</f>
        <v>20086730</v>
      </c>
      <c r="G95" s="20" t="str">
        <f>'Region - Nashik Data'!G83</f>
        <v>Retro.Chandwad and WSS 44 villages. Ta. Chandwad</v>
      </c>
      <c r="H95" s="20" t="str">
        <f>'Region - Nashik Data'!H83</f>
        <v>Shinde</v>
      </c>
      <c r="I95" s="20" t="str">
        <f>'Region - Nashik Data'!I83</f>
        <v>Existing 0.35 LL ESR-1</v>
      </c>
      <c r="J95" s="21">
        <f>'Region - Nashik Data'!J83</f>
        <v>0</v>
      </c>
      <c r="K95" s="21" t="str">
        <f>'Region - Nashik Data'!K83</f>
        <v>Connected</v>
      </c>
      <c r="L95" s="21" t="str">
        <f>'Region - Nashik Data'!L83</f>
        <v>Online</v>
      </c>
      <c r="M95" s="21" t="str">
        <f>'Region - Nashik Data'!M83</f>
        <v>0.35LL</v>
      </c>
      <c r="N95" s="21">
        <f>'Region - Nashik Data'!N83</f>
        <v>0</v>
      </c>
      <c r="O95" s="21">
        <f>'Region - Nashik Data'!O83</f>
        <v>0</v>
      </c>
      <c r="P95" s="21">
        <f>'Region - Nashik Data'!P83</f>
        <v>0</v>
      </c>
      <c r="Q95" s="21">
        <f>'Region - Nashik Data'!Q83</f>
        <v>0</v>
      </c>
      <c r="R95" s="21">
        <f>'Region - Nashik Data'!R83</f>
        <v>0</v>
      </c>
      <c r="S95" s="21">
        <f>'Region - Nashik Data'!S83</f>
        <v>0</v>
      </c>
      <c r="T95" s="21">
        <f>'Region - Nashik Data'!T83</f>
        <v>0</v>
      </c>
      <c r="U95" s="20">
        <f>'Region - Nashik Data'!U83</f>
        <v>7</v>
      </c>
      <c r="V95" s="12">
        <f>'Region - Nashik Data'!V83</f>
        <v>0</v>
      </c>
    </row>
    <row r="96" spans="1:22" x14ac:dyDescent="0.35">
      <c r="A96" s="20">
        <f>'Region - Nashik Data'!A84</f>
        <v>82</v>
      </c>
      <c r="B96" s="20" t="str">
        <f>'Region - Nashik Data'!B84</f>
        <v>Nashik</v>
      </c>
      <c r="C96" s="20" t="str">
        <f>'Region - Nashik Data'!C84</f>
        <v>W M Nashik</v>
      </c>
      <c r="D96" s="20" t="str">
        <f>'Region - Nashik Data'!D84</f>
        <v>Malegaon</v>
      </c>
      <c r="E96" s="20" t="str">
        <f>'Region - Nashik Data'!E84</f>
        <v>Chandwad</v>
      </c>
      <c r="F96" s="20" t="str">
        <f>'Region - Nashik Data'!F84</f>
        <v>20086730</v>
      </c>
      <c r="G96" s="20" t="str">
        <f>'Region - Nashik Data'!G84</f>
        <v>Retro.Chandwad and WSS 44 villages. Ta. Chandwad</v>
      </c>
      <c r="H96" s="20" t="str">
        <f>'Region - Nashik Data'!H84</f>
        <v>Shinde</v>
      </c>
      <c r="I96" s="20" t="str">
        <f>'Region - Nashik Data'!I84</f>
        <v>Existing 0.35 LL ESR-2</v>
      </c>
      <c r="J96" s="21">
        <f>'Region - Nashik Data'!J84</f>
        <v>0</v>
      </c>
      <c r="K96" s="21" t="str">
        <f>'Region - Nashik Data'!K84</f>
        <v>Connected</v>
      </c>
      <c r="L96" s="21" t="str">
        <f>'Region - Nashik Data'!L84</f>
        <v>Online</v>
      </c>
      <c r="M96" s="21" t="str">
        <f>'Region - Nashik Data'!M84</f>
        <v>0.35LL</v>
      </c>
      <c r="N96" s="21">
        <f>'Region - Nashik Data'!N84</f>
        <v>0</v>
      </c>
      <c r="O96" s="21">
        <f>'Region - Nashik Data'!O84</f>
        <v>0</v>
      </c>
      <c r="P96" s="21">
        <f>'Region - Nashik Data'!P84</f>
        <v>0</v>
      </c>
      <c r="Q96" s="21">
        <f>'Region - Nashik Data'!Q84</f>
        <v>8.2052307128906252E-2</v>
      </c>
      <c r="R96" s="21">
        <f>'Region - Nashik Data'!R84</f>
        <v>0.28255493164062501</v>
      </c>
      <c r="S96" s="21">
        <f>'Region - Nashik Data'!S84</f>
        <v>0</v>
      </c>
      <c r="T96" s="21">
        <f>'Region - Nashik Data'!T84</f>
        <v>0.28391113281250002</v>
      </c>
      <c r="U96" s="20">
        <f>'Region - Nashik Data'!U84</f>
        <v>4</v>
      </c>
      <c r="V96" s="12">
        <f>'Region - Nashik Data'!V84</f>
        <v>0.81117466517857151</v>
      </c>
    </row>
    <row r="97" spans="1:22" x14ac:dyDescent="0.35">
      <c r="A97" s="20">
        <f>'Region - Nashik Data'!A85</f>
        <v>83</v>
      </c>
      <c r="B97" s="20" t="str">
        <f>'Region - Nashik Data'!B85</f>
        <v>Ahmednagar</v>
      </c>
      <c r="C97" s="20" t="str">
        <f>'Region - Nashik Data'!C85</f>
        <v>Sangamner</v>
      </c>
      <c r="D97" s="20" t="str">
        <f>'Region - Nashik Data'!D85</f>
        <v>Sangamner</v>
      </c>
      <c r="E97" s="20" t="str">
        <f>'Region - Nashik Data'!E85</f>
        <v>Sangamner</v>
      </c>
      <c r="F97" s="20" t="str">
        <f>'Region - Nashik Data'!F85</f>
        <v>7937337</v>
      </c>
      <c r="G97" s="20" t="str">
        <f>'Region - Nashik Data'!G85</f>
        <v>Retro.Nimon and 4 villages, Tal. Sangamner</v>
      </c>
      <c r="H97" s="20" t="str">
        <f>'Region - Nashik Data'!H85</f>
        <v>hilllock</v>
      </c>
      <c r="I97" s="20" t="str">
        <f>'Region - Nashik Data'!I85</f>
        <v>Existing 3 LL MBR-Outlet-4</v>
      </c>
      <c r="J97" s="21">
        <f>'Region - Nashik Data'!J85</f>
        <v>0</v>
      </c>
      <c r="K97" s="21" t="str">
        <f>'Region - Nashik Data'!K85</f>
        <v>Connected</v>
      </c>
      <c r="L97" s="21" t="str">
        <f>'Region - Nashik Data'!L85</f>
        <v>Online</v>
      </c>
      <c r="M97" s="21" t="str">
        <f>'Region - Nashik Data'!M85</f>
        <v>3LL</v>
      </c>
      <c r="N97" s="21">
        <f>'Region - Nashik Data'!N85</f>
        <v>1.69701171875</v>
      </c>
      <c r="O97" s="21">
        <f>'Region - Nashik Data'!O85</f>
        <v>2.1173339843750001</v>
      </c>
      <c r="P97" s="21">
        <f>'Region - Nashik Data'!P85</f>
        <v>1.869091796875</v>
      </c>
      <c r="Q97" s="21">
        <f>'Region - Nashik Data'!Q85</f>
        <v>0</v>
      </c>
      <c r="R97" s="21">
        <f>'Region - Nashik Data'!R85</f>
        <v>0</v>
      </c>
      <c r="S97" s="21">
        <f>'Region - Nashik Data'!S85</f>
        <v>0.69785156250000002</v>
      </c>
      <c r="T97" s="21">
        <f>'Region - Nashik Data'!T85</f>
        <v>0</v>
      </c>
      <c r="U97" s="20">
        <f>'Region - Nashik Data'!U85</f>
        <v>3</v>
      </c>
      <c r="V97" s="12">
        <f>'Region - Nashik Data'!V85</f>
        <v>0</v>
      </c>
    </row>
    <row r="98" spans="1:22" x14ac:dyDescent="0.35">
      <c r="A98" s="20">
        <f>'Region - Nashik Data'!A86</f>
        <v>84</v>
      </c>
      <c r="B98" s="20" t="str">
        <f>'Region - Nashik Data'!B86</f>
        <v>Nashik</v>
      </c>
      <c r="C98" s="20" t="str">
        <f>'Region - Nashik Data'!C86</f>
        <v>Nashik</v>
      </c>
      <c r="D98" s="20" t="str">
        <f>'Region - Nashik Data'!D86</f>
        <v>Manmad</v>
      </c>
      <c r="E98" s="20" t="str">
        <f>'Region - Nashik Data'!E86</f>
        <v>Yeola</v>
      </c>
      <c r="F98" s="20" t="str">
        <f>'Region - Nashik Data'!F86</f>
        <v>20030798</v>
      </c>
      <c r="G98" s="20" t="str">
        <f>'Region - Nashik Data'!G86</f>
        <v>Retrofitting To Yeola 38 Villages</v>
      </c>
      <c r="H98" s="20" t="str">
        <f>'Region - Nashik Data'!H86</f>
        <v>Dhanora</v>
      </c>
      <c r="I98" s="20" t="str">
        <f>'Region - Nashik Data'!I86</f>
        <v>Existing 6 LL MBR</v>
      </c>
      <c r="J98" s="21">
        <f>'Region - Nashik Data'!J86</f>
        <v>0</v>
      </c>
      <c r="K98" s="21" t="str">
        <f>'Region - Nashik Data'!K86</f>
        <v>Connected</v>
      </c>
      <c r="L98" s="21" t="str">
        <f>'Region - Nashik Data'!L86</f>
        <v>Online</v>
      </c>
      <c r="M98" s="21" t="str">
        <f>'Region - Nashik Data'!M86</f>
        <v>6LL</v>
      </c>
      <c r="N98" s="21">
        <f>'Region - Nashik Data'!N86</f>
        <v>8.2507812499999993</v>
      </c>
      <c r="O98" s="21">
        <f>'Region - Nashik Data'!O86</f>
        <v>2.5496484375000001</v>
      </c>
      <c r="P98" s="21">
        <f>'Region - Nashik Data'!P86</f>
        <v>5.8323437499999997</v>
      </c>
      <c r="Q98" s="21">
        <f>'Region - Nashik Data'!Q86</f>
        <v>2.0768749999999998</v>
      </c>
      <c r="R98" s="21">
        <f>'Region - Nashik Data'!R86</f>
        <v>13.161875</v>
      </c>
      <c r="S98" s="21">
        <f>'Region - Nashik Data'!S86</f>
        <v>11.428437499999999</v>
      </c>
      <c r="T98" s="21">
        <f>'Region - Nashik Data'!T86</f>
        <v>10.415976562499999</v>
      </c>
      <c r="U98" s="20">
        <f>'Region - Nashik Data'!U86</f>
        <v>0</v>
      </c>
      <c r="V98" s="12">
        <f>'Region - Nashik Data'!V86</f>
        <v>1.7359960937499999</v>
      </c>
    </row>
    <row r="99" spans="1:22" x14ac:dyDescent="0.35">
      <c r="A99" s="20">
        <f>'Region - Nashik Data'!A87</f>
        <v>85</v>
      </c>
      <c r="B99" s="20" t="str">
        <f>'Region - Nashik Data'!B87</f>
        <v>Nashik</v>
      </c>
      <c r="C99" s="20" t="str">
        <f>'Region - Nashik Data'!C87</f>
        <v>W M Nashik</v>
      </c>
      <c r="D99" s="20" t="str">
        <f>'Region - Nashik Data'!D87</f>
        <v>Malegaon</v>
      </c>
      <c r="E99" s="20" t="str">
        <f>'Region - Nashik Data'!E87</f>
        <v>Chandwad</v>
      </c>
      <c r="F99" s="20" t="str">
        <f>'Region - Nashik Data'!F87</f>
        <v>20086730</v>
      </c>
      <c r="G99" s="20" t="str">
        <f>'Region - Nashik Data'!G87</f>
        <v>Retro.Chandwad and WSS 44 villages. Ta. Chandwad</v>
      </c>
      <c r="H99" s="20" t="str">
        <f>'Region - Nashik Data'!H87</f>
        <v>Vaki Kh</v>
      </c>
      <c r="I99" s="20" t="str">
        <f>'Region - Nashik Data'!I87</f>
        <v>Existing 0.75 LL ESR</v>
      </c>
      <c r="J99" s="21">
        <f>'Region - Nashik Data'!J87</f>
        <v>0</v>
      </c>
      <c r="K99" s="21" t="str">
        <f>'Region - Nashik Data'!K87</f>
        <v>Connected</v>
      </c>
      <c r="L99" s="21" t="str">
        <f>'Region - Nashik Data'!L87</f>
        <v>Online</v>
      </c>
      <c r="M99" s="21" t="str">
        <f>'Region - Nashik Data'!M87</f>
        <v>0.75LL</v>
      </c>
      <c r="N99" s="21">
        <f>'Region - Nashik Data'!N87</f>
        <v>0</v>
      </c>
      <c r="O99" s="21">
        <f>'Region - Nashik Data'!O87</f>
        <v>0</v>
      </c>
      <c r="P99" s="21">
        <f>'Region - Nashik Data'!P87</f>
        <v>0</v>
      </c>
      <c r="Q99" s="21">
        <f>'Region - Nashik Data'!Q87</f>
        <v>0</v>
      </c>
      <c r="R99" s="21">
        <f>'Region - Nashik Data'!R87</f>
        <v>0</v>
      </c>
      <c r="S99" s="21">
        <f>'Region - Nashik Data'!S87</f>
        <v>0</v>
      </c>
      <c r="T99" s="21">
        <f>'Region - Nashik Data'!T87</f>
        <v>0</v>
      </c>
      <c r="U99" s="20">
        <f>'Region - Nashik Data'!U87</f>
        <v>7</v>
      </c>
      <c r="V99" s="12">
        <f>'Region - Nashik Data'!V87</f>
        <v>0</v>
      </c>
    </row>
    <row r="100" spans="1:22" x14ac:dyDescent="0.35">
      <c r="A100" s="20">
        <f>'Region - Nashik Data'!A88</f>
        <v>86</v>
      </c>
      <c r="B100" s="20" t="str">
        <f>'Region - Nashik Data'!B88</f>
        <v>Ahmednagar</v>
      </c>
      <c r="C100" s="20" t="str">
        <f>'Region - Nashik Data'!C88</f>
        <v>Sangamner</v>
      </c>
      <c r="D100" s="20" t="str">
        <f>'Region - Nashik Data'!D88</f>
        <v>Kopargaon</v>
      </c>
      <c r="E100" s="20" t="str">
        <f>'Region - Nashik Data'!E88</f>
        <v>Rahata</v>
      </c>
      <c r="F100" s="20" t="str">
        <f>'Region - Nashik Data'!F88</f>
        <v>417239</v>
      </c>
      <c r="G100" s="20" t="str">
        <f>'Region - Nashik Data'!G88</f>
        <v>Retro Rui &amp; Shingave R.R.W.S.S Tal Rahata</v>
      </c>
      <c r="H100" s="20" t="str">
        <f>'Region - Nashik Data'!H88</f>
        <v>Shingve</v>
      </c>
      <c r="I100" s="20" t="str">
        <f>'Region - Nashik Data'!I88</f>
        <v>Proposed 1.5 LL ESR</v>
      </c>
      <c r="J100" s="21">
        <f>'Region - Nashik Data'!J88</f>
        <v>0</v>
      </c>
      <c r="K100" s="21" t="str">
        <f>'Region - Nashik Data'!K88</f>
        <v>Connected</v>
      </c>
      <c r="L100" s="21" t="str">
        <f>'Region - Nashik Data'!L88</f>
        <v>Online</v>
      </c>
      <c r="M100" s="21" t="str">
        <f>'Region - Nashik Data'!M88</f>
        <v>1.5LL</v>
      </c>
      <c r="N100" s="21">
        <f>'Region - Nashik Data'!N88</f>
        <v>0</v>
      </c>
      <c r="O100" s="21">
        <f>'Region - Nashik Data'!O88</f>
        <v>0</v>
      </c>
      <c r="P100" s="21">
        <f>'Region - Nashik Data'!P88</f>
        <v>0</v>
      </c>
      <c r="Q100" s="21">
        <f>'Region - Nashik Data'!Q88</f>
        <v>0</v>
      </c>
      <c r="R100" s="21">
        <f>'Region - Nashik Data'!R88</f>
        <v>0</v>
      </c>
      <c r="S100" s="21">
        <f>'Region - Nashik Data'!S88</f>
        <v>0</v>
      </c>
      <c r="T100" s="21">
        <f>'Region - Nashik Data'!T88</f>
        <v>0</v>
      </c>
      <c r="U100" s="20">
        <f>'Region - Nashik Data'!U88</f>
        <v>7</v>
      </c>
      <c r="V100" s="12">
        <f>'Region - Nashik Data'!V88</f>
        <v>0</v>
      </c>
    </row>
    <row r="101" spans="1:22" x14ac:dyDescent="0.35">
      <c r="A101" s="20">
        <f>'Region - Nashik Data'!A89</f>
        <v>87</v>
      </c>
      <c r="B101" s="20" t="str">
        <f>'Region - Nashik Data'!B89</f>
        <v>Ahmednagar</v>
      </c>
      <c r="C101" s="20" t="str">
        <f>'Region - Nashik Data'!C89</f>
        <v>Sangamner</v>
      </c>
      <c r="D101" s="20" t="str">
        <f>'Region - Nashik Data'!D89</f>
        <v>Kopargaon</v>
      </c>
      <c r="E101" s="20" t="str">
        <f>'Region - Nashik Data'!E89</f>
        <v>Rahata</v>
      </c>
      <c r="F101" s="20" t="str">
        <f>'Region - Nashik Data'!F89</f>
        <v>417239</v>
      </c>
      <c r="G101" s="20" t="str">
        <f>'Region - Nashik Data'!G89</f>
        <v>Retro Rui &amp; Shingave R.R.W.S.S Tal Rahata</v>
      </c>
      <c r="H101" s="20" t="str">
        <f>'Region - Nashik Data'!H89</f>
        <v>Rui</v>
      </c>
      <c r="I101" s="20" t="str">
        <f>'Region - Nashik Data'!I89</f>
        <v>Proposed 0.75 LL ESR</v>
      </c>
      <c r="J101" s="21">
        <f>'Region - Nashik Data'!J89</f>
        <v>0</v>
      </c>
      <c r="K101" s="21" t="str">
        <f>'Region - Nashik Data'!K89</f>
        <v>Connected</v>
      </c>
      <c r="L101" s="21" t="str">
        <f>'Region - Nashik Data'!L89</f>
        <v>Online</v>
      </c>
      <c r="M101" s="21" t="str">
        <f>'Region - Nashik Data'!M89</f>
        <v>0.75LL</v>
      </c>
      <c r="N101" s="21">
        <f>'Region - Nashik Data'!N89</f>
        <v>0</v>
      </c>
      <c r="O101" s="21">
        <f>'Region - Nashik Data'!O89</f>
        <v>0</v>
      </c>
      <c r="P101" s="21">
        <f>'Region - Nashik Data'!P89</f>
        <v>1.9417000000000006</v>
      </c>
      <c r="Q101" s="21">
        <f>'Region - Nashik Data'!Q89</f>
        <v>0</v>
      </c>
      <c r="R101" s="21">
        <f>'Region - Nashik Data'!R89</f>
        <v>0</v>
      </c>
      <c r="S101" s="21">
        <f>'Region - Nashik Data'!S89</f>
        <v>0.44150000000000089</v>
      </c>
      <c r="T101" s="21">
        <f>'Region - Nashik Data'!T89</f>
        <v>1.4984999999999991</v>
      </c>
      <c r="U101" s="20">
        <f>'Region - Nashik Data'!U89</f>
        <v>4</v>
      </c>
      <c r="V101" s="12">
        <f>'Region - Nashik Data'!V89</f>
        <v>1.9979999999999987</v>
      </c>
    </row>
    <row r="102" spans="1:22" x14ac:dyDescent="0.35">
      <c r="A102" s="20">
        <f>'Region - Nashik Data'!A90</f>
        <v>88</v>
      </c>
      <c r="B102" s="20" t="str">
        <f>'Region - Nashik Data'!B90</f>
        <v>Ahmednagar</v>
      </c>
      <c r="C102" s="20" t="str">
        <f>'Region - Nashik Data'!C90</f>
        <v>Sangamner</v>
      </c>
      <c r="D102" s="20" t="str">
        <f>'Region - Nashik Data'!D90</f>
        <v>Kopargaon</v>
      </c>
      <c r="E102" s="20" t="str">
        <f>'Region - Nashik Data'!E90</f>
        <v>Rahata</v>
      </c>
      <c r="F102" s="20" t="str">
        <f>'Region - Nashik Data'!F90</f>
        <v>417239</v>
      </c>
      <c r="G102" s="20" t="str">
        <f>'Region - Nashik Data'!G90</f>
        <v>Retro Rui &amp; Shingave R.R.W.S.S Tal Rahata</v>
      </c>
      <c r="H102" s="20" t="str">
        <f>'Region - Nashik Data'!H90</f>
        <v>Rui</v>
      </c>
      <c r="I102" s="20" t="str">
        <f>'Region - Nashik Data'!I90</f>
        <v>Existing 2 LL ESR</v>
      </c>
      <c r="J102" s="21">
        <f>'Region - Nashik Data'!J90</f>
        <v>0</v>
      </c>
      <c r="K102" s="21" t="str">
        <f>'Region - Nashik Data'!K90</f>
        <v>Connected</v>
      </c>
      <c r="L102" s="21" t="str">
        <f>'Region - Nashik Data'!L90</f>
        <v>Online</v>
      </c>
      <c r="M102" s="21" t="str">
        <f>'Region - Nashik Data'!M90</f>
        <v>2LL</v>
      </c>
      <c r="N102" s="21">
        <f>'Region - Nashik Data'!N90</f>
        <v>0</v>
      </c>
      <c r="O102" s="21">
        <f>'Region - Nashik Data'!O90</f>
        <v>0</v>
      </c>
      <c r="P102" s="21">
        <f>'Region - Nashik Data'!P90</f>
        <v>2.013700000000008</v>
      </c>
      <c r="Q102" s="21">
        <f>'Region - Nashik Data'!Q90</f>
        <v>0</v>
      </c>
      <c r="R102" s="21">
        <f>'Region - Nashik Data'!R90</f>
        <v>0</v>
      </c>
      <c r="S102" s="21">
        <f>'Region - Nashik Data'!S90</f>
        <v>0</v>
      </c>
      <c r="T102" s="21">
        <f>'Region - Nashik Data'!T90</f>
        <v>2.8017999999999939</v>
      </c>
      <c r="U102" s="20">
        <f>'Region - Nashik Data'!U90</f>
        <v>5</v>
      </c>
      <c r="V102" s="12">
        <f>'Region - Nashik Data'!V90</f>
        <v>1.4008999999999969</v>
      </c>
    </row>
    <row r="103" spans="1:22" x14ac:dyDescent="0.35">
      <c r="A103" s="20">
        <f>'Region - Nashik Data'!A91</f>
        <v>89</v>
      </c>
      <c r="B103" s="20" t="str">
        <f>'Region - Nashik Data'!B91</f>
        <v>Nashik</v>
      </c>
      <c r="C103" s="20" t="str">
        <f>'Region - Nashik Data'!C91</f>
        <v>W M Nashik</v>
      </c>
      <c r="D103" s="20" t="str">
        <f>'Region - Nashik Data'!D91</f>
        <v>W.M.Nashik</v>
      </c>
      <c r="E103" s="20" t="str">
        <f>'Region - Nashik Data'!E91</f>
        <v>Dindori</v>
      </c>
      <c r="F103" s="20" t="str">
        <f>'Region - Nashik Data'!F91</f>
        <v>20039258</v>
      </c>
      <c r="G103" s="20" t="str">
        <f>'Region - Nashik Data'!G91</f>
        <v>Ozar-Sakore &amp; 2 Villages</v>
      </c>
      <c r="H103" s="20" t="str">
        <f>'Region - Nashik Data'!H91</f>
        <v>Mohadi</v>
      </c>
      <c r="I103" s="20" t="str">
        <f>'Region - Nashik Data'!I91</f>
        <v>Existing 5 LL ESR</v>
      </c>
      <c r="J103" s="21">
        <f>'Region - Nashik Data'!J91</f>
        <v>0</v>
      </c>
      <c r="K103" s="21" t="str">
        <f>'Region - Nashik Data'!K91</f>
        <v>Connected</v>
      </c>
      <c r="L103" s="21" t="str">
        <f>'Region - Nashik Data'!L91</f>
        <v>Online</v>
      </c>
      <c r="M103" s="21" t="str">
        <f>'Region - Nashik Data'!M91</f>
        <v>5LL</v>
      </c>
      <c r="N103" s="21">
        <f>'Region - Nashik Data'!N91</f>
        <v>0</v>
      </c>
      <c r="O103" s="21">
        <f>'Region - Nashik Data'!O91</f>
        <v>3.8083203124999998</v>
      </c>
      <c r="P103" s="21">
        <f>'Region - Nashik Data'!P91</f>
        <v>0.62457031249999995</v>
      </c>
      <c r="Q103" s="21">
        <f>'Region - Nashik Data'!Q91</f>
        <v>3.0111718750000001</v>
      </c>
      <c r="R103" s="21">
        <f>'Region - Nashik Data'!R91</f>
        <v>0.91298828124999998</v>
      </c>
      <c r="S103" s="21">
        <f>'Region - Nashik Data'!S91</f>
        <v>3.4590234375</v>
      </c>
      <c r="T103" s="21">
        <f>'Region - Nashik Data'!T91</f>
        <v>0.36958984374999998</v>
      </c>
      <c r="U103" s="20">
        <f>'Region - Nashik Data'!U91</f>
        <v>1</v>
      </c>
      <c r="V103" s="12">
        <f>'Region - Nashik Data'!V91</f>
        <v>7.3917968749999993E-2</v>
      </c>
    </row>
    <row r="104" spans="1:22" x14ac:dyDescent="0.35">
      <c r="A104" s="20">
        <f>'Region - Nashik Data'!A92</f>
        <v>90</v>
      </c>
      <c r="B104" s="20" t="str">
        <f>'Region - Nashik Data'!B92</f>
        <v>Nashik</v>
      </c>
      <c r="C104" s="20" t="str">
        <f>'Region - Nashik Data'!C92</f>
        <v>W M Nashik</v>
      </c>
      <c r="D104" s="20" t="str">
        <f>'Region - Nashik Data'!D92</f>
        <v>Malegaon</v>
      </c>
      <c r="E104" s="20" t="str">
        <f>'Region - Nashik Data'!E92</f>
        <v>Chandwad</v>
      </c>
      <c r="F104" s="20" t="str">
        <f>'Region - Nashik Data'!F92</f>
        <v>20086730</v>
      </c>
      <c r="G104" s="20" t="str">
        <f>'Region - Nashik Data'!G92</f>
        <v>Retro.Chandwad and WSS 44 villages. Ta. Chandwad</v>
      </c>
      <c r="H104" s="20" t="str">
        <f>'Region - Nashik Data'!H92</f>
        <v>Kheldari</v>
      </c>
      <c r="I104" s="20" t="str">
        <f>'Region - Nashik Data'!I92</f>
        <v>Existing 0.75 LL ESR</v>
      </c>
      <c r="J104" s="21">
        <f>'Region - Nashik Data'!J92</f>
        <v>0</v>
      </c>
      <c r="K104" s="21" t="str">
        <f>'Region - Nashik Data'!K92</f>
        <v>Connected</v>
      </c>
      <c r="L104" s="21" t="str">
        <f>'Region - Nashik Data'!L92</f>
        <v>Offline</v>
      </c>
      <c r="M104" s="21" t="str">
        <f>'Region - Nashik Data'!M92</f>
        <v>0.75LL</v>
      </c>
      <c r="N104" s="21">
        <f>'Region - Nashik Data'!N92</f>
        <v>0</v>
      </c>
      <c r="O104" s="21">
        <f>'Region - Nashik Data'!O92</f>
        <v>0</v>
      </c>
      <c r="P104" s="21">
        <f>'Region - Nashik Data'!P92</f>
        <v>0</v>
      </c>
      <c r="Q104" s="21">
        <f>'Region - Nashik Data'!Q92</f>
        <v>0</v>
      </c>
      <c r="R104" s="21">
        <f>'Region - Nashik Data'!R92</f>
        <v>0</v>
      </c>
      <c r="S104" s="21">
        <f>'Region - Nashik Data'!S92</f>
        <v>0</v>
      </c>
      <c r="T104" s="21">
        <f>'Region - Nashik Data'!T92</f>
        <v>0</v>
      </c>
      <c r="U104" s="20">
        <f>'Region - Nashik Data'!U92</f>
        <v>7</v>
      </c>
      <c r="V104" s="12">
        <f>'Region - Nashik Data'!V92</f>
        <v>0</v>
      </c>
    </row>
    <row r="105" spans="1:22" x14ac:dyDescent="0.35">
      <c r="A105" s="20">
        <f>'Region - Nashik Data'!A93</f>
        <v>91</v>
      </c>
      <c r="B105" s="20" t="str">
        <f>'Region - Nashik Data'!B93</f>
        <v>Nashik</v>
      </c>
      <c r="C105" s="20" t="str">
        <f>'Region - Nashik Data'!C93</f>
        <v>Nashik</v>
      </c>
      <c r="D105" s="20" t="str">
        <f>'Region - Nashik Data'!D93</f>
        <v>Manmad</v>
      </c>
      <c r="E105" s="20" t="str">
        <f>'Region - Nashik Data'!E93</f>
        <v>Nifad</v>
      </c>
      <c r="F105" s="20" t="str">
        <f>'Region - Nashik Data'!F93</f>
        <v>456654</v>
      </c>
      <c r="G105" s="20" t="str">
        <f>'Region - Nashik Data'!G93</f>
        <v>Retro. Lasalgaon Vinchur 16 Villages, Tal. Nifad</v>
      </c>
      <c r="H105" s="20" t="str">
        <f>'Region - Nashik Data'!H93</f>
        <v>Kotamgaon</v>
      </c>
      <c r="I105" s="20" t="str">
        <f>'Region - Nashik Data'!I93</f>
        <v>Existing 1.00 LL ESR</v>
      </c>
      <c r="J105" s="21">
        <f>'Region - Nashik Data'!J93</f>
        <v>0</v>
      </c>
      <c r="K105" s="21" t="str">
        <f>'Region - Nashik Data'!K93</f>
        <v>Connected</v>
      </c>
      <c r="L105" s="21" t="str">
        <f>'Region - Nashik Data'!L93</f>
        <v>Online</v>
      </c>
      <c r="M105" s="21" t="str">
        <f>'Region - Nashik Data'!M93</f>
        <v>1.00LL</v>
      </c>
      <c r="N105" s="21">
        <f>'Region - Nashik Data'!N93</f>
        <v>0</v>
      </c>
      <c r="O105" s="21">
        <f>'Region - Nashik Data'!O93</f>
        <v>1.007080078125E-5</v>
      </c>
      <c r="P105" s="21">
        <f>'Region - Nashik Data'!P93</f>
        <v>0.63534393310546877</v>
      </c>
      <c r="Q105" s="21">
        <f>'Region - Nashik Data'!Q93</f>
        <v>7.3242187499999997E-6</v>
      </c>
      <c r="R105" s="21">
        <f>'Region - Nashik Data'!R93</f>
        <v>9.0139770507812494E-2</v>
      </c>
      <c r="S105" s="21">
        <f>'Region - Nashik Data'!S93</f>
        <v>0.81575561523437501</v>
      </c>
      <c r="T105" s="21">
        <f>'Region - Nashik Data'!T93</f>
        <v>5.4931640624999998E-6</v>
      </c>
      <c r="U105" s="20">
        <f>'Region - Nashik Data'!U93</f>
        <v>1</v>
      </c>
      <c r="V105" s="12">
        <f>'Region - Nashik Data'!V93</f>
        <v>5.4931640624999998E-6</v>
      </c>
    </row>
    <row r="106" spans="1:22" x14ac:dyDescent="0.35">
      <c r="A106" s="20">
        <f>'Region - Nashik Data'!A94</f>
        <v>92</v>
      </c>
      <c r="B106" s="20" t="str">
        <f>'Region - Nashik Data'!B94</f>
        <v>Ahmednagar</v>
      </c>
      <c r="C106" s="20" t="str">
        <f>'Region - Nashik Data'!C94</f>
        <v>Sangamner</v>
      </c>
      <c r="D106" s="20" t="str">
        <f>'Region - Nashik Data'!D94</f>
        <v>Sangamner</v>
      </c>
      <c r="E106" s="20" t="str">
        <f>'Region - Nashik Data'!E94</f>
        <v>Sangamner</v>
      </c>
      <c r="F106" s="20" t="str">
        <f>'Region - Nashik Data'!F94</f>
        <v>7937337</v>
      </c>
      <c r="G106" s="20" t="str">
        <f>'Region - Nashik Data'!G94</f>
        <v>Retro.Nimon and 4 villages, Tal. Sangamner</v>
      </c>
      <c r="H106" s="20" t="str">
        <f>'Region - Nashik Data'!H94</f>
        <v>Sonewadi</v>
      </c>
      <c r="I106" s="20" t="str">
        <f>'Region - Nashik Data'!I94</f>
        <v>Proposed 0.45 LL ESR</v>
      </c>
      <c r="J106" s="21">
        <f>'Region - Nashik Data'!J94</f>
        <v>0</v>
      </c>
      <c r="K106" s="21" t="str">
        <f>'Region - Nashik Data'!K94</f>
        <v>Connected</v>
      </c>
      <c r="L106" s="21" t="str">
        <f>'Region - Nashik Data'!L94</f>
        <v>Online</v>
      </c>
      <c r="M106" s="21" t="str">
        <f>'Region - Nashik Data'!M94</f>
        <v>0.45LL</v>
      </c>
      <c r="N106" s="21">
        <f>'Region - Nashik Data'!N94</f>
        <v>1.4697265624999999E-3</v>
      </c>
      <c r="O106" s="21">
        <f>'Region - Nashik Data'!O94</f>
        <v>2.6855468750000002E-4</v>
      </c>
      <c r="P106" s="21">
        <f>'Region - Nashik Data'!P94</f>
        <v>7.4218750000000001E-4</v>
      </c>
      <c r="Q106" s="21">
        <f>'Region - Nashik Data'!Q94</f>
        <v>1.123046875E-4</v>
      </c>
      <c r="R106" s="21">
        <f>'Region - Nashik Data'!R94</f>
        <v>0</v>
      </c>
      <c r="S106" s="21">
        <f>'Region - Nashik Data'!S94</f>
        <v>0.33604003906250002</v>
      </c>
      <c r="T106" s="21">
        <f>'Region - Nashik Data'!T94</f>
        <v>0</v>
      </c>
      <c r="U106" s="20">
        <f>'Region - Nashik Data'!U94</f>
        <v>2</v>
      </c>
      <c r="V106" s="12">
        <f>'Region - Nashik Data'!V94</f>
        <v>0</v>
      </c>
    </row>
    <row r="107" spans="1:22" x14ac:dyDescent="0.35">
      <c r="A107" s="20">
        <f>'Region - Nashik Data'!A95</f>
        <v>93</v>
      </c>
      <c r="B107" s="20" t="str">
        <f>'Region - Nashik Data'!B95</f>
        <v>Nashik</v>
      </c>
      <c r="C107" s="20" t="str">
        <f>'Region - Nashik Data'!C95</f>
        <v>W M Nashik</v>
      </c>
      <c r="D107" s="20" t="str">
        <f>'Region - Nashik Data'!D95</f>
        <v>Malegaon</v>
      </c>
      <c r="E107" s="20" t="str">
        <f>'Region - Nashik Data'!E95</f>
        <v>Chandwad</v>
      </c>
      <c r="F107" s="20" t="str">
        <f>'Region - Nashik Data'!F95</f>
        <v>20086730</v>
      </c>
      <c r="G107" s="20" t="str">
        <f>'Region - Nashik Data'!G95</f>
        <v>Retro.Chandwad and WSS 44 villages. Ta. Chandwad</v>
      </c>
      <c r="H107" s="20" t="str">
        <f>'Region - Nashik Data'!H95</f>
        <v>Ahirkhede</v>
      </c>
      <c r="I107" s="20" t="str">
        <f>'Region - Nashik Data'!I95</f>
        <v>Existing 0.50 LL ESR</v>
      </c>
      <c r="J107" s="21">
        <f>'Region - Nashik Data'!J95</f>
        <v>0</v>
      </c>
      <c r="K107" s="21" t="str">
        <f>'Region - Nashik Data'!K95</f>
        <v>Connected</v>
      </c>
      <c r="L107" s="21" t="str">
        <f>'Region - Nashik Data'!L95</f>
        <v>Online</v>
      </c>
      <c r="M107" s="21" t="str">
        <f>'Region - Nashik Data'!M95</f>
        <v>0.50LL</v>
      </c>
      <c r="N107" s="21">
        <f>'Region - Nashik Data'!N95</f>
        <v>0.24116577148437501</v>
      </c>
      <c r="O107" s="21">
        <f>'Region - Nashik Data'!O95</f>
        <v>0</v>
      </c>
      <c r="P107" s="21">
        <f>'Region - Nashik Data'!P95</f>
        <v>0</v>
      </c>
      <c r="Q107" s="21">
        <f>'Region - Nashik Data'!Q95</f>
        <v>0</v>
      </c>
      <c r="R107" s="21">
        <f>'Region - Nashik Data'!R95</f>
        <v>0.14989471435546875</v>
      </c>
      <c r="S107" s="21">
        <f>'Region - Nashik Data'!S95</f>
        <v>2.5781250000000001E-3</v>
      </c>
      <c r="T107" s="21">
        <f>'Region - Nashik Data'!T95</f>
        <v>0.49326904296875002</v>
      </c>
      <c r="U107" s="20">
        <f>'Region - Nashik Data'!U95</f>
        <v>3</v>
      </c>
      <c r="V107" s="12">
        <f>'Region - Nashik Data'!V95</f>
        <v>0.98653808593750003</v>
      </c>
    </row>
    <row r="108" spans="1:22" x14ac:dyDescent="0.35">
      <c r="A108" s="20">
        <f>'Region - Nashik Data'!A96</f>
        <v>94</v>
      </c>
      <c r="B108" s="20" t="str">
        <f>'Region - Nashik Data'!B96</f>
        <v>Nashik</v>
      </c>
      <c r="C108" s="20" t="str">
        <f>'Region - Nashik Data'!C96</f>
        <v>W M Nashik</v>
      </c>
      <c r="D108" s="20" t="str">
        <f>'Region - Nashik Data'!D96</f>
        <v>Malegaon</v>
      </c>
      <c r="E108" s="20" t="str">
        <f>'Region - Nashik Data'!E96</f>
        <v>Chandwad</v>
      </c>
      <c r="F108" s="20" t="str">
        <f>'Region - Nashik Data'!F96</f>
        <v>20086730</v>
      </c>
      <c r="G108" s="20" t="str">
        <f>'Region - Nashik Data'!G96</f>
        <v>Retro.Chandwad and WSS 44 villages. Ta. Chandwad</v>
      </c>
      <c r="H108" s="20" t="str">
        <f>'Region - Nashik Data'!H96</f>
        <v>Panhale</v>
      </c>
      <c r="I108" s="20" t="str">
        <f>'Region - Nashik Data'!I96</f>
        <v>Existing 0.75 LL ESR</v>
      </c>
      <c r="J108" s="21">
        <f>'Region - Nashik Data'!J96</f>
        <v>0</v>
      </c>
      <c r="K108" s="21" t="str">
        <f>'Region - Nashik Data'!K96</f>
        <v>Connected</v>
      </c>
      <c r="L108" s="21" t="str">
        <f>'Region - Nashik Data'!L96</f>
        <v>Online</v>
      </c>
      <c r="M108" s="21" t="str">
        <f>'Region - Nashik Data'!M96</f>
        <v>0.75LL</v>
      </c>
      <c r="N108" s="21">
        <f>'Region - Nashik Data'!N96</f>
        <v>0</v>
      </c>
      <c r="O108" s="21">
        <f>'Region - Nashik Data'!O96</f>
        <v>8.3740234375000004E-4</v>
      </c>
      <c r="P108" s="21">
        <f>'Region - Nashik Data'!P96</f>
        <v>0</v>
      </c>
      <c r="Q108" s="21">
        <f>'Region - Nashik Data'!Q96</f>
        <v>7.9892578125000002E-2</v>
      </c>
      <c r="R108" s="21">
        <f>'Region - Nashik Data'!R96</f>
        <v>0</v>
      </c>
      <c r="S108" s="21">
        <f>'Region - Nashik Data'!S96</f>
        <v>0</v>
      </c>
      <c r="T108" s="21">
        <f>'Region - Nashik Data'!T96</f>
        <v>3.1445312500000002E-3</v>
      </c>
      <c r="U108" s="20">
        <f>'Region - Nashik Data'!U96</f>
        <v>4</v>
      </c>
      <c r="V108" s="12">
        <f>'Region - Nashik Data'!V96</f>
        <v>4.1927083333333339E-3</v>
      </c>
    </row>
    <row r="109" spans="1:22" x14ac:dyDescent="0.35">
      <c r="A109" s="20">
        <f>'Region - Nashik Data'!A97</f>
        <v>95</v>
      </c>
      <c r="B109" s="20" t="str">
        <f>'Region - Nashik Data'!B97</f>
        <v>Jalgaon</v>
      </c>
      <c r="C109" s="20" t="str">
        <f>'Region - Nashik Data'!C97</f>
        <v>Jalgaon</v>
      </c>
      <c r="D109" s="20" t="str">
        <f>'Region - Nashik Data'!D97</f>
        <v>Erandol</v>
      </c>
      <c r="E109" s="20" t="str">
        <f>'Region - Nashik Data'!E97</f>
        <v>Chalisgaon</v>
      </c>
      <c r="F109" s="20" t="str">
        <f>'Region - Nashik Data'!F97</f>
        <v>20053796</v>
      </c>
      <c r="G109" s="20" t="str">
        <f>'Region - Nashik Data'!G97</f>
        <v>Dondigar-Rohini &amp; 15 Villages WSS</v>
      </c>
      <c r="H109" s="20" t="str">
        <f>'Region - Nashik Data'!H97</f>
        <v>Bilakhede</v>
      </c>
      <c r="I109" s="20" t="str">
        <f>'Region - Nashik Data'!I97</f>
        <v>Existing 0.60 LL ESR-2</v>
      </c>
      <c r="J109" s="21">
        <f>'Region - Nashik Data'!J97</f>
        <v>0</v>
      </c>
      <c r="K109" s="21" t="str">
        <f>'Region - Nashik Data'!K97</f>
        <v>Connected</v>
      </c>
      <c r="L109" s="21" t="str">
        <f>'Region - Nashik Data'!L97</f>
        <v>Online</v>
      </c>
      <c r="M109" s="21" t="str">
        <f>'Region - Nashik Data'!M97</f>
        <v>0.60LL</v>
      </c>
      <c r="N109" s="21">
        <f>'Region - Nashik Data'!N97</f>
        <v>0.30075439453125002</v>
      </c>
      <c r="O109" s="21">
        <f>'Region - Nashik Data'!O97</f>
        <v>0.53029296874999998</v>
      </c>
      <c r="P109" s="21">
        <f>'Region - Nashik Data'!P97</f>
        <v>0.41391357421875002</v>
      </c>
      <c r="Q109" s="21">
        <f>'Region - Nashik Data'!Q97</f>
        <v>0.41642822265625001</v>
      </c>
      <c r="R109" s="21">
        <f>'Region - Nashik Data'!R97</f>
        <v>0.26218017578125002</v>
      </c>
      <c r="S109" s="21">
        <f>'Region - Nashik Data'!S97</f>
        <v>0</v>
      </c>
      <c r="T109" s="21">
        <f>'Region - Nashik Data'!T97</f>
        <v>0.42117675781250002</v>
      </c>
      <c r="U109" s="20">
        <f>'Region - Nashik Data'!U97</f>
        <v>1</v>
      </c>
      <c r="V109" s="12">
        <f>'Region - Nashik Data'!V97</f>
        <v>0.70196126302083339</v>
      </c>
    </row>
    <row r="110" spans="1:22" x14ac:dyDescent="0.35">
      <c r="A110" s="20">
        <f>'Region - Nashik Data'!A98</f>
        <v>96</v>
      </c>
      <c r="B110" s="20" t="str">
        <f>'Region - Nashik Data'!B98</f>
        <v>Nashik</v>
      </c>
      <c r="C110" s="20" t="str">
        <f>'Region - Nashik Data'!C98</f>
        <v>Nashik</v>
      </c>
      <c r="D110" s="20" t="str">
        <f>'Region - Nashik Data'!D98</f>
        <v>Sinnar</v>
      </c>
      <c r="E110" s="20" t="str">
        <f>'Region - Nashik Data'!E98</f>
        <v>Sinnar</v>
      </c>
      <c r="F110" s="20" t="str">
        <f>'Region - Nashik Data'!F98</f>
        <v>20019176</v>
      </c>
      <c r="G110" s="20" t="str">
        <f>'Region - Nashik Data'!G98</f>
        <v>Retro. Bargaonpimpri &amp; 6 VRWSS  Tal Sinnar</v>
      </c>
      <c r="H110" s="20" t="str">
        <f>'Region - Nashik Data'!H98</f>
        <v>K.P Nagar</v>
      </c>
      <c r="I110" s="20" t="str">
        <f>'Region - Nashik Data'!I98</f>
        <v>Proposed 0.35 LL ESR</v>
      </c>
      <c r="J110" s="21" t="str">
        <f>'Region - Nashik Data'!J98</f>
        <v>Pt Created</v>
      </c>
      <c r="K110" s="21" t="str">
        <f>'Region - Nashik Data'!K98</f>
        <v>Not</v>
      </c>
      <c r="L110" s="21" t="str">
        <f>'Region - Nashik Data'!L98</f>
        <v>Offline</v>
      </c>
      <c r="M110" s="21" t="str">
        <f>'Region - Nashik Data'!M98</f>
        <v>0.35LL</v>
      </c>
      <c r="N110" s="21">
        <f>'Region - Nashik Data'!N98</f>
        <v>0</v>
      </c>
      <c r="O110" s="21">
        <f>'Region - Nashik Data'!O98</f>
        <v>0</v>
      </c>
      <c r="P110" s="21">
        <f>'Region - Nashik Data'!P98</f>
        <v>0</v>
      </c>
      <c r="Q110" s="21">
        <f>'Region - Nashik Data'!Q98</f>
        <v>0</v>
      </c>
      <c r="R110" s="21">
        <f>'Region - Nashik Data'!R98</f>
        <v>0</v>
      </c>
      <c r="S110" s="21">
        <f>'Region - Nashik Data'!S98</f>
        <v>0</v>
      </c>
      <c r="T110" s="21">
        <f>'Region - Nashik Data'!T98</f>
        <v>0</v>
      </c>
      <c r="U110" s="20">
        <f>'Region - Nashik Data'!U98</f>
        <v>7</v>
      </c>
      <c r="V110" s="12">
        <f>'Region - Nashik Data'!V98</f>
        <v>0</v>
      </c>
    </row>
    <row r="111" spans="1:22" x14ac:dyDescent="0.35">
      <c r="A111" s="20">
        <f>'Region - Nashik Data'!A99</f>
        <v>97</v>
      </c>
      <c r="B111" s="20" t="str">
        <f>'Region - Nashik Data'!B99</f>
        <v>Nashik</v>
      </c>
      <c r="C111" s="20" t="str">
        <f>'Region - Nashik Data'!C99</f>
        <v>W M Nashik</v>
      </c>
      <c r="D111" s="20" t="str">
        <f>'Region - Nashik Data'!D99</f>
        <v>Malegaon</v>
      </c>
      <c r="E111" s="20" t="str">
        <f>'Region - Nashik Data'!E99</f>
        <v>Malegaon</v>
      </c>
      <c r="F111" s="20" t="str">
        <f>'Region - Nashik Data'!F99</f>
        <v>20018682</v>
      </c>
      <c r="G111" s="20" t="str">
        <f>'Region - Nashik Data'!G99</f>
        <v>Dhahiwal &amp;25 Villages WSS Tal Malegaon</v>
      </c>
      <c r="H111" s="20" t="str">
        <f>'Region - Nashik Data'!H99</f>
        <v>Sherul</v>
      </c>
      <c r="I111" s="20" t="str">
        <f>'Region - Nashik Data'!I99</f>
        <v>Existing 0.50 LL ESR</v>
      </c>
      <c r="J111" s="21">
        <f>'Region - Nashik Data'!J99</f>
        <v>0</v>
      </c>
      <c r="K111" s="21" t="str">
        <f>'Region - Nashik Data'!K99</f>
        <v>Connected</v>
      </c>
      <c r="L111" s="21" t="str">
        <f>'Region - Nashik Data'!L99</f>
        <v>Online</v>
      </c>
      <c r="M111" s="21" t="str">
        <f>'Region - Nashik Data'!M99</f>
        <v>0.50LL</v>
      </c>
      <c r="N111" s="21">
        <f>'Region - Nashik Data'!N99</f>
        <v>0</v>
      </c>
      <c r="O111" s="21">
        <f>'Region - Nashik Data'!O99</f>
        <v>0</v>
      </c>
      <c r="P111" s="21">
        <f>'Region - Nashik Data'!P99</f>
        <v>0</v>
      </c>
      <c r="Q111" s="21">
        <f>'Region - Nashik Data'!Q99</f>
        <v>0</v>
      </c>
      <c r="R111" s="21">
        <f>'Region - Nashik Data'!R99</f>
        <v>0</v>
      </c>
      <c r="S111" s="21">
        <f>'Region - Nashik Data'!S99</f>
        <v>1.7126416015624999</v>
      </c>
      <c r="T111" s="21">
        <f>'Region - Nashik Data'!T99</f>
        <v>9.5758471679687496</v>
      </c>
      <c r="U111" s="20">
        <f>'Region - Nashik Data'!U99</f>
        <v>5</v>
      </c>
      <c r="V111" s="12">
        <f>'Region - Nashik Data'!V99</f>
        <v>19.151694335937499</v>
      </c>
    </row>
    <row r="112" spans="1:22" x14ac:dyDescent="0.35">
      <c r="A112" s="20">
        <f>'Region - Nashik Data'!A100</f>
        <v>98</v>
      </c>
      <c r="B112" s="20" t="str">
        <f>'Region - Nashik Data'!B100</f>
        <v>Jalgaon</v>
      </c>
      <c r="C112" s="20" t="str">
        <f>'Region - Nashik Data'!C100</f>
        <v>Jalgaon</v>
      </c>
      <c r="D112" s="20" t="str">
        <f>'Region - Nashik Data'!D100</f>
        <v>Nandurbar</v>
      </c>
      <c r="E112" s="20" t="str">
        <f>'Region - Nashik Data'!E100</f>
        <v>Nandurbar</v>
      </c>
      <c r="F112" s="20" t="str">
        <f>'Region - Nashik Data'!F100</f>
        <v>20056839</v>
      </c>
      <c r="G112" s="20" t="str">
        <f>'Region - Nashik Data'!G100</f>
        <v>Gujar bhawali , Jambholi &amp; 4 Villages</v>
      </c>
      <c r="H112" s="20" t="str">
        <f>'Region - Nashik Data'!H100</f>
        <v>Gujar Jamboli</v>
      </c>
      <c r="I112" s="20" t="str">
        <f>'Region - Nashik Data'!I100</f>
        <v>Existing 0.30 LL ESR-2</v>
      </c>
      <c r="J112" s="21">
        <f>'Region - Nashik Data'!J100</f>
        <v>35.175258636474609</v>
      </c>
      <c r="K112" s="21" t="str">
        <f>'Region - Nashik Data'!K100</f>
        <v>Connected</v>
      </c>
      <c r="L112" s="21" t="str">
        <f>'Region - Nashik Data'!L100</f>
        <v>Online</v>
      </c>
      <c r="M112" s="21" t="str">
        <f>'Region - Nashik Data'!M100</f>
        <v>0.30LL</v>
      </c>
      <c r="N112" s="21">
        <f>'Region - Nashik Data'!N100</f>
        <v>1.4267016601562501</v>
      </c>
      <c r="O112" s="21">
        <f>'Region - Nashik Data'!O100</f>
        <v>1.66617919921875</v>
      </c>
      <c r="P112" s="21">
        <f>'Region - Nashik Data'!P100</f>
        <v>1.2496972656250001</v>
      </c>
      <c r="Q112" s="21">
        <f>'Region - Nashik Data'!Q100</f>
        <v>1.1526440429687499</v>
      </c>
      <c r="R112" s="21">
        <f>'Region - Nashik Data'!R100</f>
        <v>1.2319604492187499</v>
      </c>
      <c r="S112" s="21">
        <f>'Region - Nashik Data'!S100</f>
        <v>1.01210693359375</v>
      </c>
      <c r="T112" s="21">
        <f>'Region - Nashik Data'!T100</f>
        <v>2.0615161132812498</v>
      </c>
      <c r="U112" s="20">
        <f>'Region - Nashik Data'!U100</f>
        <v>0</v>
      </c>
      <c r="V112" s="12">
        <f>'Region - Nashik Data'!V100</f>
        <v>6.8717203776041664</v>
      </c>
    </row>
    <row r="113" spans="1:22" x14ac:dyDescent="0.35">
      <c r="A113" s="20">
        <f>'Region - Nashik Data'!A101</f>
        <v>99</v>
      </c>
      <c r="B113" s="20" t="str">
        <f>'Region - Nashik Data'!B101</f>
        <v>Nashik</v>
      </c>
      <c r="C113" s="20" t="str">
        <f>'Region - Nashik Data'!C101</f>
        <v>Nashik</v>
      </c>
      <c r="D113" s="20" t="str">
        <f>'Region - Nashik Data'!D101</f>
        <v>Manmad</v>
      </c>
      <c r="E113" s="20" t="str">
        <f>'Region - Nashik Data'!E101</f>
        <v>Nifad</v>
      </c>
      <c r="F113" s="20" t="str">
        <f>'Region - Nashik Data'!F101</f>
        <v>456654</v>
      </c>
      <c r="G113" s="20" t="str">
        <f>'Region - Nashik Data'!G101</f>
        <v>Retro. Lasalgaon Vinchur 16 Villages, Tal. Nifad</v>
      </c>
      <c r="H113" s="20" t="str">
        <f>'Region - Nashik Data'!H101</f>
        <v>Dharangaon Veer</v>
      </c>
      <c r="I113" s="20" t="str">
        <f>'Region - Nashik Data'!I101</f>
        <v>Existing 1.50 LL ESR</v>
      </c>
      <c r="J113" s="21" t="str">
        <f>'Region - Nashik Data'!J101</f>
        <v>Pt Created</v>
      </c>
      <c r="K113" s="21" t="str">
        <f>'Region - Nashik Data'!K101</f>
        <v>Not</v>
      </c>
      <c r="L113" s="21" t="str">
        <f>'Region - Nashik Data'!L101</f>
        <v>Offline</v>
      </c>
      <c r="M113" s="21" t="str">
        <f>'Region - Nashik Data'!M101</f>
        <v>1.50LL</v>
      </c>
      <c r="N113" s="21">
        <f>'Region - Nashik Data'!N101</f>
        <v>0</v>
      </c>
      <c r="O113" s="21">
        <f>'Region - Nashik Data'!O101</f>
        <v>0</v>
      </c>
      <c r="P113" s="21">
        <f>'Region - Nashik Data'!P101</f>
        <v>0</v>
      </c>
      <c r="Q113" s="21">
        <f>'Region - Nashik Data'!Q101</f>
        <v>0</v>
      </c>
      <c r="R113" s="21">
        <f>'Region - Nashik Data'!R101</f>
        <v>0</v>
      </c>
      <c r="S113" s="21">
        <f>'Region - Nashik Data'!S101</f>
        <v>0</v>
      </c>
      <c r="T113" s="21">
        <f>'Region - Nashik Data'!T101</f>
        <v>0</v>
      </c>
      <c r="U113" s="20">
        <f>'Region - Nashik Data'!U101</f>
        <v>7</v>
      </c>
      <c r="V113" s="12">
        <f>'Region - Nashik Data'!V101</f>
        <v>0</v>
      </c>
    </row>
    <row r="114" spans="1:22" x14ac:dyDescent="0.35">
      <c r="A114" s="20">
        <f>'Region - Nashik Data'!A102</f>
        <v>100</v>
      </c>
      <c r="B114" s="20" t="str">
        <f>'Region - Nashik Data'!B102</f>
        <v>Nashik</v>
      </c>
      <c r="C114" s="20" t="str">
        <f>'Region - Nashik Data'!C102</f>
        <v>W M Nashik</v>
      </c>
      <c r="D114" s="20" t="str">
        <f>'Region - Nashik Data'!D102</f>
        <v>Malegaon</v>
      </c>
      <c r="E114" s="20" t="str">
        <f>'Region - Nashik Data'!E102</f>
        <v>Malegaon</v>
      </c>
      <c r="F114" s="20" t="str">
        <f>'Region - Nashik Data'!F102</f>
        <v>20018579</v>
      </c>
      <c r="G114" s="20" t="str">
        <f>'Region - Nashik Data'!G102</f>
        <v>Malmatha and 25 villages Ta. Malegaon</v>
      </c>
      <c r="H114" s="20" t="str">
        <f>'Region - Nashik Data'!H102</f>
        <v>Astane</v>
      </c>
      <c r="I114" s="20" t="str">
        <f>'Region - Nashik Data'!I102</f>
        <v>Proposed 0.50 LL ESR</v>
      </c>
      <c r="J114" s="21">
        <f>'Region - Nashik Data'!J102</f>
        <v>0</v>
      </c>
      <c r="K114" s="21" t="str">
        <f>'Region - Nashik Data'!K102</f>
        <v>Connected</v>
      </c>
      <c r="L114" s="21" t="str">
        <f>'Region - Nashik Data'!L102</f>
        <v>Online</v>
      </c>
      <c r="M114" s="21" t="str">
        <f>'Region - Nashik Data'!M102</f>
        <v>0.50LL</v>
      </c>
      <c r="N114" s="21">
        <f>'Region - Nashik Data'!N102</f>
        <v>0</v>
      </c>
      <c r="O114" s="21">
        <f>'Region - Nashik Data'!O102</f>
        <v>1.1274966430664062</v>
      </c>
      <c r="P114" s="21">
        <f>'Region - Nashik Data'!P102</f>
        <v>5.5236816406250002E-5</v>
      </c>
      <c r="Q114" s="21">
        <f>'Region - Nashik Data'!Q102</f>
        <v>0</v>
      </c>
      <c r="R114" s="21">
        <f>'Region - Nashik Data'!R102</f>
        <v>0</v>
      </c>
      <c r="S114" s="21">
        <f>'Region - Nashik Data'!S102</f>
        <v>2.2433160400390624</v>
      </c>
      <c r="T114" s="21">
        <f>'Region - Nashik Data'!T102</f>
        <v>7.5073242187499999E-5</v>
      </c>
      <c r="U114" s="20">
        <f>'Region - Nashik Data'!U102</f>
        <v>3</v>
      </c>
      <c r="V114" s="12">
        <f>'Region - Nashik Data'!V102</f>
        <v>1.50146484375E-4</v>
      </c>
    </row>
    <row r="115" spans="1:22" x14ac:dyDescent="0.35">
      <c r="A115" s="20">
        <f>'Region - Nashik Data'!A103</f>
        <v>101</v>
      </c>
      <c r="B115" s="20" t="str">
        <f>'Region - Nashik Data'!B103</f>
        <v>Nashik</v>
      </c>
      <c r="C115" s="20" t="str">
        <f>'Region - Nashik Data'!C103</f>
        <v>W M Nashik</v>
      </c>
      <c r="D115" s="20" t="str">
        <f>'Region - Nashik Data'!D103</f>
        <v>Malegaon</v>
      </c>
      <c r="E115" s="20" t="str">
        <f>'Region - Nashik Data'!E103</f>
        <v>Chandwad</v>
      </c>
      <c r="F115" s="20" t="str">
        <f>'Region - Nashik Data'!F103</f>
        <v>20086730</v>
      </c>
      <c r="G115" s="20" t="str">
        <f>'Region - Nashik Data'!G103</f>
        <v>Retro.Chandwad and WSS 44 villages. Ta. Chandwad</v>
      </c>
      <c r="H115" s="20" t="str">
        <f>'Region - Nashik Data'!H103</f>
        <v>Sutarkhede</v>
      </c>
      <c r="I115" s="20" t="str">
        <f>'Region - Nashik Data'!I103</f>
        <v>Existing 1.00 LL ESR</v>
      </c>
      <c r="J115" s="21">
        <f>'Region - Nashik Data'!J103</f>
        <v>0</v>
      </c>
      <c r="K115" s="21" t="str">
        <f>'Region - Nashik Data'!K103</f>
        <v>Connected</v>
      </c>
      <c r="L115" s="21" t="str">
        <f>'Region - Nashik Data'!L103</f>
        <v>Online</v>
      </c>
      <c r="M115" s="21" t="str">
        <f>'Region - Nashik Data'!M103</f>
        <v>1.00LL</v>
      </c>
      <c r="N115" s="21">
        <f>'Region - Nashik Data'!N103</f>
        <v>0</v>
      </c>
      <c r="O115" s="21">
        <f>'Region - Nashik Data'!O103</f>
        <v>0</v>
      </c>
      <c r="P115" s="21">
        <f>'Region - Nashik Data'!P103</f>
        <v>0</v>
      </c>
      <c r="Q115" s="21">
        <f>'Region - Nashik Data'!Q103</f>
        <v>0</v>
      </c>
      <c r="R115" s="21">
        <f>'Region - Nashik Data'!R103</f>
        <v>0</v>
      </c>
      <c r="S115" s="21">
        <f>'Region - Nashik Data'!S103</f>
        <v>0</v>
      </c>
      <c r="T115" s="21">
        <f>'Region - Nashik Data'!T103</f>
        <v>0</v>
      </c>
      <c r="U115" s="20">
        <f>'Region - Nashik Data'!U103</f>
        <v>7</v>
      </c>
      <c r="V115" s="12">
        <f>'Region - Nashik Data'!V103</f>
        <v>0</v>
      </c>
    </row>
    <row r="116" spans="1:22" x14ac:dyDescent="0.35">
      <c r="A116" s="20">
        <f>'Region - Nashik Data'!A104</f>
        <v>102</v>
      </c>
      <c r="B116" s="20" t="str">
        <f>'Region - Nashik Data'!B104</f>
        <v>Nashik</v>
      </c>
      <c r="C116" s="20" t="str">
        <f>'Region - Nashik Data'!C104</f>
        <v>Nashik</v>
      </c>
      <c r="D116" s="20" t="str">
        <f>'Region - Nashik Data'!D104</f>
        <v>Malegaon</v>
      </c>
      <c r="E116" s="20" t="str">
        <f>'Region - Nashik Data'!E104</f>
        <v>Nandgaon</v>
      </c>
      <c r="F116" s="20" t="str">
        <f>'Region - Nashik Data'!F104</f>
        <v>20037448</v>
      </c>
      <c r="G116" s="20" t="str">
        <f>'Region - Nashik Data'!G104</f>
        <v>78 villages in Nandgaon, Malegaon and Deola talukas</v>
      </c>
      <c r="H116" s="20" t="str">
        <f>'Region - Nashik Data'!H104</f>
        <v>Takli Bk</v>
      </c>
      <c r="I116" s="20" t="str">
        <f>'Region - Nashik Data'!I104</f>
        <v>Existing 0.50 LL ESR</v>
      </c>
      <c r="J116" s="21">
        <f>'Region - Nashik Data'!J104</f>
        <v>0</v>
      </c>
      <c r="K116" s="21" t="str">
        <f>'Region - Nashik Data'!K104</f>
        <v>Connected</v>
      </c>
      <c r="L116" s="21" t="str">
        <f>'Region - Nashik Data'!L104</f>
        <v>Online</v>
      </c>
      <c r="M116" s="21" t="str">
        <f>'Region - Nashik Data'!M104</f>
        <v>0.50LL</v>
      </c>
      <c r="N116" s="21">
        <f>'Region - Nashik Data'!N104</f>
        <v>0</v>
      </c>
      <c r="O116" s="21">
        <f>'Region - Nashik Data'!O104</f>
        <v>0</v>
      </c>
      <c r="P116" s="21">
        <f>'Region - Nashik Data'!P104</f>
        <v>1.2488999366760255E-2</v>
      </c>
      <c r="Q116" s="21">
        <f>'Region - Nashik Data'!Q104</f>
        <v>0</v>
      </c>
      <c r="R116" s="21">
        <f>'Region - Nashik Data'!R104</f>
        <v>0</v>
      </c>
      <c r="S116" s="21">
        <f>'Region - Nashik Data'!S104</f>
        <v>1.0167241096496582E-2</v>
      </c>
      <c r="T116" s="21">
        <f>'Region - Nashik Data'!T104</f>
        <v>0</v>
      </c>
      <c r="U116" s="20">
        <f>'Region - Nashik Data'!U104</f>
        <v>5</v>
      </c>
      <c r="V116" s="12">
        <f>'Region - Nashik Data'!V104</f>
        <v>0</v>
      </c>
    </row>
    <row r="117" spans="1:22" x14ac:dyDescent="0.35">
      <c r="A117" s="20">
        <f>'Region - Nashik Data'!A105</f>
        <v>103</v>
      </c>
      <c r="B117" s="20" t="str">
        <f>'Region - Nashik Data'!B105</f>
        <v>Nashik</v>
      </c>
      <c r="C117" s="20" t="str">
        <f>'Region - Nashik Data'!C105</f>
        <v>W M Nashik</v>
      </c>
      <c r="D117" s="20" t="str">
        <f>'Region - Nashik Data'!D105</f>
        <v>Malegaon</v>
      </c>
      <c r="E117" s="20" t="str">
        <f>'Region - Nashik Data'!E105</f>
        <v>Malegaon</v>
      </c>
      <c r="F117" s="20" t="str">
        <f>'Region - Nashik Data'!F105</f>
        <v>20018579</v>
      </c>
      <c r="G117" s="20" t="str">
        <f>'Region - Nashik Data'!G105</f>
        <v>Malmatha and 25 villages Ta. Malegaon</v>
      </c>
      <c r="H117" s="20" t="str">
        <f>'Region - Nashik Data'!H105</f>
        <v>Dahidi</v>
      </c>
      <c r="I117" s="20" t="str">
        <f>'Region - Nashik Data'!I105</f>
        <v>Existing 0.7 LL GSR</v>
      </c>
      <c r="J117" s="21">
        <f>'Region - Nashik Data'!J105</f>
        <v>31.485528945922852</v>
      </c>
      <c r="K117" s="21" t="str">
        <f>'Region - Nashik Data'!K105</f>
        <v>Connected</v>
      </c>
      <c r="L117" s="21" t="str">
        <f>'Region - Nashik Data'!L105</f>
        <v>Online</v>
      </c>
      <c r="M117" s="21" t="str">
        <f>'Region - Nashik Data'!M105</f>
        <v>0.7LL</v>
      </c>
      <c r="N117" s="21">
        <f>'Region - Nashik Data'!N105</f>
        <v>0.50122619628906251</v>
      </c>
      <c r="O117" s="21">
        <f>'Region - Nashik Data'!O105</f>
        <v>0.69002075195312496</v>
      </c>
      <c r="P117" s="21">
        <f>'Region - Nashik Data'!P105</f>
        <v>0.71990295410156246</v>
      </c>
      <c r="Q117" s="21">
        <f>'Region - Nashik Data'!Q105</f>
        <v>0.87226745605468747</v>
      </c>
      <c r="R117" s="21">
        <f>'Region - Nashik Data'!R105</f>
        <v>1.0851251220703124</v>
      </c>
      <c r="S117" s="21">
        <f>'Region - Nashik Data'!S105</f>
        <v>7.0040283203124998E-2</v>
      </c>
      <c r="T117" s="21">
        <f>'Region - Nashik Data'!T105</f>
        <v>0.79962768554687502</v>
      </c>
      <c r="U117" s="20">
        <f>'Region - Nashik Data'!U105</f>
        <v>0</v>
      </c>
      <c r="V117" s="12">
        <f>'Region - Nashik Data'!V105</f>
        <v>1.1423252650669644</v>
      </c>
    </row>
    <row r="118" spans="1:22" x14ac:dyDescent="0.35">
      <c r="A118" s="20">
        <f>'Region - Nashik Data'!A106</f>
        <v>104</v>
      </c>
      <c r="B118" s="20" t="str">
        <f>'Region - Nashik Data'!B106</f>
        <v>Nashik</v>
      </c>
      <c r="C118" s="20" t="str">
        <f>'Region - Nashik Data'!C106</f>
        <v>W M Nashik</v>
      </c>
      <c r="D118" s="20" t="str">
        <f>'Region - Nashik Data'!D106</f>
        <v>Malegaon</v>
      </c>
      <c r="E118" s="20" t="str">
        <f>'Region - Nashik Data'!E106</f>
        <v>Chandwad</v>
      </c>
      <c r="F118" s="20" t="str">
        <f>'Region - Nashik Data'!F106</f>
        <v>20086730</v>
      </c>
      <c r="G118" s="20" t="str">
        <f>'Region - Nashik Data'!G106</f>
        <v>Retro.Chandwad and WSS 44 villages. Ta. Chandwad</v>
      </c>
      <c r="H118" s="20" t="str">
        <f>'Region - Nashik Data'!H106</f>
        <v>Soni Sangvi</v>
      </c>
      <c r="I118" s="20" t="str">
        <f>'Region - Nashik Data'!I106</f>
        <v>Existing 0.30 LL ESR</v>
      </c>
      <c r="J118" s="21" t="str">
        <f>'Region - Nashik Data'!J106</f>
        <v>Pt Created</v>
      </c>
      <c r="K118" s="21" t="str">
        <f>'Region - Nashik Data'!K106</f>
        <v>Not</v>
      </c>
      <c r="L118" s="21" t="str">
        <f>'Region - Nashik Data'!L106</f>
        <v>Offline</v>
      </c>
      <c r="M118" s="21" t="str">
        <f>'Region - Nashik Data'!M106</f>
        <v>0.30LL</v>
      </c>
      <c r="N118" s="21">
        <f>'Region - Nashik Data'!N106</f>
        <v>0</v>
      </c>
      <c r="O118" s="21">
        <f>'Region - Nashik Data'!O106</f>
        <v>0</v>
      </c>
      <c r="P118" s="21">
        <f>'Region - Nashik Data'!P106</f>
        <v>0</v>
      </c>
      <c r="Q118" s="21">
        <f>'Region - Nashik Data'!Q106</f>
        <v>0</v>
      </c>
      <c r="R118" s="21">
        <f>'Region - Nashik Data'!R106</f>
        <v>0</v>
      </c>
      <c r="S118" s="21">
        <f>'Region - Nashik Data'!S106</f>
        <v>0</v>
      </c>
      <c r="T118" s="21">
        <f>'Region - Nashik Data'!T106</f>
        <v>0</v>
      </c>
      <c r="U118" s="20">
        <f>'Region - Nashik Data'!U106</f>
        <v>7</v>
      </c>
      <c r="V118" s="12">
        <f>'Region - Nashik Data'!V106</f>
        <v>0</v>
      </c>
    </row>
    <row r="119" spans="1:22" x14ac:dyDescent="0.35">
      <c r="A119" s="20">
        <f>'Region - Nashik Data'!A107</f>
        <v>105</v>
      </c>
      <c r="B119" s="20" t="str">
        <f>'Region - Nashik Data'!B107</f>
        <v>Nashik</v>
      </c>
      <c r="C119" s="20" t="str">
        <f>'Region - Nashik Data'!C107</f>
        <v>W M Nashik</v>
      </c>
      <c r="D119" s="20" t="str">
        <f>'Region - Nashik Data'!D107</f>
        <v>Malegaon</v>
      </c>
      <c r="E119" s="20" t="str">
        <f>'Region - Nashik Data'!E107</f>
        <v>Chandwad</v>
      </c>
      <c r="F119" s="20" t="str">
        <f>'Region - Nashik Data'!F107</f>
        <v>20086730</v>
      </c>
      <c r="G119" s="20" t="str">
        <f>'Region - Nashik Data'!G107</f>
        <v>Retro.Chandwad and WSS 44 villages. Ta. Chandwad</v>
      </c>
      <c r="H119" s="20" t="str">
        <f>'Region - Nashik Data'!H107</f>
        <v>Vitave</v>
      </c>
      <c r="I119" s="20" t="str">
        <f>'Region - Nashik Data'!I107</f>
        <v>Existing 0.75 LL ESR</v>
      </c>
      <c r="J119" s="21">
        <f>'Region - Nashik Data'!J107</f>
        <v>0</v>
      </c>
      <c r="K119" s="21" t="str">
        <f>'Region - Nashik Data'!K107</f>
        <v>Connected</v>
      </c>
      <c r="L119" s="21" t="str">
        <f>'Region - Nashik Data'!L107</f>
        <v>Online</v>
      </c>
      <c r="M119" s="21" t="str">
        <f>'Region - Nashik Data'!M107</f>
        <v>0.75LL</v>
      </c>
      <c r="N119" s="21">
        <f>'Region - Nashik Data'!N107</f>
        <v>3.6574096679687501E-2</v>
      </c>
      <c r="O119" s="21">
        <f>'Region - Nashik Data'!O107</f>
        <v>3.7037353515625003E-2</v>
      </c>
      <c r="P119" s="21">
        <f>'Region - Nashik Data'!P107</f>
        <v>0.75502380371093747</v>
      </c>
      <c r="Q119" s="21">
        <f>'Region - Nashik Data'!Q107</f>
        <v>3.6860351562499998E-2</v>
      </c>
      <c r="R119" s="21">
        <f>'Region - Nashik Data'!R107</f>
        <v>4.3065185546875002E-2</v>
      </c>
      <c r="S119" s="21">
        <f>'Region - Nashik Data'!S107</f>
        <v>4.1016235351562499E-2</v>
      </c>
      <c r="T119" s="21">
        <f>'Region - Nashik Data'!T107</f>
        <v>2.89959716796875E-2</v>
      </c>
      <c r="U119" s="20">
        <f>'Region - Nashik Data'!U107</f>
        <v>0</v>
      </c>
      <c r="V119" s="12">
        <f>'Region - Nashik Data'!V107</f>
        <v>3.8661295572916664E-2</v>
      </c>
    </row>
    <row r="120" spans="1:22" x14ac:dyDescent="0.35">
      <c r="A120" s="20">
        <f>'Region - Nashik Data'!A108</f>
        <v>106</v>
      </c>
      <c r="B120" s="20" t="str">
        <f>'Region - Nashik Data'!B108</f>
        <v>Ahmednagar</v>
      </c>
      <c r="C120" s="20" t="str">
        <f>'Region - Nashik Data'!C108</f>
        <v>Sangamner</v>
      </c>
      <c r="D120" s="20" t="str">
        <f>'Region - Nashik Data'!D108</f>
        <v>Kopargaon</v>
      </c>
      <c r="E120" s="20" t="str">
        <f>'Region - Nashik Data'!E108</f>
        <v>Rahata</v>
      </c>
      <c r="F120" s="20" t="str">
        <f>'Region - Nashik Data'!F108</f>
        <v>20054877</v>
      </c>
      <c r="G120" s="20" t="str">
        <f>'Region - Nashik Data'!G108</f>
        <v>Retro.Kelvad Bk.&amp; 2 villages RRWSS. Ta.Rahta</v>
      </c>
      <c r="H120" s="20" t="str">
        <f>'Region - Nashik Data'!H108</f>
        <v>Kelwad Bk</v>
      </c>
      <c r="I120" s="20" t="str">
        <f>'Region - Nashik Data'!I108</f>
        <v>Existing 1.5 LL ESR</v>
      </c>
      <c r="J120" s="21">
        <f>'Region - Nashik Data'!J108</f>
        <v>0</v>
      </c>
      <c r="K120" s="21" t="str">
        <f>'Region - Nashik Data'!K108</f>
        <v>Connected</v>
      </c>
      <c r="L120" s="21" t="str">
        <f>'Region - Nashik Data'!L108</f>
        <v>Online</v>
      </c>
      <c r="M120" s="21" t="str">
        <f>'Region - Nashik Data'!M108</f>
        <v>1.5LL</v>
      </c>
      <c r="N120" s="21">
        <f>'Region - Nashik Data'!N108</f>
        <v>0</v>
      </c>
      <c r="O120" s="21">
        <f>'Region - Nashik Data'!O108</f>
        <v>0</v>
      </c>
      <c r="P120" s="21">
        <f>'Region - Nashik Data'!P108</f>
        <v>0</v>
      </c>
      <c r="Q120" s="21">
        <f>'Region - Nashik Data'!Q108</f>
        <v>0</v>
      </c>
      <c r="R120" s="21">
        <f>'Region - Nashik Data'!R108</f>
        <v>0</v>
      </c>
      <c r="S120" s="21">
        <f>'Region - Nashik Data'!S108</f>
        <v>0.7110057400000005</v>
      </c>
      <c r="T120" s="21">
        <f>'Region - Nashik Data'!T108</f>
        <v>0</v>
      </c>
      <c r="U120" s="20">
        <f>'Region - Nashik Data'!U108</f>
        <v>6</v>
      </c>
      <c r="V120" s="12">
        <f>'Region - Nashik Data'!V108</f>
        <v>0</v>
      </c>
    </row>
    <row r="121" spans="1:22" x14ac:dyDescent="0.35">
      <c r="A121" s="20">
        <f>'Region - Nashik Data'!A109</f>
        <v>107</v>
      </c>
      <c r="B121" s="20" t="str">
        <f>'Region - Nashik Data'!B109</f>
        <v>Ahmednagar</v>
      </c>
      <c r="C121" s="20" t="str">
        <f>'Region - Nashik Data'!C109</f>
        <v>Sangamner</v>
      </c>
      <c r="D121" s="20" t="str">
        <f>'Region - Nashik Data'!D109</f>
        <v>Sangamner</v>
      </c>
      <c r="E121" s="20" t="str">
        <f>'Region - Nashik Data'!E109</f>
        <v>Sangamner</v>
      </c>
      <c r="F121" s="20" t="str">
        <f>'Region - Nashik Data'!F109</f>
        <v>7937337</v>
      </c>
      <c r="G121" s="20" t="str">
        <f>'Region - Nashik Data'!G109</f>
        <v>Retro.Nimon and 4 villages, Tal. Sangamner</v>
      </c>
      <c r="H121" s="20" t="str">
        <f>'Region - Nashik Data'!H109</f>
        <v>Sonewadi</v>
      </c>
      <c r="I121" s="20" t="str">
        <f>'Region - Nashik Data'!I109</f>
        <v>Existing 0.9 LL ESR</v>
      </c>
      <c r="J121" s="21">
        <f>'Region - Nashik Data'!J109</f>
        <v>0</v>
      </c>
      <c r="K121" s="21" t="str">
        <f>'Region - Nashik Data'!K109</f>
        <v>Connected</v>
      </c>
      <c r="L121" s="21" t="str">
        <f>'Region - Nashik Data'!L109</f>
        <v>Online</v>
      </c>
      <c r="M121" s="21" t="str">
        <f>'Region - Nashik Data'!M109</f>
        <v>0.9LL</v>
      </c>
      <c r="N121" s="21">
        <f>'Region - Nashik Data'!N109</f>
        <v>2.4035986328124999</v>
      </c>
      <c r="O121" s="21">
        <f>'Region - Nashik Data'!O109</f>
        <v>2.8915332031249998</v>
      </c>
      <c r="P121" s="21">
        <f>'Region - Nashik Data'!P109</f>
        <v>1.4160156249999999E-4</v>
      </c>
      <c r="Q121" s="21">
        <f>'Region - Nashik Data'!Q109</f>
        <v>0</v>
      </c>
      <c r="R121" s="21">
        <f>'Region - Nashik Data'!R109</f>
        <v>0</v>
      </c>
      <c r="S121" s="21">
        <f>'Region - Nashik Data'!S109</f>
        <v>0.15447265625000001</v>
      </c>
      <c r="T121" s="21">
        <f>'Region - Nashik Data'!T109</f>
        <v>0</v>
      </c>
      <c r="U121" s="20">
        <f>'Region - Nashik Data'!U109</f>
        <v>3</v>
      </c>
      <c r="V121" s="12">
        <f>'Region - Nashik Data'!V109</f>
        <v>0</v>
      </c>
    </row>
    <row r="122" spans="1:22" x14ac:dyDescent="0.35">
      <c r="A122" s="20">
        <f>'Region - Nashik Data'!A110</f>
        <v>108</v>
      </c>
      <c r="B122" s="20" t="str">
        <f>'Region - Nashik Data'!B110</f>
        <v>Jalgaon</v>
      </c>
      <c r="C122" s="20" t="str">
        <f>'Region - Nashik Data'!C110</f>
        <v>Jalgaon</v>
      </c>
      <c r="D122" s="20" t="str">
        <f>'Region - Nashik Data'!D110</f>
        <v>Nandurbar</v>
      </c>
      <c r="E122" s="20" t="str">
        <f>'Region - Nashik Data'!E110</f>
        <v>Nandurbar</v>
      </c>
      <c r="F122" s="20" t="str">
        <f>'Region - Nashik Data'!F110</f>
        <v>20056839</v>
      </c>
      <c r="G122" s="20" t="str">
        <f>'Region - Nashik Data'!G110</f>
        <v>Gujar bhawali , Jambholi &amp; 4 Villages</v>
      </c>
      <c r="H122" s="20" t="str">
        <f>'Region - Nashik Data'!H110</f>
        <v>Gujar Bhawali</v>
      </c>
      <c r="I122" s="20" t="str">
        <f>'Region - Nashik Data'!I110</f>
        <v>Existing 0.55 LL ESR</v>
      </c>
      <c r="J122" s="21">
        <f>'Region - Nashik Data'!J110</f>
        <v>0</v>
      </c>
      <c r="K122" s="21" t="str">
        <f>'Region - Nashik Data'!K110</f>
        <v>Connected</v>
      </c>
      <c r="L122" s="21" t="str">
        <f>'Region - Nashik Data'!L110</f>
        <v>Online</v>
      </c>
      <c r="M122" s="21" t="str">
        <f>'Region - Nashik Data'!M110</f>
        <v>0.55LL</v>
      </c>
      <c r="N122" s="21">
        <f>'Region - Nashik Data'!N110</f>
        <v>0.53083862304687501</v>
      </c>
      <c r="O122" s="21">
        <f>'Region - Nashik Data'!O110</f>
        <v>3.7850952148437499E-2</v>
      </c>
      <c r="P122" s="21">
        <f>'Region - Nashik Data'!P110</f>
        <v>0.46293090820312499</v>
      </c>
      <c r="Q122" s="21">
        <f>'Region - Nashik Data'!Q110</f>
        <v>6.8432006835937503E-2</v>
      </c>
      <c r="R122" s="21">
        <f>'Region - Nashik Data'!R110</f>
        <v>0.41515441894531252</v>
      </c>
      <c r="S122" s="21">
        <f>'Region - Nashik Data'!S110</f>
        <v>2.1494750976562501E-2</v>
      </c>
      <c r="T122" s="21">
        <f>'Region - Nashik Data'!T110</f>
        <v>0.41479919433593748</v>
      </c>
      <c r="U122" s="20">
        <f>'Region - Nashik Data'!U110</f>
        <v>0</v>
      </c>
      <c r="V122" s="12">
        <f>'Region - Nashik Data'!V110</f>
        <v>0.7541803533380681</v>
      </c>
    </row>
    <row r="123" spans="1:22" x14ac:dyDescent="0.35">
      <c r="A123" s="20">
        <f>'Region - Nashik Data'!A111</f>
        <v>109</v>
      </c>
      <c r="B123" s="20" t="str">
        <f>'Region - Nashik Data'!B111</f>
        <v>Nashik</v>
      </c>
      <c r="C123" s="20" t="str">
        <f>'Region - Nashik Data'!C111</f>
        <v>W M Nashik</v>
      </c>
      <c r="D123" s="20" t="str">
        <f>'Region - Nashik Data'!D111</f>
        <v>Malegaon</v>
      </c>
      <c r="E123" s="20" t="str">
        <f>'Region - Nashik Data'!E111</f>
        <v>Chandwad</v>
      </c>
      <c r="F123" s="20" t="str">
        <f>'Region - Nashik Data'!F111</f>
        <v>20086730</v>
      </c>
      <c r="G123" s="20" t="str">
        <f>'Region - Nashik Data'!G111</f>
        <v>Retro.Chandwad and WSS 44 villages. Ta. Chandwad</v>
      </c>
      <c r="H123" s="20" t="str">
        <f>'Region - Nashik Data'!H111</f>
        <v>Pate</v>
      </c>
      <c r="I123" s="20" t="str">
        <f>'Region - Nashik Data'!I111</f>
        <v>Existing 0.75 LL ESR</v>
      </c>
      <c r="J123" s="21">
        <f>'Region - Nashik Data'!J111</f>
        <v>0</v>
      </c>
      <c r="K123" s="21" t="str">
        <f>'Region - Nashik Data'!K111</f>
        <v>Connected</v>
      </c>
      <c r="L123" s="21" t="str">
        <f>'Region - Nashik Data'!L111</f>
        <v>Offline</v>
      </c>
      <c r="M123" s="21" t="str">
        <f>'Region - Nashik Data'!M111</f>
        <v>0.75LL</v>
      </c>
      <c r="N123" s="21">
        <f>'Region - Nashik Data'!N111</f>
        <v>0</v>
      </c>
      <c r="O123" s="21">
        <f>'Region - Nashik Data'!O111</f>
        <v>0</v>
      </c>
      <c r="P123" s="21">
        <f>'Region - Nashik Data'!P111</f>
        <v>0</v>
      </c>
      <c r="Q123" s="21">
        <f>'Region - Nashik Data'!Q111</f>
        <v>0</v>
      </c>
      <c r="R123" s="21">
        <f>'Region - Nashik Data'!R111</f>
        <v>0</v>
      </c>
      <c r="S123" s="21">
        <f>'Region - Nashik Data'!S111</f>
        <v>0</v>
      </c>
      <c r="T123" s="21">
        <f>'Region - Nashik Data'!T111</f>
        <v>0</v>
      </c>
      <c r="U123" s="20">
        <f>'Region - Nashik Data'!U111</f>
        <v>7</v>
      </c>
      <c r="V123" s="12">
        <f>'Region - Nashik Data'!V111</f>
        <v>0</v>
      </c>
    </row>
    <row r="124" spans="1:22" x14ac:dyDescent="0.35">
      <c r="A124" s="20">
        <f>'Region - Nashik Data'!A112</f>
        <v>110</v>
      </c>
      <c r="B124" s="20" t="str">
        <f>'Region - Nashik Data'!B112</f>
        <v>Nashik</v>
      </c>
      <c r="C124" s="20" t="str">
        <f>'Region - Nashik Data'!C112</f>
        <v>W M Nashik</v>
      </c>
      <c r="D124" s="20" t="str">
        <f>'Region - Nashik Data'!D112</f>
        <v>W.M.Nashik</v>
      </c>
      <c r="E124" s="20" t="str">
        <f>'Region - Nashik Data'!E112</f>
        <v>Dindori</v>
      </c>
      <c r="F124" s="20" t="str">
        <f>'Region - Nashik Data'!F112</f>
        <v>20039676</v>
      </c>
      <c r="G124" s="20" t="str">
        <f>'Region - Nashik Data'!G112</f>
        <v>Mulane &amp; 3Villages RRWSS Tal. Dindori</v>
      </c>
      <c r="H124" s="20" t="str">
        <f>'Region - Nashik Data'!H112</f>
        <v>Mulane</v>
      </c>
      <c r="I124" s="20" t="str">
        <f>'Region - Nashik Data'!I112</f>
        <v>Proposed 0.54 LL ESR</v>
      </c>
      <c r="J124" s="21">
        <f>'Region - Nashik Data'!J112</f>
        <v>0</v>
      </c>
      <c r="K124" s="21" t="str">
        <f>'Region - Nashik Data'!K112</f>
        <v>Connected</v>
      </c>
      <c r="L124" s="21" t="str">
        <f>'Region - Nashik Data'!L112</f>
        <v>Online</v>
      </c>
      <c r="M124" s="21" t="str">
        <f>'Region - Nashik Data'!M112</f>
        <v>0.54LL</v>
      </c>
      <c r="N124" s="21">
        <f>'Region - Nashik Data'!N112</f>
        <v>2.6988983154296876E-5</v>
      </c>
      <c r="O124" s="21">
        <f>'Region - Nashik Data'!O112</f>
        <v>1.3823509216308593E-4</v>
      </c>
      <c r="P124" s="21">
        <f>'Region - Nashik Data'!P112</f>
        <v>4.7733306884765623E-4</v>
      </c>
      <c r="Q124" s="21">
        <f>'Region - Nashik Data'!Q112</f>
        <v>2.7721405029296876E-4</v>
      </c>
      <c r="R124" s="21">
        <f>'Region - Nashik Data'!R112</f>
        <v>1.6833305358886718E-4</v>
      </c>
      <c r="S124" s="21">
        <f>'Region - Nashik Data'!S112</f>
        <v>2.3791313171386719E-4</v>
      </c>
      <c r="T124" s="21">
        <f>'Region - Nashik Data'!T112</f>
        <v>7.9953384399414056E-3</v>
      </c>
      <c r="U124" s="20">
        <f>'Region - Nashik Data'!U112</f>
        <v>0</v>
      </c>
      <c r="V124" s="12">
        <f>'Region - Nashik Data'!V112</f>
        <v>1.4806182296187787E-2</v>
      </c>
    </row>
    <row r="125" spans="1:22" x14ac:dyDescent="0.35">
      <c r="A125" s="20">
        <f>'Region - Nashik Data'!A113</f>
        <v>111</v>
      </c>
      <c r="B125" s="20" t="str">
        <f>'Region - Nashik Data'!B113</f>
        <v>Ahmednagar</v>
      </c>
      <c r="C125" s="20" t="str">
        <f>'Region - Nashik Data'!C113</f>
        <v>Ahmednagar</v>
      </c>
      <c r="D125" s="20" t="str">
        <f>'Region - Nashik Data'!D113</f>
        <v>Newasa</v>
      </c>
      <c r="E125" s="20" t="str">
        <f>'Region - Nashik Data'!E113</f>
        <v>Nevasa</v>
      </c>
      <c r="F125" s="20" t="str">
        <f>'Region - Nashik Data'!F113</f>
        <v>5348540</v>
      </c>
      <c r="G125" s="20" t="str">
        <f>'Region - Nashik Data'!G113</f>
        <v>Retro.Sonai Karjgaon and 16 villages, Tal. Nevasa</v>
      </c>
      <c r="H125" s="20" t="str">
        <f>'Region - Nashik Data'!H113</f>
        <v>PANEGAON</v>
      </c>
      <c r="I125" s="20" t="str">
        <f>'Region - Nashik Data'!I113</f>
        <v>Existing 0.75 LL ESR -6</v>
      </c>
      <c r="J125" s="21">
        <f>'Region - Nashik Data'!J113</f>
        <v>5.2439999580383301</v>
      </c>
      <c r="K125" s="21" t="str">
        <f>'Region - Nashik Data'!K113</f>
        <v>Connected</v>
      </c>
      <c r="L125" s="21" t="str">
        <f>'Region - Nashik Data'!L113</f>
        <v>Online</v>
      </c>
      <c r="M125" s="21" t="str">
        <f>'Region - Nashik Data'!M113</f>
        <v>0.75LL</v>
      </c>
      <c r="N125" s="21">
        <f>'Region - Nashik Data'!N113</f>
        <v>0.55042968749999999</v>
      </c>
      <c r="O125" s="21">
        <f>'Region - Nashik Data'!O113</f>
        <v>0.72319335937499996</v>
      </c>
      <c r="P125" s="21">
        <f>'Region - Nashik Data'!P113</f>
        <v>0.56696777343750004</v>
      </c>
      <c r="Q125" s="21">
        <f>'Region - Nashik Data'!Q113</f>
        <v>0.67655273437499996</v>
      </c>
      <c r="R125" s="21">
        <f>'Region - Nashik Data'!R113</f>
        <v>0.56245117187500004</v>
      </c>
      <c r="S125" s="21">
        <f>'Region - Nashik Data'!S113</f>
        <v>0</v>
      </c>
      <c r="T125" s="21">
        <f>'Region - Nashik Data'!T113</f>
        <v>0.19815917968749999</v>
      </c>
      <c r="U125" s="20">
        <f>'Region - Nashik Data'!U113</f>
        <v>1</v>
      </c>
      <c r="V125" s="12">
        <f>'Region - Nashik Data'!V113</f>
        <v>0.26421223958333334</v>
      </c>
    </row>
    <row r="126" spans="1:22" x14ac:dyDescent="0.35">
      <c r="A126" s="20">
        <f>'Region - Nashik Data'!A114</f>
        <v>112</v>
      </c>
      <c r="B126" s="20" t="str">
        <f>'Region - Nashik Data'!B114</f>
        <v>Ahmednagar</v>
      </c>
      <c r="C126" s="20" t="str">
        <f>'Region - Nashik Data'!C114</f>
        <v>Ahmednagar</v>
      </c>
      <c r="D126" s="20" t="str">
        <f>'Region - Nashik Data'!D114</f>
        <v>Ahmednagar</v>
      </c>
      <c r="E126" s="20" t="str">
        <f>'Region - Nashik Data'!E114</f>
        <v>Nagar</v>
      </c>
      <c r="F126" s="20" t="str">
        <f>'Region - Nashik Data'!F114</f>
        <v>20046296</v>
      </c>
      <c r="G126" s="20" t="str">
        <f>'Region - Nashik Data'!G114</f>
        <v>Burhannagar &amp; 45 Villages Retro RRWSS</v>
      </c>
      <c r="H126" s="20" t="str">
        <f>'Region - Nashik Data'!H114</f>
        <v>Pimpalgaon Ujjaini</v>
      </c>
      <c r="I126" s="20" t="str">
        <f>'Region - Nashik Data'!I114</f>
        <v>Existing 1.00 LL ESR</v>
      </c>
      <c r="J126" s="21">
        <f>'Region - Nashik Data'!J114</f>
        <v>0</v>
      </c>
      <c r="K126" s="21" t="str">
        <f>'Region - Nashik Data'!K114</f>
        <v>Connected</v>
      </c>
      <c r="L126" s="21" t="str">
        <f>'Region - Nashik Data'!L114</f>
        <v>Online</v>
      </c>
      <c r="M126" s="21" t="str">
        <f>'Region - Nashik Data'!M114</f>
        <v>1.00LL</v>
      </c>
      <c r="N126" s="21">
        <f>'Region - Nashik Data'!N114</f>
        <v>0</v>
      </c>
      <c r="O126" s="21">
        <f>'Region - Nashik Data'!O114</f>
        <v>0</v>
      </c>
      <c r="P126" s="21">
        <f>'Region - Nashik Data'!P114</f>
        <v>0</v>
      </c>
      <c r="Q126" s="21">
        <f>'Region - Nashik Data'!Q114</f>
        <v>0</v>
      </c>
      <c r="R126" s="21">
        <f>'Region - Nashik Data'!R114</f>
        <v>0</v>
      </c>
      <c r="S126" s="21">
        <f>'Region - Nashik Data'!S114</f>
        <v>0</v>
      </c>
      <c r="T126" s="21">
        <f>'Region - Nashik Data'!T114</f>
        <v>0</v>
      </c>
      <c r="U126" s="20">
        <f>'Region - Nashik Data'!U114</f>
        <v>7</v>
      </c>
      <c r="V126" s="12">
        <f>'Region - Nashik Data'!V114</f>
        <v>0</v>
      </c>
    </row>
    <row r="127" spans="1:22" x14ac:dyDescent="0.35">
      <c r="A127" s="20">
        <f>'Region - Nashik Data'!A115</f>
        <v>113</v>
      </c>
      <c r="B127" s="20" t="str">
        <f>'Region - Nashik Data'!B115</f>
        <v>Nashik</v>
      </c>
      <c r="C127" s="20" t="str">
        <f>'Region - Nashik Data'!C115</f>
        <v>W M Nashik</v>
      </c>
      <c r="D127" s="20" t="str">
        <f>'Region - Nashik Data'!D115</f>
        <v>Malegaon</v>
      </c>
      <c r="E127" s="20" t="str">
        <f>'Region - Nashik Data'!E115</f>
        <v>Malegaon</v>
      </c>
      <c r="F127" s="20" t="str">
        <f>'Region - Nashik Data'!F115</f>
        <v>20018682</v>
      </c>
      <c r="G127" s="20" t="str">
        <f>'Region - Nashik Data'!G115</f>
        <v>Dhahiwal &amp;25 Villages WSS Tal Malegaon</v>
      </c>
      <c r="H127" s="20" t="str">
        <f>'Region - Nashik Data'!H115</f>
        <v>Hiswal</v>
      </c>
      <c r="I127" s="20" t="str">
        <f>'Region - Nashik Data'!I115</f>
        <v>Existing 1.5 LL ESR</v>
      </c>
      <c r="J127" s="21">
        <f>'Region - Nashik Data'!J115</f>
        <v>0.72323399782180786</v>
      </c>
      <c r="K127" s="21" t="str">
        <f>'Region - Nashik Data'!K115</f>
        <v>Connected</v>
      </c>
      <c r="L127" s="21" t="str">
        <f>'Region - Nashik Data'!L115</f>
        <v>Online</v>
      </c>
      <c r="M127" s="21" t="str">
        <f>'Region - Nashik Data'!M115</f>
        <v>1.5LL</v>
      </c>
      <c r="N127" s="21">
        <f>'Region - Nashik Data'!N115</f>
        <v>0.50384033203125</v>
      </c>
      <c r="O127" s="21">
        <f>'Region - Nashik Data'!O115</f>
        <v>1.5500512695312501</v>
      </c>
      <c r="P127" s="21">
        <f>'Region - Nashik Data'!P115</f>
        <v>2.2589440917968751</v>
      </c>
      <c r="Q127" s="21">
        <f>'Region - Nashik Data'!Q115</f>
        <v>2.3050903320312499</v>
      </c>
      <c r="R127" s="21">
        <f>'Region - Nashik Data'!R115</f>
        <v>2.2037109374999999</v>
      </c>
      <c r="S127" s="21">
        <f>'Region - Nashik Data'!S115</f>
        <v>1.4529565429687501</v>
      </c>
      <c r="T127" s="21">
        <f>'Region - Nashik Data'!T115</f>
        <v>0.39682861328125002</v>
      </c>
      <c r="U127" s="20">
        <f>'Region - Nashik Data'!U115</f>
        <v>0</v>
      </c>
      <c r="V127" s="12">
        <f>'Region - Nashik Data'!V115</f>
        <v>0.2645524088541667</v>
      </c>
    </row>
    <row r="128" spans="1:22" x14ac:dyDescent="0.35">
      <c r="A128" s="20">
        <f>'Region - Nashik Data'!A116</f>
        <v>114</v>
      </c>
      <c r="B128" s="20" t="str">
        <f>'Region - Nashik Data'!B116</f>
        <v>Nashik</v>
      </c>
      <c r="C128" s="20" t="str">
        <f>'Region - Nashik Data'!C116</f>
        <v>Nashik</v>
      </c>
      <c r="D128" s="20" t="str">
        <f>'Region - Nashik Data'!D116</f>
        <v>Manmad</v>
      </c>
      <c r="E128" s="20" t="str">
        <f>'Region - Nashik Data'!E116</f>
        <v>Yeola</v>
      </c>
      <c r="F128" s="20" t="str">
        <f>'Region - Nashik Data'!F116</f>
        <v>20030798</v>
      </c>
      <c r="G128" s="20" t="str">
        <f>'Region - Nashik Data'!G116</f>
        <v>Retrofitting To Yeola 38 Villages</v>
      </c>
      <c r="H128" s="20" t="str">
        <f>'Region - Nashik Data'!H116</f>
        <v>Undirwadi</v>
      </c>
      <c r="I128" s="20" t="str">
        <f>'Region - Nashik Data'!I116</f>
        <v>Existing 1.5 LL ESR</v>
      </c>
      <c r="J128" s="21">
        <f>'Region - Nashik Data'!J116</f>
        <v>0</v>
      </c>
      <c r="K128" s="21" t="str">
        <f>'Region - Nashik Data'!K116</f>
        <v>Connected</v>
      </c>
      <c r="L128" s="21" t="str">
        <f>'Region - Nashik Data'!L116</f>
        <v>Online</v>
      </c>
      <c r="M128" s="21" t="str">
        <f>'Region - Nashik Data'!M116</f>
        <v>1.5LL</v>
      </c>
      <c r="N128" s="21">
        <f>'Region - Nashik Data'!N116</f>
        <v>0</v>
      </c>
      <c r="O128" s="21">
        <f>'Region - Nashik Data'!O116</f>
        <v>0</v>
      </c>
      <c r="P128" s="21">
        <f>'Region - Nashik Data'!P116</f>
        <v>0</v>
      </c>
      <c r="Q128" s="21">
        <f>'Region - Nashik Data'!Q116</f>
        <v>0</v>
      </c>
      <c r="R128" s="21">
        <f>'Region - Nashik Data'!R116</f>
        <v>0</v>
      </c>
      <c r="S128" s="21">
        <f>'Region - Nashik Data'!S116</f>
        <v>0</v>
      </c>
      <c r="T128" s="21">
        <f>'Region - Nashik Data'!T116</f>
        <v>0</v>
      </c>
      <c r="U128" s="20">
        <f>'Region - Nashik Data'!U116</f>
        <v>7</v>
      </c>
      <c r="V128" s="12">
        <f>'Region - Nashik Data'!V116</f>
        <v>0</v>
      </c>
    </row>
    <row r="129" spans="1:22" x14ac:dyDescent="0.35">
      <c r="A129" s="20">
        <f>'Region - Nashik Data'!A117</f>
        <v>115</v>
      </c>
      <c r="B129" s="20" t="str">
        <f>'Region - Nashik Data'!B117</f>
        <v>Ahmednagar</v>
      </c>
      <c r="C129" s="20" t="str">
        <f>'Region - Nashik Data'!C117</f>
        <v>Sangamner</v>
      </c>
      <c r="D129" s="20" t="str">
        <f>'Region - Nashik Data'!D117</f>
        <v>Kopargaon</v>
      </c>
      <c r="E129" s="20" t="str">
        <f>'Region - Nashik Data'!E117</f>
        <v>Rahata</v>
      </c>
      <c r="F129" s="20" t="str">
        <f>'Region - Nashik Data'!F117</f>
        <v>417239</v>
      </c>
      <c r="G129" s="20" t="str">
        <f>'Region - Nashik Data'!G117</f>
        <v>Retro Rui &amp; Shingave R.R.W.S.S Tal Rahata</v>
      </c>
      <c r="H129" s="20" t="str">
        <f>'Region - Nashik Data'!H117</f>
        <v>Shingve</v>
      </c>
      <c r="I129" s="20" t="str">
        <f>'Region - Nashik Data'!I117</f>
        <v>Existing 1.5 LL ESR</v>
      </c>
      <c r="J129" s="21">
        <f>'Region - Nashik Data'!J117</f>
        <v>0</v>
      </c>
      <c r="K129" s="21" t="str">
        <f>'Region - Nashik Data'!K117</f>
        <v>Connected</v>
      </c>
      <c r="L129" s="21" t="str">
        <f>'Region - Nashik Data'!L117</f>
        <v>Online</v>
      </c>
      <c r="M129" s="21" t="str">
        <f>'Region - Nashik Data'!M117</f>
        <v>1.5LL</v>
      </c>
      <c r="N129" s="21">
        <f>'Region - Nashik Data'!N117</f>
        <v>0</v>
      </c>
      <c r="O129" s="21">
        <f>'Region - Nashik Data'!O117</f>
        <v>0</v>
      </c>
      <c r="P129" s="21">
        <f>'Region - Nashik Data'!P117</f>
        <v>0</v>
      </c>
      <c r="Q129" s="21">
        <f>'Region - Nashik Data'!Q117</f>
        <v>0</v>
      </c>
      <c r="R129" s="21">
        <f>'Region - Nashik Data'!R117</f>
        <v>0</v>
      </c>
      <c r="S129" s="21">
        <f>'Region - Nashik Data'!S117</f>
        <v>0</v>
      </c>
      <c r="T129" s="21">
        <f>'Region - Nashik Data'!T117</f>
        <v>0</v>
      </c>
      <c r="U129" s="20">
        <f>'Region - Nashik Data'!U117</f>
        <v>7</v>
      </c>
      <c r="V129" s="12">
        <f>'Region - Nashik Data'!V117</f>
        <v>0</v>
      </c>
    </row>
    <row r="130" spans="1:22" x14ac:dyDescent="0.35">
      <c r="A130" s="20">
        <f>'Region - Nashik Data'!A118</f>
        <v>116</v>
      </c>
      <c r="B130" s="20" t="str">
        <f>'Region - Nashik Data'!B118</f>
        <v>Jalgaon</v>
      </c>
      <c r="C130" s="20" t="str">
        <f>'Region - Nashik Data'!C118</f>
        <v>Jalgaon</v>
      </c>
      <c r="D130" s="20" t="str">
        <f>'Region - Nashik Data'!D118</f>
        <v>Nandurbar</v>
      </c>
      <c r="E130" s="20" t="str">
        <f>'Region - Nashik Data'!E118</f>
        <v>Nandurbar</v>
      </c>
      <c r="F130" s="20" t="str">
        <f>'Region - Nashik Data'!F118</f>
        <v>20055662</v>
      </c>
      <c r="G130" s="20" t="str">
        <f>'Region - Nashik Data'!G118</f>
        <v>Pachorabari - Narayanpur WSS</v>
      </c>
      <c r="H130" s="20" t="str">
        <f>'Region - Nashik Data'!H118</f>
        <v>Pachorabari</v>
      </c>
      <c r="I130" s="20" t="str">
        <f>'Region - Nashik Data'!I118</f>
        <v>Existing 0.50 LL ESR</v>
      </c>
      <c r="J130" s="21">
        <f>'Region - Nashik Data'!J118</f>
        <v>0</v>
      </c>
      <c r="K130" s="21" t="str">
        <f>'Region - Nashik Data'!K118</f>
        <v>Connected</v>
      </c>
      <c r="L130" s="21" t="str">
        <f>'Region - Nashik Data'!L118</f>
        <v>Offline</v>
      </c>
      <c r="M130" s="21" t="str">
        <f>'Region - Nashik Data'!M118</f>
        <v>0.50LL</v>
      </c>
      <c r="N130" s="21">
        <f>'Region - Nashik Data'!N118</f>
        <v>0</v>
      </c>
      <c r="O130" s="21">
        <f>'Region - Nashik Data'!O118</f>
        <v>0</v>
      </c>
      <c r="P130" s="21">
        <f>'Region - Nashik Data'!P118</f>
        <v>0</v>
      </c>
      <c r="Q130" s="21">
        <f>'Region - Nashik Data'!Q118</f>
        <v>0</v>
      </c>
      <c r="R130" s="21">
        <f>'Region - Nashik Data'!R118</f>
        <v>0</v>
      </c>
      <c r="S130" s="21">
        <f>'Region - Nashik Data'!S118</f>
        <v>0</v>
      </c>
      <c r="T130" s="21">
        <f>'Region - Nashik Data'!T118</f>
        <v>0</v>
      </c>
      <c r="U130" s="20">
        <f>'Region - Nashik Data'!U118</f>
        <v>7</v>
      </c>
      <c r="V130" s="12">
        <f>'Region - Nashik Data'!V118</f>
        <v>0</v>
      </c>
    </row>
    <row r="131" spans="1:22" x14ac:dyDescent="0.35">
      <c r="A131" s="20">
        <f>'Region - Nashik Data'!A119</f>
        <v>117</v>
      </c>
      <c r="B131" s="20" t="str">
        <f>'Region - Nashik Data'!B119</f>
        <v>Jalgaon</v>
      </c>
      <c r="C131" s="20" t="str">
        <f>'Region - Nashik Data'!C119</f>
        <v>Jalgaon</v>
      </c>
      <c r="D131" s="20" t="str">
        <f>'Region - Nashik Data'!D119</f>
        <v>Erandol</v>
      </c>
      <c r="E131" s="20" t="str">
        <f>'Region - Nashik Data'!E119</f>
        <v>Dharangaon</v>
      </c>
      <c r="F131" s="20" t="str">
        <f>'Region - Nashik Data'!F119</f>
        <v>20061165</v>
      </c>
      <c r="G131" s="20" t="str">
        <f>'Region - Nashik Data'!G119</f>
        <v>Paldhi (bk&amp; Kh) RR Tal DHARANGAON</v>
      </c>
      <c r="H131" s="20" t="str">
        <f>'Region - Nashik Data'!H119</f>
        <v>Paldhi Bk.</v>
      </c>
      <c r="I131" s="20" t="str">
        <f>'Region - Nashik Data'!I119</f>
        <v>Proposed 2.60 LL ESR</v>
      </c>
      <c r="J131" s="21">
        <f>'Region - Nashik Data'!J119</f>
        <v>0</v>
      </c>
      <c r="K131" s="21" t="str">
        <f>'Region - Nashik Data'!K119</f>
        <v>Connected</v>
      </c>
      <c r="L131" s="21" t="str">
        <f>'Region - Nashik Data'!L119</f>
        <v>Online</v>
      </c>
      <c r="M131" s="21" t="str">
        <f>'Region - Nashik Data'!M119</f>
        <v>2.60LL</v>
      </c>
      <c r="N131" s="21">
        <f>'Region - Nashik Data'!N119</f>
        <v>0</v>
      </c>
      <c r="O131" s="21">
        <f>'Region - Nashik Data'!O119</f>
        <v>0</v>
      </c>
      <c r="P131" s="21">
        <f>'Region - Nashik Data'!P119</f>
        <v>0</v>
      </c>
      <c r="Q131" s="21">
        <f>'Region - Nashik Data'!Q119</f>
        <v>0</v>
      </c>
      <c r="R131" s="21">
        <f>'Region - Nashik Data'!R119</f>
        <v>0</v>
      </c>
      <c r="S131" s="21">
        <f>'Region - Nashik Data'!S119</f>
        <v>0</v>
      </c>
      <c r="T131" s="21">
        <f>'Region - Nashik Data'!T119</f>
        <v>0</v>
      </c>
      <c r="U131" s="20">
        <f>'Region - Nashik Data'!U119</f>
        <v>7</v>
      </c>
      <c r="V131" s="12">
        <f>'Region - Nashik Data'!V119</f>
        <v>0</v>
      </c>
    </row>
    <row r="132" spans="1:22" x14ac:dyDescent="0.35">
      <c r="A132" s="20">
        <f>'Region - Nashik Data'!A120</f>
        <v>118</v>
      </c>
      <c r="B132" s="20" t="str">
        <f>'Region - Nashik Data'!B120</f>
        <v>Jalgaon</v>
      </c>
      <c r="C132" s="20" t="str">
        <f>'Region - Nashik Data'!C120</f>
        <v>Jalgaon</v>
      </c>
      <c r="D132" s="20" t="str">
        <f>'Region - Nashik Data'!D120</f>
        <v>Erandol</v>
      </c>
      <c r="E132" s="20" t="str">
        <f>'Region - Nashik Data'!E120</f>
        <v>Chalisgaon</v>
      </c>
      <c r="F132" s="20" t="str">
        <f>'Region - Nashik Data'!F120</f>
        <v>20053796</v>
      </c>
      <c r="G132" s="20" t="str">
        <f>'Region - Nashik Data'!G120</f>
        <v>Dondigar-Rohini &amp; 15 Villages WSS</v>
      </c>
      <c r="H132" s="20" t="str">
        <f>'Region - Nashik Data'!H120</f>
        <v>Bramhanshevga</v>
      </c>
      <c r="I132" s="20" t="str">
        <f>'Region - Nashik Data'!I120</f>
        <v>Existing 0.50 LL ESR</v>
      </c>
      <c r="J132" s="21">
        <f>'Region - Nashik Data'!J120</f>
        <v>0</v>
      </c>
      <c r="K132" s="21" t="str">
        <f>'Region - Nashik Data'!K120</f>
        <v>Connected</v>
      </c>
      <c r="L132" s="21" t="str">
        <f>'Region - Nashik Data'!L120</f>
        <v>Online</v>
      </c>
      <c r="M132" s="21" t="str">
        <f>'Region - Nashik Data'!M120</f>
        <v>0.50LL</v>
      </c>
      <c r="N132" s="21">
        <f>'Region - Nashik Data'!N120</f>
        <v>0</v>
      </c>
      <c r="O132" s="21">
        <f>'Region - Nashik Data'!O120</f>
        <v>0</v>
      </c>
      <c r="P132" s="21">
        <f>'Region - Nashik Data'!P120</f>
        <v>0</v>
      </c>
      <c r="Q132" s="21">
        <f>'Region - Nashik Data'!Q120</f>
        <v>0</v>
      </c>
      <c r="R132" s="21">
        <f>'Region - Nashik Data'!R120</f>
        <v>0</v>
      </c>
      <c r="S132" s="21">
        <f>'Region - Nashik Data'!S120</f>
        <v>0</v>
      </c>
      <c r="T132" s="21">
        <f>'Region - Nashik Data'!T120</f>
        <v>0</v>
      </c>
      <c r="U132" s="20">
        <f>'Region - Nashik Data'!U120</f>
        <v>7</v>
      </c>
      <c r="V132" s="12">
        <f>'Region - Nashik Data'!V120</f>
        <v>0</v>
      </c>
    </row>
    <row r="133" spans="1:22" x14ac:dyDescent="0.35">
      <c r="A133" s="20">
        <f>'Region - Nashik Data'!A121</f>
        <v>119</v>
      </c>
      <c r="B133" s="20" t="str">
        <f>'Region - Nashik Data'!B121</f>
        <v>Ahmednagar</v>
      </c>
      <c r="C133" s="20" t="str">
        <f>'Region - Nashik Data'!C121</f>
        <v>Ahmednagar</v>
      </c>
      <c r="D133" s="20" t="str">
        <f>'Region - Nashik Data'!D121</f>
        <v>Newasa</v>
      </c>
      <c r="E133" s="20" t="str">
        <f>'Region - Nashik Data'!E121</f>
        <v>Nevasa</v>
      </c>
      <c r="F133" s="20" t="str">
        <f>'Region - Nashik Data'!F121</f>
        <v>5348540</v>
      </c>
      <c r="G133" s="20" t="str">
        <f>'Region - Nashik Data'!G121</f>
        <v>Retro.Sonai Karjgaon and 16 villages, Tal. Nevasa</v>
      </c>
      <c r="H133" s="20" t="str">
        <f>'Region - Nashik Data'!H121</f>
        <v>WATAPUR</v>
      </c>
      <c r="I133" s="20" t="str">
        <f>'Region - Nashik Data'!I121</f>
        <v>Existing 0.40 LL ESR -16</v>
      </c>
      <c r="J133" s="21">
        <f>'Region - Nashik Data'!J121</f>
        <v>0</v>
      </c>
      <c r="K133" s="21" t="str">
        <f>'Region - Nashik Data'!K121</f>
        <v>Connected</v>
      </c>
      <c r="L133" s="21" t="str">
        <f>'Region - Nashik Data'!L121</f>
        <v>Online</v>
      </c>
      <c r="M133" s="21" t="str">
        <f>'Region - Nashik Data'!M121</f>
        <v>0.40LL</v>
      </c>
      <c r="N133" s="21">
        <f>'Region - Nashik Data'!N121</f>
        <v>0.51254882812500002</v>
      </c>
      <c r="O133" s="21">
        <f>'Region - Nashik Data'!O121</f>
        <v>0.85250000000000004</v>
      </c>
      <c r="P133" s="21">
        <f>'Region - Nashik Data'!P121</f>
        <v>0.97504882812500004</v>
      </c>
      <c r="Q133" s="21">
        <f>'Region - Nashik Data'!Q121</f>
        <v>0.84782226562499996</v>
      </c>
      <c r="R133" s="21">
        <f>'Region - Nashik Data'!R121</f>
        <v>0</v>
      </c>
      <c r="S133" s="21">
        <f>'Region - Nashik Data'!S121</f>
        <v>0</v>
      </c>
      <c r="T133" s="21">
        <f>'Region - Nashik Data'!T121</f>
        <v>0.39078613281250002</v>
      </c>
      <c r="U133" s="20">
        <f>'Region - Nashik Data'!U121</f>
        <v>2</v>
      </c>
      <c r="V133" s="12">
        <f>'Region - Nashik Data'!V121</f>
        <v>0.97696533203125002</v>
      </c>
    </row>
    <row r="134" spans="1:22" x14ac:dyDescent="0.35">
      <c r="A134" s="20">
        <f>'Region - Nashik Data'!A122</f>
        <v>120</v>
      </c>
      <c r="B134" s="20" t="str">
        <f>'Region - Nashik Data'!B122</f>
        <v>Ahmednagar</v>
      </c>
      <c r="C134" s="20" t="str">
        <f>'Region - Nashik Data'!C122</f>
        <v>Ahmednagar</v>
      </c>
      <c r="D134" s="20" t="str">
        <f>'Region - Nashik Data'!D122</f>
        <v>Newasa</v>
      </c>
      <c r="E134" s="20" t="str">
        <f>'Region - Nashik Data'!E122</f>
        <v>Nevasa</v>
      </c>
      <c r="F134" s="20" t="str">
        <f>'Region - Nashik Data'!F122</f>
        <v>5348540</v>
      </c>
      <c r="G134" s="20" t="str">
        <f>'Region - Nashik Data'!G122</f>
        <v>Retro.Sonai Karjgaon and 16 villages, Tal. Nevasa</v>
      </c>
      <c r="H134" s="20" t="str">
        <f>'Region - Nashik Data'!H122</f>
        <v>AMALNER</v>
      </c>
      <c r="I134" s="20" t="str">
        <f>'Region - Nashik Data'!I122</f>
        <v>Existing 0.7 LL ESR -8</v>
      </c>
      <c r="J134" s="21">
        <f>'Region - Nashik Data'!J122</f>
        <v>0</v>
      </c>
      <c r="K134" s="21" t="str">
        <f>'Region - Nashik Data'!K122</f>
        <v>Connected</v>
      </c>
      <c r="L134" s="21" t="str">
        <f>'Region - Nashik Data'!L122</f>
        <v>Online</v>
      </c>
      <c r="M134" s="21" t="str">
        <f>'Region - Nashik Data'!M122</f>
        <v>0.7LL</v>
      </c>
      <c r="N134" s="21">
        <f>'Region - Nashik Data'!N122</f>
        <v>0.71820800781250005</v>
      </c>
      <c r="O134" s="21">
        <f>'Region - Nashik Data'!O122</f>
        <v>0.56255126953125001</v>
      </c>
      <c r="P134" s="21">
        <f>'Region - Nashik Data'!P122</f>
        <v>0.53670898437500003</v>
      </c>
      <c r="Q134" s="21">
        <f>'Region - Nashik Data'!Q122</f>
        <v>0.54247070312500001</v>
      </c>
      <c r="R134" s="21">
        <f>'Region - Nashik Data'!R122</f>
        <v>0.10652099609375</v>
      </c>
      <c r="S134" s="21">
        <f>'Region - Nashik Data'!S122</f>
        <v>0.33393798828124999</v>
      </c>
      <c r="T134" s="21">
        <f>'Region - Nashik Data'!T122</f>
        <v>2.7832031249999998E-4</v>
      </c>
      <c r="U134" s="20">
        <f>'Region - Nashik Data'!U122</f>
        <v>0</v>
      </c>
      <c r="V134" s="12">
        <f>'Region - Nashik Data'!V122</f>
        <v>3.9760044642857143E-4</v>
      </c>
    </row>
    <row r="135" spans="1:22" x14ac:dyDescent="0.35">
      <c r="A135" s="20">
        <f>'Region - Nashik Data'!A123</f>
        <v>121</v>
      </c>
      <c r="B135" s="20" t="str">
        <f>'Region - Nashik Data'!B123</f>
        <v>Ahmednagar</v>
      </c>
      <c r="C135" s="20" t="str">
        <f>'Region - Nashik Data'!C123</f>
        <v>Ahmednagar</v>
      </c>
      <c r="D135" s="20" t="str">
        <f>'Region - Nashik Data'!D123</f>
        <v>Ahmednagar</v>
      </c>
      <c r="E135" s="20" t="str">
        <f>'Region - Nashik Data'!E123</f>
        <v>Nagar</v>
      </c>
      <c r="F135" s="20" t="str">
        <f>'Region - Nashik Data'!F123</f>
        <v>20046296</v>
      </c>
      <c r="G135" s="20" t="str">
        <f>'Region - Nashik Data'!G123</f>
        <v>Burhannagar &amp; 45 Villages Retro RRWSS</v>
      </c>
      <c r="H135" s="20" t="str">
        <f>'Region - Nashik Data'!H123</f>
        <v>Dhangarwadi</v>
      </c>
      <c r="I135" s="20" t="str">
        <f>'Region - Nashik Data'!I123</f>
        <v>Existing 0.75 LL ESR</v>
      </c>
      <c r="J135" s="21">
        <f>'Region - Nashik Data'!J123</f>
        <v>0</v>
      </c>
      <c r="K135" s="21" t="str">
        <f>'Region - Nashik Data'!K123</f>
        <v>Connected</v>
      </c>
      <c r="L135" s="21" t="str">
        <f>'Region - Nashik Data'!L123</f>
        <v>Offline</v>
      </c>
      <c r="M135" s="21" t="str">
        <f>'Region - Nashik Data'!M123</f>
        <v>0.75LL</v>
      </c>
      <c r="N135" s="21">
        <f>'Region - Nashik Data'!N123</f>
        <v>0</v>
      </c>
      <c r="O135" s="21">
        <f>'Region - Nashik Data'!O123</f>
        <v>0</v>
      </c>
      <c r="P135" s="21">
        <f>'Region - Nashik Data'!P123</f>
        <v>0</v>
      </c>
      <c r="Q135" s="21">
        <f>'Region - Nashik Data'!Q123</f>
        <v>0</v>
      </c>
      <c r="R135" s="21">
        <f>'Region - Nashik Data'!R123</f>
        <v>0</v>
      </c>
      <c r="S135" s="21">
        <f>'Region - Nashik Data'!S123</f>
        <v>0</v>
      </c>
      <c r="T135" s="21">
        <f>'Region - Nashik Data'!T123</f>
        <v>0</v>
      </c>
      <c r="U135" s="20">
        <f>'Region - Nashik Data'!U123</f>
        <v>7</v>
      </c>
      <c r="V135" s="12">
        <f>'Region - Nashik Data'!V123</f>
        <v>0</v>
      </c>
    </row>
    <row r="136" spans="1:22" x14ac:dyDescent="0.35">
      <c r="A136" s="20">
        <f>'Region - Nashik Data'!A124</f>
        <v>122</v>
      </c>
      <c r="B136" s="20" t="str">
        <f>'Region - Nashik Data'!B124</f>
        <v>Ahmednagar</v>
      </c>
      <c r="C136" s="20" t="str">
        <f>'Region - Nashik Data'!C124</f>
        <v>Ahmednagar</v>
      </c>
      <c r="D136" s="20" t="str">
        <f>'Region - Nashik Data'!D124</f>
        <v>Newasa</v>
      </c>
      <c r="E136" s="20" t="str">
        <f>'Region - Nashik Data'!E124</f>
        <v>Nevasa</v>
      </c>
      <c r="F136" s="20" t="str">
        <f>'Region - Nashik Data'!F124</f>
        <v>5348540</v>
      </c>
      <c r="G136" s="20" t="str">
        <f>'Region - Nashik Data'!G124</f>
        <v>Retro.Sonai Karjgaon and 16 villages, Tal. Nevasa</v>
      </c>
      <c r="H136" s="20" t="str">
        <f>'Region - Nashik Data'!H124</f>
        <v>KARAJGAON</v>
      </c>
      <c r="I136" s="20" t="str">
        <f>'Region - Nashik Data'!I124</f>
        <v>Existing 0.75 LL ESR -3</v>
      </c>
      <c r="J136" s="21">
        <f>'Region - Nashik Data'!J124</f>
        <v>8.702</v>
      </c>
      <c r="K136" s="21" t="str">
        <f>'Region - Nashik Data'!K124</f>
        <v>Connected</v>
      </c>
      <c r="L136" s="21" t="str">
        <f>'Region - Nashik Data'!L124</f>
        <v>Online</v>
      </c>
      <c r="M136" s="21" t="str">
        <f>'Region - Nashik Data'!M124</f>
        <v>0.75LL</v>
      </c>
      <c r="N136" s="21">
        <f>'Region - Nashik Data'!N124</f>
        <v>1.0798461900000076</v>
      </c>
      <c r="O136" s="21">
        <f>'Region - Nashik Data'!O124</f>
        <v>1.2924309799999991</v>
      </c>
      <c r="P136" s="21">
        <f>'Region - Nashik Data'!P124</f>
        <v>0.82455235999999787</v>
      </c>
      <c r="Q136" s="21">
        <f>'Region - Nashik Data'!Q124</f>
        <v>1.604556219999995</v>
      </c>
      <c r="R136" s="21">
        <f>'Region - Nashik Data'!R124</f>
        <v>0.91949228000000405</v>
      </c>
      <c r="S136" s="21">
        <f>'Region - Nashik Data'!S124</f>
        <v>0</v>
      </c>
      <c r="T136" s="21">
        <f>'Region - Nashik Data'!T124</f>
        <v>2.8738753514107884E-2</v>
      </c>
      <c r="U136" s="20">
        <f>'Region - Nashik Data'!U124</f>
        <v>1</v>
      </c>
      <c r="V136" s="12">
        <f>'Region - Nashik Data'!V124</f>
        <v>3.8318338018810509E-2</v>
      </c>
    </row>
    <row r="137" spans="1:22" x14ac:dyDescent="0.35">
      <c r="A137" s="20">
        <f>'Region - Nashik Data'!A125</f>
        <v>123</v>
      </c>
      <c r="B137" s="20" t="str">
        <f>'Region - Nashik Data'!B125</f>
        <v>Ahmednagar</v>
      </c>
      <c r="C137" s="20" t="str">
        <f>'Region - Nashik Data'!C125</f>
        <v>Sangamner</v>
      </c>
      <c r="D137" s="20" t="str">
        <f>'Region - Nashik Data'!D125</f>
        <v>Sangamner</v>
      </c>
      <c r="E137" s="20" t="str">
        <f>'Region - Nashik Data'!E125</f>
        <v>Sangamner</v>
      </c>
      <c r="F137" s="20" t="str">
        <f>'Region - Nashik Data'!F125</f>
        <v>20033242</v>
      </c>
      <c r="G137" s="20" t="str">
        <f>'Region - Nashik Data'!G125</f>
        <v>Retro.Talegaon Dighe and 16 villages, Tal. Sangamner</v>
      </c>
      <c r="H137" s="20" t="str">
        <f>'Region - Nashik Data'!H125</f>
        <v>chincholi Gurav</v>
      </c>
      <c r="I137" s="20" t="str">
        <f>'Region - Nashik Data'!I125</f>
        <v>Existing 1.5 LL ESR</v>
      </c>
      <c r="J137" s="21">
        <f>'Region - Nashik Data'!J125</f>
        <v>0</v>
      </c>
      <c r="K137" s="21" t="str">
        <f>'Region - Nashik Data'!K125</f>
        <v>Connected</v>
      </c>
      <c r="L137" s="21" t="str">
        <f>'Region - Nashik Data'!L125</f>
        <v>Online</v>
      </c>
      <c r="M137" s="21" t="str">
        <f>'Region - Nashik Data'!M125</f>
        <v>1.5LL</v>
      </c>
      <c r="N137" s="21">
        <f>'Region - Nashik Data'!N125</f>
        <v>0</v>
      </c>
      <c r="O137" s="21">
        <f>'Region - Nashik Data'!O125</f>
        <v>4.0283203125000002E-5</v>
      </c>
      <c r="P137" s="21">
        <f>'Region - Nashik Data'!P125</f>
        <v>3.7370605468749998E-2</v>
      </c>
      <c r="Q137" s="21">
        <f>'Region - Nashik Data'!Q125</f>
        <v>1.8303198242187499</v>
      </c>
      <c r="R137" s="21">
        <f>'Region - Nashik Data'!R125</f>
        <v>1.14990234375E-3</v>
      </c>
      <c r="S137" s="21">
        <f>'Region - Nashik Data'!S125</f>
        <v>5.2978515624999998E-4</v>
      </c>
      <c r="T137" s="21">
        <f>'Region - Nashik Data'!T125</f>
        <v>0</v>
      </c>
      <c r="U137" s="20">
        <f>'Region - Nashik Data'!U125</f>
        <v>2</v>
      </c>
      <c r="V137" s="12">
        <f>'Region - Nashik Data'!V125</f>
        <v>0</v>
      </c>
    </row>
    <row r="138" spans="1:22" x14ac:dyDescent="0.35">
      <c r="A138" s="20">
        <f>'Region - Nashik Data'!A126</f>
        <v>124</v>
      </c>
      <c r="B138" s="20" t="str">
        <f>'Region - Nashik Data'!B126</f>
        <v>Nashik</v>
      </c>
      <c r="C138" s="20" t="str">
        <f>'Region - Nashik Data'!C126</f>
        <v>Nashik</v>
      </c>
      <c r="D138" s="20" t="str">
        <f>'Region - Nashik Data'!D126</f>
        <v>Sinnar</v>
      </c>
      <c r="E138" s="20" t="str">
        <f>'Region - Nashik Data'!E126</f>
        <v>Sinnar</v>
      </c>
      <c r="F138" s="20" t="str">
        <f>'Region - Nashik Data'!F126</f>
        <v>20019176</v>
      </c>
      <c r="G138" s="20" t="str">
        <f>'Region - Nashik Data'!G126</f>
        <v>Retro. Bargaonpimpri &amp; 6 VRWSS  Tal Sinnar</v>
      </c>
      <c r="H138" s="20" t="str">
        <f>'Region - Nashik Data'!H126</f>
        <v>Sunderpur</v>
      </c>
      <c r="I138" s="20" t="str">
        <f>'Region - Nashik Data'!I126</f>
        <v>Proposed 0.30 LL ESR</v>
      </c>
      <c r="J138" s="21" t="str">
        <f>'Region - Nashik Data'!J126</f>
        <v>Pt Created</v>
      </c>
      <c r="K138" s="21" t="str">
        <f>'Region - Nashik Data'!K126</f>
        <v>Not</v>
      </c>
      <c r="L138" s="21" t="str">
        <f>'Region - Nashik Data'!L126</f>
        <v>Offline</v>
      </c>
      <c r="M138" s="21" t="str">
        <f>'Region - Nashik Data'!M126</f>
        <v>0.30LL</v>
      </c>
      <c r="N138" s="21">
        <f>'Region - Nashik Data'!N126</f>
        <v>0</v>
      </c>
      <c r="O138" s="21">
        <f>'Region - Nashik Data'!O126</f>
        <v>0</v>
      </c>
      <c r="P138" s="21">
        <f>'Region - Nashik Data'!P126</f>
        <v>0</v>
      </c>
      <c r="Q138" s="21">
        <f>'Region - Nashik Data'!Q126</f>
        <v>0</v>
      </c>
      <c r="R138" s="21">
        <f>'Region - Nashik Data'!R126</f>
        <v>0</v>
      </c>
      <c r="S138" s="21">
        <f>'Region - Nashik Data'!S126</f>
        <v>0</v>
      </c>
      <c r="T138" s="21">
        <f>'Region - Nashik Data'!T126</f>
        <v>0</v>
      </c>
      <c r="U138" s="20">
        <f>'Region - Nashik Data'!U126</f>
        <v>7</v>
      </c>
      <c r="V138" s="12">
        <f>'Region - Nashik Data'!V126</f>
        <v>0</v>
      </c>
    </row>
    <row r="139" spans="1:22" x14ac:dyDescent="0.35">
      <c r="A139" s="20">
        <f>'Region - Nashik Data'!A127</f>
        <v>125</v>
      </c>
      <c r="B139" s="20" t="str">
        <f>'Region - Nashik Data'!B127</f>
        <v>Nashik</v>
      </c>
      <c r="C139" s="20" t="str">
        <f>'Region - Nashik Data'!C127</f>
        <v>W M Nashik</v>
      </c>
      <c r="D139" s="20" t="str">
        <f>'Region - Nashik Data'!D127</f>
        <v>Malegaon</v>
      </c>
      <c r="E139" s="20" t="str">
        <f>'Region - Nashik Data'!E127</f>
        <v>Chandwad</v>
      </c>
      <c r="F139" s="20" t="str">
        <f>'Region - Nashik Data'!F127</f>
        <v>20086730</v>
      </c>
      <c r="G139" s="20" t="str">
        <f>'Region - Nashik Data'!G127</f>
        <v>Retro.Chandwad and WSS 44 villages. Ta. Chandwad</v>
      </c>
      <c r="H139" s="20" t="str">
        <f>'Region - Nashik Data'!H127</f>
        <v>Harnul</v>
      </c>
      <c r="I139" s="20" t="str">
        <f>'Region - Nashik Data'!I127</f>
        <v>Existing 1.00 LL ESR</v>
      </c>
      <c r="J139" s="21">
        <f>'Region - Nashik Data'!J127</f>
        <v>0</v>
      </c>
      <c r="K139" s="21" t="str">
        <f>'Region - Nashik Data'!K127</f>
        <v>Connected</v>
      </c>
      <c r="L139" s="21" t="str">
        <f>'Region - Nashik Data'!L127</f>
        <v>Online</v>
      </c>
      <c r="M139" s="21" t="str">
        <f>'Region - Nashik Data'!M127</f>
        <v>1.00LL</v>
      </c>
      <c r="N139" s="21">
        <f>'Region - Nashik Data'!N127</f>
        <v>0</v>
      </c>
      <c r="O139" s="21">
        <f>'Region - Nashik Data'!O127</f>
        <v>0</v>
      </c>
      <c r="P139" s="21">
        <f>'Region - Nashik Data'!P127</f>
        <v>0.3592717742919922</v>
      </c>
      <c r="Q139" s="21">
        <f>'Region - Nashik Data'!Q127</f>
        <v>0</v>
      </c>
      <c r="R139" s="21">
        <f>'Region - Nashik Data'!R127</f>
        <v>0</v>
      </c>
      <c r="S139" s="21">
        <f>'Region - Nashik Data'!S127</f>
        <v>3.5724067687988283E-2</v>
      </c>
      <c r="T139" s="21">
        <f>'Region - Nashik Data'!T127</f>
        <v>5.7111892700195316E-2</v>
      </c>
      <c r="U139" s="20">
        <f>'Region - Nashik Data'!U127</f>
        <v>4</v>
      </c>
      <c r="V139" s="12">
        <f>'Region - Nashik Data'!V127</f>
        <v>5.7111892700195316E-2</v>
      </c>
    </row>
    <row r="140" spans="1:22" x14ac:dyDescent="0.35">
      <c r="A140" s="20">
        <f>'Region - Nashik Data'!A128</f>
        <v>126</v>
      </c>
      <c r="B140" s="20" t="str">
        <f>'Region - Nashik Data'!B128</f>
        <v>Nashik</v>
      </c>
      <c r="C140" s="20" t="str">
        <f>'Region - Nashik Data'!C128</f>
        <v>W M Nashik</v>
      </c>
      <c r="D140" s="20" t="str">
        <f>'Region - Nashik Data'!D128</f>
        <v>Malegaon</v>
      </c>
      <c r="E140" s="20" t="str">
        <f>'Region - Nashik Data'!E128</f>
        <v>Chandwad</v>
      </c>
      <c r="F140" s="20" t="str">
        <f>'Region - Nashik Data'!F128</f>
        <v>20086730</v>
      </c>
      <c r="G140" s="20" t="str">
        <f>'Region - Nashik Data'!G128</f>
        <v>Retro.Chandwad and WSS 44 villages. Ta. Chandwad</v>
      </c>
      <c r="H140" s="20" t="str">
        <f>'Region - Nashik Data'!H128</f>
        <v>Ganur</v>
      </c>
      <c r="I140" s="20" t="str">
        <f>'Region - Nashik Data'!I128</f>
        <v>Existing 1.00 LL ESR</v>
      </c>
      <c r="J140" s="21">
        <f>'Region - Nashik Data'!J128</f>
        <v>0</v>
      </c>
      <c r="K140" s="21" t="str">
        <f>'Region - Nashik Data'!K128</f>
        <v>Connected</v>
      </c>
      <c r="L140" s="21" t="str">
        <f>'Region - Nashik Data'!L128</f>
        <v>Online</v>
      </c>
      <c r="M140" s="21" t="str">
        <f>'Region - Nashik Data'!M128</f>
        <v>1.00LL</v>
      </c>
      <c r="N140" s="21">
        <f>'Region - Nashik Data'!N128</f>
        <v>0.95885375976562504</v>
      </c>
      <c r="O140" s="21">
        <f>'Region - Nashik Data'!O128</f>
        <v>0</v>
      </c>
      <c r="P140" s="21">
        <f>'Region - Nashik Data'!P128</f>
        <v>0</v>
      </c>
      <c r="Q140" s="21">
        <f>'Region - Nashik Data'!Q128</f>
        <v>0</v>
      </c>
      <c r="R140" s="21">
        <f>'Region - Nashik Data'!R128</f>
        <v>0.98598632812499998</v>
      </c>
      <c r="S140" s="21">
        <f>'Region - Nashik Data'!S128</f>
        <v>0</v>
      </c>
      <c r="T140" s="21">
        <f>'Region - Nashik Data'!T128</f>
        <v>0</v>
      </c>
      <c r="U140" s="20">
        <f>'Region - Nashik Data'!U128</f>
        <v>5</v>
      </c>
      <c r="V140" s="12">
        <f>'Region - Nashik Data'!V128</f>
        <v>0</v>
      </c>
    </row>
    <row r="141" spans="1:22" x14ac:dyDescent="0.35">
      <c r="A141" s="20">
        <f>'Region - Nashik Data'!A129</f>
        <v>127</v>
      </c>
      <c r="B141" s="20" t="str">
        <f>'Region - Nashik Data'!B129</f>
        <v>Ahmednagar</v>
      </c>
      <c r="C141" s="20" t="str">
        <f>'Region - Nashik Data'!C129</f>
        <v>Ahmednagar</v>
      </c>
      <c r="D141" s="20" t="str">
        <f>'Region - Nashik Data'!D129</f>
        <v>Newasa</v>
      </c>
      <c r="E141" s="20" t="str">
        <f>'Region - Nashik Data'!E129</f>
        <v>Nevasa</v>
      </c>
      <c r="F141" s="20" t="str">
        <f>'Region - Nashik Data'!F129</f>
        <v>5348540</v>
      </c>
      <c r="G141" s="20" t="str">
        <f>'Region - Nashik Data'!G129</f>
        <v>Retro.Sonai Karjgaon and 16 villages, Tal. Nevasa</v>
      </c>
      <c r="H141" s="20" t="str">
        <f>'Region - Nashik Data'!H129</f>
        <v>KHARWANDI</v>
      </c>
      <c r="I141" s="20" t="str">
        <f>'Region - Nashik Data'!I129</f>
        <v>Existing 1.8 LL ESR -29</v>
      </c>
      <c r="J141" s="21">
        <f>'Region - Nashik Data'!J129</f>
        <v>122.92900085449219</v>
      </c>
      <c r="K141" s="21" t="str">
        <f>'Region - Nashik Data'!K129</f>
        <v>Connected</v>
      </c>
      <c r="L141" s="21" t="str">
        <f>'Region - Nashik Data'!L129</f>
        <v>Online</v>
      </c>
      <c r="M141" s="21" t="str">
        <f>'Region - Nashik Data'!M129</f>
        <v>1.8LL</v>
      </c>
      <c r="N141" s="21">
        <f>'Region - Nashik Data'!N129</f>
        <v>1.848173828125</v>
      </c>
      <c r="O141" s="21">
        <f>'Region - Nashik Data'!O129</f>
        <v>1.912822265625</v>
      </c>
      <c r="P141" s="21">
        <f>'Region - Nashik Data'!P129</f>
        <v>1.8228222656249999</v>
      </c>
      <c r="Q141" s="21">
        <f>'Region - Nashik Data'!Q129</f>
        <v>1.758046875</v>
      </c>
      <c r="R141" s="21">
        <f>'Region - Nashik Data'!R129</f>
        <v>1.822509765625</v>
      </c>
      <c r="S141" s="21">
        <f>'Region - Nashik Data'!S129</f>
        <v>0.11899414062499999</v>
      </c>
      <c r="T141" s="21">
        <f>'Region - Nashik Data'!T129</f>
        <v>5.3027343749999997E-3</v>
      </c>
      <c r="U141" s="20">
        <f>'Region - Nashik Data'!U129</f>
        <v>0</v>
      </c>
      <c r="V141" s="12">
        <f>'Region - Nashik Data'!V129</f>
        <v>2.9459635416666666E-3</v>
      </c>
    </row>
    <row r="142" spans="1:22" x14ac:dyDescent="0.35">
      <c r="A142" s="20">
        <f>'Region - Nashik Data'!A130</f>
        <v>128</v>
      </c>
      <c r="B142" s="20" t="str">
        <f>'Region - Nashik Data'!B130</f>
        <v>Ahmednagar</v>
      </c>
      <c r="C142" s="20" t="str">
        <f>'Region - Nashik Data'!C130</f>
        <v>Ahmednagar</v>
      </c>
      <c r="D142" s="20" t="str">
        <f>'Region - Nashik Data'!D130</f>
        <v>Newasa</v>
      </c>
      <c r="E142" s="20" t="str">
        <f>'Region - Nashik Data'!E130</f>
        <v>Nevasa</v>
      </c>
      <c r="F142" s="20" t="str">
        <f>'Region - Nashik Data'!F130</f>
        <v>5348540</v>
      </c>
      <c r="G142" s="20" t="str">
        <f>'Region - Nashik Data'!G130</f>
        <v>Retro.Sonai Karjgaon and 16 villages, Tal. Nevasa</v>
      </c>
      <c r="H142" s="20" t="str">
        <f>'Region - Nashik Data'!H130</f>
        <v>LANDEWADI</v>
      </c>
      <c r="I142" s="20" t="str">
        <f>'Region - Nashik Data'!I130</f>
        <v>Existing 0.60 LL ESR -25</v>
      </c>
      <c r="J142" s="21">
        <f>'Region - Nashik Data'!J130</f>
        <v>17.641000747680664</v>
      </c>
      <c r="K142" s="21" t="str">
        <f>'Region - Nashik Data'!K130</f>
        <v>Connected</v>
      </c>
      <c r="L142" s="21" t="str">
        <f>'Region - Nashik Data'!L130</f>
        <v>Offline</v>
      </c>
      <c r="M142" s="21" t="str">
        <f>'Region - Nashik Data'!M130</f>
        <v>0.60LL</v>
      </c>
      <c r="N142" s="21">
        <f>'Region - Nashik Data'!N130</f>
        <v>0</v>
      </c>
      <c r="O142" s="21">
        <f>'Region - Nashik Data'!O130</f>
        <v>0</v>
      </c>
      <c r="P142" s="21">
        <f>'Region - Nashik Data'!P130</f>
        <v>0</v>
      </c>
      <c r="Q142" s="21">
        <f>'Region - Nashik Data'!Q130</f>
        <v>0</v>
      </c>
      <c r="R142" s="21">
        <f>'Region - Nashik Data'!R130</f>
        <v>0</v>
      </c>
      <c r="S142" s="21">
        <f>'Region - Nashik Data'!S130</f>
        <v>0</v>
      </c>
      <c r="T142" s="21">
        <f>'Region - Nashik Data'!T130</f>
        <v>0</v>
      </c>
      <c r="U142" s="20">
        <f>'Region - Nashik Data'!U130</f>
        <v>7</v>
      </c>
      <c r="V142" s="12">
        <f>'Region - Nashik Data'!V130</f>
        <v>0</v>
      </c>
    </row>
    <row r="143" spans="1:22" x14ac:dyDescent="0.35">
      <c r="A143" s="20">
        <f>'Region - Nashik Data'!A131</f>
        <v>129</v>
      </c>
      <c r="B143" s="20" t="str">
        <f>'Region - Nashik Data'!B131</f>
        <v>Nashik</v>
      </c>
      <c r="C143" s="20" t="str">
        <f>'Region - Nashik Data'!C131</f>
        <v>Nashik</v>
      </c>
      <c r="D143" s="20" t="str">
        <f>'Region - Nashik Data'!D131</f>
        <v>Manmad</v>
      </c>
      <c r="E143" s="20" t="str">
        <f>'Region - Nashik Data'!E131</f>
        <v>Nifad</v>
      </c>
      <c r="F143" s="20" t="str">
        <f>'Region - Nashik Data'!F131</f>
        <v>456654</v>
      </c>
      <c r="G143" s="20" t="str">
        <f>'Region - Nashik Data'!G131</f>
        <v>Retro. Lasalgaon Vinchur 16 Villages, Tal. Nifad</v>
      </c>
      <c r="H143" s="20" t="str">
        <f>'Region - Nashik Data'!H131</f>
        <v>Hanuman Nagar</v>
      </c>
      <c r="I143" s="20" t="str">
        <f>'Region - Nashik Data'!I131</f>
        <v>Existing 1.00 LL ESR</v>
      </c>
      <c r="J143" s="21">
        <f>'Region - Nashik Data'!J131</f>
        <v>0</v>
      </c>
      <c r="K143" s="21" t="str">
        <f>'Region - Nashik Data'!K131</f>
        <v>Connected</v>
      </c>
      <c r="L143" s="21" t="str">
        <f>'Region - Nashik Data'!L131</f>
        <v>Online</v>
      </c>
      <c r="M143" s="21" t="str">
        <f>'Region - Nashik Data'!M131</f>
        <v>1.00LL</v>
      </c>
      <c r="N143" s="21">
        <f>'Region - Nashik Data'!N131</f>
        <v>0.74344329833984379</v>
      </c>
      <c r="O143" s="21">
        <f>'Region - Nashik Data'!O131</f>
        <v>0.58330764770507815</v>
      </c>
      <c r="P143" s="21">
        <f>'Region - Nashik Data'!P131</f>
        <v>0.58511291503906249</v>
      </c>
      <c r="Q143" s="21">
        <f>'Region - Nashik Data'!Q131</f>
        <v>0.66357330322265629</v>
      </c>
      <c r="R143" s="21">
        <f>'Region - Nashik Data'!R131</f>
        <v>0.62056732177734375</v>
      </c>
      <c r="S143" s="21">
        <f>'Region - Nashik Data'!S131</f>
        <v>0.73357910156249995</v>
      </c>
      <c r="T143" s="21">
        <f>'Region - Nashik Data'!T131</f>
        <v>4.8195800781249999E-2</v>
      </c>
      <c r="U143" s="20">
        <f>'Region - Nashik Data'!U131</f>
        <v>0</v>
      </c>
      <c r="V143" s="12">
        <f>'Region - Nashik Data'!V131</f>
        <v>4.8195800781249999E-2</v>
      </c>
    </row>
    <row r="144" spans="1:22" x14ac:dyDescent="0.35">
      <c r="A144" s="20">
        <f>'Region - Nashik Data'!A132</f>
        <v>130</v>
      </c>
      <c r="B144" s="20" t="str">
        <f>'Region - Nashik Data'!B132</f>
        <v>Nashik</v>
      </c>
      <c r="C144" s="20" t="str">
        <f>'Region - Nashik Data'!C132</f>
        <v>Nashik</v>
      </c>
      <c r="D144" s="20" t="str">
        <f>'Region - Nashik Data'!D132</f>
        <v>Sinnar</v>
      </c>
      <c r="E144" s="20" t="str">
        <f>'Region - Nashik Data'!E132</f>
        <v>Sinnar</v>
      </c>
      <c r="F144" s="20" t="str">
        <f>'Region - Nashik Data'!F132</f>
        <v>20019176</v>
      </c>
      <c r="G144" s="20" t="str">
        <f>'Region - Nashik Data'!G132</f>
        <v>Retro. Bargaonpimpri &amp; 6 VRWSS  Tal Sinnar</v>
      </c>
      <c r="H144" s="20" t="str">
        <f>'Region - Nashik Data'!H132</f>
        <v>Hiwargaon</v>
      </c>
      <c r="I144" s="20" t="str">
        <f>'Region - Nashik Data'!I132</f>
        <v>Existing 0.20 LL ESR-1</v>
      </c>
      <c r="J144" s="21">
        <f>'Region - Nashik Data'!J132</f>
        <v>0</v>
      </c>
      <c r="K144" s="21" t="str">
        <f>'Region - Nashik Data'!K132</f>
        <v>Connected</v>
      </c>
      <c r="L144" s="21" t="str">
        <f>'Region - Nashik Data'!L132</f>
        <v>Online</v>
      </c>
      <c r="M144" s="21" t="str">
        <f>'Region - Nashik Data'!M132</f>
        <v>0.20LL</v>
      </c>
      <c r="N144" s="21">
        <f>'Region - Nashik Data'!N132</f>
        <v>0</v>
      </c>
      <c r="O144" s="21">
        <f>'Region - Nashik Data'!O132</f>
        <v>0.12313629150390625</v>
      </c>
      <c r="P144" s="21">
        <f>'Region - Nashik Data'!P132</f>
        <v>0</v>
      </c>
      <c r="Q144" s="21">
        <f>'Region - Nashik Data'!Q132</f>
        <v>0</v>
      </c>
      <c r="R144" s="21">
        <f>'Region - Nashik Data'!R132</f>
        <v>9.5024414062500007E-2</v>
      </c>
      <c r="S144" s="21">
        <f>'Region - Nashik Data'!S132</f>
        <v>1.220703125E-6</v>
      </c>
      <c r="T144" s="21">
        <f>'Region - Nashik Data'!T132</f>
        <v>0</v>
      </c>
      <c r="U144" s="20">
        <f>'Region - Nashik Data'!U132</f>
        <v>4</v>
      </c>
      <c r="V144" s="12">
        <f>'Region - Nashik Data'!V132</f>
        <v>0</v>
      </c>
    </row>
    <row r="145" spans="1:22" x14ac:dyDescent="0.35">
      <c r="A145" s="20">
        <f>'Region - Nashik Data'!A133</f>
        <v>131</v>
      </c>
      <c r="B145" s="20" t="str">
        <f>'Region - Nashik Data'!B133</f>
        <v>Nashik</v>
      </c>
      <c r="C145" s="20" t="str">
        <f>'Region - Nashik Data'!C133</f>
        <v>W M Nashik</v>
      </c>
      <c r="D145" s="20" t="str">
        <f>'Region - Nashik Data'!D133</f>
        <v>Malegaon</v>
      </c>
      <c r="E145" s="20" t="str">
        <f>'Region - Nashik Data'!E133</f>
        <v>Chandwad</v>
      </c>
      <c r="F145" s="20" t="str">
        <f>'Region - Nashik Data'!F133</f>
        <v>20086730</v>
      </c>
      <c r="G145" s="20" t="str">
        <f>'Region - Nashik Data'!G133</f>
        <v>Retro.Chandwad and WSS 44 villages. Ta. Chandwad</v>
      </c>
      <c r="H145" s="20" t="str">
        <f>'Region - Nashik Data'!H133</f>
        <v>Vijaynagar</v>
      </c>
      <c r="I145" s="20" t="str">
        <f>'Region - Nashik Data'!I133</f>
        <v>Existing 0.26 LL ESR</v>
      </c>
      <c r="J145" s="21">
        <f>'Region - Nashik Data'!J133</f>
        <v>0</v>
      </c>
      <c r="K145" s="21" t="str">
        <f>'Region - Nashik Data'!K133</f>
        <v>Connected</v>
      </c>
      <c r="L145" s="21" t="str">
        <f>'Region - Nashik Data'!L133</f>
        <v>Online</v>
      </c>
      <c r="M145" s="21" t="str">
        <f>'Region - Nashik Data'!M133</f>
        <v>0.26LL</v>
      </c>
      <c r="N145" s="21">
        <f>'Region - Nashik Data'!N133</f>
        <v>6.6467285156250003E-4</v>
      </c>
      <c r="O145" s="21">
        <f>'Region - Nashik Data'!O133</f>
        <v>0</v>
      </c>
      <c r="P145" s="21">
        <f>'Region - Nashik Data'!P133</f>
        <v>0</v>
      </c>
      <c r="Q145" s="21">
        <f>'Region - Nashik Data'!Q133</f>
        <v>0</v>
      </c>
      <c r="R145" s="21">
        <f>'Region - Nashik Data'!R133</f>
        <v>0.28205444335937502</v>
      </c>
      <c r="S145" s="21">
        <f>'Region - Nashik Data'!S133</f>
        <v>0</v>
      </c>
      <c r="T145" s="21">
        <f>'Region - Nashik Data'!T133</f>
        <v>0</v>
      </c>
      <c r="U145" s="20">
        <f>'Region - Nashik Data'!U133</f>
        <v>5</v>
      </c>
      <c r="V145" s="12">
        <f>'Region - Nashik Data'!V133</f>
        <v>0</v>
      </c>
    </row>
    <row r="146" spans="1:22" x14ac:dyDescent="0.35">
      <c r="A146" s="20">
        <f>'Region - Nashik Data'!A134</f>
        <v>132</v>
      </c>
      <c r="B146" s="20" t="str">
        <f>'Region - Nashik Data'!B134</f>
        <v>Nashik</v>
      </c>
      <c r="C146" s="20" t="str">
        <f>'Region - Nashik Data'!C134</f>
        <v>Nashik</v>
      </c>
      <c r="D146" s="20" t="str">
        <f>'Region - Nashik Data'!D134</f>
        <v>Sinnar</v>
      </c>
      <c r="E146" s="20" t="str">
        <f>'Region - Nashik Data'!E134</f>
        <v>Sinnar</v>
      </c>
      <c r="F146" s="20" t="str">
        <f>'Region - Nashik Data'!F134</f>
        <v>20019286</v>
      </c>
      <c r="G146" s="20" t="str">
        <f>'Region - Nashik Data'!G134</f>
        <v>Nirhale-Fatehpur and 5 villages, Tal. Sinnar</v>
      </c>
      <c r="H146" s="20" t="str">
        <f>'Region - Nashik Data'!H134</f>
        <v>Nandur Shingote</v>
      </c>
      <c r="I146" s="20" t="str">
        <f>'Region - Nashik Data'!I134</f>
        <v>Existing 3.5 LL ESR</v>
      </c>
      <c r="J146" s="21">
        <f>'Region - Nashik Data'!J134</f>
        <v>0</v>
      </c>
      <c r="K146" s="21" t="str">
        <f>'Region - Nashik Data'!K134</f>
        <v>Connected</v>
      </c>
      <c r="L146" s="21" t="str">
        <f>'Region - Nashik Data'!L134</f>
        <v>Offline</v>
      </c>
      <c r="M146" s="21" t="str">
        <f>'Region - Nashik Data'!M134</f>
        <v>3.5LL</v>
      </c>
      <c r="N146" s="21">
        <f>'Region - Nashik Data'!N134</f>
        <v>8.3869921875000006</v>
      </c>
      <c r="O146" s="21">
        <f>'Region - Nashik Data'!O134</f>
        <v>9.2023046874999999</v>
      </c>
      <c r="P146" s="21">
        <f>'Region - Nashik Data'!P134</f>
        <v>6.8091406250000004</v>
      </c>
      <c r="Q146" s="21">
        <f>'Region - Nashik Data'!Q134</f>
        <v>8.1394921875000001</v>
      </c>
      <c r="R146" s="21">
        <f>'Region - Nashik Data'!R134</f>
        <v>0</v>
      </c>
      <c r="S146" s="21">
        <f>'Region - Nashik Data'!S134</f>
        <v>0</v>
      </c>
      <c r="T146" s="21">
        <f>'Region - Nashik Data'!T134</f>
        <v>0</v>
      </c>
      <c r="U146" s="20">
        <f>'Region - Nashik Data'!U134</f>
        <v>3</v>
      </c>
      <c r="V146" s="12">
        <f>'Region - Nashik Data'!V134</f>
        <v>0</v>
      </c>
    </row>
    <row r="147" spans="1:22" x14ac:dyDescent="0.35">
      <c r="A147" s="20">
        <f>'Region - Nashik Data'!A135</f>
        <v>133</v>
      </c>
      <c r="B147" s="20" t="str">
        <f>'Region - Nashik Data'!B135</f>
        <v>Nashik</v>
      </c>
      <c r="C147" s="20" t="str">
        <f>'Region - Nashik Data'!C135</f>
        <v>Nashik</v>
      </c>
      <c r="D147" s="20" t="str">
        <f>'Region - Nashik Data'!D135</f>
        <v>Manmad</v>
      </c>
      <c r="E147" s="20" t="str">
        <f>'Region - Nashik Data'!E135</f>
        <v>Yeola</v>
      </c>
      <c r="F147" s="20" t="str">
        <f>'Region - Nashik Data'!F135</f>
        <v>20030798</v>
      </c>
      <c r="G147" s="20" t="str">
        <f>'Region - Nashik Data'!G135</f>
        <v>Retrofitting To Yeola 38 Villages</v>
      </c>
      <c r="H147" s="20" t="str">
        <f>'Region - Nashik Data'!H135</f>
        <v>Andarsul</v>
      </c>
      <c r="I147" s="20" t="str">
        <f>'Region - Nashik Data'!I135</f>
        <v>Existing 6.5 LL MBR-Outlet-1</v>
      </c>
      <c r="J147" s="21">
        <f>'Region - Nashik Data'!J135</f>
        <v>35.728298187255859</v>
      </c>
      <c r="K147" s="21" t="str">
        <f>'Region - Nashik Data'!K135</f>
        <v>Connected</v>
      </c>
      <c r="L147" s="21" t="str">
        <f>'Region - Nashik Data'!L135</f>
        <v>Online</v>
      </c>
      <c r="M147" s="21" t="str">
        <f>'Region - Nashik Data'!M135</f>
        <v>6.5LL</v>
      </c>
      <c r="N147" s="21">
        <f>'Region - Nashik Data'!N135</f>
        <v>5.0781250000000002E-4</v>
      </c>
      <c r="O147" s="21">
        <f>'Region - Nashik Data'!O135</f>
        <v>4.6452343750000002</v>
      </c>
      <c r="P147" s="21">
        <f>'Region - Nashik Data'!P135</f>
        <v>8.8619140625000004</v>
      </c>
      <c r="Q147" s="21">
        <f>'Region - Nashik Data'!Q135</f>
        <v>1.58984375</v>
      </c>
      <c r="R147" s="21">
        <f>'Region - Nashik Data'!R135</f>
        <v>8.1499609374999995</v>
      </c>
      <c r="S147" s="21">
        <f>'Region - Nashik Data'!S135</f>
        <v>3.9062500000000001E-5</v>
      </c>
      <c r="T147" s="21">
        <f>'Region - Nashik Data'!T135</f>
        <v>0</v>
      </c>
      <c r="U147" s="20">
        <f>'Region - Nashik Data'!U135</f>
        <v>1</v>
      </c>
      <c r="V147" s="12">
        <f>'Region - Nashik Data'!V135</f>
        <v>0</v>
      </c>
    </row>
    <row r="148" spans="1:22" x14ac:dyDescent="0.35">
      <c r="A148" s="20">
        <f>'Region - Nashik Data'!A136</f>
        <v>134</v>
      </c>
      <c r="B148" s="20" t="str">
        <f>'Region - Nashik Data'!B136</f>
        <v>Jalgaon</v>
      </c>
      <c r="C148" s="20" t="str">
        <f>'Region - Nashik Data'!C136</f>
        <v>Jalgaon</v>
      </c>
      <c r="D148" s="20" t="str">
        <f>'Region - Nashik Data'!D136</f>
        <v>Chopda</v>
      </c>
      <c r="E148" s="20" t="str">
        <f>'Region - Nashik Data'!E136</f>
        <v>Chopda</v>
      </c>
      <c r="F148" s="20" t="str">
        <f>'Region - Nashik Data'!F136</f>
        <v>20053731</v>
      </c>
      <c r="G148" s="20" t="str">
        <f>'Region - Nashik Data'!G136</f>
        <v>Lasur and 9 villages RRWSS. Ta. Chopda</v>
      </c>
      <c r="H148" s="20" t="str">
        <f>'Region - Nashik Data'!H136</f>
        <v>Lasur</v>
      </c>
      <c r="I148" s="20" t="str">
        <f>'Region - Nashik Data'!I136</f>
        <v>Existing 1.00 LL ESR</v>
      </c>
      <c r="J148" s="21">
        <f>'Region - Nashik Data'!J136</f>
        <v>0</v>
      </c>
      <c r="K148" s="21" t="str">
        <f>'Region - Nashik Data'!K136</f>
        <v>Connected</v>
      </c>
      <c r="L148" s="21" t="str">
        <f>'Region - Nashik Data'!L136</f>
        <v>Online</v>
      </c>
      <c r="M148" s="21" t="str">
        <f>'Region - Nashik Data'!M136</f>
        <v>1.00LL</v>
      </c>
      <c r="N148" s="21">
        <f>'Region - Nashik Data'!N136</f>
        <v>3.6589233398437502</v>
      </c>
      <c r="O148" s="21">
        <f>'Region - Nashik Data'!O136</f>
        <v>3.5985693359374999</v>
      </c>
      <c r="P148" s="21">
        <f>'Region - Nashik Data'!P136</f>
        <v>2.6850683593750002</v>
      </c>
      <c r="Q148" s="21">
        <f>'Region - Nashik Data'!Q136</f>
        <v>2.8732666015624999</v>
      </c>
      <c r="R148" s="21">
        <f>'Region - Nashik Data'!R136</f>
        <v>2.3563183593749999</v>
      </c>
      <c r="S148" s="21">
        <f>'Region - Nashik Data'!S136</f>
        <v>3.3696191406249998</v>
      </c>
      <c r="T148" s="21">
        <f>'Region - Nashik Data'!T136</f>
        <v>2.1615087890625002</v>
      </c>
      <c r="U148" s="20">
        <f>'Region - Nashik Data'!U136</f>
        <v>0</v>
      </c>
      <c r="V148" s="12">
        <f>'Region - Nashik Data'!V136</f>
        <v>2.1615087890625002</v>
      </c>
    </row>
    <row r="149" spans="1:22" x14ac:dyDescent="0.35">
      <c r="A149" s="20">
        <f>'Region - Nashik Data'!A137</f>
        <v>135</v>
      </c>
      <c r="B149" s="20" t="str">
        <f>'Region - Nashik Data'!B137</f>
        <v>Jalgaon</v>
      </c>
      <c r="C149" s="20" t="str">
        <f>'Region - Nashik Data'!C137</f>
        <v>Jalgaon</v>
      </c>
      <c r="D149" s="20" t="str">
        <f>'Region - Nashik Data'!D137</f>
        <v>Erandol</v>
      </c>
      <c r="E149" s="20" t="str">
        <f>'Region - Nashik Data'!E137</f>
        <v>Chalisgaon</v>
      </c>
      <c r="F149" s="20" t="str">
        <f>'Region - Nashik Data'!F137</f>
        <v>20053796</v>
      </c>
      <c r="G149" s="20" t="str">
        <f>'Region - Nashik Data'!G137</f>
        <v>Dondigar-Rohini &amp; 15 Villages WSS</v>
      </c>
      <c r="H149" s="20" t="str">
        <f>'Region - Nashik Data'!H137</f>
        <v>Pimpalgaon</v>
      </c>
      <c r="I149" s="20" t="str">
        <f>'Region - Nashik Data'!I137</f>
        <v>Existing 0.40 LL ESR</v>
      </c>
      <c r="J149" s="21">
        <f>'Region - Nashik Data'!J137</f>
        <v>0</v>
      </c>
      <c r="K149" s="21" t="str">
        <f>'Region - Nashik Data'!K137</f>
        <v>Connected</v>
      </c>
      <c r="L149" s="21" t="str">
        <f>'Region - Nashik Data'!L137</f>
        <v>Online</v>
      </c>
      <c r="M149" s="21" t="str">
        <f>'Region - Nashik Data'!M137</f>
        <v>0.40LL</v>
      </c>
      <c r="N149" s="21">
        <f>'Region - Nashik Data'!N137</f>
        <v>0</v>
      </c>
      <c r="O149" s="21">
        <f>'Region - Nashik Data'!O137</f>
        <v>0</v>
      </c>
      <c r="P149" s="21">
        <f>'Region - Nashik Data'!P137</f>
        <v>5.4836273193359375E-6</v>
      </c>
      <c r="Q149" s="21">
        <f>'Region - Nashik Data'!Q137</f>
        <v>6.1035156250000001E-7</v>
      </c>
      <c r="R149" s="21">
        <f>'Region - Nashik Data'!R137</f>
        <v>0</v>
      </c>
      <c r="S149" s="21">
        <f>'Region - Nashik Data'!S137</f>
        <v>0</v>
      </c>
      <c r="T149" s="21">
        <f>'Region - Nashik Data'!T137</f>
        <v>0</v>
      </c>
      <c r="U149" s="20">
        <f>'Region - Nashik Data'!U137</f>
        <v>5</v>
      </c>
      <c r="V149" s="12">
        <f>'Region - Nashik Data'!V137</f>
        <v>0</v>
      </c>
    </row>
    <row r="150" spans="1:22" x14ac:dyDescent="0.35">
      <c r="A150" s="20">
        <f>'Region - Nashik Data'!A138</f>
        <v>136</v>
      </c>
      <c r="B150" s="20" t="str">
        <f>'Region - Nashik Data'!B138</f>
        <v>Jalgaon</v>
      </c>
      <c r="C150" s="20" t="str">
        <f>'Region - Nashik Data'!C138</f>
        <v>Jalgaon</v>
      </c>
      <c r="D150" s="20" t="str">
        <f>'Region - Nashik Data'!D138</f>
        <v>Erandol</v>
      </c>
      <c r="E150" s="20" t="str">
        <f>'Region - Nashik Data'!E138</f>
        <v>Chalisgaon</v>
      </c>
      <c r="F150" s="20" t="str">
        <f>'Region - Nashik Data'!F138</f>
        <v>20053796</v>
      </c>
      <c r="G150" s="20" t="str">
        <f>'Region - Nashik Data'!G138</f>
        <v>Dondigar-Rohini &amp; 15 Villages WSS</v>
      </c>
      <c r="H150" s="20" t="str">
        <f>'Region - Nashik Data'!H138</f>
        <v>Don Digar</v>
      </c>
      <c r="I150" s="20" t="str">
        <f>'Region - Nashik Data'!I138</f>
        <v>Existing 0.30 LL ESR</v>
      </c>
      <c r="J150" s="21">
        <f>'Region - Nashik Data'!J138</f>
        <v>0</v>
      </c>
      <c r="K150" s="21" t="str">
        <f>'Region - Nashik Data'!K138</f>
        <v>Connected</v>
      </c>
      <c r="L150" s="21" t="str">
        <f>'Region - Nashik Data'!L138</f>
        <v>Online</v>
      </c>
      <c r="M150" s="21" t="str">
        <f>'Region - Nashik Data'!M138</f>
        <v>0.30LL</v>
      </c>
      <c r="N150" s="21">
        <f>'Region - Nashik Data'!N138</f>
        <v>0.36696960449218752</v>
      </c>
      <c r="O150" s="21">
        <f>'Region - Nashik Data'!O138</f>
        <v>0.36013427734374998</v>
      </c>
      <c r="P150" s="21">
        <f>'Region - Nashik Data'!P138</f>
        <v>0.25969360351562498</v>
      </c>
      <c r="Q150" s="21">
        <f>'Region - Nashik Data'!Q138</f>
        <v>0.24302062988281251</v>
      </c>
      <c r="R150" s="21">
        <f>'Region - Nashik Data'!R138</f>
        <v>4.1503906250000003E-5</v>
      </c>
      <c r="S150" s="21">
        <f>'Region - Nashik Data'!S138</f>
        <v>0</v>
      </c>
      <c r="T150" s="21">
        <f>'Region - Nashik Data'!T138</f>
        <v>0.1482989501953125</v>
      </c>
      <c r="U150" s="20">
        <f>'Region - Nashik Data'!U138</f>
        <v>1</v>
      </c>
      <c r="V150" s="12">
        <f>'Region - Nashik Data'!V138</f>
        <v>0.49432983398437502</v>
      </c>
    </row>
    <row r="151" spans="1:22" x14ac:dyDescent="0.35">
      <c r="A151" s="20">
        <f>'Region - Nashik Data'!A139</f>
        <v>137</v>
      </c>
      <c r="B151" s="20" t="str">
        <f>'Region - Nashik Data'!B139</f>
        <v>Nashik</v>
      </c>
      <c r="C151" s="20" t="str">
        <f>'Region - Nashik Data'!C139</f>
        <v>W M Nashik</v>
      </c>
      <c r="D151" s="20" t="str">
        <f>'Region - Nashik Data'!D139</f>
        <v>Malegaon</v>
      </c>
      <c r="E151" s="20" t="str">
        <f>'Region - Nashik Data'!E139</f>
        <v>Chandwad</v>
      </c>
      <c r="F151" s="20" t="str">
        <f>'Region - Nashik Data'!F139</f>
        <v>20086730</v>
      </c>
      <c r="G151" s="20" t="str">
        <f>'Region - Nashik Data'!G139</f>
        <v>Retro.Chandwad and WSS 44 villages. Ta. Chandwad</v>
      </c>
      <c r="H151" s="20" t="str">
        <f>'Region - Nashik Data'!H139</f>
        <v>Dighwad</v>
      </c>
      <c r="I151" s="20" t="str">
        <f>'Region - Nashik Data'!I139</f>
        <v>Existing 1.25 LL ESR</v>
      </c>
      <c r="J151" s="21" t="str">
        <f>'Region - Nashik Data'!J139</f>
        <v>Pt Created</v>
      </c>
      <c r="K151" s="21" t="str">
        <f>'Region - Nashik Data'!K139</f>
        <v>Not</v>
      </c>
      <c r="L151" s="21" t="str">
        <f>'Region - Nashik Data'!L139</f>
        <v>Offline</v>
      </c>
      <c r="M151" s="21" t="str">
        <f>'Region - Nashik Data'!M139</f>
        <v>1.25LL</v>
      </c>
      <c r="N151" s="21">
        <f>'Region - Nashik Data'!N139</f>
        <v>0</v>
      </c>
      <c r="O151" s="21">
        <f>'Region - Nashik Data'!O139</f>
        <v>0</v>
      </c>
      <c r="P151" s="21">
        <f>'Region - Nashik Data'!P139</f>
        <v>0</v>
      </c>
      <c r="Q151" s="21">
        <f>'Region - Nashik Data'!Q139</f>
        <v>0</v>
      </c>
      <c r="R151" s="21">
        <f>'Region - Nashik Data'!R139</f>
        <v>0</v>
      </c>
      <c r="S151" s="21">
        <f>'Region - Nashik Data'!S139</f>
        <v>0</v>
      </c>
      <c r="T151" s="21">
        <f>'Region - Nashik Data'!T139</f>
        <v>0</v>
      </c>
      <c r="U151" s="20">
        <f>'Region - Nashik Data'!U139</f>
        <v>7</v>
      </c>
      <c r="V151" s="12">
        <f>'Region - Nashik Data'!V139</f>
        <v>0</v>
      </c>
    </row>
    <row r="152" spans="1:22" x14ac:dyDescent="0.35">
      <c r="A152" s="20">
        <f>'Region - Nashik Data'!A140</f>
        <v>138</v>
      </c>
      <c r="B152" s="20" t="str">
        <f>'Region - Nashik Data'!B140</f>
        <v>Ahmednagar</v>
      </c>
      <c r="C152" s="20" t="str">
        <f>'Region - Nashik Data'!C140</f>
        <v>Ahmednagar</v>
      </c>
      <c r="D152" s="20" t="str">
        <f>'Region - Nashik Data'!D140</f>
        <v>Ahmednagar</v>
      </c>
      <c r="E152" s="20" t="str">
        <f>'Region - Nashik Data'!E140</f>
        <v>Nagar</v>
      </c>
      <c r="F152" s="20" t="str">
        <f>'Region - Nashik Data'!F140</f>
        <v>20046296</v>
      </c>
      <c r="G152" s="20" t="str">
        <f>'Region - Nashik Data'!G140</f>
        <v>Burhannagar &amp; 45 Villages Retro RRWSS</v>
      </c>
      <c r="H152" s="20" t="str">
        <f>'Region - Nashik Data'!H140</f>
        <v>Pimpalgaon Malvi</v>
      </c>
      <c r="I152" s="20" t="str">
        <f>'Region - Nashik Data'!I140</f>
        <v>Existing 0.75 LL ESR</v>
      </c>
      <c r="J152" s="21">
        <f>'Region - Nashik Data'!J140</f>
        <v>0</v>
      </c>
      <c r="K152" s="21" t="str">
        <f>'Region - Nashik Data'!K140</f>
        <v>Connected</v>
      </c>
      <c r="L152" s="21" t="str">
        <f>'Region - Nashik Data'!L140</f>
        <v>Online</v>
      </c>
      <c r="M152" s="21" t="str">
        <f>'Region - Nashik Data'!M140</f>
        <v>0.75LL</v>
      </c>
      <c r="N152" s="21">
        <f>'Region - Nashik Data'!N140</f>
        <v>0.77988037109374997</v>
      </c>
      <c r="O152" s="21">
        <f>'Region - Nashik Data'!O140</f>
        <v>0.59872070312500003</v>
      </c>
      <c r="P152" s="21">
        <f>'Region - Nashik Data'!P140</f>
        <v>0.83107910156249998</v>
      </c>
      <c r="Q152" s="21">
        <f>'Region - Nashik Data'!Q140</f>
        <v>0.62190063476562496</v>
      </c>
      <c r="R152" s="21">
        <f>'Region - Nashik Data'!R140</f>
        <v>1.0823095703125001</v>
      </c>
      <c r="S152" s="21">
        <f>'Region - Nashik Data'!S140</f>
        <v>0.62760986328125001</v>
      </c>
      <c r="T152" s="21">
        <f>'Region - Nashik Data'!T140</f>
        <v>1.0747949218749999</v>
      </c>
      <c r="U152" s="20">
        <f>'Region - Nashik Data'!U140</f>
        <v>0</v>
      </c>
      <c r="V152" s="12">
        <f>'Region - Nashik Data'!V140</f>
        <v>1.4330598958333332</v>
      </c>
    </row>
    <row r="153" spans="1:22" x14ac:dyDescent="0.35">
      <c r="A153" s="20">
        <f>'Region - Nashik Data'!A141</f>
        <v>139</v>
      </c>
      <c r="B153" s="20" t="str">
        <f>'Region - Nashik Data'!B141</f>
        <v>Jalgaon</v>
      </c>
      <c r="C153" s="20" t="str">
        <f>'Region - Nashik Data'!C141</f>
        <v>Jalgaon</v>
      </c>
      <c r="D153" s="20" t="str">
        <f>'Region - Nashik Data'!D141</f>
        <v>Erandol</v>
      </c>
      <c r="E153" s="20" t="str">
        <f>'Region - Nashik Data'!E141</f>
        <v>Dharangaon</v>
      </c>
      <c r="F153" s="20" t="str">
        <f>'Region - Nashik Data'!F141</f>
        <v>20061165</v>
      </c>
      <c r="G153" s="20" t="str">
        <f>'Region - Nashik Data'!G141</f>
        <v>Paldhi (bk&amp; Kh) RR Tal DHARANGAON</v>
      </c>
      <c r="H153" s="20" t="str">
        <f>'Region - Nashik Data'!H141</f>
        <v>Paldhi Kh.</v>
      </c>
      <c r="I153" s="20" t="str">
        <f>'Region - Nashik Data'!I141</f>
        <v>Existing 2.30 LL ESR</v>
      </c>
      <c r="J153" s="21">
        <f>'Region - Nashik Data'!J141</f>
        <v>2.9077000617980957</v>
      </c>
      <c r="K153" s="21" t="str">
        <f>'Region - Nashik Data'!K141</f>
        <v>Connected</v>
      </c>
      <c r="L153" s="21" t="str">
        <f>'Region - Nashik Data'!L141</f>
        <v>Online</v>
      </c>
      <c r="M153" s="21" t="str">
        <f>'Region - Nashik Data'!M141</f>
        <v>2.30LL</v>
      </c>
      <c r="N153" s="21">
        <f>'Region - Nashik Data'!N141</f>
        <v>0.68398437499999998</v>
      </c>
      <c r="O153" s="21">
        <f>'Region - Nashik Data'!O141</f>
        <v>2.8050000000000002</v>
      </c>
      <c r="P153" s="21">
        <f>'Region - Nashik Data'!P141</f>
        <v>8.2650000000000006</v>
      </c>
      <c r="Q153" s="21">
        <f>'Region - Nashik Data'!Q141</f>
        <v>8.2602343749999996</v>
      </c>
      <c r="R153" s="21">
        <f>'Region - Nashik Data'!R141</f>
        <v>1.8370312499999999</v>
      </c>
      <c r="S153" s="21">
        <f>'Region - Nashik Data'!S141</f>
        <v>0.52195312500000002</v>
      </c>
      <c r="T153" s="21">
        <f>'Region - Nashik Data'!T141</f>
        <v>0.14499999999999999</v>
      </c>
      <c r="U153" s="20">
        <f>'Region - Nashik Data'!U141</f>
        <v>0</v>
      </c>
      <c r="V153" s="12">
        <f>'Region - Nashik Data'!V141</f>
        <v>6.3043478260869562E-2</v>
      </c>
    </row>
    <row r="154" spans="1:22" x14ac:dyDescent="0.35">
      <c r="A154" s="20">
        <f>'Region - Nashik Data'!A142</f>
        <v>140</v>
      </c>
      <c r="B154" s="20" t="str">
        <f>'Region - Nashik Data'!B142</f>
        <v>Nashik</v>
      </c>
      <c r="C154" s="20" t="str">
        <f>'Region - Nashik Data'!C142</f>
        <v>Nashik</v>
      </c>
      <c r="D154" s="20" t="str">
        <f>'Region - Nashik Data'!D142</f>
        <v>Malegaon</v>
      </c>
      <c r="E154" s="20" t="str">
        <f>'Region - Nashik Data'!E142</f>
        <v>Nandgaon</v>
      </c>
      <c r="F154" s="20" t="str">
        <f>'Region - Nashik Data'!F142</f>
        <v>20037448</v>
      </c>
      <c r="G154" s="20" t="str">
        <f>'Region - Nashik Data'!G142</f>
        <v>78 villages in Nandgaon, Malegaon and Deola talukas</v>
      </c>
      <c r="H154" s="20" t="str">
        <f>'Region - Nashik Data'!H142</f>
        <v>Saundane</v>
      </c>
      <c r="I154" s="20" t="str">
        <f>'Region - Nashik Data'!I142</f>
        <v>Existing 2.5 LL ESR</v>
      </c>
      <c r="J154" s="21">
        <f>'Region - Nashik Data'!J142</f>
        <v>-4.8297090530395508</v>
      </c>
      <c r="K154" s="21" t="str">
        <f>'Region - Nashik Data'!K142</f>
        <v>Connected</v>
      </c>
      <c r="L154" s="21" t="str">
        <f>'Region - Nashik Data'!L142</f>
        <v>Online</v>
      </c>
      <c r="M154" s="21" t="str">
        <f>'Region - Nashik Data'!M142</f>
        <v>2.5LL</v>
      </c>
      <c r="N154" s="21">
        <f>'Region - Nashik Data'!N142</f>
        <v>1.2027099609375</v>
      </c>
      <c r="O154" s="21">
        <f>'Region - Nashik Data'!O142</f>
        <v>1.47791748046875</v>
      </c>
      <c r="P154" s="21">
        <f>'Region - Nashik Data'!P142</f>
        <v>0.97833251953125</v>
      </c>
      <c r="Q154" s="21">
        <f>'Region - Nashik Data'!Q142</f>
        <v>1.6198876953125001</v>
      </c>
      <c r="R154" s="21">
        <f>'Region - Nashik Data'!R142</f>
        <v>1.031455078125</v>
      </c>
      <c r="S154" s="21">
        <f>'Region - Nashik Data'!S142</f>
        <v>1.572509765625</v>
      </c>
      <c r="T154" s="21">
        <f>'Region - Nashik Data'!T142</f>
        <v>0.95213867187500001</v>
      </c>
      <c r="U154" s="20">
        <f>'Region - Nashik Data'!U142</f>
        <v>0</v>
      </c>
      <c r="V154" s="12">
        <f>'Region - Nashik Data'!V142</f>
        <v>0.38085546874999998</v>
      </c>
    </row>
    <row r="155" spans="1:22" x14ac:dyDescent="0.35">
      <c r="A155" s="20">
        <f>'Region - Nashik Data'!A143</f>
        <v>141</v>
      </c>
      <c r="B155" s="20" t="str">
        <f>'Region - Nashik Data'!B143</f>
        <v>Nashik</v>
      </c>
      <c r="C155" s="20" t="str">
        <f>'Region - Nashik Data'!C143</f>
        <v>Nashik</v>
      </c>
      <c r="D155" s="20" t="str">
        <f>'Region - Nashik Data'!D143</f>
        <v>Manmad</v>
      </c>
      <c r="E155" s="20" t="str">
        <f>'Region - Nashik Data'!E143</f>
        <v>Nifad</v>
      </c>
      <c r="F155" s="20" t="str">
        <f>'Region - Nashik Data'!F143</f>
        <v>456654</v>
      </c>
      <c r="G155" s="20" t="str">
        <f>'Region - Nashik Data'!G143</f>
        <v>Retro. Lasalgaon Vinchur 16 Villages, Tal. Nifad</v>
      </c>
      <c r="H155" s="20" t="str">
        <f>'Region - Nashik Data'!H143</f>
        <v>Vishnu Nagar</v>
      </c>
      <c r="I155" s="20" t="str">
        <f>'Region - Nashik Data'!I143</f>
        <v>Existing 0.50 LL ESR</v>
      </c>
      <c r="J155" s="21">
        <f>'Region - Nashik Data'!J143</f>
        <v>0</v>
      </c>
      <c r="K155" s="21" t="str">
        <f>'Region - Nashik Data'!K143</f>
        <v>Connected</v>
      </c>
      <c r="L155" s="21" t="str">
        <f>'Region - Nashik Data'!L143</f>
        <v>Online</v>
      </c>
      <c r="M155" s="21" t="str">
        <f>'Region - Nashik Data'!M143</f>
        <v>0.50LL</v>
      </c>
      <c r="N155" s="21">
        <f>'Region - Nashik Data'!N143</f>
        <v>0.69739990234375004</v>
      </c>
      <c r="O155" s="21">
        <f>'Region - Nashik Data'!O143</f>
        <v>0.695281982421875</v>
      </c>
      <c r="P155" s="21">
        <f>'Region - Nashik Data'!P143</f>
        <v>0.52936157226562497</v>
      </c>
      <c r="Q155" s="21">
        <f>'Region - Nashik Data'!Q143</f>
        <v>0.80222656250000002</v>
      </c>
      <c r="R155" s="21">
        <f>'Region - Nashik Data'!R143</f>
        <v>3.3066406249999999E-2</v>
      </c>
      <c r="S155" s="21">
        <f>'Region - Nashik Data'!S143</f>
        <v>3.6328125000000003E-2</v>
      </c>
      <c r="T155" s="21">
        <f>'Region - Nashik Data'!T143</f>
        <v>1.5007275390624999</v>
      </c>
      <c r="U155" s="20">
        <f>'Region - Nashik Data'!U143</f>
        <v>0</v>
      </c>
      <c r="V155" s="12">
        <f>'Region - Nashik Data'!V143</f>
        <v>3.0014550781249998</v>
      </c>
    </row>
    <row r="156" spans="1:22" x14ac:dyDescent="0.35">
      <c r="A156" s="20">
        <f>'Region - Nashik Data'!A144</f>
        <v>142</v>
      </c>
      <c r="B156" s="20" t="str">
        <f>'Region - Nashik Data'!B144</f>
        <v>Nashik</v>
      </c>
      <c r="C156" s="20" t="str">
        <f>'Region - Nashik Data'!C144</f>
        <v>W M Nashik</v>
      </c>
      <c r="D156" s="20" t="str">
        <f>'Region - Nashik Data'!D144</f>
        <v>Malegaon</v>
      </c>
      <c r="E156" s="20" t="str">
        <f>'Region - Nashik Data'!E144</f>
        <v>Chandwad</v>
      </c>
      <c r="F156" s="20" t="str">
        <f>'Region - Nashik Data'!F144</f>
        <v>20086730</v>
      </c>
      <c r="G156" s="20" t="str">
        <f>'Region - Nashik Data'!G144</f>
        <v>Retro.Chandwad and WSS 44 villages. Ta. Chandwad</v>
      </c>
      <c r="H156" s="20" t="str">
        <f>'Region - Nashik Data'!H144</f>
        <v>Mangrul</v>
      </c>
      <c r="I156" s="20" t="str">
        <f>'Region - Nashik Data'!I144</f>
        <v>Existing 1.00 LL ESR</v>
      </c>
      <c r="J156" s="21">
        <f>'Region - Nashik Data'!J144</f>
        <v>0</v>
      </c>
      <c r="K156" s="21" t="str">
        <f>'Region - Nashik Data'!K144</f>
        <v>Connected</v>
      </c>
      <c r="L156" s="21" t="str">
        <f>'Region - Nashik Data'!L144</f>
        <v>Offline</v>
      </c>
      <c r="M156" s="21" t="str">
        <f>'Region - Nashik Data'!M144</f>
        <v>1.00LL</v>
      </c>
      <c r="N156" s="21">
        <f>'Region - Nashik Data'!N144</f>
        <v>0.83781982421875001</v>
      </c>
      <c r="O156" s="21">
        <f>'Region - Nashik Data'!O144</f>
        <v>0.99308837890625001</v>
      </c>
      <c r="P156" s="21">
        <f>'Region - Nashik Data'!P144</f>
        <v>3.1835937499999998E-3</v>
      </c>
      <c r="Q156" s="21">
        <f>'Region - Nashik Data'!Q144</f>
        <v>0</v>
      </c>
      <c r="R156" s="21">
        <f>'Region - Nashik Data'!R144</f>
        <v>0</v>
      </c>
      <c r="S156" s="21">
        <f>'Region - Nashik Data'!S144</f>
        <v>0</v>
      </c>
      <c r="T156" s="21">
        <f>'Region - Nashik Data'!T144</f>
        <v>0</v>
      </c>
      <c r="U156" s="20">
        <f>'Region - Nashik Data'!U144</f>
        <v>4</v>
      </c>
      <c r="V156" s="12">
        <f>'Region - Nashik Data'!V144</f>
        <v>0</v>
      </c>
    </row>
    <row r="157" spans="1:22" x14ac:dyDescent="0.35">
      <c r="A157" s="20">
        <f>'Region - Nashik Data'!A145</f>
        <v>143</v>
      </c>
      <c r="B157" s="20" t="str">
        <f>'Region - Nashik Data'!B145</f>
        <v>Nashik</v>
      </c>
      <c r="C157" s="20" t="str">
        <f>'Region - Nashik Data'!C145</f>
        <v>Nashik</v>
      </c>
      <c r="D157" s="20" t="str">
        <f>'Region - Nashik Data'!D145</f>
        <v>Malegaon</v>
      </c>
      <c r="E157" s="20" t="str">
        <f>'Region - Nashik Data'!E145</f>
        <v>Malegaon</v>
      </c>
      <c r="F157" s="20" t="str">
        <f>'Region - Nashik Data'!F145</f>
        <v>20037448</v>
      </c>
      <c r="G157" s="20" t="str">
        <f>'Region - Nashik Data'!G145</f>
        <v>78 villages in Nandgaon, Malegaon and Deola talukas</v>
      </c>
      <c r="H157" s="20" t="str">
        <f>'Region - Nashik Data'!H145</f>
        <v>Ghodegaon</v>
      </c>
      <c r="I157" s="20" t="str">
        <f>'Region - Nashik Data'!I145</f>
        <v>Existing 0.50 LL ESR</v>
      </c>
      <c r="J157" s="21">
        <f>'Region - Nashik Data'!J145</f>
        <v>0</v>
      </c>
      <c r="K157" s="21" t="str">
        <f>'Region - Nashik Data'!K145</f>
        <v>Connected</v>
      </c>
      <c r="L157" s="21" t="str">
        <f>'Region - Nashik Data'!L145</f>
        <v>Online</v>
      </c>
      <c r="M157" s="21" t="str">
        <f>'Region - Nashik Data'!M145</f>
        <v>0.50LL</v>
      </c>
      <c r="N157" s="21">
        <f>'Region - Nashik Data'!N145</f>
        <v>0.4971722412109375</v>
      </c>
      <c r="O157" s="21">
        <f>'Region - Nashik Data'!O145</f>
        <v>0.339747314453125</v>
      </c>
      <c r="P157" s="21">
        <f>'Region - Nashik Data'!P145</f>
        <v>6.8359375000000007E-5</v>
      </c>
      <c r="Q157" s="21">
        <f>'Region - Nashik Data'!Q145</f>
        <v>0</v>
      </c>
      <c r="R157" s="21">
        <f>'Region - Nashik Data'!R145</f>
        <v>0</v>
      </c>
      <c r="S157" s="21">
        <f>'Region - Nashik Data'!S145</f>
        <v>0</v>
      </c>
      <c r="T157" s="21">
        <f>'Region - Nashik Data'!T145</f>
        <v>1.7816162109375001E-3</v>
      </c>
      <c r="U157" s="20">
        <f>'Region - Nashik Data'!U145</f>
        <v>3</v>
      </c>
      <c r="V157" s="12">
        <f>'Region - Nashik Data'!V145</f>
        <v>3.5632324218750002E-3</v>
      </c>
    </row>
    <row r="158" spans="1:22" x14ac:dyDescent="0.35">
      <c r="A158" s="20">
        <f>'Region - Nashik Data'!A146</f>
        <v>144</v>
      </c>
      <c r="B158" s="20" t="str">
        <f>'Region - Nashik Data'!B146</f>
        <v>Ahmednagar</v>
      </c>
      <c r="C158" s="20" t="str">
        <f>'Region - Nashik Data'!C146</f>
        <v>Sangamner</v>
      </c>
      <c r="D158" s="20" t="str">
        <f>'Region - Nashik Data'!D146</f>
        <v>Sangamner</v>
      </c>
      <c r="E158" s="20" t="str">
        <f>'Region - Nashik Data'!E146</f>
        <v>Sangamner</v>
      </c>
      <c r="F158" s="20" t="str">
        <f>'Region - Nashik Data'!F146</f>
        <v>7937337</v>
      </c>
      <c r="G158" s="20" t="str">
        <f>'Region - Nashik Data'!G146</f>
        <v>Retro.Nimon and 4 villages, Tal. Sangamner</v>
      </c>
      <c r="H158" s="20" t="str">
        <f>'Region - Nashik Data'!H146</f>
        <v>hilllock</v>
      </c>
      <c r="I158" s="20" t="str">
        <f>'Region - Nashik Data'!I146</f>
        <v>Existing 3 LL MBR-Outlet-1</v>
      </c>
      <c r="J158" s="21">
        <f>'Region - Nashik Data'!J146</f>
        <v>0</v>
      </c>
      <c r="K158" s="21" t="str">
        <f>'Region - Nashik Data'!K146</f>
        <v>Connected</v>
      </c>
      <c r="L158" s="21" t="str">
        <f>'Region - Nashik Data'!L146</f>
        <v>Online</v>
      </c>
      <c r="M158" s="21" t="str">
        <f>'Region - Nashik Data'!M146</f>
        <v>3LL</v>
      </c>
      <c r="N158" s="21">
        <f>'Region - Nashik Data'!N146</f>
        <v>1.463623046875</v>
      </c>
      <c r="O158" s="21">
        <f>'Region - Nashik Data'!O146</f>
        <v>1.420693359375</v>
      </c>
      <c r="P158" s="21">
        <f>'Region - Nashik Data'!P146</f>
        <v>1.7446874999999999</v>
      </c>
      <c r="Q158" s="21">
        <f>'Region - Nashik Data'!Q146</f>
        <v>0.99053710937499995</v>
      </c>
      <c r="R158" s="21">
        <f>'Region - Nashik Data'!R146</f>
        <v>0</v>
      </c>
      <c r="S158" s="21">
        <f>'Region - Nashik Data'!S146</f>
        <v>0.37272460937500002</v>
      </c>
      <c r="T158" s="21">
        <f>'Region - Nashik Data'!T146</f>
        <v>0</v>
      </c>
      <c r="U158" s="20">
        <f>'Region - Nashik Data'!U146</f>
        <v>2</v>
      </c>
      <c r="V158" s="12">
        <f>'Region - Nashik Data'!V146</f>
        <v>0</v>
      </c>
    </row>
    <row r="159" spans="1:22" x14ac:dyDescent="0.35">
      <c r="A159" s="20">
        <f>'Region - Nashik Data'!A147</f>
        <v>145</v>
      </c>
      <c r="B159" s="20" t="str">
        <f>'Region - Nashik Data'!B147</f>
        <v>Nashik</v>
      </c>
      <c r="C159" s="20" t="str">
        <f>'Region - Nashik Data'!C147</f>
        <v>W M Nashik</v>
      </c>
      <c r="D159" s="20" t="str">
        <f>'Region - Nashik Data'!D147</f>
        <v>Malegaon</v>
      </c>
      <c r="E159" s="20" t="str">
        <f>'Region - Nashik Data'!E147</f>
        <v>Malegaon</v>
      </c>
      <c r="F159" s="20" t="str">
        <f>'Region - Nashik Data'!F147</f>
        <v>20018682</v>
      </c>
      <c r="G159" s="20" t="str">
        <f>'Region - Nashik Data'!G147</f>
        <v>Dhahiwal &amp;25 Villages WSS Tal Malegaon</v>
      </c>
      <c r="H159" s="20" t="str">
        <f>'Region - Nashik Data'!H147</f>
        <v>Dahiwal</v>
      </c>
      <c r="I159" s="20" t="str">
        <f>'Region - Nashik Data'!I147</f>
        <v>Existing 1.5 LL ESR</v>
      </c>
      <c r="J159" s="21">
        <f>'Region - Nashik Data'!J147</f>
        <v>48.357246398925781</v>
      </c>
      <c r="K159" s="21" t="str">
        <f>'Region - Nashik Data'!K147</f>
        <v>Connected</v>
      </c>
      <c r="L159" s="21" t="str">
        <f>'Region - Nashik Data'!L147</f>
        <v>Online</v>
      </c>
      <c r="M159" s="21" t="str">
        <f>'Region - Nashik Data'!M147</f>
        <v>1.5LL</v>
      </c>
      <c r="N159" s="21">
        <f>'Region - Nashik Data'!N147</f>
        <v>0</v>
      </c>
      <c r="O159" s="21">
        <f>'Region - Nashik Data'!O147</f>
        <v>0</v>
      </c>
      <c r="P159" s="21">
        <f>'Region - Nashik Data'!P147</f>
        <v>0</v>
      </c>
      <c r="Q159" s="21">
        <f>'Region - Nashik Data'!Q147</f>
        <v>0</v>
      </c>
      <c r="R159" s="21">
        <f>'Region - Nashik Data'!R147</f>
        <v>16.955146484375</v>
      </c>
      <c r="S159" s="21">
        <f>'Region - Nashik Data'!S147</f>
        <v>2.45707275390625</v>
      </c>
      <c r="T159" s="21">
        <f>'Region - Nashik Data'!T147</f>
        <v>0</v>
      </c>
      <c r="U159" s="20">
        <f>'Region - Nashik Data'!U147</f>
        <v>5</v>
      </c>
      <c r="V159" s="12">
        <f>'Region - Nashik Data'!V147</f>
        <v>0</v>
      </c>
    </row>
    <row r="160" spans="1:22" x14ac:dyDescent="0.35">
      <c r="A160" s="20">
        <f>'Region - Nashik Data'!A148</f>
        <v>146</v>
      </c>
      <c r="B160" s="20" t="str">
        <f>'Region - Nashik Data'!B148</f>
        <v>Ahmednagar</v>
      </c>
      <c r="C160" s="20" t="str">
        <f>'Region - Nashik Data'!C148</f>
        <v>Ahmednagar</v>
      </c>
      <c r="D160" s="20" t="str">
        <f>'Region - Nashik Data'!D148</f>
        <v>Ahmednagar</v>
      </c>
      <c r="E160" s="20" t="str">
        <f>'Region - Nashik Data'!E148</f>
        <v>Nagar</v>
      </c>
      <c r="F160" s="20" t="str">
        <f>'Region - Nashik Data'!F148</f>
        <v>20046296</v>
      </c>
      <c r="G160" s="20" t="str">
        <f>'Region - Nashik Data'!G148</f>
        <v>Burhannagar &amp; 45 Villages Retro RRWSS</v>
      </c>
      <c r="H160" s="20" t="str">
        <f>'Region - Nashik Data'!H148</f>
        <v>Kapurwadi</v>
      </c>
      <c r="I160" s="20" t="str">
        <f>'Region - Nashik Data'!I148</f>
        <v>Existing 1.00 LL ESR</v>
      </c>
      <c r="J160" s="21" t="str">
        <f>'Region - Nashik Data'!J148</f>
        <v>Pt Created</v>
      </c>
      <c r="K160" s="21" t="str">
        <f>'Region - Nashik Data'!K148</f>
        <v>Not</v>
      </c>
      <c r="L160" s="21" t="str">
        <f>'Region - Nashik Data'!L148</f>
        <v>Offline</v>
      </c>
      <c r="M160" s="21" t="str">
        <f>'Region - Nashik Data'!M148</f>
        <v>1.00LL</v>
      </c>
      <c r="N160" s="21">
        <f>'Region - Nashik Data'!N148</f>
        <v>0</v>
      </c>
      <c r="O160" s="21">
        <f>'Region - Nashik Data'!O148</f>
        <v>0</v>
      </c>
      <c r="P160" s="21">
        <f>'Region - Nashik Data'!P148</f>
        <v>0</v>
      </c>
      <c r="Q160" s="21">
        <f>'Region - Nashik Data'!Q148</f>
        <v>0</v>
      </c>
      <c r="R160" s="21">
        <f>'Region - Nashik Data'!R148</f>
        <v>0</v>
      </c>
      <c r="S160" s="21">
        <f>'Region - Nashik Data'!S148</f>
        <v>0</v>
      </c>
      <c r="T160" s="21">
        <f>'Region - Nashik Data'!T148</f>
        <v>0</v>
      </c>
      <c r="U160" s="20">
        <f>'Region - Nashik Data'!U148</f>
        <v>7</v>
      </c>
      <c r="V160" s="12">
        <f>'Region - Nashik Data'!V148</f>
        <v>0</v>
      </c>
    </row>
    <row r="161" spans="1:22" x14ac:dyDescent="0.35">
      <c r="A161" s="20">
        <f>'Region - Nashik Data'!A149</f>
        <v>147</v>
      </c>
      <c r="B161" s="20" t="str">
        <f>'Region - Nashik Data'!B149</f>
        <v>Nashik</v>
      </c>
      <c r="C161" s="20" t="str">
        <f>'Region - Nashik Data'!C149</f>
        <v>W M Nashik</v>
      </c>
      <c r="D161" s="20" t="str">
        <f>'Region - Nashik Data'!D149</f>
        <v>W.M.Nashik</v>
      </c>
      <c r="E161" s="20" t="str">
        <f>'Region - Nashik Data'!E149</f>
        <v>Dindori</v>
      </c>
      <c r="F161" s="20" t="str">
        <f>'Region - Nashik Data'!F149</f>
        <v>20039676</v>
      </c>
      <c r="G161" s="20" t="str">
        <f>'Region - Nashik Data'!G149</f>
        <v>Mulane &amp; 3Villages RRWSS Tal. Dindori</v>
      </c>
      <c r="H161" s="20" t="str">
        <f>'Region - Nashik Data'!H149</f>
        <v>Talegaon Vani</v>
      </c>
      <c r="I161" s="20" t="str">
        <f>'Region - Nashik Data'!I149</f>
        <v>Existing 0.75 LL ESR</v>
      </c>
      <c r="J161" s="21">
        <f>'Region - Nashik Data'!J149</f>
        <v>0</v>
      </c>
      <c r="K161" s="21" t="str">
        <f>'Region - Nashik Data'!K149</f>
        <v>Connected</v>
      </c>
      <c r="L161" s="21" t="str">
        <f>'Region - Nashik Data'!L149</f>
        <v>Online</v>
      </c>
      <c r="M161" s="21" t="str">
        <f>'Region - Nashik Data'!M149</f>
        <v>0.75LL</v>
      </c>
      <c r="N161" s="21">
        <f>'Region - Nashik Data'!N149</f>
        <v>1.1794281005859375E-3</v>
      </c>
      <c r="O161" s="21">
        <f>'Region - Nashik Data'!O149</f>
        <v>4.3842697143554685E-3</v>
      </c>
      <c r="P161" s="21">
        <f>'Region - Nashik Data'!P149</f>
        <v>1.3474674224853515E-2</v>
      </c>
      <c r="Q161" s="21">
        <f>'Region - Nashik Data'!Q149</f>
        <v>1.8438911437988282E-3</v>
      </c>
      <c r="R161" s="21">
        <f>'Region - Nashik Data'!R149</f>
        <v>1.9889450073242187E-3</v>
      </c>
      <c r="S161" s="21">
        <f>'Region - Nashik Data'!S149</f>
        <v>2.7688026428222658E-3</v>
      </c>
      <c r="T161" s="21">
        <f>'Region - Nashik Data'!T149</f>
        <v>3.9831542968750003E-3</v>
      </c>
      <c r="U161" s="20">
        <f>'Region - Nashik Data'!U149</f>
        <v>0</v>
      </c>
      <c r="V161" s="12">
        <f>'Region - Nashik Data'!V149</f>
        <v>5.3108723958333335E-3</v>
      </c>
    </row>
    <row r="162" spans="1:22" x14ac:dyDescent="0.35">
      <c r="A162" s="20">
        <f>'Region - Nashik Data'!A150</f>
        <v>148</v>
      </c>
      <c r="B162" s="20" t="str">
        <f>'Region - Nashik Data'!B150</f>
        <v>Nashik</v>
      </c>
      <c r="C162" s="20" t="str">
        <f>'Region - Nashik Data'!C150</f>
        <v>W M Nashik</v>
      </c>
      <c r="D162" s="20" t="str">
        <f>'Region - Nashik Data'!D150</f>
        <v>Malegaon</v>
      </c>
      <c r="E162" s="20" t="str">
        <f>'Region - Nashik Data'!E150</f>
        <v>Chandwad</v>
      </c>
      <c r="F162" s="20" t="str">
        <f>'Region - Nashik Data'!F150</f>
        <v>20086730</v>
      </c>
      <c r="G162" s="20" t="str">
        <f>'Region - Nashik Data'!G150</f>
        <v>Retro.Chandwad and WSS 44 villages. Ta. Chandwad</v>
      </c>
      <c r="H162" s="20" t="str">
        <f>'Region - Nashik Data'!H150</f>
        <v>Vadalibhoi</v>
      </c>
      <c r="I162" s="20" t="str">
        <f>'Region - Nashik Data'!I150</f>
        <v>Existing 2 LL ESR</v>
      </c>
      <c r="J162" s="21" t="str">
        <f>'Region - Nashik Data'!J150</f>
        <v>Pt Created</v>
      </c>
      <c r="K162" s="21" t="str">
        <f>'Region - Nashik Data'!K150</f>
        <v>Not</v>
      </c>
      <c r="L162" s="21" t="str">
        <f>'Region - Nashik Data'!L150</f>
        <v>Offline</v>
      </c>
      <c r="M162" s="21" t="str">
        <f>'Region - Nashik Data'!M150</f>
        <v>2LL</v>
      </c>
      <c r="N162" s="21">
        <f>'Region - Nashik Data'!N150</f>
        <v>0</v>
      </c>
      <c r="O162" s="21">
        <f>'Region - Nashik Data'!O150</f>
        <v>0</v>
      </c>
      <c r="P162" s="21">
        <f>'Region - Nashik Data'!P150</f>
        <v>0</v>
      </c>
      <c r="Q162" s="21">
        <f>'Region - Nashik Data'!Q150</f>
        <v>0</v>
      </c>
      <c r="R162" s="21">
        <f>'Region - Nashik Data'!R150</f>
        <v>0</v>
      </c>
      <c r="S162" s="21">
        <f>'Region - Nashik Data'!S150</f>
        <v>0</v>
      </c>
      <c r="T162" s="21">
        <f>'Region - Nashik Data'!T150</f>
        <v>0</v>
      </c>
      <c r="U162" s="20">
        <f>'Region - Nashik Data'!U150</f>
        <v>7</v>
      </c>
      <c r="V162" s="12">
        <f>'Region - Nashik Data'!V150</f>
        <v>0</v>
      </c>
    </row>
    <row r="163" spans="1:22" x14ac:dyDescent="0.35">
      <c r="A163" s="20">
        <f>'Region - Nashik Data'!A151</f>
        <v>149</v>
      </c>
      <c r="B163" s="20" t="str">
        <f>'Region - Nashik Data'!B151</f>
        <v>Nashik</v>
      </c>
      <c r="C163" s="20" t="str">
        <f>'Region - Nashik Data'!C151</f>
        <v>Nashik</v>
      </c>
      <c r="D163" s="20" t="str">
        <f>'Region - Nashik Data'!D151</f>
        <v>Malegaon</v>
      </c>
      <c r="E163" s="20" t="str">
        <f>'Region - Nashik Data'!E151</f>
        <v>Nandgaon</v>
      </c>
      <c r="F163" s="20" t="str">
        <f>'Region - Nashik Data'!F151</f>
        <v>20037448</v>
      </c>
      <c r="G163" s="20" t="str">
        <f>'Region - Nashik Data'!G151</f>
        <v>78 villages in Nandgaon, Malegaon and Deola talukas</v>
      </c>
      <c r="H163" s="20" t="str">
        <f>'Region - Nashik Data'!H151</f>
        <v>Soygaon</v>
      </c>
      <c r="I163" s="20" t="str">
        <f>'Region - Nashik Data'!I151</f>
        <v>Existing 0.75 LL ESR</v>
      </c>
      <c r="J163" s="21">
        <f>'Region - Nashik Data'!J151</f>
        <v>0</v>
      </c>
      <c r="K163" s="21" t="str">
        <f>'Region - Nashik Data'!K151</f>
        <v>Connected</v>
      </c>
      <c r="L163" s="21" t="str">
        <f>'Region - Nashik Data'!L151</f>
        <v>Online</v>
      </c>
      <c r="M163" s="21" t="str">
        <f>'Region - Nashik Data'!M151</f>
        <v>0.75LL</v>
      </c>
      <c r="N163" s="21">
        <f>'Region - Nashik Data'!N151</f>
        <v>0</v>
      </c>
      <c r="O163" s="21">
        <f>'Region - Nashik Data'!O151</f>
        <v>0</v>
      </c>
      <c r="P163" s="21">
        <f>'Region - Nashik Data'!P151</f>
        <v>0</v>
      </c>
      <c r="Q163" s="21">
        <f>'Region - Nashik Data'!Q151</f>
        <v>0</v>
      </c>
      <c r="R163" s="21">
        <f>'Region - Nashik Data'!R151</f>
        <v>0.4257305908203125</v>
      </c>
      <c r="S163" s="21">
        <f>'Region - Nashik Data'!S151</f>
        <v>0</v>
      </c>
      <c r="T163" s="21">
        <f>'Region - Nashik Data'!T151</f>
        <v>0</v>
      </c>
      <c r="U163" s="20">
        <f>'Region - Nashik Data'!U151</f>
        <v>6</v>
      </c>
      <c r="V163" s="12">
        <f>'Region - Nashik Data'!V151</f>
        <v>0</v>
      </c>
    </row>
    <row r="164" spans="1:22" x14ac:dyDescent="0.35">
      <c r="A164" s="20">
        <f>'Region - Nashik Data'!A152</f>
        <v>150</v>
      </c>
      <c r="B164" s="20" t="str">
        <f>'Region - Nashik Data'!B152</f>
        <v>Nashik</v>
      </c>
      <c r="C164" s="20" t="str">
        <f>'Region - Nashik Data'!C152</f>
        <v>Nashik</v>
      </c>
      <c r="D164" s="20" t="str">
        <f>'Region - Nashik Data'!D152</f>
        <v>Manmad</v>
      </c>
      <c r="E164" s="20" t="str">
        <f>'Region - Nashik Data'!E152</f>
        <v>Nifad</v>
      </c>
      <c r="F164" s="20" t="str">
        <f>'Region - Nashik Data'!F152</f>
        <v>456654</v>
      </c>
      <c r="G164" s="20" t="str">
        <f>'Region - Nashik Data'!G152</f>
        <v>Retro. Lasalgaon Vinchur 16 Villages, Tal. Nifad</v>
      </c>
      <c r="H164" s="20" t="str">
        <f>'Region - Nashik Data'!H152</f>
        <v>Nimgaon Wakada</v>
      </c>
      <c r="I164" s="20" t="str">
        <f>'Region - Nashik Data'!I152</f>
        <v>Existing 1.50 LL ESR-OL 1</v>
      </c>
      <c r="J164" s="21">
        <f>'Region - Nashik Data'!J152</f>
        <v>0</v>
      </c>
      <c r="K164" s="21" t="str">
        <f>'Region - Nashik Data'!K152</f>
        <v>Connected</v>
      </c>
      <c r="L164" s="21" t="str">
        <f>'Region - Nashik Data'!L152</f>
        <v>Online</v>
      </c>
      <c r="M164" s="21" t="str">
        <f>'Region - Nashik Data'!M152</f>
        <v>1.50LL</v>
      </c>
      <c r="N164" s="21">
        <f>'Region - Nashik Data'!N152</f>
        <v>0</v>
      </c>
      <c r="O164" s="21">
        <f>'Region - Nashik Data'!O152</f>
        <v>0.28659118652343751</v>
      </c>
      <c r="P164" s="21">
        <f>'Region - Nashik Data'!P152</f>
        <v>0</v>
      </c>
      <c r="Q164" s="21">
        <f>'Region - Nashik Data'!Q152</f>
        <v>0.31823547363281252</v>
      </c>
      <c r="R164" s="21">
        <f>'Region - Nashik Data'!R152</f>
        <v>0</v>
      </c>
      <c r="S164" s="21">
        <f>'Region - Nashik Data'!S152</f>
        <v>0</v>
      </c>
      <c r="T164" s="21">
        <f>'Region - Nashik Data'!T152</f>
        <v>0.10773284912109375</v>
      </c>
      <c r="U164" s="20">
        <f>'Region - Nashik Data'!U152</f>
        <v>4</v>
      </c>
      <c r="V164" s="12">
        <f>'Region - Nashik Data'!V152</f>
        <v>7.1821899414062501E-2</v>
      </c>
    </row>
    <row r="165" spans="1:22" x14ac:dyDescent="0.35">
      <c r="A165" s="20">
        <f>'Region - Nashik Data'!A153</f>
        <v>151</v>
      </c>
      <c r="B165" s="20" t="str">
        <f>'Region - Nashik Data'!B153</f>
        <v>Jalgaon</v>
      </c>
      <c r="C165" s="20" t="str">
        <f>'Region - Nashik Data'!C153</f>
        <v>Jalgaon</v>
      </c>
      <c r="D165" s="20" t="str">
        <f>'Region - Nashik Data'!D153</f>
        <v>Erandol</v>
      </c>
      <c r="E165" s="20" t="str">
        <f>'Region - Nashik Data'!E153</f>
        <v>Chalisgaon</v>
      </c>
      <c r="F165" s="20" t="str">
        <f>'Region - Nashik Data'!F153</f>
        <v>20053796</v>
      </c>
      <c r="G165" s="20" t="str">
        <f>'Region - Nashik Data'!G153</f>
        <v>Dondigar-Rohini &amp; 15 Villages WSS</v>
      </c>
      <c r="H165" s="20" t="str">
        <f>'Region - Nashik Data'!H153</f>
        <v>Hirapur</v>
      </c>
      <c r="I165" s="20" t="str">
        <f>'Region - Nashik Data'!I153</f>
        <v>Existing 0.50 LL ESR</v>
      </c>
      <c r="J165" s="21">
        <f>'Region - Nashik Data'!J153</f>
        <v>35.343093872070313</v>
      </c>
      <c r="K165" s="21" t="str">
        <f>'Region - Nashik Data'!K153</f>
        <v>Connected</v>
      </c>
      <c r="L165" s="21" t="str">
        <f>'Region - Nashik Data'!L153</f>
        <v>Online</v>
      </c>
      <c r="M165" s="21" t="str">
        <f>'Region - Nashik Data'!M153</f>
        <v>0.50LL</v>
      </c>
      <c r="N165" s="21">
        <f>'Region - Nashik Data'!N153</f>
        <v>0</v>
      </c>
      <c r="O165" s="21">
        <f>'Region - Nashik Data'!O153</f>
        <v>0</v>
      </c>
      <c r="P165" s="21">
        <f>'Region - Nashik Data'!P153</f>
        <v>0</v>
      </c>
      <c r="Q165" s="21">
        <f>'Region - Nashik Data'!Q153</f>
        <v>0.74815429687500001</v>
      </c>
      <c r="R165" s="21">
        <f>'Region - Nashik Data'!R153</f>
        <v>0</v>
      </c>
      <c r="S165" s="21">
        <f>'Region - Nashik Data'!S153</f>
        <v>0</v>
      </c>
      <c r="T165" s="21">
        <f>'Region - Nashik Data'!T153</f>
        <v>1.3751660156250001</v>
      </c>
      <c r="U165" s="20">
        <f>'Region - Nashik Data'!U153</f>
        <v>5</v>
      </c>
      <c r="V165" s="12">
        <f>'Region - Nashik Data'!V153</f>
        <v>2.7503320312500001</v>
      </c>
    </row>
    <row r="166" spans="1:22" x14ac:dyDescent="0.35">
      <c r="A166" s="20">
        <f>'Region - Nashik Data'!A154</f>
        <v>152</v>
      </c>
      <c r="B166" s="20" t="str">
        <f>'Region - Nashik Data'!B154</f>
        <v>Nashik</v>
      </c>
      <c r="C166" s="20" t="str">
        <f>'Region - Nashik Data'!C154</f>
        <v>Nashik</v>
      </c>
      <c r="D166" s="20" t="str">
        <f>'Region - Nashik Data'!D154</f>
        <v>Manmad</v>
      </c>
      <c r="E166" s="20" t="str">
        <f>'Region - Nashik Data'!E154</f>
        <v>Yeola</v>
      </c>
      <c r="F166" s="20" t="str">
        <f>'Region - Nashik Data'!F154</f>
        <v>20030798</v>
      </c>
      <c r="G166" s="20" t="str">
        <f>'Region - Nashik Data'!G154</f>
        <v>Retrofitting To Yeola 38 Villages</v>
      </c>
      <c r="H166" s="20" t="str">
        <f>'Region - Nashik Data'!H154</f>
        <v>Dhamode</v>
      </c>
      <c r="I166" s="20" t="str">
        <f>'Region - Nashik Data'!I154</f>
        <v>Existing 1.00 LL ESR</v>
      </c>
      <c r="J166" s="21" t="str">
        <f>'Region - Nashik Data'!J154</f>
        <v>Pt Created</v>
      </c>
      <c r="K166" s="21" t="str">
        <f>'Region - Nashik Data'!K154</f>
        <v>Not</v>
      </c>
      <c r="L166" s="21" t="str">
        <f>'Region - Nashik Data'!L154</f>
        <v>Offline</v>
      </c>
      <c r="M166" s="21" t="str">
        <f>'Region - Nashik Data'!M154</f>
        <v>1.00LL</v>
      </c>
      <c r="N166" s="21">
        <f>'Region - Nashik Data'!N154</f>
        <v>0</v>
      </c>
      <c r="O166" s="21">
        <f>'Region - Nashik Data'!O154</f>
        <v>0</v>
      </c>
      <c r="P166" s="21">
        <f>'Region - Nashik Data'!P154</f>
        <v>0</v>
      </c>
      <c r="Q166" s="21">
        <f>'Region - Nashik Data'!Q154</f>
        <v>0</v>
      </c>
      <c r="R166" s="21">
        <f>'Region - Nashik Data'!R154</f>
        <v>0</v>
      </c>
      <c r="S166" s="21">
        <f>'Region - Nashik Data'!S154</f>
        <v>0</v>
      </c>
      <c r="T166" s="21">
        <f>'Region - Nashik Data'!T154</f>
        <v>0</v>
      </c>
      <c r="U166" s="20">
        <f>'Region - Nashik Data'!U154</f>
        <v>7</v>
      </c>
      <c r="V166" s="12">
        <f>'Region - Nashik Data'!V154</f>
        <v>0</v>
      </c>
    </row>
    <row r="167" spans="1:22" x14ac:dyDescent="0.35">
      <c r="A167" s="20">
        <f>'Region - Nashik Data'!A155</f>
        <v>153</v>
      </c>
      <c r="B167" s="20" t="str">
        <f>'Region - Nashik Data'!B155</f>
        <v>Nashik</v>
      </c>
      <c r="C167" s="20" t="str">
        <f>'Region - Nashik Data'!C155</f>
        <v>Nashik</v>
      </c>
      <c r="D167" s="20" t="str">
        <f>'Region - Nashik Data'!D155</f>
        <v>Sinnar</v>
      </c>
      <c r="E167" s="20" t="str">
        <f>'Region - Nashik Data'!E155</f>
        <v>Sinnar</v>
      </c>
      <c r="F167" s="20" t="str">
        <f>'Region - Nashik Data'!F155</f>
        <v>20019176</v>
      </c>
      <c r="G167" s="20" t="str">
        <f>'Region - Nashik Data'!G155</f>
        <v>Retro. Bargaonpimpri &amp; 6 VRWSS  Tal Sinnar</v>
      </c>
      <c r="H167" s="20" t="str">
        <f>'Region - Nashik Data'!H155</f>
        <v>Nimgaon Sinnar</v>
      </c>
      <c r="I167" s="20" t="str">
        <f>'Region - Nashik Data'!I155</f>
        <v>Proposed 0.40 LL ESR</v>
      </c>
      <c r="J167" s="21" t="str">
        <f>'Region - Nashik Data'!J155</f>
        <v>Pt Created</v>
      </c>
      <c r="K167" s="21" t="str">
        <f>'Region - Nashik Data'!K155</f>
        <v>Not</v>
      </c>
      <c r="L167" s="21" t="str">
        <f>'Region - Nashik Data'!L155</f>
        <v>Offline</v>
      </c>
      <c r="M167" s="21" t="str">
        <f>'Region - Nashik Data'!M155</f>
        <v>0.40LL</v>
      </c>
      <c r="N167" s="21">
        <f>'Region - Nashik Data'!N155</f>
        <v>0</v>
      </c>
      <c r="O167" s="21">
        <f>'Region - Nashik Data'!O155</f>
        <v>0</v>
      </c>
      <c r="P167" s="21">
        <f>'Region - Nashik Data'!P155</f>
        <v>0</v>
      </c>
      <c r="Q167" s="21">
        <f>'Region - Nashik Data'!Q155</f>
        <v>0</v>
      </c>
      <c r="R167" s="21">
        <f>'Region - Nashik Data'!R155</f>
        <v>0</v>
      </c>
      <c r="S167" s="21">
        <f>'Region - Nashik Data'!S155</f>
        <v>0</v>
      </c>
      <c r="T167" s="21">
        <f>'Region - Nashik Data'!T155</f>
        <v>0</v>
      </c>
      <c r="U167" s="20">
        <f>'Region - Nashik Data'!U155</f>
        <v>7</v>
      </c>
      <c r="V167" s="12">
        <f>'Region - Nashik Data'!V155</f>
        <v>0</v>
      </c>
    </row>
    <row r="168" spans="1:22" x14ac:dyDescent="0.35">
      <c r="A168" s="20">
        <f>'Region - Nashik Data'!A156</f>
        <v>154</v>
      </c>
      <c r="B168" s="20" t="str">
        <f>'Region - Nashik Data'!B156</f>
        <v>Nashik</v>
      </c>
      <c r="C168" s="20" t="str">
        <f>'Region - Nashik Data'!C156</f>
        <v>W M Nashik</v>
      </c>
      <c r="D168" s="20" t="str">
        <f>'Region - Nashik Data'!D156</f>
        <v>Sinnar</v>
      </c>
      <c r="E168" s="20" t="str">
        <f>'Region - Nashik Data'!E156</f>
        <v>Naigaon</v>
      </c>
      <c r="F168" s="20" t="str">
        <f>'Region - Nashik Data'!F156</f>
        <v>20028193</v>
      </c>
      <c r="G168" s="20" t="str">
        <f>'Region - Nashik Data'!G156</f>
        <v>Retrofitting To Wadzire (Naigaon) &amp; 4 Villages RRWSS</v>
      </c>
      <c r="H168" s="20" t="str">
        <f>'Region - Nashik Data'!H156</f>
        <v>Wadzire</v>
      </c>
      <c r="I168" s="20" t="str">
        <f>'Region - Nashik Data'!I156</f>
        <v>Existing 1.00 LL ESR</v>
      </c>
      <c r="J168" s="21">
        <f>'Region - Nashik Data'!J156</f>
        <v>0</v>
      </c>
      <c r="K168" s="21" t="str">
        <f>'Region - Nashik Data'!K156</f>
        <v>Connected</v>
      </c>
      <c r="L168" s="21" t="str">
        <f>'Region - Nashik Data'!L156</f>
        <v>Online</v>
      </c>
      <c r="M168" s="21" t="str">
        <f>'Region - Nashik Data'!M156</f>
        <v>1.00LL</v>
      </c>
      <c r="N168" s="21">
        <f>'Region - Nashik Data'!N156</f>
        <v>0</v>
      </c>
      <c r="O168" s="21">
        <f>'Region - Nashik Data'!O156</f>
        <v>0</v>
      </c>
      <c r="P168" s="21">
        <f>'Region - Nashik Data'!P156</f>
        <v>0</v>
      </c>
      <c r="Q168" s="21">
        <f>'Region - Nashik Data'!Q156</f>
        <v>0</v>
      </c>
      <c r="R168" s="21">
        <f>'Region - Nashik Data'!R156</f>
        <v>2.4126171875</v>
      </c>
      <c r="S168" s="21">
        <f>'Region - Nashik Data'!S156</f>
        <v>0.35810546874999999</v>
      </c>
      <c r="T168" s="21">
        <f>'Region - Nashik Data'!T156</f>
        <v>0</v>
      </c>
      <c r="U168" s="20">
        <f>'Region - Nashik Data'!U156</f>
        <v>5</v>
      </c>
      <c r="V168" s="12">
        <f>'Region - Nashik Data'!V156</f>
        <v>0</v>
      </c>
    </row>
    <row r="169" spans="1:22" x14ac:dyDescent="0.35">
      <c r="A169" s="20">
        <f>'Region - Nashik Data'!A157</f>
        <v>155</v>
      </c>
      <c r="B169" s="20" t="str">
        <f>'Region - Nashik Data'!B157</f>
        <v>Ahmednagar</v>
      </c>
      <c r="C169" s="20" t="str">
        <f>'Region - Nashik Data'!C157</f>
        <v>Ahmednagar</v>
      </c>
      <c r="D169" s="20" t="str">
        <f>'Region - Nashik Data'!D157</f>
        <v>Newasa</v>
      </c>
      <c r="E169" s="20" t="str">
        <f>'Region - Nashik Data'!E157</f>
        <v>Pathardi</v>
      </c>
      <c r="F169" s="20" t="str">
        <f>'Region - Nashik Data'!F157</f>
        <v>20040662</v>
      </c>
      <c r="G169" s="20" t="str">
        <f>'Region - Nashik Data'!G157</f>
        <v>Retro.Miri-Tisgaon and 33 villages, Tal. Pathardi</v>
      </c>
      <c r="H169" s="20" t="str">
        <f>'Region - Nashik Data'!H157</f>
        <v>Tisgaon</v>
      </c>
      <c r="I169" s="20" t="str">
        <f>'Region - Nashik Data'!I157</f>
        <v>Existing 0.75 LL ESR-1</v>
      </c>
      <c r="J169" s="21">
        <f>'Region - Nashik Data'!J157</f>
        <v>0</v>
      </c>
      <c r="K169" s="21" t="str">
        <f>'Region - Nashik Data'!K157</f>
        <v>Connected</v>
      </c>
      <c r="L169" s="21" t="str">
        <f>'Region - Nashik Data'!L157</f>
        <v>Online</v>
      </c>
      <c r="M169" s="21" t="str">
        <f>'Region - Nashik Data'!M157</f>
        <v>0.75LL</v>
      </c>
      <c r="N169" s="21">
        <f>'Region - Nashik Data'!N157</f>
        <v>0.93467895507812504</v>
      </c>
      <c r="O169" s="21">
        <f>'Region - Nashik Data'!O157</f>
        <v>0</v>
      </c>
      <c r="P169" s="21">
        <f>'Region - Nashik Data'!P157</f>
        <v>0</v>
      </c>
      <c r="Q169" s="21">
        <f>'Region - Nashik Data'!Q157</f>
        <v>0</v>
      </c>
      <c r="R169" s="21">
        <f>'Region - Nashik Data'!R157</f>
        <v>6.5428466796875001E-2</v>
      </c>
      <c r="S169" s="21">
        <f>'Region - Nashik Data'!S157</f>
        <v>0</v>
      </c>
      <c r="T169" s="21">
        <f>'Region - Nashik Data'!T157</f>
        <v>0</v>
      </c>
      <c r="U169" s="20">
        <f>'Region - Nashik Data'!U157</f>
        <v>5</v>
      </c>
      <c r="V169" s="12">
        <f>'Region - Nashik Data'!V157</f>
        <v>0</v>
      </c>
    </row>
    <row r="170" spans="1:22" x14ac:dyDescent="0.35">
      <c r="A170" s="20">
        <f>'Region - Nashik Data'!A158</f>
        <v>156</v>
      </c>
      <c r="B170" s="20" t="str">
        <f>'Region - Nashik Data'!B158</f>
        <v>Jalgaon</v>
      </c>
      <c r="C170" s="20" t="str">
        <f>'Region - Nashik Data'!C158</f>
        <v>Jalgaon</v>
      </c>
      <c r="D170" s="20" t="str">
        <f>'Region - Nashik Data'!D158</f>
        <v>Nandurbar</v>
      </c>
      <c r="E170" s="20" t="str">
        <f>'Region - Nashik Data'!E158</f>
        <v>Nandurbar</v>
      </c>
      <c r="F170" s="20" t="str">
        <f>'Region - Nashik Data'!F158</f>
        <v>20057127</v>
      </c>
      <c r="G170" s="20" t="str">
        <f>'Region - Nashik Data'!G158</f>
        <v>Khamgaon, Tokartale , Vichak &amp; 2 Wadies RRWSS</v>
      </c>
      <c r="H170" s="20" t="str">
        <f>'Region - Nashik Data'!H158</f>
        <v>Wadgaon Pada</v>
      </c>
      <c r="I170" s="20" t="str">
        <f>'Region - Nashik Data'!I158</f>
        <v>Existing 0.25 LL ESR</v>
      </c>
      <c r="J170" s="21">
        <f>'Region - Nashik Data'!J158</f>
        <v>0</v>
      </c>
      <c r="K170" s="21" t="str">
        <f>'Region - Nashik Data'!K158</f>
        <v>Connected</v>
      </c>
      <c r="L170" s="21" t="str">
        <f>'Region - Nashik Data'!L158</f>
        <v>Online</v>
      </c>
      <c r="M170" s="21" t="str">
        <f>'Region - Nashik Data'!M158</f>
        <v>0.25LL</v>
      </c>
      <c r="N170" s="21">
        <f>'Region - Nashik Data'!N158</f>
        <v>1.8073166283191996E-2</v>
      </c>
      <c r="O170" s="21">
        <f>'Region - Nashik Data'!O158</f>
        <v>6.3948645061316256E-2</v>
      </c>
      <c r="P170" s="21">
        <f>'Region - Nashik Data'!P158</f>
        <v>0.50557861328124998</v>
      </c>
      <c r="Q170" s="21">
        <f>'Region - Nashik Data'!Q158</f>
        <v>8.0098571777343752E-2</v>
      </c>
      <c r="R170" s="21">
        <f>'Region - Nashik Data'!R158</f>
        <v>5.7281494140625E-2</v>
      </c>
      <c r="S170" s="21">
        <f>'Region - Nashik Data'!S158</f>
        <v>8.8858032226562494E-2</v>
      </c>
      <c r="T170" s="21">
        <f>'Region - Nashik Data'!T158</f>
        <v>0.17950653076171874</v>
      </c>
      <c r="U170" s="20">
        <f>'Region - Nashik Data'!U158</f>
        <v>0</v>
      </c>
      <c r="V170" s="12">
        <f>'Region - Nashik Data'!V158</f>
        <v>0.71802612304687496</v>
      </c>
    </row>
    <row r="171" spans="1:22" x14ac:dyDescent="0.35">
      <c r="A171" s="20">
        <f>'Region - Nashik Data'!A159</f>
        <v>157</v>
      </c>
      <c r="B171" s="20" t="str">
        <f>'Region - Nashik Data'!B159</f>
        <v>Nashik</v>
      </c>
      <c r="C171" s="20" t="str">
        <f>'Region - Nashik Data'!C159</f>
        <v>Nashik</v>
      </c>
      <c r="D171" s="20" t="str">
        <f>'Region - Nashik Data'!D159</f>
        <v>Manmad</v>
      </c>
      <c r="E171" s="20" t="str">
        <f>'Region - Nashik Data'!E159</f>
        <v>Yeola</v>
      </c>
      <c r="F171" s="20" t="str">
        <f>'Region - Nashik Data'!F159</f>
        <v>20030798</v>
      </c>
      <c r="G171" s="20" t="str">
        <f>'Region - Nashik Data'!G159</f>
        <v>Retrofitting To Yeola 38 Villages</v>
      </c>
      <c r="H171" s="20" t="str">
        <f>'Region - Nashik Data'!H159</f>
        <v>Adgaon chautha</v>
      </c>
      <c r="I171" s="20" t="str">
        <f>'Region - Nashik Data'!I159</f>
        <v>Existing 1.00 LL ESR</v>
      </c>
      <c r="J171" s="21" t="str">
        <f>'Region - Nashik Data'!J159</f>
        <v>Pt Created</v>
      </c>
      <c r="K171" s="21" t="str">
        <f>'Region - Nashik Data'!K159</f>
        <v>Not</v>
      </c>
      <c r="L171" s="21" t="str">
        <f>'Region - Nashik Data'!L159</f>
        <v>Offline</v>
      </c>
      <c r="M171" s="21" t="str">
        <f>'Region - Nashik Data'!M159</f>
        <v>1.00LL</v>
      </c>
      <c r="N171" s="21">
        <f>'Region - Nashik Data'!N159</f>
        <v>0</v>
      </c>
      <c r="O171" s="21">
        <f>'Region - Nashik Data'!O159</f>
        <v>0</v>
      </c>
      <c r="P171" s="21">
        <f>'Region - Nashik Data'!P159</f>
        <v>0</v>
      </c>
      <c r="Q171" s="21">
        <f>'Region - Nashik Data'!Q159</f>
        <v>0</v>
      </c>
      <c r="R171" s="21">
        <f>'Region - Nashik Data'!R159</f>
        <v>0</v>
      </c>
      <c r="S171" s="21">
        <f>'Region - Nashik Data'!S159</f>
        <v>0</v>
      </c>
      <c r="T171" s="21">
        <f>'Region - Nashik Data'!T159</f>
        <v>0</v>
      </c>
      <c r="U171" s="20">
        <f>'Region - Nashik Data'!U159</f>
        <v>7</v>
      </c>
      <c r="V171" s="12">
        <f>'Region - Nashik Data'!V159</f>
        <v>0</v>
      </c>
    </row>
    <row r="172" spans="1:22" x14ac:dyDescent="0.35">
      <c r="A172" s="20">
        <f>'Region - Nashik Data'!A160</f>
        <v>158</v>
      </c>
      <c r="B172" s="20" t="str">
        <f>'Region - Nashik Data'!B160</f>
        <v>Nashik</v>
      </c>
      <c r="C172" s="20" t="str">
        <f>'Region - Nashik Data'!C160</f>
        <v>Nashik</v>
      </c>
      <c r="D172" s="20" t="str">
        <f>'Region - Nashik Data'!D160</f>
        <v>Sinnar</v>
      </c>
      <c r="E172" s="20" t="str">
        <f>'Region - Nashik Data'!E160</f>
        <v>Sinnar</v>
      </c>
      <c r="F172" s="20" t="str">
        <f>'Region - Nashik Data'!F160</f>
        <v>20019286</v>
      </c>
      <c r="G172" s="20" t="str">
        <f>'Region - Nashik Data'!G160</f>
        <v>Nirhale-Fatehpur and 5 villages, Tal. Sinnar</v>
      </c>
      <c r="H172" s="20" t="str">
        <f>'Region - Nashik Data'!H160</f>
        <v>Manori</v>
      </c>
      <c r="I172" s="20" t="str">
        <f>'Region - Nashik Data'!I160</f>
        <v>Proposed 1.15 LL ESR</v>
      </c>
      <c r="J172" s="21">
        <f>'Region - Nashik Data'!J160</f>
        <v>0</v>
      </c>
      <c r="K172" s="21" t="str">
        <f>'Region - Nashik Data'!K160</f>
        <v>Connected</v>
      </c>
      <c r="L172" s="21" t="str">
        <f>'Region - Nashik Data'!L160</f>
        <v>Online</v>
      </c>
      <c r="M172" s="21" t="str">
        <f>'Region - Nashik Data'!M160</f>
        <v>1.15LL</v>
      </c>
      <c r="N172" s="21">
        <f>'Region - Nashik Data'!N160</f>
        <v>0</v>
      </c>
      <c r="O172" s="21">
        <f>'Region - Nashik Data'!O160</f>
        <v>0</v>
      </c>
      <c r="P172" s="21">
        <f>'Region - Nashik Data'!P160</f>
        <v>0</v>
      </c>
      <c r="Q172" s="21">
        <f>'Region - Nashik Data'!Q160</f>
        <v>0</v>
      </c>
      <c r="R172" s="21">
        <f>'Region - Nashik Data'!R160</f>
        <v>0</v>
      </c>
      <c r="S172" s="21">
        <f>'Region - Nashik Data'!S160</f>
        <v>0</v>
      </c>
      <c r="T172" s="21">
        <f>'Region - Nashik Data'!T160</f>
        <v>0</v>
      </c>
      <c r="U172" s="20">
        <f>'Region - Nashik Data'!U160</f>
        <v>7</v>
      </c>
      <c r="V172" s="12">
        <f>'Region - Nashik Data'!V160</f>
        <v>0</v>
      </c>
    </row>
    <row r="173" spans="1:22" x14ac:dyDescent="0.35">
      <c r="A173" s="20">
        <f>'Region - Nashik Data'!A161</f>
        <v>159</v>
      </c>
      <c r="B173" s="20" t="str">
        <f>'Region - Nashik Data'!B161</f>
        <v>Jalgaon</v>
      </c>
      <c r="C173" s="20" t="str">
        <f>'Region - Nashik Data'!C161</f>
        <v>Jalgaon</v>
      </c>
      <c r="D173" s="20" t="str">
        <f>'Region - Nashik Data'!D161</f>
        <v>Erandol</v>
      </c>
      <c r="E173" s="20" t="str">
        <f>'Region - Nashik Data'!E161</f>
        <v>Chalisgaon</v>
      </c>
      <c r="F173" s="20" t="str">
        <f>'Region - Nashik Data'!F161</f>
        <v>20053796</v>
      </c>
      <c r="G173" s="20" t="str">
        <f>'Region - Nashik Data'!G161</f>
        <v>Dondigar-Rohini &amp; 15 Villages WSS</v>
      </c>
      <c r="H173" s="20" t="str">
        <f>'Region - Nashik Data'!H161</f>
        <v>Khadki Bk.</v>
      </c>
      <c r="I173" s="20" t="str">
        <f>'Region - Nashik Data'!I161</f>
        <v>Existing 0.50 LL ESR-2</v>
      </c>
      <c r="J173" s="21">
        <f>'Region - Nashik Data'!J161</f>
        <v>36.357929229736328</v>
      </c>
      <c r="K173" s="21" t="str">
        <f>'Region - Nashik Data'!K161</f>
        <v>Connected</v>
      </c>
      <c r="L173" s="21" t="str">
        <f>'Region - Nashik Data'!L161</f>
        <v>Online</v>
      </c>
      <c r="M173" s="21" t="str">
        <f>'Region - Nashik Data'!M161</f>
        <v>0.50LL</v>
      </c>
      <c r="N173" s="21">
        <f>'Region - Nashik Data'!N161</f>
        <v>0</v>
      </c>
      <c r="O173" s="21">
        <f>'Region - Nashik Data'!O161</f>
        <v>0</v>
      </c>
      <c r="P173" s="21">
        <f>'Region - Nashik Data'!P161</f>
        <v>0</v>
      </c>
      <c r="Q173" s="21">
        <f>'Region - Nashik Data'!Q161</f>
        <v>1.1632934570312501</v>
      </c>
      <c r="R173" s="21">
        <f>'Region - Nashik Data'!R161</f>
        <v>0</v>
      </c>
      <c r="S173" s="21">
        <f>'Region - Nashik Data'!S161</f>
        <v>0.73514892578125002</v>
      </c>
      <c r="T173" s="21">
        <f>'Region - Nashik Data'!T161</f>
        <v>0.46827148437499999</v>
      </c>
      <c r="U173" s="20">
        <f>'Region - Nashik Data'!U161</f>
        <v>4</v>
      </c>
      <c r="V173" s="12">
        <f>'Region - Nashik Data'!V161</f>
        <v>0.93654296874999998</v>
      </c>
    </row>
    <row r="174" spans="1:22" x14ac:dyDescent="0.35">
      <c r="A174" s="20">
        <f>'Region - Nashik Data'!A162</f>
        <v>160</v>
      </c>
      <c r="B174" s="20" t="str">
        <f>'Region - Nashik Data'!B162</f>
        <v>Nashik</v>
      </c>
      <c r="C174" s="20" t="str">
        <f>'Region - Nashik Data'!C162</f>
        <v>W M Nashik</v>
      </c>
      <c r="D174" s="20" t="str">
        <f>'Region - Nashik Data'!D162</f>
        <v>Malegaon</v>
      </c>
      <c r="E174" s="20" t="str">
        <f>'Region - Nashik Data'!E162</f>
        <v>Chandwad</v>
      </c>
      <c r="F174" s="20" t="str">
        <f>'Region - Nashik Data'!F162</f>
        <v>20086730</v>
      </c>
      <c r="G174" s="20" t="str">
        <f>'Region - Nashik Data'!G162</f>
        <v>Retro.Chandwad and WSS 44 villages. Ta. Chandwad</v>
      </c>
      <c r="H174" s="20" t="str">
        <f>'Region - Nashik Data'!H162</f>
        <v>Bharvir</v>
      </c>
      <c r="I174" s="20" t="str">
        <f>'Region - Nashik Data'!I162</f>
        <v>Existing 0.30 LL ESR-2</v>
      </c>
      <c r="J174" s="21">
        <f>'Region - Nashik Data'!J162</f>
        <v>0</v>
      </c>
      <c r="K174" s="21" t="str">
        <f>'Region - Nashik Data'!K162</f>
        <v>Connected</v>
      </c>
      <c r="L174" s="21" t="str">
        <f>'Region - Nashik Data'!L162</f>
        <v>Offline</v>
      </c>
      <c r="M174" s="21" t="str">
        <f>'Region - Nashik Data'!M162</f>
        <v>0.30LL</v>
      </c>
      <c r="N174" s="21">
        <f>'Region - Nashik Data'!N162</f>
        <v>0</v>
      </c>
      <c r="O174" s="21">
        <f>'Region - Nashik Data'!O162</f>
        <v>0</v>
      </c>
      <c r="P174" s="21">
        <f>'Region - Nashik Data'!P162</f>
        <v>0</v>
      </c>
      <c r="Q174" s="21">
        <f>'Region - Nashik Data'!Q162</f>
        <v>0</v>
      </c>
      <c r="R174" s="21">
        <f>'Region - Nashik Data'!R162</f>
        <v>0</v>
      </c>
      <c r="S174" s="21">
        <f>'Region - Nashik Data'!S162</f>
        <v>0</v>
      </c>
      <c r="T174" s="21">
        <f>'Region - Nashik Data'!T162</f>
        <v>0</v>
      </c>
      <c r="U174" s="20">
        <f>'Region - Nashik Data'!U162</f>
        <v>7</v>
      </c>
      <c r="V174" s="12">
        <f>'Region - Nashik Data'!V162</f>
        <v>0</v>
      </c>
    </row>
    <row r="175" spans="1:22" x14ac:dyDescent="0.35">
      <c r="A175" s="20">
        <f>'Region - Nashik Data'!A163</f>
        <v>161</v>
      </c>
      <c r="B175" s="20" t="str">
        <f>'Region - Nashik Data'!B163</f>
        <v>Ahmednagar</v>
      </c>
      <c r="C175" s="20" t="str">
        <f>'Region - Nashik Data'!C163</f>
        <v>Sangamner</v>
      </c>
      <c r="D175" s="20" t="str">
        <f>'Region - Nashik Data'!D163</f>
        <v>Sangamner</v>
      </c>
      <c r="E175" s="20" t="str">
        <f>'Region - Nashik Data'!E163</f>
        <v>Sangamner</v>
      </c>
      <c r="F175" s="20" t="str">
        <f>'Region - Nashik Data'!F163</f>
        <v>7937337</v>
      </c>
      <c r="G175" s="20" t="str">
        <f>'Region - Nashik Data'!G163</f>
        <v>Retro.Nimon and 4 villages, Tal. Sangamner</v>
      </c>
      <c r="H175" s="20" t="str">
        <f>'Region - Nashik Data'!H163</f>
        <v>Palaskhede</v>
      </c>
      <c r="I175" s="20" t="str">
        <f>'Region - Nashik Data'!I163</f>
        <v>Existing 0.9 LL ESR</v>
      </c>
      <c r="J175" s="21">
        <f>'Region - Nashik Data'!J163</f>
        <v>0</v>
      </c>
      <c r="K175" s="21" t="str">
        <f>'Region - Nashik Data'!K163</f>
        <v>Connected</v>
      </c>
      <c r="L175" s="21" t="str">
        <f>'Region - Nashik Data'!L163</f>
        <v>Online</v>
      </c>
      <c r="M175" s="21" t="str">
        <f>'Region - Nashik Data'!M163</f>
        <v>0.9LL</v>
      </c>
      <c r="N175" s="21">
        <f>'Region - Nashik Data'!N163</f>
        <v>0.72800537109374996</v>
      </c>
      <c r="O175" s="21">
        <f>'Region - Nashik Data'!O163</f>
        <v>0</v>
      </c>
      <c r="P175" s="21">
        <f>'Region - Nashik Data'!P163</f>
        <v>0.60259033203125001</v>
      </c>
      <c r="Q175" s="21">
        <f>'Region - Nashik Data'!Q163</f>
        <v>0.12200073242187499</v>
      </c>
      <c r="R175" s="21">
        <f>'Region - Nashik Data'!R163</f>
        <v>0.71953369140625001</v>
      </c>
      <c r="S175" s="21">
        <f>'Region - Nashik Data'!S163</f>
        <v>0</v>
      </c>
      <c r="T175" s="21">
        <f>'Region - Nashik Data'!T163</f>
        <v>0</v>
      </c>
      <c r="U175" s="20">
        <f>'Region - Nashik Data'!U163</f>
        <v>3</v>
      </c>
      <c r="V175" s="12">
        <f>'Region - Nashik Data'!V163</f>
        <v>0</v>
      </c>
    </row>
    <row r="176" spans="1:22" x14ac:dyDescent="0.35">
      <c r="A176" s="20">
        <f>'Region - Nashik Data'!A164</f>
        <v>162</v>
      </c>
      <c r="B176" s="20" t="str">
        <f>'Region - Nashik Data'!B164</f>
        <v>Nashik</v>
      </c>
      <c r="C176" s="20" t="str">
        <f>'Region - Nashik Data'!C164</f>
        <v>W M Nashik</v>
      </c>
      <c r="D176" s="20" t="str">
        <f>'Region - Nashik Data'!D164</f>
        <v>Malegaon</v>
      </c>
      <c r="E176" s="20" t="str">
        <f>'Region - Nashik Data'!E164</f>
        <v>Chandwad</v>
      </c>
      <c r="F176" s="20" t="str">
        <f>'Region - Nashik Data'!F164</f>
        <v>20086730</v>
      </c>
      <c r="G176" s="20" t="str">
        <f>'Region - Nashik Data'!G164</f>
        <v>Retro.Chandwad and WSS 44 villages. Ta. Chandwad</v>
      </c>
      <c r="H176" s="20" t="str">
        <f>'Region - Nashik Data'!H164</f>
        <v>Nimgavhan</v>
      </c>
      <c r="I176" s="20" t="str">
        <f>'Region - Nashik Data'!I164</f>
        <v>Existing 0.25 LL ESR</v>
      </c>
      <c r="J176" s="21" t="str">
        <f>'Region - Nashik Data'!J164</f>
        <v>Pt Created</v>
      </c>
      <c r="K176" s="21" t="str">
        <f>'Region - Nashik Data'!K164</f>
        <v>Not</v>
      </c>
      <c r="L176" s="21" t="str">
        <f>'Region - Nashik Data'!L164</f>
        <v>Offline</v>
      </c>
      <c r="M176" s="21" t="str">
        <f>'Region - Nashik Data'!M164</f>
        <v>0.25LL</v>
      </c>
      <c r="N176" s="21">
        <f>'Region - Nashik Data'!N164</f>
        <v>0</v>
      </c>
      <c r="O176" s="21">
        <f>'Region - Nashik Data'!O164</f>
        <v>0</v>
      </c>
      <c r="P176" s="21">
        <f>'Region - Nashik Data'!P164</f>
        <v>0</v>
      </c>
      <c r="Q176" s="21">
        <f>'Region - Nashik Data'!Q164</f>
        <v>0</v>
      </c>
      <c r="R176" s="21">
        <f>'Region - Nashik Data'!R164</f>
        <v>0</v>
      </c>
      <c r="S176" s="21">
        <f>'Region - Nashik Data'!S164</f>
        <v>0</v>
      </c>
      <c r="T176" s="21">
        <f>'Region - Nashik Data'!T164</f>
        <v>0</v>
      </c>
      <c r="U176" s="20">
        <f>'Region - Nashik Data'!U164</f>
        <v>7</v>
      </c>
      <c r="V176" s="12">
        <f>'Region - Nashik Data'!V164</f>
        <v>0</v>
      </c>
    </row>
    <row r="177" spans="1:22" x14ac:dyDescent="0.35">
      <c r="A177" s="20">
        <f>'Region - Nashik Data'!A165</f>
        <v>163</v>
      </c>
      <c r="B177" s="20" t="str">
        <f>'Region - Nashik Data'!B165</f>
        <v>Jalgaon</v>
      </c>
      <c r="C177" s="20" t="str">
        <f>'Region - Nashik Data'!C165</f>
        <v>Jalgaon</v>
      </c>
      <c r="D177" s="20" t="str">
        <f>'Region - Nashik Data'!D165</f>
        <v>Chopda</v>
      </c>
      <c r="E177" s="20" t="str">
        <f>'Region - Nashik Data'!E165</f>
        <v>Chopda</v>
      </c>
      <c r="F177" s="20" t="str">
        <f>'Region - Nashik Data'!F165</f>
        <v>20053731</v>
      </c>
      <c r="G177" s="20" t="str">
        <f>'Region - Nashik Data'!G165</f>
        <v>Lasur and 9 villages RRWSS. Ta. Chopda</v>
      </c>
      <c r="H177" s="20" t="str">
        <f>'Region - Nashik Data'!H165</f>
        <v>Chunchale</v>
      </c>
      <c r="I177" s="20" t="str">
        <f>'Region - Nashik Data'!I165</f>
        <v>Existing 1.25 LL ESR</v>
      </c>
      <c r="J177" s="21">
        <f>'Region - Nashik Data'!J165</f>
        <v>5.4620428085327148</v>
      </c>
      <c r="K177" s="21" t="str">
        <f>'Region - Nashik Data'!K165</f>
        <v>Connected</v>
      </c>
      <c r="L177" s="21" t="str">
        <f>'Region - Nashik Data'!L165</f>
        <v>Online</v>
      </c>
      <c r="M177" s="21" t="str">
        <f>'Region - Nashik Data'!M165</f>
        <v>1.25LL</v>
      </c>
      <c r="N177" s="21">
        <f>'Region - Nashik Data'!N165</f>
        <v>3.3409130859374998</v>
      </c>
      <c r="O177" s="21">
        <f>'Region - Nashik Data'!O165</f>
        <v>5.3089013671874996</v>
      </c>
      <c r="P177" s="21">
        <f>'Region - Nashik Data'!P165</f>
        <v>5.4465380859375001</v>
      </c>
      <c r="Q177" s="21">
        <f>'Region - Nashik Data'!Q165</f>
        <v>4.9481982421874999</v>
      </c>
      <c r="R177" s="21">
        <f>'Region - Nashik Data'!R165</f>
        <v>5.2557763671875</v>
      </c>
      <c r="S177" s="21">
        <f>'Region - Nashik Data'!S165</f>
        <v>5.5544384765624999</v>
      </c>
      <c r="T177" s="21">
        <f>'Region - Nashik Data'!T165</f>
        <v>0.42805175781249999</v>
      </c>
      <c r="U177" s="20">
        <f>'Region - Nashik Data'!U165</f>
        <v>0</v>
      </c>
      <c r="V177" s="12">
        <f>'Region - Nashik Data'!V165</f>
        <v>0.34244140624999997</v>
      </c>
    </row>
    <row r="178" spans="1:22" x14ac:dyDescent="0.35">
      <c r="A178" s="20">
        <f>'Region - Nashik Data'!A166</f>
        <v>164</v>
      </c>
      <c r="B178" s="20" t="str">
        <f>'Region - Nashik Data'!B166</f>
        <v>Nashik</v>
      </c>
      <c r="C178" s="20" t="str">
        <f>'Region - Nashik Data'!C166</f>
        <v>W M Nashik</v>
      </c>
      <c r="D178" s="20" t="str">
        <f>'Region - Nashik Data'!D166</f>
        <v>Malegaon</v>
      </c>
      <c r="E178" s="20" t="str">
        <f>'Region - Nashik Data'!E166</f>
        <v>Malegaon</v>
      </c>
      <c r="F178" s="20" t="str">
        <f>'Region - Nashik Data'!F166</f>
        <v>20018682</v>
      </c>
      <c r="G178" s="20" t="str">
        <f>'Region - Nashik Data'!G166</f>
        <v>Dhahiwal &amp;25 Villages WSS Tal Malegaon</v>
      </c>
      <c r="H178" s="20" t="str">
        <f>'Region - Nashik Data'!H166</f>
        <v>Devarpada</v>
      </c>
      <c r="I178" s="20" t="str">
        <f>'Region - Nashik Data'!I166</f>
        <v>Existing 1.25 LL ESR</v>
      </c>
      <c r="J178" s="21">
        <f>'Region - Nashik Data'!J166</f>
        <v>0</v>
      </c>
      <c r="K178" s="21" t="str">
        <f>'Region - Nashik Data'!K166</f>
        <v>Connected</v>
      </c>
      <c r="L178" s="21" t="str">
        <f>'Region - Nashik Data'!L166</f>
        <v>Online</v>
      </c>
      <c r="M178" s="21" t="str">
        <f>'Region - Nashik Data'!M166</f>
        <v>1.25LL</v>
      </c>
      <c r="N178" s="21">
        <f>'Region - Nashik Data'!N166</f>
        <v>0.118779296875</v>
      </c>
      <c r="O178" s="21">
        <f>'Region - Nashik Data'!O166</f>
        <v>4.0356445312500003E-2</v>
      </c>
      <c r="P178" s="21">
        <f>'Region - Nashik Data'!P166</f>
        <v>0</v>
      </c>
      <c r="Q178" s="21">
        <f>'Region - Nashik Data'!Q166</f>
        <v>0</v>
      </c>
      <c r="R178" s="21">
        <f>'Region - Nashik Data'!R166</f>
        <v>0</v>
      </c>
      <c r="S178" s="21">
        <f>'Region - Nashik Data'!S166</f>
        <v>0</v>
      </c>
      <c r="T178" s="21">
        <f>'Region - Nashik Data'!T166</f>
        <v>1.1441357421875</v>
      </c>
      <c r="U178" s="20">
        <f>'Region - Nashik Data'!U166</f>
        <v>4</v>
      </c>
      <c r="V178" s="12">
        <f>'Region - Nashik Data'!V166</f>
        <v>0.91530859375000007</v>
      </c>
    </row>
    <row r="179" spans="1:22" x14ac:dyDescent="0.35">
      <c r="A179" s="20">
        <f>'Region - Nashik Data'!A167</f>
        <v>165</v>
      </c>
      <c r="B179" s="20" t="str">
        <f>'Region - Nashik Data'!B167</f>
        <v>Nashik</v>
      </c>
      <c r="C179" s="20" t="str">
        <f>'Region - Nashik Data'!C167</f>
        <v>W M Nashik</v>
      </c>
      <c r="D179" s="20" t="str">
        <f>'Region - Nashik Data'!D167</f>
        <v>Malegaon</v>
      </c>
      <c r="E179" s="20" t="str">
        <f>'Region - Nashik Data'!E167</f>
        <v>Chandwad</v>
      </c>
      <c r="F179" s="20" t="str">
        <f>'Region - Nashik Data'!F167</f>
        <v>20086730</v>
      </c>
      <c r="G179" s="20" t="str">
        <f>'Region - Nashik Data'!G167</f>
        <v>Retro.Chandwad and WSS 44 villages. Ta. Chandwad</v>
      </c>
      <c r="H179" s="20" t="str">
        <f>'Region - Nashik Data'!H167</f>
        <v>Patharshembe</v>
      </c>
      <c r="I179" s="20" t="str">
        <f>'Region - Nashik Data'!I167</f>
        <v>Existing 1.00 LL ESR</v>
      </c>
      <c r="J179" s="21">
        <f>'Region - Nashik Data'!J167</f>
        <v>0</v>
      </c>
      <c r="K179" s="21" t="str">
        <f>'Region - Nashik Data'!K167</f>
        <v>Connected</v>
      </c>
      <c r="L179" s="21" t="str">
        <f>'Region - Nashik Data'!L167</f>
        <v>Online</v>
      </c>
      <c r="M179" s="21" t="str">
        <f>'Region - Nashik Data'!M167</f>
        <v>1.00LL</v>
      </c>
      <c r="N179" s="21">
        <f>'Region - Nashik Data'!N167</f>
        <v>5.6037902832031248E-5</v>
      </c>
      <c r="O179" s="21">
        <f>'Region - Nashik Data'!O167</f>
        <v>0</v>
      </c>
      <c r="P179" s="21">
        <f>'Region - Nashik Data'!P167</f>
        <v>0</v>
      </c>
      <c r="Q179" s="21">
        <f>'Region - Nashik Data'!Q167</f>
        <v>0</v>
      </c>
      <c r="R179" s="21">
        <f>'Region - Nashik Data'!R167</f>
        <v>0</v>
      </c>
      <c r="S179" s="21">
        <f>'Region - Nashik Data'!S167</f>
        <v>0</v>
      </c>
      <c r="T179" s="21">
        <f>'Region - Nashik Data'!T167</f>
        <v>5.9674835205078124E-2</v>
      </c>
      <c r="U179" s="20">
        <f>'Region - Nashik Data'!U167</f>
        <v>5</v>
      </c>
      <c r="V179" s="12">
        <f>'Region - Nashik Data'!V167</f>
        <v>5.9674835205078124E-2</v>
      </c>
    </row>
    <row r="180" spans="1:22" x14ac:dyDescent="0.35">
      <c r="A180" s="20">
        <f>'Region - Nashik Data'!A168</f>
        <v>166</v>
      </c>
      <c r="B180" s="20" t="str">
        <f>'Region - Nashik Data'!B168</f>
        <v>Jalgaon</v>
      </c>
      <c r="C180" s="20" t="str">
        <f>'Region - Nashik Data'!C168</f>
        <v>Jalgaon</v>
      </c>
      <c r="D180" s="20" t="str">
        <f>'Region - Nashik Data'!D168</f>
        <v>Chopda</v>
      </c>
      <c r="E180" s="20" t="str">
        <f>'Region - Nashik Data'!E168</f>
        <v>Chopda</v>
      </c>
      <c r="F180" s="20" t="str">
        <f>'Region - Nashik Data'!F168</f>
        <v>20053731</v>
      </c>
      <c r="G180" s="20" t="str">
        <f>'Region - Nashik Data'!G168</f>
        <v>Lasur and 9 villages RRWSS. Ta. Chopda</v>
      </c>
      <c r="H180" s="20" t="str">
        <f>'Region - Nashik Data'!H168</f>
        <v>Kazipura</v>
      </c>
      <c r="I180" s="20" t="str">
        <f>'Region - Nashik Data'!I168</f>
        <v>Existing 0.25 LL ESR-1</v>
      </c>
      <c r="J180" s="21">
        <f>'Region - Nashik Data'!J168</f>
        <v>0</v>
      </c>
      <c r="K180" s="21" t="str">
        <f>'Region - Nashik Data'!K168</f>
        <v>Connected</v>
      </c>
      <c r="L180" s="21" t="str">
        <f>'Region - Nashik Data'!L168</f>
        <v>Online</v>
      </c>
      <c r="M180" s="21" t="str">
        <f>'Region - Nashik Data'!M168</f>
        <v>0.25LL</v>
      </c>
      <c r="N180" s="21">
        <f>'Region - Nashik Data'!N168</f>
        <v>1.093544921875</v>
      </c>
      <c r="O180" s="21">
        <f>'Region - Nashik Data'!O168</f>
        <v>1.1192089843749999</v>
      </c>
      <c r="P180" s="21">
        <f>'Region - Nashik Data'!P168</f>
        <v>0.80511962890625</v>
      </c>
      <c r="Q180" s="21">
        <f>'Region - Nashik Data'!Q168</f>
        <v>0.55692382812499996</v>
      </c>
      <c r="R180" s="21">
        <f>'Region - Nashik Data'!R168</f>
        <v>1.0140051269531249</v>
      </c>
      <c r="S180" s="21">
        <f>'Region - Nashik Data'!S168</f>
        <v>0.637847900390625</v>
      </c>
      <c r="T180" s="21">
        <f>'Region - Nashik Data'!T168</f>
        <v>1.2135253906250001</v>
      </c>
      <c r="U180" s="20">
        <f>'Region - Nashik Data'!U168</f>
        <v>0</v>
      </c>
      <c r="V180" s="12">
        <f>'Region - Nashik Data'!V168</f>
        <v>4.8541015625000004</v>
      </c>
    </row>
    <row r="181" spans="1:22" x14ac:dyDescent="0.35">
      <c r="A181" s="20">
        <f>'Region - Nashik Data'!A169</f>
        <v>167</v>
      </c>
      <c r="B181" s="20" t="str">
        <f>'Region - Nashik Data'!B169</f>
        <v>Ahmednagar</v>
      </c>
      <c r="C181" s="20" t="str">
        <f>'Region - Nashik Data'!C169</f>
        <v>Sangamner</v>
      </c>
      <c r="D181" s="20" t="str">
        <f>'Region - Nashik Data'!D169</f>
        <v>Sangamner</v>
      </c>
      <c r="E181" s="20" t="str">
        <f>'Region - Nashik Data'!E169</f>
        <v>Sangamner</v>
      </c>
      <c r="F181" s="20" t="str">
        <f>'Region - Nashik Data'!F169</f>
        <v>7937337</v>
      </c>
      <c r="G181" s="20" t="str">
        <f>'Region - Nashik Data'!G169</f>
        <v>Retro.Nimon and 4 villages, Tal. Sangamner</v>
      </c>
      <c r="H181" s="20" t="str">
        <f>'Region - Nashik Data'!H169</f>
        <v>Palaskhede</v>
      </c>
      <c r="I181" s="20" t="str">
        <f>'Region - Nashik Data'!I169</f>
        <v>Proposed 0.55 LL ESR- Outlet-1</v>
      </c>
      <c r="J181" s="21">
        <f>'Region - Nashik Data'!J169</f>
        <v>8.8489999771118164</v>
      </c>
      <c r="K181" s="21" t="str">
        <f>'Region - Nashik Data'!K169</f>
        <v>Connected</v>
      </c>
      <c r="L181" s="21" t="str">
        <f>'Region - Nashik Data'!L169</f>
        <v>Offline</v>
      </c>
      <c r="M181" s="21" t="str">
        <f>'Region - Nashik Data'!M169</f>
        <v>0.55LL</v>
      </c>
      <c r="N181" s="21">
        <f>'Region - Nashik Data'!N169</f>
        <v>0</v>
      </c>
      <c r="O181" s="21">
        <f>'Region - Nashik Data'!O169</f>
        <v>0</v>
      </c>
      <c r="P181" s="21">
        <f>'Region - Nashik Data'!P169</f>
        <v>0</v>
      </c>
      <c r="Q181" s="21">
        <f>'Region - Nashik Data'!Q169</f>
        <v>0</v>
      </c>
      <c r="R181" s="21">
        <f>'Region - Nashik Data'!R169</f>
        <v>0</v>
      </c>
      <c r="S181" s="21">
        <f>'Region - Nashik Data'!S169</f>
        <v>0</v>
      </c>
      <c r="T181" s="21">
        <f>'Region - Nashik Data'!T169</f>
        <v>0</v>
      </c>
      <c r="U181" s="20">
        <f>'Region - Nashik Data'!U169</f>
        <v>7</v>
      </c>
      <c r="V181" s="12">
        <f>'Region - Nashik Data'!V169</f>
        <v>0</v>
      </c>
    </row>
    <row r="182" spans="1:22" x14ac:dyDescent="0.35">
      <c r="A182" s="20">
        <f>'Region - Nashik Data'!A170</f>
        <v>168</v>
      </c>
      <c r="B182" s="20" t="str">
        <f>'Region - Nashik Data'!B170</f>
        <v>Nashik</v>
      </c>
      <c r="C182" s="20" t="str">
        <f>'Region - Nashik Data'!C170</f>
        <v>Nashik</v>
      </c>
      <c r="D182" s="20" t="str">
        <f>'Region - Nashik Data'!D170</f>
        <v>Manmad</v>
      </c>
      <c r="E182" s="20" t="str">
        <f>'Region - Nashik Data'!E170</f>
        <v>Nifad</v>
      </c>
      <c r="F182" s="20" t="str">
        <f>'Region - Nashik Data'!F170</f>
        <v>456654</v>
      </c>
      <c r="G182" s="20" t="str">
        <f>'Region - Nashik Data'!G170</f>
        <v>Retro. Lasalgaon Vinchur 16 Villages, Tal. Nifad</v>
      </c>
      <c r="H182" s="20" t="str">
        <f>'Region - Nashik Data'!H170</f>
        <v>Nimgaon Wakada</v>
      </c>
      <c r="I182" s="20" t="str">
        <f>'Region - Nashik Data'!I170</f>
        <v>Existing 1.50 LL ESR-OL 3</v>
      </c>
      <c r="J182" s="21">
        <f>'Region - Nashik Data'!J170</f>
        <v>0</v>
      </c>
      <c r="K182" s="21" t="str">
        <f>'Region - Nashik Data'!K170</f>
        <v>Connected</v>
      </c>
      <c r="L182" s="21" t="str">
        <f>'Region - Nashik Data'!L170</f>
        <v>Online</v>
      </c>
      <c r="M182" s="21" t="str">
        <f>'Region - Nashik Data'!M170</f>
        <v>1.50LL</v>
      </c>
      <c r="N182" s="21">
        <f>'Region - Nashik Data'!N170</f>
        <v>0</v>
      </c>
      <c r="O182" s="21">
        <f>'Region - Nashik Data'!O170</f>
        <v>0.10037322998046876</v>
      </c>
      <c r="P182" s="21">
        <f>'Region - Nashik Data'!P170</f>
        <v>0</v>
      </c>
      <c r="Q182" s="21">
        <f>'Region - Nashik Data'!Q170</f>
        <v>0.11277786254882813</v>
      </c>
      <c r="R182" s="21">
        <f>'Region - Nashik Data'!R170</f>
        <v>0</v>
      </c>
      <c r="S182" s="21">
        <f>'Region - Nashik Data'!S170</f>
        <v>0.13480476379394532</v>
      </c>
      <c r="T182" s="21">
        <f>'Region - Nashik Data'!T170</f>
        <v>0</v>
      </c>
      <c r="U182" s="20">
        <f>'Region - Nashik Data'!U170</f>
        <v>4</v>
      </c>
      <c r="V182" s="12">
        <f>'Region - Nashik Data'!V170</f>
        <v>0</v>
      </c>
    </row>
    <row r="183" spans="1:22" x14ac:dyDescent="0.35">
      <c r="A183" s="20">
        <f>'Region - Nashik Data'!A171</f>
        <v>169</v>
      </c>
      <c r="B183" s="20" t="str">
        <f>'Region - Nashik Data'!B171</f>
        <v>Ahmednagar</v>
      </c>
      <c r="C183" s="20" t="str">
        <f>'Region - Nashik Data'!C171</f>
        <v>Sangamner</v>
      </c>
      <c r="D183" s="20" t="str">
        <f>'Region - Nashik Data'!D171</f>
        <v>Sangamner</v>
      </c>
      <c r="E183" s="20" t="str">
        <f>'Region - Nashik Data'!E171</f>
        <v>Sangamner</v>
      </c>
      <c r="F183" s="20" t="str">
        <f>'Region - Nashik Data'!F171</f>
        <v>20033242</v>
      </c>
      <c r="G183" s="20" t="str">
        <f>'Region - Nashik Data'!G171</f>
        <v>Retro.Talegaon Dighe and 16 villages, Tal. Sangamner</v>
      </c>
      <c r="H183" s="20" t="str">
        <f>'Region - Nashik Data'!H171</f>
        <v>Wadzari (Kh)</v>
      </c>
      <c r="I183" s="20" t="str">
        <f>'Region - Nashik Data'!I171</f>
        <v>Existing 0.75 LL ESR</v>
      </c>
      <c r="J183" s="21">
        <f>'Region - Nashik Data'!J171</f>
        <v>3.6140000820159912</v>
      </c>
      <c r="K183" s="21" t="str">
        <f>'Region - Nashik Data'!K171</f>
        <v>Connected</v>
      </c>
      <c r="L183" s="21" t="str">
        <f>'Region - Nashik Data'!L171</f>
        <v>Online</v>
      </c>
      <c r="M183" s="21" t="str">
        <f>'Region - Nashik Data'!M171</f>
        <v>0.75LL</v>
      </c>
      <c r="N183" s="21">
        <f>'Region - Nashik Data'!N171</f>
        <v>0.87470275878906245</v>
      </c>
      <c r="O183" s="21">
        <f>'Region - Nashik Data'!O171</f>
        <v>0.52347412109375002</v>
      </c>
      <c r="P183" s="21">
        <f>'Region - Nashik Data'!P171</f>
        <v>1.2083282470703125</v>
      </c>
      <c r="Q183" s="21">
        <f>'Region - Nashik Data'!Q171</f>
        <v>0.85890380859375004</v>
      </c>
      <c r="R183" s="21">
        <f>'Region - Nashik Data'!R171</f>
        <v>1.3759594726562501</v>
      </c>
      <c r="S183" s="21">
        <f>'Region - Nashik Data'!S171</f>
        <v>0.70346679687500002</v>
      </c>
      <c r="T183" s="21">
        <f>'Region - Nashik Data'!T171</f>
        <v>0.325594482421875</v>
      </c>
      <c r="U183" s="20">
        <f>'Region - Nashik Data'!U171</f>
        <v>0</v>
      </c>
      <c r="V183" s="12">
        <f>'Region - Nashik Data'!V171</f>
        <v>0.43412597656250002</v>
      </c>
    </row>
    <row r="184" spans="1:22" x14ac:dyDescent="0.35">
      <c r="A184" s="20">
        <f>'Region - Nashik Data'!A172</f>
        <v>170</v>
      </c>
      <c r="B184" s="20" t="str">
        <f>'Region - Nashik Data'!B172</f>
        <v>Jalgaon</v>
      </c>
      <c r="C184" s="20" t="str">
        <f>'Region - Nashik Data'!C172</f>
        <v>Jalgaon</v>
      </c>
      <c r="D184" s="20" t="str">
        <f>'Region - Nashik Data'!D172</f>
        <v>Erandol</v>
      </c>
      <c r="E184" s="20" t="str">
        <f>'Region - Nashik Data'!E172</f>
        <v>Chalisgaon</v>
      </c>
      <c r="F184" s="20" t="str">
        <f>'Region - Nashik Data'!F172</f>
        <v>20053796</v>
      </c>
      <c r="G184" s="20" t="str">
        <f>'Region - Nashik Data'!G172</f>
        <v>Dondigar-Rohini &amp; 15 Villages WSS</v>
      </c>
      <c r="H184" s="20" t="str">
        <f>'Region - Nashik Data'!H172</f>
        <v>Khadki Bk.</v>
      </c>
      <c r="I184" s="20" t="str">
        <f>'Region - Nashik Data'!I172</f>
        <v>Existing 0.50 LL ESR-3</v>
      </c>
      <c r="J184" s="21">
        <f>'Region - Nashik Data'!J172</f>
        <v>0.65881150960922241</v>
      </c>
      <c r="K184" s="21" t="str">
        <f>'Region - Nashik Data'!K172</f>
        <v>Connected</v>
      </c>
      <c r="L184" s="21" t="str">
        <f>'Region - Nashik Data'!L172</f>
        <v>Online</v>
      </c>
      <c r="M184" s="21" t="str">
        <f>'Region - Nashik Data'!M172</f>
        <v>0.50LL</v>
      </c>
      <c r="N184" s="21">
        <f>'Region - Nashik Data'!N172</f>
        <v>0</v>
      </c>
      <c r="O184" s="21">
        <f>'Region - Nashik Data'!O172</f>
        <v>0</v>
      </c>
      <c r="P184" s="21">
        <f>'Region - Nashik Data'!P172</f>
        <v>0</v>
      </c>
      <c r="Q184" s="21">
        <f>'Region - Nashik Data'!Q172</f>
        <v>0</v>
      </c>
      <c r="R184" s="21">
        <f>'Region - Nashik Data'!R172</f>
        <v>1.496083984375</v>
      </c>
      <c r="S184" s="21">
        <f>'Region - Nashik Data'!S172</f>
        <v>4.329194347612793</v>
      </c>
      <c r="T184" s="21">
        <f>'Region - Nashik Data'!T172</f>
        <v>0.19694335937499999</v>
      </c>
      <c r="U184" s="20">
        <f>'Region - Nashik Data'!U172</f>
        <v>4</v>
      </c>
      <c r="V184" s="12">
        <f>'Region - Nashik Data'!V172</f>
        <v>0.39388671874999998</v>
      </c>
    </row>
    <row r="185" spans="1:22" x14ac:dyDescent="0.35">
      <c r="A185" s="20">
        <f>'Region - Nashik Data'!A173</f>
        <v>171</v>
      </c>
      <c r="B185" s="20" t="str">
        <f>'Region - Nashik Data'!B173</f>
        <v>Ahmednagar</v>
      </c>
      <c r="C185" s="20" t="str">
        <f>'Region - Nashik Data'!C173</f>
        <v>Ahmednagar</v>
      </c>
      <c r="D185" s="20" t="str">
        <f>'Region - Nashik Data'!D173</f>
        <v>Newasa</v>
      </c>
      <c r="E185" s="20" t="str">
        <f>'Region - Nashik Data'!E173</f>
        <v>Nevasa</v>
      </c>
      <c r="F185" s="20" t="str">
        <f>'Region - Nashik Data'!F173</f>
        <v>5348540</v>
      </c>
      <c r="G185" s="20" t="str">
        <f>'Region - Nashik Data'!G173</f>
        <v>Retro.Sonai Karjgaon and 16 villages, Tal. Nevasa</v>
      </c>
      <c r="H185" s="20" t="str">
        <f>'Region - Nashik Data'!H173</f>
        <v>IMAMPUR</v>
      </c>
      <c r="I185" s="20" t="str">
        <f>'Region - Nashik Data'!I173</f>
        <v>Existing 0.20 LL ESR-34</v>
      </c>
      <c r="J185" s="21">
        <f>'Region - Nashik Data'!J173</f>
        <v>0</v>
      </c>
      <c r="K185" s="21" t="str">
        <f>'Region - Nashik Data'!K173</f>
        <v>Connected</v>
      </c>
      <c r="L185" s="21" t="str">
        <f>'Region - Nashik Data'!L173</f>
        <v>Online</v>
      </c>
      <c r="M185" s="21" t="str">
        <f>'Region - Nashik Data'!M173</f>
        <v>0.20LL</v>
      </c>
      <c r="N185" s="21">
        <f>'Region - Nashik Data'!N173</f>
        <v>0.81979003906250003</v>
      </c>
      <c r="O185" s="21">
        <f>'Region - Nashik Data'!O173</f>
        <v>0</v>
      </c>
      <c r="P185" s="21">
        <f>'Region - Nashik Data'!P173</f>
        <v>2.8198242187500001E-4</v>
      </c>
      <c r="Q185" s="21">
        <f>'Region - Nashik Data'!Q173</f>
        <v>1.3030664062499999</v>
      </c>
      <c r="R185" s="21">
        <f>'Region - Nashik Data'!R173</f>
        <v>2.8076171875000001E-5</v>
      </c>
      <c r="S185" s="21">
        <f>'Region - Nashik Data'!S173</f>
        <v>5.7373046874999997E-5</v>
      </c>
      <c r="T185" s="21">
        <f>'Region - Nashik Data'!T173</f>
        <v>0.62745117187499999</v>
      </c>
      <c r="U185" s="20">
        <f>'Region - Nashik Data'!U173</f>
        <v>1</v>
      </c>
      <c r="V185" s="12">
        <f>'Region - Nashik Data'!V173</f>
        <v>3.1372558593749997</v>
      </c>
    </row>
    <row r="186" spans="1:22" x14ac:dyDescent="0.35">
      <c r="A186" s="20">
        <f>'Region - Nashik Data'!A174</f>
        <v>172</v>
      </c>
      <c r="B186" s="20" t="str">
        <f>'Region - Nashik Data'!B174</f>
        <v>Nashik</v>
      </c>
      <c r="C186" s="20" t="str">
        <f>'Region - Nashik Data'!C174</f>
        <v>W M Nashik</v>
      </c>
      <c r="D186" s="20" t="str">
        <f>'Region - Nashik Data'!D174</f>
        <v>Malegaon</v>
      </c>
      <c r="E186" s="20" t="str">
        <f>'Region - Nashik Data'!E174</f>
        <v>Chandwad</v>
      </c>
      <c r="F186" s="20" t="str">
        <f>'Region - Nashik Data'!F174</f>
        <v>20086730</v>
      </c>
      <c r="G186" s="20" t="str">
        <f>'Region - Nashik Data'!G174</f>
        <v>Retro.Chandwad and WSS 44 villages. Ta. Chandwad</v>
      </c>
      <c r="H186" s="20" t="str">
        <f>'Region - Nashik Data'!H174</f>
        <v>Gangave</v>
      </c>
      <c r="I186" s="20" t="str">
        <f>'Region - Nashik Data'!I174</f>
        <v>Existing 0.75 LL ESR</v>
      </c>
      <c r="J186" s="21">
        <f>'Region - Nashik Data'!J174</f>
        <v>0</v>
      </c>
      <c r="K186" s="21" t="str">
        <f>'Region - Nashik Data'!K174</f>
        <v>Connected</v>
      </c>
      <c r="L186" s="21" t="str">
        <f>'Region - Nashik Data'!L174</f>
        <v>Online</v>
      </c>
      <c r="M186" s="21" t="str">
        <f>'Region - Nashik Data'!M174</f>
        <v>0.75LL</v>
      </c>
      <c r="N186" s="21">
        <f>'Region - Nashik Data'!N174</f>
        <v>0</v>
      </c>
      <c r="O186" s="21">
        <f>'Region - Nashik Data'!O174</f>
        <v>0</v>
      </c>
      <c r="P186" s="21">
        <f>'Region - Nashik Data'!P174</f>
        <v>0</v>
      </c>
      <c r="Q186" s="21">
        <f>'Region - Nashik Data'!Q174</f>
        <v>0</v>
      </c>
      <c r="R186" s="21">
        <f>'Region - Nashik Data'!R174</f>
        <v>0</v>
      </c>
      <c r="S186" s="21">
        <f>'Region - Nashik Data'!S174</f>
        <v>0.6982876586914063</v>
      </c>
      <c r="T186" s="21">
        <f>'Region - Nashik Data'!T174</f>
        <v>0</v>
      </c>
      <c r="U186" s="20">
        <f>'Region - Nashik Data'!U174</f>
        <v>6</v>
      </c>
      <c r="V186" s="12">
        <f>'Region - Nashik Data'!V174</f>
        <v>0</v>
      </c>
    </row>
    <row r="187" spans="1:22" x14ac:dyDescent="0.35">
      <c r="A187" s="20">
        <f>'Region - Nashik Data'!A175</f>
        <v>173</v>
      </c>
      <c r="B187" s="20" t="str">
        <f>'Region - Nashik Data'!B175</f>
        <v>Jalgaon</v>
      </c>
      <c r="C187" s="20" t="str">
        <f>'Region - Nashik Data'!C175</f>
        <v>Jalgaon</v>
      </c>
      <c r="D187" s="20" t="str">
        <f>'Region - Nashik Data'!D175</f>
        <v>Erandol</v>
      </c>
      <c r="E187" s="20" t="str">
        <f>'Region - Nashik Data'!E175</f>
        <v>Chalisgaon</v>
      </c>
      <c r="F187" s="20" t="str">
        <f>'Region - Nashik Data'!F175</f>
        <v>20053796</v>
      </c>
      <c r="G187" s="20" t="str">
        <f>'Region - Nashik Data'!G175</f>
        <v>Dondigar-Rohini &amp; 15 Villages WSS</v>
      </c>
      <c r="H187" s="20" t="str">
        <f>'Region - Nashik Data'!H175</f>
        <v>Don Digar</v>
      </c>
      <c r="I187" s="20" t="str">
        <f>'Region - Nashik Data'!I175</f>
        <v>Existing 0.75 LL ESR</v>
      </c>
      <c r="J187" s="21">
        <f>'Region - Nashik Data'!J175</f>
        <v>0</v>
      </c>
      <c r="K187" s="21" t="str">
        <f>'Region - Nashik Data'!K175</f>
        <v>Connected</v>
      </c>
      <c r="L187" s="21" t="str">
        <f>'Region - Nashik Data'!L175</f>
        <v>Online</v>
      </c>
      <c r="M187" s="21" t="str">
        <f>'Region - Nashik Data'!M175</f>
        <v>0.75LL</v>
      </c>
      <c r="N187" s="21">
        <f>'Region - Nashik Data'!N175</f>
        <v>0.80664794921875005</v>
      </c>
      <c r="O187" s="21">
        <f>'Region - Nashik Data'!O175</f>
        <v>0.82297973632812504</v>
      </c>
      <c r="P187" s="21">
        <f>'Region - Nashik Data'!P175</f>
        <v>0.78391723632812504</v>
      </c>
      <c r="Q187" s="21">
        <f>'Region - Nashik Data'!Q175</f>
        <v>0.65266357421874999</v>
      </c>
      <c r="R187" s="21">
        <f>'Region - Nashik Data'!R175</f>
        <v>0.14726928710937501</v>
      </c>
      <c r="S187" s="21">
        <f>'Region - Nashik Data'!S175</f>
        <v>0.80424804687499996</v>
      </c>
      <c r="T187" s="21">
        <f>'Region - Nashik Data'!T175</f>
        <v>0.79231079101562496</v>
      </c>
      <c r="U187" s="20">
        <f>'Region - Nashik Data'!U175</f>
        <v>0</v>
      </c>
      <c r="V187" s="12">
        <f>'Region - Nashik Data'!V175</f>
        <v>1.0564143880208332</v>
      </c>
    </row>
    <row r="188" spans="1:22" x14ac:dyDescent="0.35">
      <c r="A188" s="20">
        <f>'Region - Nashik Data'!A176</f>
        <v>174</v>
      </c>
      <c r="B188" s="20" t="str">
        <f>'Region - Nashik Data'!B176</f>
        <v>Jalgaon</v>
      </c>
      <c r="C188" s="20" t="str">
        <f>'Region - Nashik Data'!C176</f>
        <v>Jalgaon</v>
      </c>
      <c r="D188" s="20" t="str">
        <f>'Region - Nashik Data'!D176</f>
        <v>Nandurbar</v>
      </c>
      <c r="E188" s="20" t="str">
        <f>'Region - Nashik Data'!E176</f>
        <v>Nandurbar</v>
      </c>
      <c r="F188" s="20" t="str">
        <f>'Region - Nashik Data'!F176</f>
        <v>20057127</v>
      </c>
      <c r="G188" s="20" t="str">
        <f>'Region - Nashik Data'!G176</f>
        <v>Khamgaon, Tokartale , Vichak &amp; 2 Wadies RRWSS</v>
      </c>
      <c r="H188" s="20" t="str">
        <f>'Region - Nashik Data'!H176</f>
        <v>Tokartale</v>
      </c>
      <c r="I188" s="20" t="str">
        <f>'Region - Nashik Data'!I176</f>
        <v>Proposed 2.1 LL ESR</v>
      </c>
      <c r="J188" s="21">
        <f>'Region - Nashik Data'!J176</f>
        <v>19.867883682250977</v>
      </c>
      <c r="K188" s="21" t="str">
        <f>'Region - Nashik Data'!K176</f>
        <v>Connected</v>
      </c>
      <c r="L188" s="21" t="str">
        <f>'Region - Nashik Data'!L176</f>
        <v>Online</v>
      </c>
      <c r="M188" s="21" t="str">
        <f>'Region - Nashik Data'!M176</f>
        <v>2.1LL</v>
      </c>
      <c r="N188" s="21">
        <f>'Region - Nashik Data'!N176</f>
        <v>1.01329345703125</v>
      </c>
      <c r="O188" s="21">
        <f>'Region - Nashik Data'!O176</f>
        <v>1.01875732421875</v>
      </c>
      <c r="P188" s="21">
        <f>'Region - Nashik Data'!P176</f>
        <v>0.99897216796874999</v>
      </c>
      <c r="Q188" s="21">
        <f>'Region - Nashik Data'!Q176</f>
        <v>1.3026513671875</v>
      </c>
      <c r="R188" s="21">
        <f>'Region - Nashik Data'!R176</f>
        <v>0.98415039062499998</v>
      </c>
      <c r="S188" s="21">
        <f>'Region - Nashik Data'!S176</f>
        <v>1.1079296875</v>
      </c>
      <c r="T188" s="21">
        <f>'Region - Nashik Data'!T176</f>
        <v>1.478759765625</v>
      </c>
      <c r="U188" s="20">
        <f>'Region - Nashik Data'!U176</f>
        <v>0</v>
      </c>
      <c r="V188" s="12">
        <f>'Region - Nashik Data'!V176</f>
        <v>0.7041713169642857</v>
      </c>
    </row>
    <row r="189" spans="1:22" x14ac:dyDescent="0.35">
      <c r="A189" s="20">
        <f>'Region - Nashik Data'!A177</f>
        <v>175</v>
      </c>
      <c r="B189" s="20" t="str">
        <f>'Region - Nashik Data'!B177</f>
        <v>Nashik</v>
      </c>
      <c r="C189" s="20" t="str">
        <f>'Region - Nashik Data'!C177</f>
        <v>W M Nashik</v>
      </c>
      <c r="D189" s="20" t="str">
        <f>'Region - Nashik Data'!D177</f>
        <v>W.M.Nashik</v>
      </c>
      <c r="E189" s="20" t="str">
        <f>'Region - Nashik Data'!E177</f>
        <v>Nifad</v>
      </c>
      <c r="F189" s="20" t="str">
        <f>'Region - Nashik Data'!F177</f>
        <v>20039258</v>
      </c>
      <c r="G189" s="20" t="str">
        <f>'Region - Nashik Data'!G177</f>
        <v>Ozar-Sakore &amp; 2 Villages</v>
      </c>
      <c r="H189" s="20" t="str">
        <f>'Region - Nashik Data'!H177</f>
        <v>Sakore</v>
      </c>
      <c r="I189" s="20" t="str">
        <f>'Region - Nashik Data'!I177</f>
        <v>Existing 1.85 LL ESR</v>
      </c>
      <c r="J189" s="21">
        <f>'Region - Nashik Data'!J177</f>
        <v>0</v>
      </c>
      <c r="K189" s="21" t="str">
        <f>'Region - Nashik Data'!K177</f>
        <v>Connected</v>
      </c>
      <c r="L189" s="21" t="str">
        <f>'Region - Nashik Data'!L177</f>
        <v>Online</v>
      </c>
      <c r="M189" s="21" t="str">
        <f>'Region - Nashik Data'!M177</f>
        <v>1.85LL</v>
      </c>
      <c r="N189" s="21">
        <f>'Region - Nashik Data'!N177</f>
        <v>0</v>
      </c>
      <c r="O189" s="21">
        <f>'Region - Nashik Data'!O177</f>
        <v>0</v>
      </c>
      <c r="P189" s="21">
        <f>'Region - Nashik Data'!P177</f>
        <v>0</v>
      </c>
      <c r="Q189" s="21">
        <f>'Region - Nashik Data'!Q177</f>
        <v>0</v>
      </c>
      <c r="R189" s="21">
        <f>'Region - Nashik Data'!R177</f>
        <v>0</v>
      </c>
      <c r="S189" s="21">
        <f>'Region - Nashik Data'!S177</f>
        <v>0</v>
      </c>
      <c r="T189" s="21">
        <f>'Region - Nashik Data'!T177</f>
        <v>0</v>
      </c>
      <c r="U189" s="20">
        <f>'Region - Nashik Data'!U177</f>
        <v>7</v>
      </c>
      <c r="V189" s="12">
        <f>'Region - Nashik Data'!V177</f>
        <v>0</v>
      </c>
    </row>
    <row r="190" spans="1:22" x14ac:dyDescent="0.35">
      <c r="A190" s="20">
        <f>'Region - Nashik Data'!A178</f>
        <v>176</v>
      </c>
      <c r="B190" s="20" t="str">
        <f>'Region - Nashik Data'!B178</f>
        <v>Nashik</v>
      </c>
      <c r="C190" s="20" t="str">
        <f>'Region - Nashik Data'!C178</f>
        <v>Nashik</v>
      </c>
      <c r="D190" s="20" t="str">
        <f>'Region - Nashik Data'!D178</f>
        <v>Malegaon</v>
      </c>
      <c r="E190" s="20" t="str">
        <f>'Region - Nashik Data'!E178</f>
        <v>Deola</v>
      </c>
      <c r="F190" s="20" t="str">
        <f>'Region - Nashik Data'!F178</f>
        <v>20037448</v>
      </c>
      <c r="G190" s="20" t="str">
        <f>'Region - Nashik Data'!G178</f>
        <v>78 villages in Nandgaon, Malegaon and Deola talukas</v>
      </c>
      <c r="H190" s="20" t="str">
        <f>'Region - Nashik Data'!H178</f>
        <v>Ajande</v>
      </c>
      <c r="I190" s="20" t="str">
        <f>'Region - Nashik Data'!I178</f>
        <v>Existing 0.75 LL ESR</v>
      </c>
      <c r="J190" s="21">
        <f>'Region - Nashik Data'!J178</f>
        <v>0</v>
      </c>
      <c r="K190" s="21" t="str">
        <f>'Region - Nashik Data'!K178</f>
        <v>Connected</v>
      </c>
      <c r="L190" s="21" t="str">
        <f>'Region - Nashik Data'!L178</f>
        <v>Online</v>
      </c>
      <c r="M190" s="21" t="str">
        <f>'Region - Nashik Data'!M178</f>
        <v>0.75LL</v>
      </c>
      <c r="N190" s="21">
        <f>'Region - Nashik Data'!N178</f>
        <v>1.2453674316406249</v>
      </c>
      <c r="O190" s="21">
        <f>'Region - Nashik Data'!O178</f>
        <v>1.1447277832031251</v>
      </c>
      <c r="P190" s="21">
        <f>'Region - Nashik Data'!P178</f>
        <v>1.3217321777343749</v>
      </c>
      <c r="Q190" s="21">
        <f>'Region - Nashik Data'!Q178</f>
        <v>1.2801147460937501</v>
      </c>
      <c r="R190" s="21">
        <f>'Region - Nashik Data'!R178</f>
        <v>1.1734155273437501</v>
      </c>
      <c r="S190" s="21">
        <f>'Region - Nashik Data'!S178</f>
        <v>1.1766748046875</v>
      </c>
      <c r="T190" s="21">
        <f>'Region - Nashik Data'!T178</f>
        <v>0.79347412109375004</v>
      </c>
      <c r="U190" s="20">
        <f>'Region - Nashik Data'!U178</f>
        <v>0</v>
      </c>
      <c r="V190" s="12">
        <f>'Region - Nashik Data'!V178</f>
        <v>1.0579654947916668</v>
      </c>
    </row>
    <row r="191" spans="1:22" x14ac:dyDescent="0.35">
      <c r="A191" s="20">
        <f>'Region - Nashik Data'!A179</f>
        <v>177</v>
      </c>
      <c r="B191" s="20" t="str">
        <f>'Region - Nashik Data'!B179</f>
        <v>Nashik</v>
      </c>
      <c r="C191" s="20" t="str">
        <f>'Region - Nashik Data'!C179</f>
        <v>Nashik</v>
      </c>
      <c r="D191" s="20" t="str">
        <f>'Region - Nashik Data'!D179</f>
        <v>Manmad</v>
      </c>
      <c r="E191" s="20" t="str">
        <f>'Region - Nashik Data'!E179</f>
        <v>Yeola</v>
      </c>
      <c r="F191" s="20" t="str">
        <f>'Region - Nashik Data'!F179</f>
        <v>20030798</v>
      </c>
      <c r="G191" s="20" t="str">
        <f>'Region - Nashik Data'!G179</f>
        <v>Retrofitting To Yeola 38 Villages</v>
      </c>
      <c r="H191" s="20" t="str">
        <f>'Region - Nashik Data'!H179</f>
        <v>Gawandgaon</v>
      </c>
      <c r="I191" s="20" t="str">
        <f>'Region - Nashik Data'!I179</f>
        <v>Existing 0.75 LL ESR</v>
      </c>
      <c r="J191" s="21">
        <f>'Region - Nashik Data'!J179</f>
        <v>0</v>
      </c>
      <c r="K191" s="21" t="str">
        <f>'Region - Nashik Data'!K179</f>
        <v>Connected</v>
      </c>
      <c r="L191" s="21" t="str">
        <f>'Region - Nashik Data'!L179</f>
        <v>Online</v>
      </c>
      <c r="M191" s="21" t="str">
        <f>'Region - Nashik Data'!M179</f>
        <v>0.75LL</v>
      </c>
      <c r="N191" s="21">
        <f>'Region - Nashik Data'!N179</f>
        <v>1.9378585815429686E-2</v>
      </c>
      <c r="O191" s="21">
        <f>'Region - Nashik Data'!O179</f>
        <v>3.9755630493164065E-3</v>
      </c>
      <c r="P191" s="21">
        <f>'Region - Nashik Data'!P179</f>
        <v>3.1838607788085937E-3</v>
      </c>
      <c r="Q191" s="21">
        <f>'Region - Nashik Data'!Q179</f>
        <v>0</v>
      </c>
      <c r="R191" s="21">
        <f>'Region - Nashik Data'!R179</f>
        <v>9.9150466918945315E-3</v>
      </c>
      <c r="S191" s="21">
        <f>'Region - Nashik Data'!S179</f>
        <v>2.3166542053222657E-2</v>
      </c>
      <c r="T191" s="21">
        <f>'Region - Nashik Data'!T179</f>
        <v>5.3456878662109372E-3</v>
      </c>
      <c r="U191" s="20">
        <f>'Region - Nashik Data'!U179</f>
        <v>1</v>
      </c>
      <c r="V191" s="12">
        <f>'Region - Nashik Data'!V179</f>
        <v>7.1275838216145826E-3</v>
      </c>
    </row>
    <row r="192" spans="1:22" x14ac:dyDescent="0.35">
      <c r="A192" s="20">
        <f>'Region - Nashik Data'!A180</f>
        <v>178</v>
      </c>
      <c r="B192" s="20" t="str">
        <f>'Region - Nashik Data'!B180</f>
        <v>Nashik</v>
      </c>
      <c r="C192" s="20" t="str">
        <f>'Region - Nashik Data'!C180</f>
        <v>W M Nashik</v>
      </c>
      <c r="D192" s="20" t="str">
        <f>'Region - Nashik Data'!D180</f>
        <v>Malegaon</v>
      </c>
      <c r="E192" s="20" t="str">
        <f>'Region - Nashik Data'!E180</f>
        <v>Chandwad</v>
      </c>
      <c r="F192" s="20" t="str">
        <f>'Region - Nashik Data'!F180</f>
        <v>20086730</v>
      </c>
      <c r="G192" s="20" t="str">
        <f>'Region - Nashik Data'!G180</f>
        <v>Retro.Chandwad and WSS 44 villages. Ta. Chandwad</v>
      </c>
      <c r="H192" s="20" t="str">
        <f>'Region - Nashik Data'!H180</f>
        <v>Ekrukhe</v>
      </c>
      <c r="I192" s="20" t="str">
        <f>'Region - Nashik Data'!I180</f>
        <v>Existing 0.25 LL ESR</v>
      </c>
      <c r="J192" s="21" t="str">
        <f>'Region - Nashik Data'!J180</f>
        <v>Pt Created</v>
      </c>
      <c r="K192" s="21" t="str">
        <f>'Region - Nashik Data'!K180</f>
        <v>Not</v>
      </c>
      <c r="L192" s="21" t="str">
        <f>'Region - Nashik Data'!L180</f>
        <v>Offline</v>
      </c>
      <c r="M192" s="21" t="str">
        <f>'Region - Nashik Data'!M180</f>
        <v>0.25LL</v>
      </c>
      <c r="N192" s="21">
        <f>'Region - Nashik Data'!N180</f>
        <v>0</v>
      </c>
      <c r="O192" s="21">
        <f>'Region - Nashik Data'!O180</f>
        <v>0</v>
      </c>
      <c r="P192" s="21">
        <f>'Region - Nashik Data'!P180</f>
        <v>0</v>
      </c>
      <c r="Q192" s="21">
        <f>'Region - Nashik Data'!Q180</f>
        <v>0</v>
      </c>
      <c r="R192" s="21">
        <f>'Region - Nashik Data'!R180</f>
        <v>0</v>
      </c>
      <c r="S192" s="21">
        <f>'Region - Nashik Data'!S180</f>
        <v>0</v>
      </c>
      <c r="T192" s="21">
        <f>'Region - Nashik Data'!T180</f>
        <v>0</v>
      </c>
      <c r="U192" s="20">
        <f>'Region - Nashik Data'!U180</f>
        <v>7</v>
      </c>
      <c r="V192" s="12">
        <f>'Region - Nashik Data'!V180</f>
        <v>0</v>
      </c>
    </row>
    <row r="193" spans="1:22" x14ac:dyDescent="0.35">
      <c r="A193" s="20">
        <f>'Region - Nashik Data'!A181</f>
        <v>179</v>
      </c>
      <c r="B193" s="20" t="str">
        <f>'Region - Nashik Data'!B181</f>
        <v>Nashik</v>
      </c>
      <c r="C193" s="20" t="str">
        <f>'Region - Nashik Data'!C181</f>
        <v>Nashik</v>
      </c>
      <c r="D193" s="20" t="str">
        <f>'Region - Nashik Data'!D181</f>
        <v>Manmad</v>
      </c>
      <c r="E193" s="20" t="str">
        <f>'Region - Nashik Data'!E181</f>
        <v>Yeola</v>
      </c>
      <c r="F193" s="20" t="str">
        <f>'Region - Nashik Data'!F181</f>
        <v>20030798</v>
      </c>
      <c r="G193" s="20" t="str">
        <f>'Region - Nashik Data'!G181</f>
        <v>Retrofitting To Yeola 38 Villages</v>
      </c>
      <c r="H193" s="20" t="str">
        <f>'Region - Nashik Data'!H181</f>
        <v>Dhanora</v>
      </c>
      <c r="I193" s="20" t="str">
        <f>'Region - Nashik Data'!I181</f>
        <v>Existing 0.50 LL ESR</v>
      </c>
      <c r="J193" s="21">
        <f>'Region - Nashik Data'!J181</f>
        <v>0</v>
      </c>
      <c r="K193" s="21" t="str">
        <f>'Region - Nashik Data'!K181</f>
        <v>Connected</v>
      </c>
      <c r="L193" s="21" t="str">
        <f>'Region - Nashik Data'!L181</f>
        <v>Online</v>
      </c>
      <c r="M193" s="21" t="str">
        <f>'Region - Nashik Data'!M181</f>
        <v>0.50LL</v>
      </c>
      <c r="N193" s="21">
        <f>'Region - Nashik Data'!N181</f>
        <v>0</v>
      </c>
      <c r="O193" s="21">
        <f>'Region - Nashik Data'!O181</f>
        <v>0</v>
      </c>
      <c r="P193" s="21">
        <f>'Region - Nashik Data'!P181</f>
        <v>0</v>
      </c>
      <c r="Q193" s="21">
        <f>'Region - Nashik Data'!Q181</f>
        <v>0</v>
      </c>
      <c r="R193" s="21">
        <f>'Region - Nashik Data'!R181</f>
        <v>0</v>
      </c>
      <c r="S193" s="21">
        <f>'Region - Nashik Data'!S181</f>
        <v>0</v>
      </c>
      <c r="T193" s="21">
        <f>'Region - Nashik Data'!T181</f>
        <v>0</v>
      </c>
      <c r="U193" s="20">
        <f>'Region - Nashik Data'!U181</f>
        <v>7</v>
      </c>
      <c r="V193" s="12">
        <f>'Region - Nashik Data'!V181</f>
        <v>0</v>
      </c>
    </row>
    <row r="194" spans="1:22" x14ac:dyDescent="0.35">
      <c r="A194" s="20">
        <f>'Region - Nashik Data'!A182</f>
        <v>180</v>
      </c>
      <c r="B194" s="20" t="str">
        <f>'Region - Nashik Data'!B182</f>
        <v>Nashik</v>
      </c>
      <c r="C194" s="20" t="str">
        <f>'Region - Nashik Data'!C182</f>
        <v>W M Nashik</v>
      </c>
      <c r="D194" s="20" t="str">
        <f>'Region - Nashik Data'!D182</f>
        <v>W.M.Nashik</v>
      </c>
      <c r="E194" s="20" t="str">
        <f>'Region - Nashik Data'!E182</f>
        <v>Dindori</v>
      </c>
      <c r="F194" s="20" t="str">
        <f>'Region - Nashik Data'!F182</f>
        <v>20039676</v>
      </c>
      <c r="G194" s="20" t="str">
        <f>'Region - Nashik Data'!G182</f>
        <v>Mulane &amp; 3Villages RRWSS Tal. Dindori</v>
      </c>
      <c r="H194" s="20" t="str">
        <f>'Region - Nashik Data'!H182</f>
        <v>Sangamner</v>
      </c>
      <c r="I194" s="20" t="str">
        <f>'Region - Nashik Data'!I182</f>
        <v>Proposed 0.61 LL ESR</v>
      </c>
      <c r="J194" s="21">
        <f>'Region - Nashik Data'!J182</f>
        <v>0</v>
      </c>
      <c r="K194" s="21" t="str">
        <f>'Region - Nashik Data'!K182</f>
        <v>Connected</v>
      </c>
      <c r="L194" s="21" t="str">
        <f>'Region - Nashik Data'!L182</f>
        <v>Online</v>
      </c>
      <c r="M194" s="21" t="str">
        <f>'Region - Nashik Data'!M182</f>
        <v>0.61LL</v>
      </c>
      <c r="N194" s="21">
        <f>'Region - Nashik Data'!N182</f>
        <v>3.5428161621093752E-2</v>
      </c>
      <c r="O194" s="21">
        <f>'Region - Nashik Data'!O182</f>
        <v>3.3798217773437498E-5</v>
      </c>
      <c r="P194" s="21">
        <f>'Region - Nashik Data'!P182</f>
        <v>0</v>
      </c>
      <c r="Q194" s="21">
        <f>'Region - Nashik Data'!Q182</f>
        <v>0</v>
      </c>
      <c r="R194" s="21">
        <f>'Region - Nashik Data'!R182</f>
        <v>0</v>
      </c>
      <c r="S194" s="21">
        <f>'Region - Nashik Data'!S182</f>
        <v>2.5688171386718751E-4</v>
      </c>
      <c r="T194" s="21">
        <f>'Region - Nashik Data'!T182</f>
        <v>0</v>
      </c>
      <c r="U194" s="20">
        <f>'Region - Nashik Data'!U182</f>
        <v>4</v>
      </c>
      <c r="V194" s="12">
        <f>'Region - Nashik Data'!V182</f>
        <v>0</v>
      </c>
    </row>
    <row r="195" spans="1:22" x14ac:dyDescent="0.35">
      <c r="A195" s="20">
        <f>'Region - Nashik Data'!A183</f>
        <v>181</v>
      </c>
      <c r="B195" s="20" t="str">
        <f>'Region - Nashik Data'!B183</f>
        <v>Nashik</v>
      </c>
      <c r="C195" s="20" t="str">
        <f>'Region - Nashik Data'!C183</f>
        <v>W M Nashik</v>
      </c>
      <c r="D195" s="20" t="str">
        <f>'Region - Nashik Data'!D183</f>
        <v>Malegaon</v>
      </c>
      <c r="E195" s="20" t="str">
        <f>'Region - Nashik Data'!E183</f>
        <v>Chandwad</v>
      </c>
      <c r="F195" s="20" t="str">
        <f>'Region - Nashik Data'!F183</f>
        <v>20086730</v>
      </c>
      <c r="G195" s="20" t="str">
        <f>'Region - Nashik Data'!G183</f>
        <v>Retro.Chandwad and WSS 44 villages. Ta. Chandwad</v>
      </c>
      <c r="H195" s="20" t="str">
        <f>'Region - Nashik Data'!H183</f>
        <v>Bharvir</v>
      </c>
      <c r="I195" s="20" t="str">
        <f>'Region - Nashik Data'!I183</f>
        <v>Existing 0.30 LL ESR-1</v>
      </c>
      <c r="J195" s="21">
        <f>'Region - Nashik Data'!J183</f>
        <v>0</v>
      </c>
      <c r="K195" s="21" t="str">
        <f>'Region - Nashik Data'!K183</f>
        <v>Connected</v>
      </c>
      <c r="L195" s="21" t="str">
        <f>'Region - Nashik Data'!L183</f>
        <v>Online</v>
      </c>
      <c r="M195" s="21" t="str">
        <f>'Region - Nashik Data'!M183</f>
        <v>0.30LL</v>
      </c>
      <c r="N195" s="21">
        <f>'Region - Nashik Data'!N183</f>
        <v>0</v>
      </c>
      <c r="O195" s="21">
        <f>'Region - Nashik Data'!O183</f>
        <v>0</v>
      </c>
      <c r="P195" s="21">
        <f>'Region - Nashik Data'!P183</f>
        <v>0</v>
      </c>
      <c r="Q195" s="21">
        <f>'Region - Nashik Data'!Q183</f>
        <v>0</v>
      </c>
      <c r="R195" s="21">
        <f>'Region - Nashik Data'!R183</f>
        <v>0</v>
      </c>
      <c r="S195" s="21">
        <f>'Region - Nashik Data'!S183</f>
        <v>0</v>
      </c>
      <c r="T195" s="21">
        <f>'Region - Nashik Data'!T183</f>
        <v>0</v>
      </c>
      <c r="U195" s="20">
        <f>'Region - Nashik Data'!U183</f>
        <v>7</v>
      </c>
      <c r="V195" s="12">
        <f>'Region - Nashik Data'!V183</f>
        <v>0</v>
      </c>
    </row>
    <row r="196" spans="1:22" x14ac:dyDescent="0.35">
      <c r="A196" s="20">
        <f>'Region - Nashik Data'!A184</f>
        <v>182</v>
      </c>
      <c r="B196" s="20" t="str">
        <f>'Region - Nashik Data'!B184</f>
        <v>Ahmednagar</v>
      </c>
      <c r="C196" s="20" t="str">
        <f>'Region - Nashik Data'!C184</f>
        <v>Sangamner</v>
      </c>
      <c r="D196" s="20" t="str">
        <f>'Region - Nashik Data'!D184</f>
        <v>Kopargaon</v>
      </c>
      <c r="E196" s="20" t="str">
        <f>'Region - Nashik Data'!E184</f>
        <v>Rahata</v>
      </c>
      <c r="F196" s="20" t="str">
        <f>'Region - Nashik Data'!F184</f>
        <v>417239</v>
      </c>
      <c r="G196" s="20" t="str">
        <f>'Region - Nashik Data'!G184</f>
        <v>Retro Rui &amp; Shingave R.R.W.S.S Tal Rahata</v>
      </c>
      <c r="H196" s="20" t="str">
        <f>'Region - Nashik Data'!H184</f>
        <v>Rui</v>
      </c>
      <c r="I196" s="20" t="str">
        <f>'Region - Nashik Data'!I184</f>
        <v>Existing 3 LL MBR- Outlet-1</v>
      </c>
      <c r="J196" s="21">
        <f>'Region - Nashik Data'!J184</f>
        <v>30.173000335693359</v>
      </c>
      <c r="K196" s="21" t="str">
        <f>'Region - Nashik Data'!K184</f>
        <v>Connected</v>
      </c>
      <c r="L196" s="21" t="str">
        <f>'Region - Nashik Data'!L184</f>
        <v>Online</v>
      </c>
      <c r="M196" s="21" t="str">
        <f>'Region - Nashik Data'!M184</f>
        <v>3LL</v>
      </c>
      <c r="N196" s="21">
        <f>'Region - Nashik Data'!N184</f>
        <v>2.4105078125000001</v>
      </c>
      <c r="O196" s="21">
        <f>'Region - Nashik Data'!O184</f>
        <v>1.5589062499999999</v>
      </c>
      <c r="P196" s="21">
        <f>'Region - Nashik Data'!P184</f>
        <v>0.49859375</v>
      </c>
      <c r="Q196" s="21">
        <f>'Region - Nashik Data'!Q184</f>
        <v>0</v>
      </c>
      <c r="R196" s="21">
        <f>'Region - Nashik Data'!R184</f>
        <v>2.3139062500000001</v>
      </c>
      <c r="S196" s="21">
        <f>'Region - Nashik Data'!S184</f>
        <v>3.5352734374999999</v>
      </c>
      <c r="T196" s="21">
        <f>'Region - Nashik Data'!T184</f>
        <v>1.6669140625000001</v>
      </c>
      <c r="U196" s="20">
        <f>'Region - Nashik Data'!U184</f>
        <v>1</v>
      </c>
      <c r="V196" s="12">
        <f>'Region - Nashik Data'!V184</f>
        <v>0.55563802083333336</v>
      </c>
    </row>
    <row r="197" spans="1:22" x14ac:dyDescent="0.35">
      <c r="A197" s="20">
        <f>'Region - Nashik Data'!A185</f>
        <v>183</v>
      </c>
      <c r="B197" s="20" t="str">
        <f>'Region - Nashik Data'!B185</f>
        <v>Nashik</v>
      </c>
      <c r="C197" s="20" t="str">
        <f>'Region - Nashik Data'!C185</f>
        <v>W M Nashik</v>
      </c>
      <c r="D197" s="20" t="str">
        <f>'Region - Nashik Data'!D185</f>
        <v>Malegaon</v>
      </c>
      <c r="E197" s="20" t="str">
        <f>'Region - Nashik Data'!E185</f>
        <v>Chandwad</v>
      </c>
      <c r="F197" s="20" t="str">
        <f>'Region - Nashik Data'!F185</f>
        <v>20086730</v>
      </c>
      <c r="G197" s="20" t="str">
        <f>'Region - Nashik Data'!G185</f>
        <v>Retro.Chandwad and WSS 44 villages. Ta. Chandwad</v>
      </c>
      <c r="H197" s="20" t="str">
        <f>'Region - Nashik Data'!H185</f>
        <v>Kanmandale</v>
      </c>
      <c r="I197" s="20" t="str">
        <f>'Region - Nashik Data'!I185</f>
        <v>Proposed 0.50 LL ESR</v>
      </c>
      <c r="J197" s="21">
        <f>'Region - Nashik Data'!J185</f>
        <v>0</v>
      </c>
      <c r="K197" s="21" t="str">
        <f>'Region - Nashik Data'!K185</f>
        <v>Connected</v>
      </c>
      <c r="L197" s="21" t="str">
        <f>'Region - Nashik Data'!L185</f>
        <v>Online</v>
      </c>
      <c r="M197" s="21" t="str">
        <f>'Region - Nashik Data'!M185</f>
        <v>0.50LL</v>
      </c>
      <c r="N197" s="21">
        <f>'Region - Nashik Data'!N185</f>
        <v>0.43268920898437502</v>
      </c>
      <c r="O197" s="21">
        <f>'Region - Nashik Data'!O185</f>
        <v>0</v>
      </c>
      <c r="P197" s="21">
        <f>'Region - Nashik Data'!P185</f>
        <v>0</v>
      </c>
      <c r="Q197" s="21">
        <f>'Region - Nashik Data'!Q185</f>
        <v>0</v>
      </c>
      <c r="R197" s="21">
        <f>'Region - Nashik Data'!R185</f>
        <v>0</v>
      </c>
      <c r="S197" s="21">
        <f>'Region - Nashik Data'!S185</f>
        <v>1.20944091796875</v>
      </c>
      <c r="T197" s="21">
        <f>'Region - Nashik Data'!T185</f>
        <v>0</v>
      </c>
      <c r="U197" s="20">
        <f>'Region - Nashik Data'!U185</f>
        <v>5</v>
      </c>
      <c r="V197" s="12">
        <f>'Region - Nashik Data'!V185</f>
        <v>0</v>
      </c>
    </row>
    <row r="198" spans="1:22" x14ac:dyDescent="0.35">
      <c r="A198" s="20">
        <f>'Region - Nashik Data'!A186</f>
        <v>184</v>
      </c>
      <c r="B198" s="20" t="str">
        <f>'Region - Nashik Data'!B186</f>
        <v>Nashik</v>
      </c>
      <c r="C198" s="20" t="str">
        <f>'Region - Nashik Data'!C186</f>
        <v>W M Nashik</v>
      </c>
      <c r="D198" s="20" t="str">
        <f>'Region - Nashik Data'!D186</f>
        <v>Malegaon</v>
      </c>
      <c r="E198" s="20" t="str">
        <f>'Region - Nashik Data'!E186</f>
        <v>Chandwad</v>
      </c>
      <c r="F198" s="20" t="str">
        <f>'Region - Nashik Data'!F186</f>
        <v>20086730</v>
      </c>
      <c r="G198" s="20" t="str">
        <f>'Region - Nashik Data'!G186</f>
        <v>Retro.Chandwad and WSS 44 villages. Ta. Chandwad</v>
      </c>
      <c r="H198" s="20" t="str">
        <f>'Region - Nashik Data'!H186</f>
        <v>Shelu Varche</v>
      </c>
      <c r="I198" s="20" t="str">
        <f>'Region - Nashik Data'!I186</f>
        <v>Existing 0.50 LL ESR</v>
      </c>
      <c r="J198" s="21" t="str">
        <f>'Region - Nashik Data'!J186</f>
        <v>Pt Created</v>
      </c>
      <c r="K198" s="21" t="str">
        <f>'Region - Nashik Data'!K186</f>
        <v>Not</v>
      </c>
      <c r="L198" s="21" t="str">
        <f>'Region - Nashik Data'!L186</f>
        <v>Offline</v>
      </c>
      <c r="M198" s="21" t="str">
        <f>'Region - Nashik Data'!M186</f>
        <v>0.50LL</v>
      </c>
      <c r="N198" s="21">
        <f>'Region - Nashik Data'!N186</f>
        <v>0</v>
      </c>
      <c r="O198" s="21">
        <f>'Region - Nashik Data'!O186</f>
        <v>0</v>
      </c>
      <c r="P198" s="21">
        <f>'Region - Nashik Data'!P186</f>
        <v>0</v>
      </c>
      <c r="Q198" s="21">
        <f>'Region - Nashik Data'!Q186</f>
        <v>0</v>
      </c>
      <c r="R198" s="21">
        <f>'Region - Nashik Data'!R186</f>
        <v>0</v>
      </c>
      <c r="S198" s="21">
        <f>'Region - Nashik Data'!S186</f>
        <v>0</v>
      </c>
      <c r="T198" s="21">
        <f>'Region - Nashik Data'!T186</f>
        <v>0</v>
      </c>
      <c r="U198" s="20">
        <f>'Region - Nashik Data'!U186</f>
        <v>7</v>
      </c>
      <c r="V198" s="12">
        <f>'Region - Nashik Data'!V186</f>
        <v>0</v>
      </c>
    </row>
    <row r="199" spans="1:22" x14ac:dyDescent="0.35">
      <c r="A199" s="20">
        <f>'Region - Nashik Data'!A187</f>
        <v>185</v>
      </c>
      <c r="B199" s="20" t="str">
        <f>'Region - Nashik Data'!B187</f>
        <v>Nashik</v>
      </c>
      <c r="C199" s="20" t="str">
        <f>'Region - Nashik Data'!C187</f>
        <v>Nashik</v>
      </c>
      <c r="D199" s="20" t="str">
        <f>'Region - Nashik Data'!D187</f>
        <v>Manmad</v>
      </c>
      <c r="E199" s="20" t="str">
        <f>'Region - Nashik Data'!E187</f>
        <v>Nifad</v>
      </c>
      <c r="F199" s="20" t="str">
        <f>'Region - Nashik Data'!F187</f>
        <v>456654</v>
      </c>
      <c r="G199" s="20" t="str">
        <f>'Region - Nashik Data'!G187</f>
        <v>Retro. Lasalgaon Vinchur 16 Villages, Tal. Nifad</v>
      </c>
      <c r="H199" s="20" t="str">
        <f>'Region - Nashik Data'!H187</f>
        <v>Subhash Nagar</v>
      </c>
      <c r="I199" s="20" t="str">
        <f>'Region - Nashik Data'!I187</f>
        <v>Existing 0.50 LL ESR</v>
      </c>
      <c r="J199" s="21">
        <f>'Region - Nashik Data'!J187</f>
        <v>2.820765495300293</v>
      </c>
      <c r="K199" s="21" t="str">
        <f>'Region - Nashik Data'!K187</f>
        <v>Connected</v>
      </c>
      <c r="L199" s="21" t="str">
        <f>'Region - Nashik Data'!L187</f>
        <v>Online</v>
      </c>
      <c r="M199" s="21" t="str">
        <f>'Region - Nashik Data'!M187</f>
        <v>0.50LL</v>
      </c>
      <c r="N199" s="21">
        <f>'Region - Nashik Data'!N187</f>
        <v>8.6104228496551513E-2</v>
      </c>
      <c r="O199" s="21">
        <f>'Region - Nashik Data'!O187</f>
        <v>4.8953619003295895E-2</v>
      </c>
      <c r="P199" s="21">
        <f>'Region - Nashik Data'!P187</f>
        <v>5.4305620193481445E-2</v>
      </c>
      <c r="Q199" s="21">
        <f>'Region - Nashik Data'!Q187</f>
        <v>6.7079544067382812E-4</v>
      </c>
      <c r="R199" s="21">
        <f>'Region - Nashik Data'!R187</f>
        <v>0.37262845993041993</v>
      </c>
      <c r="S199" s="21">
        <f>'Region - Nashik Data'!S187</f>
        <v>8.499679565429687E-3</v>
      </c>
      <c r="T199" s="21">
        <f>'Region - Nashik Data'!T187</f>
        <v>8.6648635864257806E-2</v>
      </c>
      <c r="U199" s="20">
        <f>'Region - Nashik Data'!U187</f>
        <v>0</v>
      </c>
      <c r="V199" s="12">
        <f>'Region - Nashik Data'!V187</f>
        <v>0.17329727172851561</v>
      </c>
    </row>
    <row r="200" spans="1:22" x14ac:dyDescent="0.35">
      <c r="A200" s="20">
        <f>'Region - Nashik Data'!A188</f>
        <v>186</v>
      </c>
      <c r="B200" s="20" t="str">
        <f>'Region - Nashik Data'!B188</f>
        <v>Jalgaon</v>
      </c>
      <c r="C200" s="20" t="str">
        <f>'Region - Nashik Data'!C188</f>
        <v>Jalgaon</v>
      </c>
      <c r="D200" s="20" t="str">
        <f>'Region - Nashik Data'!D188</f>
        <v>Chopda</v>
      </c>
      <c r="E200" s="20" t="str">
        <f>'Region - Nashik Data'!E188</f>
        <v>Chopda</v>
      </c>
      <c r="F200" s="20" t="str">
        <f>'Region - Nashik Data'!F188</f>
        <v>20053731</v>
      </c>
      <c r="G200" s="20" t="str">
        <f>'Region - Nashik Data'!G188</f>
        <v>Lasur and 9 villages RRWSS. Ta. Chopda</v>
      </c>
      <c r="H200" s="20" t="str">
        <f>'Region - Nashik Data'!H188</f>
        <v>Majare Hingone</v>
      </c>
      <c r="I200" s="20" t="str">
        <f>'Region - Nashik Data'!I188</f>
        <v>Existing 0.50 LL ESR</v>
      </c>
      <c r="J200" s="21">
        <f>'Region - Nashik Data'!J188</f>
        <v>0</v>
      </c>
      <c r="K200" s="21" t="str">
        <f>'Region - Nashik Data'!K188</f>
        <v>Connected</v>
      </c>
      <c r="L200" s="21" t="str">
        <f>'Region - Nashik Data'!L188</f>
        <v>Online</v>
      </c>
      <c r="M200" s="21" t="str">
        <f>'Region - Nashik Data'!M188</f>
        <v>0.50LL</v>
      </c>
      <c r="N200" s="21">
        <f>'Region - Nashik Data'!N188</f>
        <v>0.69067565917968754</v>
      </c>
      <c r="O200" s="21">
        <f>'Region - Nashik Data'!O188</f>
        <v>1.1800946044921874</v>
      </c>
      <c r="P200" s="21">
        <f>'Region - Nashik Data'!P188</f>
        <v>1.56145263671875</v>
      </c>
      <c r="Q200" s="21">
        <f>'Region - Nashik Data'!Q188</f>
        <v>1.1578295898437501</v>
      </c>
      <c r="R200" s="21">
        <f>'Region - Nashik Data'!R188</f>
        <v>0.14725952148437499</v>
      </c>
      <c r="S200" s="21">
        <f>'Region - Nashik Data'!S188</f>
        <v>0.32194702148437498</v>
      </c>
      <c r="T200" s="21">
        <f>'Region - Nashik Data'!T188</f>
        <v>0.60474731445312502</v>
      </c>
      <c r="U200" s="20">
        <f>'Region - Nashik Data'!U188</f>
        <v>0</v>
      </c>
      <c r="V200" s="12">
        <f>'Region - Nashik Data'!V188</f>
        <v>1.20949462890625</v>
      </c>
    </row>
    <row r="201" spans="1:22" x14ac:dyDescent="0.35">
      <c r="A201" s="20">
        <f>'Region - Nashik Data'!A189</f>
        <v>187</v>
      </c>
      <c r="B201" s="20" t="str">
        <f>'Region - Nashik Data'!B189</f>
        <v>Nashik</v>
      </c>
      <c r="C201" s="20" t="str">
        <f>'Region - Nashik Data'!C189</f>
        <v>Nashik</v>
      </c>
      <c r="D201" s="20" t="str">
        <f>'Region - Nashik Data'!D189</f>
        <v>Nashik</v>
      </c>
      <c r="E201" s="20" t="str">
        <f>'Region - Nashik Data'!E189</f>
        <v>Trambakeshwar</v>
      </c>
      <c r="F201" s="20" t="str">
        <f>'Region - Nashik Data'!F189</f>
        <v>20017222</v>
      </c>
      <c r="G201" s="20" t="str">
        <f>'Region - Nashik Data'!G189</f>
        <v>Waghera &amp; 14 RRWSS Tal Trambakeshwar</v>
      </c>
      <c r="H201" s="20" t="str">
        <f>'Region - Nashik Data'!H189</f>
        <v>Gorthan</v>
      </c>
      <c r="I201" s="20" t="str">
        <f>'Region - Nashik Data'!I189</f>
        <v>Proposed 0.40 LL ESR</v>
      </c>
      <c r="J201" s="21">
        <f>'Region - Nashik Data'!J189</f>
        <v>0</v>
      </c>
      <c r="K201" s="21" t="str">
        <f>'Region - Nashik Data'!K189</f>
        <v>Connected</v>
      </c>
      <c r="L201" s="21" t="str">
        <f>'Region - Nashik Data'!L189</f>
        <v>Online</v>
      </c>
      <c r="M201" s="21" t="str">
        <f>'Region - Nashik Data'!M189</f>
        <v>0.40LL</v>
      </c>
      <c r="N201" s="21">
        <f>'Region - Nashik Data'!N189</f>
        <v>0</v>
      </c>
      <c r="O201" s="21">
        <f>'Region - Nashik Data'!O189</f>
        <v>0</v>
      </c>
      <c r="P201" s="21">
        <f>'Region - Nashik Data'!P189</f>
        <v>0</v>
      </c>
      <c r="Q201" s="21">
        <f>'Region - Nashik Data'!Q189</f>
        <v>0</v>
      </c>
      <c r="R201" s="21">
        <f>'Region - Nashik Data'!R189</f>
        <v>0</v>
      </c>
      <c r="S201" s="21">
        <f>'Region - Nashik Data'!S189</f>
        <v>0</v>
      </c>
      <c r="T201" s="21">
        <f>'Region - Nashik Data'!T189</f>
        <v>0</v>
      </c>
      <c r="U201" s="20">
        <f>'Region - Nashik Data'!U189</f>
        <v>7</v>
      </c>
      <c r="V201" s="12">
        <f>'Region - Nashik Data'!V189</f>
        <v>0</v>
      </c>
    </row>
    <row r="202" spans="1:22" x14ac:dyDescent="0.35">
      <c r="A202" s="20">
        <f>'Region - Nashik Data'!A190</f>
        <v>188</v>
      </c>
      <c r="B202" s="20" t="str">
        <f>'Region - Nashik Data'!B190</f>
        <v>Nashik</v>
      </c>
      <c r="C202" s="20" t="str">
        <f>'Region - Nashik Data'!C190</f>
        <v>Nashik</v>
      </c>
      <c r="D202" s="20" t="str">
        <f>'Region - Nashik Data'!D190</f>
        <v>Malegaon</v>
      </c>
      <c r="E202" s="20" t="str">
        <f>'Region - Nashik Data'!E190</f>
        <v>Malegaon</v>
      </c>
      <c r="F202" s="20" t="str">
        <f>'Region - Nashik Data'!F190</f>
        <v>20037448</v>
      </c>
      <c r="G202" s="20" t="str">
        <f>'Region - Nashik Data'!G190</f>
        <v>78 villages in Nandgaon, Malegaon and Deola talukas</v>
      </c>
      <c r="H202" s="20" t="str">
        <f>'Region - Nashik Data'!H190</f>
        <v>Ghodegaon Chauki</v>
      </c>
      <c r="I202" s="20" t="str">
        <f>'Region - Nashik Data'!I190</f>
        <v>Existing 0.30 LL ESR</v>
      </c>
      <c r="J202" s="21">
        <f>'Region - Nashik Data'!J190</f>
        <v>0</v>
      </c>
      <c r="K202" s="21" t="str">
        <f>'Region - Nashik Data'!K190</f>
        <v>Connected</v>
      </c>
      <c r="L202" s="21" t="str">
        <f>'Region - Nashik Data'!L190</f>
        <v>Online</v>
      </c>
      <c r="M202" s="21" t="str">
        <f>'Region - Nashik Data'!M190</f>
        <v>0.30LL</v>
      </c>
      <c r="N202" s="21">
        <f>'Region - Nashik Data'!N190</f>
        <v>2.8786163330078125E-2</v>
      </c>
      <c r="O202" s="21">
        <f>'Region - Nashik Data'!O190</f>
        <v>0</v>
      </c>
      <c r="P202" s="21">
        <f>'Region - Nashik Data'!P190</f>
        <v>5.1643981933593749E-2</v>
      </c>
      <c r="Q202" s="21">
        <f>'Region - Nashik Data'!Q190</f>
        <v>0</v>
      </c>
      <c r="R202" s="21">
        <f>'Region - Nashik Data'!R190</f>
        <v>0</v>
      </c>
      <c r="S202" s="21">
        <f>'Region - Nashik Data'!S190</f>
        <v>0.72262329101562495</v>
      </c>
      <c r="T202" s="21">
        <f>'Region - Nashik Data'!T190</f>
        <v>0</v>
      </c>
      <c r="U202" s="20">
        <f>'Region - Nashik Data'!U190</f>
        <v>4</v>
      </c>
      <c r="V202" s="12">
        <f>'Region - Nashik Data'!V190</f>
        <v>0</v>
      </c>
    </row>
    <row r="203" spans="1:22" x14ac:dyDescent="0.35">
      <c r="A203" s="20">
        <f>'Region - Nashik Data'!A191</f>
        <v>189</v>
      </c>
      <c r="B203" s="20" t="str">
        <f>'Region - Nashik Data'!B191</f>
        <v>Nashik</v>
      </c>
      <c r="C203" s="20" t="str">
        <f>'Region - Nashik Data'!C191</f>
        <v>Nashik</v>
      </c>
      <c r="D203" s="20" t="str">
        <f>'Region - Nashik Data'!D191</f>
        <v>Manmad</v>
      </c>
      <c r="E203" s="20" t="str">
        <f>'Region - Nashik Data'!E191</f>
        <v>Yeola</v>
      </c>
      <c r="F203" s="20" t="str">
        <f>'Region - Nashik Data'!F191</f>
        <v>20030798</v>
      </c>
      <c r="G203" s="20" t="str">
        <f>'Region - Nashik Data'!G191</f>
        <v>Retrofitting To Yeola 38 Villages</v>
      </c>
      <c r="H203" s="20" t="str">
        <f>'Region - Nashik Data'!H191</f>
        <v>Pimpalkute BK.</v>
      </c>
      <c r="I203" s="20" t="str">
        <f>'Region - Nashik Data'!I191</f>
        <v>Existing 0.50 LL ESR</v>
      </c>
      <c r="J203" s="21">
        <f>'Region - Nashik Data'!J191</f>
        <v>0</v>
      </c>
      <c r="K203" s="21" t="str">
        <f>'Region - Nashik Data'!K191</f>
        <v>Connected</v>
      </c>
      <c r="L203" s="21" t="str">
        <f>'Region - Nashik Data'!L191</f>
        <v>Online</v>
      </c>
      <c r="M203" s="21" t="str">
        <f>'Region - Nashik Data'!M191</f>
        <v>0.50LL</v>
      </c>
      <c r="N203" s="21">
        <f>'Region - Nashik Data'!N191</f>
        <v>0.49004150390625001</v>
      </c>
      <c r="O203" s="21">
        <f>'Region - Nashik Data'!O191</f>
        <v>5.6749267578124998E-2</v>
      </c>
      <c r="P203" s="21">
        <f>'Region - Nashik Data'!P191</f>
        <v>0</v>
      </c>
      <c r="Q203" s="21">
        <f>'Region - Nashik Data'!Q191</f>
        <v>0</v>
      </c>
      <c r="R203" s="21">
        <f>'Region - Nashik Data'!R191</f>
        <v>0</v>
      </c>
      <c r="S203" s="21">
        <f>'Region - Nashik Data'!S191</f>
        <v>9.4681396484374999E-2</v>
      </c>
      <c r="T203" s="21">
        <f>'Region - Nashik Data'!T191</f>
        <v>0.40598999023437499</v>
      </c>
      <c r="U203" s="20">
        <f>'Region - Nashik Data'!U191</f>
        <v>3</v>
      </c>
      <c r="V203" s="12">
        <f>'Region - Nashik Data'!V191</f>
        <v>0.81197998046874997</v>
      </c>
    </row>
    <row r="204" spans="1:22" x14ac:dyDescent="0.35">
      <c r="A204" s="20">
        <f>'Region - Nashik Data'!A192</f>
        <v>190</v>
      </c>
      <c r="B204" s="20" t="str">
        <f>'Region - Nashik Data'!B192</f>
        <v>Nashik</v>
      </c>
      <c r="C204" s="20" t="str">
        <f>'Region - Nashik Data'!C192</f>
        <v>W M Nashik</v>
      </c>
      <c r="D204" s="20" t="str">
        <f>'Region - Nashik Data'!D192</f>
        <v>Malegaon</v>
      </c>
      <c r="E204" s="20" t="str">
        <f>'Region - Nashik Data'!E192</f>
        <v>Chandwad</v>
      </c>
      <c r="F204" s="20" t="str">
        <f>'Region - Nashik Data'!F192</f>
        <v>20086730</v>
      </c>
      <c r="G204" s="20" t="str">
        <f>'Region - Nashik Data'!G192</f>
        <v>Retro.Chandwad and WSS 44 villages. Ta. Chandwad</v>
      </c>
      <c r="H204" s="20" t="str">
        <f>'Region - Nashik Data'!H192</f>
        <v>Shirur</v>
      </c>
      <c r="I204" s="20" t="str">
        <f>'Region - Nashik Data'!I192</f>
        <v>Proposed 0.60 LL GSR</v>
      </c>
      <c r="J204" s="21">
        <f>'Region - Nashik Data'!J192</f>
        <v>0</v>
      </c>
      <c r="K204" s="21" t="str">
        <f>'Region - Nashik Data'!K192</f>
        <v>Connected</v>
      </c>
      <c r="L204" s="21" t="str">
        <f>'Region - Nashik Data'!L192</f>
        <v>Online</v>
      </c>
      <c r="M204" s="21" t="str">
        <f>'Region - Nashik Data'!M192</f>
        <v>0.60LL</v>
      </c>
      <c r="N204" s="21">
        <f>'Region - Nashik Data'!N192</f>
        <v>1.7299652099609376E-5</v>
      </c>
      <c r="O204" s="21">
        <f>'Region - Nashik Data'!O192</f>
        <v>6.3896179199218752E-6</v>
      </c>
      <c r="P204" s="21">
        <f>'Region - Nashik Data'!P192</f>
        <v>0</v>
      </c>
      <c r="Q204" s="21">
        <f>'Region - Nashik Data'!Q192</f>
        <v>0</v>
      </c>
      <c r="R204" s="21">
        <f>'Region - Nashik Data'!R192</f>
        <v>0</v>
      </c>
      <c r="S204" s="21">
        <f>'Region - Nashik Data'!S192</f>
        <v>0</v>
      </c>
      <c r="T204" s="21">
        <f>'Region - Nashik Data'!T192</f>
        <v>0</v>
      </c>
      <c r="U204" s="20">
        <f>'Region - Nashik Data'!U192</f>
        <v>5</v>
      </c>
      <c r="V204" s="12">
        <f>'Region - Nashik Data'!V192</f>
        <v>0</v>
      </c>
    </row>
    <row r="205" spans="1:22" x14ac:dyDescent="0.35">
      <c r="A205" s="20">
        <f>'Region - Nashik Data'!A193</f>
        <v>191</v>
      </c>
      <c r="B205" s="20" t="str">
        <f>'Region - Nashik Data'!B193</f>
        <v>Ahmednagar</v>
      </c>
      <c r="C205" s="20" t="str">
        <f>'Region - Nashik Data'!C193</f>
        <v>Ahmednagar</v>
      </c>
      <c r="D205" s="20" t="str">
        <f>'Region - Nashik Data'!D193</f>
        <v>Ahmednagar</v>
      </c>
      <c r="E205" s="20" t="str">
        <f>'Region - Nashik Data'!E193</f>
        <v>Nagar</v>
      </c>
      <c r="F205" s="20" t="str">
        <f>'Region - Nashik Data'!F193</f>
        <v>20046296</v>
      </c>
      <c r="G205" s="20" t="str">
        <f>'Region - Nashik Data'!G193</f>
        <v>Burhannagar &amp; 45 Villages Retro RRWSS</v>
      </c>
      <c r="H205" s="20" t="str">
        <f>'Region - Nashik Data'!H193</f>
        <v>Darewadi</v>
      </c>
      <c r="I205" s="20" t="str">
        <f>'Region - Nashik Data'!I193</f>
        <v>Existing 0.50 LL ESR</v>
      </c>
      <c r="J205" s="21">
        <f>'Region - Nashik Data'!J193</f>
        <v>0</v>
      </c>
      <c r="K205" s="21" t="str">
        <f>'Region - Nashik Data'!K193</f>
        <v>Connected</v>
      </c>
      <c r="L205" s="21" t="str">
        <f>'Region - Nashik Data'!L193</f>
        <v>Offline</v>
      </c>
      <c r="M205" s="21" t="str">
        <f>'Region - Nashik Data'!M193</f>
        <v>0.50LL</v>
      </c>
      <c r="N205" s="21">
        <f>'Region - Nashik Data'!N193</f>
        <v>0</v>
      </c>
      <c r="O205" s="21">
        <f>'Region - Nashik Data'!O193</f>
        <v>0</v>
      </c>
      <c r="P205" s="21">
        <f>'Region - Nashik Data'!P193</f>
        <v>0</v>
      </c>
      <c r="Q205" s="21">
        <f>'Region - Nashik Data'!Q193</f>
        <v>0</v>
      </c>
      <c r="R205" s="21">
        <f>'Region - Nashik Data'!R193</f>
        <v>0</v>
      </c>
      <c r="S205" s="21">
        <f>'Region - Nashik Data'!S193</f>
        <v>0</v>
      </c>
      <c r="T205" s="21">
        <f>'Region - Nashik Data'!T193</f>
        <v>0</v>
      </c>
      <c r="U205" s="20">
        <f>'Region - Nashik Data'!U193</f>
        <v>7</v>
      </c>
      <c r="V205" s="12">
        <f>'Region - Nashik Data'!V193</f>
        <v>0</v>
      </c>
    </row>
    <row r="206" spans="1:22" x14ac:dyDescent="0.35">
      <c r="A206" s="20">
        <f>'Region - Nashik Data'!A194</f>
        <v>192</v>
      </c>
      <c r="B206" s="20" t="str">
        <f>'Region - Nashik Data'!B194</f>
        <v>Nashik</v>
      </c>
      <c r="C206" s="20" t="str">
        <f>'Region - Nashik Data'!C194</f>
        <v>Nashik</v>
      </c>
      <c r="D206" s="20" t="str">
        <f>'Region - Nashik Data'!D194</f>
        <v>Manmad</v>
      </c>
      <c r="E206" s="20" t="str">
        <f>'Region - Nashik Data'!E194</f>
        <v>Nifad</v>
      </c>
      <c r="F206" s="20" t="str">
        <f>'Region - Nashik Data'!F194</f>
        <v>456654</v>
      </c>
      <c r="G206" s="20" t="str">
        <f>'Region - Nashik Data'!G194</f>
        <v>Retro. Lasalgaon Vinchur 16 Villages, Tal. Nifad</v>
      </c>
      <c r="H206" s="20" t="str">
        <f>'Region - Nashik Data'!H194</f>
        <v>Kotamgaon</v>
      </c>
      <c r="I206" s="20" t="str">
        <f>'Region - Nashik Data'!I194</f>
        <v>Existing 0.60 LL ESR</v>
      </c>
      <c r="J206" s="21">
        <f>'Region - Nashik Data'!J194</f>
        <v>0</v>
      </c>
      <c r="K206" s="21" t="str">
        <f>'Region - Nashik Data'!K194</f>
        <v>Connected</v>
      </c>
      <c r="L206" s="21" t="str">
        <f>'Region - Nashik Data'!L194</f>
        <v>Online</v>
      </c>
      <c r="M206" s="21" t="str">
        <f>'Region - Nashik Data'!M194</f>
        <v>0.60LL</v>
      </c>
      <c r="N206" s="21">
        <f>'Region - Nashik Data'!N194</f>
        <v>0</v>
      </c>
      <c r="O206" s="21">
        <f>'Region - Nashik Data'!O194</f>
        <v>0</v>
      </c>
      <c r="P206" s="21">
        <f>'Region - Nashik Data'!P194</f>
        <v>0.38057601928710938</v>
      </c>
      <c r="Q206" s="21">
        <f>'Region - Nashik Data'!Q194</f>
        <v>0</v>
      </c>
      <c r="R206" s="21">
        <f>'Region - Nashik Data'!R194</f>
        <v>0</v>
      </c>
      <c r="S206" s="21">
        <f>'Region - Nashik Data'!S194</f>
        <v>0.3623175048828125</v>
      </c>
      <c r="T206" s="21">
        <f>'Region - Nashik Data'!T194</f>
        <v>0</v>
      </c>
      <c r="U206" s="20">
        <f>'Region - Nashik Data'!U194</f>
        <v>5</v>
      </c>
      <c r="V206" s="12">
        <f>'Region - Nashik Data'!V194</f>
        <v>0</v>
      </c>
    </row>
    <row r="207" spans="1:22" x14ac:dyDescent="0.35">
      <c r="A207" s="20">
        <f>'Region - Nashik Data'!A195</f>
        <v>193</v>
      </c>
      <c r="B207" s="20" t="str">
        <f>'Region - Nashik Data'!B195</f>
        <v>Nashik</v>
      </c>
      <c r="C207" s="20" t="str">
        <f>'Region - Nashik Data'!C195</f>
        <v>Nashik</v>
      </c>
      <c r="D207" s="20" t="str">
        <f>'Region - Nashik Data'!D195</f>
        <v>Sinnar</v>
      </c>
      <c r="E207" s="20" t="str">
        <f>'Region - Nashik Data'!E195</f>
        <v>Sinnar</v>
      </c>
      <c r="F207" s="20" t="str">
        <f>'Region - Nashik Data'!F195</f>
        <v>20019176</v>
      </c>
      <c r="G207" s="20" t="str">
        <f>'Region - Nashik Data'!G195</f>
        <v>Retro. Bargaonpimpri &amp; 6 VRWSS  Tal Sinnar</v>
      </c>
      <c r="H207" s="20" t="str">
        <f>'Region - Nashik Data'!H195</f>
        <v>Gulwanch</v>
      </c>
      <c r="I207" s="20" t="str">
        <f>'Region - Nashik Data'!I195</f>
        <v>Existing 0.8 LL ESR</v>
      </c>
      <c r="J207" s="21">
        <f>'Region - Nashik Data'!J195</f>
        <v>0</v>
      </c>
      <c r="K207" s="21" t="str">
        <f>'Region - Nashik Data'!K195</f>
        <v>Connected</v>
      </c>
      <c r="L207" s="21" t="str">
        <f>'Region - Nashik Data'!L195</f>
        <v>Online</v>
      </c>
      <c r="M207" s="21" t="str">
        <f>'Region - Nashik Data'!M195</f>
        <v>0.8LL</v>
      </c>
      <c r="N207" s="21">
        <f>'Region - Nashik Data'!N195</f>
        <v>1.118406982421875</v>
      </c>
      <c r="O207" s="21">
        <f>'Region - Nashik Data'!O195</f>
        <v>0.82688964843750001</v>
      </c>
      <c r="P207" s="21">
        <f>'Region - Nashik Data'!P195</f>
        <v>5.5053710937499997E-4</v>
      </c>
      <c r="Q207" s="21">
        <f>'Region - Nashik Data'!Q195</f>
        <v>3.9062500000000002E-4</v>
      </c>
      <c r="R207" s="21">
        <f>'Region - Nashik Data'!R195</f>
        <v>3.3203125000000002E-4</v>
      </c>
      <c r="S207" s="21">
        <f>'Region - Nashik Data'!S195</f>
        <v>4.8828125000000001E-6</v>
      </c>
      <c r="T207" s="21">
        <f>'Region - Nashik Data'!T195</f>
        <v>3.6499023437500003E-4</v>
      </c>
      <c r="U207" s="20">
        <f>'Region - Nashik Data'!U195</f>
        <v>0</v>
      </c>
      <c r="V207" s="12">
        <f>'Region - Nashik Data'!V195</f>
        <v>4.5623779296875003E-4</v>
      </c>
    </row>
    <row r="208" spans="1:22" x14ac:dyDescent="0.35">
      <c r="A208" s="20">
        <f>'Region - Nashik Data'!A196</f>
        <v>194</v>
      </c>
      <c r="B208" s="20" t="str">
        <f>'Region - Nashik Data'!B196</f>
        <v>Nashik</v>
      </c>
      <c r="C208" s="20" t="str">
        <f>'Region - Nashik Data'!C196</f>
        <v>Nashik</v>
      </c>
      <c r="D208" s="20" t="str">
        <f>'Region - Nashik Data'!D196</f>
        <v>Manmad</v>
      </c>
      <c r="E208" s="20" t="str">
        <f>'Region - Nashik Data'!E196</f>
        <v>Nifad</v>
      </c>
      <c r="F208" s="20" t="str">
        <f>'Region - Nashik Data'!F196</f>
        <v>456654</v>
      </c>
      <c r="G208" s="20" t="str">
        <f>'Region - Nashik Data'!G196</f>
        <v>Retro. Lasalgaon Vinchur 16 Villages, Tal. Nifad</v>
      </c>
      <c r="H208" s="20" t="str">
        <f>'Region - Nashik Data'!H196</f>
        <v>Nimgaon Wakada</v>
      </c>
      <c r="I208" s="20" t="str">
        <f>'Region - Nashik Data'!I196</f>
        <v>Existing 1.50 LL ESR-OL 2</v>
      </c>
      <c r="J208" s="21">
        <f>'Region - Nashik Data'!J196</f>
        <v>1.526153564453125</v>
      </c>
      <c r="K208" s="21" t="str">
        <f>'Region - Nashik Data'!K196</f>
        <v>Connected</v>
      </c>
      <c r="L208" s="21" t="str">
        <f>'Region - Nashik Data'!L196</f>
        <v>Online</v>
      </c>
      <c r="M208" s="21" t="str">
        <f>'Region - Nashik Data'!M196</f>
        <v>1.50LL</v>
      </c>
      <c r="N208" s="21">
        <f>'Region - Nashik Data'!N196</f>
        <v>0.361851806640625</v>
      </c>
      <c r="O208" s="21">
        <f>'Region - Nashik Data'!O196</f>
        <v>0.80986572265625001</v>
      </c>
      <c r="P208" s="21">
        <f>'Region - Nashik Data'!P196</f>
        <v>0.35890869140624998</v>
      </c>
      <c r="Q208" s="21">
        <f>'Region - Nashik Data'!Q196</f>
        <v>0.86654541015624997</v>
      </c>
      <c r="R208" s="21">
        <f>'Region - Nashik Data'!R196</f>
        <v>9.2610839843750903E-2</v>
      </c>
      <c r="S208" s="21">
        <f>'Region - Nashik Data'!S196</f>
        <v>0.61409169578971845</v>
      </c>
      <c r="T208" s="21">
        <f>'Region - Nashik Data'!T196</f>
        <v>0.36424804687500001</v>
      </c>
      <c r="U208" s="20">
        <f>'Region - Nashik Data'!U196</f>
        <v>0</v>
      </c>
      <c r="V208" s="12">
        <f>'Region - Nashik Data'!V196</f>
        <v>0.24283203125</v>
      </c>
    </row>
    <row r="209" spans="1:22" x14ac:dyDescent="0.35">
      <c r="A209" s="20">
        <f>'Region - Nashik Data'!A197</f>
        <v>195</v>
      </c>
      <c r="B209" s="20" t="str">
        <f>'Region - Nashik Data'!B197</f>
        <v>Ahmednagar</v>
      </c>
      <c r="C209" s="20" t="str">
        <f>'Region - Nashik Data'!C197</f>
        <v>Sangamner</v>
      </c>
      <c r="D209" s="20" t="str">
        <f>'Region - Nashik Data'!D197</f>
        <v>Sangamner</v>
      </c>
      <c r="E209" s="20" t="str">
        <f>'Region - Nashik Data'!E197</f>
        <v>Sangamner</v>
      </c>
      <c r="F209" s="20" t="str">
        <f>'Region - Nashik Data'!F197</f>
        <v>7937337</v>
      </c>
      <c r="G209" s="20" t="str">
        <f>'Region - Nashik Data'!G197</f>
        <v>Retro.Nimon and 4 villages, Tal. Sangamner</v>
      </c>
      <c r="H209" s="20" t="str">
        <f>'Region - Nashik Data'!H197</f>
        <v>hilllock</v>
      </c>
      <c r="I209" s="20" t="str">
        <f>'Region - Nashik Data'!I197</f>
        <v>Existing 3 LL MBR-Outlet-3</v>
      </c>
      <c r="J209" s="21">
        <f>'Region - Nashik Data'!J197</f>
        <v>0</v>
      </c>
      <c r="K209" s="21" t="str">
        <f>'Region - Nashik Data'!K197</f>
        <v>Connected</v>
      </c>
      <c r="L209" s="21" t="str">
        <f>'Region - Nashik Data'!L197</f>
        <v>Online</v>
      </c>
      <c r="M209" s="21" t="str">
        <f>'Region - Nashik Data'!M197</f>
        <v>3LL</v>
      </c>
      <c r="N209" s="21">
        <f>'Region - Nashik Data'!N197</f>
        <v>1.2774902343750001</v>
      </c>
      <c r="O209" s="21">
        <f>'Region - Nashik Data'!O197</f>
        <v>1.1828955078125001</v>
      </c>
      <c r="P209" s="21">
        <f>'Region - Nashik Data'!P197</f>
        <v>1.6486962890625001</v>
      </c>
      <c r="Q209" s="21">
        <f>'Region - Nashik Data'!Q197</f>
        <v>0.20217285156250001</v>
      </c>
      <c r="R209" s="21">
        <f>'Region - Nashik Data'!R197</f>
        <v>0</v>
      </c>
      <c r="S209" s="21">
        <f>'Region - Nashik Data'!S197</f>
        <v>1.2399023437500001</v>
      </c>
      <c r="T209" s="21">
        <f>'Region - Nashik Data'!T197</f>
        <v>0</v>
      </c>
      <c r="U209" s="20">
        <f>'Region - Nashik Data'!U197</f>
        <v>2</v>
      </c>
      <c r="V209" s="12">
        <f>'Region - Nashik Data'!V197</f>
        <v>0</v>
      </c>
    </row>
    <row r="210" spans="1:22" x14ac:dyDescent="0.35">
      <c r="A210" s="20">
        <f>'Region - Nashik Data'!A198</f>
        <v>196</v>
      </c>
      <c r="B210" s="20" t="str">
        <f>'Region - Nashik Data'!B198</f>
        <v>Nashik</v>
      </c>
      <c r="C210" s="20" t="str">
        <f>'Region - Nashik Data'!C198</f>
        <v>Nashik</v>
      </c>
      <c r="D210" s="20" t="str">
        <f>'Region - Nashik Data'!D198</f>
        <v>Malegaon</v>
      </c>
      <c r="E210" s="20" t="str">
        <f>'Region - Nashik Data'!E198</f>
        <v>Malegaon</v>
      </c>
      <c r="F210" s="20" t="str">
        <f>'Region - Nashik Data'!F198</f>
        <v>20037448</v>
      </c>
      <c r="G210" s="20" t="str">
        <f>'Region - Nashik Data'!G198</f>
        <v>78 villages in Nandgaon, Malegaon and Deola talukas</v>
      </c>
      <c r="H210" s="20" t="str">
        <f>'Region - Nashik Data'!H198</f>
        <v>Manikpunj</v>
      </c>
      <c r="I210" s="20" t="str">
        <f>'Region - Nashik Data'!I198</f>
        <v>Existing 0.7 LL ESR</v>
      </c>
      <c r="J210" s="21">
        <f>'Region - Nashik Data'!J198</f>
        <v>0</v>
      </c>
      <c r="K210" s="21" t="str">
        <f>'Region - Nashik Data'!K198</f>
        <v>Connected</v>
      </c>
      <c r="L210" s="21" t="str">
        <f>'Region - Nashik Data'!L198</f>
        <v>Online</v>
      </c>
      <c r="M210" s="21" t="str">
        <f>'Region - Nashik Data'!M198</f>
        <v>0.7LL</v>
      </c>
      <c r="N210" s="21">
        <f>'Region - Nashik Data'!N198</f>
        <v>0</v>
      </c>
      <c r="O210" s="21">
        <f>'Region - Nashik Data'!O198</f>
        <v>9.9174499511718757E-3</v>
      </c>
      <c r="P210" s="21">
        <f>'Region - Nashik Data'!P198</f>
        <v>0</v>
      </c>
      <c r="Q210" s="21">
        <f>'Region - Nashik Data'!Q198</f>
        <v>9.8498574232053214E-7</v>
      </c>
      <c r="R210" s="21">
        <f>'Region - Nashik Data'!R198</f>
        <v>0</v>
      </c>
      <c r="S210" s="21">
        <f>'Region - Nashik Data'!S198</f>
        <v>0</v>
      </c>
      <c r="T210" s="21">
        <f>'Region - Nashik Data'!T198</f>
        <v>0</v>
      </c>
      <c r="U210" s="20">
        <f>'Region - Nashik Data'!U198</f>
        <v>5</v>
      </c>
      <c r="V210" s="12">
        <f>'Region - Nashik Data'!V198</f>
        <v>0</v>
      </c>
    </row>
    <row r="211" spans="1:22" x14ac:dyDescent="0.35">
      <c r="A211" s="20">
        <f>'Region - Nashik Data'!A199</f>
        <v>197</v>
      </c>
      <c r="B211" s="20" t="str">
        <f>'Region - Nashik Data'!B199</f>
        <v>Jalgaon</v>
      </c>
      <c r="C211" s="20" t="str">
        <f>'Region - Nashik Data'!C199</f>
        <v>Jalgaon</v>
      </c>
      <c r="D211" s="20" t="str">
        <f>'Region - Nashik Data'!D199</f>
        <v>Erandol</v>
      </c>
      <c r="E211" s="20" t="str">
        <f>'Region - Nashik Data'!E199</f>
        <v>Chalisgaon</v>
      </c>
      <c r="F211" s="20" t="str">
        <f>'Region - Nashik Data'!F199</f>
        <v>20053796</v>
      </c>
      <c r="G211" s="20" t="str">
        <f>'Region - Nashik Data'!G199</f>
        <v>Dondigar-Rohini &amp; 15 Villages WSS</v>
      </c>
      <c r="H211" s="20" t="str">
        <f>'Region - Nashik Data'!H199</f>
        <v>Hatgaon</v>
      </c>
      <c r="I211" s="20" t="str">
        <f>'Region - Nashik Data'!I199</f>
        <v>Proposed 0.48 LL ESR</v>
      </c>
      <c r="J211" s="21">
        <f>'Region - Nashik Data'!J199</f>
        <v>0</v>
      </c>
      <c r="K211" s="21" t="str">
        <f>'Region - Nashik Data'!K199</f>
        <v>Connected</v>
      </c>
      <c r="L211" s="21" t="str">
        <f>'Region - Nashik Data'!L199</f>
        <v>Online</v>
      </c>
      <c r="M211" s="21" t="str">
        <f>'Region - Nashik Data'!M199</f>
        <v>0.48LL</v>
      </c>
      <c r="N211" s="21">
        <f>'Region - Nashik Data'!N199</f>
        <v>0</v>
      </c>
      <c r="O211" s="21">
        <f>'Region - Nashik Data'!O199</f>
        <v>0</v>
      </c>
      <c r="P211" s="21">
        <f>'Region - Nashik Data'!P199</f>
        <v>0</v>
      </c>
      <c r="Q211" s="21">
        <f>'Region - Nashik Data'!Q199</f>
        <v>0</v>
      </c>
      <c r="R211" s="21">
        <f>'Region - Nashik Data'!R199</f>
        <v>0</v>
      </c>
      <c r="S211" s="21">
        <f>'Region - Nashik Data'!S199</f>
        <v>0</v>
      </c>
      <c r="T211" s="21">
        <f>'Region - Nashik Data'!T199</f>
        <v>0</v>
      </c>
      <c r="U211" s="20">
        <f>'Region - Nashik Data'!U199</f>
        <v>7</v>
      </c>
      <c r="V211" s="12">
        <f>'Region - Nashik Data'!V199</f>
        <v>0</v>
      </c>
    </row>
    <row r="212" spans="1:22" x14ac:dyDescent="0.35">
      <c r="A212" s="20">
        <f>'Region - Nashik Data'!A200</f>
        <v>198</v>
      </c>
      <c r="B212" s="20" t="str">
        <f>'Region - Nashik Data'!B200</f>
        <v>Nashik</v>
      </c>
      <c r="C212" s="20" t="str">
        <f>'Region - Nashik Data'!C200</f>
        <v>W M Nashik</v>
      </c>
      <c r="D212" s="20" t="str">
        <f>'Region - Nashik Data'!D200</f>
        <v>Malegaon</v>
      </c>
      <c r="E212" s="20" t="str">
        <f>'Region - Nashik Data'!E200</f>
        <v>Malegaon</v>
      </c>
      <c r="F212" s="20" t="str">
        <f>'Region - Nashik Data'!F200</f>
        <v>20018579</v>
      </c>
      <c r="G212" s="20" t="str">
        <f>'Region - Nashik Data'!G200</f>
        <v>Malmatha and 25 villages Ta. Malegaon</v>
      </c>
      <c r="H212" s="20" t="str">
        <f>'Region - Nashik Data'!H200</f>
        <v>Astane</v>
      </c>
      <c r="I212" s="20" t="str">
        <f>'Region - Nashik Data'!I200</f>
        <v>Existing 0.50 LL ESR</v>
      </c>
      <c r="J212" s="21">
        <f>'Region - Nashik Data'!J200</f>
        <v>0</v>
      </c>
      <c r="K212" s="21" t="str">
        <f>'Region - Nashik Data'!K200</f>
        <v>Connected</v>
      </c>
      <c r="L212" s="21" t="str">
        <f>'Region - Nashik Data'!L200</f>
        <v>Online</v>
      </c>
      <c r="M212" s="21" t="str">
        <f>'Region - Nashik Data'!M200</f>
        <v>0.50LL</v>
      </c>
      <c r="N212" s="21">
        <f>'Region - Nashik Data'!N200</f>
        <v>0.28698486328125</v>
      </c>
      <c r="O212" s="21">
        <f>'Region - Nashik Data'!O200</f>
        <v>0.78057128906249995</v>
      </c>
      <c r="P212" s="21">
        <f>'Region - Nashik Data'!P200</f>
        <v>3.7134228515625001</v>
      </c>
      <c r="Q212" s="21">
        <f>'Region - Nashik Data'!Q200</f>
        <v>4.7109692382812502</v>
      </c>
      <c r="R212" s="21">
        <f>'Region - Nashik Data'!R200</f>
        <v>2.1588159179687501</v>
      </c>
      <c r="S212" s="21">
        <f>'Region - Nashik Data'!S200</f>
        <v>5.4813867187499996</v>
      </c>
      <c r="T212" s="21">
        <f>'Region - Nashik Data'!T200</f>
        <v>3.6209643554687498</v>
      </c>
      <c r="U212" s="20">
        <f>'Region - Nashik Data'!U200</f>
        <v>0</v>
      </c>
      <c r="V212" s="12">
        <f>'Region - Nashik Data'!V200</f>
        <v>7.2419287109374997</v>
      </c>
    </row>
    <row r="213" spans="1:22" x14ac:dyDescent="0.35">
      <c r="A213" s="20">
        <f>'Region - Nashik Data'!A201</f>
        <v>199</v>
      </c>
      <c r="B213" s="20" t="str">
        <f>'Region - Nashik Data'!B201</f>
        <v>Nashik</v>
      </c>
      <c r="C213" s="20" t="str">
        <f>'Region - Nashik Data'!C201</f>
        <v>Nashik</v>
      </c>
      <c r="D213" s="20" t="str">
        <f>'Region - Nashik Data'!D201</f>
        <v>Sinnar</v>
      </c>
      <c r="E213" s="20" t="str">
        <f>'Region - Nashik Data'!E201</f>
        <v>Sinnar</v>
      </c>
      <c r="F213" s="20" t="str">
        <f>'Region - Nashik Data'!F201</f>
        <v>20019286</v>
      </c>
      <c r="G213" s="20" t="str">
        <f>'Region - Nashik Data'!G201</f>
        <v>Nirhale-Fatehpur and 5 villages, Tal. Sinnar</v>
      </c>
      <c r="H213" s="20" t="str">
        <f>'Region - Nashik Data'!H201</f>
        <v>Kankori</v>
      </c>
      <c r="I213" s="20" t="str">
        <f>'Region - Nashik Data'!I201</f>
        <v>Existing 0.50 LL ESR</v>
      </c>
      <c r="J213" s="21">
        <f>'Region - Nashik Data'!J201</f>
        <v>0</v>
      </c>
      <c r="K213" s="21" t="str">
        <f>'Region - Nashik Data'!K201</f>
        <v>Connected</v>
      </c>
      <c r="L213" s="21" t="str">
        <f>'Region - Nashik Data'!L201</f>
        <v>Online</v>
      </c>
      <c r="M213" s="21" t="str">
        <f>'Region - Nashik Data'!M201</f>
        <v>0.50LL</v>
      </c>
      <c r="N213" s="21">
        <f>'Region - Nashik Data'!N201</f>
        <v>0</v>
      </c>
      <c r="O213" s="21">
        <f>'Region - Nashik Data'!O201</f>
        <v>0</v>
      </c>
      <c r="P213" s="21">
        <f>'Region - Nashik Data'!P201</f>
        <v>0</v>
      </c>
      <c r="Q213" s="21">
        <f>'Region - Nashik Data'!Q201</f>
        <v>0</v>
      </c>
      <c r="R213" s="21">
        <f>'Region - Nashik Data'!R201</f>
        <v>0</v>
      </c>
      <c r="S213" s="21">
        <f>'Region - Nashik Data'!S201</f>
        <v>0</v>
      </c>
      <c r="T213" s="21">
        <f>'Region - Nashik Data'!T201</f>
        <v>7.4360370635986325E-5</v>
      </c>
      <c r="U213" s="20">
        <f>'Region - Nashik Data'!U201</f>
        <v>6</v>
      </c>
      <c r="V213" s="12">
        <f>'Region - Nashik Data'!V201</f>
        <v>1.4872074127197265E-4</v>
      </c>
    </row>
    <row r="214" spans="1:22" x14ac:dyDescent="0.35">
      <c r="A214" s="20">
        <f>'Region - Nashik Data'!A202</f>
        <v>200</v>
      </c>
      <c r="B214" s="20" t="str">
        <f>'Region - Nashik Data'!B202</f>
        <v>Nashik</v>
      </c>
      <c r="C214" s="20" t="str">
        <f>'Region - Nashik Data'!C202</f>
        <v>Nashik</v>
      </c>
      <c r="D214" s="20" t="str">
        <f>'Region - Nashik Data'!D202</f>
        <v>Sinnar</v>
      </c>
      <c r="E214" s="20" t="str">
        <f>'Region - Nashik Data'!E202</f>
        <v>Sinnar</v>
      </c>
      <c r="F214" s="20" t="str">
        <f>'Region - Nashik Data'!F202</f>
        <v>20019176</v>
      </c>
      <c r="G214" s="20" t="str">
        <f>'Region - Nashik Data'!G202</f>
        <v>Retro. Bargaonpimpri &amp; 6 VRWSS  Tal Sinnar</v>
      </c>
      <c r="H214" s="20" t="str">
        <f>'Region - Nashik Data'!H202</f>
        <v>Gulwanch</v>
      </c>
      <c r="I214" s="20" t="str">
        <f>'Region - Nashik Data'!I202</f>
        <v>Existing 0.75 LL ESR</v>
      </c>
      <c r="J214" s="21">
        <f>'Region - Nashik Data'!J202</f>
        <v>0</v>
      </c>
      <c r="K214" s="21" t="str">
        <f>'Region - Nashik Data'!K202</f>
        <v>Connected</v>
      </c>
      <c r="L214" s="21" t="str">
        <f>'Region - Nashik Data'!L202</f>
        <v>Online</v>
      </c>
      <c r="M214" s="21" t="str">
        <f>'Region - Nashik Data'!M202</f>
        <v>0.75LL</v>
      </c>
      <c r="N214" s="21">
        <f>'Region - Nashik Data'!N202</f>
        <v>0.90648193359374996</v>
      </c>
      <c r="O214" s="21">
        <f>'Region - Nashik Data'!O202</f>
        <v>1.0980859375000001</v>
      </c>
      <c r="P214" s="21">
        <f>'Region - Nashik Data'!P202</f>
        <v>0</v>
      </c>
      <c r="Q214" s="21">
        <f>'Region - Nashik Data'!Q202</f>
        <v>0</v>
      </c>
      <c r="R214" s="21">
        <f>'Region - Nashik Data'!R202</f>
        <v>0</v>
      </c>
      <c r="S214" s="21">
        <f>'Region - Nashik Data'!S202</f>
        <v>0</v>
      </c>
      <c r="T214" s="21">
        <f>'Region - Nashik Data'!T202</f>
        <v>3.0715332031250001E-2</v>
      </c>
      <c r="U214" s="20">
        <f>'Region - Nashik Data'!U202</f>
        <v>4</v>
      </c>
      <c r="V214" s="12">
        <f>'Region - Nashik Data'!V202</f>
        <v>4.0953776041666667E-2</v>
      </c>
    </row>
    <row r="215" spans="1:22" x14ac:dyDescent="0.35">
      <c r="A215" s="20">
        <f>'Region - Nashik Data'!A203</f>
        <v>201</v>
      </c>
      <c r="B215" s="20" t="str">
        <f>'Region - Nashik Data'!B203</f>
        <v>Nashik</v>
      </c>
      <c r="C215" s="20" t="str">
        <f>'Region - Nashik Data'!C203</f>
        <v>Nashik</v>
      </c>
      <c r="D215" s="20" t="str">
        <f>'Region - Nashik Data'!D203</f>
        <v>Manmad</v>
      </c>
      <c r="E215" s="20" t="str">
        <f>'Region - Nashik Data'!E203</f>
        <v>Nifad</v>
      </c>
      <c r="F215" s="20" t="str">
        <f>'Region - Nashik Data'!F203</f>
        <v>456654</v>
      </c>
      <c r="G215" s="20" t="str">
        <f>'Region - Nashik Data'!G203</f>
        <v>Retro. Lasalgaon Vinchur 16 Villages, Tal. Nifad</v>
      </c>
      <c r="H215" s="20" t="str">
        <f>'Region - Nashik Data'!H203</f>
        <v>Nandgaon</v>
      </c>
      <c r="I215" s="20" t="str">
        <f>'Region - Nashik Data'!I203</f>
        <v>Existing 1.00 LL ESR</v>
      </c>
      <c r="J215" s="21">
        <f>'Region - Nashik Data'!J203</f>
        <v>0</v>
      </c>
      <c r="K215" s="21" t="str">
        <f>'Region - Nashik Data'!K203</f>
        <v>Connected</v>
      </c>
      <c r="L215" s="21" t="str">
        <f>'Region - Nashik Data'!L203</f>
        <v>Online</v>
      </c>
      <c r="M215" s="21" t="str">
        <f>'Region - Nashik Data'!M203</f>
        <v>1.00LL</v>
      </c>
      <c r="N215" s="21">
        <f>'Region - Nashik Data'!N203</f>
        <v>0</v>
      </c>
      <c r="O215" s="21">
        <f>'Region - Nashik Data'!O203</f>
        <v>0</v>
      </c>
      <c r="P215" s="21">
        <f>'Region - Nashik Data'!P203</f>
        <v>0</v>
      </c>
      <c r="Q215" s="21">
        <f>'Region - Nashik Data'!Q203</f>
        <v>0</v>
      </c>
      <c r="R215" s="21">
        <f>'Region - Nashik Data'!R203</f>
        <v>0</v>
      </c>
      <c r="S215" s="21">
        <f>'Region - Nashik Data'!S203</f>
        <v>0</v>
      </c>
      <c r="T215" s="21">
        <f>'Region - Nashik Data'!T203</f>
        <v>0</v>
      </c>
      <c r="U215" s="20">
        <f>'Region - Nashik Data'!U203</f>
        <v>7</v>
      </c>
      <c r="V215" s="12">
        <f>'Region - Nashik Data'!V203</f>
        <v>0</v>
      </c>
    </row>
    <row r="216" spans="1:22" x14ac:dyDescent="0.35">
      <c r="A216" s="20">
        <f>'Region - Nashik Data'!A204</f>
        <v>202</v>
      </c>
      <c r="B216" s="20" t="str">
        <f>'Region - Nashik Data'!B204</f>
        <v>Jalgaon</v>
      </c>
      <c r="C216" s="20" t="str">
        <f>'Region - Nashik Data'!C204</f>
        <v>Jalgaon</v>
      </c>
      <c r="D216" s="20" t="str">
        <f>'Region - Nashik Data'!D204</f>
        <v>Chopda</v>
      </c>
      <c r="E216" s="20" t="str">
        <f>'Region - Nashik Data'!E204</f>
        <v>Chopda</v>
      </c>
      <c r="F216" s="20" t="str">
        <f>'Region - Nashik Data'!F204</f>
        <v>20053731</v>
      </c>
      <c r="G216" s="20" t="str">
        <f>'Region - Nashik Data'!G204</f>
        <v>Lasur and 9 villages RRWSS. Ta. Chopda</v>
      </c>
      <c r="H216" s="20" t="str">
        <f>'Region - Nashik Data'!H204</f>
        <v>Chaugaon</v>
      </c>
      <c r="I216" s="20" t="str">
        <f>'Region - Nashik Data'!I204</f>
        <v>Existing 0.75 LL ESR</v>
      </c>
      <c r="J216" s="21">
        <f>'Region - Nashik Data'!J204</f>
        <v>0</v>
      </c>
      <c r="K216" s="21" t="str">
        <f>'Region - Nashik Data'!K204</f>
        <v>Connected</v>
      </c>
      <c r="L216" s="21" t="str">
        <f>'Region - Nashik Data'!L204</f>
        <v>Online</v>
      </c>
      <c r="M216" s="21" t="str">
        <f>'Region - Nashik Data'!M204</f>
        <v>0.75LL</v>
      </c>
      <c r="N216" s="21">
        <f>'Region - Nashik Data'!N204</f>
        <v>2.6011059570312498</v>
      </c>
      <c r="O216" s="21">
        <f>'Region - Nashik Data'!O204</f>
        <v>1.8781176757812501</v>
      </c>
      <c r="P216" s="21">
        <f>'Region - Nashik Data'!P204</f>
        <v>2.01200439453125</v>
      </c>
      <c r="Q216" s="21">
        <f>'Region - Nashik Data'!Q204</f>
        <v>1.9685302734375001</v>
      </c>
      <c r="R216" s="21">
        <f>'Region - Nashik Data'!R204</f>
        <v>1.1387744140625</v>
      </c>
      <c r="S216" s="21">
        <f>'Region - Nashik Data'!S204</f>
        <v>2.4279614257812501</v>
      </c>
      <c r="T216" s="21">
        <f>'Region - Nashik Data'!T204</f>
        <v>1.60843017578125</v>
      </c>
      <c r="U216" s="20">
        <f>'Region - Nashik Data'!U204</f>
        <v>0</v>
      </c>
      <c r="V216" s="12">
        <f>'Region - Nashik Data'!V204</f>
        <v>2.1445735677083335</v>
      </c>
    </row>
    <row r="217" spans="1:22" x14ac:dyDescent="0.35">
      <c r="A217" s="20">
        <f>'Region - Nashik Data'!A205</f>
        <v>203</v>
      </c>
      <c r="B217" s="20" t="str">
        <f>'Region - Nashik Data'!B205</f>
        <v>Nashik</v>
      </c>
      <c r="C217" s="20" t="str">
        <f>'Region - Nashik Data'!C205</f>
        <v>W M Nashik</v>
      </c>
      <c r="D217" s="20" t="str">
        <f>'Region - Nashik Data'!D205</f>
        <v>Malegaon</v>
      </c>
      <c r="E217" s="20" t="str">
        <f>'Region - Nashik Data'!E205</f>
        <v>Chandwad</v>
      </c>
      <c r="F217" s="20" t="str">
        <f>'Region - Nashik Data'!F205</f>
        <v>20086730</v>
      </c>
      <c r="G217" s="20" t="str">
        <f>'Region - Nashik Data'!G205</f>
        <v>Retro.Chandwad and WSS 44 villages. Ta. Chandwad</v>
      </c>
      <c r="H217" s="20" t="str">
        <f>'Region - Nashik Data'!H205</f>
        <v>Mangrul</v>
      </c>
      <c r="I217" s="20" t="str">
        <f>'Region - Nashik Data'!I205</f>
        <v>Proposed 0.8 LL ESR</v>
      </c>
      <c r="J217" s="21">
        <f>'Region - Nashik Data'!J205</f>
        <v>0</v>
      </c>
      <c r="K217" s="21" t="str">
        <f>'Region - Nashik Data'!K205</f>
        <v>Connected</v>
      </c>
      <c r="L217" s="21" t="str">
        <f>'Region - Nashik Data'!L205</f>
        <v>Offline</v>
      </c>
      <c r="M217" s="21" t="str">
        <f>'Region - Nashik Data'!M205</f>
        <v>0.8LL</v>
      </c>
      <c r="N217" s="21">
        <f>'Region - Nashik Data'!N205</f>
        <v>0</v>
      </c>
      <c r="O217" s="21">
        <f>'Region - Nashik Data'!O205</f>
        <v>0</v>
      </c>
      <c r="P217" s="21">
        <f>'Region - Nashik Data'!P205</f>
        <v>0</v>
      </c>
      <c r="Q217" s="21">
        <f>'Region - Nashik Data'!Q205</f>
        <v>0</v>
      </c>
      <c r="R217" s="21">
        <f>'Region - Nashik Data'!R205</f>
        <v>0</v>
      </c>
      <c r="S217" s="21">
        <f>'Region - Nashik Data'!S205</f>
        <v>0</v>
      </c>
      <c r="T217" s="21">
        <f>'Region - Nashik Data'!T205</f>
        <v>0</v>
      </c>
      <c r="U217" s="20">
        <f>'Region - Nashik Data'!U205</f>
        <v>7</v>
      </c>
      <c r="V217" s="12">
        <f>'Region - Nashik Data'!V205</f>
        <v>0</v>
      </c>
    </row>
    <row r="218" spans="1:22" x14ac:dyDescent="0.35">
      <c r="A218" s="20">
        <f>'Region - Nashik Data'!A206</f>
        <v>204</v>
      </c>
      <c r="B218" s="20" t="str">
        <f>'Region - Nashik Data'!B206</f>
        <v>Nashik</v>
      </c>
      <c r="C218" s="20" t="str">
        <f>'Region - Nashik Data'!C206</f>
        <v>Nashik</v>
      </c>
      <c r="D218" s="20" t="str">
        <f>'Region - Nashik Data'!D206</f>
        <v>Manmad</v>
      </c>
      <c r="E218" s="20" t="str">
        <f>'Region - Nashik Data'!E206</f>
        <v>Nifad</v>
      </c>
      <c r="F218" s="20" t="str">
        <f>'Region - Nashik Data'!F206</f>
        <v>456654</v>
      </c>
      <c r="G218" s="20" t="str">
        <f>'Region - Nashik Data'!G206</f>
        <v>Retro. Lasalgaon Vinchur 16 Villages, Tal. Nifad</v>
      </c>
      <c r="H218" s="20" t="str">
        <f>'Region - Nashik Data'!H206</f>
        <v>Lasalgaon</v>
      </c>
      <c r="I218" s="20" t="str">
        <f>'Region - Nashik Data'!I206</f>
        <v>Existing 2.50 LL ESR</v>
      </c>
      <c r="J218" s="21">
        <f>'Region - Nashik Data'!J206</f>
        <v>4.0500955581665039</v>
      </c>
      <c r="K218" s="21" t="str">
        <f>'Region - Nashik Data'!K206</f>
        <v>Connected</v>
      </c>
      <c r="L218" s="21" t="str">
        <f>'Region - Nashik Data'!L206</f>
        <v>Online</v>
      </c>
      <c r="M218" s="21" t="str">
        <f>'Region - Nashik Data'!M206</f>
        <v>2.50LL</v>
      </c>
      <c r="N218" s="21">
        <f>'Region - Nashik Data'!N206</f>
        <v>0</v>
      </c>
      <c r="O218" s="21">
        <f>'Region - Nashik Data'!O206</f>
        <v>3.0776220703125001</v>
      </c>
      <c r="P218" s="21">
        <f>'Region - Nashik Data'!P206</f>
        <v>5.3201318359374996</v>
      </c>
      <c r="Q218" s="21">
        <f>'Region - Nashik Data'!Q206</f>
        <v>5.1044726562499996</v>
      </c>
      <c r="R218" s="21">
        <f>'Region - Nashik Data'!R206</f>
        <v>2.6866992187499998</v>
      </c>
      <c r="S218" s="21">
        <f>'Region - Nashik Data'!S206</f>
        <v>0</v>
      </c>
      <c r="T218" s="21">
        <f>'Region - Nashik Data'!T206</f>
        <v>3.5870019531250001</v>
      </c>
      <c r="U218" s="20">
        <f>'Region - Nashik Data'!U206</f>
        <v>2</v>
      </c>
      <c r="V218" s="12">
        <f>'Region - Nashik Data'!V206</f>
        <v>1.4348007812500001</v>
      </c>
    </row>
    <row r="219" spans="1:22" x14ac:dyDescent="0.35">
      <c r="A219" s="20">
        <f>'Region - Nashik Data'!A207</f>
        <v>205</v>
      </c>
      <c r="B219" s="20" t="str">
        <f>'Region - Nashik Data'!B207</f>
        <v>Nashik</v>
      </c>
      <c r="C219" s="20" t="str">
        <f>'Region - Nashik Data'!C207</f>
        <v>W M Nashik</v>
      </c>
      <c r="D219" s="20" t="str">
        <f>'Region - Nashik Data'!D207</f>
        <v>Malegaon</v>
      </c>
      <c r="E219" s="20" t="str">
        <f>'Region - Nashik Data'!E207</f>
        <v>Chandwad</v>
      </c>
      <c r="F219" s="20" t="str">
        <f>'Region - Nashik Data'!F207</f>
        <v>20086730</v>
      </c>
      <c r="G219" s="20" t="str">
        <f>'Region - Nashik Data'!G207</f>
        <v>Retro.Chandwad and WSS 44 villages. Ta. Chandwad</v>
      </c>
      <c r="H219" s="20" t="str">
        <f>'Region - Nashik Data'!H207</f>
        <v>Nimbale</v>
      </c>
      <c r="I219" s="20" t="str">
        <f>'Region - Nashik Data'!I207</f>
        <v>Existing 0.75 LL ESR</v>
      </c>
      <c r="J219" s="21" t="str">
        <f>'Region - Nashik Data'!J207</f>
        <v>Pt Created</v>
      </c>
      <c r="K219" s="21" t="str">
        <f>'Region - Nashik Data'!K207</f>
        <v>Not</v>
      </c>
      <c r="L219" s="21" t="str">
        <f>'Region - Nashik Data'!L207</f>
        <v>Offline</v>
      </c>
      <c r="M219" s="21" t="str">
        <f>'Region - Nashik Data'!M207</f>
        <v>0.75LL</v>
      </c>
      <c r="N219" s="21">
        <f>'Region - Nashik Data'!N207</f>
        <v>0</v>
      </c>
      <c r="O219" s="21">
        <f>'Region - Nashik Data'!O207</f>
        <v>0</v>
      </c>
      <c r="P219" s="21">
        <f>'Region - Nashik Data'!P207</f>
        <v>0</v>
      </c>
      <c r="Q219" s="21">
        <f>'Region - Nashik Data'!Q207</f>
        <v>0</v>
      </c>
      <c r="R219" s="21">
        <f>'Region - Nashik Data'!R207</f>
        <v>0</v>
      </c>
      <c r="S219" s="21">
        <f>'Region - Nashik Data'!S207</f>
        <v>0</v>
      </c>
      <c r="T219" s="21">
        <f>'Region - Nashik Data'!T207</f>
        <v>0</v>
      </c>
      <c r="U219" s="20">
        <f>'Region - Nashik Data'!U207</f>
        <v>7</v>
      </c>
      <c r="V219" s="12">
        <f>'Region - Nashik Data'!V207</f>
        <v>0</v>
      </c>
    </row>
    <row r="220" spans="1:22" x14ac:dyDescent="0.35">
      <c r="A220" s="20">
        <f>'Region - Nashik Data'!A208</f>
        <v>206</v>
      </c>
      <c r="B220" s="20" t="str">
        <f>'Region - Nashik Data'!B208</f>
        <v>Nashik</v>
      </c>
      <c r="C220" s="20" t="str">
        <f>'Region - Nashik Data'!C208</f>
        <v>Nashik</v>
      </c>
      <c r="D220" s="20" t="str">
        <f>'Region - Nashik Data'!D208</f>
        <v>Sinnar</v>
      </c>
      <c r="E220" s="20" t="str">
        <f>'Region - Nashik Data'!E208</f>
        <v>Sinnar</v>
      </c>
      <c r="F220" s="20" t="str">
        <f>'Region - Nashik Data'!F208</f>
        <v>20019286</v>
      </c>
      <c r="G220" s="20" t="str">
        <f>'Region - Nashik Data'!G208</f>
        <v>Nirhale-Fatehpur and 5 villages, Tal. Sinnar</v>
      </c>
      <c r="H220" s="20" t="str">
        <f>'Region - Nashik Data'!H208</f>
        <v>Nandur Shingote</v>
      </c>
      <c r="I220" s="20" t="str">
        <f>'Region - Nashik Data'!I208</f>
        <v>Proposed 2.85 LL MBR</v>
      </c>
      <c r="J220" s="21">
        <f>'Region - Nashik Data'!J208</f>
        <v>0</v>
      </c>
      <c r="K220" s="21" t="str">
        <f>'Region - Nashik Data'!K208</f>
        <v>Connected</v>
      </c>
      <c r="L220" s="21" t="str">
        <f>'Region - Nashik Data'!L208</f>
        <v>Online</v>
      </c>
      <c r="M220" s="21" t="str">
        <f>'Region - Nashik Data'!M208</f>
        <v>2.85LL</v>
      </c>
      <c r="N220" s="21">
        <f>'Region - Nashik Data'!N208</f>
        <v>0.13937683105468751</v>
      </c>
      <c r="O220" s="21">
        <f>'Region - Nashik Data'!O208</f>
        <v>6.0332031250000001E-2</v>
      </c>
      <c r="P220" s="21">
        <f>'Region - Nashik Data'!P208</f>
        <v>0.13179321289062501</v>
      </c>
      <c r="Q220" s="21">
        <f>'Region - Nashik Data'!Q208</f>
        <v>0.1183770751953125</v>
      </c>
      <c r="R220" s="21">
        <f>'Region - Nashik Data'!R208</f>
        <v>3.9644165039062498E-2</v>
      </c>
      <c r="S220" s="21">
        <f>'Region - Nashik Data'!S208</f>
        <v>0.118236083984375</v>
      </c>
      <c r="T220" s="21">
        <f>'Region - Nashik Data'!T208</f>
        <v>9.9560546875000003E-2</v>
      </c>
      <c r="U220" s="20">
        <f>'Region - Nashik Data'!U208</f>
        <v>0</v>
      </c>
      <c r="V220" s="12">
        <f>'Region - Nashik Data'!V208</f>
        <v>3.4933525219298246E-2</v>
      </c>
    </row>
    <row r="221" spans="1:22" x14ac:dyDescent="0.35">
      <c r="A221" s="20">
        <f>'Region - Nashik Data'!A209</f>
        <v>207</v>
      </c>
      <c r="B221" s="20" t="str">
        <f>'Region - Nashik Data'!B209</f>
        <v>Ahmednagar</v>
      </c>
      <c r="C221" s="20" t="str">
        <f>'Region - Nashik Data'!C209</f>
        <v>Ahmednagar</v>
      </c>
      <c r="D221" s="20" t="str">
        <f>'Region - Nashik Data'!D209</f>
        <v>Newasa</v>
      </c>
      <c r="E221" s="20" t="str">
        <f>'Region - Nashik Data'!E209</f>
        <v>Nevasa</v>
      </c>
      <c r="F221" s="20" t="str">
        <f>'Region - Nashik Data'!F209</f>
        <v>5348540</v>
      </c>
      <c r="G221" s="20" t="str">
        <f>'Region - Nashik Data'!G209</f>
        <v>Retro.Sonai Karjgaon and 16 villages, Tal. Nevasa</v>
      </c>
      <c r="H221" s="20" t="str">
        <f>'Region - Nashik Data'!H209</f>
        <v>Belhekarwadi</v>
      </c>
      <c r="I221" s="20" t="str">
        <f>'Region - Nashik Data'!I209</f>
        <v>Existing 1.00 LL ESR -23</v>
      </c>
      <c r="J221" s="21">
        <f>'Region - Nashik Data'!J209</f>
        <v>28.454000000000001</v>
      </c>
      <c r="K221" s="21" t="str">
        <f>'Region - Nashik Data'!K209</f>
        <v>Connected</v>
      </c>
      <c r="L221" s="21" t="str">
        <f>'Region - Nashik Data'!L209</f>
        <v>Online</v>
      </c>
      <c r="M221" s="21" t="str">
        <f>'Region - Nashik Data'!M209</f>
        <v>1.00LL</v>
      </c>
      <c r="N221" s="21">
        <f>'Region - Nashik Data'!N209</f>
        <v>1.5330781517277865</v>
      </c>
      <c r="O221" s="21">
        <f>'Region - Nashik Data'!O209</f>
        <v>2.6091318766756011</v>
      </c>
      <c r="P221" s="21">
        <f>'Region - Nashik Data'!P209</f>
        <v>2.7281394239423933</v>
      </c>
      <c r="Q221" s="21">
        <f>'Region - Nashik Data'!Q209</f>
        <v>2.618770000000004</v>
      </c>
      <c r="R221" s="21">
        <f>'Region - Nashik Data'!R209</f>
        <v>0.12809914572864728</v>
      </c>
      <c r="S221" s="21">
        <f>'Region - Nashik Data'!S209</f>
        <v>3.999999998995918E-5</v>
      </c>
      <c r="T221" s="21">
        <f>'Region - Nashik Data'!T209</f>
        <v>3.8613400000000002</v>
      </c>
      <c r="U221" s="20">
        <f>'Region - Nashik Data'!U209</f>
        <v>0</v>
      </c>
      <c r="V221" s="12">
        <f>'Region - Nashik Data'!V209</f>
        <v>3.8613400000000002</v>
      </c>
    </row>
    <row r="222" spans="1:22" x14ac:dyDescent="0.35">
      <c r="A222" s="20">
        <f>'Region - Nashik Data'!A210</f>
        <v>208</v>
      </c>
      <c r="B222" s="20" t="str">
        <f>'Region - Nashik Data'!B210</f>
        <v>Ahmednagar</v>
      </c>
      <c r="C222" s="20" t="str">
        <f>'Region - Nashik Data'!C210</f>
        <v>Ahmednagar</v>
      </c>
      <c r="D222" s="20" t="str">
        <f>'Region - Nashik Data'!D210</f>
        <v>Newasa</v>
      </c>
      <c r="E222" s="20" t="str">
        <f>'Region - Nashik Data'!E210</f>
        <v>Nevasa</v>
      </c>
      <c r="F222" s="20" t="str">
        <f>'Region - Nashik Data'!F210</f>
        <v>5348540</v>
      </c>
      <c r="G222" s="20" t="str">
        <f>'Region - Nashik Data'!G210</f>
        <v>Retro.Sonai Karjgaon and 16 villages, Tal. Nevasa</v>
      </c>
      <c r="H222" s="20" t="str">
        <f>'Region - Nashik Data'!H210</f>
        <v>Siregaon</v>
      </c>
      <c r="I222" s="20" t="str">
        <f>'Region - Nashik Data'!I210</f>
        <v>Existing 0.8 LL ESR -20</v>
      </c>
      <c r="J222" s="21">
        <f>'Region - Nashik Data'!J210</f>
        <v>0</v>
      </c>
      <c r="K222" s="21" t="str">
        <f>'Region - Nashik Data'!K210</f>
        <v>Connected</v>
      </c>
      <c r="L222" s="21" t="str">
        <f>'Region - Nashik Data'!L210</f>
        <v>Online</v>
      </c>
      <c r="M222" s="21" t="str">
        <f>'Region - Nashik Data'!M210</f>
        <v>0.8LL</v>
      </c>
      <c r="N222" s="21">
        <f>'Region - Nashik Data'!N210</f>
        <v>0.89423828125000004</v>
      </c>
      <c r="O222" s="21">
        <f>'Region - Nashik Data'!O210</f>
        <v>1.6561523437500001</v>
      </c>
      <c r="P222" s="21">
        <f>'Region - Nashik Data'!P210</f>
        <v>0.80899902343749996</v>
      </c>
      <c r="Q222" s="21">
        <f>'Region - Nashik Data'!Q210</f>
        <v>1.2513769531250001</v>
      </c>
      <c r="R222" s="21">
        <f>'Region - Nashik Data'!R210</f>
        <v>0.38414062500000001</v>
      </c>
      <c r="S222" s="21">
        <f>'Region - Nashik Data'!S210</f>
        <v>9.7656250000000002E-6</v>
      </c>
      <c r="T222" s="21">
        <f>'Region - Nashik Data'!T210</f>
        <v>0.42774902343749999</v>
      </c>
      <c r="U222" s="20">
        <f>'Region - Nashik Data'!U210</f>
        <v>0</v>
      </c>
      <c r="V222" s="12">
        <f>'Region - Nashik Data'!V210</f>
        <v>0.53468627929687496</v>
      </c>
    </row>
    <row r="223" spans="1:22" x14ac:dyDescent="0.35">
      <c r="A223" s="20">
        <f>'Region - Nashik Data'!A211</f>
        <v>209</v>
      </c>
      <c r="B223" s="20" t="str">
        <f>'Region - Nashik Data'!B211</f>
        <v>Nashik</v>
      </c>
      <c r="C223" s="20" t="str">
        <f>'Region - Nashik Data'!C211</f>
        <v>W M Nashik</v>
      </c>
      <c r="D223" s="20" t="str">
        <f>'Region - Nashik Data'!D211</f>
        <v>Sinnar</v>
      </c>
      <c r="E223" s="20" t="str">
        <f>'Region - Nashik Data'!E211</f>
        <v>Naigaon</v>
      </c>
      <c r="F223" s="20" t="str">
        <f>'Region - Nashik Data'!F211</f>
        <v>20028193</v>
      </c>
      <c r="G223" s="20" t="str">
        <f>'Region - Nashik Data'!G211</f>
        <v>Retrofitting To Wadzire (Naigaon) &amp; 4 Villages RRWSS</v>
      </c>
      <c r="H223" s="20" t="str">
        <f>'Region - Nashik Data'!H211</f>
        <v>Moh- Mahadari</v>
      </c>
      <c r="I223" s="20" t="str">
        <f>'Region - Nashik Data'!I211</f>
        <v>Existing 1.00 LL ESR</v>
      </c>
      <c r="J223" s="21">
        <f>'Region - Nashik Data'!J211</f>
        <v>2.322700023651123</v>
      </c>
      <c r="K223" s="21" t="str">
        <f>'Region - Nashik Data'!K211</f>
        <v>Connected</v>
      </c>
      <c r="L223" s="21" t="str">
        <f>'Region - Nashik Data'!L211</f>
        <v>Online</v>
      </c>
      <c r="M223" s="21" t="str">
        <f>'Region - Nashik Data'!M211</f>
        <v>1.00LL</v>
      </c>
      <c r="N223" s="21">
        <f>'Region - Nashik Data'!N211</f>
        <v>0</v>
      </c>
      <c r="O223" s="21">
        <f>'Region - Nashik Data'!O211</f>
        <v>0</v>
      </c>
      <c r="P223" s="21">
        <f>'Region - Nashik Data'!P211</f>
        <v>0.18923828125</v>
      </c>
      <c r="Q223" s="21">
        <f>'Region - Nashik Data'!Q211</f>
        <v>3.2369433593750001</v>
      </c>
      <c r="R223" s="21">
        <f>'Region - Nashik Data'!R211</f>
        <v>0</v>
      </c>
      <c r="S223" s="21">
        <f>'Region - Nashik Data'!S211</f>
        <v>2.79685546875</v>
      </c>
      <c r="T223" s="21">
        <f>'Region - Nashik Data'!T211</f>
        <v>0.465703125</v>
      </c>
      <c r="U223" s="20">
        <f>'Region - Nashik Data'!U211</f>
        <v>3</v>
      </c>
      <c r="V223" s="12">
        <f>'Region - Nashik Data'!V211</f>
        <v>0.465703125</v>
      </c>
    </row>
    <row r="224" spans="1:22" x14ac:dyDescent="0.35">
      <c r="A224" s="20">
        <f>'Region - Nashik Data'!A212</f>
        <v>210</v>
      </c>
      <c r="B224" s="20" t="str">
        <f>'Region - Nashik Data'!B212</f>
        <v>Jalgaon</v>
      </c>
      <c r="C224" s="20" t="str">
        <f>'Region - Nashik Data'!C212</f>
        <v>Jalgaon</v>
      </c>
      <c r="D224" s="20" t="str">
        <f>'Region - Nashik Data'!D212</f>
        <v>Erandol</v>
      </c>
      <c r="E224" s="20" t="str">
        <f>'Region - Nashik Data'!E212</f>
        <v>Chalisgaon</v>
      </c>
      <c r="F224" s="20" t="str">
        <f>'Region - Nashik Data'!F212</f>
        <v>20053796</v>
      </c>
      <c r="G224" s="20" t="str">
        <f>'Region - Nashik Data'!G212</f>
        <v>Dondigar-Rohini &amp; 15 Villages WSS</v>
      </c>
      <c r="H224" s="20" t="str">
        <f>'Region - Nashik Data'!H212</f>
        <v>Pimpri Budruk</v>
      </c>
      <c r="I224" s="20" t="str">
        <f>'Region - Nashik Data'!I212</f>
        <v>Proposed 0.38 LL ESR</v>
      </c>
      <c r="J224" s="21">
        <f>'Region - Nashik Data'!J212</f>
        <v>0</v>
      </c>
      <c r="K224" s="21" t="str">
        <f>'Region - Nashik Data'!K212</f>
        <v>Connected</v>
      </c>
      <c r="L224" s="21" t="str">
        <f>'Region - Nashik Data'!L212</f>
        <v>Online</v>
      </c>
      <c r="M224" s="21" t="str">
        <f>'Region - Nashik Data'!M212</f>
        <v>0.38LL</v>
      </c>
      <c r="N224" s="21">
        <f>'Region - Nashik Data'!N212</f>
        <v>1.3803381347656249</v>
      </c>
      <c r="O224" s="21">
        <f>'Region - Nashik Data'!O212</f>
        <v>0.78191040039062498</v>
      </c>
      <c r="P224" s="21">
        <f>'Region - Nashik Data'!P212</f>
        <v>0</v>
      </c>
      <c r="Q224" s="21">
        <f>'Region - Nashik Data'!Q212</f>
        <v>0.32255737304687498</v>
      </c>
      <c r="R224" s="21">
        <f>'Region - Nashik Data'!R212</f>
        <v>1.5883227539062501</v>
      </c>
      <c r="S224" s="21">
        <f>'Region - Nashik Data'!S212</f>
        <v>0.61659667968749998</v>
      </c>
      <c r="T224" s="21">
        <f>'Region - Nashik Data'!T212</f>
        <v>0</v>
      </c>
      <c r="U224" s="20">
        <f>'Region - Nashik Data'!U212</f>
        <v>2</v>
      </c>
      <c r="V224" s="12">
        <f>'Region - Nashik Data'!V212</f>
        <v>0</v>
      </c>
    </row>
    <row r="225" spans="1:22" x14ac:dyDescent="0.35">
      <c r="A225" s="20">
        <f>'Region - Nashik Data'!A213</f>
        <v>211</v>
      </c>
      <c r="B225" s="20" t="str">
        <f>'Region - Nashik Data'!B213</f>
        <v>Jalgaon</v>
      </c>
      <c r="C225" s="20" t="str">
        <f>'Region - Nashik Data'!C213</f>
        <v>Jalgaon</v>
      </c>
      <c r="D225" s="20" t="str">
        <f>'Region - Nashik Data'!D213</f>
        <v>Erandol</v>
      </c>
      <c r="E225" s="20" t="str">
        <f>'Region - Nashik Data'!E213</f>
        <v>Chalisgaon</v>
      </c>
      <c r="F225" s="20" t="str">
        <f>'Region - Nashik Data'!F213</f>
        <v>20053796</v>
      </c>
      <c r="G225" s="20" t="str">
        <f>'Region - Nashik Data'!G213</f>
        <v>Dondigar-Rohini &amp; 15 Villages WSS</v>
      </c>
      <c r="H225" s="20" t="str">
        <f>'Region - Nashik Data'!H213</f>
        <v>Bilakhede</v>
      </c>
      <c r="I225" s="20" t="str">
        <f>'Region - Nashik Data'!I213</f>
        <v>Existing 0.60 LL ESR-1</v>
      </c>
      <c r="J225" s="21">
        <f>'Region - Nashik Data'!J213</f>
        <v>41.384334564208984</v>
      </c>
      <c r="K225" s="21" t="str">
        <f>'Region - Nashik Data'!K213</f>
        <v>Connected</v>
      </c>
      <c r="L225" s="21" t="str">
        <f>'Region - Nashik Data'!L213</f>
        <v>Online</v>
      </c>
      <c r="M225" s="21" t="str">
        <f>'Region - Nashik Data'!M213</f>
        <v>0.60LL</v>
      </c>
      <c r="N225" s="21">
        <f>'Region - Nashik Data'!N213</f>
        <v>2.1240234375E-4</v>
      </c>
      <c r="O225" s="21">
        <f>'Region - Nashik Data'!O213</f>
        <v>0</v>
      </c>
      <c r="P225" s="21">
        <f>'Region - Nashik Data'!P213</f>
        <v>2.0751953124999999E-4</v>
      </c>
      <c r="Q225" s="21">
        <f>'Region - Nashik Data'!Q213</f>
        <v>1.6002978515624999</v>
      </c>
      <c r="R225" s="21">
        <f>'Region - Nashik Data'!R213</f>
        <v>3.6259765625000002E-2</v>
      </c>
      <c r="S225" s="21">
        <f>'Region - Nashik Data'!S213</f>
        <v>0</v>
      </c>
      <c r="T225" s="21">
        <f>'Region - Nashik Data'!T213</f>
        <v>0.45081542968749999</v>
      </c>
      <c r="U225" s="20">
        <f>'Region - Nashik Data'!U213</f>
        <v>2</v>
      </c>
      <c r="V225" s="12">
        <f>'Region - Nashik Data'!V213</f>
        <v>0.75135904947916665</v>
      </c>
    </row>
    <row r="226" spans="1:22" x14ac:dyDescent="0.35">
      <c r="A226" s="20">
        <f>'Region - Nashik Data'!A214</f>
        <v>212</v>
      </c>
      <c r="B226" s="20" t="str">
        <f>'Region - Nashik Data'!B214</f>
        <v>Ahmednagar</v>
      </c>
      <c r="C226" s="20" t="str">
        <f>'Region - Nashik Data'!C214</f>
        <v>Ahmednagar</v>
      </c>
      <c r="D226" s="20" t="str">
        <f>'Region - Nashik Data'!D214</f>
        <v>Newasa</v>
      </c>
      <c r="E226" s="20" t="str">
        <f>'Region - Nashik Data'!E214</f>
        <v>Nevasa</v>
      </c>
      <c r="F226" s="20" t="str">
        <f>'Region - Nashik Data'!F214</f>
        <v>5348540</v>
      </c>
      <c r="G226" s="20" t="str">
        <f>'Region - Nashik Data'!G214</f>
        <v>Retro.Sonai Karjgaon and 16 villages, Tal. Nevasa</v>
      </c>
      <c r="H226" s="20" t="str">
        <f>'Region - Nashik Data'!H214</f>
        <v>KARAJGAON</v>
      </c>
      <c r="I226" s="20" t="str">
        <f>'Region - Nashik Data'!I214</f>
        <v>Existing 0.35 LL ESR -4</v>
      </c>
      <c r="J226" s="21">
        <f>'Region - Nashik Data'!J214</f>
        <v>0</v>
      </c>
      <c r="K226" s="21" t="str">
        <f>'Region - Nashik Data'!K214</f>
        <v>Connected</v>
      </c>
      <c r="L226" s="21" t="str">
        <f>'Region - Nashik Data'!L214</f>
        <v>Online</v>
      </c>
      <c r="M226" s="21" t="str">
        <f>'Region - Nashik Data'!M214</f>
        <v>0.35LL</v>
      </c>
      <c r="N226" s="21">
        <f>'Region - Nashik Data'!N214</f>
        <v>0.68297119140624996</v>
      </c>
      <c r="O226" s="21">
        <f>'Region - Nashik Data'!O214</f>
        <v>0.71955078125000005</v>
      </c>
      <c r="P226" s="21">
        <f>'Region - Nashik Data'!P214</f>
        <v>0.80508300781249997</v>
      </c>
      <c r="Q226" s="21">
        <f>'Region - Nashik Data'!Q214</f>
        <v>2.0019531249999999E-4</v>
      </c>
      <c r="R226" s="21">
        <f>'Region - Nashik Data'!R214</f>
        <v>0.75067871093750005</v>
      </c>
      <c r="S226" s="21">
        <f>'Region - Nashik Data'!S214</f>
        <v>2.4414062500000001E-5</v>
      </c>
      <c r="T226" s="21">
        <f>'Region - Nashik Data'!T214</f>
        <v>0.17827636718750001</v>
      </c>
      <c r="U226" s="20">
        <f>'Region - Nashik Data'!U214</f>
        <v>0</v>
      </c>
      <c r="V226" s="12">
        <f>'Region - Nashik Data'!V214</f>
        <v>0.50936104910714286</v>
      </c>
    </row>
    <row r="227" spans="1:22" x14ac:dyDescent="0.35">
      <c r="A227" s="20">
        <f>'Region - Nashik Data'!A215</f>
        <v>213</v>
      </c>
      <c r="B227" s="20" t="str">
        <f>'Region - Nashik Data'!B215</f>
        <v>Nashik</v>
      </c>
      <c r="C227" s="20" t="str">
        <f>'Region - Nashik Data'!C215</f>
        <v>Nashik</v>
      </c>
      <c r="D227" s="20" t="str">
        <f>'Region - Nashik Data'!D215</f>
        <v>Malegaon</v>
      </c>
      <c r="E227" s="20" t="str">
        <f>'Region - Nashik Data'!E215</f>
        <v>Nandgaon</v>
      </c>
      <c r="F227" s="20" t="str">
        <f>'Region - Nashik Data'!F215</f>
        <v>20037448</v>
      </c>
      <c r="G227" s="20" t="str">
        <f>'Region - Nashik Data'!G215</f>
        <v>78 villages in Nandgaon, Malegaon and Deola talukas</v>
      </c>
      <c r="H227" s="20" t="str">
        <f>'Region - Nashik Data'!H215</f>
        <v>Pimparkhed</v>
      </c>
      <c r="I227" s="20" t="str">
        <f>'Region - Nashik Data'!I215</f>
        <v>Existing 0.75 LL ESR</v>
      </c>
      <c r="J227" s="21">
        <f>'Region - Nashik Data'!J215</f>
        <v>0</v>
      </c>
      <c r="K227" s="21" t="str">
        <f>'Region - Nashik Data'!K215</f>
        <v>Connected</v>
      </c>
      <c r="L227" s="21" t="str">
        <f>'Region - Nashik Data'!L215</f>
        <v>Online</v>
      </c>
      <c r="M227" s="21" t="str">
        <f>'Region - Nashik Data'!M215</f>
        <v>0.75LL</v>
      </c>
      <c r="N227" s="21">
        <f>'Region - Nashik Data'!N215</f>
        <v>0.79345275878906252</v>
      </c>
      <c r="O227" s="21">
        <f>'Region - Nashik Data'!O215</f>
        <v>0.82109924316406246</v>
      </c>
      <c r="P227" s="21">
        <f>'Region - Nashik Data'!P215</f>
        <v>0</v>
      </c>
      <c r="Q227" s="21">
        <f>'Region - Nashik Data'!Q215</f>
        <v>0</v>
      </c>
      <c r="R227" s="21">
        <f>'Region - Nashik Data'!R215</f>
        <v>0.77484619140625</v>
      </c>
      <c r="S227" s="21">
        <f>'Region - Nashik Data'!S215</f>
        <v>0.86577026367187504</v>
      </c>
      <c r="T227" s="21">
        <f>'Region - Nashik Data'!T215</f>
        <v>0.80549072265624999</v>
      </c>
      <c r="U227" s="20">
        <f>'Region - Nashik Data'!U215</f>
        <v>2</v>
      </c>
      <c r="V227" s="12">
        <f>'Region - Nashik Data'!V215</f>
        <v>1.0739876302083333</v>
      </c>
    </row>
    <row r="228" spans="1:22" x14ac:dyDescent="0.35">
      <c r="A228" s="20">
        <f>'Region - Nashik Data'!A216</f>
        <v>214</v>
      </c>
      <c r="B228" s="20" t="str">
        <f>'Region - Nashik Data'!B216</f>
        <v>Jalgaon</v>
      </c>
      <c r="C228" s="20" t="str">
        <f>'Region - Nashik Data'!C216</f>
        <v>Jalgaon</v>
      </c>
      <c r="D228" s="20" t="str">
        <f>'Region - Nashik Data'!D216</f>
        <v>Erandol</v>
      </c>
      <c r="E228" s="20" t="str">
        <f>'Region - Nashik Data'!E216</f>
        <v>Chalisgaon</v>
      </c>
      <c r="F228" s="20" t="str">
        <f>'Region - Nashik Data'!F216</f>
        <v>20053796</v>
      </c>
      <c r="G228" s="20" t="str">
        <f>'Region - Nashik Data'!G216</f>
        <v>Dondigar-Rohini &amp; 15 Villages WSS</v>
      </c>
      <c r="H228" s="20" t="str">
        <f>'Region - Nashik Data'!H216</f>
        <v>Rohini</v>
      </c>
      <c r="I228" s="20" t="str">
        <f>'Region - Nashik Data'!I216</f>
        <v>Proposed 1.23 LL ESR</v>
      </c>
      <c r="J228" s="21" t="str">
        <f>'Region - Nashik Data'!J216</f>
        <v>Pt Created</v>
      </c>
      <c r="K228" s="21" t="str">
        <f>'Region - Nashik Data'!K216</f>
        <v>Not</v>
      </c>
      <c r="L228" s="21" t="str">
        <f>'Region - Nashik Data'!L216</f>
        <v>Offline</v>
      </c>
      <c r="M228" s="21" t="str">
        <f>'Region - Nashik Data'!M216</f>
        <v>1.23LL</v>
      </c>
      <c r="N228" s="21">
        <f>'Region - Nashik Data'!N216</f>
        <v>0</v>
      </c>
      <c r="O228" s="21">
        <f>'Region - Nashik Data'!O216</f>
        <v>0</v>
      </c>
      <c r="P228" s="21">
        <f>'Region - Nashik Data'!P216</f>
        <v>0</v>
      </c>
      <c r="Q228" s="21">
        <f>'Region - Nashik Data'!Q216</f>
        <v>0</v>
      </c>
      <c r="R228" s="21">
        <f>'Region - Nashik Data'!R216</f>
        <v>0</v>
      </c>
      <c r="S228" s="21">
        <f>'Region - Nashik Data'!S216</f>
        <v>0</v>
      </c>
      <c r="T228" s="21">
        <f>'Region - Nashik Data'!T216</f>
        <v>0</v>
      </c>
      <c r="U228" s="20">
        <f>'Region - Nashik Data'!U216</f>
        <v>7</v>
      </c>
      <c r="V228" s="12">
        <f>'Region - Nashik Data'!V216</f>
        <v>0</v>
      </c>
    </row>
    <row r="229" spans="1:22" x14ac:dyDescent="0.35">
      <c r="A229" s="20">
        <f>'Region - Nashik Data'!A217</f>
        <v>215</v>
      </c>
      <c r="B229" s="20" t="str">
        <f>'Region - Nashik Data'!B217</f>
        <v>Nashik</v>
      </c>
      <c r="C229" s="20" t="str">
        <f>'Region - Nashik Data'!C217</f>
        <v>W M Nashik</v>
      </c>
      <c r="D229" s="20" t="str">
        <f>'Region - Nashik Data'!D217</f>
        <v>Malegaon</v>
      </c>
      <c r="E229" s="20" t="str">
        <f>'Region - Nashik Data'!E217</f>
        <v>Chandwad</v>
      </c>
      <c r="F229" s="20" t="str">
        <f>'Region - Nashik Data'!F217</f>
        <v>20086730</v>
      </c>
      <c r="G229" s="20" t="str">
        <f>'Region - Nashik Data'!G217</f>
        <v>Retro.Chandwad and WSS 44 villages. Ta. Chandwad</v>
      </c>
      <c r="H229" s="20" t="str">
        <f>'Region - Nashik Data'!H217</f>
        <v>Nhanave</v>
      </c>
      <c r="I229" s="20" t="str">
        <f>'Region - Nashik Data'!I217</f>
        <v>Existing 0.35 LL ESR</v>
      </c>
      <c r="J229" s="21">
        <f>'Region - Nashik Data'!J217</f>
        <v>0</v>
      </c>
      <c r="K229" s="21" t="str">
        <f>'Region - Nashik Data'!K217</f>
        <v>Connected</v>
      </c>
      <c r="L229" s="21" t="str">
        <f>'Region - Nashik Data'!L217</f>
        <v>Online</v>
      </c>
      <c r="M229" s="21" t="str">
        <f>'Region - Nashik Data'!M217</f>
        <v>0.35LL</v>
      </c>
      <c r="N229" s="21">
        <f>'Region - Nashik Data'!N217</f>
        <v>6.2039794921875002E-2</v>
      </c>
      <c r="O229" s="21">
        <f>'Region - Nashik Data'!O217</f>
        <v>5.1177978515624997E-3</v>
      </c>
      <c r="P229" s="21">
        <f>'Region - Nashik Data'!P217</f>
        <v>0</v>
      </c>
      <c r="Q229" s="21">
        <f>'Region - Nashik Data'!Q217</f>
        <v>0</v>
      </c>
      <c r="R229" s="21">
        <f>'Region - Nashik Data'!R217</f>
        <v>0</v>
      </c>
      <c r="S229" s="21">
        <f>'Region - Nashik Data'!S217</f>
        <v>0</v>
      </c>
      <c r="T229" s="21">
        <f>'Region - Nashik Data'!T217</f>
        <v>1.7858886718750001E-3</v>
      </c>
      <c r="U229" s="20">
        <f>'Region - Nashik Data'!U217</f>
        <v>4</v>
      </c>
      <c r="V229" s="12">
        <f>'Region - Nashik Data'!V217</f>
        <v>5.1025390625000005E-3</v>
      </c>
    </row>
    <row r="230" spans="1:22" x14ac:dyDescent="0.35">
      <c r="A230" s="20">
        <f>'Region - Nashik Data'!A218</f>
        <v>216</v>
      </c>
      <c r="B230" s="20" t="str">
        <f>'Region - Nashik Data'!B218</f>
        <v>Ahmednagar</v>
      </c>
      <c r="C230" s="20" t="str">
        <f>'Region - Nashik Data'!C218</f>
        <v>Ahmednagar</v>
      </c>
      <c r="D230" s="20" t="str">
        <f>'Region - Nashik Data'!D218</f>
        <v>Ahmednagar</v>
      </c>
      <c r="E230" s="20" t="str">
        <f>'Region - Nashik Data'!E218</f>
        <v>Nagar</v>
      </c>
      <c r="F230" s="20" t="str">
        <f>'Region - Nashik Data'!F218</f>
        <v>20046296</v>
      </c>
      <c r="G230" s="20" t="str">
        <f>'Region - Nashik Data'!G218</f>
        <v>Burhannagar &amp; 45 Villages Retro RRWSS</v>
      </c>
      <c r="H230" s="20" t="str">
        <f>'Region - Nashik Data'!H218</f>
        <v>Burhannagar</v>
      </c>
      <c r="I230" s="20" t="str">
        <f>'Region - Nashik Data'!I218</f>
        <v>Existing 1.4 LL ESR</v>
      </c>
      <c r="J230" s="21">
        <f>'Region - Nashik Data'!J218</f>
        <v>2.9779999256134033</v>
      </c>
      <c r="K230" s="21" t="str">
        <f>'Region - Nashik Data'!K218</f>
        <v>Connected</v>
      </c>
      <c r="L230" s="21" t="str">
        <f>'Region - Nashik Data'!L218</f>
        <v>Online</v>
      </c>
      <c r="M230" s="21" t="str">
        <f>'Region - Nashik Data'!M218</f>
        <v>1.4LL</v>
      </c>
      <c r="N230" s="21">
        <f>'Region - Nashik Data'!N218</f>
        <v>5.2965429687499999</v>
      </c>
      <c r="O230" s="21">
        <f>'Region - Nashik Data'!O218</f>
        <v>1.4154052734375</v>
      </c>
      <c r="P230" s="21">
        <f>'Region - Nashik Data'!P218</f>
        <v>2.74806640625</v>
      </c>
      <c r="Q230" s="21">
        <f>'Region - Nashik Data'!Q218</f>
        <v>0.39554199218750002</v>
      </c>
      <c r="R230" s="21">
        <f>'Region - Nashik Data'!R218</f>
        <v>0.14294921875</v>
      </c>
      <c r="S230" s="21">
        <f>'Region - Nashik Data'!S218</f>
        <v>3.0408886718749999</v>
      </c>
      <c r="T230" s="21">
        <f>'Region - Nashik Data'!T218</f>
        <v>2.7523730468749998</v>
      </c>
      <c r="U230" s="20">
        <f>'Region - Nashik Data'!U218</f>
        <v>0</v>
      </c>
      <c r="V230" s="12">
        <f>'Region - Nashik Data'!V218</f>
        <v>1.9659807477678573</v>
      </c>
    </row>
    <row r="231" spans="1:22" x14ac:dyDescent="0.35">
      <c r="A231" s="20">
        <f>'Region - Nashik Data'!A219</f>
        <v>217</v>
      </c>
      <c r="B231" s="20" t="str">
        <f>'Region - Nashik Data'!B219</f>
        <v>Jalgaon</v>
      </c>
      <c r="C231" s="20" t="str">
        <f>'Region - Nashik Data'!C219</f>
        <v>Jalgaon</v>
      </c>
      <c r="D231" s="20" t="str">
        <f>'Region - Nashik Data'!D219</f>
        <v>Erandol</v>
      </c>
      <c r="E231" s="20" t="str">
        <f>'Region - Nashik Data'!E219</f>
        <v>Chalisgaon</v>
      </c>
      <c r="F231" s="20" t="str">
        <f>'Region - Nashik Data'!F219</f>
        <v>20053796</v>
      </c>
      <c r="G231" s="20" t="str">
        <f>'Region - Nashik Data'!G219</f>
        <v>Dondigar-Rohini &amp; 15 Villages WSS</v>
      </c>
      <c r="H231" s="20" t="str">
        <f>'Region - Nashik Data'!H219</f>
        <v>Tambole</v>
      </c>
      <c r="I231" s="20" t="str">
        <f>'Region - Nashik Data'!I219</f>
        <v>Existing 1.00 LL ESR</v>
      </c>
      <c r="J231" s="21">
        <f>'Region - Nashik Data'!J219</f>
        <v>0</v>
      </c>
      <c r="K231" s="21" t="str">
        <f>'Region - Nashik Data'!K219</f>
        <v>Connected</v>
      </c>
      <c r="L231" s="21" t="str">
        <f>'Region - Nashik Data'!L219</f>
        <v>Online</v>
      </c>
      <c r="M231" s="21" t="str">
        <f>'Region - Nashik Data'!M219</f>
        <v>1.00LL</v>
      </c>
      <c r="N231" s="21">
        <f>'Region - Nashik Data'!N219</f>
        <v>0</v>
      </c>
      <c r="O231" s="21">
        <f>'Region - Nashik Data'!O219</f>
        <v>0</v>
      </c>
      <c r="P231" s="21">
        <f>'Region - Nashik Data'!P219</f>
        <v>0</v>
      </c>
      <c r="Q231" s="21">
        <f>'Region - Nashik Data'!Q219</f>
        <v>0</v>
      </c>
      <c r="R231" s="21">
        <f>'Region - Nashik Data'!R219</f>
        <v>0</v>
      </c>
      <c r="S231" s="21">
        <f>'Region - Nashik Data'!S219</f>
        <v>0</v>
      </c>
      <c r="T231" s="21">
        <f>'Region - Nashik Data'!T219</f>
        <v>0</v>
      </c>
      <c r="U231" s="20">
        <f>'Region - Nashik Data'!U219</f>
        <v>7</v>
      </c>
      <c r="V231" s="12">
        <f>'Region - Nashik Data'!V219</f>
        <v>0</v>
      </c>
    </row>
    <row r="232" spans="1:22" x14ac:dyDescent="0.35">
      <c r="A232" s="20">
        <f>'Region - Nashik Data'!A220</f>
        <v>218</v>
      </c>
      <c r="B232" s="20" t="str">
        <f>'Region - Nashik Data'!B220</f>
        <v>Nashik</v>
      </c>
      <c r="C232" s="20" t="str">
        <f>'Region - Nashik Data'!C220</f>
        <v>W M Nashik</v>
      </c>
      <c r="D232" s="20" t="str">
        <f>'Region - Nashik Data'!D220</f>
        <v>Malegaon</v>
      </c>
      <c r="E232" s="20" t="str">
        <f>'Region - Nashik Data'!E220</f>
        <v>Chandwad</v>
      </c>
      <c r="F232" s="20" t="str">
        <f>'Region - Nashik Data'!F220</f>
        <v>20086730</v>
      </c>
      <c r="G232" s="20" t="str">
        <f>'Region - Nashik Data'!G220</f>
        <v>Retro.Chandwad and WSS 44 villages. Ta. Chandwad</v>
      </c>
      <c r="H232" s="20" t="str">
        <f>'Region - Nashik Data'!H220</f>
        <v>Dahiwad</v>
      </c>
      <c r="I232" s="20" t="str">
        <f>'Region - Nashik Data'!I220</f>
        <v>Existing 0.20 LL ESR</v>
      </c>
      <c r="J232" s="21">
        <f>'Region - Nashik Data'!J220</f>
        <v>0</v>
      </c>
      <c r="K232" s="21" t="str">
        <f>'Region - Nashik Data'!K220</f>
        <v>Connected</v>
      </c>
      <c r="L232" s="21" t="str">
        <f>'Region - Nashik Data'!L220</f>
        <v>Online</v>
      </c>
      <c r="M232" s="21" t="str">
        <f>'Region - Nashik Data'!M220</f>
        <v>0.20LL</v>
      </c>
      <c r="N232" s="21">
        <f>'Region - Nashik Data'!N220</f>
        <v>0</v>
      </c>
      <c r="O232" s="21">
        <f>'Region - Nashik Data'!O220</f>
        <v>0</v>
      </c>
      <c r="P232" s="21">
        <f>'Region - Nashik Data'!P220</f>
        <v>0</v>
      </c>
      <c r="Q232" s="21">
        <f>'Region - Nashik Data'!Q220</f>
        <v>0</v>
      </c>
      <c r="R232" s="21">
        <f>'Region - Nashik Data'!R220</f>
        <v>0</v>
      </c>
      <c r="S232" s="21">
        <f>'Region - Nashik Data'!S220</f>
        <v>0</v>
      </c>
      <c r="T232" s="21">
        <f>'Region - Nashik Data'!T220</f>
        <v>0.80363647460937504</v>
      </c>
      <c r="U232" s="20">
        <f>'Region - Nashik Data'!U220</f>
        <v>6</v>
      </c>
      <c r="V232" s="12">
        <f>'Region - Nashik Data'!V220</f>
        <v>4.0181823730468746</v>
      </c>
    </row>
    <row r="233" spans="1:22" x14ac:dyDescent="0.35">
      <c r="A233" s="20">
        <f>'Region - Nashik Data'!A221</f>
        <v>219</v>
      </c>
      <c r="B233" s="20" t="str">
        <f>'Region - Nashik Data'!B221</f>
        <v>Nashik</v>
      </c>
      <c r="C233" s="20" t="str">
        <f>'Region - Nashik Data'!C221</f>
        <v>Nashik</v>
      </c>
      <c r="D233" s="20" t="str">
        <f>'Region - Nashik Data'!D221</f>
        <v>Malegaon</v>
      </c>
      <c r="E233" s="20" t="str">
        <f>'Region - Nashik Data'!E221</f>
        <v>Nandgaon</v>
      </c>
      <c r="F233" s="20" t="str">
        <f>'Region - Nashik Data'!F221</f>
        <v>20037448</v>
      </c>
      <c r="G233" s="20" t="str">
        <f>'Region - Nashik Data'!G221</f>
        <v>78 villages in Nandgaon, Malegaon and Deola talukas</v>
      </c>
      <c r="H233" s="20" t="str">
        <f>'Region - Nashik Data'!H221</f>
        <v>Manwad</v>
      </c>
      <c r="I233" s="20" t="str">
        <f>'Region - Nashik Data'!I221</f>
        <v>Existing 0.85 LL GSR</v>
      </c>
      <c r="J233" s="21">
        <f>'Region - Nashik Data'!J221</f>
        <v>0</v>
      </c>
      <c r="K233" s="21" t="str">
        <f>'Region - Nashik Data'!K221</f>
        <v>Connected</v>
      </c>
      <c r="L233" s="21" t="str">
        <f>'Region - Nashik Data'!L221</f>
        <v>Online</v>
      </c>
      <c r="M233" s="21" t="str">
        <f>'Region - Nashik Data'!M221</f>
        <v>0.85LL</v>
      </c>
      <c r="N233" s="21">
        <f>'Region - Nashik Data'!N221</f>
        <v>0</v>
      </c>
      <c r="O233" s="21">
        <f>'Region - Nashik Data'!O221</f>
        <v>1.495361328125E-5</v>
      </c>
      <c r="P233" s="21">
        <f>'Region - Nashik Data'!P221</f>
        <v>5.1269531249999998E-5</v>
      </c>
      <c r="Q233" s="21">
        <f>'Region - Nashik Data'!Q221</f>
        <v>0</v>
      </c>
      <c r="R233" s="21">
        <f>'Region - Nashik Data'!R221</f>
        <v>8.6608886718749997E-4</v>
      </c>
      <c r="S233" s="21">
        <f>'Region - Nashik Data'!S221</f>
        <v>0</v>
      </c>
      <c r="T233" s="21">
        <f>'Region - Nashik Data'!T221</f>
        <v>9.0026855468750005E-5</v>
      </c>
      <c r="U233" s="20">
        <f>'Region - Nashik Data'!U221</f>
        <v>3</v>
      </c>
      <c r="V233" s="12">
        <f>'Region - Nashik Data'!V221</f>
        <v>1.0591394761029412E-4</v>
      </c>
    </row>
    <row r="234" spans="1:22" x14ac:dyDescent="0.35">
      <c r="A234" s="20">
        <f>'Region - Nashik Data'!A222</f>
        <v>220</v>
      </c>
      <c r="B234" s="20" t="str">
        <f>'Region - Nashik Data'!B222</f>
        <v>Ahmednagar</v>
      </c>
      <c r="C234" s="20" t="str">
        <f>'Region - Nashik Data'!C222</f>
        <v>Sangamner</v>
      </c>
      <c r="D234" s="20" t="str">
        <f>'Region - Nashik Data'!D222</f>
        <v>Sangamner</v>
      </c>
      <c r="E234" s="20" t="str">
        <f>'Region - Nashik Data'!E222</f>
        <v>Sangamner</v>
      </c>
      <c r="F234" s="20" t="str">
        <f>'Region - Nashik Data'!F222</f>
        <v>7937337</v>
      </c>
      <c r="G234" s="20" t="str">
        <f>'Region - Nashik Data'!G222</f>
        <v>Retro.Nimon and 4 villages, Tal. Sangamner</v>
      </c>
      <c r="H234" s="20" t="str">
        <f>'Region - Nashik Data'!H222</f>
        <v>Pimpale</v>
      </c>
      <c r="I234" s="20" t="str">
        <f>'Region - Nashik Data'!I222</f>
        <v>Existing 0.50 LL ESR</v>
      </c>
      <c r="J234" s="21">
        <f>'Region - Nashik Data'!J222</f>
        <v>0</v>
      </c>
      <c r="K234" s="21" t="str">
        <f>'Region - Nashik Data'!K222</f>
        <v>Connected</v>
      </c>
      <c r="L234" s="21" t="str">
        <f>'Region - Nashik Data'!L222</f>
        <v>Online</v>
      </c>
      <c r="M234" s="21" t="str">
        <f>'Region - Nashik Data'!M222</f>
        <v>0.50LL</v>
      </c>
      <c r="N234" s="21">
        <f>'Region - Nashik Data'!N222</f>
        <v>0</v>
      </c>
      <c r="O234" s="21">
        <f>'Region - Nashik Data'!O222</f>
        <v>0</v>
      </c>
      <c r="P234" s="21">
        <f>'Region - Nashik Data'!P222</f>
        <v>1.86494140625</v>
      </c>
      <c r="Q234" s="21">
        <f>'Region - Nashik Data'!Q222</f>
        <v>0.65798095703125004</v>
      </c>
      <c r="R234" s="21">
        <f>'Region - Nashik Data'!R222</f>
        <v>0</v>
      </c>
      <c r="S234" s="21">
        <f>'Region - Nashik Data'!S222</f>
        <v>0.15915283203125</v>
      </c>
      <c r="T234" s="21">
        <f>'Region - Nashik Data'!T222</f>
        <v>0</v>
      </c>
      <c r="U234" s="20">
        <f>'Region - Nashik Data'!U222</f>
        <v>4</v>
      </c>
      <c r="V234" s="12">
        <f>'Region - Nashik Data'!V222</f>
        <v>0</v>
      </c>
    </row>
    <row r="235" spans="1:22" x14ac:dyDescent="0.35">
      <c r="A235" s="20">
        <f>'Region - Nashik Data'!A223</f>
        <v>221</v>
      </c>
      <c r="B235" s="20" t="str">
        <f>'Region - Nashik Data'!B223</f>
        <v>Nashik</v>
      </c>
      <c r="C235" s="20" t="str">
        <f>'Region - Nashik Data'!C223</f>
        <v>W M Nashik</v>
      </c>
      <c r="D235" s="20" t="str">
        <f>'Region - Nashik Data'!D223</f>
        <v>Malegaon</v>
      </c>
      <c r="E235" s="20" t="str">
        <f>'Region - Nashik Data'!E223</f>
        <v>Chandwad</v>
      </c>
      <c r="F235" s="20" t="str">
        <f>'Region - Nashik Data'!F223</f>
        <v>20086730</v>
      </c>
      <c r="G235" s="20" t="str">
        <f>'Region - Nashik Data'!G223</f>
        <v>Retro.Chandwad and WSS 44 villages. Ta. Chandwad</v>
      </c>
      <c r="H235" s="20" t="str">
        <f>'Region - Nashik Data'!H223</f>
        <v>Kokankhede</v>
      </c>
      <c r="I235" s="20" t="str">
        <f>'Region - Nashik Data'!I223</f>
        <v>Existing 0.75 LL ESR</v>
      </c>
      <c r="J235" s="21">
        <f>'Region - Nashik Data'!J223</f>
        <v>0</v>
      </c>
      <c r="K235" s="21" t="str">
        <f>'Region - Nashik Data'!K223</f>
        <v>Connected</v>
      </c>
      <c r="L235" s="21" t="str">
        <f>'Region - Nashik Data'!L223</f>
        <v>Online</v>
      </c>
      <c r="M235" s="21" t="str">
        <f>'Region - Nashik Data'!M223</f>
        <v>0.75LL</v>
      </c>
      <c r="N235" s="21">
        <f>'Region - Nashik Data'!N223</f>
        <v>0</v>
      </c>
      <c r="O235" s="21">
        <f>'Region - Nashik Data'!O223</f>
        <v>1.0672741699218751</v>
      </c>
      <c r="P235" s="21">
        <f>'Region - Nashik Data'!P223</f>
        <v>1.2968792724609375</v>
      </c>
      <c r="Q235" s="21">
        <f>'Region - Nashik Data'!Q223</f>
        <v>0</v>
      </c>
      <c r="R235" s="21">
        <f>'Region - Nashik Data'!R223</f>
        <v>0</v>
      </c>
      <c r="S235" s="21">
        <f>'Region - Nashik Data'!S223</f>
        <v>0</v>
      </c>
      <c r="T235" s="21">
        <f>'Region - Nashik Data'!T223</f>
        <v>0.442113037109375</v>
      </c>
      <c r="U235" s="20">
        <f>'Region - Nashik Data'!U223</f>
        <v>4</v>
      </c>
      <c r="V235" s="12">
        <f>'Region - Nashik Data'!V223</f>
        <v>0.58948404947916666</v>
      </c>
    </row>
    <row r="236" spans="1:22" x14ac:dyDescent="0.35">
      <c r="A236" s="20">
        <f>'Region - Nashik Data'!A224</f>
        <v>222</v>
      </c>
      <c r="B236" s="20" t="str">
        <f>'Region - Nashik Data'!B224</f>
        <v>Nashik</v>
      </c>
      <c r="C236" s="20" t="str">
        <f>'Region - Nashik Data'!C224</f>
        <v>W M Nashik</v>
      </c>
      <c r="D236" s="20" t="str">
        <f>'Region - Nashik Data'!D224</f>
        <v>Malegaon</v>
      </c>
      <c r="E236" s="20" t="str">
        <f>'Region - Nashik Data'!E224</f>
        <v>Malegaon</v>
      </c>
      <c r="F236" s="20" t="str">
        <f>'Region - Nashik Data'!F224</f>
        <v>20018682</v>
      </c>
      <c r="G236" s="20" t="str">
        <f>'Region - Nashik Data'!G224</f>
        <v>Dhahiwal &amp;25 Villages WSS Tal Malegaon</v>
      </c>
      <c r="H236" s="20" t="str">
        <f>'Region - Nashik Data'!H224</f>
        <v>Bodhe</v>
      </c>
      <c r="I236" s="20" t="str">
        <f>'Region - Nashik Data'!I224</f>
        <v>Existing 0.50 LL ESR</v>
      </c>
      <c r="J236" s="21">
        <f>'Region - Nashik Data'!J224</f>
        <v>16.59541130065918</v>
      </c>
      <c r="K236" s="21" t="str">
        <f>'Region - Nashik Data'!K224</f>
        <v>Connected</v>
      </c>
      <c r="L236" s="21" t="str">
        <f>'Region - Nashik Data'!L224</f>
        <v>Online</v>
      </c>
      <c r="M236" s="21" t="str">
        <f>'Region - Nashik Data'!M224</f>
        <v>0.50LL</v>
      </c>
      <c r="N236" s="21">
        <f>'Region - Nashik Data'!N224</f>
        <v>0</v>
      </c>
      <c r="O236" s="21">
        <f>'Region - Nashik Data'!O224</f>
        <v>0</v>
      </c>
      <c r="P236" s="21">
        <f>'Region - Nashik Data'!P224</f>
        <v>0</v>
      </c>
      <c r="Q236" s="21">
        <f>'Region - Nashik Data'!Q224</f>
        <v>0</v>
      </c>
      <c r="R236" s="21">
        <f>'Region - Nashik Data'!R224</f>
        <v>2.3511279296874998</v>
      </c>
      <c r="S236" s="21">
        <f>'Region - Nashik Data'!S224</f>
        <v>0</v>
      </c>
      <c r="T236" s="21">
        <f>'Region - Nashik Data'!T224</f>
        <v>1.8354321289062501</v>
      </c>
      <c r="U236" s="20">
        <f>'Region - Nashik Data'!U224</f>
        <v>5</v>
      </c>
      <c r="V236" s="12">
        <f>'Region - Nashik Data'!V224</f>
        <v>3.6708642578125001</v>
      </c>
    </row>
    <row r="237" spans="1:22" x14ac:dyDescent="0.35">
      <c r="A237" s="20">
        <f>'Region - Nashik Data'!A225</f>
        <v>223</v>
      </c>
      <c r="B237" s="20" t="str">
        <f>'Region - Nashik Data'!B225</f>
        <v>Ahmednagar</v>
      </c>
      <c r="C237" s="20" t="str">
        <f>'Region - Nashik Data'!C225</f>
        <v>Ahmednagar</v>
      </c>
      <c r="D237" s="20" t="str">
        <f>'Region - Nashik Data'!D225</f>
        <v>Ahmednagar</v>
      </c>
      <c r="E237" s="20" t="str">
        <f>'Region - Nashik Data'!E225</f>
        <v>Nagar</v>
      </c>
      <c r="F237" s="20" t="str">
        <f>'Region - Nashik Data'!F225</f>
        <v>20046296</v>
      </c>
      <c r="G237" s="20" t="str">
        <f>'Region - Nashik Data'!G225</f>
        <v>Burhannagar &amp; 45 Villages Retro RRWSS</v>
      </c>
      <c r="H237" s="20" t="str">
        <f>'Region - Nashik Data'!H225</f>
        <v>Shendi</v>
      </c>
      <c r="I237" s="20" t="str">
        <f>'Region - Nashik Data'!I225</f>
        <v>Existing 0.30 LL ESR</v>
      </c>
      <c r="J237" s="21">
        <f>'Region - Nashik Data'!J225</f>
        <v>0</v>
      </c>
      <c r="K237" s="21" t="str">
        <f>'Region - Nashik Data'!K225</f>
        <v>Connected</v>
      </c>
      <c r="L237" s="21" t="str">
        <f>'Region - Nashik Data'!L225</f>
        <v>Online</v>
      </c>
      <c r="M237" s="21" t="str">
        <f>'Region - Nashik Data'!M225</f>
        <v>0.30LL</v>
      </c>
      <c r="N237" s="21">
        <f>'Region - Nashik Data'!N225</f>
        <v>0</v>
      </c>
      <c r="O237" s="21">
        <f>'Region - Nashik Data'!O225</f>
        <v>0</v>
      </c>
      <c r="P237" s="21">
        <f>'Region - Nashik Data'!P225</f>
        <v>0.30333114624023438</v>
      </c>
      <c r="Q237" s="21">
        <f>'Region - Nashik Data'!Q225</f>
        <v>0.16986114501953126</v>
      </c>
      <c r="R237" s="21">
        <f>'Region - Nashik Data'!R225</f>
        <v>0.31044372558593752</v>
      </c>
      <c r="S237" s="21">
        <f>'Region - Nashik Data'!S225</f>
        <v>0</v>
      </c>
      <c r="T237" s="21">
        <f>'Region - Nashik Data'!T225</f>
        <v>5.4400024414062498E-2</v>
      </c>
      <c r="U237" s="20">
        <f>'Region - Nashik Data'!U225</f>
        <v>3</v>
      </c>
      <c r="V237" s="12">
        <f>'Region - Nashik Data'!V225</f>
        <v>0.18133341471354167</v>
      </c>
    </row>
    <row r="238" spans="1:22" x14ac:dyDescent="0.35">
      <c r="A238" s="20">
        <f>'Region - Nashik Data'!A226</f>
        <v>224</v>
      </c>
      <c r="B238" s="20" t="str">
        <f>'Region - Nashik Data'!B226</f>
        <v>Nashik</v>
      </c>
      <c r="C238" s="20" t="str">
        <f>'Region - Nashik Data'!C226</f>
        <v>Nashik</v>
      </c>
      <c r="D238" s="20" t="str">
        <f>'Region - Nashik Data'!D226</f>
        <v>Manmad</v>
      </c>
      <c r="E238" s="20" t="str">
        <f>'Region - Nashik Data'!E226</f>
        <v>Nifad</v>
      </c>
      <c r="F238" s="20" t="str">
        <f>'Region - Nashik Data'!F226</f>
        <v>456654</v>
      </c>
      <c r="G238" s="20" t="str">
        <f>'Region - Nashik Data'!G226</f>
        <v>Retro. Lasalgaon Vinchur 16 Villages, Tal. Nifad</v>
      </c>
      <c r="H238" s="20" t="str">
        <f>'Region - Nashik Data'!H226</f>
        <v>Dharangaon Khadak</v>
      </c>
      <c r="I238" s="20" t="str">
        <f>'Region - Nashik Data'!I226</f>
        <v>Existing 1.50 LL ESR</v>
      </c>
      <c r="J238" s="21">
        <f>'Region - Nashik Data'!J226</f>
        <v>0</v>
      </c>
      <c r="K238" s="21" t="str">
        <f>'Region - Nashik Data'!K226</f>
        <v>Connected</v>
      </c>
      <c r="L238" s="21" t="str">
        <f>'Region - Nashik Data'!L226</f>
        <v>Online</v>
      </c>
      <c r="M238" s="21" t="str">
        <f>'Region - Nashik Data'!M226</f>
        <v>1.50LL</v>
      </c>
      <c r="N238" s="21">
        <f>'Region - Nashik Data'!N226</f>
        <v>1.0220868682861328</v>
      </c>
      <c r="O238" s="21">
        <f>'Region - Nashik Data'!O226</f>
        <v>0</v>
      </c>
      <c r="P238" s="21">
        <f>'Region - Nashik Data'!P226</f>
        <v>1.014612579345703</v>
      </c>
      <c r="Q238" s="21">
        <f>'Region - Nashik Data'!Q226</f>
        <v>6.4942321777343756E-2</v>
      </c>
      <c r="R238" s="21">
        <f>'Region - Nashik Data'!R226</f>
        <v>0.12504547119140624</v>
      </c>
      <c r="S238" s="21">
        <f>'Region - Nashik Data'!S226</f>
        <v>0.96368713378906246</v>
      </c>
      <c r="T238" s="21">
        <f>'Region - Nashik Data'!T226</f>
        <v>0</v>
      </c>
      <c r="U238" s="20">
        <f>'Region - Nashik Data'!U226</f>
        <v>2</v>
      </c>
      <c r="V238" s="12">
        <f>'Region - Nashik Data'!V226</f>
        <v>0</v>
      </c>
    </row>
    <row r="239" spans="1:22" x14ac:dyDescent="0.35">
      <c r="A239" s="20">
        <f>'Region - Nashik Data'!A227</f>
        <v>225</v>
      </c>
      <c r="B239" s="20" t="str">
        <f>'Region - Nashik Data'!B227</f>
        <v>Nashik</v>
      </c>
      <c r="C239" s="20" t="str">
        <f>'Region - Nashik Data'!C227</f>
        <v>W M Nashik</v>
      </c>
      <c r="D239" s="20" t="str">
        <f>'Region - Nashik Data'!D227</f>
        <v>Malegaon</v>
      </c>
      <c r="E239" s="20" t="str">
        <f>'Region - Nashik Data'!E227</f>
        <v>Malegaon</v>
      </c>
      <c r="F239" s="20" t="str">
        <f>'Region - Nashik Data'!F227</f>
        <v>20018579</v>
      </c>
      <c r="G239" s="20" t="str">
        <f>'Region - Nashik Data'!G227</f>
        <v>Malmatha and 25 villages Ta. Malegaon</v>
      </c>
      <c r="H239" s="20" t="str">
        <f>'Region - Nashik Data'!H227</f>
        <v>Lonwade</v>
      </c>
      <c r="I239" s="20" t="str">
        <f>'Region - Nashik Data'!I227</f>
        <v>Existing 0.50 LL ESR</v>
      </c>
      <c r="J239" s="21">
        <f>'Region - Nashik Data'!J227</f>
        <v>0</v>
      </c>
      <c r="K239" s="21" t="str">
        <f>'Region - Nashik Data'!K227</f>
        <v>Connected</v>
      </c>
      <c r="L239" s="21" t="str">
        <f>'Region - Nashik Data'!L227</f>
        <v>Online</v>
      </c>
      <c r="M239" s="21" t="str">
        <f>'Region - Nashik Data'!M227</f>
        <v>0.50LL</v>
      </c>
      <c r="N239" s="21">
        <f>'Region - Nashik Data'!N227</f>
        <v>0</v>
      </c>
      <c r="O239" s="21">
        <f>'Region - Nashik Data'!O227</f>
        <v>0</v>
      </c>
      <c r="P239" s="21">
        <f>'Region - Nashik Data'!P227</f>
        <v>0</v>
      </c>
      <c r="Q239" s="21">
        <f>'Region - Nashik Data'!Q227</f>
        <v>0</v>
      </c>
      <c r="R239" s="21">
        <f>'Region - Nashik Data'!R227</f>
        <v>2.5366210937500001E-3</v>
      </c>
      <c r="S239" s="21">
        <f>'Region - Nashik Data'!S227</f>
        <v>5.6374603271484371</v>
      </c>
      <c r="T239" s="21">
        <f>'Region - Nashik Data'!T227</f>
        <v>0</v>
      </c>
      <c r="U239" s="20">
        <f>'Region - Nashik Data'!U227</f>
        <v>5</v>
      </c>
      <c r="V239" s="12">
        <f>'Region - Nashik Data'!V227</f>
        <v>0</v>
      </c>
    </row>
    <row r="240" spans="1:22" x14ac:dyDescent="0.35">
      <c r="A240" s="20">
        <f>'Region - Nashik Data'!A228</f>
        <v>226</v>
      </c>
      <c r="B240" s="20" t="str">
        <f>'Region - Nashik Data'!B228</f>
        <v>Nashik</v>
      </c>
      <c r="C240" s="20" t="str">
        <f>'Region - Nashik Data'!C228</f>
        <v>W M Nashik</v>
      </c>
      <c r="D240" s="20" t="str">
        <f>'Region - Nashik Data'!D228</f>
        <v>Malegaon</v>
      </c>
      <c r="E240" s="20" t="str">
        <f>'Region - Nashik Data'!E228</f>
        <v>Chandwad</v>
      </c>
      <c r="F240" s="20" t="str">
        <f>'Region - Nashik Data'!F228</f>
        <v>20086730</v>
      </c>
      <c r="G240" s="20" t="str">
        <f>'Region - Nashik Data'!G228</f>
        <v>Retro.Chandwad and WSS 44 villages. Ta. Chandwad</v>
      </c>
      <c r="H240" s="20" t="str">
        <f>'Region - Nashik Data'!H228</f>
        <v>Puri</v>
      </c>
      <c r="I240" s="20" t="str">
        <f>'Region - Nashik Data'!I228</f>
        <v>Existing 1.37 LL ESR</v>
      </c>
      <c r="J240" s="21" t="str">
        <f>'Region - Nashik Data'!J228</f>
        <v>Pt Created</v>
      </c>
      <c r="K240" s="21" t="str">
        <f>'Region - Nashik Data'!K228</f>
        <v>Not</v>
      </c>
      <c r="L240" s="21" t="str">
        <f>'Region - Nashik Data'!L228</f>
        <v>Offline</v>
      </c>
      <c r="M240" s="21" t="str">
        <f>'Region - Nashik Data'!M228</f>
        <v>1.37LL</v>
      </c>
      <c r="N240" s="21">
        <f>'Region - Nashik Data'!N228</f>
        <v>0</v>
      </c>
      <c r="O240" s="21">
        <f>'Region - Nashik Data'!O228</f>
        <v>0</v>
      </c>
      <c r="P240" s="21">
        <f>'Region - Nashik Data'!P228</f>
        <v>0</v>
      </c>
      <c r="Q240" s="21">
        <f>'Region - Nashik Data'!Q228</f>
        <v>0</v>
      </c>
      <c r="R240" s="21">
        <f>'Region - Nashik Data'!R228</f>
        <v>0</v>
      </c>
      <c r="S240" s="21">
        <f>'Region - Nashik Data'!S228</f>
        <v>0</v>
      </c>
      <c r="T240" s="21">
        <f>'Region - Nashik Data'!T228</f>
        <v>0</v>
      </c>
      <c r="U240" s="20">
        <f>'Region - Nashik Data'!U228</f>
        <v>7</v>
      </c>
      <c r="V240" s="12">
        <f>'Region - Nashik Data'!V228</f>
        <v>0</v>
      </c>
    </row>
    <row r="241" spans="1:22" x14ac:dyDescent="0.35">
      <c r="A241" s="20">
        <f>'Region - Nashik Data'!A229</f>
        <v>227</v>
      </c>
      <c r="B241" s="20" t="str">
        <f>'Region - Nashik Data'!B229</f>
        <v>Ahmednagar</v>
      </c>
      <c r="C241" s="20" t="str">
        <f>'Region - Nashik Data'!C229</f>
        <v>Ahmednagar</v>
      </c>
      <c r="D241" s="20" t="str">
        <f>'Region - Nashik Data'!D229</f>
        <v>Newasa</v>
      </c>
      <c r="E241" s="20" t="str">
        <f>'Region - Nashik Data'!E229</f>
        <v>Nevasa</v>
      </c>
      <c r="F241" s="20" t="str">
        <f>'Region - Nashik Data'!F229</f>
        <v>5348540</v>
      </c>
      <c r="G241" s="20" t="str">
        <f>'Region - Nashik Data'!G229</f>
        <v>Retro.Sonai Karjgaon and 16 villages, Tal. Nevasa</v>
      </c>
      <c r="H241" s="20" t="str">
        <f>'Region - Nashik Data'!H229</f>
        <v>GOMALWADI</v>
      </c>
      <c r="I241" s="20" t="str">
        <f>'Region - Nashik Data'!I229</f>
        <v>Existing 0.35 LL ESR -18</v>
      </c>
      <c r="J241" s="21">
        <f>'Region - Nashik Data'!J229</f>
        <v>0</v>
      </c>
      <c r="K241" s="21" t="str">
        <f>'Region - Nashik Data'!K229</f>
        <v>Connected</v>
      </c>
      <c r="L241" s="21" t="str">
        <f>'Region - Nashik Data'!L229</f>
        <v>Online</v>
      </c>
      <c r="M241" s="21" t="str">
        <f>'Region - Nashik Data'!M229</f>
        <v>0.35LL</v>
      </c>
      <c r="N241" s="21">
        <f>'Region - Nashik Data'!N229</f>
        <v>1.2808708428844329</v>
      </c>
      <c r="O241" s="21">
        <f>'Region - Nashik Data'!O229</f>
        <v>1.5002244444444386</v>
      </c>
      <c r="P241" s="21">
        <f>'Region - Nashik Data'!P229</f>
        <v>1.3624285000000054</v>
      </c>
      <c r="Q241" s="21">
        <f>'Region - Nashik Data'!Q229</f>
        <v>1.3806849305244395</v>
      </c>
      <c r="R241" s="21">
        <f>'Region - Nashik Data'!R229</f>
        <v>0.87982500000000075</v>
      </c>
      <c r="S241" s="21">
        <f>'Region - Nashik Data'!S229</f>
        <v>0</v>
      </c>
      <c r="T241" s="21">
        <f>'Region - Nashik Data'!T229</f>
        <v>0.42244000000000598</v>
      </c>
      <c r="U241" s="20">
        <f>'Region - Nashik Data'!U229</f>
        <v>1</v>
      </c>
      <c r="V241" s="12">
        <f>'Region - Nashik Data'!V229</f>
        <v>1.2069714285714457</v>
      </c>
    </row>
    <row r="242" spans="1:22" x14ac:dyDescent="0.35">
      <c r="A242" s="20">
        <f>'Region - Nashik Data'!A230</f>
        <v>228</v>
      </c>
      <c r="B242" s="20" t="str">
        <f>'Region - Nashik Data'!B230</f>
        <v>Nashik</v>
      </c>
      <c r="C242" s="20" t="str">
        <f>'Region - Nashik Data'!C230</f>
        <v>Nashik</v>
      </c>
      <c r="D242" s="20" t="str">
        <f>'Region - Nashik Data'!D230</f>
        <v>Nashik</v>
      </c>
      <c r="E242" s="20" t="str">
        <f>'Region - Nashik Data'!E230</f>
        <v>Trambakeshwar</v>
      </c>
      <c r="F242" s="20" t="str">
        <f>'Region - Nashik Data'!F230</f>
        <v>20017222</v>
      </c>
      <c r="G242" s="20" t="str">
        <f>'Region - Nashik Data'!G230</f>
        <v>Waghera &amp; 14 RRWSS Tal Trambakeshwar</v>
      </c>
      <c r="H242" s="20" t="str">
        <f>'Region - Nashik Data'!H230</f>
        <v>Bramhanwade</v>
      </c>
      <c r="I242" s="20" t="str">
        <f>'Region - Nashik Data'!I230</f>
        <v>Proposed 0.55 LL ESR</v>
      </c>
      <c r="J242" s="21" t="str">
        <f>'Region - Nashik Data'!J230</f>
        <v>Pt Created</v>
      </c>
      <c r="K242" s="21" t="str">
        <f>'Region - Nashik Data'!K230</f>
        <v>Not</v>
      </c>
      <c r="L242" s="21" t="str">
        <f>'Region - Nashik Data'!L230</f>
        <v>Offline</v>
      </c>
      <c r="M242" s="21" t="str">
        <f>'Region - Nashik Data'!M230</f>
        <v>0.55LL</v>
      </c>
      <c r="N242" s="21">
        <f>'Region - Nashik Data'!N230</f>
        <v>0</v>
      </c>
      <c r="O242" s="21">
        <f>'Region - Nashik Data'!O230</f>
        <v>0</v>
      </c>
      <c r="P242" s="21">
        <f>'Region - Nashik Data'!P230</f>
        <v>0</v>
      </c>
      <c r="Q242" s="21">
        <f>'Region - Nashik Data'!Q230</f>
        <v>0</v>
      </c>
      <c r="R242" s="21">
        <f>'Region - Nashik Data'!R230</f>
        <v>0</v>
      </c>
      <c r="S242" s="21">
        <f>'Region - Nashik Data'!S230</f>
        <v>0</v>
      </c>
      <c r="T242" s="21">
        <f>'Region - Nashik Data'!T230</f>
        <v>0</v>
      </c>
      <c r="U242" s="20">
        <f>'Region - Nashik Data'!U230</f>
        <v>7</v>
      </c>
      <c r="V242" s="12">
        <f>'Region - Nashik Data'!V230</f>
        <v>0</v>
      </c>
    </row>
    <row r="243" spans="1:22" x14ac:dyDescent="0.35">
      <c r="A243" s="20">
        <f>'Region - Nashik Data'!A231</f>
        <v>229</v>
      </c>
      <c r="B243" s="20" t="str">
        <f>'Region - Nashik Data'!B231</f>
        <v>Jalgaon</v>
      </c>
      <c r="C243" s="20" t="str">
        <f>'Region - Nashik Data'!C231</f>
        <v>Jalgaon</v>
      </c>
      <c r="D243" s="20" t="str">
        <f>'Region - Nashik Data'!D231</f>
        <v>Chopda</v>
      </c>
      <c r="E243" s="20" t="str">
        <f>'Region - Nashik Data'!E231</f>
        <v>Chopda</v>
      </c>
      <c r="F243" s="20" t="str">
        <f>'Region - Nashik Data'!F231</f>
        <v>20053731</v>
      </c>
      <c r="G243" s="20" t="str">
        <f>'Region - Nashik Data'!G231</f>
        <v>Lasur and 9 villages RRWSS. Ta. Chopda</v>
      </c>
      <c r="H243" s="20" t="str">
        <f>'Region - Nashik Data'!H231</f>
        <v>Galwade</v>
      </c>
      <c r="I243" s="20" t="str">
        <f>'Region - Nashik Data'!I231</f>
        <v>Proposed 0.40 LL ESR</v>
      </c>
      <c r="J243" s="21">
        <f>'Region - Nashik Data'!J231</f>
        <v>0</v>
      </c>
      <c r="K243" s="21" t="str">
        <f>'Region - Nashik Data'!K231</f>
        <v>Connected</v>
      </c>
      <c r="L243" s="21" t="str">
        <f>'Region - Nashik Data'!L231</f>
        <v>Online</v>
      </c>
      <c r="M243" s="21" t="str">
        <f>'Region - Nashik Data'!M231</f>
        <v>0.40LL</v>
      </c>
      <c r="N243" s="21">
        <f>'Region - Nashik Data'!N231</f>
        <v>0.69192749023437505</v>
      </c>
      <c r="O243" s="21">
        <f>'Region - Nashik Data'!O231</f>
        <v>0.65098144531250002</v>
      </c>
      <c r="P243" s="21">
        <f>'Region - Nashik Data'!P231</f>
        <v>0.66158691406250003</v>
      </c>
      <c r="Q243" s="21">
        <f>'Region - Nashik Data'!Q231</f>
        <v>0.78894775390625005</v>
      </c>
      <c r="R243" s="21">
        <f>'Region - Nashik Data'!R231</f>
        <v>0.93778320312499996</v>
      </c>
      <c r="S243" s="21">
        <f>'Region - Nashik Data'!S231</f>
        <v>0.91484008789062499</v>
      </c>
      <c r="T243" s="21">
        <f>'Region - Nashik Data'!T231</f>
        <v>0.94657592773437504</v>
      </c>
      <c r="U243" s="20">
        <f>'Region - Nashik Data'!U231</f>
        <v>0</v>
      </c>
      <c r="V243" s="12">
        <f>'Region - Nashik Data'!V231</f>
        <v>2.3664398193359375</v>
      </c>
    </row>
    <row r="244" spans="1:22" x14ac:dyDescent="0.35">
      <c r="A244" s="20">
        <f>'Region - Nashik Data'!A232</f>
        <v>230</v>
      </c>
      <c r="B244" s="20" t="str">
        <f>'Region - Nashik Data'!B232</f>
        <v>Jalgaon</v>
      </c>
      <c r="C244" s="20" t="str">
        <f>'Region - Nashik Data'!C232</f>
        <v>Jalgaon</v>
      </c>
      <c r="D244" s="20" t="str">
        <f>'Region - Nashik Data'!D232</f>
        <v>Erandol</v>
      </c>
      <c r="E244" s="20" t="str">
        <f>'Region - Nashik Data'!E232</f>
        <v>Dharangaon</v>
      </c>
      <c r="F244" s="20" t="str">
        <f>'Region - Nashik Data'!F232</f>
        <v>20061165</v>
      </c>
      <c r="G244" s="20" t="str">
        <f>'Region - Nashik Data'!G232</f>
        <v>Paldhi (bk&amp; Kh) RR Tal DHARANGAON</v>
      </c>
      <c r="H244" s="20" t="str">
        <f>'Region - Nashik Data'!H232</f>
        <v>Paldhi Bk.</v>
      </c>
      <c r="I244" s="20" t="str">
        <f>'Region - Nashik Data'!I232</f>
        <v>Existing 2.20 LL ESR</v>
      </c>
      <c r="J244" s="21">
        <f>'Region - Nashik Data'!J232</f>
        <v>0</v>
      </c>
      <c r="K244" s="21" t="str">
        <f>'Region - Nashik Data'!K232</f>
        <v>Connected</v>
      </c>
      <c r="L244" s="21" t="str">
        <f>'Region - Nashik Data'!L232</f>
        <v>Online</v>
      </c>
      <c r="M244" s="21" t="str">
        <f>'Region - Nashik Data'!M232</f>
        <v>2.20LL</v>
      </c>
      <c r="N244" s="21">
        <f>'Region - Nashik Data'!N232</f>
        <v>0</v>
      </c>
      <c r="O244" s="21">
        <f>'Region - Nashik Data'!O232</f>
        <v>0</v>
      </c>
      <c r="P244" s="21">
        <f>'Region - Nashik Data'!P232</f>
        <v>0</v>
      </c>
      <c r="Q244" s="21">
        <f>'Region - Nashik Data'!Q232</f>
        <v>0</v>
      </c>
      <c r="R244" s="21">
        <f>'Region - Nashik Data'!R232</f>
        <v>0</v>
      </c>
      <c r="S244" s="21">
        <f>'Region - Nashik Data'!S232</f>
        <v>0</v>
      </c>
      <c r="T244" s="21">
        <f>'Region - Nashik Data'!T232</f>
        <v>0</v>
      </c>
      <c r="U244" s="20">
        <f>'Region - Nashik Data'!U232</f>
        <v>7</v>
      </c>
      <c r="V244" s="12">
        <f>'Region - Nashik Data'!V232</f>
        <v>0</v>
      </c>
    </row>
    <row r="245" spans="1:22" x14ac:dyDescent="0.35">
      <c r="A245" s="20">
        <f>'Region - Nashik Data'!A233</f>
        <v>231</v>
      </c>
      <c r="B245" s="20" t="str">
        <f>'Region - Nashik Data'!B233</f>
        <v>Jalgaon</v>
      </c>
      <c r="C245" s="20" t="str">
        <f>'Region - Nashik Data'!C233</f>
        <v>Jalgaon</v>
      </c>
      <c r="D245" s="20" t="str">
        <f>'Region - Nashik Data'!D233</f>
        <v>Erandol</v>
      </c>
      <c r="E245" s="20" t="str">
        <f>'Region - Nashik Data'!E233</f>
        <v>Chalisgaon</v>
      </c>
      <c r="F245" s="20" t="str">
        <f>'Region - Nashik Data'!F233</f>
        <v>20053796</v>
      </c>
      <c r="G245" s="20" t="str">
        <f>'Region - Nashik Data'!G233</f>
        <v>Dondigar-Rohini &amp; 15 Villages WSS</v>
      </c>
      <c r="H245" s="20" t="str">
        <f>'Region - Nashik Data'!H233</f>
        <v>Hatgaon</v>
      </c>
      <c r="I245" s="20" t="str">
        <f>'Region - Nashik Data'!I233</f>
        <v>Existing 1.20 LL ESR</v>
      </c>
      <c r="J245" s="21">
        <f>'Region - Nashik Data'!J233</f>
        <v>0</v>
      </c>
      <c r="K245" s="21" t="str">
        <f>'Region - Nashik Data'!K233</f>
        <v>Connected</v>
      </c>
      <c r="L245" s="21" t="str">
        <f>'Region - Nashik Data'!L233</f>
        <v>Online</v>
      </c>
      <c r="M245" s="21" t="str">
        <f>'Region - Nashik Data'!M233</f>
        <v>1.20LL</v>
      </c>
      <c r="N245" s="21">
        <f>'Region - Nashik Data'!N233</f>
        <v>0</v>
      </c>
      <c r="O245" s="21">
        <f>'Region - Nashik Data'!O233</f>
        <v>0</v>
      </c>
      <c r="P245" s="21">
        <f>'Region - Nashik Data'!P233</f>
        <v>7.2948551177978516E-3</v>
      </c>
      <c r="Q245" s="21">
        <f>'Region - Nashik Data'!Q233</f>
        <v>3.7165689468383792E-2</v>
      </c>
      <c r="R245" s="21">
        <f>'Region - Nashik Data'!R233</f>
        <v>2.7518081665039063E-3</v>
      </c>
      <c r="S245" s="21">
        <f>'Region - Nashik Data'!S233</f>
        <v>2.4796619415283203E-2</v>
      </c>
      <c r="T245" s="21">
        <f>'Region - Nashik Data'!T233</f>
        <v>1.2760976982116699</v>
      </c>
      <c r="U245" s="20">
        <f>'Region - Nashik Data'!U233</f>
        <v>2</v>
      </c>
      <c r="V245" s="12">
        <f>'Region - Nashik Data'!V233</f>
        <v>1.0634147485097249</v>
      </c>
    </row>
    <row r="246" spans="1:22" x14ac:dyDescent="0.35">
      <c r="A246" s="20">
        <f>'Region - Nashik Data'!A234</f>
        <v>232</v>
      </c>
      <c r="B246" s="20" t="str">
        <f>'Region - Nashik Data'!B234</f>
        <v>Jalgaon</v>
      </c>
      <c r="C246" s="20" t="str">
        <f>'Region - Nashik Data'!C234</f>
        <v>Jalgaon</v>
      </c>
      <c r="D246" s="20" t="str">
        <f>'Region - Nashik Data'!D234</f>
        <v>Nandurbar</v>
      </c>
      <c r="E246" s="20" t="str">
        <f>'Region - Nashik Data'!E234</f>
        <v>Nandurbar</v>
      </c>
      <c r="F246" s="20" t="str">
        <f>'Region - Nashik Data'!F234</f>
        <v>20057127</v>
      </c>
      <c r="G246" s="20" t="str">
        <f>'Region - Nashik Data'!G234</f>
        <v>Khamgaon, Tokartale , Vichak &amp; 2 Wadies RRWSS</v>
      </c>
      <c r="H246" s="20" t="str">
        <f>'Region - Nashik Data'!H234</f>
        <v>Khamgaon</v>
      </c>
      <c r="I246" s="20" t="str">
        <f>'Region - Nashik Data'!I234</f>
        <v>Existing 0.75 LL ESR</v>
      </c>
      <c r="J246" s="21">
        <f>'Region - Nashik Data'!J234</f>
        <v>0</v>
      </c>
      <c r="K246" s="21" t="str">
        <f>'Region - Nashik Data'!K234</f>
        <v>Connected</v>
      </c>
      <c r="L246" s="21" t="str">
        <f>'Region - Nashik Data'!L234</f>
        <v>Online</v>
      </c>
      <c r="M246" s="21" t="str">
        <f>'Region - Nashik Data'!M234</f>
        <v>0.75LL</v>
      </c>
      <c r="N246" s="21">
        <f>'Region - Nashik Data'!N234</f>
        <v>3.5516393672807569E-6</v>
      </c>
      <c r="O246" s="21">
        <f>'Region - Nashik Data'!O234</f>
        <v>7.0860851515742954E-3</v>
      </c>
      <c r="P246" s="21">
        <f>'Region - Nashik Data'!P234</f>
        <v>1.2231903076171875E-2</v>
      </c>
      <c r="Q246" s="21">
        <f>'Region - Nashik Data'!Q234</f>
        <v>6.6362190246582031E-3</v>
      </c>
      <c r="R246" s="21">
        <f>'Region - Nashik Data'!R234</f>
        <v>1.7361755371093749E-2</v>
      </c>
      <c r="S246" s="21">
        <f>'Region - Nashik Data'!S234</f>
        <v>1.0410842895507812E-2</v>
      </c>
      <c r="T246" s="21">
        <f>'Region - Nashik Data'!T234</f>
        <v>1.6738414764404297E-2</v>
      </c>
      <c r="U246" s="20">
        <f>'Region - Nashik Data'!U234</f>
        <v>0</v>
      </c>
      <c r="V246" s="12">
        <f>'Region - Nashik Data'!V234</f>
        <v>2.2317886352539063E-2</v>
      </c>
    </row>
    <row r="247" spans="1:22" x14ac:dyDescent="0.35">
      <c r="A247" s="20">
        <f>'Region - Nashik Data'!A235</f>
        <v>233</v>
      </c>
      <c r="B247" s="20" t="str">
        <f>'Region - Nashik Data'!B235</f>
        <v>Ahmednagar</v>
      </c>
      <c r="C247" s="20" t="str">
        <f>'Region - Nashik Data'!C235</f>
        <v>Ahmednagar</v>
      </c>
      <c r="D247" s="20" t="str">
        <f>'Region - Nashik Data'!D235</f>
        <v>Ahmednagar</v>
      </c>
      <c r="E247" s="20" t="str">
        <f>'Region - Nashik Data'!E235</f>
        <v>Nagar</v>
      </c>
      <c r="F247" s="20" t="str">
        <f>'Region - Nashik Data'!F235</f>
        <v>20046296</v>
      </c>
      <c r="G247" s="20" t="str">
        <f>'Region - Nashik Data'!G235</f>
        <v>Burhannagar &amp; 45 Villages Retro RRWSS</v>
      </c>
      <c r="H247" s="20" t="str">
        <f>'Region - Nashik Data'!H235</f>
        <v>Shendi</v>
      </c>
      <c r="I247" s="20" t="str">
        <f>'Region - Nashik Data'!I235</f>
        <v>Existing 0.20 LL ESR</v>
      </c>
      <c r="J247" s="21">
        <f>'Region - Nashik Data'!J235</f>
        <v>0</v>
      </c>
      <c r="K247" s="21" t="str">
        <f>'Region - Nashik Data'!K235</f>
        <v>Connected</v>
      </c>
      <c r="L247" s="21" t="str">
        <f>'Region - Nashik Data'!L235</f>
        <v>Online</v>
      </c>
      <c r="M247" s="21" t="str">
        <f>'Region - Nashik Data'!M235</f>
        <v>0.20LL</v>
      </c>
      <c r="N247" s="21">
        <f>'Region - Nashik Data'!N235</f>
        <v>0</v>
      </c>
      <c r="O247" s="21">
        <f>'Region - Nashik Data'!O235</f>
        <v>0</v>
      </c>
      <c r="P247" s="21">
        <f>'Region - Nashik Data'!P235</f>
        <v>0.21847900390625</v>
      </c>
      <c r="Q247" s="21">
        <f>'Region - Nashik Data'!Q235</f>
        <v>2.52838134765625E-4</v>
      </c>
      <c r="R247" s="21">
        <f>'Region - Nashik Data'!R235</f>
        <v>4.1883010864257809E-2</v>
      </c>
      <c r="S247" s="21">
        <f>'Region - Nashik Data'!S235</f>
        <v>0</v>
      </c>
      <c r="T247" s="21">
        <f>'Region - Nashik Data'!T235</f>
        <v>4.5303344726562502E-4</v>
      </c>
      <c r="U247" s="20">
        <f>'Region - Nashik Data'!U235</f>
        <v>3</v>
      </c>
      <c r="V247" s="12">
        <f>'Region - Nashik Data'!V235</f>
        <v>2.2651672363281248E-3</v>
      </c>
    </row>
    <row r="248" spans="1:22" x14ac:dyDescent="0.35">
      <c r="A248" s="20">
        <f>'Region - Nashik Data'!A236</f>
        <v>234</v>
      </c>
      <c r="B248" s="20" t="str">
        <f>'Region - Nashik Data'!B236</f>
        <v>Ahmednagar</v>
      </c>
      <c r="C248" s="20" t="str">
        <f>'Region - Nashik Data'!C236</f>
        <v>Ahmednagar</v>
      </c>
      <c r="D248" s="20" t="str">
        <f>'Region - Nashik Data'!D236</f>
        <v>Newasa</v>
      </c>
      <c r="E248" s="20" t="str">
        <f>'Region - Nashik Data'!E236</f>
        <v>Nevasa</v>
      </c>
      <c r="F248" s="20" t="str">
        <f>'Region - Nashik Data'!F236</f>
        <v>5348540</v>
      </c>
      <c r="G248" s="20" t="str">
        <f>'Region - Nashik Data'!G236</f>
        <v>Retro.Sonai Karjgaon and 16 villages, Tal. Nevasa</v>
      </c>
      <c r="H248" s="20" t="str">
        <f>'Region - Nashik Data'!H236</f>
        <v>GONEGAON</v>
      </c>
      <c r="I248" s="20" t="str">
        <f>'Region - Nashik Data'!I236</f>
        <v>Existing 0.40 LL ESR -32</v>
      </c>
      <c r="J248" s="21">
        <f>'Region - Nashik Data'!J236</f>
        <v>0</v>
      </c>
      <c r="K248" s="21" t="str">
        <f>'Region - Nashik Data'!K236</f>
        <v>Connected</v>
      </c>
      <c r="L248" s="21" t="str">
        <f>'Region - Nashik Data'!L236</f>
        <v>Online</v>
      </c>
      <c r="M248" s="21" t="str">
        <f>'Region - Nashik Data'!M236</f>
        <v>0.40LL</v>
      </c>
      <c r="N248" s="21">
        <f>'Region - Nashik Data'!N236</f>
        <v>0.34297973632812501</v>
      </c>
      <c r="O248" s="21">
        <f>'Region - Nashik Data'!O236</f>
        <v>0.37306030273437502</v>
      </c>
      <c r="P248" s="21">
        <f>'Region - Nashik Data'!P236</f>
        <v>5.3049316406249998E-2</v>
      </c>
      <c r="Q248" s="21">
        <f>'Region - Nashik Data'!Q236</f>
        <v>0.35981079101562502</v>
      </c>
      <c r="R248" s="21">
        <f>'Region - Nashik Data'!R236</f>
        <v>0</v>
      </c>
      <c r="S248" s="21">
        <f>'Region - Nashik Data'!S236</f>
        <v>0</v>
      </c>
      <c r="T248" s="21">
        <f>'Region - Nashik Data'!T236</f>
        <v>0.3685888671875</v>
      </c>
      <c r="U248" s="20">
        <f>'Region - Nashik Data'!U236</f>
        <v>2</v>
      </c>
      <c r="V248" s="12">
        <f>'Region - Nashik Data'!V236</f>
        <v>0.92147216796874998</v>
      </c>
    </row>
    <row r="249" spans="1:22" x14ac:dyDescent="0.35">
      <c r="A249" s="20">
        <f>'Region - Nashik Data'!A237</f>
        <v>235</v>
      </c>
      <c r="B249" s="20" t="str">
        <f>'Region - Nashik Data'!B237</f>
        <v>Nashik</v>
      </c>
      <c r="C249" s="20" t="str">
        <f>'Region - Nashik Data'!C237</f>
        <v>W M Nashik</v>
      </c>
      <c r="D249" s="20" t="str">
        <f>'Region - Nashik Data'!D237</f>
        <v>Malegaon</v>
      </c>
      <c r="E249" s="20" t="str">
        <f>'Region - Nashik Data'!E237</f>
        <v>Chandwad</v>
      </c>
      <c r="F249" s="20" t="str">
        <f>'Region - Nashik Data'!F237</f>
        <v>20086730</v>
      </c>
      <c r="G249" s="20" t="str">
        <f>'Region - Nashik Data'!G237</f>
        <v>Retro.Chandwad and WSS 44 villages. Ta. Chandwad</v>
      </c>
      <c r="H249" s="20" t="str">
        <f>'Region - Nashik Data'!H237</f>
        <v>Dugaon</v>
      </c>
      <c r="I249" s="20" t="str">
        <f>'Region - Nashik Data'!I237</f>
        <v>Existing 1.5 LL ESR</v>
      </c>
      <c r="J249" s="21">
        <f>'Region - Nashik Data'!J237</f>
        <v>0</v>
      </c>
      <c r="K249" s="21" t="str">
        <f>'Region - Nashik Data'!K237</f>
        <v>Connected</v>
      </c>
      <c r="L249" s="21" t="str">
        <f>'Region - Nashik Data'!L237</f>
        <v>Online</v>
      </c>
      <c r="M249" s="21" t="str">
        <f>'Region - Nashik Data'!M237</f>
        <v>1.5LL</v>
      </c>
      <c r="N249" s="21">
        <f>'Region - Nashik Data'!N237</f>
        <v>7.5086041259765626</v>
      </c>
      <c r="O249" s="21">
        <f>'Region - Nashik Data'!O237</f>
        <v>1.5452429199218749</v>
      </c>
      <c r="P249" s="21">
        <f>'Region - Nashik Data'!P237</f>
        <v>0</v>
      </c>
      <c r="Q249" s="21">
        <f>'Region - Nashik Data'!Q237</f>
        <v>0</v>
      </c>
      <c r="R249" s="21">
        <f>'Region - Nashik Data'!R237</f>
        <v>0</v>
      </c>
      <c r="S249" s="21">
        <f>'Region - Nashik Data'!S237</f>
        <v>0</v>
      </c>
      <c r="T249" s="21">
        <f>'Region - Nashik Data'!T237</f>
        <v>0</v>
      </c>
      <c r="U249" s="20">
        <f>'Region - Nashik Data'!U237</f>
        <v>5</v>
      </c>
      <c r="V249" s="12">
        <f>'Region - Nashik Data'!V237</f>
        <v>0</v>
      </c>
    </row>
    <row r="250" spans="1:22" x14ac:dyDescent="0.35">
      <c r="A250" s="20">
        <f>'Region - Nashik Data'!A238</f>
        <v>236</v>
      </c>
      <c r="B250" s="20" t="str">
        <f>'Region - Nashik Data'!B238</f>
        <v>Nashik</v>
      </c>
      <c r="C250" s="20" t="str">
        <f>'Region - Nashik Data'!C238</f>
        <v>Nashik</v>
      </c>
      <c r="D250" s="20" t="str">
        <f>'Region - Nashik Data'!D238</f>
        <v>Manmad</v>
      </c>
      <c r="E250" s="20" t="str">
        <f>'Region - Nashik Data'!E238</f>
        <v>Yeola</v>
      </c>
      <c r="F250" s="20" t="str">
        <f>'Region - Nashik Data'!F238</f>
        <v>20030798</v>
      </c>
      <c r="G250" s="20" t="str">
        <f>'Region - Nashik Data'!G238</f>
        <v>Retrofitting To Yeola 38 Villages</v>
      </c>
      <c r="H250" s="20" t="str">
        <f>'Region - Nashik Data'!H238</f>
        <v>Bharam</v>
      </c>
      <c r="I250" s="20" t="str">
        <f>'Region - Nashik Data'!I238</f>
        <v>Existing 1.00 LL ESR</v>
      </c>
      <c r="J250" s="21">
        <f>'Region - Nashik Data'!J238</f>
        <v>0</v>
      </c>
      <c r="K250" s="21" t="str">
        <f>'Region - Nashik Data'!K238</f>
        <v>Connected</v>
      </c>
      <c r="L250" s="21" t="str">
        <f>'Region - Nashik Data'!L238</f>
        <v>Online</v>
      </c>
      <c r="M250" s="21" t="str">
        <f>'Region - Nashik Data'!M238</f>
        <v>1.00LL</v>
      </c>
      <c r="N250" s="21">
        <f>'Region - Nashik Data'!N238</f>
        <v>0</v>
      </c>
      <c r="O250" s="21">
        <f>'Region - Nashik Data'!O238</f>
        <v>0</v>
      </c>
      <c r="P250" s="21">
        <f>'Region - Nashik Data'!P238</f>
        <v>0</v>
      </c>
      <c r="Q250" s="21">
        <f>'Region - Nashik Data'!Q238</f>
        <v>0</v>
      </c>
      <c r="R250" s="21">
        <f>'Region - Nashik Data'!R238</f>
        <v>0</v>
      </c>
      <c r="S250" s="21">
        <f>'Region - Nashik Data'!S238</f>
        <v>0</v>
      </c>
      <c r="T250" s="21">
        <f>'Region - Nashik Data'!T238</f>
        <v>0</v>
      </c>
      <c r="U250" s="20">
        <f>'Region - Nashik Data'!U238</f>
        <v>7</v>
      </c>
      <c r="V250" s="12">
        <f>'Region - Nashik Data'!V238</f>
        <v>0</v>
      </c>
    </row>
    <row r="251" spans="1:22" x14ac:dyDescent="0.35">
      <c r="A251" s="20">
        <f>'Region - Nashik Data'!A239</f>
        <v>237</v>
      </c>
      <c r="B251" s="20" t="str">
        <f>'Region - Nashik Data'!B239</f>
        <v>Nashik</v>
      </c>
      <c r="C251" s="20" t="str">
        <f>'Region - Nashik Data'!C239</f>
        <v>W M Nashik</v>
      </c>
      <c r="D251" s="20" t="str">
        <f>'Region - Nashik Data'!D239</f>
        <v>Malegaon</v>
      </c>
      <c r="E251" s="20" t="str">
        <f>'Region - Nashik Data'!E239</f>
        <v>Malegaon</v>
      </c>
      <c r="F251" s="20" t="str">
        <f>'Region - Nashik Data'!F239</f>
        <v>20018682</v>
      </c>
      <c r="G251" s="20" t="str">
        <f>'Region - Nashik Data'!G239</f>
        <v>Dhahiwal &amp;25 Villages WSS Tal Malegaon</v>
      </c>
      <c r="H251" s="20" t="str">
        <f>'Region - Nashik Data'!H239</f>
        <v>Roze</v>
      </c>
      <c r="I251" s="20" t="str">
        <f>'Region - Nashik Data'!I239</f>
        <v>Existing 0.75 LL ESR</v>
      </c>
      <c r="J251" s="21">
        <f>'Region - Nashik Data'!J239</f>
        <v>0</v>
      </c>
      <c r="K251" s="21" t="str">
        <f>'Region - Nashik Data'!K239</f>
        <v>Connected</v>
      </c>
      <c r="L251" s="21" t="str">
        <f>'Region - Nashik Data'!L239</f>
        <v>Online</v>
      </c>
      <c r="M251" s="21" t="str">
        <f>'Region - Nashik Data'!M239</f>
        <v>0.75LL</v>
      </c>
      <c r="N251" s="21">
        <f>'Region - Nashik Data'!N239</f>
        <v>1.2496948242187499E-4</v>
      </c>
      <c r="O251" s="21">
        <f>'Region - Nashik Data'!O239</f>
        <v>5.2947998046875003E-5</v>
      </c>
      <c r="P251" s="21">
        <f>'Region - Nashik Data'!P239</f>
        <v>4.5776367187499998E-7</v>
      </c>
      <c r="Q251" s="21">
        <f>'Region - Nashik Data'!Q239</f>
        <v>1.3565063476562501E-4</v>
      </c>
      <c r="R251" s="21">
        <f>'Region - Nashik Data'!R239</f>
        <v>3.152496337890625E-2</v>
      </c>
      <c r="S251" s="21">
        <f>'Region - Nashik Data'!S239</f>
        <v>1.632122802734375</v>
      </c>
      <c r="T251" s="21">
        <f>'Region - Nashik Data'!T239</f>
        <v>0</v>
      </c>
      <c r="U251" s="20">
        <f>'Region - Nashik Data'!U239</f>
        <v>1</v>
      </c>
      <c r="V251" s="12">
        <f>'Region - Nashik Data'!V239</f>
        <v>0</v>
      </c>
    </row>
    <row r="252" spans="1:22" x14ac:dyDescent="0.35">
      <c r="A252" s="20">
        <f>'Region - Nashik Data'!A240</f>
        <v>238</v>
      </c>
      <c r="B252" s="20" t="str">
        <f>'Region - Nashik Data'!B240</f>
        <v>Nashik</v>
      </c>
      <c r="C252" s="20" t="str">
        <f>'Region - Nashik Data'!C240</f>
        <v>Nashik</v>
      </c>
      <c r="D252" s="20" t="str">
        <f>'Region - Nashik Data'!D240</f>
        <v>Manmad</v>
      </c>
      <c r="E252" s="20" t="str">
        <f>'Region - Nashik Data'!E240</f>
        <v>Nifad</v>
      </c>
      <c r="F252" s="20" t="str">
        <f>'Region - Nashik Data'!F240</f>
        <v>456654</v>
      </c>
      <c r="G252" s="20" t="str">
        <f>'Region - Nashik Data'!G240</f>
        <v>Retro. Lasalgaon Vinchur 16 Villages, Tal. Nifad</v>
      </c>
      <c r="H252" s="20" t="str">
        <f>'Region - Nashik Data'!H240</f>
        <v>Lasalgaon</v>
      </c>
      <c r="I252" s="20" t="str">
        <f>'Region - Nashik Data'!I240</f>
        <v>Existing 1.00 LL ESR-2</v>
      </c>
      <c r="J252" s="21">
        <f>'Region - Nashik Data'!J240</f>
        <v>0</v>
      </c>
      <c r="K252" s="21" t="str">
        <f>'Region - Nashik Data'!K240</f>
        <v>Connected</v>
      </c>
      <c r="L252" s="21" t="str">
        <f>'Region - Nashik Data'!L240</f>
        <v>Online</v>
      </c>
      <c r="M252" s="21" t="str">
        <f>'Region - Nashik Data'!M240</f>
        <v>1.00LL</v>
      </c>
      <c r="N252" s="21">
        <f>'Region - Nashik Data'!N240</f>
        <v>0.23305664062500001</v>
      </c>
      <c r="O252" s="21">
        <f>'Region - Nashik Data'!O240</f>
        <v>1.6202099609375</v>
      </c>
      <c r="P252" s="21">
        <f>'Region - Nashik Data'!P240</f>
        <v>5.8140087890625001</v>
      </c>
      <c r="Q252" s="21">
        <f>'Region - Nashik Data'!Q240</f>
        <v>2.95552734375</v>
      </c>
      <c r="R252" s="21">
        <f>'Region - Nashik Data'!R240</f>
        <v>0.86439453124999999</v>
      </c>
      <c r="S252" s="21">
        <f>'Region - Nashik Data'!S240</f>
        <v>2.1304785156250001</v>
      </c>
      <c r="T252" s="21">
        <f>'Region - Nashik Data'!T240</f>
        <v>0.158447265625</v>
      </c>
      <c r="U252" s="20">
        <f>'Region - Nashik Data'!U240</f>
        <v>0</v>
      </c>
      <c r="V252" s="12">
        <f>'Region - Nashik Data'!V240</f>
        <v>0.158447265625</v>
      </c>
    </row>
    <row r="253" spans="1:22" x14ac:dyDescent="0.35">
      <c r="A253" s="20">
        <f>'Region - Nashik Data'!A241</f>
        <v>239</v>
      </c>
      <c r="B253" s="20" t="str">
        <f>'Region - Nashik Data'!B241</f>
        <v>Nashik</v>
      </c>
      <c r="C253" s="20" t="str">
        <f>'Region - Nashik Data'!C241</f>
        <v>W M Nashik</v>
      </c>
      <c r="D253" s="20" t="str">
        <f>'Region - Nashik Data'!D241</f>
        <v>W.M.Nashik</v>
      </c>
      <c r="E253" s="20" t="str">
        <f>'Region - Nashik Data'!E241</f>
        <v>Nifad</v>
      </c>
      <c r="F253" s="20" t="str">
        <f>'Region - Nashik Data'!F241</f>
        <v>20039258</v>
      </c>
      <c r="G253" s="20" t="str">
        <f>'Region - Nashik Data'!G241</f>
        <v>Ozar-Sakore &amp; 2 Villages</v>
      </c>
      <c r="H253" s="20" t="str">
        <f>'Region - Nashik Data'!H241</f>
        <v>Ozar</v>
      </c>
      <c r="I253" s="20" t="str">
        <f>'Region - Nashik Data'!I241</f>
        <v>Existing 3.8 LL ESR</v>
      </c>
      <c r="J253" s="21" t="str">
        <f>'Region - Nashik Data'!J241</f>
        <v>Pt Created</v>
      </c>
      <c r="K253" s="21" t="str">
        <f>'Region - Nashik Data'!K241</f>
        <v>Not</v>
      </c>
      <c r="L253" s="21" t="str">
        <f>'Region - Nashik Data'!L241</f>
        <v>Offline</v>
      </c>
      <c r="M253" s="21" t="str">
        <f>'Region - Nashik Data'!M241</f>
        <v>3.8LL</v>
      </c>
      <c r="N253" s="21">
        <f>'Region - Nashik Data'!N241</f>
        <v>0</v>
      </c>
      <c r="O253" s="21">
        <f>'Region - Nashik Data'!O241</f>
        <v>0</v>
      </c>
      <c r="P253" s="21">
        <f>'Region - Nashik Data'!P241</f>
        <v>0</v>
      </c>
      <c r="Q253" s="21">
        <f>'Region - Nashik Data'!Q241</f>
        <v>0</v>
      </c>
      <c r="R253" s="21">
        <f>'Region - Nashik Data'!R241</f>
        <v>0</v>
      </c>
      <c r="S253" s="21">
        <f>'Region - Nashik Data'!S241</f>
        <v>0</v>
      </c>
      <c r="T253" s="21">
        <f>'Region - Nashik Data'!T241</f>
        <v>0</v>
      </c>
      <c r="U253" s="20">
        <f>'Region - Nashik Data'!U241</f>
        <v>7</v>
      </c>
      <c r="V253" s="12">
        <f>'Region - Nashik Data'!V241</f>
        <v>0</v>
      </c>
    </row>
    <row r="254" spans="1:22" x14ac:dyDescent="0.35">
      <c r="A254" s="20">
        <f>'Region - Nashik Data'!A242</f>
        <v>240</v>
      </c>
      <c r="B254" s="20" t="str">
        <f>'Region - Nashik Data'!B242</f>
        <v>Nashik</v>
      </c>
      <c r="C254" s="20" t="str">
        <f>'Region - Nashik Data'!C242</f>
        <v>Nashik</v>
      </c>
      <c r="D254" s="20" t="str">
        <f>'Region - Nashik Data'!D242</f>
        <v>Manmad</v>
      </c>
      <c r="E254" s="20" t="str">
        <f>'Region - Nashik Data'!E242</f>
        <v>Yeola</v>
      </c>
      <c r="F254" s="20" t="str">
        <f>'Region - Nashik Data'!F242</f>
        <v>20030798</v>
      </c>
      <c r="G254" s="20" t="str">
        <f>'Region - Nashik Data'!G242</f>
        <v>Retrofitting To Yeola 38 Villages</v>
      </c>
      <c r="H254" s="20" t="str">
        <f>'Region - Nashik Data'!H242</f>
        <v>Nimgaon Madh</v>
      </c>
      <c r="I254" s="20" t="str">
        <f>'Region - Nashik Data'!I242</f>
        <v>Existing 1.5 LL ESR</v>
      </c>
      <c r="J254" s="21">
        <f>'Region - Nashik Data'!J242</f>
        <v>0</v>
      </c>
      <c r="K254" s="21" t="str">
        <f>'Region - Nashik Data'!K242</f>
        <v>Connected</v>
      </c>
      <c r="L254" s="21" t="str">
        <f>'Region - Nashik Data'!L242</f>
        <v>Online</v>
      </c>
      <c r="M254" s="21" t="str">
        <f>'Region - Nashik Data'!M242</f>
        <v>1.5LL</v>
      </c>
      <c r="N254" s="21">
        <f>'Region - Nashik Data'!N242</f>
        <v>0</v>
      </c>
      <c r="O254" s="21">
        <f>'Region - Nashik Data'!O242</f>
        <v>0</v>
      </c>
      <c r="P254" s="21">
        <f>'Region - Nashik Data'!P242</f>
        <v>0</v>
      </c>
      <c r="Q254" s="21">
        <f>'Region - Nashik Data'!Q242</f>
        <v>0</v>
      </c>
      <c r="R254" s="21">
        <f>'Region - Nashik Data'!R242</f>
        <v>0</v>
      </c>
      <c r="S254" s="21">
        <f>'Region - Nashik Data'!S242</f>
        <v>0.57647216796875</v>
      </c>
      <c r="T254" s="21">
        <f>'Region - Nashik Data'!T242</f>
        <v>0.48581909179687499</v>
      </c>
      <c r="U254" s="20">
        <f>'Region - Nashik Data'!U242</f>
        <v>5</v>
      </c>
      <c r="V254" s="12">
        <f>'Region - Nashik Data'!V242</f>
        <v>0.32387939453124998</v>
      </c>
    </row>
    <row r="255" spans="1:22" x14ac:dyDescent="0.35">
      <c r="A255" s="20">
        <f>'Region - Nashik Data'!A243</f>
        <v>241</v>
      </c>
      <c r="B255" s="20" t="str">
        <f>'Region - Nashik Data'!B243</f>
        <v>Nashik</v>
      </c>
      <c r="C255" s="20" t="str">
        <f>'Region - Nashik Data'!C243</f>
        <v>Nashik</v>
      </c>
      <c r="D255" s="20" t="str">
        <f>'Region - Nashik Data'!D243</f>
        <v>Manmad</v>
      </c>
      <c r="E255" s="20" t="str">
        <f>'Region - Nashik Data'!E243</f>
        <v>Nifad</v>
      </c>
      <c r="F255" s="20" t="str">
        <f>'Region - Nashik Data'!F243</f>
        <v>456654</v>
      </c>
      <c r="G255" s="20" t="str">
        <f>'Region - Nashik Data'!G243</f>
        <v>Retro. Lasalgaon Vinchur 16 Villages, Tal. Nifad</v>
      </c>
      <c r="H255" s="20" t="str">
        <f>'Region - Nashik Data'!H243</f>
        <v>Brahmangaon</v>
      </c>
      <c r="I255" s="20" t="str">
        <f>'Region - Nashik Data'!I243</f>
        <v>Existing 3.20 LL ESR</v>
      </c>
      <c r="J255" s="21">
        <f>'Region - Nashik Data'!J243</f>
        <v>53.211036682128906</v>
      </c>
      <c r="K255" s="21" t="str">
        <f>'Region - Nashik Data'!K243</f>
        <v>Connected</v>
      </c>
      <c r="L255" s="21" t="str">
        <f>'Region - Nashik Data'!L243</f>
        <v>Online</v>
      </c>
      <c r="M255" s="21" t="str">
        <f>'Region - Nashik Data'!M243</f>
        <v>3.20LL</v>
      </c>
      <c r="N255" s="21">
        <f>'Region - Nashik Data'!N243</f>
        <v>0</v>
      </c>
      <c r="O255" s="21">
        <f>'Region - Nashik Data'!O243</f>
        <v>0</v>
      </c>
      <c r="P255" s="21">
        <f>'Region - Nashik Data'!P243</f>
        <v>1.4806603923285444</v>
      </c>
      <c r="Q255" s="21">
        <f>'Region - Nashik Data'!Q243</f>
        <v>0</v>
      </c>
      <c r="R255" s="21">
        <f>'Region - Nashik Data'!R243</f>
        <v>0</v>
      </c>
      <c r="S255" s="21">
        <f>'Region - Nashik Data'!S243</f>
        <v>1.5869140625000001E-4</v>
      </c>
      <c r="T255" s="21">
        <f>'Region - Nashik Data'!T243</f>
        <v>0</v>
      </c>
      <c r="U255" s="20">
        <f>'Region - Nashik Data'!U243</f>
        <v>5</v>
      </c>
      <c r="V255" s="12">
        <f>'Region - Nashik Data'!V243</f>
        <v>0</v>
      </c>
    </row>
    <row r="256" spans="1:22" x14ac:dyDescent="0.35">
      <c r="A256" s="20">
        <f>'Region - Nashik Data'!A244</f>
        <v>242</v>
      </c>
      <c r="B256" s="20" t="str">
        <f>'Region - Nashik Data'!B244</f>
        <v>Nashik</v>
      </c>
      <c r="C256" s="20" t="str">
        <f>'Region - Nashik Data'!C244</f>
        <v>Nashik</v>
      </c>
      <c r="D256" s="20" t="str">
        <f>'Region - Nashik Data'!D244</f>
        <v>Malegaon</v>
      </c>
      <c r="E256" s="20" t="str">
        <f>'Region - Nashik Data'!E244</f>
        <v>Nandgaon</v>
      </c>
      <c r="F256" s="20" t="str">
        <f>'Region - Nashik Data'!F244</f>
        <v>20037448</v>
      </c>
      <c r="G256" s="20" t="str">
        <f>'Region - Nashik Data'!G244</f>
        <v>78 villages in Nandgaon, Malegaon and Deola talukas</v>
      </c>
      <c r="H256" s="20" t="str">
        <f>'Region - Nashik Data'!H244</f>
        <v>Nimgaon Kh</v>
      </c>
      <c r="I256" s="20" t="str">
        <f>'Region - Nashik Data'!I244</f>
        <v>Existing 0.25 LL ESR</v>
      </c>
      <c r="J256" s="21">
        <f>'Region - Nashik Data'!J244</f>
        <v>0</v>
      </c>
      <c r="K256" s="21" t="str">
        <f>'Region - Nashik Data'!K244</f>
        <v>Connected</v>
      </c>
      <c r="L256" s="21" t="str">
        <f>'Region - Nashik Data'!L244</f>
        <v>Online</v>
      </c>
      <c r="M256" s="21" t="str">
        <f>'Region - Nashik Data'!M244</f>
        <v>0.25LL</v>
      </c>
      <c r="N256" s="21">
        <f>'Region - Nashik Data'!N244</f>
        <v>0</v>
      </c>
      <c r="O256" s="21">
        <f>'Region - Nashik Data'!O244</f>
        <v>0.20848754882812501</v>
      </c>
      <c r="P256" s="21">
        <f>'Region - Nashik Data'!P244</f>
        <v>0.23640380859374999</v>
      </c>
      <c r="Q256" s="21">
        <f>'Region - Nashik Data'!Q244</f>
        <v>0.23616821289062501</v>
      </c>
      <c r="R256" s="21">
        <f>'Region - Nashik Data'!R244</f>
        <v>0</v>
      </c>
      <c r="S256" s="21">
        <f>'Region - Nashik Data'!S244</f>
        <v>0.13989984711522765</v>
      </c>
      <c r="T256" s="21">
        <f>'Region - Nashik Data'!T244</f>
        <v>0.31639648437500001</v>
      </c>
      <c r="U256" s="20">
        <f>'Region - Nashik Data'!U244</f>
        <v>2</v>
      </c>
      <c r="V256" s="12">
        <f>'Region - Nashik Data'!V244</f>
        <v>1.2655859375</v>
      </c>
    </row>
    <row r="257" spans="1:22" x14ac:dyDescent="0.35">
      <c r="A257" s="20">
        <f>'Region - Nashik Data'!A245</f>
        <v>243</v>
      </c>
      <c r="B257" s="20" t="str">
        <f>'Region - Nashik Data'!B245</f>
        <v>Nashik</v>
      </c>
      <c r="C257" s="20" t="str">
        <f>'Region - Nashik Data'!C245</f>
        <v>Nashik</v>
      </c>
      <c r="D257" s="20" t="str">
        <f>'Region - Nashik Data'!D245</f>
        <v>Manmad</v>
      </c>
      <c r="E257" s="20" t="str">
        <f>'Region - Nashik Data'!E245</f>
        <v>Nifad</v>
      </c>
      <c r="F257" s="20" t="str">
        <f>'Region - Nashik Data'!F245</f>
        <v>456654</v>
      </c>
      <c r="G257" s="20" t="str">
        <f>'Region - Nashik Data'!G245</f>
        <v>Retro. Lasalgaon Vinchur 16 Villages, Tal. Nifad</v>
      </c>
      <c r="H257" s="20" t="str">
        <f>'Region - Nashik Data'!H245</f>
        <v>Pimpalgaon Najik</v>
      </c>
      <c r="I257" s="20" t="str">
        <f>'Region - Nashik Data'!I245</f>
        <v>Existing 3.00 LL ESR</v>
      </c>
      <c r="J257" s="21">
        <f>'Region - Nashik Data'!J245</f>
        <v>75.060401916503906</v>
      </c>
      <c r="K257" s="21" t="str">
        <f>'Region - Nashik Data'!K245</f>
        <v>Connected</v>
      </c>
      <c r="L257" s="21" t="str">
        <f>'Region - Nashik Data'!L245</f>
        <v>Online</v>
      </c>
      <c r="M257" s="21" t="str">
        <f>'Region - Nashik Data'!M245</f>
        <v>3.00LL</v>
      </c>
      <c r="N257" s="21">
        <f>'Region - Nashik Data'!N245</f>
        <v>2.9869873046875002</v>
      </c>
      <c r="O257" s="21">
        <f>'Region - Nashik Data'!O245</f>
        <v>2.1014575195312499</v>
      </c>
      <c r="P257" s="21">
        <f>'Region - Nashik Data'!P245</f>
        <v>2.5067407226562501</v>
      </c>
      <c r="Q257" s="21">
        <f>'Region - Nashik Data'!Q245</f>
        <v>2.8139599609374999</v>
      </c>
      <c r="R257" s="21">
        <f>'Region - Nashik Data'!R245</f>
        <v>2.5411083984374998</v>
      </c>
      <c r="S257" s="21">
        <f>'Region - Nashik Data'!S245</f>
        <v>2.3078515624999998</v>
      </c>
      <c r="T257" s="21">
        <f>'Region - Nashik Data'!T245</f>
        <v>2.4650830078124999</v>
      </c>
      <c r="U257" s="20">
        <f>'Region - Nashik Data'!U245</f>
        <v>0</v>
      </c>
      <c r="V257" s="12">
        <f>'Region - Nashik Data'!V245</f>
        <v>0.82169433593749996</v>
      </c>
    </row>
    <row r="258" spans="1:22" x14ac:dyDescent="0.35">
      <c r="A258" s="20">
        <f>'Region - Nashik Data'!A246</f>
        <v>244</v>
      </c>
      <c r="B258" s="20" t="str">
        <f>'Region - Nashik Data'!B246</f>
        <v>Ahmednagar</v>
      </c>
      <c r="C258" s="20" t="str">
        <f>'Region - Nashik Data'!C246</f>
        <v>Ahmednagar</v>
      </c>
      <c r="D258" s="20" t="str">
        <f>'Region - Nashik Data'!D246</f>
        <v>Ahmednagar</v>
      </c>
      <c r="E258" s="20" t="str">
        <f>'Region - Nashik Data'!E246</f>
        <v>Nagar</v>
      </c>
      <c r="F258" s="20" t="str">
        <f>'Region - Nashik Data'!F246</f>
        <v>20046296</v>
      </c>
      <c r="G258" s="20" t="str">
        <f>'Region - Nashik Data'!G246</f>
        <v>Burhannagar &amp; 45 Villages Retro RRWSS</v>
      </c>
      <c r="H258" s="20" t="str">
        <f>'Region - Nashik Data'!H246</f>
        <v>Pimpalgaon Malvi</v>
      </c>
      <c r="I258" s="20" t="str">
        <f>'Region - Nashik Data'!I246</f>
        <v>Existing 0.85 LL ESR</v>
      </c>
      <c r="J258" s="21">
        <f>'Region - Nashik Data'!J246</f>
        <v>0</v>
      </c>
      <c r="K258" s="21" t="str">
        <f>'Region - Nashik Data'!K246</f>
        <v>Connected</v>
      </c>
      <c r="L258" s="21" t="str">
        <f>'Region - Nashik Data'!L246</f>
        <v>Online</v>
      </c>
      <c r="M258" s="21" t="str">
        <f>'Region - Nashik Data'!M246</f>
        <v>0.85LL</v>
      </c>
      <c r="N258" s="21">
        <f>'Region - Nashik Data'!N246</f>
        <v>0.45726928710937498</v>
      </c>
      <c r="O258" s="21">
        <f>'Region - Nashik Data'!O246</f>
        <v>0.70721801757812497</v>
      </c>
      <c r="P258" s="21">
        <f>'Region - Nashik Data'!P246</f>
        <v>0.54576171875000001</v>
      </c>
      <c r="Q258" s="21">
        <f>'Region - Nashik Data'!Q246</f>
        <v>0.56786437988281246</v>
      </c>
      <c r="R258" s="21">
        <f>'Region - Nashik Data'!R246</f>
        <v>0.40426269531249998</v>
      </c>
      <c r="S258" s="21">
        <f>'Region - Nashik Data'!S246</f>
        <v>0.56357055664062505</v>
      </c>
      <c r="T258" s="21">
        <f>'Region - Nashik Data'!T246</f>
        <v>0.46783813476562502</v>
      </c>
      <c r="U258" s="20">
        <f>'Region - Nashik Data'!U246</f>
        <v>0</v>
      </c>
      <c r="V258" s="12">
        <f>'Region - Nashik Data'!V246</f>
        <v>0.55039780560661766</v>
      </c>
    </row>
    <row r="259" spans="1:22" x14ac:dyDescent="0.35">
      <c r="A259" s="20">
        <f>'Region - Nashik Data'!A247</f>
        <v>245</v>
      </c>
      <c r="B259" s="20" t="str">
        <f>'Region - Nashik Data'!B247</f>
        <v>Nashik</v>
      </c>
      <c r="C259" s="20" t="str">
        <f>'Region - Nashik Data'!C247</f>
        <v>Nashik</v>
      </c>
      <c r="D259" s="20" t="str">
        <f>'Region - Nashik Data'!D247</f>
        <v>Manmad</v>
      </c>
      <c r="E259" s="20" t="str">
        <f>'Region - Nashik Data'!E247</f>
        <v>Yeola</v>
      </c>
      <c r="F259" s="20" t="str">
        <f>'Region - Nashik Data'!F247</f>
        <v>20030798</v>
      </c>
      <c r="G259" s="20" t="str">
        <f>'Region - Nashik Data'!G247</f>
        <v>Retrofitting To Yeola 38 Villages</v>
      </c>
      <c r="H259" s="20" t="str">
        <f>'Region - Nashik Data'!H247</f>
        <v>Pimpalkute Kh.</v>
      </c>
      <c r="I259" s="20" t="str">
        <f>'Region - Nashik Data'!I247</f>
        <v>Existing 0.50 LL ESR</v>
      </c>
      <c r="J259" s="21">
        <f>'Region - Nashik Data'!J247</f>
        <v>0</v>
      </c>
      <c r="K259" s="21" t="str">
        <f>'Region - Nashik Data'!K247</f>
        <v>Connected</v>
      </c>
      <c r="L259" s="21" t="str">
        <f>'Region - Nashik Data'!L247</f>
        <v>Online</v>
      </c>
      <c r="M259" s="21" t="str">
        <f>'Region - Nashik Data'!M247</f>
        <v>0.50LL</v>
      </c>
      <c r="N259" s="21">
        <f>'Region - Nashik Data'!N247</f>
        <v>0</v>
      </c>
      <c r="O259" s="21">
        <f>'Region - Nashik Data'!O247</f>
        <v>0</v>
      </c>
      <c r="P259" s="21">
        <f>'Region - Nashik Data'!P247</f>
        <v>0</v>
      </c>
      <c r="Q259" s="21">
        <f>'Region - Nashik Data'!Q247</f>
        <v>0</v>
      </c>
      <c r="R259" s="21">
        <f>'Region - Nashik Data'!R247</f>
        <v>0.86916809082031254</v>
      </c>
      <c r="S259" s="21">
        <f>'Region - Nashik Data'!S247</f>
        <v>0.84160278320312498</v>
      </c>
      <c r="T259" s="21">
        <f>'Region - Nashik Data'!T247</f>
        <v>3.8372802734374998E-3</v>
      </c>
      <c r="U259" s="20">
        <f>'Region - Nashik Data'!U247</f>
        <v>4</v>
      </c>
      <c r="V259" s="12">
        <f>'Region - Nashik Data'!V247</f>
        <v>7.6745605468749997E-3</v>
      </c>
    </row>
    <row r="260" spans="1:22" x14ac:dyDescent="0.35">
      <c r="A260" s="20">
        <f>'Region - Nashik Data'!A248</f>
        <v>246</v>
      </c>
      <c r="B260" s="20" t="str">
        <f>'Region - Nashik Data'!B248</f>
        <v>Nashik</v>
      </c>
      <c r="C260" s="20" t="str">
        <f>'Region - Nashik Data'!C248</f>
        <v>W M Nashik</v>
      </c>
      <c r="D260" s="20" t="str">
        <f>'Region - Nashik Data'!D248</f>
        <v>Malegaon</v>
      </c>
      <c r="E260" s="20" t="str">
        <f>'Region - Nashik Data'!E248</f>
        <v>Chandwad</v>
      </c>
      <c r="F260" s="20" t="str">
        <f>'Region - Nashik Data'!F248</f>
        <v>20086730</v>
      </c>
      <c r="G260" s="20" t="str">
        <f>'Region - Nashik Data'!G248</f>
        <v>Retro.Chandwad and WSS 44 villages. Ta. Chandwad</v>
      </c>
      <c r="H260" s="20" t="str">
        <f>'Region - Nashik Data'!H248</f>
        <v>Kanmandale</v>
      </c>
      <c r="I260" s="20" t="str">
        <f>'Region - Nashik Data'!I248</f>
        <v>Existing 0.75 LL ESR</v>
      </c>
      <c r="J260" s="21">
        <f>'Region - Nashik Data'!J248</f>
        <v>0</v>
      </c>
      <c r="K260" s="21" t="str">
        <f>'Region - Nashik Data'!K248</f>
        <v>Connected</v>
      </c>
      <c r="L260" s="21" t="str">
        <f>'Region - Nashik Data'!L248</f>
        <v>Online</v>
      </c>
      <c r="M260" s="21" t="str">
        <f>'Region - Nashik Data'!M248</f>
        <v>0.75LL</v>
      </c>
      <c r="N260" s="21">
        <f>'Region - Nashik Data'!N248</f>
        <v>0.43627990722656251</v>
      </c>
      <c r="O260" s="21">
        <f>'Region - Nashik Data'!O248</f>
        <v>0</v>
      </c>
      <c r="P260" s="21">
        <f>'Region - Nashik Data'!P248</f>
        <v>0</v>
      </c>
      <c r="Q260" s="21">
        <f>'Region - Nashik Data'!Q248</f>
        <v>1.5490722656249999E-3</v>
      </c>
      <c r="R260" s="21">
        <f>'Region - Nashik Data'!R248</f>
        <v>0.156556396484375</v>
      </c>
      <c r="S260" s="21">
        <f>'Region - Nashik Data'!S248</f>
        <v>0.76414794921874996</v>
      </c>
      <c r="T260" s="21">
        <f>'Region - Nashik Data'!T248</f>
        <v>1.123046875E-4</v>
      </c>
      <c r="U260" s="20">
        <f>'Region - Nashik Data'!U248</f>
        <v>2</v>
      </c>
      <c r="V260" s="12">
        <f>'Region - Nashik Data'!V248</f>
        <v>1.4973958333333335E-4</v>
      </c>
    </row>
    <row r="261" spans="1:22" x14ac:dyDescent="0.35">
      <c r="A261" s="20">
        <f>'Region - Nashik Data'!A249</f>
        <v>247</v>
      </c>
      <c r="B261" s="20" t="str">
        <f>'Region - Nashik Data'!B249</f>
        <v>Jalgaon</v>
      </c>
      <c r="C261" s="20" t="str">
        <f>'Region - Nashik Data'!C249</f>
        <v>Jalgaon</v>
      </c>
      <c r="D261" s="20" t="str">
        <f>'Region - Nashik Data'!D249</f>
        <v>Nandurbar</v>
      </c>
      <c r="E261" s="20" t="str">
        <f>'Region - Nashik Data'!E249</f>
        <v>Nandurbar</v>
      </c>
      <c r="F261" s="20" t="str">
        <f>'Region - Nashik Data'!F249</f>
        <v>20055662</v>
      </c>
      <c r="G261" s="20" t="str">
        <f>'Region - Nashik Data'!G249</f>
        <v>Pachorabari - Narayanpur WSS</v>
      </c>
      <c r="H261" s="20" t="str">
        <f>'Region - Nashik Data'!H249</f>
        <v>Narayanpur</v>
      </c>
      <c r="I261" s="20" t="str">
        <f>'Region - Nashik Data'!I249</f>
        <v>Existing 0.8 LL ESR</v>
      </c>
      <c r="J261" s="21">
        <f>'Region - Nashik Data'!J249</f>
        <v>0</v>
      </c>
      <c r="K261" s="21" t="str">
        <f>'Region - Nashik Data'!K249</f>
        <v>Connected</v>
      </c>
      <c r="L261" s="21" t="str">
        <f>'Region - Nashik Data'!L249</f>
        <v>Online</v>
      </c>
      <c r="M261" s="21" t="str">
        <f>'Region - Nashik Data'!M249</f>
        <v>0.8LL</v>
      </c>
      <c r="N261" s="21">
        <f>'Region - Nashik Data'!N249</f>
        <v>0</v>
      </c>
      <c r="O261" s="21">
        <f>'Region - Nashik Data'!O249</f>
        <v>0</v>
      </c>
      <c r="P261" s="21">
        <f>'Region - Nashik Data'!P249</f>
        <v>0</v>
      </c>
      <c r="Q261" s="21">
        <f>'Region - Nashik Data'!Q249</f>
        <v>0</v>
      </c>
      <c r="R261" s="21">
        <f>'Region - Nashik Data'!R249</f>
        <v>0</v>
      </c>
      <c r="S261" s="21">
        <f>'Region - Nashik Data'!S249</f>
        <v>0</v>
      </c>
      <c r="T261" s="21">
        <f>'Region - Nashik Data'!T249</f>
        <v>0</v>
      </c>
      <c r="U261" s="20">
        <f>'Region - Nashik Data'!U249</f>
        <v>7</v>
      </c>
      <c r="V261" s="12">
        <f>'Region - Nashik Data'!V249</f>
        <v>0</v>
      </c>
    </row>
    <row r="262" spans="1:22" x14ac:dyDescent="0.35">
      <c r="A262" s="20">
        <f>'Region - Nashik Data'!A250</f>
        <v>248</v>
      </c>
      <c r="B262" s="20" t="str">
        <f>'Region - Nashik Data'!B250</f>
        <v>Nashik</v>
      </c>
      <c r="C262" s="20" t="str">
        <f>'Region - Nashik Data'!C250</f>
        <v>W M Nashik</v>
      </c>
      <c r="D262" s="20" t="str">
        <f>'Region - Nashik Data'!D250</f>
        <v>Malegaon</v>
      </c>
      <c r="E262" s="20" t="str">
        <f>'Region - Nashik Data'!E250</f>
        <v>Chandwad</v>
      </c>
      <c r="F262" s="20" t="str">
        <f>'Region - Nashik Data'!F250</f>
        <v>20086730</v>
      </c>
      <c r="G262" s="20" t="str">
        <f>'Region - Nashik Data'!G250</f>
        <v>Retro.Chandwad and WSS 44 villages. Ta. Chandwad</v>
      </c>
      <c r="H262" s="20" t="str">
        <f>'Region - Nashik Data'!H250</f>
        <v>Vadalibhoi</v>
      </c>
      <c r="I262" s="20" t="str">
        <f>'Region - Nashik Data'!I250</f>
        <v>Existing 1.00 LL ESR</v>
      </c>
      <c r="J262" s="21" t="str">
        <f>'Region - Nashik Data'!J250</f>
        <v>Pt Created</v>
      </c>
      <c r="K262" s="21" t="str">
        <f>'Region - Nashik Data'!K250</f>
        <v>Not</v>
      </c>
      <c r="L262" s="21" t="str">
        <f>'Region - Nashik Data'!L250</f>
        <v>Offline</v>
      </c>
      <c r="M262" s="21" t="str">
        <f>'Region - Nashik Data'!M250</f>
        <v>1.00LL</v>
      </c>
      <c r="N262" s="21">
        <f>'Region - Nashik Data'!N250</f>
        <v>0</v>
      </c>
      <c r="O262" s="21">
        <f>'Region - Nashik Data'!O250</f>
        <v>0</v>
      </c>
      <c r="P262" s="21">
        <f>'Region - Nashik Data'!P250</f>
        <v>0</v>
      </c>
      <c r="Q262" s="21">
        <f>'Region - Nashik Data'!Q250</f>
        <v>0</v>
      </c>
      <c r="R262" s="21">
        <f>'Region - Nashik Data'!R250</f>
        <v>0</v>
      </c>
      <c r="S262" s="21">
        <f>'Region - Nashik Data'!S250</f>
        <v>0</v>
      </c>
      <c r="T262" s="21">
        <f>'Region - Nashik Data'!T250</f>
        <v>0</v>
      </c>
      <c r="U262" s="20">
        <f>'Region - Nashik Data'!U250</f>
        <v>7</v>
      </c>
      <c r="V262" s="12">
        <f>'Region - Nashik Data'!V250</f>
        <v>0</v>
      </c>
    </row>
    <row r="263" spans="1:22" x14ac:dyDescent="0.35">
      <c r="A263" s="20">
        <f>'Region - Nashik Data'!A251</f>
        <v>249</v>
      </c>
      <c r="B263" s="20" t="str">
        <f>'Region - Nashik Data'!B251</f>
        <v>Ahmednagar</v>
      </c>
      <c r="C263" s="20" t="str">
        <f>'Region - Nashik Data'!C251</f>
        <v>Ahmednagar</v>
      </c>
      <c r="D263" s="20" t="str">
        <f>'Region - Nashik Data'!D251</f>
        <v>Newasa</v>
      </c>
      <c r="E263" s="20" t="str">
        <f>'Region - Nashik Data'!E251</f>
        <v>Pathardi</v>
      </c>
      <c r="F263" s="20" t="str">
        <f>'Region - Nashik Data'!F251</f>
        <v>20040662</v>
      </c>
      <c r="G263" s="20" t="str">
        <f>'Region - Nashik Data'!G251</f>
        <v>Retro.Miri-Tisgaon and 33 villages, Tal. Pathardi</v>
      </c>
      <c r="H263" s="20" t="str">
        <f>'Region - Nashik Data'!H251</f>
        <v>Tisgaon</v>
      </c>
      <c r="I263" s="20" t="str">
        <f>'Region - Nashik Data'!I251</f>
        <v>Existing 1.00 LL ESR-1</v>
      </c>
      <c r="J263" s="21">
        <f>'Region - Nashik Data'!J251</f>
        <v>0</v>
      </c>
      <c r="K263" s="21" t="str">
        <f>'Region - Nashik Data'!K251</f>
        <v>Connected</v>
      </c>
      <c r="L263" s="21" t="str">
        <f>'Region - Nashik Data'!L251</f>
        <v>Online</v>
      </c>
      <c r="M263" s="21" t="str">
        <f>'Region - Nashik Data'!M251</f>
        <v>1.00LL</v>
      </c>
      <c r="N263" s="21">
        <f>'Region - Nashik Data'!N251</f>
        <v>0</v>
      </c>
      <c r="O263" s="21">
        <f>'Region - Nashik Data'!O251</f>
        <v>0</v>
      </c>
      <c r="P263" s="21">
        <f>'Region - Nashik Data'!P251</f>
        <v>0</v>
      </c>
      <c r="Q263" s="21">
        <f>'Region - Nashik Data'!Q251</f>
        <v>0</v>
      </c>
      <c r="R263" s="21">
        <f>'Region - Nashik Data'!R251</f>
        <v>0</v>
      </c>
      <c r="S263" s="21">
        <f>'Region - Nashik Data'!S251</f>
        <v>0</v>
      </c>
      <c r="T263" s="21">
        <f>'Region - Nashik Data'!T251</f>
        <v>0</v>
      </c>
      <c r="U263" s="20">
        <f>'Region - Nashik Data'!U251</f>
        <v>7</v>
      </c>
      <c r="V263" s="12">
        <f>'Region - Nashik Data'!V251</f>
        <v>0</v>
      </c>
    </row>
    <row r="264" spans="1:22" x14ac:dyDescent="0.35">
      <c r="A264" s="20">
        <f>'Region - Nashik Data'!A252</f>
        <v>250</v>
      </c>
      <c r="B264" s="20" t="str">
        <f>'Region - Nashik Data'!B252</f>
        <v>Ahmednagar</v>
      </c>
      <c r="C264" s="20" t="str">
        <f>'Region - Nashik Data'!C252</f>
        <v>Ahmednagar</v>
      </c>
      <c r="D264" s="20" t="str">
        <f>'Region - Nashik Data'!D252</f>
        <v>Newasa</v>
      </c>
      <c r="E264" s="20" t="str">
        <f>'Region - Nashik Data'!E252</f>
        <v>Pathardi</v>
      </c>
      <c r="F264" s="20" t="str">
        <f>'Region - Nashik Data'!F252</f>
        <v>20040662</v>
      </c>
      <c r="G264" s="20" t="str">
        <f>'Region - Nashik Data'!G252</f>
        <v>Retro.Miri-Tisgaon and 33 villages, Tal. Pathardi</v>
      </c>
      <c r="H264" s="20" t="str">
        <f>'Region - Nashik Data'!H252</f>
        <v>Tisgaon</v>
      </c>
      <c r="I264" s="20" t="str">
        <f>'Region - Nashik Data'!I252</f>
        <v>Existing 1.00 LL ESR-2</v>
      </c>
      <c r="J264" s="21">
        <f>'Region - Nashik Data'!J252</f>
        <v>0</v>
      </c>
      <c r="K264" s="21" t="str">
        <f>'Region - Nashik Data'!K252</f>
        <v>Connected</v>
      </c>
      <c r="L264" s="21" t="str">
        <f>'Region - Nashik Data'!L252</f>
        <v>Online</v>
      </c>
      <c r="M264" s="21" t="str">
        <f>'Region - Nashik Data'!M252</f>
        <v>1.00LL</v>
      </c>
      <c r="N264" s="21">
        <f>'Region - Nashik Data'!N252</f>
        <v>0</v>
      </c>
      <c r="O264" s="21">
        <f>'Region - Nashik Data'!O252</f>
        <v>7.2950077056884765E-3</v>
      </c>
      <c r="P264" s="21">
        <f>'Region - Nashik Data'!P252</f>
        <v>0</v>
      </c>
      <c r="Q264" s="21">
        <f>'Region - Nashik Data'!Q252</f>
        <v>0</v>
      </c>
      <c r="R264" s="21">
        <f>'Region - Nashik Data'!R252</f>
        <v>9.9182128906250003E-7</v>
      </c>
      <c r="S264" s="21">
        <f>'Region - Nashik Data'!S252</f>
        <v>1.3672147177778983E-6</v>
      </c>
      <c r="T264" s="21">
        <f>'Region - Nashik Data'!T252</f>
        <v>0</v>
      </c>
      <c r="U264" s="20">
        <f>'Region - Nashik Data'!U252</f>
        <v>4</v>
      </c>
      <c r="V264" s="12">
        <f>'Region - Nashik Data'!V252</f>
        <v>0</v>
      </c>
    </row>
    <row r="265" spans="1:22" x14ac:dyDescent="0.35">
      <c r="A265" s="20">
        <f>'Region - Nashik Data'!A253</f>
        <v>251</v>
      </c>
      <c r="B265" s="20" t="str">
        <f>'Region - Nashik Data'!B253</f>
        <v>Nashik</v>
      </c>
      <c r="C265" s="20" t="str">
        <f>'Region - Nashik Data'!C253</f>
        <v>Nashik</v>
      </c>
      <c r="D265" s="20" t="str">
        <f>'Region - Nashik Data'!D253</f>
        <v>Manmad</v>
      </c>
      <c r="E265" s="20" t="str">
        <f>'Region - Nashik Data'!E253</f>
        <v>Yeola</v>
      </c>
      <c r="F265" s="20" t="str">
        <f>'Region - Nashik Data'!F253</f>
        <v>20030798</v>
      </c>
      <c r="G265" s="20" t="str">
        <f>'Region - Nashik Data'!G253</f>
        <v>Retrofitting To Yeola 38 Villages</v>
      </c>
      <c r="H265" s="20" t="str">
        <f>'Region - Nashik Data'!H253</f>
        <v>Babulgaon Bk.</v>
      </c>
      <c r="I265" s="20" t="str">
        <f>'Region - Nashik Data'!I253</f>
        <v>Existing 2 LL MBR</v>
      </c>
      <c r="J265" s="21">
        <f>'Region - Nashik Data'!J253</f>
        <v>0</v>
      </c>
      <c r="K265" s="21" t="str">
        <f>'Region - Nashik Data'!K253</f>
        <v>Connected</v>
      </c>
      <c r="L265" s="21" t="str">
        <f>'Region - Nashik Data'!L253</f>
        <v>Online</v>
      </c>
      <c r="M265" s="21" t="str">
        <f>'Region - Nashik Data'!M253</f>
        <v>2LL</v>
      </c>
      <c r="N265" s="21">
        <f>'Region - Nashik Data'!N253</f>
        <v>1.7733691406250001</v>
      </c>
      <c r="O265" s="21">
        <f>'Region - Nashik Data'!O253</f>
        <v>1.1768652343749999</v>
      </c>
      <c r="P265" s="21">
        <f>'Region - Nashik Data'!P253</f>
        <v>4.0945117187499998</v>
      </c>
      <c r="Q265" s="21">
        <f>'Region - Nashik Data'!Q253</f>
        <v>2.7117285156249999</v>
      </c>
      <c r="R265" s="21">
        <f>'Region - Nashik Data'!R253</f>
        <v>1.8787890625000001</v>
      </c>
      <c r="S265" s="21">
        <f>'Region - Nashik Data'!S253</f>
        <v>0.82195312499999995</v>
      </c>
      <c r="T265" s="21">
        <f>'Region - Nashik Data'!T253</f>
        <v>0</v>
      </c>
      <c r="U265" s="20">
        <f>'Region - Nashik Data'!U253</f>
        <v>1</v>
      </c>
      <c r="V265" s="12">
        <f>'Region - Nashik Data'!V253</f>
        <v>0</v>
      </c>
    </row>
    <row r="266" spans="1:22" x14ac:dyDescent="0.35">
      <c r="A266" s="20">
        <f>'Region - Nashik Data'!A254</f>
        <v>252</v>
      </c>
      <c r="B266" s="20" t="str">
        <f>'Region - Nashik Data'!B254</f>
        <v>Jalgaon</v>
      </c>
      <c r="C266" s="20" t="str">
        <f>'Region - Nashik Data'!C254</f>
        <v>Jalgaon</v>
      </c>
      <c r="D266" s="20" t="str">
        <f>'Region - Nashik Data'!D254</f>
        <v>Erandol</v>
      </c>
      <c r="E266" s="20" t="str">
        <f>'Region - Nashik Data'!E254</f>
        <v>Chalisgaon</v>
      </c>
      <c r="F266" s="20" t="str">
        <f>'Region - Nashik Data'!F254</f>
        <v>20053796</v>
      </c>
      <c r="G266" s="20" t="str">
        <f>'Region - Nashik Data'!G254</f>
        <v>Dondigar-Rohini &amp; 15 Villages WSS</v>
      </c>
      <c r="H266" s="20" t="str">
        <f>'Region - Nashik Data'!H254</f>
        <v>Andhari</v>
      </c>
      <c r="I266" s="20" t="str">
        <f>'Region - Nashik Data'!I254</f>
        <v>Existing 1.31 LL ESR</v>
      </c>
      <c r="J266" s="21">
        <f>'Region - Nashik Data'!J254</f>
        <v>0</v>
      </c>
      <c r="K266" s="21" t="str">
        <f>'Region - Nashik Data'!K254</f>
        <v>Connected</v>
      </c>
      <c r="L266" s="21" t="str">
        <f>'Region - Nashik Data'!L254</f>
        <v>Online</v>
      </c>
      <c r="M266" s="21" t="str">
        <f>'Region - Nashik Data'!M254</f>
        <v>1.31LL</v>
      </c>
      <c r="N266" s="21">
        <f>'Region - Nashik Data'!N254</f>
        <v>0.21174926757812501</v>
      </c>
      <c r="O266" s="21">
        <f>'Region - Nashik Data'!O254</f>
        <v>0.90064331054687496</v>
      </c>
      <c r="P266" s="21">
        <f>'Region - Nashik Data'!P254</f>
        <v>0.99180664062500001</v>
      </c>
      <c r="Q266" s="21">
        <f>'Region - Nashik Data'!Q254</f>
        <v>0.57879882812500005</v>
      </c>
      <c r="R266" s="21">
        <f>'Region - Nashik Data'!R254</f>
        <v>0.46018188476562499</v>
      </c>
      <c r="S266" s="21">
        <f>'Region - Nashik Data'!S254</f>
        <v>0.63812866210937502</v>
      </c>
      <c r="T266" s="21">
        <f>'Region - Nashik Data'!T254</f>
        <v>0.73862670898437499</v>
      </c>
      <c r="U266" s="20">
        <f>'Region - Nashik Data'!U254</f>
        <v>0</v>
      </c>
      <c r="V266" s="12">
        <f>'Region - Nashik Data'!V254</f>
        <v>0.56383718243082059</v>
      </c>
    </row>
    <row r="267" spans="1:22" x14ac:dyDescent="0.35">
      <c r="A267" s="20">
        <f>'Region - Nashik Data'!A255</f>
        <v>253</v>
      </c>
      <c r="B267" s="20" t="str">
        <f>'Region - Nashik Data'!B255</f>
        <v>Nashik</v>
      </c>
      <c r="C267" s="20" t="str">
        <f>'Region - Nashik Data'!C255</f>
        <v>Nashik</v>
      </c>
      <c r="D267" s="20" t="str">
        <f>'Region - Nashik Data'!D255</f>
        <v>Sinnar</v>
      </c>
      <c r="E267" s="20" t="str">
        <f>'Region - Nashik Data'!E255</f>
        <v>Sinnar</v>
      </c>
      <c r="F267" s="20" t="str">
        <f>'Region - Nashik Data'!F255</f>
        <v>20019176</v>
      </c>
      <c r="G267" s="20" t="str">
        <f>'Region - Nashik Data'!G255</f>
        <v>Retro. Bargaonpimpri &amp; 6 VRWSS  Tal Sinnar</v>
      </c>
      <c r="H267" s="20" t="str">
        <f>'Region - Nashik Data'!H255</f>
        <v>Nimgaon Sinnar</v>
      </c>
      <c r="I267" s="20" t="str">
        <f>'Region - Nashik Data'!I255</f>
        <v>Existing 0.60 LL ESR</v>
      </c>
      <c r="J267" s="21" t="str">
        <f>'Region - Nashik Data'!J255</f>
        <v>Pt Created</v>
      </c>
      <c r="K267" s="21" t="str">
        <f>'Region - Nashik Data'!K255</f>
        <v>Not</v>
      </c>
      <c r="L267" s="21" t="str">
        <f>'Region - Nashik Data'!L255</f>
        <v>Offline</v>
      </c>
      <c r="M267" s="21" t="str">
        <f>'Region - Nashik Data'!M255</f>
        <v>0.60LL</v>
      </c>
      <c r="N267" s="21">
        <f>'Region - Nashik Data'!N255</f>
        <v>0</v>
      </c>
      <c r="O267" s="21">
        <f>'Region - Nashik Data'!O255</f>
        <v>0</v>
      </c>
      <c r="P267" s="21">
        <f>'Region - Nashik Data'!P255</f>
        <v>0</v>
      </c>
      <c r="Q267" s="21">
        <f>'Region - Nashik Data'!Q255</f>
        <v>0</v>
      </c>
      <c r="R267" s="21">
        <f>'Region - Nashik Data'!R255</f>
        <v>0</v>
      </c>
      <c r="S267" s="21">
        <f>'Region - Nashik Data'!S255</f>
        <v>0</v>
      </c>
      <c r="T267" s="21">
        <f>'Region - Nashik Data'!T255</f>
        <v>0</v>
      </c>
      <c r="U267" s="20">
        <f>'Region - Nashik Data'!U255</f>
        <v>7</v>
      </c>
      <c r="V267" s="12">
        <f>'Region - Nashik Data'!V255</f>
        <v>0</v>
      </c>
    </row>
    <row r="268" spans="1:22" x14ac:dyDescent="0.35">
      <c r="A268" s="20">
        <f>'Region - Nashik Data'!A256</f>
        <v>254</v>
      </c>
      <c r="B268" s="20" t="str">
        <f>'Region - Nashik Data'!B256</f>
        <v>Ahmednagar</v>
      </c>
      <c r="C268" s="20" t="str">
        <f>'Region - Nashik Data'!C256</f>
        <v>Ahmednagar</v>
      </c>
      <c r="D268" s="20" t="str">
        <f>'Region - Nashik Data'!D256</f>
        <v>Ahmednagar</v>
      </c>
      <c r="E268" s="20" t="str">
        <f>'Region - Nashik Data'!E256</f>
        <v>Nagar</v>
      </c>
      <c r="F268" s="20" t="str">
        <f>'Region - Nashik Data'!F256</f>
        <v>20046296</v>
      </c>
      <c r="G268" s="20" t="str">
        <f>'Region - Nashik Data'!G256</f>
        <v>Burhannagar &amp; 45 Villages Retro RRWSS</v>
      </c>
      <c r="H268" s="20" t="str">
        <f>'Region - Nashik Data'!H256</f>
        <v>Darewadi</v>
      </c>
      <c r="I268" s="20" t="str">
        <f>'Region - Nashik Data'!I256</f>
        <v>Existing 0.25 LL ESR</v>
      </c>
      <c r="J268" s="21">
        <f>'Region - Nashik Data'!J256</f>
        <v>0</v>
      </c>
      <c r="K268" s="21" t="str">
        <f>'Region - Nashik Data'!K256</f>
        <v>Connected</v>
      </c>
      <c r="L268" s="21" t="str">
        <f>'Region - Nashik Data'!L256</f>
        <v>Offline</v>
      </c>
      <c r="M268" s="21" t="str">
        <f>'Region - Nashik Data'!M256</f>
        <v>0.25LL</v>
      </c>
      <c r="N268" s="21">
        <f>'Region - Nashik Data'!N256</f>
        <v>0</v>
      </c>
      <c r="O268" s="21">
        <f>'Region - Nashik Data'!O256</f>
        <v>0</v>
      </c>
      <c r="P268" s="21">
        <f>'Region - Nashik Data'!P256</f>
        <v>0</v>
      </c>
      <c r="Q268" s="21">
        <f>'Region - Nashik Data'!Q256</f>
        <v>0</v>
      </c>
      <c r="R268" s="21">
        <f>'Region - Nashik Data'!R256</f>
        <v>0</v>
      </c>
      <c r="S268" s="21">
        <f>'Region - Nashik Data'!S256</f>
        <v>0</v>
      </c>
      <c r="T268" s="21">
        <f>'Region - Nashik Data'!T256</f>
        <v>0</v>
      </c>
      <c r="U268" s="20">
        <f>'Region - Nashik Data'!U256</f>
        <v>7</v>
      </c>
      <c r="V268" s="12">
        <f>'Region - Nashik Data'!V256</f>
        <v>0</v>
      </c>
    </row>
    <row r="269" spans="1:22" x14ac:dyDescent="0.35">
      <c r="A269" s="20">
        <f>'Region - Nashik Data'!A257</f>
        <v>255</v>
      </c>
      <c r="B269" s="20" t="str">
        <f>'Region - Nashik Data'!B257</f>
        <v>Nashik</v>
      </c>
      <c r="C269" s="20" t="str">
        <f>'Region - Nashik Data'!C257</f>
        <v>Nashik</v>
      </c>
      <c r="D269" s="20" t="str">
        <f>'Region - Nashik Data'!D257</f>
        <v>Manmad</v>
      </c>
      <c r="E269" s="20" t="str">
        <f>'Region - Nashik Data'!E257</f>
        <v>Yeola</v>
      </c>
      <c r="F269" s="20" t="str">
        <f>'Region - Nashik Data'!F257</f>
        <v>20030798</v>
      </c>
      <c r="G269" s="20" t="str">
        <f>'Region - Nashik Data'!G257</f>
        <v>Retrofitting To Yeola 38 Villages</v>
      </c>
      <c r="H269" s="20" t="str">
        <f>'Region - Nashik Data'!H257</f>
        <v>Visapur</v>
      </c>
      <c r="I269" s="20" t="str">
        <f>'Region - Nashik Data'!I257</f>
        <v>Existing 1.00 LL ESR</v>
      </c>
      <c r="J269" s="21" t="str">
        <f>'Region - Nashik Data'!J257</f>
        <v>Pt Created</v>
      </c>
      <c r="K269" s="21" t="str">
        <f>'Region - Nashik Data'!K257</f>
        <v>Not</v>
      </c>
      <c r="L269" s="21" t="str">
        <f>'Region - Nashik Data'!L257</f>
        <v>Offline</v>
      </c>
      <c r="M269" s="21" t="str">
        <f>'Region - Nashik Data'!M257</f>
        <v>1.00LL</v>
      </c>
      <c r="N269" s="21">
        <f>'Region - Nashik Data'!N257</f>
        <v>0</v>
      </c>
      <c r="O269" s="21">
        <f>'Region - Nashik Data'!O257</f>
        <v>0</v>
      </c>
      <c r="P269" s="21">
        <f>'Region - Nashik Data'!P257</f>
        <v>0</v>
      </c>
      <c r="Q269" s="21">
        <f>'Region - Nashik Data'!Q257</f>
        <v>0</v>
      </c>
      <c r="R269" s="21">
        <f>'Region - Nashik Data'!R257</f>
        <v>0</v>
      </c>
      <c r="S269" s="21">
        <f>'Region - Nashik Data'!S257</f>
        <v>0</v>
      </c>
      <c r="T269" s="21">
        <f>'Region - Nashik Data'!T257</f>
        <v>0</v>
      </c>
      <c r="U269" s="20">
        <f>'Region - Nashik Data'!U257</f>
        <v>7</v>
      </c>
      <c r="V269" s="12">
        <f>'Region - Nashik Data'!V257</f>
        <v>0</v>
      </c>
    </row>
    <row r="270" spans="1:22" x14ac:dyDescent="0.35">
      <c r="A270" s="20">
        <f>'Region - Nashik Data'!A258</f>
        <v>256</v>
      </c>
      <c r="B270" s="20" t="str">
        <f>'Region - Nashik Data'!B258</f>
        <v>Nashik</v>
      </c>
      <c r="C270" s="20" t="str">
        <f>'Region - Nashik Data'!C258</f>
        <v>Nashik</v>
      </c>
      <c r="D270" s="20" t="str">
        <f>'Region - Nashik Data'!D258</f>
        <v>Malegaon</v>
      </c>
      <c r="E270" s="20" t="str">
        <f>'Region - Nashik Data'!E258</f>
        <v>Nandgaon</v>
      </c>
      <c r="F270" s="20" t="str">
        <f>'Region - Nashik Data'!F258</f>
        <v>20037448</v>
      </c>
      <c r="G270" s="20" t="str">
        <f>'Region - Nashik Data'!G258</f>
        <v>78 villages in Nandgaon, Malegaon and Deola talukas</v>
      </c>
      <c r="H270" s="20" t="str">
        <f>'Region - Nashik Data'!H258</f>
        <v>Pimpri Haveli</v>
      </c>
      <c r="I270" s="20" t="str">
        <f>'Region - Nashik Data'!I258</f>
        <v>Existing 0.75 LL ESR</v>
      </c>
      <c r="J270" s="21">
        <f>'Region - Nashik Data'!J258</f>
        <v>0</v>
      </c>
      <c r="K270" s="21" t="str">
        <f>'Region - Nashik Data'!K258</f>
        <v>Connected</v>
      </c>
      <c r="L270" s="21" t="str">
        <f>'Region - Nashik Data'!L258</f>
        <v>Online</v>
      </c>
      <c r="M270" s="21" t="str">
        <f>'Region - Nashik Data'!M258</f>
        <v>0.75LL</v>
      </c>
      <c r="N270" s="21">
        <f>'Region - Nashik Data'!N258</f>
        <v>0.64297607421875003</v>
      </c>
      <c r="O270" s="21">
        <f>'Region - Nashik Data'!O258</f>
        <v>1.1938250732421876</v>
      </c>
      <c r="P270" s="21">
        <f>'Region - Nashik Data'!P258</f>
        <v>1.88177490234375E-2</v>
      </c>
      <c r="Q270" s="21">
        <f>'Region - Nashik Data'!Q258</f>
        <v>0.59951171874999998</v>
      </c>
      <c r="R270" s="21">
        <f>'Region - Nashik Data'!R258</f>
        <v>0.79092041015625003</v>
      </c>
      <c r="S270" s="21">
        <f>'Region - Nashik Data'!S258</f>
        <v>0.8854473876953125</v>
      </c>
      <c r="T270" s="21">
        <f>'Region - Nashik Data'!T258</f>
        <v>0.18161865234374999</v>
      </c>
      <c r="U270" s="20">
        <f>'Region - Nashik Data'!U258</f>
        <v>0</v>
      </c>
      <c r="V270" s="12">
        <f>'Region - Nashik Data'!V258</f>
        <v>0.242158203125</v>
      </c>
    </row>
    <row r="271" spans="1:22" x14ac:dyDescent="0.35">
      <c r="A271" s="20">
        <f>'Region - Nashik Data'!A259</f>
        <v>257</v>
      </c>
      <c r="B271" s="20" t="str">
        <f>'Region - Nashik Data'!B259</f>
        <v>Nashik</v>
      </c>
      <c r="C271" s="20" t="str">
        <f>'Region - Nashik Data'!C259</f>
        <v>W M Nashik</v>
      </c>
      <c r="D271" s="20" t="str">
        <f>'Region - Nashik Data'!D259</f>
        <v>Sinnar</v>
      </c>
      <c r="E271" s="20" t="str">
        <f>'Region - Nashik Data'!E259</f>
        <v>Naigaon</v>
      </c>
      <c r="F271" s="20" t="str">
        <f>'Region - Nashik Data'!F259</f>
        <v>20028193</v>
      </c>
      <c r="G271" s="20" t="str">
        <f>'Region - Nashik Data'!G259</f>
        <v>Retrofitting To Wadzire (Naigaon) &amp; 4 Villages RRWSS</v>
      </c>
      <c r="H271" s="20" t="str">
        <f>'Region - Nashik Data'!H259</f>
        <v>Wadzire</v>
      </c>
      <c r="I271" s="20" t="str">
        <f>'Region - Nashik Data'!I259</f>
        <v>Existing 2 LL MBR</v>
      </c>
      <c r="J271" s="21">
        <f>'Region - Nashik Data'!J259</f>
        <v>0</v>
      </c>
      <c r="K271" s="21" t="str">
        <f>'Region - Nashik Data'!K259</f>
        <v>Connected</v>
      </c>
      <c r="L271" s="21" t="str">
        <f>'Region - Nashik Data'!L259</f>
        <v>Online</v>
      </c>
      <c r="M271" s="21" t="str">
        <f>'Region - Nashik Data'!M259</f>
        <v>2LL</v>
      </c>
      <c r="N271" s="21">
        <f>'Region - Nashik Data'!N259</f>
        <v>0</v>
      </c>
      <c r="O271" s="21">
        <f>'Region - Nashik Data'!O259</f>
        <v>0</v>
      </c>
      <c r="P271" s="21">
        <f>'Region - Nashik Data'!P259</f>
        <v>4.248046875E-4</v>
      </c>
      <c r="Q271" s="21">
        <f>'Region - Nashik Data'!Q259</f>
        <v>0</v>
      </c>
      <c r="R271" s="21">
        <f>'Region - Nashik Data'!R259</f>
        <v>2.7832031249999998E-4</v>
      </c>
      <c r="S271" s="21">
        <f>'Region - Nashik Data'!S259</f>
        <v>1.3427734375E-5</v>
      </c>
      <c r="T271" s="21">
        <f>'Region - Nashik Data'!T259</f>
        <v>0.16758422851562499</v>
      </c>
      <c r="U271" s="20">
        <f>'Region - Nashik Data'!U259</f>
        <v>3</v>
      </c>
      <c r="V271" s="12">
        <f>'Region - Nashik Data'!V259</f>
        <v>8.3792114257812494E-2</v>
      </c>
    </row>
    <row r="272" spans="1:22" x14ac:dyDescent="0.35">
      <c r="A272" s="20">
        <f>'Region - Nashik Data'!A260</f>
        <v>258</v>
      </c>
      <c r="B272" s="20" t="str">
        <f>'Region - Nashik Data'!B260</f>
        <v>Nashik</v>
      </c>
      <c r="C272" s="20" t="str">
        <f>'Region - Nashik Data'!C260</f>
        <v>Nashik</v>
      </c>
      <c r="D272" s="20" t="str">
        <f>'Region - Nashik Data'!D260</f>
        <v>Manmad</v>
      </c>
      <c r="E272" s="20" t="str">
        <f>'Region - Nashik Data'!E260</f>
        <v>Yeola</v>
      </c>
      <c r="F272" s="20" t="str">
        <f>'Region - Nashik Data'!F260</f>
        <v>20030798</v>
      </c>
      <c r="G272" s="20" t="str">
        <f>'Region - Nashik Data'!G260</f>
        <v>Retrofitting To Yeola 38 Villages</v>
      </c>
      <c r="H272" s="20" t="str">
        <f>'Region - Nashik Data'!H260</f>
        <v>Ankute</v>
      </c>
      <c r="I272" s="20" t="str">
        <f>'Region - Nashik Data'!I260</f>
        <v>Existing 0.75 LL ESR</v>
      </c>
      <c r="J272" s="21">
        <f>'Region - Nashik Data'!J260</f>
        <v>0</v>
      </c>
      <c r="K272" s="21" t="str">
        <f>'Region - Nashik Data'!K260</f>
        <v>Connected</v>
      </c>
      <c r="L272" s="21" t="str">
        <f>'Region - Nashik Data'!L260</f>
        <v>Online</v>
      </c>
      <c r="M272" s="21" t="str">
        <f>'Region - Nashik Data'!M260</f>
        <v>0.75LL</v>
      </c>
      <c r="N272" s="21">
        <f>'Region - Nashik Data'!N260</f>
        <v>1.4310595703125</v>
      </c>
      <c r="O272" s="21">
        <f>'Region - Nashik Data'!O260</f>
        <v>0.39641601562500001</v>
      </c>
      <c r="P272" s="21">
        <f>'Region - Nashik Data'!P260</f>
        <v>0.13214843749999999</v>
      </c>
      <c r="Q272" s="21">
        <f>'Region - Nashik Data'!Q260</f>
        <v>0</v>
      </c>
      <c r="R272" s="21">
        <f>'Region - Nashik Data'!R260</f>
        <v>0</v>
      </c>
      <c r="S272" s="21">
        <f>'Region - Nashik Data'!S260</f>
        <v>1.2809118652343749</v>
      </c>
      <c r="T272" s="21">
        <f>'Region - Nashik Data'!T260</f>
        <v>1.75578857421875</v>
      </c>
      <c r="U272" s="20">
        <f>'Region - Nashik Data'!U260</f>
        <v>2</v>
      </c>
      <c r="V272" s="12">
        <f>'Region - Nashik Data'!V260</f>
        <v>2.3410514322916667</v>
      </c>
    </row>
    <row r="273" spans="1:22" x14ac:dyDescent="0.35">
      <c r="A273" s="20">
        <f>'Region - Nashik Data'!A261</f>
        <v>259</v>
      </c>
      <c r="B273" s="20" t="str">
        <f>'Region - Nashik Data'!B261</f>
        <v>Nashik</v>
      </c>
      <c r="C273" s="20" t="str">
        <f>'Region - Nashik Data'!C261</f>
        <v>Nashik</v>
      </c>
      <c r="D273" s="20" t="str">
        <f>'Region - Nashik Data'!D261</f>
        <v>Malegaon</v>
      </c>
      <c r="E273" s="20" t="str">
        <f>'Region - Nashik Data'!E261</f>
        <v>Malegaon</v>
      </c>
      <c r="F273" s="20" t="str">
        <f>'Region - Nashik Data'!F261</f>
        <v>20037448</v>
      </c>
      <c r="G273" s="20" t="str">
        <f>'Region - Nashik Data'!G261</f>
        <v>78 villages in Nandgaon, Malegaon and Deola talukas</v>
      </c>
      <c r="H273" s="20" t="str">
        <f>'Region - Nashik Data'!H261</f>
        <v>Gilane</v>
      </c>
      <c r="I273" s="20" t="str">
        <f>'Region - Nashik Data'!I261</f>
        <v>Existing 0.30 LL ESR</v>
      </c>
      <c r="J273" s="21">
        <f>'Region - Nashik Data'!J261</f>
        <v>0</v>
      </c>
      <c r="K273" s="21" t="str">
        <f>'Region - Nashik Data'!K261</f>
        <v>Connected</v>
      </c>
      <c r="L273" s="21" t="str">
        <f>'Region - Nashik Data'!L261</f>
        <v>Online</v>
      </c>
      <c r="M273" s="21" t="str">
        <f>'Region - Nashik Data'!M261</f>
        <v>0.30LL</v>
      </c>
      <c r="N273" s="21">
        <f>'Region - Nashik Data'!N261</f>
        <v>0</v>
      </c>
      <c r="O273" s="21">
        <f>'Region - Nashik Data'!O261</f>
        <v>0</v>
      </c>
      <c r="P273" s="21">
        <f>'Region - Nashik Data'!P261</f>
        <v>0</v>
      </c>
      <c r="Q273" s="21">
        <f>'Region - Nashik Data'!Q261</f>
        <v>0</v>
      </c>
      <c r="R273" s="21">
        <f>'Region - Nashik Data'!R261</f>
        <v>0</v>
      </c>
      <c r="S273" s="21">
        <f>'Region - Nashik Data'!S261</f>
        <v>0</v>
      </c>
      <c r="T273" s="21">
        <f>'Region - Nashik Data'!T261</f>
        <v>0</v>
      </c>
      <c r="U273" s="20">
        <f>'Region - Nashik Data'!U261</f>
        <v>7</v>
      </c>
      <c r="V273" s="12">
        <f>'Region - Nashik Data'!V261</f>
        <v>0</v>
      </c>
    </row>
    <row r="274" spans="1:22" x14ac:dyDescent="0.35">
      <c r="A274" s="20">
        <f>'Region - Nashik Data'!A262</f>
        <v>260</v>
      </c>
      <c r="B274" s="20" t="str">
        <f>'Region - Nashik Data'!B262</f>
        <v>Jalgaon</v>
      </c>
      <c r="C274" s="20" t="str">
        <f>'Region - Nashik Data'!C262</f>
        <v>Jalgaon</v>
      </c>
      <c r="D274" s="20" t="str">
        <f>'Region - Nashik Data'!D262</f>
        <v>Erandol</v>
      </c>
      <c r="E274" s="20" t="str">
        <f>'Region - Nashik Data'!E262</f>
        <v>Chalisgaon</v>
      </c>
      <c r="F274" s="20" t="str">
        <f>'Region - Nashik Data'!F262</f>
        <v>20053796</v>
      </c>
      <c r="G274" s="20" t="str">
        <f>'Region - Nashik Data'!G262</f>
        <v>Dondigar-Rohini &amp; 15 Villages WSS</v>
      </c>
      <c r="H274" s="20" t="str">
        <f>'Region - Nashik Data'!H262</f>
        <v>Tambole</v>
      </c>
      <c r="I274" s="20" t="str">
        <f>'Region - Nashik Data'!I262</f>
        <v>Proposed 0.25 LL ESR</v>
      </c>
      <c r="J274" s="21">
        <f>'Region - Nashik Data'!J262</f>
        <v>0</v>
      </c>
      <c r="K274" s="21" t="str">
        <f>'Region - Nashik Data'!K262</f>
        <v>Connected</v>
      </c>
      <c r="L274" s="21" t="str">
        <f>'Region - Nashik Data'!L262</f>
        <v>Online</v>
      </c>
      <c r="M274" s="21" t="str">
        <f>'Region - Nashik Data'!M262</f>
        <v>0.25LL</v>
      </c>
      <c r="N274" s="21">
        <f>'Region - Nashik Data'!N262</f>
        <v>0</v>
      </c>
      <c r="O274" s="21">
        <f>'Region - Nashik Data'!O262</f>
        <v>1.2371691894531249</v>
      </c>
      <c r="P274" s="21">
        <f>'Region - Nashik Data'!P262</f>
        <v>0</v>
      </c>
      <c r="Q274" s="21">
        <f>'Region - Nashik Data'!Q262</f>
        <v>0</v>
      </c>
      <c r="R274" s="21">
        <f>'Region - Nashik Data'!R262</f>
        <v>0</v>
      </c>
      <c r="S274" s="21">
        <f>'Region - Nashik Data'!S262</f>
        <v>0</v>
      </c>
      <c r="T274" s="21">
        <f>'Region - Nashik Data'!T262</f>
        <v>0.78394409179687496</v>
      </c>
      <c r="U274" s="20">
        <f>'Region - Nashik Data'!U262</f>
        <v>5</v>
      </c>
      <c r="V274" s="12">
        <f>'Region - Nashik Data'!V262</f>
        <v>3.1357763671874999</v>
      </c>
    </row>
    <row r="275" spans="1:22" x14ac:dyDescent="0.35">
      <c r="A275" s="20">
        <f>'Region - Nashik Data'!A263</f>
        <v>261</v>
      </c>
      <c r="B275" s="20" t="str">
        <f>'Region - Nashik Data'!B263</f>
        <v>Nashik</v>
      </c>
      <c r="C275" s="20" t="str">
        <f>'Region - Nashik Data'!C263</f>
        <v>Nashik</v>
      </c>
      <c r="D275" s="20" t="str">
        <f>'Region - Nashik Data'!D263</f>
        <v>Manmad</v>
      </c>
      <c r="E275" s="20" t="str">
        <f>'Region - Nashik Data'!E263</f>
        <v>Nifad</v>
      </c>
      <c r="F275" s="20" t="str">
        <f>'Region - Nashik Data'!F263</f>
        <v>456654</v>
      </c>
      <c r="G275" s="20" t="str">
        <f>'Region - Nashik Data'!G263</f>
        <v>Retro. Lasalgaon Vinchur 16 Villages, Tal. Nifad</v>
      </c>
      <c r="H275" s="20" t="str">
        <f>'Region - Nashik Data'!H263</f>
        <v>Pimpalgaon Najik</v>
      </c>
      <c r="I275" s="20" t="str">
        <f>'Region - Nashik Data'!I263</f>
        <v>Existing 1.00 LL ESR</v>
      </c>
      <c r="J275" s="21">
        <f>'Region - Nashik Data'!J263</f>
        <v>110.72380828857422</v>
      </c>
      <c r="K275" s="21" t="str">
        <f>'Region - Nashik Data'!K263</f>
        <v>Connected</v>
      </c>
      <c r="L275" s="21" t="str">
        <f>'Region - Nashik Data'!L263</f>
        <v>Online</v>
      </c>
      <c r="M275" s="21" t="str">
        <f>'Region - Nashik Data'!M263</f>
        <v>1.00LL</v>
      </c>
      <c r="N275" s="21">
        <f>'Region - Nashik Data'!N263</f>
        <v>0.44421966552734377</v>
      </c>
      <c r="O275" s="21">
        <f>'Region - Nashik Data'!O263</f>
        <v>0.73302459716796875</v>
      </c>
      <c r="P275" s="21">
        <f>'Region - Nashik Data'!P263</f>
        <v>0.48578125</v>
      </c>
      <c r="Q275" s="21">
        <f>'Region - Nashik Data'!Q263</f>
        <v>0.89538391113281246</v>
      </c>
      <c r="R275" s="21">
        <f>'Region - Nashik Data'!R263</f>
        <v>0.30656127929687499</v>
      </c>
      <c r="S275" s="21">
        <f>'Region - Nashik Data'!S263</f>
        <v>0.96300292968750001</v>
      </c>
      <c r="T275" s="21">
        <f>'Region - Nashik Data'!T263</f>
        <v>1.220703125E-6</v>
      </c>
      <c r="U275" s="20">
        <f>'Region - Nashik Data'!U263</f>
        <v>0</v>
      </c>
      <c r="V275" s="12">
        <f>'Region - Nashik Data'!V263</f>
        <v>1.220703125E-6</v>
      </c>
    </row>
    <row r="276" spans="1:22" x14ac:dyDescent="0.35">
      <c r="A276" s="20">
        <f>'Region - Nashik Data'!A264</f>
        <v>262</v>
      </c>
      <c r="B276" s="20" t="str">
        <f>'Region - Nashik Data'!B264</f>
        <v>Jalgaon</v>
      </c>
      <c r="C276" s="20" t="str">
        <f>'Region - Nashik Data'!C264</f>
        <v>Jalgaon</v>
      </c>
      <c r="D276" s="20" t="str">
        <f>'Region - Nashik Data'!D264</f>
        <v>Chopda</v>
      </c>
      <c r="E276" s="20" t="str">
        <f>'Region - Nashik Data'!E264</f>
        <v>Chopda</v>
      </c>
      <c r="F276" s="20" t="str">
        <f>'Region - Nashik Data'!F264</f>
        <v>20053731</v>
      </c>
      <c r="G276" s="20" t="str">
        <f>'Region - Nashik Data'!G264</f>
        <v>Lasur and 9 villages RRWSS. Ta. Chopda</v>
      </c>
      <c r="H276" s="20" t="str">
        <f>'Region - Nashik Data'!H264</f>
        <v>Mamalde</v>
      </c>
      <c r="I276" s="20" t="str">
        <f>'Region - Nashik Data'!I264</f>
        <v>Existing 0.75 LL ESR</v>
      </c>
      <c r="J276" s="21">
        <f>'Region - Nashik Data'!J264</f>
        <v>2.5041863918304443</v>
      </c>
      <c r="K276" s="21" t="str">
        <f>'Region - Nashik Data'!K264</f>
        <v>Connected</v>
      </c>
      <c r="L276" s="21" t="str">
        <f>'Region - Nashik Data'!L264</f>
        <v>Online</v>
      </c>
      <c r="M276" s="21" t="str">
        <f>'Region - Nashik Data'!M264</f>
        <v>0.75LL</v>
      </c>
      <c r="N276" s="21">
        <f>'Region - Nashik Data'!N264</f>
        <v>4.8469287109375001</v>
      </c>
      <c r="O276" s="21">
        <f>'Region - Nashik Data'!O264</f>
        <v>3.9870166015624999</v>
      </c>
      <c r="P276" s="21">
        <f>'Region - Nashik Data'!P264</f>
        <v>4.8028564453125</v>
      </c>
      <c r="Q276" s="21">
        <f>'Region - Nashik Data'!Q264</f>
        <v>4.1272460937500002</v>
      </c>
      <c r="R276" s="21">
        <f>'Region - Nashik Data'!R264</f>
        <v>4.7386230468750004</v>
      </c>
      <c r="S276" s="21">
        <f>'Region - Nashik Data'!S264</f>
        <v>4.7089160156250003</v>
      </c>
      <c r="T276" s="21">
        <f>'Region - Nashik Data'!T264</f>
        <v>2.9712499999999999</v>
      </c>
      <c r="U276" s="20">
        <f>'Region - Nashik Data'!U264</f>
        <v>0</v>
      </c>
      <c r="V276" s="12">
        <f>'Region - Nashik Data'!V264</f>
        <v>3.9616666666666664</v>
      </c>
    </row>
    <row r="277" spans="1:22" x14ac:dyDescent="0.35">
      <c r="A277" s="20">
        <f>'Region - Nashik Data'!A265</f>
        <v>263</v>
      </c>
      <c r="B277" s="20" t="str">
        <f>'Region - Nashik Data'!B265</f>
        <v>Nashik</v>
      </c>
      <c r="C277" s="20" t="str">
        <f>'Region - Nashik Data'!C265</f>
        <v>W M Nashik</v>
      </c>
      <c r="D277" s="20" t="str">
        <f>'Region - Nashik Data'!D265</f>
        <v>Malegaon</v>
      </c>
      <c r="E277" s="20" t="str">
        <f>'Region - Nashik Data'!E265</f>
        <v>Chandwad</v>
      </c>
      <c r="F277" s="20" t="str">
        <f>'Region - Nashik Data'!F265</f>
        <v>20086730</v>
      </c>
      <c r="G277" s="20" t="str">
        <f>'Region - Nashik Data'!G265</f>
        <v>Retro.Chandwad and WSS 44 villages. Ta. Chandwad</v>
      </c>
      <c r="H277" s="20" t="str">
        <f>'Region - Nashik Data'!H265</f>
        <v>Vaki Bk</v>
      </c>
      <c r="I277" s="20" t="str">
        <f>'Region - Nashik Data'!I265</f>
        <v>Existing 0.75 LL ESR</v>
      </c>
      <c r="J277" s="21">
        <f>'Region - Nashik Data'!J265</f>
        <v>0</v>
      </c>
      <c r="K277" s="21" t="str">
        <f>'Region - Nashik Data'!K265</f>
        <v>Connected</v>
      </c>
      <c r="L277" s="21" t="str">
        <f>'Region - Nashik Data'!L265</f>
        <v>Online</v>
      </c>
      <c r="M277" s="21" t="str">
        <f>'Region - Nashik Data'!M265</f>
        <v>0.75LL</v>
      </c>
      <c r="N277" s="21">
        <f>'Region - Nashik Data'!N265</f>
        <v>0</v>
      </c>
      <c r="O277" s="21">
        <f>'Region - Nashik Data'!O265</f>
        <v>0</v>
      </c>
      <c r="P277" s="21">
        <f>'Region - Nashik Data'!P265</f>
        <v>0</v>
      </c>
      <c r="Q277" s="21">
        <f>'Region - Nashik Data'!Q265</f>
        <v>0</v>
      </c>
      <c r="R277" s="21">
        <f>'Region - Nashik Data'!R265</f>
        <v>0</v>
      </c>
      <c r="S277" s="21">
        <f>'Region - Nashik Data'!S265</f>
        <v>0</v>
      </c>
      <c r="T277" s="21">
        <f>'Region - Nashik Data'!T265</f>
        <v>0</v>
      </c>
      <c r="U277" s="20">
        <f>'Region - Nashik Data'!U265</f>
        <v>7</v>
      </c>
      <c r="V277" s="12">
        <f>'Region - Nashik Data'!V265</f>
        <v>0</v>
      </c>
    </row>
    <row r="278" spans="1:22" x14ac:dyDescent="0.35">
      <c r="A278" s="20">
        <f>'Region - Nashik Data'!A266</f>
        <v>264</v>
      </c>
      <c r="B278" s="20" t="str">
        <f>'Region - Nashik Data'!B266</f>
        <v>Ahmednagar</v>
      </c>
      <c r="C278" s="20" t="str">
        <f>'Region - Nashik Data'!C266</f>
        <v>Sangamner</v>
      </c>
      <c r="D278" s="20" t="str">
        <f>'Region - Nashik Data'!D266</f>
        <v>Sangamner</v>
      </c>
      <c r="E278" s="20" t="str">
        <f>'Region - Nashik Data'!E266</f>
        <v>Sangamner</v>
      </c>
      <c r="F278" s="20" t="str">
        <f>'Region - Nashik Data'!F266</f>
        <v>7937337</v>
      </c>
      <c r="G278" s="20" t="str">
        <f>'Region - Nashik Data'!G266</f>
        <v>Retro.Nimon and 4 villages, Tal. Sangamner</v>
      </c>
      <c r="H278" s="20" t="str">
        <f>'Region - Nashik Data'!H266</f>
        <v>Karhe</v>
      </c>
      <c r="I278" s="20" t="str">
        <f>'Region - Nashik Data'!I266</f>
        <v>Existing 0.40 LL ESR</v>
      </c>
      <c r="J278" s="21">
        <f>'Region - Nashik Data'!J266</f>
        <v>0</v>
      </c>
      <c r="K278" s="21" t="str">
        <f>'Region - Nashik Data'!K266</f>
        <v>Connected</v>
      </c>
      <c r="L278" s="21" t="str">
        <f>'Region - Nashik Data'!L266</f>
        <v>Offline</v>
      </c>
      <c r="M278" s="21" t="str">
        <f>'Region - Nashik Data'!M266</f>
        <v>0.40LL</v>
      </c>
      <c r="N278" s="21">
        <f>'Region - Nashik Data'!N266</f>
        <v>0</v>
      </c>
      <c r="O278" s="21">
        <f>'Region - Nashik Data'!O266</f>
        <v>0</v>
      </c>
      <c r="P278" s="21">
        <f>'Region - Nashik Data'!P266</f>
        <v>0</v>
      </c>
      <c r="Q278" s="21">
        <f>'Region - Nashik Data'!Q266</f>
        <v>0</v>
      </c>
      <c r="R278" s="21">
        <f>'Region - Nashik Data'!R266</f>
        <v>0</v>
      </c>
      <c r="S278" s="21">
        <f>'Region - Nashik Data'!S266</f>
        <v>0</v>
      </c>
      <c r="T278" s="21">
        <f>'Region - Nashik Data'!T266</f>
        <v>0</v>
      </c>
      <c r="U278" s="20">
        <f>'Region - Nashik Data'!U266</f>
        <v>7</v>
      </c>
      <c r="V278" s="12">
        <f>'Region - Nashik Data'!V266</f>
        <v>0</v>
      </c>
    </row>
    <row r="279" spans="1:22" x14ac:dyDescent="0.35">
      <c r="A279" s="20">
        <f>'Region - Nashik Data'!A267</f>
        <v>265</v>
      </c>
      <c r="B279" s="20" t="str">
        <f>'Region - Nashik Data'!B267</f>
        <v>Jalgaon</v>
      </c>
      <c r="C279" s="20" t="str">
        <f>'Region - Nashik Data'!C267</f>
        <v>Jalgaon</v>
      </c>
      <c r="D279" s="20" t="str">
        <f>'Region - Nashik Data'!D267</f>
        <v>Erandol</v>
      </c>
      <c r="E279" s="20" t="str">
        <f>'Region - Nashik Data'!E267</f>
        <v>Chalisgaon</v>
      </c>
      <c r="F279" s="20" t="str">
        <f>'Region - Nashik Data'!F267</f>
        <v>20053796</v>
      </c>
      <c r="G279" s="20" t="str">
        <f>'Region - Nashik Data'!G267</f>
        <v>Dondigar-Rohini &amp; 15 Villages WSS</v>
      </c>
      <c r="H279" s="20" t="str">
        <f>'Region - Nashik Data'!H267</f>
        <v>Rohini</v>
      </c>
      <c r="I279" s="20" t="str">
        <f>'Region - Nashik Data'!I267</f>
        <v>Existing 0.25 LL ESR</v>
      </c>
      <c r="J279" s="21">
        <f>'Region - Nashik Data'!J267</f>
        <v>0</v>
      </c>
      <c r="K279" s="21" t="str">
        <f>'Region - Nashik Data'!K267</f>
        <v>Connected</v>
      </c>
      <c r="L279" s="21" t="str">
        <f>'Region - Nashik Data'!L267</f>
        <v>Online</v>
      </c>
      <c r="M279" s="21" t="str">
        <f>'Region - Nashik Data'!M267</f>
        <v>0.25LL</v>
      </c>
      <c r="N279" s="21">
        <f>'Region - Nashik Data'!N267</f>
        <v>0.18735717773437499</v>
      </c>
      <c r="O279" s="21">
        <f>'Region - Nashik Data'!O267</f>
        <v>7.9097290039062504E-2</v>
      </c>
      <c r="P279" s="21">
        <f>'Region - Nashik Data'!P267</f>
        <v>0</v>
      </c>
      <c r="Q279" s="21">
        <f>'Region - Nashik Data'!Q267</f>
        <v>0.2129962158203125</v>
      </c>
      <c r="R279" s="21">
        <f>'Region - Nashik Data'!R267</f>
        <v>0.34522644042968748</v>
      </c>
      <c r="S279" s="21">
        <f>'Region - Nashik Data'!S267</f>
        <v>0.57646911621093755</v>
      </c>
      <c r="T279" s="21">
        <f>'Region - Nashik Data'!T267</f>
        <v>6.1619262695312503E-2</v>
      </c>
      <c r="U279" s="20">
        <f>'Region - Nashik Data'!U267</f>
        <v>1</v>
      </c>
      <c r="V279" s="12">
        <f>'Region - Nashik Data'!V267</f>
        <v>0.24647705078125001</v>
      </c>
    </row>
    <row r="280" spans="1:22" x14ac:dyDescent="0.35">
      <c r="A280" s="20">
        <f>'Region - Nashik Data'!A268</f>
        <v>266</v>
      </c>
      <c r="B280" s="20" t="str">
        <f>'Region - Nashik Data'!B268</f>
        <v>Ahmednagar</v>
      </c>
      <c r="C280" s="20" t="str">
        <f>'Region - Nashik Data'!C268</f>
        <v>Sangamner</v>
      </c>
      <c r="D280" s="20" t="str">
        <f>'Region - Nashik Data'!D268</f>
        <v>Sangamner</v>
      </c>
      <c r="E280" s="20" t="str">
        <f>'Region - Nashik Data'!E268</f>
        <v>Sangamner</v>
      </c>
      <c r="F280" s="20" t="str">
        <f>'Region - Nashik Data'!F268</f>
        <v>20033242</v>
      </c>
      <c r="G280" s="20" t="str">
        <f>'Region - Nashik Data'!G268</f>
        <v>Retro.Talegaon Dighe and 16 villages, Tal. Sangamner</v>
      </c>
      <c r="H280" s="20" t="str">
        <f>'Region - Nashik Data'!H268</f>
        <v>Kakadwadi</v>
      </c>
      <c r="I280" s="20" t="str">
        <f>'Region - Nashik Data'!I268</f>
        <v>Proposed 0.65 LL ESR</v>
      </c>
      <c r="J280" s="21">
        <f>'Region - Nashik Data'!J268</f>
        <v>0</v>
      </c>
      <c r="K280" s="21" t="str">
        <f>'Region - Nashik Data'!K268</f>
        <v>Connected</v>
      </c>
      <c r="L280" s="21" t="str">
        <f>'Region - Nashik Data'!L268</f>
        <v>Online</v>
      </c>
      <c r="M280" s="21" t="str">
        <f>'Region - Nashik Data'!M268</f>
        <v>0.65LL</v>
      </c>
      <c r="N280" s="21">
        <f>'Region - Nashik Data'!N268</f>
        <v>0</v>
      </c>
      <c r="O280" s="21">
        <f>'Region - Nashik Data'!O268</f>
        <v>0</v>
      </c>
      <c r="P280" s="21">
        <f>'Region - Nashik Data'!P268</f>
        <v>0</v>
      </c>
      <c r="Q280" s="21">
        <f>'Region - Nashik Data'!Q268</f>
        <v>0</v>
      </c>
      <c r="R280" s="21">
        <f>'Region - Nashik Data'!R268</f>
        <v>0</v>
      </c>
      <c r="S280" s="21">
        <f>'Region - Nashik Data'!S268</f>
        <v>0</v>
      </c>
      <c r="T280" s="21">
        <f>'Region - Nashik Data'!T268</f>
        <v>0</v>
      </c>
      <c r="U280" s="20">
        <f>'Region - Nashik Data'!U268</f>
        <v>7</v>
      </c>
      <c r="V280" s="12">
        <f>'Region - Nashik Data'!V268</f>
        <v>0</v>
      </c>
    </row>
    <row r="281" spans="1:22" x14ac:dyDescent="0.35">
      <c r="A281" s="20">
        <f>'Region - Nashik Data'!A269</f>
        <v>267</v>
      </c>
      <c r="B281" s="20" t="str">
        <f>'Region - Nashik Data'!B269</f>
        <v>Ahmednagar</v>
      </c>
      <c r="C281" s="20" t="str">
        <f>'Region - Nashik Data'!C269</f>
        <v>Sangamner</v>
      </c>
      <c r="D281" s="20" t="str">
        <f>'Region - Nashik Data'!D269</f>
        <v>Sangamner</v>
      </c>
      <c r="E281" s="20" t="str">
        <f>'Region - Nashik Data'!E269</f>
        <v>Sangamner</v>
      </c>
      <c r="F281" s="20" t="str">
        <f>'Region - Nashik Data'!F269</f>
        <v>7937337</v>
      </c>
      <c r="G281" s="20" t="str">
        <f>'Region - Nashik Data'!G269</f>
        <v>Retro.Nimon and 4 villages, Tal. Sangamner</v>
      </c>
      <c r="H281" s="20" t="str">
        <f>'Region - Nashik Data'!H269</f>
        <v>Pimpale</v>
      </c>
      <c r="I281" s="20" t="str">
        <f>'Region - Nashik Data'!I269</f>
        <v>Existing 0.55 LL ESR</v>
      </c>
      <c r="J281" s="21">
        <f>'Region - Nashik Data'!J269</f>
        <v>0</v>
      </c>
      <c r="K281" s="21" t="str">
        <f>'Region - Nashik Data'!K269</f>
        <v>Connected</v>
      </c>
      <c r="L281" s="21" t="str">
        <f>'Region - Nashik Data'!L269</f>
        <v>Online</v>
      </c>
      <c r="M281" s="21" t="str">
        <f>'Region - Nashik Data'!M269</f>
        <v>0.55LL</v>
      </c>
      <c r="N281" s="21">
        <f>'Region - Nashik Data'!N269</f>
        <v>1.953125E-5</v>
      </c>
      <c r="O281" s="21">
        <f>'Region - Nashik Data'!O269</f>
        <v>0</v>
      </c>
      <c r="P281" s="21">
        <f>'Region - Nashik Data'!P269</f>
        <v>0</v>
      </c>
      <c r="Q281" s="21">
        <f>'Region - Nashik Data'!Q269</f>
        <v>0.58064941406250004</v>
      </c>
      <c r="R281" s="21">
        <f>'Region - Nashik Data'!R269</f>
        <v>0</v>
      </c>
      <c r="S281" s="21">
        <f>'Region - Nashik Data'!S269</f>
        <v>0</v>
      </c>
      <c r="T281" s="21">
        <f>'Region - Nashik Data'!T269</f>
        <v>0</v>
      </c>
      <c r="U281" s="20">
        <f>'Region - Nashik Data'!U269</f>
        <v>5</v>
      </c>
      <c r="V281" s="12">
        <f>'Region - Nashik Data'!V269</f>
        <v>0</v>
      </c>
    </row>
    <row r="282" spans="1:22" x14ac:dyDescent="0.35">
      <c r="A282" s="20">
        <f>'Region - Nashik Data'!A270</f>
        <v>268</v>
      </c>
      <c r="B282" s="20" t="str">
        <f>'Region - Nashik Data'!B270</f>
        <v>Nashik</v>
      </c>
      <c r="C282" s="20" t="str">
        <f>'Region - Nashik Data'!C270</f>
        <v>W M Nashik</v>
      </c>
      <c r="D282" s="20" t="str">
        <f>'Region - Nashik Data'!D270</f>
        <v>Malegaon</v>
      </c>
      <c r="E282" s="20" t="str">
        <f>'Region - Nashik Data'!E270</f>
        <v>Chandwad</v>
      </c>
      <c r="F282" s="20" t="str">
        <f>'Region - Nashik Data'!F270</f>
        <v>20086730</v>
      </c>
      <c r="G282" s="20" t="str">
        <f>'Region - Nashik Data'!G270</f>
        <v>Retro.Chandwad and WSS 44 villages. Ta. Chandwad</v>
      </c>
      <c r="H282" s="20" t="str">
        <f>'Region - Nashik Data'!H270</f>
        <v>Talegaon Rohi</v>
      </c>
      <c r="I282" s="20" t="str">
        <f>'Region - Nashik Data'!I270</f>
        <v>Existing 1.5 LL ESR</v>
      </c>
      <c r="J282" s="21" t="str">
        <f>'Region - Nashik Data'!J270</f>
        <v>Pt Created</v>
      </c>
      <c r="K282" s="21" t="str">
        <f>'Region - Nashik Data'!K270</f>
        <v>Not</v>
      </c>
      <c r="L282" s="21" t="str">
        <f>'Region - Nashik Data'!L270</f>
        <v>Offline</v>
      </c>
      <c r="M282" s="21" t="str">
        <f>'Region - Nashik Data'!M270</f>
        <v>1.5LL</v>
      </c>
      <c r="N282" s="21">
        <f>'Region - Nashik Data'!N270</f>
        <v>0</v>
      </c>
      <c r="O282" s="21">
        <f>'Region - Nashik Data'!O270</f>
        <v>0</v>
      </c>
      <c r="P282" s="21">
        <f>'Region - Nashik Data'!P270</f>
        <v>0</v>
      </c>
      <c r="Q282" s="21">
        <f>'Region - Nashik Data'!Q270</f>
        <v>0</v>
      </c>
      <c r="R282" s="21">
        <f>'Region - Nashik Data'!R270</f>
        <v>0</v>
      </c>
      <c r="S282" s="21">
        <f>'Region - Nashik Data'!S270</f>
        <v>0</v>
      </c>
      <c r="T282" s="21">
        <f>'Region - Nashik Data'!T270</f>
        <v>0</v>
      </c>
      <c r="U282" s="20">
        <f>'Region - Nashik Data'!U270</f>
        <v>7</v>
      </c>
      <c r="V282" s="12">
        <f>'Region - Nashik Data'!V270</f>
        <v>0</v>
      </c>
    </row>
    <row r="283" spans="1:22" x14ac:dyDescent="0.35">
      <c r="A283" s="20">
        <f>'Region - Nashik Data'!A271</f>
        <v>269</v>
      </c>
      <c r="B283" s="20" t="str">
        <f>'Region - Nashik Data'!B271</f>
        <v>Nashik</v>
      </c>
      <c r="C283" s="20" t="str">
        <f>'Region - Nashik Data'!C271</f>
        <v>Nashik</v>
      </c>
      <c r="D283" s="20" t="str">
        <f>'Region - Nashik Data'!D271</f>
        <v>Malegaon</v>
      </c>
      <c r="E283" s="20" t="str">
        <f>'Region - Nashik Data'!E271</f>
        <v>Malegaon</v>
      </c>
      <c r="F283" s="20" t="str">
        <f>'Region - Nashik Data'!F271</f>
        <v>20037448</v>
      </c>
      <c r="G283" s="20" t="str">
        <f>'Region - Nashik Data'!G271</f>
        <v>78 villages in Nandgaon, Malegaon and Deola talukas</v>
      </c>
      <c r="H283" s="20" t="str">
        <f>'Region - Nashik Data'!H271</f>
        <v>Hiswal Kh</v>
      </c>
      <c r="I283" s="20" t="str">
        <f>'Region - Nashik Data'!I271</f>
        <v>Existing 0.75 LL GSR</v>
      </c>
      <c r="J283" s="21">
        <f>'Region - Nashik Data'!J271</f>
        <v>0</v>
      </c>
      <c r="K283" s="21" t="str">
        <f>'Region - Nashik Data'!K271</f>
        <v>Connected</v>
      </c>
      <c r="L283" s="21" t="str">
        <f>'Region - Nashik Data'!L271</f>
        <v>Online</v>
      </c>
      <c r="M283" s="21" t="str">
        <f>'Region - Nashik Data'!M271</f>
        <v>0.75LL</v>
      </c>
      <c r="N283" s="21">
        <f>'Region - Nashik Data'!N271</f>
        <v>0</v>
      </c>
      <c r="O283" s="21">
        <f>'Region - Nashik Data'!O271</f>
        <v>6.1035156250000001E-7</v>
      </c>
      <c r="P283" s="21">
        <f>'Region - Nashik Data'!P271</f>
        <v>0</v>
      </c>
      <c r="Q283" s="21">
        <f>'Region - Nashik Data'!Q271</f>
        <v>0</v>
      </c>
      <c r="R283" s="21">
        <f>'Region - Nashik Data'!R271</f>
        <v>2.899169921875E-6</v>
      </c>
      <c r="S283" s="21">
        <f>'Region - Nashik Data'!S271</f>
        <v>3.35784912109375E-3</v>
      </c>
      <c r="T283" s="21">
        <f>'Region - Nashik Data'!T271</f>
        <v>7.0420837402343749E-3</v>
      </c>
      <c r="U283" s="20">
        <f>'Region - Nashik Data'!U271</f>
        <v>3</v>
      </c>
      <c r="V283" s="12">
        <f>'Region - Nashik Data'!V271</f>
        <v>9.3894449869791671E-3</v>
      </c>
    </row>
    <row r="284" spans="1:22" x14ac:dyDescent="0.35">
      <c r="A284" s="20">
        <f>'Region - Nashik Data'!A272</f>
        <v>270</v>
      </c>
      <c r="B284" s="20" t="str">
        <f>'Region - Nashik Data'!B272</f>
        <v>Nashik</v>
      </c>
      <c r="C284" s="20" t="str">
        <f>'Region - Nashik Data'!C272</f>
        <v>Nashik</v>
      </c>
      <c r="D284" s="20" t="str">
        <f>'Region - Nashik Data'!D272</f>
        <v>Manmad</v>
      </c>
      <c r="E284" s="20" t="str">
        <f>'Region - Nashik Data'!E272</f>
        <v>Nifad</v>
      </c>
      <c r="F284" s="20" t="str">
        <f>'Region - Nashik Data'!F272</f>
        <v>456654</v>
      </c>
      <c r="G284" s="20" t="str">
        <f>'Region - Nashik Data'!G272</f>
        <v>Retro. Lasalgaon Vinchur 16 Villages, Tal. Nifad</v>
      </c>
      <c r="H284" s="20" t="str">
        <f>'Region - Nashik Data'!H272</f>
        <v>Vitthalwadi</v>
      </c>
      <c r="I284" s="20" t="str">
        <f>'Region - Nashik Data'!I272</f>
        <v>Existing 0.50 LL ESR</v>
      </c>
      <c r="J284" s="21">
        <f>'Region - Nashik Data'!J272</f>
        <v>0</v>
      </c>
      <c r="K284" s="21" t="str">
        <f>'Region - Nashik Data'!K272</f>
        <v>Connected</v>
      </c>
      <c r="L284" s="21" t="str">
        <f>'Region - Nashik Data'!L272</f>
        <v>Online</v>
      </c>
      <c r="M284" s="21" t="str">
        <f>'Region - Nashik Data'!M272</f>
        <v>0.50LL</v>
      </c>
      <c r="N284" s="21">
        <f>'Region - Nashik Data'!N272</f>
        <v>0.52069244384765623</v>
      </c>
      <c r="O284" s="21">
        <f>'Region - Nashik Data'!O272</f>
        <v>0.18652130126953126</v>
      </c>
      <c r="P284" s="21">
        <f>'Region - Nashik Data'!P272</f>
        <v>0.30553771972656252</v>
      </c>
      <c r="Q284" s="21">
        <f>'Region - Nashik Data'!Q272</f>
        <v>0.116397705078125</v>
      </c>
      <c r="R284" s="21">
        <f>'Region - Nashik Data'!R272</f>
        <v>0.15471069335937501</v>
      </c>
      <c r="S284" s="21">
        <f>'Region - Nashik Data'!S272</f>
        <v>0.16360046386718749</v>
      </c>
      <c r="T284" s="21">
        <f>'Region - Nashik Data'!T272</f>
        <v>8.3087463378906254E-2</v>
      </c>
      <c r="U284" s="20">
        <f>'Region - Nashik Data'!U272</f>
        <v>0</v>
      </c>
      <c r="V284" s="12">
        <f>'Region - Nashik Data'!V272</f>
        <v>0.16617492675781251</v>
      </c>
    </row>
    <row r="285" spans="1:22" x14ac:dyDescent="0.35">
      <c r="A285" s="20">
        <f>'Region - Nashik Data'!A273</f>
        <v>271</v>
      </c>
      <c r="B285" s="20" t="str">
        <f>'Region - Nashik Data'!B273</f>
        <v>Nashik</v>
      </c>
      <c r="C285" s="20" t="str">
        <f>'Region - Nashik Data'!C273</f>
        <v>Nashik</v>
      </c>
      <c r="D285" s="20" t="str">
        <f>'Region - Nashik Data'!D273</f>
        <v>Malegaon</v>
      </c>
      <c r="E285" s="20" t="str">
        <f>'Region - Nashik Data'!E273</f>
        <v>Baglan</v>
      </c>
      <c r="F285" s="20" t="str">
        <f>'Region - Nashik Data'!F273</f>
        <v>7971089</v>
      </c>
      <c r="G285" s="20" t="str">
        <f>'Region - Nashik Data'!G273</f>
        <v>Nampur and 4 villages RR Tal Baglan (C 39)</v>
      </c>
      <c r="H285" s="20" t="str">
        <f>'Region - Nashik Data'!H273</f>
        <v>Jaikheda</v>
      </c>
      <c r="I285" s="20" t="str">
        <f>'Region - Nashik Data'!I273</f>
        <v>Existing 0.55 LL ESR</v>
      </c>
      <c r="J285" s="21">
        <f>'Region - Nashik Data'!J273</f>
        <v>0</v>
      </c>
      <c r="K285" s="21" t="str">
        <f>'Region - Nashik Data'!K273</f>
        <v>Connected</v>
      </c>
      <c r="L285" s="21" t="str">
        <f>'Region - Nashik Data'!L273</f>
        <v>Online</v>
      </c>
      <c r="M285" s="21" t="str">
        <f>'Region - Nashik Data'!M273</f>
        <v>0.55LL</v>
      </c>
      <c r="N285" s="21">
        <f>'Region - Nashik Data'!N273</f>
        <v>1.565947265625</v>
      </c>
      <c r="O285" s="21">
        <f>'Region - Nashik Data'!O273</f>
        <v>2.1245166015625001</v>
      </c>
      <c r="P285" s="21">
        <f>'Region - Nashik Data'!P273</f>
        <v>1.8581640625</v>
      </c>
      <c r="Q285" s="21">
        <f>'Region - Nashik Data'!Q273</f>
        <v>1.1528075764973937</v>
      </c>
      <c r="R285" s="21">
        <f>'Region - Nashik Data'!R273</f>
        <v>2.1726367187500002</v>
      </c>
      <c r="S285" s="21">
        <f>'Region - Nashik Data'!S273</f>
        <v>1.7763330078124999</v>
      </c>
      <c r="T285" s="21">
        <f>'Region - Nashik Data'!T273</f>
        <v>1.9537158203125</v>
      </c>
      <c r="U285" s="20">
        <f>'Region - Nashik Data'!U273</f>
        <v>0</v>
      </c>
      <c r="V285" s="12">
        <f>'Region - Nashik Data'!V273</f>
        <v>3.5522105823863632</v>
      </c>
    </row>
    <row r="286" spans="1:22" x14ac:dyDescent="0.35">
      <c r="A286" s="20">
        <f>'Region - Nashik Data'!A274</f>
        <v>272</v>
      </c>
      <c r="B286" s="20" t="str">
        <f>'Region - Nashik Data'!B274</f>
        <v>Nashik</v>
      </c>
      <c r="C286" s="20" t="str">
        <f>'Region - Nashik Data'!C274</f>
        <v>W M Nashik</v>
      </c>
      <c r="D286" s="20" t="str">
        <f>'Region - Nashik Data'!D274</f>
        <v>Malegaon</v>
      </c>
      <c r="E286" s="20" t="str">
        <f>'Region - Nashik Data'!E274</f>
        <v>Chandwad</v>
      </c>
      <c r="F286" s="20" t="str">
        <f>'Region - Nashik Data'!F274</f>
        <v>20086730</v>
      </c>
      <c r="G286" s="20" t="str">
        <f>'Region - Nashik Data'!G274</f>
        <v>Retro.Chandwad and WSS 44 villages. Ta. Chandwad</v>
      </c>
      <c r="H286" s="20" t="str">
        <f>'Region - Nashik Data'!H274</f>
        <v>Raypur</v>
      </c>
      <c r="I286" s="20" t="str">
        <f>'Region - Nashik Data'!I274</f>
        <v>Existing 1.00 LL ESR</v>
      </c>
      <c r="J286" s="21">
        <f>'Region - Nashik Data'!J274</f>
        <v>0</v>
      </c>
      <c r="K286" s="21" t="str">
        <f>'Region - Nashik Data'!K274</f>
        <v>Connected</v>
      </c>
      <c r="L286" s="21" t="str">
        <f>'Region - Nashik Data'!L274</f>
        <v>Online</v>
      </c>
      <c r="M286" s="21" t="str">
        <f>'Region - Nashik Data'!M274</f>
        <v>1.00LL</v>
      </c>
      <c r="N286" s="21">
        <f>'Region - Nashik Data'!N274</f>
        <v>0</v>
      </c>
      <c r="O286" s="21">
        <f>'Region - Nashik Data'!O274</f>
        <v>0</v>
      </c>
      <c r="P286" s="21">
        <f>'Region - Nashik Data'!P274</f>
        <v>0</v>
      </c>
      <c r="Q286" s="21">
        <f>'Region - Nashik Data'!Q274</f>
        <v>0</v>
      </c>
      <c r="R286" s="21">
        <f>'Region - Nashik Data'!R274</f>
        <v>0</v>
      </c>
      <c r="S286" s="21">
        <f>'Region - Nashik Data'!S274</f>
        <v>0.76237426757812499</v>
      </c>
      <c r="T286" s="21">
        <f>'Region - Nashik Data'!T274</f>
        <v>0</v>
      </c>
      <c r="U286" s="20">
        <f>'Region - Nashik Data'!U274</f>
        <v>6</v>
      </c>
      <c r="V286" s="12">
        <f>'Region - Nashik Data'!V274</f>
        <v>0</v>
      </c>
    </row>
    <row r="287" spans="1:22" x14ac:dyDescent="0.35">
      <c r="A287" s="20">
        <f>'Region - Nashik Data'!A275</f>
        <v>273</v>
      </c>
      <c r="B287" s="20" t="str">
        <f>'Region - Nashik Data'!B275</f>
        <v>Nashik</v>
      </c>
      <c r="C287" s="20" t="str">
        <f>'Region - Nashik Data'!C275</f>
        <v>Nashik</v>
      </c>
      <c r="D287" s="20" t="str">
        <f>'Region - Nashik Data'!D275</f>
        <v>Sinnar</v>
      </c>
      <c r="E287" s="20" t="str">
        <f>'Region - Nashik Data'!E275</f>
        <v>Sinnar</v>
      </c>
      <c r="F287" s="20" t="str">
        <f>'Region - Nashik Data'!F275</f>
        <v>20019176</v>
      </c>
      <c r="G287" s="20" t="str">
        <f>'Region - Nashik Data'!G275</f>
        <v>Retro. Bargaonpimpri &amp; 6 VRWSS  Tal Sinnar</v>
      </c>
      <c r="H287" s="20" t="str">
        <f>'Region - Nashik Data'!H275</f>
        <v>Sunderpur</v>
      </c>
      <c r="I287" s="20" t="str">
        <f>'Region - Nashik Data'!I275</f>
        <v>Existing 0.40 LL ESR</v>
      </c>
      <c r="J287" s="21">
        <f>'Region - Nashik Data'!J275</f>
        <v>0</v>
      </c>
      <c r="K287" s="21" t="str">
        <f>'Region - Nashik Data'!K275</f>
        <v>Connected</v>
      </c>
      <c r="L287" s="21" t="str">
        <f>'Region - Nashik Data'!L275</f>
        <v>Online</v>
      </c>
      <c r="M287" s="21" t="str">
        <f>'Region - Nashik Data'!M275</f>
        <v>0.40LL</v>
      </c>
      <c r="N287" s="21">
        <f>'Region - Nashik Data'!N275</f>
        <v>0</v>
      </c>
      <c r="O287" s="21">
        <f>'Region - Nashik Data'!O275</f>
        <v>1.0699121093749999</v>
      </c>
      <c r="P287" s="21">
        <f>'Region - Nashik Data'!P275</f>
        <v>0</v>
      </c>
      <c r="Q287" s="21">
        <f>'Region - Nashik Data'!Q275</f>
        <v>0.872462158203125</v>
      </c>
      <c r="R287" s="21">
        <f>'Region - Nashik Data'!R275</f>
        <v>0</v>
      </c>
      <c r="S287" s="21">
        <f>'Region - Nashik Data'!S275</f>
        <v>1.26279541015625</v>
      </c>
      <c r="T287" s="21">
        <f>'Region - Nashik Data'!T275</f>
        <v>0</v>
      </c>
      <c r="U287" s="20">
        <f>'Region - Nashik Data'!U275</f>
        <v>4</v>
      </c>
      <c r="V287" s="12">
        <f>'Region - Nashik Data'!V275</f>
        <v>0</v>
      </c>
    </row>
    <row r="288" spans="1:22" x14ac:dyDescent="0.35">
      <c r="A288" s="20">
        <f>'Region - Nashik Data'!A276</f>
        <v>274</v>
      </c>
      <c r="B288" s="20" t="str">
        <f>'Region - Nashik Data'!B276</f>
        <v>Nashik</v>
      </c>
      <c r="C288" s="20" t="str">
        <f>'Region - Nashik Data'!C276</f>
        <v>W M Nashik</v>
      </c>
      <c r="D288" s="20" t="str">
        <f>'Region - Nashik Data'!D276</f>
        <v>Malegaon</v>
      </c>
      <c r="E288" s="20" t="str">
        <f>'Region - Nashik Data'!E276</f>
        <v>Chandwad</v>
      </c>
      <c r="F288" s="20" t="str">
        <f>'Region - Nashik Data'!F276</f>
        <v>20086730</v>
      </c>
      <c r="G288" s="20" t="str">
        <f>'Region - Nashik Data'!G276</f>
        <v>Retro.Chandwad and WSS 44 villages. Ta. Chandwad</v>
      </c>
      <c r="H288" s="20" t="str">
        <f>'Region - Nashik Data'!H276</f>
        <v>Shelu Matha</v>
      </c>
      <c r="I288" s="20" t="str">
        <f>'Region - Nashik Data'!I276</f>
        <v>Existing 0.50 LL ESR</v>
      </c>
      <c r="J288" s="21">
        <f>'Region - Nashik Data'!J276</f>
        <v>0</v>
      </c>
      <c r="K288" s="21" t="str">
        <f>'Region - Nashik Data'!K276</f>
        <v>Connected</v>
      </c>
      <c r="L288" s="21" t="str">
        <f>'Region - Nashik Data'!L276</f>
        <v>Online</v>
      </c>
      <c r="M288" s="21" t="str">
        <f>'Region - Nashik Data'!M276</f>
        <v>0.50LL</v>
      </c>
      <c r="N288" s="21">
        <f>'Region - Nashik Data'!N276</f>
        <v>0</v>
      </c>
      <c r="O288" s="21">
        <f>'Region - Nashik Data'!O276</f>
        <v>0</v>
      </c>
      <c r="P288" s="21">
        <f>'Region - Nashik Data'!P276</f>
        <v>0</v>
      </c>
      <c r="Q288" s="21">
        <f>'Region - Nashik Data'!Q276</f>
        <v>0.56790039062499997</v>
      </c>
      <c r="R288" s="21">
        <f>'Region - Nashik Data'!R276</f>
        <v>0.79838989257812498</v>
      </c>
      <c r="S288" s="21">
        <f>'Region - Nashik Data'!S276</f>
        <v>0</v>
      </c>
      <c r="T288" s="21">
        <f>'Region - Nashik Data'!T276</f>
        <v>0.38970703125</v>
      </c>
      <c r="U288" s="20">
        <f>'Region - Nashik Data'!U276</f>
        <v>4</v>
      </c>
      <c r="V288" s="12">
        <f>'Region - Nashik Data'!V276</f>
        <v>0.7794140625</v>
      </c>
    </row>
    <row r="289" spans="1:22" x14ac:dyDescent="0.35">
      <c r="A289" s="20">
        <f>'Region - Nashik Data'!A277</f>
        <v>275</v>
      </c>
      <c r="B289" s="20" t="str">
        <f>'Region - Nashik Data'!B277</f>
        <v>Nashik</v>
      </c>
      <c r="C289" s="20" t="str">
        <f>'Region - Nashik Data'!C277</f>
        <v>Nashik</v>
      </c>
      <c r="D289" s="20" t="str">
        <f>'Region - Nashik Data'!D277</f>
        <v>Malegaon</v>
      </c>
      <c r="E289" s="20" t="str">
        <f>'Region - Nashik Data'!E277</f>
        <v>Malegaon</v>
      </c>
      <c r="F289" s="20" t="str">
        <f>'Region - Nashik Data'!F277</f>
        <v>20037448</v>
      </c>
      <c r="G289" s="20" t="str">
        <f>'Region - Nashik Data'!G277</f>
        <v>78 villages in Nandgaon, Malegaon and Deola talukas</v>
      </c>
      <c r="H289" s="20" t="str">
        <f>'Region - Nashik Data'!H277</f>
        <v>Hiswal Bk</v>
      </c>
      <c r="I289" s="20" t="str">
        <f>'Region - Nashik Data'!I277</f>
        <v>Existing 1.00 LL GSR</v>
      </c>
      <c r="J289" s="21">
        <f>'Region - Nashik Data'!J277</f>
        <v>0</v>
      </c>
      <c r="K289" s="21" t="str">
        <f>'Region - Nashik Data'!K277</f>
        <v>Connected</v>
      </c>
      <c r="L289" s="21" t="str">
        <f>'Region - Nashik Data'!L277</f>
        <v>Online</v>
      </c>
      <c r="M289" s="21" t="str">
        <f>'Region - Nashik Data'!M277</f>
        <v>1.00LL</v>
      </c>
      <c r="N289" s="21">
        <f>'Region - Nashik Data'!N277</f>
        <v>0</v>
      </c>
      <c r="O289" s="21">
        <f>'Region - Nashik Data'!O277</f>
        <v>0</v>
      </c>
      <c r="P289" s="21">
        <f>'Region - Nashik Data'!P277</f>
        <v>0</v>
      </c>
      <c r="Q289" s="21">
        <f>'Region - Nashik Data'!Q277</f>
        <v>0</v>
      </c>
      <c r="R289" s="21">
        <f>'Region - Nashik Data'!R277</f>
        <v>0</v>
      </c>
      <c r="S289" s="21">
        <f>'Region - Nashik Data'!S277</f>
        <v>1.2084112548828125</v>
      </c>
      <c r="T289" s="21">
        <f>'Region - Nashik Data'!T277</f>
        <v>0</v>
      </c>
      <c r="U289" s="20">
        <f>'Region - Nashik Data'!U277</f>
        <v>6</v>
      </c>
      <c r="V289" s="12">
        <f>'Region - Nashik Data'!V277</f>
        <v>0</v>
      </c>
    </row>
    <row r="290" spans="1:22" x14ac:dyDescent="0.35">
      <c r="A290" s="20">
        <f>'Region - Nashik Data'!A278</f>
        <v>276</v>
      </c>
      <c r="B290" s="20" t="str">
        <f>'Region - Nashik Data'!B278</f>
        <v>Ahmednagar</v>
      </c>
      <c r="C290" s="20" t="str">
        <f>'Region - Nashik Data'!C278</f>
        <v>Ahmednagar</v>
      </c>
      <c r="D290" s="20" t="str">
        <f>'Region - Nashik Data'!D278</f>
        <v>Newasa</v>
      </c>
      <c r="E290" s="20" t="str">
        <f>'Region - Nashik Data'!E278</f>
        <v>Nevasa</v>
      </c>
      <c r="F290" s="20" t="str">
        <f>'Region - Nashik Data'!F278</f>
        <v>5348540</v>
      </c>
      <c r="G290" s="20" t="str">
        <f>'Region - Nashik Data'!G278</f>
        <v>Retro.Sonai Karjgaon and 16 villages, Tal. Nevasa</v>
      </c>
      <c r="H290" s="20" t="str">
        <f>'Region - Nashik Data'!H278</f>
        <v>NIMBHARI</v>
      </c>
      <c r="I290" s="20" t="str">
        <f>'Region - Nashik Data'!I278</f>
        <v>Existing 0.75 LL ESR -10</v>
      </c>
      <c r="J290" s="21">
        <f>'Region - Nashik Data'!J278</f>
        <v>0</v>
      </c>
      <c r="K290" s="21" t="str">
        <f>'Region - Nashik Data'!K278</f>
        <v>Connected</v>
      </c>
      <c r="L290" s="21" t="str">
        <f>'Region - Nashik Data'!L278</f>
        <v>Online</v>
      </c>
      <c r="M290" s="21" t="str">
        <f>'Region - Nashik Data'!M278</f>
        <v>0.75LL</v>
      </c>
      <c r="N290" s="21">
        <f>'Region - Nashik Data'!N278</f>
        <v>0.97895996093750004</v>
      </c>
      <c r="O290" s="21">
        <f>'Region - Nashik Data'!O278</f>
        <v>0.78231933593750003</v>
      </c>
      <c r="P290" s="21">
        <f>'Region - Nashik Data'!P278</f>
        <v>0.77790039062500005</v>
      </c>
      <c r="Q290" s="21">
        <f>'Region - Nashik Data'!Q278</f>
        <v>0.78907714843749999</v>
      </c>
      <c r="R290" s="21">
        <f>'Region - Nashik Data'!R278</f>
        <v>0.79189941406249997</v>
      </c>
      <c r="S290" s="21">
        <f>'Region - Nashik Data'!S278</f>
        <v>7.0800781249999998E-4</v>
      </c>
      <c r="T290" s="21">
        <f>'Region - Nashik Data'!T278</f>
        <v>1.1014501953125</v>
      </c>
      <c r="U290" s="20">
        <f>'Region - Nashik Data'!U278</f>
        <v>0</v>
      </c>
      <c r="V290" s="12">
        <f>'Region - Nashik Data'!V278</f>
        <v>1.4686002604166666</v>
      </c>
    </row>
    <row r="291" spans="1:22" x14ac:dyDescent="0.35">
      <c r="A291" s="20">
        <f>'Region - Nashik Data'!A279</f>
        <v>277</v>
      </c>
      <c r="B291" s="20" t="str">
        <f>'Region - Nashik Data'!B279</f>
        <v>Nashik</v>
      </c>
      <c r="C291" s="20" t="str">
        <f>'Region - Nashik Data'!C279</f>
        <v>W M Nashik</v>
      </c>
      <c r="D291" s="20" t="str">
        <f>'Region - Nashik Data'!D279</f>
        <v>Malegaon</v>
      </c>
      <c r="E291" s="20" t="str">
        <f>'Region - Nashik Data'!E279</f>
        <v>Chandwad</v>
      </c>
      <c r="F291" s="20" t="str">
        <f>'Region - Nashik Data'!F279</f>
        <v>20086730</v>
      </c>
      <c r="G291" s="20" t="str">
        <f>'Region - Nashik Data'!G279</f>
        <v>Retro.Chandwad and WSS 44 villages. Ta. Chandwad</v>
      </c>
      <c r="H291" s="20" t="str">
        <f>'Region - Nashik Data'!H279</f>
        <v>Koltek</v>
      </c>
      <c r="I291" s="20" t="str">
        <f>'Region - Nashik Data'!I279</f>
        <v>Existing 0.55 LL ESR</v>
      </c>
      <c r="J291" s="21">
        <f>'Region - Nashik Data'!J279</f>
        <v>0</v>
      </c>
      <c r="K291" s="21" t="str">
        <f>'Region - Nashik Data'!K279</f>
        <v>Connected</v>
      </c>
      <c r="L291" s="21" t="str">
        <f>'Region - Nashik Data'!L279</f>
        <v>Online</v>
      </c>
      <c r="M291" s="21" t="str">
        <f>'Region - Nashik Data'!M279</f>
        <v>0.55LL</v>
      </c>
      <c r="N291" s="21">
        <f>'Region - Nashik Data'!N279</f>
        <v>0</v>
      </c>
      <c r="O291" s="21">
        <f>'Region - Nashik Data'!O279</f>
        <v>0</v>
      </c>
      <c r="P291" s="21">
        <f>'Region - Nashik Data'!P279</f>
        <v>0</v>
      </c>
      <c r="Q291" s="21">
        <f>'Region - Nashik Data'!Q279</f>
        <v>0</v>
      </c>
      <c r="R291" s="21">
        <f>'Region - Nashik Data'!R279</f>
        <v>0</v>
      </c>
      <c r="S291" s="21">
        <f>'Region - Nashik Data'!S279</f>
        <v>0</v>
      </c>
      <c r="T291" s="21">
        <f>'Region - Nashik Data'!T279</f>
        <v>0</v>
      </c>
      <c r="U291" s="20">
        <f>'Region - Nashik Data'!U279</f>
        <v>7</v>
      </c>
      <c r="V291" s="12">
        <f>'Region - Nashik Data'!V279</f>
        <v>0</v>
      </c>
    </row>
    <row r="292" spans="1:22" x14ac:dyDescent="0.35">
      <c r="A292" s="20">
        <f>'Region - Nashik Data'!A280</f>
        <v>278</v>
      </c>
      <c r="B292" s="20" t="str">
        <f>'Region - Nashik Data'!B280</f>
        <v>Nashik</v>
      </c>
      <c r="C292" s="20" t="str">
        <f>'Region - Nashik Data'!C280</f>
        <v>Nashik</v>
      </c>
      <c r="D292" s="20" t="str">
        <f>'Region - Nashik Data'!D280</f>
        <v>Malegaon</v>
      </c>
      <c r="E292" s="20" t="str">
        <f>'Region - Nashik Data'!E280</f>
        <v>Malegaon</v>
      </c>
      <c r="F292" s="20" t="str">
        <f>'Region - Nashik Data'!F280</f>
        <v>20037448</v>
      </c>
      <c r="G292" s="20" t="str">
        <f>'Region - Nashik Data'!G280</f>
        <v>78 villages in Nandgaon, Malegaon and Deola talukas</v>
      </c>
      <c r="H292" s="20" t="str">
        <f>'Region - Nashik Data'!H280</f>
        <v>Babhulwadi</v>
      </c>
      <c r="I292" s="20" t="str">
        <f>'Region - Nashik Data'!I280</f>
        <v>Existing 0.50 LL ESR</v>
      </c>
      <c r="J292" s="21">
        <f>'Region - Nashik Data'!J280</f>
        <v>0</v>
      </c>
      <c r="K292" s="21" t="str">
        <f>'Region - Nashik Data'!K280</f>
        <v>Connected</v>
      </c>
      <c r="L292" s="21" t="str">
        <f>'Region - Nashik Data'!L280</f>
        <v>Online</v>
      </c>
      <c r="M292" s="21" t="str">
        <f>'Region - Nashik Data'!M280</f>
        <v>0.50LL</v>
      </c>
      <c r="N292" s="21">
        <f>'Region - Nashik Data'!N280</f>
        <v>0.4354425048828125</v>
      </c>
      <c r="O292" s="21">
        <f>'Region - Nashik Data'!O280</f>
        <v>0</v>
      </c>
      <c r="P292" s="21">
        <f>'Region - Nashik Data'!P280</f>
        <v>0.42463745117187501</v>
      </c>
      <c r="Q292" s="21">
        <f>'Region - Nashik Data'!Q280</f>
        <v>0</v>
      </c>
      <c r="R292" s="21">
        <f>'Region - Nashik Data'!R280</f>
        <v>0.27553771972656249</v>
      </c>
      <c r="S292" s="21">
        <f>'Region - Nashik Data'!S280</f>
        <v>0</v>
      </c>
      <c r="T292" s="21">
        <f>'Region - Nashik Data'!T280</f>
        <v>0.45791168212890626</v>
      </c>
      <c r="U292" s="20">
        <f>'Region - Nashik Data'!U280</f>
        <v>3</v>
      </c>
      <c r="V292" s="12">
        <f>'Region - Nashik Data'!V280</f>
        <v>0.91582336425781252</v>
      </c>
    </row>
    <row r="293" spans="1:22" x14ac:dyDescent="0.35">
      <c r="A293" s="20">
        <f>'Region - Nashik Data'!A281</f>
        <v>279</v>
      </c>
      <c r="B293" s="20" t="str">
        <f>'Region - Nashik Data'!B281</f>
        <v>Nashik</v>
      </c>
      <c r="C293" s="20" t="str">
        <f>'Region - Nashik Data'!C281</f>
        <v>Nashik</v>
      </c>
      <c r="D293" s="20" t="str">
        <f>'Region - Nashik Data'!D281</f>
        <v>Malegaon</v>
      </c>
      <c r="E293" s="20" t="str">
        <f>'Region - Nashik Data'!E281</f>
        <v>Nandgaon</v>
      </c>
      <c r="F293" s="20" t="str">
        <f>'Region - Nashik Data'!F281</f>
        <v>20037448</v>
      </c>
      <c r="G293" s="20" t="str">
        <f>'Region - Nashik Data'!G281</f>
        <v>78 villages in Nandgaon, Malegaon and Deola talukas</v>
      </c>
      <c r="H293" s="20" t="str">
        <f>'Region - Nashik Data'!H281</f>
        <v>Yesgaon Kh</v>
      </c>
      <c r="I293" s="20" t="str">
        <f>'Region - Nashik Data'!I281</f>
        <v>Existing 0.50 LL ESR</v>
      </c>
      <c r="J293" s="21">
        <f>'Region - Nashik Data'!J281</f>
        <v>0</v>
      </c>
      <c r="K293" s="21" t="str">
        <f>'Region - Nashik Data'!K281</f>
        <v>Connected</v>
      </c>
      <c r="L293" s="21" t="str">
        <f>'Region - Nashik Data'!L281</f>
        <v>Online</v>
      </c>
      <c r="M293" s="21" t="str">
        <f>'Region - Nashik Data'!M281</f>
        <v>0.50LL</v>
      </c>
      <c r="N293" s="21">
        <f>'Region - Nashik Data'!N281</f>
        <v>0.9855908203125</v>
      </c>
      <c r="O293" s="21">
        <f>'Region - Nashik Data'!O281</f>
        <v>0.65190673828125001</v>
      </c>
      <c r="P293" s="21">
        <f>'Region - Nashik Data'!P281</f>
        <v>0.59274169921874997</v>
      </c>
      <c r="Q293" s="21">
        <f>'Region - Nashik Data'!Q281</f>
        <v>1.09013916015625</v>
      </c>
      <c r="R293" s="21">
        <f>'Region - Nashik Data'!R281</f>
        <v>0</v>
      </c>
      <c r="S293" s="21">
        <f>'Region - Nashik Data'!S281</f>
        <v>0</v>
      </c>
      <c r="T293" s="21">
        <f>'Region - Nashik Data'!T281</f>
        <v>0.76148113213968371</v>
      </c>
      <c r="U293" s="20">
        <f>'Region - Nashik Data'!U281</f>
        <v>2</v>
      </c>
      <c r="V293" s="12">
        <f>'Region - Nashik Data'!V281</f>
        <v>1.5229622642793674</v>
      </c>
    </row>
    <row r="294" spans="1:22" x14ac:dyDescent="0.35">
      <c r="A294" s="20">
        <f>'Region - Nashik Data'!A282</f>
        <v>280</v>
      </c>
      <c r="B294" s="20" t="str">
        <f>'Region - Nashik Data'!B282</f>
        <v>Nashik</v>
      </c>
      <c r="C294" s="20" t="str">
        <f>'Region - Nashik Data'!C282</f>
        <v>W M Nashik</v>
      </c>
      <c r="D294" s="20" t="str">
        <f>'Region - Nashik Data'!D282</f>
        <v>W.M.Nashik</v>
      </c>
      <c r="E294" s="20" t="str">
        <f>'Region - Nashik Data'!E282</f>
        <v>Dindori</v>
      </c>
      <c r="F294" s="20" t="str">
        <f>'Region - Nashik Data'!F282</f>
        <v>20039676</v>
      </c>
      <c r="G294" s="20" t="str">
        <f>'Region - Nashik Data'!G282</f>
        <v>Mulane &amp; 3Villages RRWSS Tal. Dindori</v>
      </c>
      <c r="H294" s="20" t="str">
        <f>'Region - Nashik Data'!H282</f>
        <v>Babapur</v>
      </c>
      <c r="I294" s="20" t="str">
        <f>'Region - Nashik Data'!I282</f>
        <v>Proposed 0.20 LL ESR</v>
      </c>
      <c r="J294" s="21">
        <f>'Region - Nashik Data'!J282</f>
        <v>0</v>
      </c>
      <c r="K294" s="21" t="str">
        <f>'Region - Nashik Data'!K282</f>
        <v>Connected</v>
      </c>
      <c r="L294" s="21" t="str">
        <f>'Region - Nashik Data'!L282</f>
        <v>Online</v>
      </c>
      <c r="M294" s="21" t="str">
        <f>'Region - Nashik Data'!M282</f>
        <v>0.20LL</v>
      </c>
      <c r="N294" s="21">
        <f>'Region - Nashik Data'!N282</f>
        <v>0</v>
      </c>
      <c r="O294" s="21">
        <f>'Region - Nashik Data'!O282</f>
        <v>0.43623683929443358</v>
      </c>
      <c r="P294" s="21">
        <f>'Region - Nashik Data'!P282</f>
        <v>0</v>
      </c>
      <c r="Q294" s="21">
        <f>'Region - Nashik Data'!Q282</f>
        <v>0.32784225463867189</v>
      </c>
      <c r="R294" s="21">
        <f>'Region - Nashik Data'!R282</f>
        <v>0.29352508544921874</v>
      </c>
      <c r="S294" s="21">
        <f>'Region - Nashik Data'!S282</f>
        <v>0.37508850097656249</v>
      </c>
      <c r="T294" s="21">
        <f>'Region - Nashik Data'!T282</f>
        <v>1.121307373046875E-2</v>
      </c>
      <c r="U294" s="20">
        <f>'Region - Nashik Data'!U282</f>
        <v>2</v>
      </c>
      <c r="V294" s="12">
        <f>'Region - Nashik Data'!V282</f>
        <v>5.6065368652343746E-2</v>
      </c>
    </row>
    <row r="295" spans="1:22" x14ac:dyDescent="0.35">
      <c r="A295" s="20">
        <f>'Region - Nashik Data'!A283</f>
        <v>281</v>
      </c>
      <c r="B295" s="20" t="str">
        <f>'Region - Nashik Data'!B283</f>
        <v>Jalgaon</v>
      </c>
      <c r="C295" s="20" t="str">
        <f>'Region - Nashik Data'!C283</f>
        <v>Jalgaon</v>
      </c>
      <c r="D295" s="20" t="str">
        <f>'Region - Nashik Data'!D283</f>
        <v>Erandol</v>
      </c>
      <c r="E295" s="20" t="str">
        <f>'Region - Nashik Data'!E283</f>
        <v>Chalisgaon</v>
      </c>
      <c r="F295" s="20" t="str">
        <f>'Region - Nashik Data'!F283</f>
        <v>20053796</v>
      </c>
      <c r="G295" s="20" t="str">
        <f>'Region - Nashik Data'!G283</f>
        <v>Dondigar-Rohini &amp; 15 Villages WSS</v>
      </c>
      <c r="H295" s="20" t="str">
        <f>'Region - Nashik Data'!H283</f>
        <v>Khadki Bk.</v>
      </c>
      <c r="I295" s="20" t="str">
        <f>'Region - Nashik Data'!I283</f>
        <v>Existing 0.50 LL ESR-1</v>
      </c>
      <c r="J295" s="21">
        <f>'Region - Nashik Data'!J283</f>
        <v>7.2290420532226563</v>
      </c>
      <c r="K295" s="21" t="str">
        <f>'Region - Nashik Data'!K283</f>
        <v>Connected</v>
      </c>
      <c r="L295" s="21" t="str">
        <f>'Region - Nashik Data'!L283</f>
        <v>Online</v>
      </c>
      <c r="M295" s="21" t="str">
        <f>'Region - Nashik Data'!M283</f>
        <v>0.50LL</v>
      </c>
      <c r="N295" s="21">
        <f>'Region - Nashik Data'!N283</f>
        <v>0.13728515625000001</v>
      </c>
      <c r="O295" s="21">
        <f>'Region - Nashik Data'!O283</f>
        <v>0.69971923828125004</v>
      </c>
      <c r="P295" s="21">
        <f>'Region - Nashik Data'!P283</f>
        <v>1.2036132812499999E-3</v>
      </c>
      <c r="Q295" s="21">
        <f>'Region - Nashik Data'!Q283</f>
        <v>0</v>
      </c>
      <c r="R295" s="21">
        <f>'Region - Nashik Data'!R283</f>
        <v>0</v>
      </c>
      <c r="S295" s="21">
        <f>'Region - Nashik Data'!S283</f>
        <v>2.1895102431699342E-5</v>
      </c>
      <c r="T295" s="21">
        <f>'Region - Nashik Data'!T283</f>
        <v>3.6359082031250001</v>
      </c>
      <c r="U295" s="20">
        <f>'Region - Nashik Data'!U283</f>
        <v>2</v>
      </c>
      <c r="V295" s="12">
        <f>'Region - Nashik Data'!V283</f>
        <v>7.2718164062500001</v>
      </c>
    </row>
    <row r="296" spans="1:22" x14ac:dyDescent="0.35">
      <c r="A296" s="20">
        <f>'Region - Nashik Data'!A284</f>
        <v>282</v>
      </c>
      <c r="B296" s="20" t="str">
        <f>'Region - Nashik Data'!B284</f>
        <v>Nashik</v>
      </c>
      <c r="C296" s="20" t="str">
        <f>'Region - Nashik Data'!C284</f>
        <v>Nashik</v>
      </c>
      <c r="D296" s="20" t="str">
        <f>'Region - Nashik Data'!D284</f>
        <v>Sinnar</v>
      </c>
      <c r="E296" s="20" t="str">
        <f>'Region - Nashik Data'!E284</f>
        <v>Sinnar</v>
      </c>
      <c r="F296" s="20" t="str">
        <f>'Region - Nashik Data'!F284</f>
        <v>20019176</v>
      </c>
      <c r="G296" s="20" t="str">
        <f>'Region - Nashik Data'!G284</f>
        <v>Retro. Bargaonpimpri &amp; 6 VRWSS  Tal Sinnar</v>
      </c>
      <c r="H296" s="20" t="str">
        <f>'Region - Nashik Data'!H284</f>
        <v>Hiwargaon</v>
      </c>
      <c r="I296" s="20" t="str">
        <f>'Region - Nashik Data'!I284</f>
        <v>Existing 0.20 LL ESR-2</v>
      </c>
      <c r="J296" s="21" t="str">
        <f>'Region - Nashik Data'!J284</f>
        <v>Pt Created</v>
      </c>
      <c r="K296" s="21" t="str">
        <f>'Region - Nashik Data'!K284</f>
        <v>Not</v>
      </c>
      <c r="L296" s="21" t="str">
        <f>'Region - Nashik Data'!L284</f>
        <v>Offline</v>
      </c>
      <c r="M296" s="21" t="str">
        <f>'Region - Nashik Data'!M284</f>
        <v>0.20LL</v>
      </c>
      <c r="N296" s="21">
        <f>'Region - Nashik Data'!N284</f>
        <v>0</v>
      </c>
      <c r="O296" s="21">
        <f>'Region - Nashik Data'!O284</f>
        <v>0</v>
      </c>
      <c r="P296" s="21">
        <f>'Region - Nashik Data'!P284</f>
        <v>0</v>
      </c>
      <c r="Q296" s="21">
        <f>'Region - Nashik Data'!Q284</f>
        <v>0</v>
      </c>
      <c r="R296" s="21">
        <f>'Region - Nashik Data'!R284</f>
        <v>0</v>
      </c>
      <c r="S296" s="21">
        <f>'Region - Nashik Data'!S284</f>
        <v>0</v>
      </c>
      <c r="T296" s="21">
        <f>'Region - Nashik Data'!T284</f>
        <v>0</v>
      </c>
      <c r="U296" s="20">
        <f>'Region - Nashik Data'!U284</f>
        <v>7</v>
      </c>
      <c r="V296" s="12">
        <f>'Region - Nashik Data'!V284</f>
        <v>0</v>
      </c>
    </row>
  </sheetData>
  <mergeCells count="27">
    <mergeCell ref="U9:W9"/>
    <mergeCell ref="U10:W10"/>
    <mergeCell ref="U11:W11"/>
    <mergeCell ref="D9:D10"/>
    <mergeCell ref="E9:K9"/>
    <mergeCell ref="L9:R9"/>
    <mergeCell ref="A2:V2"/>
    <mergeCell ref="A5:V5"/>
    <mergeCell ref="A7:C7"/>
    <mergeCell ref="A13:A14"/>
    <mergeCell ref="B13:B14"/>
    <mergeCell ref="C13:C14"/>
    <mergeCell ref="D13:D14"/>
    <mergeCell ref="E13:E14"/>
    <mergeCell ref="F13:F14"/>
    <mergeCell ref="G13:G14"/>
    <mergeCell ref="U13:U14"/>
    <mergeCell ref="T7:W7"/>
    <mergeCell ref="U8:W8"/>
    <mergeCell ref="N13:T13"/>
    <mergeCell ref="V13:V14"/>
    <mergeCell ref="H13:H14"/>
    <mergeCell ref="I13:I14"/>
    <mergeCell ref="J13:J14"/>
    <mergeCell ref="K13:K14"/>
    <mergeCell ref="L13:L14"/>
    <mergeCell ref="M13:M14"/>
  </mergeCells>
  <conditionalFormatting sqref="A13:K14">
    <cfRule type="containsText" dxfId="76" priority="14" operator="containsText" text="Online">
      <formula>NOT(ISERROR(SEARCH("Online",A13)))</formula>
    </cfRule>
  </conditionalFormatting>
  <conditionalFormatting sqref="A297:U1048576">
    <cfRule type="containsText" dxfId="75" priority="9" operator="containsText" text="Connected">
      <formula>NOT(ISERROR(SEARCH("Connected",A297)))</formula>
    </cfRule>
  </conditionalFormatting>
  <conditionalFormatting sqref="A15:V296 X15:XFD45 W46:XFD1048576">
    <cfRule type="containsText" dxfId="74" priority="16" operator="containsText" text="Connected">
      <formula>NOT(ISERROR(SEARCH("Connected",A15)))</formula>
    </cfRule>
  </conditionalFormatting>
  <conditionalFormatting sqref="E11:K11">
    <cfRule type="containsText" dxfId="73" priority="2" operator="containsText" text="Connected">
      <formula>NOT(ISERROR(SEARCH("Connected",E11)))</formula>
    </cfRule>
  </conditionalFormatting>
  <conditionalFormatting sqref="F10:K10">
    <cfRule type="containsText" dxfId="72" priority="1" operator="containsText" text="Online">
      <formula>NOT(ISERROR(SEARCH("Online",F10)))</formula>
    </cfRule>
  </conditionalFormatting>
  <conditionalFormatting sqref="M13:V13 M14:T14 V14">
    <cfRule type="containsText" dxfId="71" priority="13" operator="containsText" text="Online">
      <formula>NOT(ISERROR(SEARCH("Online",M13)))</formula>
    </cfRule>
  </conditionalFormatting>
  <conditionalFormatting sqref="T7:T11">
    <cfRule type="containsText" dxfId="70" priority="3" operator="containsText" text="Connected">
      <formula>NOT(ISERROR(SEARCH("Connected",T7)))</formula>
    </cfRule>
    <cfRule type="containsText" dxfId="69" priority="4" operator="containsText" text="Fully Completed">
      <formula>NOT(ISERROR(SEARCH("Fully Completed",T7)))</formula>
    </cfRule>
    <cfRule type="containsText" dxfId="68" priority="5" operator="containsText" text="In Progress">
      <formula>NOT(ISERROR(SEARCH("In Progress",T7)))</formula>
    </cfRule>
    <cfRule type="containsText" dxfId="67" priority="6" operator="containsText" text="Online">
      <formula>NOT(ISERROR(SEARCH("Online",T7)))</formula>
    </cfRule>
  </conditionalFormatting>
  <conditionalFormatting sqref="V1:V6 V12:V1048576">
    <cfRule type="colorScale" priority="15">
      <colorScale>
        <cfvo type="num" val="0"/>
        <cfvo type="num" val="1"/>
        <cfvo type="num" val="3"/>
        <color theme="0"/>
        <color theme="9" tint="0.39997558519241921"/>
        <color rgb="FFFF000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AEFA4-C7D1-451B-96C7-CD16F99FC468}">
  <dimension ref="A1:V284"/>
  <sheetViews>
    <sheetView topLeftCell="A273" zoomScale="76" zoomScaleNormal="60" workbookViewId="0">
      <selection activeCell="G289" sqref="A1:XFD1048576"/>
    </sheetView>
  </sheetViews>
  <sheetFormatPr defaultRowHeight="14.5" x14ac:dyDescent="0.35"/>
  <cols>
    <col min="1" max="1" width="6.54296875" bestFit="1" customWidth="1"/>
    <col min="2" max="2" width="9.1796875" bestFit="1" customWidth="1"/>
    <col min="3" max="3" width="9.81640625" bestFit="1" customWidth="1"/>
    <col min="4" max="4" width="14.453125" bestFit="1" customWidth="1"/>
    <col min="5" max="5" width="14.81640625" bestFit="1" customWidth="1"/>
    <col min="6" max="6" width="11" bestFit="1" customWidth="1"/>
    <col min="7" max="7" width="37" bestFit="1" customWidth="1"/>
    <col min="8" max="8" width="15.90625" bestFit="1" customWidth="1"/>
    <col min="9" max="9" width="27.6328125" bestFit="1" customWidth="1"/>
    <col min="10" max="10" width="10.08984375" bestFit="1" customWidth="1"/>
    <col min="11" max="11" width="29.08984375" bestFit="1" customWidth="1"/>
    <col min="12" max="12" width="16.453125" bestFit="1" customWidth="1"/>
    <col min="13" max="13" width="13.36328125" bestFit="1" customWidth="1"/>
    <col min="14" max="20" width="13.453125" bestFit="1" customWidth="1"/>
    <col min="21" max="21" width="13.453125" customWidth="1"/>
    <col min="22" max="22" width="27.81640625" customWidth="1"/>
    <col min="994" max="994" width="190.36328125" bestFit="1" customWidth="1"/>
  </cols>
  <sheetData>
    <row r="1" spans="1:22" s="10" customFormat="1" ht="15.65" customHeight="1" x14ac:dyDescent="0.35">
      <c r="A1" s="54" t="s">
        <v>9</v>
      </c>
      <c r="B1" s="54" t="s">
        <v>2</v>
      </c>
      <c r="C1" s="54" t="s">
        <v>3</v>
      </c>
      <c r="D1" s="54" t="s">
        <v>4</v>
      </c>
      <c r="E1" s="54" t="s">
        <v>5</v>
      </c>
      <c r="F1" s="54" t="s">
        <v>6</v>
      </c>
      <c r="G1" s="54" t="s">
        <v>7</v>
      </c>
      <c r="H1" s="54" t="s">
        <v>0</v>
      </c>
      <c r="I1" s="54" t="s">
        <v>10</v>
      </c>
      <c r="J1" s="54" t="s">
        <v>38</v>
      </c>
      <c r="K1" s="54" t="s">
        <v>11</v>
      </c>
      <c r="L1" s="54" t="s">
        <v>30</v>
      </c>
      <c r="M1" s="54" t="s">
        <v>27</v>
      </c>
      <c r="N1" s="54" t="s">
        <v>39</v>
      </c>
      <c r="O1" s="54"/>
      <c r="P1" s="54"/>
      <c r="Q1" s="54"/>
      <c r="R1" s="54"/>
      <c r="S1" s="54"/>
      <c r="T1" s="54"/>
      <c r="U1" s="44" t="s">
        <v>441</v>
      </c>
      <c r="V1" s="54" t="s">
        <v>32</v>
      </c>
    </row>
    <row r="2" spans="1:22" s="11" customFormat="1" ht="33.65" customHeight="1" x14ac:dyDescent="0.35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13" t="s">
        <v>1153</v>
      </c>
      <c r="O2" s="9" t="s">
        <v>1154</v>
      </c>
      <c r="P2" s="9" t="s">
        <v>1155</v>
      </c>
      <c r="Q2" s="9" t="s">
        <v>1156</v>
      </c>
      <c r="R2" s="9" t="s">
        <v>1157</v>
      </c>
      <c r="S2" s="9" t="s">
        <v>1158</v>
      </c>
      <c r="T2" s="9" t="s">
        <v>1159</v>
      </c>
      <c r="U2" s="56"/>
      <c r="V2" s="54"/>
    </row>
    <row r="3" spans="1:22" ht="16" x14ac:dyDescent="0.4">
      <c r="A3" s="6">
        <v>1</v>
      </c>
      <c r="B3" s="6" t="s">
        <v>1492</v>
      </c>
      <c r="C3" s="6" t="s">
        <v>1492</v>
      </c>
      <c r="D3" s="6" t="s">
        <v>1493</v>
      </c>
      <c r="E3" s="6" t="s">
        <v>1494</v>
      </c>
      <c r="F3" s="6" t="s">
        <v>1495</v>
      </c>
      <c r="G3" s="6" t="s">
        <v>1496</v>
      </c>
      <c r="H3" s="6" t="s">
        <v>1497</v>
      </c>
      <c r="I3" s="6" t="s">
        <v>1273</v>
      </c>
      <c r="J3" s="6">
        <v>0</v>
      </c>
      <c r="K3" s="6" t="s">
        <v>426</v>
      </c>
      <c r="L3" s="6" t="s">
        <v>430</v>
      </c>
      <c r="M3" s="6" t="s">
        <v>1274</v>
      </c>
      <c r="N3" s="23">
        <v>0</v>
      </c>
      <c r="O3" s="23">
        <v>0</v>
      </c>
      <c r="P3" s="23">
        <v>0</v>
      </c>
      <c r="Q3" s="23">
        <v>0</v>
      </c>
      <c r="R3" s="23">
        <v>0</v>
      </c>
      <c r="S3" s="23">
        <v>0</v>
      </c>
      <c r="T3" s="23">
        <v>0</v>
      </c>
      <c r="U3" s="6">
        <v>7</v>
      </c>
      <c r="V3" s="12">
        <v>0</v>
      </c>
    </row>
    <row r="4" spans="1:22" ht="16" x14ac:dyDescent="0.4">
      <c r="A4" s="6">
        <v>2</v>
      </c>
      <c r="B4" s="6" t="s">
        <v>53</v>
      </c>
      <c r="C4" s="6" t="s">
        <v>53</v>
      </c>
      <c r="D4" s="6" t="s">
        <v>1498</v>
      </c>
      <c r="E4" s="6" t="s">
        <v>1499</v>
      </c>
      <c r="F4" s="6" t="s">
        <v>1500</v>
      </c>
      <c r="G4" s="6" t="s">
        <v>1501</v>
      </c>
      <c r="H4" s="6" t="s">
        <v>1407</v>
      </c>
      <c r="I4" s="6" t="s">
        <v>1164</v>
      </c>
      <c r="J4" s="6">
        <v>0</v>
      </c>
      <c r="K4" s="6" t="s">
        <v>426</v>
      </c>
      <c r="L4" s="6" t="s">
        <v>430</v>
      </c>
      <c r="M4" s="6" t="s">
        <v>1165</v>
      </c>
      <c r="N4" s="23">
        <v>0.26310791015625001</v>
      </c>
      <c r="O4" s="23">
        <v>0.56825012207031245</v>
      </c>
      <c r="P4" s="23">
        <v>0.10154296875</v>
      </c>
      <c r="Q4" s="23">
        <v>0.13764526367187499</v>
      </c>
      <c r="R4" s="23">
        <v>0.119263916015625</v>
      </c>
      <c r="S4" s="23">
        <v>0.19056152343749999</v>
      </c>
      <c r="T4" s="23">
        <v>0.824549560546875</v>
      </c>
      <c r="U4" s="6">
        <v>0</v>
      </c>
      <c r="V4" s="12">
        <v>1.64909912109375</v>
      </c>
    </row>
    <row r="5" spans="1:22" ht="16" x14ac:dyDescent="0.4">
      <c r="A5" s="6">
        <v>3</v>
      </c>
      <c r="B5" s="6" t="s">
        <v>53</v>
      </c>
      <c r="C5" s="6" t="s">
        <v>1502</v>
      </c>
      <c r="D5" s="6" t="s">
        <v>1498</v>
      </c>
      <c r="E5" s="6" t="s">
        <v>1503</v>
      </c>
      <c r="F5" s="6" t="s">
        <v>1504</v>
      </c>
      <c r="G5" s="6" t="s">
        <v>1505</v>
      </c>
      <c r="H5" s="6" t="s">
        <v>1506</v>
      </c>
      <c r="I5" s="6" t="s">
        <v>1164</v>
      </c>
      <c r="J5" s="6">
        <v>0</v>
      </c>
      <c r="K5" s="6" t="s">
        <v>426</v>
      </c>
      <c r="L5" s="6" t="s">
        <v>430</v>
      </c>
      <c r="M5" s="6" t="s">
        <v>1165</v>
      </c>
      <c r="N5" s="23">
        <v>0</v>
      </c>
      <c r="O5" s="23">
        <v>0</v>
      </c>
      <c r="P5" s="23">
        <v>0</v>
      </c>
      <c r="Q5" s="23">
        <v>0</v>
      </c>
      <c r="R5" s="23">
        <v>0</v>
      </c>
      <c r="S5" s="23">
        <v>0.21299835205078124</v>
      </c>
      <c r="T5" s="23">
        <v>0</v>
      </c>
      <c r="U5" s="6">
        <v>6</v>
      </c>
      <c r="V5" s="12">
        <v>0</v>
      </c>
    </row>
    <row r="6" spans="1:22" ht="16" x14ac:dyDescent="0.4">
      <c r="A6" s="6">
        <v>4</v>
      </c>
      <c r="B6" s="6" t="s">
        <v>53</v>
      </c>
      <c r="C6" s="6" t="s">
        <v>53</v>
      </c>
      <c r="D6" s="6" t="s">
        <v>1498</v>
      </c>
      <c r="E6" s="6" t="s">
        <v>1498</v>
      </c>
      <c r="F6" s="6" t="s">
        <v>1500</v>
      </c>
      <c r="G6" s="6" t="s">
        <v>1501</v>
      </c>
      <c r="H6" s="6" t="s">
        <v>1492</v>
      </c>
      <c r="I6" s="6" t="s">
        <v>1223</v>
      </c>
      <c r="J6" s="6">
        <v>0</v>
      </c>
      <c r="K6" s="6" t="s">
        <v>426</v>
      </c>
      <c r="L6" s="6" t="s">
        <v>430</v>
      </c>
      <c r="M6" s="6" t="s">
        <v>1217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2.1820068359374999E-5</v>
      </c>
      <c r="U6" s="6">
        <v>6</v>
      </c>
      <c r="V6" s="12">
        <v>2.9093424479166664E-5</v>
      </c>
    </row>
    <row r="7" spans="1:22" ht="16" x14ac:dyDescent="0.4">
      <c r="A7" s="6">
        <v>5</v>
      </c>
      <c r="B7" s="6" t="s">
        <v>1507</v>
      </c>
      <c r="C7" s="6" t="s">
        <v>1507</v>
      </c>
      <c r="D7" s="6" t="s">
        <v>1508</v>
      </c>
      <c r="E7" s="6" t="s">
        <v>1509</v>
      </c>
      <c r="F7" s="6" t="s">
        <v>1510</v>
      </c>
      <c r="G7" s="6" t="s">
        <v>1511</v>
      </c>
      <c r="H7" s="6" t="s">
        <v>1512</v>
      </c>
      <c r="I7" s="6" t="s">
        <v>1513</v>
      </c>
      <c r="J7" s="6">
        <v>5.7050000000000001</v>
      </c>
      <c r="K7" s="6" t="s">
        <v>426</v>
      </c>
      <c r="L7" s="6" t="s">
        <v>430</v>
      </c>
      <c r="M7" s="6" t="s">
        <v>1217</v>
      </c>
      <c r="N7" s="23">
        <v>2.5516824799999993</v>
      </c>
      <c r="O7" s="23">
        <v>0.85092192999998584</v>
      </c>
      <c r="P7" s="23">
        <v>1.40375595720001</v>
      </c>
      <c r="Q7" s="23">
        <v>1.3505863899999895</v>
      </c>
      <c r="R7" s="23">
        <v>2.7182419592768565</v>
      </c>
      <c r="S7" s="23">
        <v>0.13951995549999993</v>
      </c>
      <c r="T7" s="23">
        <v>1.9270982499999991</v>
      </c>
      <c r="U7" s="6">
        <v>0</v>
      </c>
      <c r="V7" s="12">
        <v>2.569464333333332</v>
      </c>
    </row>
    <row r="8" spans="1:22" ht="16" x14ac:dyDescent="0.4">
      <c r="A8" s="6">
        <v>6</v>
      </c>
      <c r="B8" s="6" t="s">
        <v>1492</v>
      </c>
      <c r="C8" s="6" t="s">
        <v>1492</v>
      </c>
      <c r="D8" s="6" t="s">
        <v>1493</v>
      </c>
      <c r="E8" s="6" t="s">
        <v>1514</v>
      </c>
      <c r="F8" s="6" t="s">
        <v>1515</v>
      </c>
      <c r="G8" s="6" t="s">
        <v>1516</v>
      </c>
      <c r="H8" s="6" t="s">
        <v>1517</v>
      </c>
      <c r="I8" s="6" t="s">
        <v>1518</v>
      </c>
      <c r="J8" s="6">
        <v>0</v>
      </c>
      <c r="K8" s="6" t="s">
        <v>426</v>
      </c>
      <c r="L8" s="6" t="s">
        <v>430</v>
      </c>
      <c r="M8" s="6" t="s">
        <v>1411</v>
      </c>
      <c r="N8" s="23">
        <v>0.38198547363281249</v>
      </c>
      <c r="O8" s="23">
        <v>0.97438598632812501</v>
      </c>
      <c r="P8" s="23">
        <v>0</v>
      </c>
      <c r="Q8" s="23">
        <v>0</v>
      </c>
      <c r="R8" s="23">
        <v>1.1002130126953125</v>
      </c>
      <c r="S8" s="23">
        <v>0.70457641601562504</v>
      </c>
      <c r="T8" s="23">
        <v>0.11852294921875001</v>
      </c>
      <c r="U8" s="6">
        <v>2</v>
      </c>
      <c r="V8" s="12">
        <v>7.1832090435606066E-2</v>
      </c>
    </row>
    <row r="9" spans="1:22" ht="16" x14ac:dyDescent="0.4">
      <c r="A9" s="6">
        <v>7</v>
      </c>
      <c r="B9" s="6" t="s">
        <v>1492</v>
      </c>
      <c r="C9" s="6" t="s">
        <v>1492</v>
      </c>
      <c r="D9" s="6" t="s">
        <v>1519</v>
      </c>
      <c r="E9" s="6" t="s">
        <v>1519</v>
      </c>
      <c r="F9" s="6" t="s">
        <v>1520</v>
      </c>
      <c r="G9" s="6" t="s">
        <v>1521</v>
      </c>
      <c r="H9" s="6" t="s">
        <v>1522</v>
      </c>
      <c r="I9" s="6" t="s">
        <v>1341</v>
      </c>
      <c r="J9" s="6">
        <v>0</v>
      </c>
      <c r="K9" s="6" t="s">
        <v>426</v>
      </c>
      <c r="L9" s="6" t="s">
        <v>430</v>
      </c>
      <c r="M9" s="6" t="s">
        <v>1342</v>
      </c>
      <c r="N9" s="23">
        <v>0.57645629882812499</v>
      </c>
      <c r="O9" s="23">
        <v>0.3805999755859375</v>
      </c>
      <c r="P9" s="23">
        <v>0.55055969238281255</v>
      </c>
      <c r="Q9" s="23">
        <v>0</v>
      </c>
      <c r="R9" s="23">
        <v>0.77394348144531255</v>
      </c>
      <c r="S9" s="23">
        <v>0.62091552734375</v>
      </c>
      <c r="T9" s="23">
        <v>0.19313720703125001</v>
      </c>
      <c r="U9" s="6">
        <v>1</v>
      </c>
      <c r="V9" s="12">
        <v>0.77254882812500003</v>
      </c>
    </row>
    <row r="10" spans="1:22" ht="16" x14ac:dyDescent="0.4">
      <c r="A10" s="6">
        <v>8</v>
      </c>
      <c r="B10" s="6" t="s">
        <v>1507</v>
      </c>
      <c r="C10" s="6" t="s">
        <v>1507</v>
      </c>
      <c r="D10" s="6" t="s">
        <v>1507</v>
      </c>
      <c r="E10" s="6" t="s">
        <v>1523</v>
      </c>
      <c r="F10" s="6" t="s">
        <v>1524</v>
      </c>
      <c r="G10" s="6" t="s">
        <v>1525</v>
      </c>
      <c r="H10" s="6" t="s">
        <v>1526</v>
      </c>
      <c r="I10" s="6" t="s">
        <v>1527</v>
      </c>
      <c r="J10" s="6">
        <v>2.500999927520752</v>
      </c>
      <c r="K10" s="6" t="s">
        <v>426</v>
      </c>
      <c r="L10" s="6" t="s">
        <v>430</v>
      </c>
      <c r="M10" s="6" t="s">
        <v>1528</v>
      </c>
      <c r="N10" s="23">
        <v>0</v>
      </c>
      <c r="O10" s="23">
        <v>0</v>
      </c>
      <c r="P10" s="23">
        <v>5.7400512695312501E-3</v>
      </c>
      <c r="Q10" s="23">
        <v>6.8652892141926711E-4</v>
      </c>
      <c r="R10" s="23">
        <v>2.4185822430336783</v>
      </c>
      <c r="S10" s="23">
        <v>0.67409484863281255</v>
      </c>
      <c r="T10" s="23">
        <v>0.27442016601562502</v>
      </c>
      <c r="U10" s="6">
        <v>2</v>
      </c>
      <c r="V10" s="12">
        <v>0.21109243539663464</v>
      </c>
    </row>
    <row r="11" spans="1:22" ht="16" x14ac:dyDescent="0.4">
      <c r="A11" s="6">
        <v>9</v>
      </c>
      <c r="B11" s="6" t="s">
        <v>53</v>
      </c>
      <c r="C11" s="6" t="s">
        <v>1502</v>
      </c>
      <c r="D11" s="6" t="s">
        <v>1498</v>
      </c>
      <c r="E11" s="6" t="s">
        <v>1503</v>
      </c>
      <c r="F11" s="6" t="s">
        <v>1504</v>
      </c>
      <c r="G11" s="6" t="s">
        <v>1505</v>
      </c>
      <c r="H11" s="6" t="s">
        <v>1529</v>
      </c>
      <c r="I11" s="6" t="s">
        <v>1223</v>
      </c>
      <c r="J11" s="6" t="s">
        <v>1231</v>
      </c>
      <c r="K11" s="6" t="s">
        <v>428</v>
      </c>
      <c r="L11" s="6" t="s">
        <v>432</v>
      </c>
      <c r="M11" s="6" t="s">
        <v>1217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  <c r="S11" s="23">
        <v>0</v>
      </c>
      <c r="T11" s="23">
        <v>0</v>
      </c>
      <c r="U11" s="6">
        <v>7</v>
      </c>
      <c r="V11" s="12">
        <v>0</v>
      </c>
    </row>
    <row r="12" spans="1:22" ht="16" x14ac:dyDescent="0.4">
      <c r="A12" s="6">
        <v>10</v>
      </c>
      <c r="B12" s="6" t="s">
        <v>53</v>
      </c>
      <c r="C12" s="6" t="s">
        <v>53</v>
      </c>
      <c r="D12" s="6" t="s">
        <v>1530</v>
      </c>
      <c r="E12" s="6" t="s">
        <v>1531</v>
      </c>
      <c r="F12" s="6" t="s">
        <v>1532</v>
      </c>
      <c r="G12" s="6" t="s">
        <v>1533</v>
      </c>
      <c r="H12" s="6" t="s">
        <v>1534</v>
      </c>
      <c r="I12" s="6" t="s">
        <v>1273</v>
      </c>
      <c r="J12" s="6" t="s">
        <v>1231</v>
      </c>
      <c r="K12" s="6" t="s">
        <v>428</v>
      </c>
      <c r="L12" s="6" t="s">
        <v>432</v>
      </c>
      <c r="M12" s="6" t="s">
        <v>1274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  <c r="T12" s="23">
        <v>0</v>
      </c>
      <c r="U12" s="6">
        <v>7</v>
      </c>
      <c r="V12" s="12">
        <v>0</v>
      </c>
    </row>
    <row r="13" spans="1:22" ht="16" x14ac:dyDescent="0.4">
      <c r="A13" s="6">
        <v>11</v>
      </c>
      <c r="B13" s="6" t="s">
        <v>53</v>
      </c>
      <c r="C13" s="6" t="s">
        <v>53</v>
      </c>
      <c r="D13" s="6" t="s">
        <v>1498</v>
      </c>
      <c r="E13" s="6" t="s">
        <v>1499</v>
      </c>
      <c r="F13" s="6" t="s">
        <v>1500</v>
      </c>
      <c r="G13" s="6" t="s">
        <v>1501</v>
      </c>
      <c r="H13" s="6" t="s">
        <v>1535</v>
      </c>
      <c r="I13" s="6" t="s">
        <v>1164</v>
      </c>
      <c r="J13" s="6">
        <v>0</v>
      </c>
      <c r="K13" s="6" t="s">
        <v>426</v>
      </c>
      <c r="L13" s="6" t="s">
        <v>430</v>
      </c>
      <c r="M13" s="6" t="s">
        <v>1165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6">
        <v>7</v>
      </c>
      <c r="V13" s="12">
        <v>0</v>
      </c>
    </row>
    <row r="14" spans="1:22" ht="16" x14ac:dyDescent="0.4">
      <c r="A14" s="6">
        <v>12</v>
      </c>
      <c r="B14" s="6" t="s">
        <v>53</v>
      </c>
      <c r="C14" s="6" t="s">
        <v>53</v>
      </c>
      <c r="D14" s="6" t="s">
        <v>1530</v>
      </c>
      <c r="E14" s="6" t="s">
        <v>1531</v>
      </c>
      <c r="F14" s="6" t="s">
        <v>1532</v>
      </c>
      <c r="G14" s="6" t="s">
        <v>1533</v>
      </c>
      <c r="H14" s="6" t="s">
        <v>1536</v>
      </c>
      <c r="I14" s="6" t="s">
        <v>1273</v>
      </c>
      <c r="J14" s="6" t="s">
        <v>1231</v>
      </c>
      <c r="K14" s="6" t="s">
        <v>428</v>
      </c>
      <c r="L14" s="6" t="s">
        <v>432</v>
      </c>
      <c r="M14" s="6" t="s">
        <v>1274</v>
      </c>
      <c r="N14" s="23">
        <v>0</v>
      </c>
      <c r="O14" s="23">
        <v>0</v>
      </c>
      <c r="P14" s="23">
        <v>0</v>
      </c>
      <c r="Q14" s="23">
        <v>0</v>
      </c>
      <c r="R14" s="23">
        <v>0</v>
      </c>
      <c r="S14" s="23">
        <v>0</v>
      </c>
      <c r="T14" s="23">
        <v>0</v>
      </c>
      <c r="U14" s="6">
        <v>7</v>
      </c>
      <c r="V14" s="12">
        <v>0</v>
      </c>
    </row>
    <row r="15" spans="1:22" ht="16" x14ac:dyDescent="0.4">
      <c r="A15" s="6">
        <v>13</v>
      </c>
      <c r="B15" s="6" t="s">
        <v>53</v>
      </c>
      <c r="C15" s="6" t="s">
        <v>53</v>
      </c>
      <c r="D15" s="6" t="s">
        <v>1530</v>
      </c>
      <c r="E15" s="6" t="s">
        <v>1537</v>
      </c>
      <c r="F15" s="6" t="s">
        <v>1538</v>
      </c>
      <c r="G15" s="6" t="s">
        <v>1539</v>
      </c>
      <c r="H15" s="6" t="s">
        <v>1540</v>
      </c>
      <c r="I15" s="6" t="s">
        <v>1541</v>
      </c>
      <c r="J15" s="6" t="s">
        <v>1231</v>
      </c>
      <c r="K15" s="6" t="s">
        <v>428</v>
      </c>
      <c r="L15" s="6" t="s">
        <v>432</v>
      </c>
      <c r="M15" s="6" t="s">
        <v>1542</v>
      </c>
      <c r="N15" s="23">
        <v>0</v>
      </c>
      <c r="O15" s="23">
        <v>0</v>
      </c>
      <c r="P15" s="23">
        <v>0</v>
      </c>
      <c r="Q15" s="23">
        <v>0</v>
      </c>
      <c r="R15" s="23">
        <v>0</v>
      </c>
      <c r="S15" s="23">
        <v>0</v>
      </c>
      <c r="T15" s="23">
        <v>0</v>
      </c>
      <c r="U15" s="6">
        <v>7</v>
      </c>
      <c r="V15" s="12">
        <v>0</v>
      </c>
    </row>
    <row r="16" spans="1:22" ht="16" x14ac:dyDescent="0.4">
      <c r="A16" s="6">
        <v>14</v>
      </c>
      <c r="B16" s="6" t="s">
        <v>1507</v>
      </c>
      <c r="C16" s="6" t="s">
        <v>1543</v>
      </c>
      <c r="D16" s="6" t="s">
        <v>1544</v>
      </c>
      <c r="E16" s="6" t="s">
        <v>1545</v>
      </c>
      <c r="F16" s="6" t="s">
        <v>1546</v>
      </c>
      <c r="G16" s="6" t="s">
        <v>1547</v>
      </c>
      <c r="H16" s="6" t="s">
        <v>1548</v>
      </c>
      <c r="I16" s="6" t="s">
        <v>1296</v>
      </c>
      <c r="J16" s="6">
        <v>0</v>
      </c>
      <c r="K16" s="6" t="s">
        <v>426</v>
      </c>
      <c r="L16" s="6" t="s">
        <v>432</v>
      </c>
      <c r="M16" s="6" t="s">
        <v>1297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0</v>
      </c>
      <c r="U16" s="6">
        <v>7</v>
      </c>
      <c r="V16" s="12">
        <v>0</v>
      </c>
    </row>
    <row r="17" spans="1:22" ht="16" x14ac:dyDescent="0.4">
      <c r="A17" s="6">
        <v>15</v>
      </c>
      <c r="B17" s="6" t="s">
        <v>53</v>
      </c>
      <c r="C17" s="6" t="s">
        <v>53</v>
      </c>
      <c r="D17" s="6" t="s">
        <v>1549</v>
      </c>
      <c r="E17" s="6" t="s">
        <v>1549</v>
      </c>
      <c r="F17" s="6" t="s">
        <v>1550</v>
      </c>
      <c r="G17" s="6" t="s">
        <v>1551</v>
      </c>
      <c r="H17" s="6" t="s">
        <v>1552</v>
      </c>
      <c r="I17" s="6" t="s">
        <v>1164</v>
      </c>
      <c r="J17" s="6">
        <v>0</v>
      </c>
      <c r="K17" s="6" t="s">
        <v>426</v>
      </c>
      <c r="L17" s="6" t="s">
        <v>432</v>
      </c>
      <c r="M17" s="6" t="s">
        <v>1165</v>
      </c>
      <c r="N17" s="23">
        <v>0.33752380371093749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  <c r="T17" s="23">
        <v>0</v>
      </c>
      <c r="U17" s="6">
        <v>6</v>
      </c>
      <c r="V17" s="12">
        <v>0</v>
      </c>
    </row>
    <row r="18" spans="1:22" ht="16" x14ac:dyDescent="0.4">
      <c r="A18" s="6">
        <v>16</v>
      </c>
      <c r="B18" s="6" t="s">
        <v>53</v>
      </c>
      <c r="C18" s="6" t="s">
        <v>53</v>
      </c>
      <c r="D18" s="6" t="s">
        <v>1530</v>
      </c>
      <c r="E18" s="6" t="s">
        <v>1531</v>
      </c>
      <c r="F18" s="6" t="s">
        <v>1532</v>
      </c>
      <c r="G18" s="6" t="s">
        <v>1533</v>
      </c>
      <c r="H18" s="6" t="s">
        <v>1553</v>
      </c>
      <c r="I18" s="6" t="s">
        <v>1273</v>
      </c>
      <c r="J18" s="6" t="s">
        <v>1231</v>
      </c>
      <c r="K18" s="6" t="s">
        <v>428</v>
      </c>
      <c r="L18" s="6" t="s">
        <v>432</v>
      </c>
      <c r="M18" s="6" t="s">
        <v>1274</v>
      </c>
      <c r="N18" s="23">
        <v>0</v>
      </c>
      <c r="O18" s="23">
        <v>0</v>
      </c>
      <c r="P18" s="23">
        <v>0</v>
      </c>
      <c r="Q18" s="23">
        <v>0</v>
      </c>
      <c r="R18" s="23">
        <v>0</v>
      </c>
      <c r="S18" s="23">
        <v>0</v>
      </c>
      <c r="T18" s="23">
        <v>0</v>
      </c>
      <c r="U18" s="6">
        <v>7</v>
      </c>
      <c r="V18" s="12">
        <v>0</v>
      </c>
    </row>
    <row r="19" spans="1:22" ht="16" x14ac:dyDescent="0.4">
      <c r="A19" s="6">
        <v>17</v>
      </c>
      <c r="B19" s="6" t="s">
        <v>53</v>
      </c>
      <c r="C19" s="6" t="s">
        <v>53</v>
      </c>
      <c r="D19" s="6" t="s">
        <v>1530</v>
      </c>
      <c r="E19" s="6" t="s">
        <v>1537</v>
      </c>
      <c r="F19" s="6" t="s">
        <v>1538</v>
      </c>
      <c r="G19" s="6" t="s">
        <v>1539</v>
      </c>
      <c r="H19" s="6" t="s">
        <v>1554</v>
      </c>
      <c r="I19" s="6" t="s">
        <v>1273</v>
      </c>
      <c r="J19" s="6">
        <v>0</v>
      </c>
      <c r="K19" s="6" t="s">
        <v>426</v>
      </c>
      <c r="L19" s="6" t="s">
        <v>430</v>
      </c>
      <c r="M19" s="6" t="s">
        <v>1274</v>
      </c>
      <c r="N19" s="23">
        <v>0.5710040283203125</v>
      </c>
      <c r="O19" s="23">
        <v>0.6474560546875</v>
      </c>
      <c r="P19" s="23">
        <v>1.6973876953124999E-3</v>
      </c>
      <c r="Q19" s="23">
        <v>0.17469482421874999</v>
      </c>
      <c r="R19" s="23">
        <v>0.57563598632812496</v>
      </c>
      <c r="S19" s="23">
        <v>0.47646545410156249</v>
      </c>
      <c r="T19" s="23">
        <v>0.69517089843750002</v>
      </c>
      <c r="U19" s="6">
        <v>0</v>
      </c>
      <c r="V19" s="12">
        <v>0.69517089843750002</v>
      </c>
    </row>
    <row r="20" spans="1:22" ht="16" x14ac:dyDescent="0.4">
      <c r="A20" s="6">
        <v>18</v>
      </c>
      <c r="B20" s="6" t="s">
        <v>53</v>
      </c>
      <c r="C20" s="6" t="s">
        <v>1502</v>
      </c>
      <c r="D20" s="6" t="s">
        <v>1498</v>
      </c>
      <c r="E20" s="6" t="s">
        <v>1503</v>
      </c>
      <c r="F20" s="6" t="s">
        <v>1504</v>
      </c>
      <c r="G20" s="6" t="s">
        <v>1505</v>
      </c>
      <c r="H20" s="6" t="s">
        <v>1555</v>
      </c>
      <c r="I20" s="6" t="s">
        <v>1177</v>
      </c>
      <c r="J20" s="6">
        <v>0</v>
      </c>
      <c r="K20" s="6" t="s">
        <v>426</v>
      </c>
      <c r="L20" s="6" t="s">
        <v>430</v>
      </c>
      <c r="M20" s="6" t="s">
        <v>1178</v>
      </c>
      <c r="N20" s="23">
        <v>0.37101196289062499</v>
      </c>
      <c r="O20" s="23">
        <v>0.17625854492187501</v>
      </c>
      <c r="P20" s="23">
        <v>0.35354003906249998</v>
      </c>
      <c r="Q20" s="23">
        <v>0.145048828125</v>
      </c>
      <c r="R20" s="23">
        <v>0</v>
      </c>
      <c r="S20" s="23">
        <v>0.21046386718749999</v>
      </c>
      <c r="T20" s="23">
        <v>0</v>
      </c>
      <c r="U20" s="6">
        <v>2</v>
      </c>
      <c r="V20" s="12">
        <v>0</v>
      </c>
    </row>
    <row r="21" spans="1:22" ht="16" x14ac:dyDescent="0.4">
      <c r="A21" s="6">
        <v>19</v>
      </c>
      <c r="B21" s="6" t="s">
        <v>53</v>
      </c>
      <c r="C21" s="6" t="s">
        <v>53</v>
      </c>
      <c r="D21" s="6" t="s">
        <v>1498</v>
      </c>
      <c r="E21" s="6" t="s">
        <v>1498</v>
      </c>
      <c r="F21" s="6" t="s">
        <v>1500</v>
      </c>
      <c r="G21" s="6" t="s">
        <v>1501</v>
      </c>
      <c r="H21" s="6" t="s">
        <v>1556</v>
      </c>
      <c r="I21" s="6" t="s">
        <v>1181</v>
      </c>
      <c r="J21" s="6">
        <v>0</v>
      </c>
      <c r="K21" s="6" t="s">
        <v>426</v>
      </c>
      <c r="L21" s="6" t="s">
        <v>432</v>
      </c>
      <c r="M21" s="6" t="s">
        <v>1182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6">
        <v>7</v>
      </c>
      <c r="V21" s="12">
        <v>0</v>
      </c>
    </row>
    <row r="22" spans="1:22" ht="16" x14ac:dyDescent="0.4">
      <c r="A22" s="6">
        <v>20</v>
      </c>
      <c r="B22" s="6" t="s">
        <v>1492</v>
      </c>
      <c r="C22" s="6" t="s">
        <v>1492</v>
      </c>
      <c r="D22" s="6" t="s">
        <v>1493</v>
      </c>
      <c r="E22" s="6" t="s">
        <v>1494</v>
      </c>
      <c r="F22" s="6" t="s">
        <v>1495</v>
      </c>
      <c r="G22" s="6" t="s">
        <v>1496</v>
      </c>
      <c r="H22" s="6" t="s">
        <v>1557</v>
      </c>
      <c r="I22" s="6" t="s">
        <v>1558</v>
      </c>
      <c r="J22" s="6">
        <v>0</v>
      </c>
      <c r="K22" s="6" t="s">
        <v>426</v>
      </c>
      <c r="L22" s="6" t="s">
        <v>430</v>
      </c>
      <c r="M22" s="6" t="s">
        <v>1559</v>
      </c>
      <c r="N22" s="23">
        <v>0</v>
      </c>
      <c r="O22" s="23">
        <v>0.15230297088623046</v>
      </c>
      <c r="P22" s="23">
        <v>8.9009094238281256E-3</v>
      </c>
      <c r="Q22" s="23">
        <v>0.38821479797363279</v>
      </c>
      <c r="R22" s="23">
        <v>0.26524040222167966</v>
      </c>
      <c r="S22" s="23">
        <v>0</v>
      </c>
      <c r="T22" s="23">
        <v>0.2593701934814453</v>
      </c>
      <c r="U22" s="6">
        <v>2</v>
      </c>
      <c r="V22" s="12">
        <v>0.37052884783063617</v>
      </c>
    </row>
    <row r="23" spans="1:22" ht="16" x14ac:dyDescent="0.4">
      <c r="A23" s="6">
        <v>21</v>
      </c>
      <c r="B23" s="6" t="s">
        <v>53</v>
      </c>
      <c r="C23" s="6" t="s">
        <v>53</v>
      </c>
      <c r="D23" s="6" t="s">
        <v>1549</v>
      </c>
      <c r="E23" s="6" t="s">
        <v>1549</v>
      </c>
      <c r="F23" s="6" t="s">
        <v>1560</v>
      </c>
      <c r="G23" s="6" t="s">
        <v>1561</v>
      </c>
      <c r="H23" s="6" t="s">
        <v>1562</v>
      </c>
      <c r="I23" s="6" t="s">
        <v>1177</v>
      </c>
      <c r="J23" s="6">
        <v>0</v>
      </c>
      <c r="K23" s="6" t="s">
        <v>426</v>
      </c>
      <c r="L23" s="6" t="s">
        <v>430</v>
      </c>
      <c r="M23" s="6" t="s">
        <v>1178</v>
      </c>
      <c r="N23" s="23">
        <v>0</v>
      </c>
      <c r="O23" s="23">
        <v>0</v>
      </c>
      <c r="P23" s="23">
        <v>2.2026855468750002</v>
      </c>
      <c r="Q23" s="23">
        <v>0.97420898437500003</v>
      </c>
      <c r="R23" s="23">
        <v>0.246953125</v>
      </c>
      <c r="S23" s="23">
        <v>0</v>
      </c>
      <c r="T23" s="23">
        <v>4.8535156249999998E-3</v>
      </c>
      <c r="U23" s="6">
        <v>3</v>
      </c>
      <c r="V23" s="12">
        <v>1.2133789062499999E-2</v>
      </c>
    </row>
    <row r="24" spans="1:22" ht="16" x14ac:dyDescent="0.4">
      <c r="A24" s="6">
        <v>22</v>
      </c>
      <c r="B24" s="6" t="s">
        <v>53</v>
      </c>
      <c r="C24" s="6" t="s">
        <v>53</v>
      </c>
      <c r="D24" s="6" t="s">
        <v>1549</v>
      </c>
      <c r="E24" s="6" t="s">
        <v>1549</v>
      </c>
      <c r="F24" s="6" t="s">
        <v>1550</v>
      </c>
      <c r="G24" s="6" t="s">
        <v>1551</v>
      </c>
      <c r="H24" s="6" t="s">
        <v>1563</v>
      </c>
      <c r="I24" s="6" t="s">
        <v>1564</v>
      </c>
      <c r="J24" s="6">
        <v>136.4237060546875</v>
      </c>
      <c r="K24" s="6" t="s">
        <v>426</v>
      </c>
      <c r="L24" s="6" t="s">
        <v>430</v>
      </c>
      <c r="M24" s="6" t="s">
        <v>1565</v>
      </c>
      <c r="N24" s="23">
        <v>3.8646093750000001</v>
      </c>
      <c r="O24" s="23">
        <v>4.2746093749999998</v>
      </c>
      <c r="P24" s="23">
        <v>3.9403125000000001</v>
      </c>
      <c r="Q24" s="23">
        <v>4.4536718750000004</v>
      </c>
      <c r="R24" s="23">
        <v>4.1444140625000001</v>
      </c>
      <c r="S24" s="23">
        <v>5.2036718750000004</v>
      </c>
      <c r="T24" s="23">
        <v>4.0436328125000003</v>
      </c>
      <c r="U24" s="6">
        <v>0</v>
      </c>
      <c r="V24" s="12">
        <v>1.2441947115384617</v>
      </c>
    </row>
    <row r="25" spans="1:22" ht="16" x14ac:dyDescent="0.4">
      <c r="A25" s="6">
        <v>23</v>
      </c>
      <c r="B25" s="6" t="s">
        <v>53</v>
      </c>
      <c r="C25" s="6" t="s">
        <v>53</v>
      </c>
      <c r="D25" s="6" t="s">
        <v>1549</v>
      </c>
      <c r="E25" s="6" t="s">
        <v>1549</v>
      </c>
      <c r="F25" s="6" t="s">
        <v>1550</v>
      </c>
      <c r="G25" s="6" t="s">
        <v>1551</v>
      </c>
      <c r="H25" s="6" t="s">
        <v>1563</v>
      </c>
      <c r="I25" s="6" t="s">
        <v>1203</v>
      </c>
      <c r="J25" s="6">
        <v>0</v>
      </c>
      <c r="K25" s="6" t="s">
        <v>426</v>
      </c>
      <c r="L25" s="6" t="s">
        <v>430</v>
      </c>
      <c r="M25" s="6" t="s">
        <v>1204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  <c r="T25" s="23">
        <v>0</v>
      </c>
      <c r="U25" s="6">
        <v>7</v>
      </c>
      <c r="V25" s="12">
        <v>0</v>
      </c>
    </row>
    <row r="26" spans="1:22" ht="16" x14ac:dyDescent="0.4">
      <c r="A26" s="6">
        <v>24</v>
      </c>
      <c r="B26" s="6" t="s">
        <v>53</v>
      </c>
      <c r="C26" s="6" t="s">
        <v>53</v>
      </c>
      <c r="D26" s="6" t="s">
        <v>1498</v>
      </c>
      <c r="E26" s="6" t="s">
        <v>1499</v>
      </c>
      <c r="F26" s="6" t="s">
        <v>1500</v>
      </c>
      <c r="G26" s="6" t="s">
        <v>1501</v>
      </c>
      <c r="H26" s="6" t="s">
        <v>1566</v>
      </c>
      <c r="I26" s="6" t="s">
        <v>1164</v>
      </c>
      <c r="J26" s="6">
        <v>0</v>
      </c>
      <c r="K26" s="6" t="s">
        <v>426</v>
      </c>
      <c r="L26" s="6" t="s">
        <v>430</v>
      </c>
      <c r="M26" s="6" t="s">
        <v>1165</v>
      </c>
      <c r="N26" s="23">
        <v>0</v>
      </c>
      <c r="O26" s="23">
        <v>0</v>
      </c>
      <c r="P26" s="23">
        <v>0.4896954345703125</v>
      </c>
      <c r="Q26" s="23">
        <v>1.9165039062500001E-4</v>
      </c>
      <c r="R26" s="23">
        <v>0</v>
      </c>
      <c r="S26" s="23">
        <v>0.224422607421875</v>
      </c>
      <c r="T26" s="23">
        <v>0</v>
      </c>
      <c r="U26" s="6">
        <v>4</v>
      </c>
      <c r="V26" s="12">
        <v>0</v>
      </c>
    </row>
    <row r="27" spans="1:22" ht="16" x14ac:dyDescent="0.4">
      <c r="A27" s="6">
        <v>25</v>
      </c>
      <c r="B27" s="6" t="s">
        <v>53</v>
      </c>
      <c r="C27" s="6" t="s">
        <v>53</v>
      </c>
      <c r="D27" s="6" t="s">
        <v>1498</v>
      </c>
      <c r="E27" s="6" t="s">
        <v>1498</v>
      </c>
      <c r="F27" s="6" t="s">
        <v>1500</v>
      </c>
      <c r="G27" s="6" t="s">
        <v>1501</v>
      </c>
      <c r="H27" s="6" t="s">
        <v>1567</v>
      </c>
      <c r="I27" s="6" t="s">
        <v>1341</v>
      </c>
      <c r="J27" s="6">
        <v>0</v>
      </c>
      <c r="K27" s="6" t="s">
        <v>426</v>
      </c>
      <c r="L27" s="6" t="s">
        <v>430</v>
      </c>
      <c r="M27" s="6" t="s">
        <v>1342</v>
      </c>
      <c r="N27" s="23">
        <v>0</v>
      </c>
      <c r="O27" s="23">
        <v>0.27239501953125</v>
      </c>
      <c r="P27" s="23">
        <v>0.24181152343750001</v>
      </c>
      <c r="Q27" s="23">
        <v>0.47013671875000002</v>
      </c>
      <c r="R27" s="23">
        <v>0</v>
      </c>
      <c r="S27" s="23">
        <v>0.54166503906249996</v>
      </c>
      <c r="T27" s="23">
        <v>0.68879150390624999</v>
      </c>
      <c r="U27" s="6">
        <v>2</v>
      </c>
      <c r="V27" s="12">
        <v>2.755166015625</v>
      </c>
    </row>
    <row r="28" spans="1:22" ht="16" x14ac:dyDescent="0.4">
      <c r="A28" s="6">
        <v>26</v>
      </c>
      <c r="B28" s="6" t="s">
        <v>53</v>
      </c>
      <c r="C28" s="6" t="s">
        <v>53</v>
      </c>
      <c r="D28" s="6" t="s">
        <v>1530</v>
      </c>
      <c r="E28" s="6" t="s">
        <v>1537</v>
      </c>
      <c r="F28" s="6" t="s">
        <v>1538</v>
      </c>
      <c r="G28" s="6" t="s">
        <v>1539</v>
      </c>
      <c r="H28" s="6" t="s">
        <v>1568</v>
      </c>
      <c r="I28" s="6" t="s">
        <v>1569</v>
      </c>
      <c r="J28" s="6">
        <v>81.045867919921875</v>
      </c>
      <c r="K28" s="6" t="s">
        <v>426</v>
      </c>
      <c r="L28" s="6" t="s">
        <v>430</v>
      </c>
      <c r="M28" s="6" t="s">
        <v>1570</v>
      </c>
      <c r="N28" s="23">
        <v>1.0756689453124999</v>
      </c>
      <c r="O28" s="23">
        <v>0</v>
      </c>
      <c r="P28" s="23">
        <v>0</v>
      </c>
      <c r="Q28" s="23">
        <v>0</v>
      </c>
      <c r="R28" s="23">
        <v>1.674610595703125</v>
      </c>
      <c r="S28" s="23">
        <v>2.1866503906250001</v>
      </c>
      <c r="T28" s="23">
        <v>4.8828125000000001E-6</v>
      </c>
      <c r="U28" s="6">
        <v>3</v>
      </c>
      <c r="V28" s="12">
        <v>3.2552083333333335E-6</v>
      </c>
    </row>
    <row r="29" spans="1:22" ht="16" x14ac:dyDescent="0.4">
      <c r="A29" s="6">
        <v>27</v>
      </c>
      <c r="B29" s="6" t="s">
        <v>53</v>
      </c>
      <c r="C29" s="6" t="s">
        <v>1502</v>
      </c>
      <c r="D29" s="6" t="s">
        <v>1498</v>
      </c>
      <c r="E29" s="6" t="s">
        <v>1498</v>
      </c>
      <c r="F29" s="6" t="s">
        <v>1571</v>
      </c>
      <c r="G29" s="6" t="s">
        <v>1572</v>
      </c>
      <c r="H29" s="6" t="s">
        <v>1573</v>
      </c>
      <c r="I29" s="6" t="s">
        <v>1164</v>
      </c>
      <c r="J29" s="6">
        <v>0</v>
      </c>
      <c r="K29" s="6" t="s">
        <v>426</v>
      </c>
      <c r="L29" s="6" t="s">
        <v>430</v>
      </c>
      <c r="M29" s="6" t="s">
        <v>1165</v>
      </c>
      <c r="N29" s="23">
        <v>6.9458007812500005E-4</v>
      </c>
      <c r="O29" s="23">
        <v>0</v>
      </c>
      <c r="P29" s="23">
        <v>0</v>
      </c>
      <c r="Q29" s="23">
        <v>7.5317382812500003E-3</v>
      </c>
      <c r="R29" s="23">
        <v>4.2287054443359375</v>
      </c>
      <c r="S29" s="23">
        <v>4.2724609374999997E-5</v>
      </c>
      <c r="T29" s="23">
        <v>0</v>
      </c>
      <c r="U29" s="6">
        <v>3</v>
      </c>
      <c r="V29" s="12">
        <v>0</v>
      </c>
    </row>
    <row r="30" spans="1:22" ht="16" x14ac:dyDescent="0.4">
      <c r="A30" s="6">
        <v>28</v>
      </c>
      <c r="B30" s="6" t="s">
        <v>1492</v>
      </c>
      <c r="C30" s="6" t="s">
        <v>1492</v>
      </c>
      <c r="D30" s="6" t="s">
        <v>1493</v>
      </c>
      <c r="E30" s="6" t="s">
        <v>1574</v>
      </c>
      <c r="F30" s="6" t="s">
        <v>1575</v>
      </c>
      <c r="G30" s="6" t="s">
        <v>1576</v>
      </c>
      <c r="H30" s="6" t="s">
        <v>1577</v>
      </c>
      <c r="I30" s="6" t="s">
        <v>1578</v>
      </c>
      <c r="J30" s="6">
        <v>0</v>
      </c>
      <c r="K30" s="6" t="s">
        <v>426</v>
      </c>
      <c r="L30" s="6" t="s">
        <v>430</v>
      </c>
      <c r="M30" s="6" t="s">
        <v>1579</v>
      </c>
      <c r="N30" s="23">
        <v>2.6989999999999781</v>
      </c>
      <c r="O30" s="23">
        <v>5.88</v>
      </c>
      <c r="P30" s="23">
        <v>0</v>
      </c>
      <c r="Q30" s="23">
        <v>7.67</v>
      </c>
      <c r="R30" s="23">
        <v>1.7340000000000146</v>
      </c>
      <c r="S30" s="23">
        <v>10.053000000000029</v>
      </c>
      <c r="T30" s="23">
        <v>3.6659999999999853</v>
      </c>
      <c r="U30" s="6">
        <v>1</v>
      </c>
      <c r="V30" s="12">
        <v>0.91649999999999632</v>
      </c>
    </row>
    <row r="31" spans="1:22" ht="16" x14ac:dyDescent="0.4">
      <c r="A31" s="6">
        <v>29</v>
      </c>
      <c r="B31" s="6" t="s">
        <v>1492</v>
      </c>
      <c r="C31" s="6" t="s">
        <v>1492</v>
      </c>
      <c r="D31" s="6" t="s">
        <v>1493</v>
      </c>
      <c r="E31" s="6" t="s">
        <v>1574</v>
      </c>
      <c r="F31" s="6" t="s">
        <v>1575</v>
      </c>
      <c r="G31" s="6" t="s">
        <v>1576</v>
      </c>
      <c r="H31" s="6" t="s">
        <v>1577</v>
      </c>
      <c r="I31" s="6" t="s">
        <v>1580</v>
      </c>
      <c r="J31" s="6">
        <v>98.575699999999998</v>
      </c>
      <c r="K31" s="6" t="s">
        <v>426</v>
      </c>
      <c r="L31" s="6" t="s">
        <v>430</v>
      </c>
      <c r="M31" s="6" t="s">
        <v>1581</v>
      </c>
      <c r="N31" s="23">
        <v>1.9629999999999928</v>
      </c>
      <c r="O31" s="23">
        <v>1.4170000000000074</v>
      </c>
      <c r="P31" s="23">
        <v>0.3</v>
      </c>
      <c r="Q31" s="23">
        <v>0</v>
      </c>
      <c r="R31" s="23">
        <v>0</v>
      </c>
      <c r="S31" s="23">
        <v>2.81</v>
      </c>
      <c r="T31" s="23">
        <v>0</v>
      </c>
      <c r="U31" s="6">
        <v>3</v>
      </c>
      <c r="V31" s="12">
        <v>0</v>
      </c>
    </row>
    <row r="32" spans="1:22" ht="16" x14ac:dyDescent="0.4">
      <c r="A32" s="6">
        <v>30</v>
      </c>
      <c r="B32" s="6" t="s">
        <v>53</v>
      </c>
      <c r="C32" s="6" t="s">
        <v>53</v>
      </c>
      <c r="D32" s="6" t="s">
        <v>1530</v>
      </c>
      <c r="E32" s="6" t="s">
        <v>1531</v>
      </c>
      <c r="F32" s="6" t="s">
        <v>1532</v>
      </c>
      <c r="G32" s="6" t="s">
        <v>1533</v>
      </c>
      <c r="H32" s="6" t="s">
        <v>1582</v>
      </c>
      <c r="I32" s="6" t="s">
        <v>1273</v>
      </c>
      <c r="J32" s="6" t="s">
        <v>1231</v>
      </c>
      <c r="K32" s="6" t="s">
        <v>428</v>
      </c>
      <c r="L32" s="6" t="s">
        <v>432</v>
      </c>
      <c r="M32" s="6" t="s">
        <v>1274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6">
        <v>7</v>
      </c>
      <c r="V32" s="12">
        <v>0</v>
      </c>
    </row>
    <row r="33" spans="1:22" ht="16" x14ac:dyDescent="0.4">
      <c r="A33" s="6">
        <v>31</v>
      </c>
      <c r="B33" s="6" t="s">
        <v>1507</v>
      </c>
      <c r="C33" s="6" t="s">
        <v>1543</v>
      </c>
      <c r="D33" s="6" t="s">
        <v>1543</v>
      </c>
      <c r="E33" s="6" t="s">
        <v>1543</v>
      </c>
      <c r="F33" s="6" t="s">
        <v>1583</v>
      </c>
      <c r="G33" s="6" t="s">
        <v>1584</v>
      </c>
      <c r="H33" s="6" t="s">
        <v>1585</v>
      </c>
      <c r="I33" s="6" t="s">
        <v>1164</v>
      </c>
      <c r="J33" s="6">
        <v>0</v>
      </c>
      <c r="K33" s="6" t="s">
        <v>426</v>
      </c>
      <c r="L33" s="6" t="s">
        <v>430</v>
      </c>
      <c r="M33" s="6" t="s">
        <v>1165</v>
      </c>
      <c r="N33" s="23">
        <v>0</v>
      </c>
      <c r="O33" s="23">
        <v>0</v>
      </c>
      <c r="P33" s="23">
        <v>6.2900085449218754E-2</v>
      </c>
      <c r="Q33" s="23">
        <v>0.37976013183593749</v>
      </c>
      <c r="R33" s="23">
        <v>0</v>
      </c>
      <c r="S33" s="23">
        <v>0</v>
      </c>
      <c r="T33" s="23">
        <v>0</v>
      </c>
      <c r="U33" s="6">
        <v>5</v>
      </c>
      <c r="V33" s="12">
        <v>0</v>
      </c>
    </row>
    <row r="34" spans="1:22" ht="16" x14ac:dyDescent="0.4">
      <c r="A34" s="6">
        <v>32</v>
      </c>
      <c r="B34" s="6" t="s">
        <v>53</v>
      </c>
      <c r="C34" s="6" t="s">
        <v>1502</v>
      </c>
      <c r="D34" s="6" t="s">
        <v>1586</v>
      </c>
      <c r="E34" s="6" t="s">
        <v>1537</v>
      </c>
      <c r="F34" s="6" t="s">
        <v>1587</v>
      </c>
      <c r="G34" s="6" t="s">
        <v>1588</v>
      </c>
      <c r="H34" s="6" t="s">
        <v>1589</v>
      </c>
      <c r="I34" s="6" t="s">
        <v>1590</v>
      </c>
      <c r="J34" s="6">
        <v>93.100898742675781</v>
      </c>
      <c r="K34" s="6" t="s">
        <v>426</v>
      </c>
      <c r="L34" s="6" t="s">
        <v>430</v>
      </c>
      <c r="M34" s="6" t="s">
        <v>1591</v>
      </c>
      <c r="N34" s="23">
        <v>6.2890625000000006E-2</v>
      </c>
      <c r="O34" s="23">
        <v>3.99609375</v>
      </c>
      <c r="P34" s="23">
        <v>4.5841406249999999</v>
      </c>
      <c r="Q34" s="23">
        <v>9.3957031250000007</v>
      </c>
      <c r="R34" s="23">
        <v>5.7738671874999996</v>
      </c>
      <c r="S34" s="23">
        <v>4.84375</v>
      </c>
      <c r="T34" s="23">
        <v>1.4043749999999999</v>
      </c>
      <c r="U34" s="6">
        <v>0</v>
      </c>
      <c r="V34" s="12">
        <v>0.78020833333333328</v>
      </c>
    </row>
    <row r="35" spans="1:22" ht="16" x14ac:dyDescent="0.4">
      <c r="A35" s="6">
        <v>33</v>
      </c>
      <c r="B35" s="6" t="s">
        <v>53</v>
      </c>
      <c r="C35" s="6" t="s">
        <v>1502</v>
      </c>
      <c r="D35" s="6" t="s">
        <v>1498</v>
      </c>
      <c r="E35" s="6" t="s">
        <v>1503</v>
      </c>
      <c r="F35" s="6" t="s">
        <v>1504</v>
      </c>
      <c r="G35" s="6" t="s">
        <v>1505</v>
      </c>
      <c r="H35" s="6" t="s">
        <v>1592</v>
      </c>
      <c r="I35" s="6" t="s">
        <v>1593</v>
      </c>
      <c r="J35" s="6">
        <v>0</v>
      </c>
      <c r="K35" s="6" t="s">
        <v>426</v>
      </c>
      <c r="L35" s="6" t="s">
        <v>430</v>
      </c>
      <c r="M35" s="6" t="s">
        <v>1594</v>
      </c>
      <c r="N35" s="23">
        <v>5.3822174072265624E-2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6">
        <v>6</v>
      </c>
      <c r="V35" s="12">
        <v>0</v>
      </c>
    </row>
    <row r="36" spans="1:22" ht="16" x14ac:dyDescent="0.4">
      <c r="A36" s="6">
        <v>34</v>
      </c>
      <c r="B36" s="6" t="s">
        <v>53</v>
      </c>
      <c r="C36" s="6" t="s">
        <v>1502</v>
      </c>
      <c r="D36" s="6" t="s">
        <v>1498</v>
      </c>
      <c r="E36" s="6" t="s">
        <v>1503</v>
      </c>
      <c r="F36" s="6" t="s">
        <v>1504</v>
      </c>
      <c r="G36" s="6" t="s">
        <v>1505</v>
      </c>
      <c r="H36" s="6" t="s">
        <v>1540</v>
      </c>
      <c r="I36" s="6" t="s">
        <v>1223</v>
      </c>
      <c r="J36" s="6">
        <v>0</v>
      </c>
      <c r="K36" s="6" t="s">
        <v>426</v>
      </c>
      <c r="L36" s="6" t="s">
        <v>430</v>
      </c>
      <c r="M36" s="6" t="s">
        <v>1217</v>
      </c>
      <c r="N36" s="23">
        <v>0</v>
      </c>
      <c r="O36" s="23">
        <v>0</v>
      </c>
      <c r="P36" s="23">
        <v>0</v>
      </c>
      <c r="Q36" s="23">
        <v>0.86284500122070318</v>
      </c>
      <c r="R36" s="23">
        <v>0</v>
      </c>
      <c r="S36" s="23">
        <v>0</v>
      </c>
      <c r="T36" s="23">
        <v>0</v>
      </c>
      <c r="U36" s="6">
        <v>6</v>
      </c>
      <c r="V36" s="12">
        <v>0</v>
      </c>
    </row>
    <row r="37" spans="1:22" ht="16" x14ac:dyDescent="0.4">
      <c r="A37" s="6">
        <v>35</v>
      </c>
      <c r="B37" s="6" t="s">
        <v>53</v>
      </c>
      <c r="C37" s="6" t="s">
        <v>53</v>
      </c>
      <c r="D37" s="6" t="s">
        <v>1498</v>
      </c>
      <c r="E37" s="6" t="s">
        <v>1498</v>
      </c>
      <c r="F37" s="6" t="s">
        <v>1500</v>
      </c>
      <c r="G37" s="6" t="s">
        <v>1501</v>
      </c>
      <c r="H37" s="6" t="s">
        <v>1595</v>
      </c>
      <c r="I37" s="6" t="s">
        <v>1181</v>
      </c>
      <c r="J37" s="6">
        <v>0</v>
      </c>
      <c r="K37" s="6" t="s">
        <v>426</v>
      </c>
      <c r="L37" s="6" t="s">
        <v>430</v>
      </c>
      <c r="M37" s="6" t="s">
        <v>1182</v>
      </c>
      <c r="N37" s="23">
        <v>0.12841995239257811</v>
      </c>
      <c r="O37" s="23">
        <v>0.15819458007812501</v>
      </c>
      <c r="P37" s="23">
        <v>0.17185913085937499</v>
      </c>
      <c r="Q37" s="23">
        <v>0.18436431884765625</v>
      </c>
      <c r="R37" s="23">
        <v>0.101917724609375</v>
      </c>
      <c r="S37" s="23">
        <v>9.7775878906250002E-2</v>
      </c>
      <c r="T37" s="23">
        <v>0.13677581787109375</v>
      </c>
      <c r="U37" s="6">
        <v>0</v>
      </c>
      <c r="V37" s="12">
        <v>0.45591939290364586</v>
      </c>
    </row>
    <row r="38" spans="1:22" ht="16" x14ac:dyDescent="0.4">
      <c r="A38" s="6">
        <v>36</v>
      </c>
      <c r="B38" s="6" t="s">
        <v>53</v>
      </c>
      <c r="C38" s="6" t="s">
        <v>53</v>
      </c>
      <c r="D38" s="6" t="s">
        <v>1530</v>
      </c>
      <c r="E38" s="6" t="s">
        <v>1537</v>
      </c>
      <c r="F38" s="6" t="s">
        <v>1538</v>
      </c>
      <c r="G38" s="6" t="s">
        <v>1539</v>
      </c>
      <c r="H38" s="6" t="s">
        <v>1568</v>
      </c>
      <c r="I38" s="6" t="s">
        <v>1596</v>
      </c>
      <c r="J38" s="6" t="s">
        <v>1231</v>
      </c>
      <c r="K38" s="6" t="s">
        <v>428</v>
      </c>
      <c r="L38" s="6" t="s">
        <v>432</v>
      </c>
      <c r="M38" s="6" t="s">
        <v>1597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  <c r="T38" s="23">
        <v>0</v>
      </c>
      <c r="U38" s="6">
        <v>7</v>
      </c>
      <c r="V38" s="12">
        <v>0</v>
      </c>
    </row>
    <row r="39" spans="1:22" ht="16" x14ac:dyDescent="0.4">
      <c r="A39" s="6">
        <v>37</v>
      </c>
      <c r="B39" s="6" t="s">
        <v>1507</v>
      </c>
      <c r="C39" s="6" t="s">
        <v>1543</v>
      </c>
      <c r="D39" s="6" t="s">
        <v>1544</v>
      </c>
      <c r="E39" s="6" t="s">
        <v>1545</v>
      </c>
      <c r="F39" s="6" t="s">
        <v>1598</v>
      </c>
      <c r="G39" s="6" t="s">
        <v>1599</v>
      </c>
      <c r="H39" s="6" t="s">
        <v>1600</v>
      </c>
      <c r="I39" s="6" t="s">
        <v>1601</v>
      </c>
      <c r="J39" s="6">
        <v>63.415999999999997</v>
      </c>
      <c r="K39" s="6" t="s">
        <v>426</v>
      </c>
      <c r="L39" s="6" t="s">
        <v>430</v>
      </c>
      <c r="M39" s="6" t="s">
        <v>1602</v>
      </c>
      <c r="N39" s="23">
        <v>668.01</v>
      </c>
      <c r="O39" s="23">
        <v>465.38</v>
      </c>
      <c r="P39" s="23">
        <v>328.53</v>
      </c>
      <c r="Q39" s="23">
        <v>462.95</v>
      </c>
      <c r="R39" s="23">
        <v>545.04999999999995</v>
      </c>
      <c r="S39" s="23">
        <v>485.73</v>
      </c>
      <c r="T39" s="23">
        <v>384.02</v>
      </c>
      <c r="U39" s="6">
        <v>0</v>
      </c>
      <c r="V39" s="12">
        <v>128.00666666666666</v>
      </c>
    </row>
    <row r="40" spans="1:22" ht="16" x14ac:dyDescent="0.4">
      <c r="A40" s="6">
        <v>38</v>
      </c>
      <c r="B40" s="6" t="s">
        <v>1507</v>
      </c>
      <c r="C40" s="6" t="s">
        <v>1507</v>
      </c>
      <c r="D40" s="6" t="s">
        <v>1508</v>
      </c>
      <c r="E40" s="6" t="s">
        <v>1509</v>
      </c>
      <c r="F40" s="6" t="s">
        <v>1510</v>
      </c>
      <c r="G40" s="6" t="s">
        <v>1511</v>
      </c>
      <c r="H40" s="6" t="s">
        <v>1603</v>
      </c>
      <c r="I40" s="6" t="s">
        <v>1604</v>
      </c>
      <c r="J40" s="6">
        <v>0</v>
      </c>
      <c r="K40" s="6" t="s">
        <v>426</v>
      </c>
      <c r="L40" s="6" t="s">
        <v>430</v>
      </c>
      <c r="M40" s="6" t="s">
        <v>1238</v>
      </c>
      <c r="N40" s="23">
        <v>0.2067706298828125</v>
      </c>
      <c r="O40" s="23">
        <v>0.53867187500000002</v>
      </c>
      <c r="P40" s="23">
        <v>0</v>
      </c>
      <c r="Q40" s="23">
        <v>0.66872985839843746</v>
      </c>
      <c r="R40" s="23">
        <v>0.41938049316406251</v>
      </c>
      <c r="S40" s="23">
        <v>7.6489868164062502E-2</v>
      </c>
      <c r="T40" s="23">
        <v>0</v>
      </c>
      <c r="U40" s="6">
        <v>2</v>
      </c>
      <c r="V40" s="12">
        <v>0</v>
      </c>
    </row>
    <row r="41" spans="1:22" ht="16" x14ac:dyDescent="0.4">
      <c r="A41" s="6">
        <v>39</v>
      </c>
      <c r="B41" s="6" t="s">
        <v>53</v>
      </c>
      <c r="C41" s="6" t="s">
        <v>1502</v>
      </c>
      <c r="D41" s="6" t="s">
        <v>1498</v>
      </c>
      <c r="E41" s="6" t="s">
        <v>1498</v>
      </c>
      <c r="F41" s="6" t="s">
        <v>1571</v>
      </c>
      <c r="G41" s="6" t="s">
        <v>1572</v>
      </c>
      <c r="H41" s="6" t="s">
        <v>1605</v>
      </c>
      <c r="I41" s="6" t="s">
        <v>1164</v>
      </c>
      <c r="J41" s="6">
        <v>0</v>
      </c>
      <c r="K41" s="6" t="s">
        <v>426</v>
      </c>
      <c r="L41" s="6" t="s">
        <v>430</v>
      </c>
      <c r="M41" s="6" t="s">
        <v>1165</v>
      </c>
      <c r="N41" s="23">
        <v>0</v>
      </c>
      <c r="O41" s="23">
        <v>0</v>
      </c>
      <c r="P41" s="23">
        <v>0</v>
      </c>
      <c r="Q41" s="23">
        <v>0.10497436523437501</v>
      </c>
      <c r="R41" s="23">
        <v>1.10037109375</v>
      </c>
      <c r="S41" s="23">
        <v>0</v>
      </c>
      <c r="T41" s="23">
        <v>0</v>
      </c>
      <c r="U41" s="6">
        <v>5</v>
      </c>
      <c r="V41" s="12">
        <v>0</v>
      </c>
    </row>
    <row r="42" spans="1:22" ht="16" x14ac:dyDescent="0.4">
      <c r="A42" s="6">
        <v>40</v>
      </c>
      <c r="B42" s="6" t="s">
        <v>53</v>
      </c>
      <c r="C42" s="6" t="s">
        <v>53</v>
      </c>
      <c r="D42" s="6" t="s">
        <v>1498</v>
      </c>
      <c r="E42" s="6" t="s">
        <v>1606</v>
      </c>
      <c r="F42" s="6" t="s">
        <v>1607</v>
      </c>
      <c r="G42" s="6" t="s">
        <v>1608</v>
      </c>
      <c r="H42" s="6" t="s">
        <v>1609</v>
      </c>
      <c r="I42" s="6" t="s">
        <v>1237</v>
      </c>
      <c r="J42" s="6">
        <v>0</v>
      </c>
      <c r="K42" s="6" t="s">
        <v>426</v>
      </c>
      <c r="L42" s="6" t="s">
        <v>430</v>
      </c>
      <c r="M42" s="6" t="s">
        <v>1238</v>
      </c>
      <c r="N42" s="23">
        <v>0.95287719726562503</v>
      </c>
      <c r="O42" s="23">
        <v>1.0035253906249999</v>
      </c>
      <c r="P42" s="23">
        <v>0.99822021484375001</v>
      </c>
      <c r="Q42" s="23">
        <v>0.81859619140624995</v>
      </c>
      <c r="R42" s="23">
        <v>0.84557250976562504</v>
      </c>
      <c r="S42" s="23">
        <v>0.752655029296875</v>
      </c>
      <c r="T42" s="23">
        <v>0.80130737304687505</v>
      </c>
      <c r="U42" s="6">
        <v>0</v>
      </c>
      <c r="V42" s="12">
        <v>1.3355122884114585</v>
      </c>
    </row>
    <row r="43" spans="1:22" ht="16" x14ac:dyDescent="0.4">
      <c r="A43" s="6">
        <v>41</v>
      </c>
      <c r="B43" s="6" t="s">
        <v>53</v>
      </c>
      <c r="C43" s="6" t="s">
        <v>1502</v>
      </c>
      <c r="D43" s="6" t="s">
        <v>1586</v>
      </c>
      <c r="E43" s="6" t="s">
        <v>1537</v>
      </c>
      <c r="F43" s="6" t="s">
        <v>1587</v>
      </c>
      <c r="G43" s="6" t="s">
        <v>1588</v>
      </c>
      <c r="H43" s="6" t="s">
        <v>1589</v>
      </c>
      <c r="I43" s="6" t="s">
        <v>1610</v>
      </c>
      <c r="J43" s="6">
        <v>80.468101501464844</v>
      </c>
      <c r="K43" s="6" t="s">
        <v>426</v>
      </c>
      <c r="L43" s="6" t="s">
        <v>430</v>
      </c>
      <c r="M43" s="6" t="s">
        <v>1611</v>
      </c>
      <c r="N43" s="23">
        <v>5.8593749999999998E-4</v>
      </c>
      <c r="O43" s="23">
        <v>2.6653125000000002</v>
      </c>
      <c r="P43" s="23">
        <v>2.7353125</v>
      </c>
      <c r="Q43" s="23">
        <v>3.0470703124999998</v>
      </c>
      <c r="R43" s="23">
        <v>3.5893359375</v>
      </c>
      <c r="S43" s="23">
        <v>2.8167187500000002</v>
      </c>
      <c r="T43" s="23">
        <v>1.5255078124999999</v>
      </c>
      <c r="U43" s="6">
        <v>0</v>
      </c>
      <c r="V43" s="12">
        <v>0.61020312499999996</v>
      </c>
    </row>
    <row r="44" spans="1:22" ht="16" x14ac:dyDescent="0.4">
      <c r="A44" s="6">
        <v>42</v>
      </c>
      <c r="B44" s="6" t="s">
        <v>1507</v>
      </c>
      <c r="C44" s="6" t="s">
        <v>1543</v>
      </c>
      <c r="D44" s="6" t="s">
        <v>1543</v>
      </c>
      <c r="E44" s="6" t="s">
        <v>1543</v>
      </c>
      <c r="F44" s="6" t="s">
        <v>1583</v>
      </c>
      <c r="G44" s="6" t="s">
        <v>1584</v>
      </c>
      <c r="H44" s="6" t="s">
        <v>1612</v>
      </c>
      <c r="I44" s="6" t="s">
        <v>1164</v>
      </c>
      <c r="J44" s="6">
        <v>0</v>
      </c>
      <c r="K44" s="6" t="s">
        <v>426</v>
      </c>
      <c r="L44" s="6" t="s">
        <v>430</v>
      </c>
      <c r="M44" s="6" t="s">
        <v>1165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6">
        <v>7</v>
      </c>
      <c r="V44" s="12">
        <v>0</v>
      </c>
    </row>
    <row r="45" spans="1:22" ht="16" x14ac:dyDescent="0.4">
      <c r="A45" s="6">
        <v>43</v>
      </c>
      <c r="B45" s="6" t="s">
        <v>1507</v>
      </c>
      <c r="C45" s="6" t="s">
        <v>1507</v>
      </c>
      <c r="D45" s="6" t="s">
        <v>1507</v>
      </c>
      <c r="E45" s="6" t="s">
        <v>1523</v>
      </c>
      <c r="F45" s="6" t="s">
        <v>1524</v>
      </c>
      <c r="G45" s="6" t="s">
        <v>1525</v>
      </c>
      <c r="H45" s="6" t="s">
        <v>1613</v>
      </c>
      <c r="I45" s="6" t="s">
        <v>1203</v>
      </c>
      <c r="J45" s="6">
        <v>76.822998046875</v>
      </c>
      <c r="K45" s="6" t="s">
        <v>426</v>
      </c>
      <c r="L45" s="6" t="s">
        <v>430</v>
      </c>
      <c r="M45" s="6" t="s">
        <v>1204</v>
      </c>
      <c r="N45" s="23">
        <v>7.200234375</v>
      </c>
      <c r="O45" s="23">
        <v>9.9923046875000008</v>
      </c>
      <c r="P45" s="23">
        <v>9.0785156249999996</v>
      </c>
      <c r="Q45" s="23">
        <v>6.6497656249999997</v>
      </c>
      <c r="R45" s="23">
        <v>9.8758984375000001</v>
      </c>
      <c r="S45" s="23">
        <v>10.004843749999999</v>
      </c>
      <c r="T45" s="23">
        <v>7.7975390625000003</v>
      </c>
      <c r="U45" s="6">
        <v>0</v>
      </c>
      <c r="V45" s="12">
        <v>5.1983593749999999</v>
      </c>
    </row>
    <row r="46" spans="1:22" ht="16" x14ac:dyDescent="0.4">
      <c r="A46" s="6">
        <v>44</v>
      </c>
      <c r="B46" s="6" t="s">
        <v>1507</v>
      </c>
      <c r="C46" s="6" t="s">
        <v>1543</v>
      </c>
      <c r="D46" s="6" t="s">
        <v>1543</v>
      </c>
      <c r="E46" s="6" t="s">
        <v>1543</v>
      </c>
      <c r="F46" s="6" t="s">
        <v>1614</v>
      </c>
      <c r="G46" s="6" t="s">
        <v>1615</v>
      </c>
      <c r="H46" s="6" t="s">
        <v>1616</v>
      </c>
      <c r="I46" s="6" t="s">
        <v>1617</v>
      </c>
      <c r="J46" s="6">
        <v>5.320000171661377</v>
      </c>
      <c r="K46" s="6" t="s">
        <v>426</v>
      </c>
      <c r="L46" s="6" t="s">
        <v>432</v>
      </c>
      <c r="M46" s="6" t="s">
        <v>1602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  <c r="T46" s="23">
        <v>0</v>
      </c>
      <c r="U46" s="6">
        <v>7</v>
      </c>
      <c r="V46" s="12">
        <v>0</v>
      </c>
    </row>
    <row r="47" spans="1:22" ht="16" x14ac:dyDescent="0.4">
      <c r="A47" s="6">
        <v>45</v>
      </c>
      <c r="B47" s="6" t="s">
        <v>53</v>
      </c>
      <c r="C47" s="6" t="s">
        <v>53</v>
      </c>
      <c r="D47" s="6" t="s">
        <v>1530</v>
      </c>
      <c r="E47" s="6" t="s">
        <v>1531</v>
      </c>
      <c r="F47" s="6" t="s">
        <v>1532</v>
      </c>
      <c r="G47" s="6" t="s">
        <v>1533</v>
      </c>
      <c r="H47" s="6" t="s">
        <v>1618</v>
      </c>
      <c r="I47" s="6" t="s">
        <v>1203</v>
      </c>
      <c r="J47" s="6" t="s">
        <v>1231</v>
      </c>
      <c r="K47" s="6" t="s">
        <v>428</v>
      </c>
      <c r="L47" s="6" t="s">
        <v>432</v>
      </c>
      <c r="M47" s="6" t="s">
        <v>1204</v>
      </c>
      <c r="N47" s="23">
        <v>0</v>
      </c>
      <c r="O47" s="23">
        <v>0</v>
      </c>
      <c r="P47" s="23">
        <v>0</v>
      </c>
      <c r="Q47" s="23">
        <v>0</v>
      </c>
      <c r="R47" s="23">
        <v>0</v>
      </c>
      <c r="S47" s="23">
        <v>0</v>
      </c>
      <c r="T47" s="23">
        <v>0</v>
      </c>
      <c r="U47" s="6">
        <v>7</v>
      </c>
      <c r="V47" s="12">
        <v>0</v>
      </c>
    </row>
    <row r="48" spans="1:22" ht="16" x14ac:dyDescent="0.4">
      <c r="A48" s="6">
        <v>46</v>
      </c>
      <c r="B48" s="6" t="s">
        <v>53</v>
      </c>
      <c r="C48" s="6" t="s">
        <v>53</v>
      </c>
      <c r="D48" s="6" t="s">
        <v>1498</v>
      </c>
      <c r="E48" s="6" t="s">
        <v>1499</v>
      </c>
      <c r="F48" s="6" t="s">
        <v>1500</v>
      </c>
      <c r="G48" s="6" t="s">
        <v>1501</v>
      </c>
      <c r="H48" s="6" t="s">
        <v>1619</v>
      </c>
      <c r="I48" s="6" t="s">
        <v>1223</v>
      </c>
      <c r="J48" s="6">
        <v>0</v>
      </c>
      <c r="K48" s="6" t="s">
        <v>426</v>
      </c>
      <c r="L48" s="6" t="s">
        <v>430</v>
      </c>
      <c r="M48" s="6" t="s">
        <v>1217</v>
      </c>
      <c r="N48" s="23">
        <v>0.86525390624999998</v>
      </c>
      <c r="O48" s="23">
        <v>0.67331054687500003</v>
      </c>
      <c r="P48" s="23">
        <v>0.74034179687500001</v>
      </c>
      <c r="Q48" s="23">
        <v>1.24189453125</v>
      </c>
      <c r="R48" s="23">
        <v>1.0706298828125</v>
      </c>
      <c r="S48" s="23">
        <v>0</v>
      </c>
      <c r="T48" s="23">
        <v>0.60057128906250001</v>
      </c>
      <c r="U48" s="6">
        <v>1</v>
      </c>
      <c r="V48" s="12">
        <v>0.80076171875000002</v>
      </c>
    </row>
    <row r="49" spans="1:22" ht="16" x14ac:dyDescent="0.4">
      <c r="A49" s="6">
        <v>47</v>
      </c>
      <c r="B49" s="6" t="s">
        <v>53</v>
      </c>
      <c r="C49" s="6" t="s">
        <v>53</v>
      </c>
      <c r="D49" s="6" t="s">
        <v>1530</v>
      </c>
      <c r="E49" s="6" t="s">
        <v>1537</v>
      </c>
      <c r="F49" s="6" t="s">
        <v>1538</v>
      </c>
      <c r="G49" s="6" t="s">
        <v>1539</v>
      </c>
      <c r="H49" s="6" t="s">
        <v>1620</v>
      </c>
      <c r="I49" s="6" t="s">
        <v>1569</v>
      </c>
      <c r="J49" s="6">
        <v>0</v>
      </c>
      <c r="K49" s="6" t="s">
        <v>426</v>
      </c>
      <c r="L49" s="6" t="s">
        <v>430</v>
      </c>
      <c r="M49" s="6" t="s">
        <v>1570</v>
      </c>
      <c r="N49" s="23">
        <v>2.038199462890625</v>
      </c>
      <c r="O49" s="23">
        <v>9.8754882812499998E-4</v>
      </c>
      <c r="P49" s="23">
        <v>0</v>
      </c>
      <c r="Q49" s="23">
        <v>0</v>
      </c>
      <c r="R49" s="23">
        <v>2.04036376953125</v>
      </c>
      <c r="S49" s="23">
        <v>1.6397070312499999</v>
      </c>
      <c r="T49" s="23">
        <v>5.6152343750000002E-5</v>
      </c>
      <c r="U49" s="6">
        <v>2</v>
      </c>
      <c r="V49" s="12">
        <v>3.7434895833333337E-5</v>
      </c>
    </row>
    <row r="50" spans="1:22" ht="16" x14ac:dyDescent="0.4">
      <c r="A50" s="6">
        <v>48</v>
      </c>
      <c r="B50" s="6" t="s">
        <v>1492</v>
      </c>
      <c r="C50" s="6" t="s">
        <v>1492</v>
      </c>
      <c r="D50" s="6" t="s">
        <v>1493</v>
      </c>
      <c r="E50" s="6" t="s">
        <v>1494</v>
      </c>
      <c r="F50" s="6" t="s">
        <v>1495</v>
      </c>
      <c r="G50" s="6" t="s">
        <v>1496</v>
      </c>
      <c r="H50" s="6" t="s">
        <v>1621</v>
      </c>
      <c r="I50" s="6" t="s">
        <v>1164</v>
      </c>
      <c r="J50" s="6">
        <v>0</v>
      </c>
      <c r="K50" s="6" t="s">
        <v>426</v>
      </c>
      <c r="L50" s="6" t="s">
        <v>430</v>
      </c>
      <c r="M50" s="6" t="s">
        <v>1165</v>
      </c>
      <c r="N50" s="23">
        <v>9.806060791015625E-2</v>
      </c>
      <c r="O50" s="23">
        <v>3.881538391113281E-2</v>
      </c>
      <c r="P50" s="23">
        <v>2.8554840087890623E-2</v>
      </c>
      <c r="Q50" s="23">
        <v>3.3177185058593751E-3</v>
      </c>
      <c r="R50" s="23">
        <v>1.6110992431640624E-3</v>
      </c>
      <c r="S50" s="23">
        <v>2.1985626220703126E-3</v>
      </c>
      <c r="T50" s="23">
        <v>2.7958679199218748E-3</v>
      </c>
      <c r="U50" s="6">
        <v>0</v>
      </c>
      <c r="V50" s="12">
        <v>5.5917358398437497E-3</v>
      </c>
    </row>
    <row r="51" spans="1:22" ht="16" x14ac:dyDescent="0.4">
      <c r="A51" s="6">
        <v>49</v>
      </c>
      <c r="B51" s="6" t="s">
        <v>53</v>
      </c>
      <c r="C51" s="6" t="s">
        <v>1502</v>
      </c>
      <c r="D51" s="6" t="s">
        <v>1498</v>
      </c>
      <c r="E51" s="6" t="s">
        <v>1503</v>
      </c>
      <c r="F51" s="6" t="s">
        <v>1504</v>
      </c>
      <c r="G51" s="6" t="s">
        <v>1505</v>
      </c>
      <c r="H51" s="6" t="s">
        <v>1622</v>
      </c>
      <c r="I51" s="6" t="s">
        <v>1223</v>
      </c>
      <c r="J51" s="6">
        <v>0</v>
      </c>
      <c r="K51" s="6" t="s">
        <v>426</v>
      </c>
      <c r="L51" s="6" t="s">
        <v>430</v>
      </c>
      <c r="M51" s="6" t="s">
        <v>1217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6">
        <v>7</v>
      </c>
      <c r="V51" s="12">
        <v>0</v>
      </c>
    </row>
    <row r="52" spans="1:22" ht="16" x14ac:dyDescent="0.4">
      <c r="A52" s="6">
        <v>50</v>
      </c>
      <c r="B52" s="6" t="s">
        <v>1492</v>
      </c>
      <c r="C52" s="6" t="s">
        <v>1492</v>
      </c>
      <c r="D52" s="6" t="s">
        <v>1493</v>
      </c>
      <c r="E52" s="6" t="s">
        <v>1494</v>
      </c>
      <c r="F52" s="6" t="s">
        <v>1495</v>
      </c>
      <c r="G52" s="6" t="s">
        <v>1496</v>
      </c>
      <c r="H52" s="6" t="s">
        <v>1623</v>
      </c>
      <c r="I52" s="6" t="s">
        <v>1624</v>
      </c>
      <c r="J52" s="6">
        <v>0</v>
      </c>
      <c r="K52" s="6" t="s">
        <v>426</v>
      </c>
      <c r="L52" s="6" t="s">
        <v>430</v>
      </c>
      <c r="M52" s="6" t="s">
        <v>1625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6">
        <v>7</v>
      </c>
      <c r="V52" s="12">
        <v>0</v>
      </c>
    </row>
    <row r="53" spans="1:22" ht="16" x14ac:dyDescent="0.4">
      <c r="A53" s="6">
        <v>51</v>
      </c>
      <c r="B53" s="6" t="s">
        <v>53</v>
      </c>
      <c r="C53" s="6" t="s">
        <v>53</v>
      </c>
      <c r="D53" s="6" t="s">
        <v>1549</v>
      </c>
      <c r="E53" s="6" t="s">
        <v>1549</v>
      </c>
      <c r="F53" s="6" t="s">
        <v>1550</v>
      </c>
      <c r="G53" s="6" t="s">
        <v>1551</v>
      </c>
      <c r="H53" s="6" t="s">
        <v>1626</v>
      </c>
      <c r="I53" s="6" t="s">
        <v>1627</v>
      </c>
      <c r="J53" s="6">
        <v>0</v>
      </c>
      <c r="K53" s="6" t="s">
        <v>426</v>
      </c>
      <c r="L53" s="6" t="s">
        <v>430</v>
      </c>
      <c r="M53" s="6" t="s">
        <v>1306</v>
      </c>
      <c r="N53" s="23">
        <v>22.4991455078125</v>
      </c>
      <c r="O53" s="23">
        <v>11.818940429687499</v>
      </c>
      <c r="P53" s="23">
        <v>0</v>
      </c>
      <c r="Q53" s="23">
        <v>20.857436523437499</v>
      </c>
      <c r="R53" s="23">
        <v>16.85841796875</v>
      </c>
      <c r="S53" s="23">
        <v>1.0266796874999999</v>
      </c>
      <c r="T53" s="23">
        <v>3.4351171874999999</v>
      </c>
      <c r="U53" s="6">
        <v>1</v>
      </c>
      <c r="V53" s="12">
        <v>2.8625976562500002</v>
      </c>
    </row>
    <row r="54" spans="1:22" ht="16" x14ac:dyDescent="0.4">
      <c r="A54" s="6">
        <v>52</v>
      </c>
      <c r="B54" s="6" t="s">
        <v>53</v>
      </c>
      <c r="C54" s="6" t="s">
        <v>53</v>
      </c>
      <c r="D54" s="6" t="s">
        <v>1498</v>
      </c>
      <c r="E54" s="6" t="s">
        <v>1499</v>
      </c>
      <c r="F54" s="6" t="s">
        <v>1500</v>
      </c>
      <c r="G54" s="6" t="s">
        <v>1501</v>
      </c>
      <c r="H54" s="6" t="s">
        <v>1628</v>
      </c>
      <c r="I54" s="6" t="s">
        <v>1315</v>
      </c>
      <c r="J54" s="6">
        <v>0</v>
      </c>
      <c r="K54" s="6" t="s">
        <v>426</v>
      </c>
      <c r="L54" s="6" t="s">
        <v>430</v>
      </c>
      <c r="M54" s="6" t="s">
        <v>1316</v>
      </c>
      <c r="N54" s="23">
        <v>0.72975097656249999</v>
      </c>
      <c r="O54" s="23">
        <v>1.459473876953125</v>
      </c>
      <c r="P54" s="23">
        <v>0.760096435546875</v>
      </c>
      <c r="Q54" s="23">
        <v>0</v>
      </c>
      <c r="R54" s="23">
        <v>0</v>
      </c>
      <c r="S54" s="23">
        <v>0</v>
      </c>
      <c r="T54" s="23">
        <v>0</v>
      </c>
      <c r="U54" s="6">
        <v>4</v>
      </c>
      <c r="V54" s="12">
        <v>0</v>
      </c>
    </row>
    <row r="55" spans="1:22" ht="16" x14ac:dyDescent="0.4">
      <c r="A55" s="6">
        <v>53</v>
      </c>
      <c r="B55" s="6" t="s">
        <v>53</v>
      </c>
      <c r="C55" s="6" t="s">
        <v>53</v>
      </c>
      <c r="D55" s="6" t="s">
        <v>1530</v>
      </c>
      <c r="E55" s="6" t="s">
        <v>1537</v>
      </c>
      <c r="F55" s="6" t="s">
        <v>1538</v>
      </c>
      <c r="G55" s="6" t="s">
        <v>1539</v>
      </c>
      <c r="H55" s="6" t="s">
        <v>1629</v>
      </c>
      <c r="I55" s="6" t="s">
        <v>1630</v>
      </c>
      <c r="J55" s="6">
        <v>0</v>
      </c>
      <c r="K55" s="6" t="s">
        <v>426</v>
      </c>
      <c r="L55" s="6" t="s">
        <v>430</v>
      </c>
      <c r="M55" s="6" t="s">
        <v>1274</v>
      </c>
      <c r="N55" s="23">
        <v>0</v>
      </c>
      <c r="O55" s="23">
        <v>0</v>
      </c>
      <c r="P55" s="23">
        <v>0</v>
      </c>
      <c r="Q55" s="23">
        <v>1.2792901611328125</v>
      </c>
      <c r="R55" s="23">
        <v>0</v>
      </c>
      <c r="S55" s="23">
        <v>1.1082592773437501</v>
      </c>
      <c r="T55" s="23">
        <v>0</v>
      </c>
      <c r="U55" s="6">
        <v>5</v>
      </c>
      <c r="V55" s="12">
        <v>0</v>
      </c>
    </row>
    <row r="56" spans="1:22" ht="16" x14ac:dyDescent="0.4">
      <c r="A56" s="6">
        <v>54</v>
      </c>
      <c r="B56" s="6" t="s">
        <v>53</v>
      </c>
      <c r="C56" s="6" t="s">
        <v>53</v>
      </c>
      <c r="D56" s="6" t="s">
        <v>1549</v>
      </c>
      <c r="E56" s="6" t="s">
        <v>1549</v>
      </c>
      <c r="F56" s="6" t="s">
        <v>1560</v>
      </c>
      <c r="G56" s="6" t="s">
        <v>1561</v>
      </c>
      <c r="H56" s="6" t="s">
        <v>1631</v>
      </c>
      <c r="I56" s="6" t="s">
        <v>1341</v>
      </c>
      <c r="J56" s="6">
        <v>0</v>
      </c>
      <c r="K56" s="6" t="s">
        <v>426</v>
      </c>
      <c r="L56" s="6" t="s">
        <v>432</v>
      </c>
      <c r="M56" s="6" t="s">
        <v>1342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6">
        <v>7</v>
      </c>
      <c r="V56" s="12">
        <v>0</v>
      </c>
    </row>
    <row r="57" spans="1:22" ht="16" x14ac:dyDescent="0.4">
      <c r="A57" s="6">
        <v>55</v>
      </c>
      <c r="B57" s="6" t="s">
        <v>1507</v>
      </c>
      <c r="C57" s="6" t="s">
        <v>1543</v>
      </c>
      <c r="D57" s="6" t="s">
        <v>1543</v>
      </c>
      <c r="E57" s="6" t="s">
        <v>1543</v>
      </c>
      <c r="F57" s="6" t="s">
        <v>1583</v>
      </c>
      <c r="G57" s="6" t="s">
        <v>1584</v>
      </c>
      <c r="H57" s="6" t="s">
        <v>1632</v>
      </c>
      <c r="I57" s="6" t="s">
        <v>1223</v>
      </c>
      <c r="J57" s="6">
        <v>0</v>
      </c>
      <c r="K57" s="6" t="s">
        <v>426</v>
      </c>
      <c r="L57" s="6" t="s">
        <v>430</v>
      </c>
      <c r="M57" s="6" t="s">
        <v>1217</v>
      </c>
      <c r="N57" s="23">
        <v>7.9492187500000006E-3</v>
      </c>
      <c r="O57" s="23">
        <v>1.38916015625E-2</v>
      </c>
      <c r="P57" s="23">
        <v>0.96061035156249996</v>
      </c>
      <c r="Q57" s="23">
        <v>0.75666015625000005</v>
      </c>
      <c r="R57" s="23">
        <v>0.13706542968749999</v>
      </c>
      <c r="S57" s="23">
        <v>7.1806640625000001E-2</v>
      </c>
      <c r="T57" s="23">
        <v>2.6367187500000002E-3</v>
      </c>
      <c r="U57" s="6">
        <v>0</v>
      </c>
      <c r="V57" s="12">
        <v>3.5156250000000001E-3</v>
      </c>
    </row>
    <row r="58" spans="1:22" ht="16" x14ac:dyDescent="0.4">
      <c r="A58" s="6">
        <v>56</v>
      </c>
      <c r="B58" s="6" t="s">
        <v>53</v>
      </c>
      <c r="C58" s="6" t="s">
        <v>53</v>
      </c>
      <c r="D58" s="6" t="s">
        <v>1530</v>
      </c>
      <c r="E58" s="6" t="s">
        <v>1531</v>
      </c>
      <c r="F58" s="6" t="s">
        <v>1532</v>
      </c>
      <c r="G58" s="6" t="s">
        <v>1533</v>
      </c>
      <c r="H58" s="6" t="s">
        <v>1633</v>
      </c>
      <c r="I58" s="6" t="s">
        <v>1164</v>
      </c>
      <c r="J58" s="6">
        <v>0</v>
      </c>
      <c r="K58" s="6" t="s">
        <v>426</v>
      </c>
      <c r="L58" s="6" t="s">
        <v>430</v>
      </c>
      <c r="M58" s="6" t="s">
        <v>1165</v>
      </c>
      <c r="N58" s="23">
        <v>9.2773437500000001E-5</v>
      </c>
      <c r="O58" s="23">
        <v>1.1423110961914063E-4</v>
      </c>
      <c r="P58" s="23">
        <v>1.1627769470214844E-3</v>
      </c>
      <c r="Q58" s="23">
        <v>0</v>
      </c>
      <c r="R58" s="23">
        <v>7.0275306701660155E-4</v>
      </c>
      <c r="S58" s="23">
        <v>7.152557373046875E-6</v>
      </c>
      <c r="T58" s="23">
        <v>2.8543472290039062E-5</v>
      </c>
      <c r="U58" s="6">
        <v>1</v>
      </c>
      <c r="V58" s="12">
        <v>5.7086944580078124E-5</v>
      </c>
    </row>
    <row r="59" spans="1:22" ht="16" x14ac:dyDescent="0.4">
      <c r="A59" s="6">
        <v>57</v>
      </c>
      <c r="B59" s="6" t="s">
        <v>53</v>
      </c>
      <c r="C59" s="6" t="s">
        <v>1502</v>
      </c>
      <c r="D59" s="6" t="s">
        <v>1498</v>
      </c>
      <c r="E59" s="6" t="s">
        <v>1503</v>
      </c>
      <c r="F59" s="6" t="s">
        <v>1504</v>
      </c>
      <c r="G59" s="6" t="s">
        <v>1505</v>
      </c>
      <c r="H59" s="6" t="s">
        <v>1634</v>
      </c>
      <c r="I59" s="6" t="s">
        <v>1341</v>
      </c>
      <c r="J59" s="6">
        <v>0</v>
      </c>
      <c r="K59" s="6" t="s">
        <v>426</v>
      </c>
      <c r="L59" s="6" t="s">
        <v>430</v>
      </c>
      <c r="M59" s="6" t="s">
        <v>1342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0.67847023010253904</v>
      </c>
      <c r="U59" s="6">
        <v>6</v>
      </c>
      <c r="V59" s="12">
        <v>2.7138809204101562</v>
      </c>
    </row>
    <row r="60" spans="1:22" ht="16" x14ac:dyDescent="0.4">
      <c r="A60" s="6">
        <v>58</v>
      </c>
      <c r="B60" s="6" t="s">
        <v>53</v>
      </c>
      <c r="C60" s="6" t="s">
        <v>53</v>
      </c>
      <c r="D60" s="6" t="s">
        <v>1498</v>
      </c>
      <c r="E60" s="6" t="s">
        <v>1498</v>
      </c>
      <c r="F60" s="6" t="s">
        <v>1500</v>
      </c>
      <c r="G60" s="6" t="s">
        <v>1501</v>
      </c>
      <c r="H60" s="6" t="s">
        <v>1635</v>
      </c>
      <c r="I60" s="6" t="s">
        <v>1164</v>
      </c>
      <c r="J60" s="6">
        <v>0</v>
      </c>
      <c r="K60" s="6" t="s">
        <v>426</v>
      </c>
      <c r="L60" s="6" t="s">
        <v>430</v>
      </c>
      <c r="M60" s="6" t="s">
        <v>1165</v>
      </c>
      <c r="N60" s="23">
        <v>0</v>
      </c>
      <c r="O60" s="23">
        <v>0</v>
      </c>
      <c r="P60" s="23">
        <v>0</v>
      </c>
      <c r="Q60" s="23">
        <v>0</v>
      </c>
      <c r="R60" s="23">
        <v>0</v>
      </c>
      <c r="S60" s="23">
        <v>0.72365356445312501</v>
      </c>
      <c r="T60" s="23">
        <v>0</v>
      </c>
      <c r="U60" s="6">
        <v>6</v>
      </c>
      <c r="V60" s="12">
        <v>0</v>
      </c>
    </row>
    <row r="61" spans="1:22" ht="16" x14ac:dyDescent="0.4">
      <c r="A61" s="6">
        <v>59</v>
      </c>
      <c r="B61" s="6" t="s">
        <v>53</v>
      </c>
      <c r="C61" s="6" t="s">
        <v>53</v>
      </c>
      <c r="D61" s="6" t="s">
        <v>1549</v>
      </c>
      <c r="E61" s="6" t="s">
        <v>1549</v>
      </c>
      <c r="F61" s="6" t="s">
        <v>1560</v>
      </c>
      <c r="G61" s="6" t="s">
        <v>1561</v>
      </c>
      <c r="H61" s="6" t="s">
        <v>1636</v>
      </c>
      <c r="I61" s="6" t="s">
        <v>1637</v>
      </c>
      <c r="J61" s="6">
        <v>0</v>
      </c>
      <c r="K61" s="6" t="s">
        <v>426</v>
      </c>
      <c r="L61" s="6" t="s">
        <v>430</v>
      </c>
      <c r="M61" s="6" t="s">
        <v>1332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6">
        <v>7</v>
      </c>
      <c r="V61" s="12">
        <v>0</v>
      </c>
    </row>
    <row r="62" spans="1:22" ht="16" x14ac:dyDescent="0.4">
      <c r="A62" s="6">
        <v>60</v>
      </c>
      <c r="B62" s="6" t="s">
        <v>53</v>
      </c>
      <c r="C62" s="6" t="s">
        <v>1502</v>
      </c>
      <c r="D62" s="6" t="s">
        <v>1498</v>
      </c>
      <c r="E62" s="6" t="s">
        <v>1503</v>
      </c>
      <c r="F62" s="6" t="s">
        <v>1504</v>
      </c>
      <c r="G62" s="6" t="s">
        <v>1505</v>
      </c>
      <c r="H62" s="6" t="s">
        <v>1638</v>
      </c>
      <c r="I62" s="6" t="s">
        <v>1223</v>
      </c>
      <c r="J62" s="6">
        <v>0</v>
      </c>
      <c r="K62" s="6" t="s">
        <v>426</v>
      </c>
      <c r="L62" s="6" t="s">
        <v>432</v>
      </c>
      <c r="M62" s="6" t="s">
        <v>1217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6">
        <v>7</v>
      </c>
      <c r="V62" s="12">
        <v>0</v>
      </c>
    </row>
    <row r="63" spans="1:22" ht="16" x14ac:dyDescent="0.4">
      <c r="A63" s="6">
        <v>61</v>
      </c>
      <c r="B63" s="6" t="s">
        <v>53</v>
      </c>
      <c r="C63" s="6" t="s">
        <v>53</v>
      </c>
      <c r="D63" s="6" t="s">
        <v>1498</v>
      </c>
      <c r="E63" s="6" t="s">
        <v>1498</v>
      </c>
      <c r="F63" s="6" t="s">
        <v>1500</v>
      </c>
      <c r="G63" s="6" t="s">
        <v>1501</v>
      </c>
      <c r="H63" s="6" t="s">
        <v>1639</v>
      </c>
      <c r="I63" s="6" t="s">
        <v>1181</v>
      </c>
      <c r="J63" s="6">
        <v>0</v>
      </c>
      <c r="K63" s="6" t="s">
        <v>426</v>
      </c>
      <c r="L63" s="6" t="s">
        <v>430</v>
      </c>
      <c r="M63" s="6" t="s">
        <v>1182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  <c r="S63" s="23">
        <v>0.74787475585937502</v>
      </c>
      <c r="T63" s="23">
        <v>0.64429595947265628</v>
      </c>
      <c r="U63" s="6">
        <v>5</v>
      </c>
      <c r="V63" s="12">
        <v>2.1476531982421876</v>
      </c>
    </row>
    <row r="64" spans="1:22" ht="16" x14ac:dyDescent="0.4">
      <c r="A64" s="6">
        <v>62</v>
      </c>
      <c r="B64" s="6" t="s">
        <v>53</v>
      </c>
      <c r="C64" s="6" t="s">
        <v>53</v>
      </c>
      <c r="D64" s="6" t="s">
        <v>1498</v>
      </c>
      <c r="E64" s="6" t="s">
        <v>1499</v>
      </c>
      <c r="F64" s="6" t="s">
        <v>1500</v>
      </c>
      <c r="G64" s="6" t="s">
        <v>1501</v>
      </c>
      <c r="H64" s="6" t="s">
        <v>1640</v>
      </c>
      <c r="I64" s="6" t="s">
        <v>1164</v>
      </c>
      <c r="J64" s="6">
        <v>0</v>
      </c>
      <c r="K64" s="6" t="s">
        <v>426</v>
      </c>
      <c r="L64" s="6" t="s">
        <v>430</v>
      </c>
      <c r="M64" s="6" t="s">
        <v>1165</v>
      </c>
      <c r="N64" s="23">
        <v>0</v>
      </c>
      <c r="O64" s="23">
        <v>0.49549530029296873</v>
      </c>
      <c r="P64" s="23">
        <v>0</v>
      </c>
      <c r="Q64" s="23">
        <v>8.5679931640624998E-2</v>
      </c>
      <c r="R64" s="23">
        <v>0.45886108398437497</v>
      </c>
      <c r="S64" s="23">
        <v>0</v>
      </c>
      <c r="T64" s="23">
        <v>0</v>
      </c>
      <c r="U64" s="6">
        <v>4</v>
      </c>
      <c r="V64" s="12">
        <v>0</v>
      </c>
    </row>
    <row r="65" spans="1:22" ht="16" x14ac:dyDescent="0.4">
      <c r="A65" s="6">
        <v>63</v>
      </c>
      <c r="B65" s="6" t="s">
        <v>53</v>
      </c>
      <c r="C65" s="6" t="s">
        <v>1502</v>
      </c>
      <c r="D65" s="6" t="s">
        <v>1498</v>
      </c>
      <c r="E65" s="6" t="s">
        <v>1503</v>
      </c>
      <c r="F65" s="6" t="s">
        <v>1504</v>
      </c>
      <c r="G65" s="6" t="s">
        <v>1505</v>
      </c>
      <c r="H65" s="6" t="s">
        <v>1641</v>
      </c>
      <c r="I65" s="6" t="s">
        <v>1642</v>
      </c>
      <c r="J65" s="6">
        <v>0</v>
      </c>
      <c r="K65" s="6" t="s">
        <v>426</v>
      </c>
      <c r="L65" s="6" t="s">
        <v>432</v>
      </c>
      <c r="M65" s="6" t="s">
        <v>1643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6">
        <v>7</v>
      </c>
      <c r="V65" s="12">
        <v>0</v>
      </c>
    </row>
    <row r="66" spans="1:22" ht="16" x14ac:dyDescent="0.4">
      <c r="A66" s="6">
        <v>64</v>
      </c>
      <c r="B66" s="6" t="s">
        <v>53</v>
      </c>
      <c r="C66" s="6" t="s">
        <v>53</v>
      </c>
      <c r="D66" s="6" t="s">
        <v>1549</v>
      </c>
      <c r="E66" s="6" t="s">
        <v>1549</v>
      </c>
      <c r="F66" s="6" t="s">
        <v>1560</v>
      </c>
      <c r="G66" s="6" t="s">
        <v>1561</v>
      </c>
      <c r="H66" s="6" t="s">
        <v>1644</v>
      </c>
      <c r="I66" s="6" t="s">
        <v>1230</v>
      </c>
      <c r="J66" s="6" t="s">
        <v>1231</v>
      </c>
      <c r="K66" s="6" t="s">
        <v>428</v>
      </c>
      <c r="L66" s="6" t="s">
        <v>432</v>
      </c>
      <c r="M66" s="6" t="s">
        <v>1178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6">
        <v>7</v>
      </c>
      <c r="V66" s="12">
        <v>0</v>
      </c>
    </row>
    <row r="67" spans="1:22" ht="16" x14ac:dyDescent="0.4">
      <c r="A67" s="6">
        <v>65</v>
      </c>
      <c r="B67" s="6" t="s">
        <v>53</v>
      </c>
      <c r="C67" s="6" t="s">
        <v>1502</v>
      </c>
      <c r="D67" s="6" t="s">
        <v>1498</v>
      </c>
      <c r="E67" s="6" t="s">
        <v>1503</v>
      </c>
      <c r="F67" s="6" t="s">
        <v>1504</v>
      </c>
      <c r="G67" s="6" t="s">
        <v>1505</v>
      </c>
      <c r="H67" s="6" t="s">
        <v>1645</v>
      </c>
      <c r="I67" s="6" t="s">
        <v>1223</v>
      </c>
      <c r="J67" s="6">
        <v>0</v>
      </c>
      <c r="K67" s="6" t="s">
        <v>426</v>
      </c>
      <c r="L67" s="6" t="s">
        <v>432</v>
      </c>
      <c r="M67" s="6" t="s">
        <v>1217</v>
      </c>
      <c r="N67" s="23">
        <v>0.71401306152343746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6">
        <v>6</v>
      </c>
      <c r="V67" s="12">
        <v>0</v>
      </c>
    </row>
    <row r="68" spans="1:22" ht="16" x14ac:dyDescent="0.4">
      <c r="A68" s="6">
        <v>66</v>
      </c>
      <c r="B68" s="6" t="s">
        <v>53</v>
      </c>
      <c r="C68" s="6" t="s">
        <v>53</v>
      </c>
      <c r="D68" s="6" t="s">
        <v>1498</v>
      </c>
      <c r="E68" s="6" t="s">
        <v>1499</v>
      </c>
      <c r="F68" s="6" t="s">
        <v>1500</v>
      </c>
      <c r="G68" s="6" t="s">
        <v>1501</v>
      </c>
      <c r="H68" s="6" t="s">
        <v>1646</v>
      </c>
      <c r="I68" s="6" t="s">
        <v>1223</v>
      </c>
      <c r="J68" s="6">
        <v>0</v>
      </c>
      <c r="K68" s="6" t="s">
        <v>426</v>
      </c>
      <c r="L68" s="6" t="s">
        <v>430</v>
      </c>
      <c r="M68" s="6" t="s">
        <v>1217</v>
      </c>
      <c r="N68" s="23">
        <v>4.8828125000000001E-6</v>
      </c>
      <c r="O68" s="23">
        <v>1.23291015625E-4</v>
      </c>
      <c r="P68" s="23">
        <v>1.1358361816406251</v>
      </c>
      <c r="Q68" s="23">
        <v>0</v>
      </c>
      <c r="R68" s="23">
        <v>0.98783447265625002</v>
      </c>
      <c r="S68" s="23">
        <v>0</v>
      </c>
      <c r="T68" s="23">
        <v>0</v>
      </c>
      <c r="U68" s="6">
        <v>3</v>
      </c>
      <c r="V68" s="12">
        <v>0</v>
      </c>
    </row>
    <row r="69" spans="1:22" ht="16" x14ac:dyDescent="0.4">
      <c r="A69" s="6">
        <v>67</v>
      </c>
      <c r="B69" s="6" t="s">
        <v>53</v>
      </c>
      <c r="C69" s="6" t="s">
        <v>1502</v>
      </c>
      <c r="D69" s="6" t="s">
        <v>1586</v>
      </c>
      <c r="E69" s="6" t="s">
        <v>1647</v>
      </c>
      <c r="F69" s="6" t="s">
        <v>1587</v>
      </c>
      <c r="G69" s="6" t="s">
        <v>1588</v>
      </c>
      <c r="H69" s="6" t="s">
        <v>1648</v>
      </c>
      <c r="I69" s="6" t="s">
        <v>1649</v>
      </c>
      <c r="J69" s="6">
        <v>0</v>
      </c>
      <c r="K69" s="6" t="s">
        <v>426</v>
      </c>
      <c r="L69" s="6" t="s">
        <v>430</v>
      </c>
      <c r="M69" s="6" t="s">
        <v>1650</v>
      </c>
      <c r="N69" s="23">
        <v>0</v>
      </c>
      <c r="O69" s="23">
        <v>3.6219921875000001</v>
      </c>
      <c r="P69" s="23">
        <v>2.5847656250000002</v>
      </c>
      <c r="Q69" s="23">
        <v>2.7277734374999998</v>
      </c>
      <c r="R69" s="23">
        <v>2.77390625</v>
      </c>
      <c r="S69" s="23">
        <v>2.7923046875000002</v>
      </c>
      <c r="T69" s="23">
        <v>2.7494921875</v>
      </c>
      <c r="U69" s="6">
        <v>1</v>
      </c>
      <c r="V69" s="12">
        <v>0.88693296370967745</v>
      </c>
    </row>
    <row r="70" spans="1:22" ht="16" x14ac:dyDescent="0.4">
      <c r="A70" s="6">
        <v>68</v>
      </c>
      <c r="B70" s="6" t="s">
        <v>53</v>
      </c>
      <c r="C70" s="6" t="s">
        <v>53</v>
      </c>
      <c r="D70" s="6" t="s">
        <v>53</v>
      </c>
      <c r="E70" s="6" t="s">
        <v>1651</v>
      </c>
      <c r="F70" s="6" t="s">
        <v>1652</v>
      </c>
      <c r="G70" s="6" t="s">
        <v>1653</v>
      </c>
      <c r="H70" s="6" t="s">
        <v>1654</v>
      </c>
      <c r="I70" s="6" t="s">
        <v>1382</v>
      </c>
      <c r="J70" s="6">
        <v>0</v>
      </c>
      <c r="K70" s="6" t="s">
        <v>426</v>
      </c>
      <c r="L70" s="6" t="s">
        <v>430</v>
      </c>
      <c r="M70" s="6" t="s">
        <v>1297</v>
      </c>
      <c r="N70" s="23">
        <v>0</v>
      </c>
      <c r="O70" s="23">
        <v>0</v>
      </c>
      <c r="P70" s="23">
        <v>0</v>
      </c>
      <c r="Q70" s="23">
        <v>0.47429107666015624</v>
      </c>
      <c r="R70" s="23">
        <v>0.5040484619140625</v>
      </c>
      <c r="S70" s="23">
        <v>0.41806396484375002</v>
      </c>
      <c r="T70" s="23">
        <v>0.6129049682617187</v>
      </c>
      <c r="U70" s="6">
        <v>3</v>
      </c>
      <c r="V70" s="12">
        <v>0.94293072040264414</v>
      </c>
    </row>
    <row r="71" spans="1:22" ht="16" x14ac:dyDescent="0.4">
      <c r="A71" s="6">
        <v>69</v>
      </c>
      <c r="B71" s="6" t="s">
        <v>53</v>
      </c>
      <c r="C71" s="6" t="s">
        <v>1502</v>
      </c>
      <c r="D71" s="6" t="s">
        <v>1498</v>
      </c>
      <c r="E71" s="6" t="s">
        <v>1503</v>
      </c>
      <c r="F71" s="6" t="s">
        <v>1504</v>
      </c>
      <c r="G71" s="6" t="s">
        <v>1505</v>
      </c>
      <c r="H71" s="6" t="s">
        <v>1655</v>
      </c>
      <c r="I71" s="6" t="s">
        <v>1223</v>
      </c>
      <c r="J71" s="6">
        <v>0</v>
      </c>
      <c r="K71" s="6" t="s">
        <v>426</v>
      </c>
      <c r="L71" s="6" t="s">
        <v>430</v>
      </c>
      <c r="M71" s="6" t="s">
        <v>1217</v>
      </c>
      <c r="N71" s="23">
        <v>0</v>
      </c>
      <c r="O71" s="23">
        <v>0</v>
      </c>
      <c r="P71" s="23">
        <v>0.50804260253906253</v>
      </c>
      <c r="Q71" s="23">
        <v>0</v>
      </c>
      <c r="R71" s="23">
        <v>2.4414062500000001E-6</v>
      </c>
      <c r="S71" s="23">
        <v>3.61328125E-4</v>
      </c>
      <c r="T71" s="23">
        <v>0</v>
      </c>
      <c r="U71" s="6">
        <v>4</v>
      </c>
      <c r="V71" s="12">
        <v>0</v>
      </c>
    </row>
    <row r="72" spans="1:22" ht="16" x14ac:dyDescent="0.4">
      <c r="A72" s="6">
        <v>70</v>
      </c>
      <c r="B72" s="6" t="s">
        <v>1507</v>
      </c>
      <c r="C72" s="6" t="s">
        <v>1507</v>
      </c>
      <c r="D72" s="6" t="s">
        <v>1508</v>
      </c>
      <c r="E72" s="6" t="s">
        <v>1509</v>
      </c>
      <c r="F72" s="6" t="s">
        <v>1510</v>
      </c>
      <c r="G72" s="6" t="s">
        <v>1511</v>
      </c>
      <c r="H72" s="6" t="s">
        <v>1656</v>
      </c>
      <c r="I72" s="6" t="s">
        <v>1657</v>
      </c>
      <c r="J72" s="6">
        <v>16.617000000000001</v>
      </c>
      <c r="K72" s="6" t="s">
        <v>426</v>
      </c>
      <c r="L72" s="6" t="s">
        <v>430</v>
      </c>
      <c r="M72" s="6" t="s">
        <v>1658</v>
      </c>
      <c r="N72" s="23">
        <v>0.61260243807209913</v>
      </c>
      <c r="O72" s="23">
        <v>0.82054400128952698</v>
      </c>
      <c r="P72" s="23">
        <v>0.59209263213464514</v>
      </c>
      <c r="Q72" s="23">
        <v>1.1160641562746787</v>
      </c>
      <c r="R72" s="23">
        <v>0.78207068857715056</v>
      </c>
      <c r="S72" s="23">
        <v>1.5176766291915555E-3</v>
      </c>
      <c r="T72" s="23">
        <v>0</v>
      </c>
      <c r="U72" s="6">
        <v>1</v>
      </c>
      <c r="V72" s="12">
        <v>0</v>
      </c>
    </row>
    <row r="73" spans="1:22" ht="16" x14ac:dyDescent="0.4">
      <c r="A73" s="6">
        <v>71</v>
      </c>
      <c r="B73" s="6" t="s">
        <v>53</v>
      </c>
      <c r="C73" s="6" t="s">
        <v>1502</v>
      </c>
      <c r="D73" s="6" t="s">
        <v>1498</v>
      </c>
      <c r="E73" s="6" t="s">
        <v>1503</v>
      </c>
      <c r="F73" s="6" t="s">
        <v>1504</v>
      </c>
      <c r="G73" s="6" t="s">
        <v>1505</v>
      </c>
      <c r="H73" s="6" t="s">
        <v>1659</v>
      </c>
      <c r="I73" s="6" t="s">
        <v>1273</v>
      </c>
      <c r="J73" s="6">
        <v>0</v>
      </c>
      <c r="K73" s="6" t="s">
        <v>426</v>
      </c>
      <c r="L73" s="6" t="s">
        <v>430</v>
      </c>
      <c r="M73" s="6" t="s">
        <v>1274</v>
      </c>
      <c r="N73" s="23">
        <v>1.5479736328125E-2</v>
      </c>
      <c r="O73" s="23">
        <v>0.887608642578125</v>
      </c>
      <c r="P73" s="23">
        <v>6.7478027343749997E-2</v>
      </c>
      <c r="Q73" s="23">
        <v>3.1750830078124999</v>
      </c>
      <c r="R73" s="23">
        <v>0.97731567382812501</v>
      </c>
      <c r="S73" s="23">
        <v>0</v>
      </c>
      <c r="T73" s="23">
        <v>0.29658691406249998</v>
      </c>
      <c r="U73" s="6">
        <v>1</v>
      </c>
      <c r="V73" s="12">
        <v>0.29658691406249998</v>
      </c>
    </row>
    <row r="74" spans="1:22" ht="16" x14ac:dyDescent="0.4">
      <c r="A74" s="6">
        <v>72</v>
      </c>
      <c r="B74" s="6" t="s">
        <v>1492</v>
      </c>
      <c r="C74" s="6" t="s">
        <v>1492</v>
      </c>
      <c r="D74" s="6" t="s">
        <v>1519</v>
      </c>
      <c r="E74" s="6" t="s">
        <v>1519</v>
      </c>
      <c r="F74" s="6" t="s">
        <v>1520</v>
      </c>
      <c r="G74" s="6" t="s">
        <v>1521</v>
      </c>
      <c r="H74" s="6" t="s">
        <v>1522</v>
      </c>
      <c r="I74" s="6" t="s">
        <v>1660</v>
      </c>
      <c r="J74" s="6">
        <v>4.085728645324707</v>
      </c>
      <c r="K74" s="6" t="s">
        <v>426</v>
      </c>
      <c r="L74" s="6" t="s">
        <v>430</v>
      </c>
      <c r="M74" s="6" t="s">
        <v>1661</v>
      </c>
      <c r="N74" s="23">
        <v>2.9601171874999999</v>
      </c>
      <c r="O74" s="23">
        <v>3.2520751953125</v>
      </c>
      <c r="P74" s="23">
        <v>3.1778564453125</v>
      </c>
      <c r="Q74" s="23">
        <v>3.4064453124999998</v>
      </c>
      <c r="R74" s="23">
        <v>3.0031249999999998</v>
      </c>
      <c r="S74" s="23">
        <v>3.7413281249999999</v>
      </c>
      <c r="T74" s="23">
        <v>3.0642138671875001</v>
      </c>
      <c r="U74" s="6">
        <v>0</v>
      </c>
      <c r="V74" s="12">
        <v>2.1887241908482147</v>
      </c>
    </row>
    <row r="75" spans="1:22" ht="16" x14ac:dyDescent="0.4">
      <c r="A75" s="6">
        <v>73</v>
      </c>
      <c r="B75" s="6" t="s">
        <v>53</v>
      </c>
      <c r="C75" s="6" t="s">
        <v>1502</v>
      </c>
      <c r="D75" s="6" t="s">
        <v>1498</v>
      </c>
      <c r="E75" s="6" t="s">
        <v>1498</v>
      </c>
      <c r="F75" s="6" t="s">
        <v>1662</v>
      </c>
      <c r="G75" s="6" t="s">
        <v>1663</v>
      </c>
      <c r="H75" s="6" t="s">
        <v>1664</v>
      </c>
      <c r="I75" s="6" t="s">
        <v>1665</v>
      </c>
      <c r="J75" s="6">
        <v>12.200438499450684</v>
      </c>
      <c r="K75" s="6" t="s">
        <v>426</v>
      </c>
      <c r="L75" s="6" t="s">
        <v>430</v>
      </c>
      <c r="M75" s="6" t="s">
        <v>1666</v>
      </c>
      <c r="N75" s="23">
        <v>1.1740087890624999</v>
      </c>
      <c r="O75" s="23">
        <v>0.83938232421875003</v>
      </c>
      <c r="P75" s="23">
        <v>3.2714843750000002E-4</v>
      </c>
      <c r="Q75" s="23">
        <v>0.90278808593750004</v>
      </c>
      <c r="R75" s="23">
        <v>3.6068652343749998</v>
      </c>
      <c r="S75" s="23">
        <v>5.0789843750000001</v>
      </c>
      <c r="T75" s="23">
        <v>2.7099609375000002E-4</v>
      </c>
      <c r="U75" s="6">
        <v>0</v>
      </c>
      <c r="V75" s="12">
        <v>3.5194297889610393E-4</v>
      </c>
    </row>
    <row r="76" spans="1:22" ht="16" x14ac:dyDescent="0.4">
      <c r="A76" s="6">
        <v>74</v>
      </c>
      <c r="B76" s="6" t="s">
        <v>53</v>
      </c>
      <c r="C76" s="6" t="s">
        <v>1502</v>
      </c>
      <c r="D76" s="6" t="s">
        <v>1498</v>
      </c>
      <c r="E76" s="6" t="s">
        <v>1503</v>
      </c>
      <c r="F76" s="6" t="s">
        <v>1504</v>
      </c>
      <c r="G76" s="6" t="s">
        <v>1505</v>
      </c>
      <c r="H76" s="6" t="s">
        <v>1667</v>
      </c>
      <c r="I76" s="6" t="s">
        <v>1164</v>
      </c>
      <c r="J76" s="6">
        <v>0</v>
      </c>
      <c r="K76" s="6" t="s">
        <v>426</v>
      </c>
      <c r="L76" s="6" t="s">
        <v>432</v>
      </c>
      <c r="M76" s="6" t="s">
        <v>1165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  <c r="S76" s="23">
        <v>0</v>
      </c>
      <c r="T76" s="23">
        <v>0</v>
      </c>
      <c r="U76" s="6">
        <v>7</v>
      </c>
      <c r="V76" s="12">
        <v>0</v>
      </c>
    </row>
    <row r="77" spans="1:22" ht="16" x14ac:dyDescent="0.4">
      <c r="A77" s="6">
        <v>75</v>
      </c>
      <c r="B77" s="6" t="s">
        <v>53</v>
      </c>
      <c r="C77" s="6" t="s">
        <v>1502</v>
      </c>
      <c r="D77" s="6" t="s">
        <v>1586</v>
      </c>
      <c r="E77" s="6" t="s">
        <v>1537</v>
      </c>
      <c r="F77" s="6" t="s">
        <v>1587</v>
      </c>
      <c r="G77" s="6" t="s">
        <v>1588</v>
      </c>
      <c r="H77" s="6" t="s">
        <v>1668</v>
      </c>
      <c r="I77" s="6" t="s">
        <v>1669</v>
      </c>
      <c r="J77" s="6">
        <v>0</v>
      </c>
      <c r="K77" s="6" t="s">
        <v>426</v>
      </c>
      <c r="L77" s="6" t="s">
        <v>430</v>
      </c>
      <c r="M77" s="6" t="s">
        <v>1242</v>
      </c>
      <c r="N77" s="23">
        <v>0</v>
      </c>
      <c r="O77" s="23">
        <v>0.95079589843750001</v>
      </c>
      <c r="P77" s="23">
        <v>1.4858984374999999</v>
      </c>
      <c r="Q77" s="23">
        <v>1.9766259765625001</v>
      </c>
      <c r="R77" s="23">
        <v>3.4179687500000003E-5</v>
      </c>
      <c r="S77" s="23">
        <v>0</v>
      </c>
      <c r="T77" s="23">
        <v>2.1173071289062499</v>
      </c>
      <c r="U77" s="6">
        <v>2</v>
      </c>
      <c r="V77" s="12">
        <v>2.0164829799107142</v>
      </c>
    </row>
    <row r="78" spans="1:22" ht="16" x14ac:dyDescent="0.4">
      <c r="A78" s="6">
        <v>76</v>
      </c>
      <c r="B78" s="6" t="s">
        <v>1492</v>
      </c>
      <c r="C78" s="6" t="s">
        <v>1492</v>
      </c>
      <c r="D78" s="6" t="s">
        <v>1519</v>
      </c>
      <c r="E78" s="6" t="s">
        <v>1519</v>
      </c>
      <c r="F78" s="6" t="s">
        <v>1520</v>
      </c>
      <c r="G78" s="6" t="s">
        <v>1521</v>
      </c>
      <c r="H78" s="6" t="s">
        <v>1670</v>
      </c>
      <c r="I78" s="6" t="s">
        <v>1671</v>
      </c>
      <c r="J78" s="6">
        <v>0</v>
      </c>
      <c r="K78" s="6" t="s">
        <v>426</v>
      </c>
      <c r="L78" s="6" t="s">
        <v>430</v>
      </c>
      <c r="M78" s="6" t="s">
        <v>1342</v>
      </c>
      <c r="N78" s="23">
        <v>0.78388732910156245</v>
      </c>
      <c r="O78" s="23">
        <v>0.70452270507812498</v>
      </c>
      <c r="P78" s="23">
        <v>0.68205566406249996</v>
      </c>
      <c r="Q78" s="23">
        <v>0.467989501953125</v>
      </c>
      <c r="R78" s="23">
        <v>1.12236328125</v>
      </c>
      <c r="S78" s="23">
        <v>0.77456909179687505</v>
      </c>
      <c r="T78" s="23">
        <v>0.67037841796874997</v>
      </c>
      <c r="U78" s="6">
        <v>0</v>
      </c>
      <c r="V78" s="12">
        <v>2.6815136718749999</v>
      </c>
    </row>
    <row r="79" spans="1:22" ht="16" x14ac:dyDescent="0.4">
      <c r="A79" s="6">
        <v>77</v>
      </c>
      <c r="B79" s="6" t="s">
        <v>53</v>
      </c>
      <c r="C79" s="6" t="s">
        <v>53</v>
      </c>
      <c r="D79" s="6" t="s">
        <v>1549</v>
      </c>
      <c r="E79" s="6" t="s">
        <v>1549</v>
      </c>
      <c r="F79" s="6" t="s">
        <v>1560</v>
      </c>
      <c r="G79" s="6" t="s">
        <v>1561</v>
      </c>
      <c r="H79" s="6" t="s">
        <v>1636</v>
      </c>
      <c r="I79" s="6" t="s">
        <v>1186</v>
      </c>
      <c r="J79" s="6">
        <v>0</v>
      </c>
      <c r="K79" s="6" t="s">
        <v>426</v>
      </c>
      <c r="L79" s="6" t="s">
        <v>430</v>
      </c>
      <c r="M79" s="6" t="s">
        <v>1187</v>
      </c>
      <c r="N79" s="23">
        <v>5.8447265625000003E-3</v>
      </c>
      <c r="O79" s="23">
        <v>0.23204589843750001</v>
      </c>
      <c r="P79" s="23">
        <v>4.4626464843749998E-2</v>
      </c>
      <c r="Q79" s="23">
        <v>0</v>
      </c>
      <c r="R79" s="23">
        <v>4.5483398437499998E-3</v>
      </c>
      <c r="S79" s="23">
        <v>3.2421874999999998E-3</v>
      </c>
      <c r="T79" s="23">
        <v>1.8310546875E-4</v>
      </c>
      <c r="U79" s="6">
        <v>1</v>
      </c>
      <c r="V79" s="12">
        <v>5.2315848214285713E-4</v>
      </c>
    </row>
    <row r="80" spans="1:22" ht="16" x14ac:dyDescent="0.4">
      <c r="A80" s="6">
        <v>78</v>
      </c>
      <c r="B80" s="6" t="s">
        <v>53</v>
      </c>
      <c r="C80" s="6" t="s">
        <v>1502</v>
      </c>
      <c r="D80" s="6" t="s">
        <v>1498</v>
      </c>
      <c r="E80" s="6" t="s">
        <v>1503</v>
      </c>
      <c r="F80" s="6" t="s">
        <v>1504</v>
      </c>
      <c r="G80" s="6" t="s">
        <v>1505</v>
      </c>
      <c r="H80" s="6" t="s">
        <v>1672</v>
      </c>
      <c r="I80" s="6" t="s">
        <v>1164</v>
      </c>
      <c r="J80" s="6">
        <v>0</v>
      </c>
      <c r="K80" s="6" t="s">
        <v>426</v>
      </c>
      <c r="L80" s="6" t="s">
        <v>430</v>
      </c>
      <c r="M80" s="6" t="s">
        <v>1165</v>
      </c>
      <c r="N80" s="23">
        <v>2.8540344238281251E-2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  <c r="T80" s="23">
        <v>0</v>
      </c>
      <c r="U80" s="6">
        <v>6</v>
      </c>
      <c r="V80" s="12">
        <v>0</v>
      </c>
    </row>
    <row r="81" spans="1:22" ht="16" x14ac:dyDescent="0.4">
      <c r="A81" s="6">
        <v>79</v>
      </c>
      <c r="B81" s="6" t="s">
        <v>53</v>
      </c>
      <c r="C81" s="6" t="s">
        <v>1502</v>
      </c>
      <c r="D81" s="6" t="s">
        <v>1498</v>
      </c>
      <c r="E81" s="6" t="s">
        <v>1503</v>
      </c>
      <c r="F81" s="6" t="s">
        <v>1504</v>
      </c>
      <c r="G81" s="6" t="s">
        <v>1505</v>
      </c>
      <c r="H81" s="6" t="s">
        <v>1673</v>
      </c>
      <c r="I81" s="6" t="s">
        <v>1311</v>
      </c>
      <c r="J81" s="6">
        <v>0</v>
      </c>
      <c r="K81" s="6" t="s">
        <v>426</v>
      </c>
      <c r="L81" s="6" t="s">
        <v>432</v>
      </c>
      <c r="M81" s="6" t="s">
        <v>1182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6">
        <v>7</v>
      </c>
      <c r="V81" s="12">
        <v>0</v>
      </c>
    </row>
    <row r="82" spans="1:22" ht="16" x14ac:dyDescent="0.4">
      <c r="A82" s="6">
        <v>80</v>
      </c>
      <c r="B82" s="6" t="s">
        <v>53</v>
      </c>
      <c r="C82" s="6" t="s">
        <v>53</v>
      </c>
      <c r="D82" s="6" t="s">
        <v>1530</v>
      </c>
      <c r="E82" s="6" t="s">
        <v>1531</v>
      </c>
      <c r="F82" s="6" t="s">
        <v>1532</v>
      </c>
      <c r="G82" s="6" t="s">
        <v>1533</v>
      </c>
      <c r="H82" s="6" t="s">
        <v>1674</v>
      </c>
      <c r="I82" s="6" t="s">
        <v>1273</v>
      </c>
      <c r="J82" s="6">
        <v>0</v>
      </c>
      <c r="K82" s="6" t="s">
        <v>426</v>
      </c>
      <c r="L82" s="6" t="s">
        <v>430</v>
      </c>
      <c r="M82" s="6" t="s">
        <v>1274</v>
      </c>
      <c r="N82" s="23">
        <v>0</v>
      </c>
      <c r="O82" s="23">
        <v>0</v>
      </c>
      <c r="P82" s="23">
        <v>1.1997222900390625E-4</v>
      </c>
      <c r="Q82" s="23">
        <v>5.1498413085937503E-6</v>
      </c>
      <c r="R82" s="23">
        <v>4.3601989746093749E-5</v>
      </c>
      <c r="S82" s="23">
        <v>0</v>
      </c>
      <c r="T82" s="23">
        <v>0</v>
      </c>
      <c r="U82" s="6">
        <v>4</v>
      </c>
      <c r="V82" s="12">
        <v>0</v>
      </c>
    </row>
    <row r="83" spans="1:22" ht="16" x14ac:dyDescent="0.4">
      <c r="A83" s="6">
        <v>81</v>
      </c>
      <c r="B83" s="6" t="s">
        <v>53</v>
      </c>
      <c r="C83" s="6" t="s">
        <v>1502</v>
      </c>
      <c r="D83" s="6" t="s">
        <v>1498</v>
      </c>
      <c r="E83" s="6" t="s">
        <v>1503</v>
      </c>
      <c r="F83" s="6" t="s">
        <v>1504</v>
      </c>
      <c r="G83" s="6" t="s">
        <v>1505</v>
      </c>
      <c r="H83" s="6" t="s">
        <v>1675</v>
      </c>
      <c r="I83" s="6" t="s">
        <v>1409</v>
      </c>
      <c r="J83" s="6">
        <v>0</v>
      </c>
      <c r="K83" s="6" t="s">
        <v>426</v>
      </c>
      <c r="L83" s="6" t="s">
        <v>430</v>
      </c>
      <c r="M83" s="6" t="s">
        <v>1187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  <c r="T83" s="23">
        <v>0</v>
      </c>
      <c r="U83" s="6">
        <v>7</v>
      </c>
      <c r="V83" s="12">
        <v>0</v>
      </c>
    </row>
    <row r="84" spans="1:22" ht="16" x14ac:dyDescent="0.4">
      <c r="A84" s="6">
        <v>82</v>
      </c>
      <c r="B84" s="6" t="s">
        <v>53</v>
      </c>
      <c r="C84" s="6" t="s">
        <v>1502</v>
      </c>
      <c r="D84" s="6" t="s">
        <v>1498</v>
      </c>
      <c r="E84" s="6" t="s">
        <v>1503</v>
      </c>
      <c r="F84" s="6" t="s">
        <v>1504</v>
      </c>
      <c r="G84" s="6" t="s">
        <v>1505</v>
      </c>
      <c r="H84" s="6" t="s">
        <v>1675</v>
      </c>
      <c r="I84" s="6" t="s">
        <v>1676</v>
      </c>
      <c r="J84" s="6">
        <v>0</v>
      </c>
      <c r="K84" s="6" t="s">
        <v>426</v>
      </c>
      <c r="L84" s="6" t="s">
        <v>430</v>
      </c>
      <c r="M84" s="6" t="s">
        <v>1187</v>
      </c>
      <c r="N84" s="23">
        <v>0</v>
      </c>
      <c r="O84" s="23">
        <v>0</v>
      </c>
      <c r="P84" s="23">
        <v>0</v>
      </c>
      <c r="Q84" s="23">
        <v>8.2052307128906252E-2</v>
      </c>
      <c r="R84" s="23">
        <v>0.28255493164062501</v>
      </c>
      <c r="S84" s="23">
        <v>0</v>
      </c>
      <c r="T84" s="23">
        <v>0.28391113281250002</v>
      </c>
      <c r="U84" s="6">
        <v>4</v>
      </c>
      <c r="V84" s="12">
        <v>0.81117466517857151</v>
      </c>
    </row>
    <row r="85" spans="1:22" ht="16" x14ac:dyDescent="0.4">
      <c r="A85" s="6">
        <v>83</v>
      </c>
      <c r="B85" s="6" t="s">
        <v>1507</v>
      </c>
      <c r="C85" s="6" t="s">
        <v>1543</v>
      </c>
      <c r="D85" s="6" t="s">
        <v>1543</v>
      </c>
      <c r="E85" s="6" t="s">
        <v>1543</v>
      </c>
      <c r="F85" s="6" t="s">
        <v>1614</v>
      </c>
      <c r="G85" s="6" t="s">
        <v>1615</v>
      </c>
      <c r="H85" s="6" t="s">
        <v>1616</v>
      </c>
      <c r="I85" s="6" t="s">
        <v>1677</v>
      </c>
      <c r="J85" s="6">
        <v>0</v>
      </c>
      <c r="K85" s="6" t="s">
        <v>426</v>
      </c>
      <c r="L85" s="6" t="s">
        <v>430</v>
      </c>
      <c r="M85" s="6" t="s">
        <v>1602</v>
      </c>
      <c r="N85" s="23">
        <v>1.69701171875</v>
      </c>
      <c r="O85" s="23">
        <v>2.1173339843750001</v>
      </c>
      <c r="P85" s="23">
        <v>1.869091796875</v>
      </c>
      <c r="Q85" s="23">
        <v>0</v>
      </c>
      <c r="R85" s="23">
        <v>0</v>
      </c>
      <c r="S85" s="23">
        <v>0.69785156250000002</v>
      </c>
      <c r="T85" s="23">
        <v>0</v>
      </c>
      <c r="U85" s="6">
        <v>3</v>
      </c>
      <c r="V85" s="12">
        <v>0</v>
      </c>
    </row>
    <row r="86" spans="1:22" ht="16" x14ac:dyDescent="0.4">
      <c r="A86" s="6">
        <v>84</v>
      </c>
      <c r="B86" s="6" t="s">
        <v>53</v>
      </c>
      <c r="C86" s="6" t="s">
        <v>53</v>
      </c>
      <c r="D86" s="6" t="s">
        <v>1530</v>
      </c>
      <c r="E86" s="6" t="s">
        <v>1531</v>
      </c>
      <c r="F86" s="6" t="s">
        <v>1532</v>
      </c>
      <c r="G86" s="6" t="s">
        <v>1533</v>
      </c>
      <c r="H86" s="6" t="s">
        <v>1678</v>
      </c>
      <c r="I86" s="6" t="s">
        <v>1679</v>
      </c>
      <c r="J86" s="6">
        <v>0</v>
      </c>
      <c r="K86" s="6" t="s">
        <v>426</v>
      </c>
      <c r="L86" s="6" t="s">
        <v>430</v>
      </c>
      <c r="M86" s="6" t="s">
        <v>1680</v>
      </c>
      <c r="N86" s="23">
        <v>8.2507812499999993</v>
      </c>
      <c r="O86" s="23">
        <v>2.5496484375000001</v>
      </c>
      <c r="P86" s="23">
        <v>5.8323437499999997</v>
      </c>
      <c r="Q86" s="23">
        <v>2.0768749999999998</v>
      </c>
      <c r="R86" s="23">
        <v>13.161875</v>
      </c>
      <c r="S86" s="23">
        <v>11.428437499999999</v>
      </c>
      <c r="T86" s="23">
        <v>10.415976562499999</v>
      </c>
      <c r="U86" s="6">
        <v>0</v>
      </c>
      <c r="V86" s="12">
        <v>1.7359960937499999</v>
      </c>
    </row>
    <row r="87" spans="1:22" ht="16" x14ac:dyDescent="0.4">
      <c r="A87" s="6">
        <v>85</v>
      </c>
      <c r="B87" s="6" t="s">
        <v>53</v>
      </c>
      <c r="C87" s="6" t="s">
        <v>1502</v>
      </c>
      <c r="D87" s="6" t="s">
        <v>1498</v>
      </c>
      <c r="E87" s="6" t="s">
        <v>1503</v>
      </c>
      <c r="F87" s="6" t="s">
        <v>1504</v>
      </c>
      <c r="G87" s="6" t="s">
        <v>1505</v>
      </c>
      <c r="H87" s="6" t="s">
        <v>1681</v>
      </c>
      <c r="I87" s="6" t="s">
        <v>1223</v>
      </c>
      <c r="J87" s="6">
        <v>0</v>
      </c>
      <c r="K87" s="6" t="s">
        <v>426</v>
      </c>
      <c r="L87" s="6" t="s">
        <v>430</v>
      </c>
      <c r="M87" s="6" t="s">
        <v>1217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  <c r="T87" s="23">
        <v>0</v>
      </c>
      <c r="U87" s="6">
        <v>7</v>
      </c>
      <c r="V87" s="12">
        <v>0</v>
      </c>
    </row>
    <row r="88" spans="1:22" ht="16" x14ac:dyDescent="0.4">
      <c r="A88" s="6">
        <v>86</v>
      </c>
      <c r="B88" s="6" t="s">
        <v>1507</v>
      </c>
      <c r="C88" s="6" t="s">
        <v>1543</v>
      </c>
      <c r="D88" s="6" t="s">
        <v>1544</v>
      </c>
      <c r="E88" s="6" t="s">
        <v>1545</v>
      </c>
      <c r="F88" s="6" t="s">
        <v>1598</v>
      </c>
      <c r="G88" s="6" t="s">
        <v>1599</v>
      </c>
      <c r="H88" s="6" t="s">
        <v>1682</v>
      </c>
      <c r="I88" s="6" t="s">
        <v>1683</v>
      </c>
      <c r="J88" s="6">
        <v>0</v>
      </c>
      <c r="K88" s="6" t="s">
        <v>426</v>
      </c>
      <c r="L88" s="6" t="s">
        <v>430</v>
      </c>
      <c r="M88" s="6" t="s">
        <v>1204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6">
        <v>7</v>
      </c>
      <c r="V88" s="12">
        <v>0</v>
      </c>
    </row>
    <row r="89" spans="1:22" ht="16" x14ac:dyDescent="0.4">
      <c r="A89" s="6">
        <v>87</v>
      </c>
      <c r="B89" s="6" t="s">
        <v>1507</v>
      </c>
      <c r="C89" s="6" t="s">
        <v>1543</v>
      </c>
      <c r="D89" s="6" t="s">
        <v>1544</v>
      </c>
      <c r="E89" s="6" t="s">
        <v>1545</v>
      </c>
      <c r="F89" s="6" t="s">
        <v>1598</v>
      </c>
      <c r="G89" s="6" t="s">
        <v>1599</v>
      </c>
      <c r="H89" s="6" t="s">
        <v>1600</v>
      </c>
      <c r="I89" s="6" t="s">
        <v>1468</v>
      </c>
      <c r="J89" s="6">
        <v>0</v>
      </c>
      <c r="K89" s="6" t="s">
        <v>426</v>
      </c>
      <c r="L89" s="6" t="s">
        <v>430</v>
      </c>
      <c r="M89" s="6" t="s">
        <v>1217</v>
      </c>
      <c r="N89" s="23">
        <v>0</v>
      </c>
      <c r="O89" s="23">
        <v>0</v>
      </c>
      <c r="P89" s="23">
        <v>1.9417000000000006</v>
      </c>
      <c r="Q89" s="23">
        <v>0</v>
      </c>
      <c r="R89" s="23">
        <v>0</v>
      </c>
      <c r="S89" s="23">
        <v>0.44150000000000089</v>
      </c>
      <c r="T89" s="23">
        <v>1.4984999999999991</v>
      </c>
      <c r="U89" s="6">
        <v>4</v>
      </c>
      <c r="V89" s="12">
        <v>1.9979999999999987</v>
      </c>
    </row>
    <row r="90" spans="1:22" ht="16" x14ac:dyDescent="0.4">
      <c r="A90" s="6">
        <v>88</v>
      </c>
      <c r="B90" s="6" t="s">
        <v>1507</v>
      </c>
      <c r="C90" s="6" t="s">
        <v>1543</v>
      </c>
      <c r="D90" s="6" t="s">
        <v>1544</v>
      </c>
      <c r="E90" s="6" t="s">
        <v>1545</v>
      </c>
      <c r="F90" s="6" t="s">
        <v>1598</v>
      </c>
      <c r="G90" s="6" t="s">
        <v>1599</v>
      </c>
      <c r="H90" s="6" t="s">
        <v>1600</v>
      </c>
      <c r="I90" s="6" t="s">
        <v>1315</v>
      </c>
      <c r="J90" s="6">
        <v>0</v>
      </c>
      <c r="K90" s="6" t="s">
        <v>426</v>
      </c>
      <c r="L90" s="6" t="s">
        <v>430</v>
      </c>
      <c r="M90" s="6" t="s">
        <v>1316</v>
      </c>
      <c r="N90" s="23">
        <v>0</v>
      </c>
      <c r="O90" s="23">
        <v>0</v>
      </c>
      <c r="P90" s="23">
        <v>2.013700000000008</v>
      </c>
      <c r="Q90" s="23">
        <v>0</v>
      </c>
      <c r="R90" s="23">
        <v>0</v>
      </c>
      <c r="S90" s="23">
        <v>0</v>
      </c>
      <c r="T90" s="23">
        <v>2.8017999999999939</v>
      </c>
      <c r="U90" s="6">
        <v>5</v>
      </c>
      <c r="V90" s="12">
        <v>1.4008999999999969</v>
      </c>
    </row>
    <row r="91" spans="1:22" ht="16" x14ac:dyDescent="0.4">
      <c r="A91" s="6">
        <v>89</v>
      </c>
      <c r="B91" s="6" t="s">
        <v>53</v>
      </c>
      <c r="C91" s="6" t="s">
        <v>1502</v>
      </c>
      <c r="D91" s="6" t="s">
        <v>1586</v>
      </c>
      <c r="E91" s="6" t="s">
        <v>1647</v>
      </c>
      <c r="F91" s="6" t="s">
        <v>1587</v>
      </c>
      <c r="G91" s="6" t="s">
        <v>1588</v>
      </c>
      <c r="H91" s="6" t="s">
        <v>1684</v>
      </c>
      <c r="I91" s="6" t="s">
        <v>1685</v>
      </c>
      <c r="J91" s="6">
        <v>0</v>
      </c>
      <c r="K91" s="6" t="s">
        <v>426</v>
      </c>
      <c r="L91" s="6" t="s">
        <v>430</v>
      </c>
      <c r="M91" s="6" t="s">
        <v>1686</v>
      </c>
      <c r="N91" s="23">
        <v>0</v>
      </c>
      <c r="O91" s="23">
        <v>3.8083203124999998</v>
      </c>
      <c r="P91" s="23">
        <v>0.62457031249999995</v>
      </c>
      <c r="Q91" s="23">
        <v>3.0111718750000001</v>
      </c>
      <c r="R91" s="23">
        <v>0.91298828124999998</v>
      </c>
      <c r="S91" s="23">
        <v>3.4590234375</v>
      </c>
      <c r="T91" s="23">
        <v>0.36958984374999998</v>
      </c>
      <c r="U91" s="6">
        <v>1</v>
      </c>
      <c r="V91" s="12">
        <v>7.3917968749999993E-2</v>
      </c>
    </row>
    <row r="92" spans="1:22" ht="16" x14ac:dyDescent="0.4">
      <c r="A92" s="6">
        <v>90</v>
      </c>
      <c r="B92" s="6" t="s">
        <v>53</v>
      </c>
      <c r="C92" s="6" t="s">
        <v>1502</v>
      </c>
      <c r="D92" s="6" t="s">
        <v>1498</v>
      </c>
      <c r="E92" s="6" t="s">
        <v>1503</v>
      </c>
      <c r="F92" s="6" t="s">
        <v>1504</v>
      </c>
      <c r="G92" s="6" t="s">
        <v>1505</v>
      </c>
      <c r="H92" s="6" t="s">
        <v>1687</v>
      </c>
      <c r="I92" s="6" t="s">
        <v>1223</v>
      </c>
      <c r="J92" s="6">
        <v>0</v>
      </c>
      <c r="K92" s="6" t="s">
        <v>426</v>
      </c>
      <c r="L92" s="6" t="s">
        <v>432</v>
      </c>
      <c r="M92" s="6" t="s">
        <v>1217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6">
        <v>7</v>
      </c>
      <c r="V92" s="12">
        <v>0</v>
      </c>
    </row>
    <row r="93" spans="1:22" ht="16" x14ac:dyDescent="0.4">
      <c r="A93" s="6">
        <v>91</v>
      </c>
      <c r="B93" s="6" t="s">
        <v>53</v>
      </c>
      <c r="C93" s="6" t="s">
        <v>53</v>
      </c>
      <c r="D93" s="6" t="s">
        <v>1530</v>
      </c>
      <c r="E93" s="6" t="s">
        <v>1537</v>
      </c>
      <c r="F93" s="6" t="s">
        <v>1538</v>
      </c>
      <c r="G93" s="6" t="s">
        <v>1539</v>
      </c>
      <c r="H93" s="6" t="s">
        <v>1688</v>
      </c>
      <c r="I93" s="6" t="s">
        <v>1273</v>
      </c>
      <c r="J93" s="6">
        <v>0</v>
      </c>
      <c r="K93" s="6" t="s">
        <v>426</v>
      </c>
      <c r="L93" s="6" t="s">
        <v>430</v>
      </c>
      <c r="M93" s="6" t="s">
        <v>1274</v>
      </c>
      <c r="N93" s="23">
        <v>0</v>
      </c>
      <c r="O93" s="23">
        <v>1.007080078125E-5</v>
      </c>
      <c r="P93" s="23">
        <v>0.63534393310546877</v>
      </c>
      <c r="Q93" s="23">
        <v>7.3242187499999997E-6</v>
      </c>
      <c r="R93" s="23">
        <v>9.0139770507812494E-2</v>
      </c>
      <c r="S93" s="23">
        <v>0.81575561523437501</v>
      </c>
      <c r="T93" s="23">
        <v>5.4931640624999998E-6</v>
      </c>
      <c r="U93" s="6">
        <v>1</v>
      </c>
      <c r="V93" s="12">
        <v>5.4931640624999998E-6</v>
      </c>
    </row>
    <row r="94" spans="1:22" ht="16" x14ac:dyDescent="0.4">
      <c r="A94" s="6">
        <v>92</v>
      </c>
      <c r="B94" s="6" t="s">
        <v>1507</v>
      </c>
      <c r="C94" s="6" t="s">
        <v>1543</v>
      </c>
      <c r="D94" s="6" t="s">
        <v>1543</v>
      </c>
      <c r="E94" s="6" t="s">
        <v>1543</v>
      </c>
      <c r="F94" s="6" t="s">
        <v>1614</v>
      </c>
      <c r="G94" s="6" t="s">
        <v>1615</v>
      </c>
      <c r="H94" s="6" t="s">
        <v>1689</v>
      </c>
      <c r="I94" s="6" t="s">
        <v>1423</v>
      </c>
      <c r="J94" s="6">
        <v>0</v>
      </c>
      <c r="K94" s="6" t="s">
        <v>426</v>
      </c>
      <c r="L94" s="6" t="s">
        <v>430</v>
      </c>
      <c r="M94" s="6" t="s">
        <v>1195</v>
      </c>
      <c r="N94" s="23">
        <v>1.4697265624999999E-3</v>
      </c>
      <c r="O94" s="23">
        <v>2.6855468750000002E-4</v>
      </c>
      <c r="P94" s="23">
        <v>7.4218750000000001E-4</v>
      </c>
      <c r="Q94" s="23">
        <v>1.123046875E-4</v>
      </c>
      <c r="R94" s="23">
        <v>0</v>
      </c>
      <c r="S94" s="23">
        <v>0.33604003906250002</v>
      </c>
      <c r="T94" s="23">
        <v>0</v>
      </c>
      <c r="U94" s="6">
        <v>2</v>
      </c>
      <c r="V94" s="12">
        <v>0</v>
      </c>
    </row>
    <row r="95" spans="1:22" ht="16" x14ac:dyDescent="0.4">
      <c r="A95" s="6">
        <v>93</v>
      </c>
      <c r="B95" s="6" t="s">
        <v>53</v>
      </c>
      <c r="C95" s="6" t="s">
        <v>1502</v>
      </c>
      <c r="D95" s="6" t="s">
        <v>1498</v>
      </c>
      <c r="E95" s="6" t="s">
        <v>1503</v>
      </c>
      <c r="F95" s="6" t="s">
        <v>1504</v>
      </c>
      <c r="G95" s="6" t="s">
        <v>1505</v>
      </c>
      <c r="H95" s="6" t="s">
        <v>1690</v>
      </c>
      <c r="I95" s="6" t="s">
        <v>1164</v>
      </c>
      <c r="J95" s="6">
        <v>0</v>
      </c>
      <c r="K95" s="6" t="s">
        <v>426</v>
      </c>
      <c r="L95" s="6" t="s">
        <v>430</v>
      </c>
      <c r="M95" s="6" t="s">
        <v>1165</v>
      </c>
      <c r="N95" s="23">
        <v>0.24116577148437501</v>
      </c>
      <c r="O95" s="23">
        <v>0</v>
      </c>
      <c r="P95" s="23">
        <v>0</v>
      </c>
      <c r="Q95" s="23">
        <v>0</v>
      </c>
      <c r="R95" s="23">
        <v>0.14989471435546875</v>
      </c>
      <c r="S95" s="23">
        <v>2.5781250000000001E-3</v>
      </c>
      <c r="T95" s="23">
        <v>0.49326904296875002</v>
      </c>
      <c r="U95" s="6">
        <v>3</v>
      </c>
      <c r="V95" s="12">
        <v>0.98653808593750003</v>
      </c>
    </row>
    <row r="96" spans="1:22" ht="16" x14ac:dyDescent="0.4">
      <c r="A96" s="6">
        <v>94</v>
      </c>
      <c r="B96" s="6" t="s">
        <v>53</v>
      </c>
      <c r="C96" s="6" t="s">
        <v>1502</v>
      </c>
      <c r="D96" s="6" t="s">
        <v>1498</v>
      </c>
      <c r="E96" s="6" t="s">
        <v>1503</v>
      </c>
      <c r="F96" s="6" t="s">
        <v>1504</v>
      </c>
      <c r="G96" s="6" t="s">
        <v>1505</v>
      </c>
      <c r="H96" s="6" t="s">
        <v>1691</v>
      </c>
      <c r="I96" s="6" t="s">
        <v>1223</v>
      </c>
      <c r="J96" s="6">
        <v>0</v>
      </c>
      <c r="K96" s="6" t="s">
        <v>426</v>
      </c>
      <c r="L96" s="6" t="s">
        <v>430</v>
      </c>
      <c r="M96" s="6" t="s">
        <v>1217</v>
      </c>
      <c r="N96" s="23">
        <v>0</v>
      </c>
      <c r="O96" s="23">
        <v>8.3740234375000004E-4</v>
      </c>
      <c r="P96" s="23">
        <v>0</v>
      </c>
      <c r="Q96" s="23">
        <v>7.9892578125000002E-2</v>
      </c>
      <c r="R96" s="23">
        <v>0</v>
      </c>
      <c r="S96" s="23">
        <v>0</v>
      </c>
      <c r="T96" s="23">
        <v>3.1445312500000002E-3</v>
      </c>
      <c r="U96" s="6">
        <v>4</v>
      </c>
      <c r="V96" s="12">
        <v>4.1927083333333339E-3</v>
      </c>
    </row>
    <row r="97" spans="1:22" ht="16" x14ac:dyDescent="0.4">
      <c r="A97" s="6">
        <v>95</v>
      </c>
      <c r="B97" s="6" t="s">
        <v>1492</v>
      </c>
      <c r="C97" s="6" t="s">
        <v>1492</v>
      </c>
      <c r="D97" s="6" t="s">
        <v>1493</v>
      </c>
      <c r="E97" s="6" t="s">
        <v>1494</v>
      </c>
      <c r="F97" s="6" t="s">
        <v>1495</v>
      </c>
      <c r="G97" s="6" t="s">
        <v>1496</v>
      </c>
      <c r="H97" s="6" t="s">
        <v>1692</v>
      </c>
      <c r="I97" s="6" t="s">
        <v>1693</v>
      </c>
      <c r="J97" s="6">
        <v>0</v>
      </c>
      <c r="K97" s="6" t="s">
        <v>426</v>
      </c>
      <c r="L97" s="6" t="s">
        <v>430</v>
      </c>
      <c r="M97" s="6" t="s">
        <v>1238</v>
      </c>
      <c r="N97" s="23">
        <v>0.30075439453125002</v>
      </c>
      <c r="O97" s="23">
        <v>0.53029296874999998</v>
      </c>
      <c r="P97" s="23">
        <v>0.41391357421875002</v>
      </c>
      <c r="Q97" s="23">
        <v>0.41642822265625001</v>
      </c>
      <c r="R97" s="23">
        <v>0.26218017578125002</v>
      </c>
      <c r="S97" s="23">
        <v>0</v>
      </c>
      <c r="T97" s="23">
        <v>0.42117675781250002</v>
      </c>
      <c r="U97" s="6">
        <v>1</v>
      </c>
      <c r="V97" s="12">
        <v>0.70196126302083339</v>
      </c>
    </row>
    <row r="98" spans="1:22" ht="16" x14ac:dyDescent="0.4">
      <c r="A98" s="6">
        <v>96</v>
      </c>
      <c r="B98" s="6" t="s">
        <v>53</v>
      </c>
      <c r="C98" s="6" t="s">
        <v>53</v>
      </c>
      <c r="D98" s="6" t="s">
        <v>1549</v>
      </c>
      <c r="E98" s="6" t="s">
        <v>1549</v>
      </c>
      <c r="F98" s="6" t="s">
        <v>1560</v>
      </c>
      <c r="G98" s="6" t="s">
        <v>1561</v>
      </c>
      <c r="H98" s="6" t="s">
        <v>1694</v>
      </c>
      <c r="I98" s="6" t="s">
        <v>1235</v>
      </c>
      <c r="J98" s="6" t="s">
        <v>1231</v>
      </c>
      <c r="K98" s="6" t="s">
        <v>428</v>
      </c>
      <c r="L98" s="6" t="s">
        <v>432</v>
      </c>
      <c r="M98" s="6" t="s">
        <v>1187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  <c r="T98" s="23">
        <v>0</v>
      </c>
      <c r="U98" s="6">
        <v>7</v>
      </c>
      <c r="V98" s="12">
        <v>0</v>
      </c>
    </row>
    <row r="99" spans="1:22" ht="16" x14ac:dyDescent="0.4">
      <c r="A99" s="6">
        <v>97</v>
      </c>
      <c r="B99" s="6" t="s">
        <v>53</v>
      </c>
      <c r="C99" s="6" t="s">
        <v>1502</v>
      </c>
      <c r="D99" s="6" t="s">
        <v>1498</v>
      </c>
      <c r="E99" s="6" t="s">
        <v>1498</v>
      </c>
      <c r="F99" s="6" t="s">
        <v>1571</v>
      </c>
      <c r="G99" s="6" t="s">
        <v>1572</v>
      </c>
      <c r="H99" s="6" t="s">
        <v>1695</v>
      </c>
      <c r="I99" s="6" t="s">
        <v>1164</v>
      </c>
      <c r="J99" s="6">
        <v>0</v>
      </c>
      <c r="K99" s="6" t="s">
        <v>426</v>
      </c>
      <c r="L99" s="6" t="s">
        <v>430</v>
      </c>
      <c r="M99" s="6" t="s">
        <v>1165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1.7126416015624999</v>
      </c>
      <c r="T99" s="23">
        <v>9.5758471679687496</v>
      </c>
      <c r="U99" s="6">
        <v>5</v>
      </c>
      <c r="V99" s="12">
        <v>19.151694335937499</v>
      </c>
    </row>
    <row r="100" spans="1:22" ht="16" x14ac:dyDescent="0.4">
      <c r="A100" s="6">
        <v>98</v>
      </c>
      <c r="B100" s="6" t="s">
        <v>1492</v>
      </c>
      <c r="C100" s="6" t="s">
        <v>1492</v>
      </c>
      <c r="D100" s="6" t="s">
        <v>1696</v>
      </c>
      <c r="E100" s="6" t="s">
        <v>1696</v>
      </c>
      <c r="F100" s="6" t="s">
        <v>1697</v>
      </c>
      <c r="G100" s="6" t="s">
        <v>1698</v>
      </c>
      <c r="H100" s="6" t="s">
        <v>1699</v>
      </c>
      <c r="I100" s="6" t="s">
        <v>1210</v>
      </c>
      <c r="J100" s="6">
        <v>35.175258636474609</v>
      </c>
      <c r="K100" s="6" t="s">
        <v>426</v>
      </c>
      <c r="L100" s="6" t="s">
        <v>430</v>
      </c>
      <c r="M100" s="6" t="s">
        <v>1182</v>
      </c>
      <c r="N100" s="23">
        <v>1.4267016601562501</v>
      </c>
      <c r="O100" s="23">
        <v>1.66617919921875</v>
      </c>
      <c r="P100" s="23">
        <v>1.2496972656250001</v>
      </c>
      <c r="Q100" s="23">
        <v>1.1526440429687499</v>
      </c>
      <c r="R100" s="23">
        <v>1.2319604492187499</v>
      </c>
      <c r="S100" s="23">
        <v>1.01210693359375</v>
      </c>
      <c r="T100" s="23">
        <v>2.0615161132812498</v>
      </c>
      <c r="U100" s="6">
        <v>0</v>
      </c>
      <c r="V100" s="12">
        <v>6.8717203776041664</v>
      </c>
    </row>
    <row r="101" spans="1:22" ht="16" x14ac:dyDescent="0.4">
      <c r="A101" s="6">
        <v>99</v>
      </c>
      <c r="B101" s="6" t="s">
        <v>53</v>
      </c>
      <c r="C101" s="6" t="s">
        <v>53</v>
      </c>
      <c r="D101" s="6" t="s">
        <v>1530</v>
      </c>
      <c r="E101" s="6" t="s">
        <v>1537</v>
      </c>
      <c r="F101" s="6" t="s">
        <v>1538</v>
      </c>
      <c r="G101" s="6" t="s">
        <v>1539</v>
      </c>
      <c r="H101" s="6" t="s">
        <v>1700</v>
      </c>
      <c r="I101" s="6" t="s">
        <v>1569</v>
      </c>
      <c r="J101" s="6" t="s">
        <v>1231</v>
      </c>
      <c r="K101" s="6" t="s">
        <v>428</v>
      </c>
      <c r="L101" s="6" t="s">
        <v>432</v>
      </c>
      <c r="M101" s="6" t="s">
        <v>1570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  <c r="T101" s="23">
        <v>0</v>
      </c>
      <c r="U101" s="6">
        <v>7</v>
      </c>
      <c r="V101" s="12">
        <v>0</v>
      </c>
    </row>
    <row r="102" spans="1:22" ht="16" x14ac:dyDescent="0.4">
      <c r="A102" s="6">
        <v>100</v>
      </c>
      <c r="B102" s="6" t="s">
        <v>53</v>
      </c>
      <c r="C102" s="6" t="s">
        <v>1502</v>
      </c>
      <c r="D102" s="6" t="s">
        <v>1498</v>
      </c>
      <c r="E102" s="6" t="s">
        <v>1498</v>
      </c>
      <c r="F102" s="6" t="s">
        <v>1662</v>
      </c>
      <c r="G102" s="6" t="s">
        <v>1663</v>
      </c>
      <c r="H102" s="6" t="s">
        <v>1664</v>
      </c>
      <c r="I102" s="6" t="s">
        <v>1173</v>
      </c>
      <c r="J102" s="6">
        <v>0</v>
      </c>
      <c r="K102" s="6" t="s">
        <v>426</v>
      </c>
      <c r="L102" s="6" t="s">
        <v>430</v>
      </c>
      <c r="M102" s="6" t="s">
        <v>1165</v>
      </c>
      <c r="N102" s="23">
        <v>0</v>
      </c>
      <c r="O102" s="23">
        <v>1.1274966430664062</v>
      </c>
      <c r="P102" s="23">
        <v>5.5236816406250002E-5</v>
      </c>
      <c r="Q102" s="23">
        <v>0</v>
      </c>
      <c r="R102" s="23">
        <v>0</v>
      </c>
      <c r="S102" s="23">
        <v>2.2433160400390624</v>
      </c>
      <c r="T102" s="23">
        <v>7.5073242187499999E-5</v>
      </c>
      <c r="U102" s="6">
        <v>3</v>
      </c>
      <c r="V102" s="12">
        <v>1.50146484375E-4</v>
      </c>
    </row>
    <row r="103" spans="1:22" ht="16" x14ac:dyDescent="0.4">
      <c r="A103" s="6">
        <v>101</v>
      </c>
      <c r="B103" s="6" t="s">
        <v>53</v>
      </c>
      <c r="C103" s="6" t="s">
        <v>1502</v>
      </c>
      <c r="D103" s="6" t="s">
        <v>1498</v>
      </c>
      <c r="E103" s="6" t="s">
        <v>1503</v>
      </c>
      <c r="F103" s="6" t="s">
        <v>1504</v>
      </c>
      <c r="G103" s="6" t="s">
        <v>1505</v>
      </c>
      <c r="H103" s="6" t="s">
        <v>1701</v>
      </c>
      <c r="I103" s="6" t="s">
        <v>1273</v>
      </c>
      <c r="J103" s="6">
        <v>0</v>
      </c>
      <c r="K103" s="6" t="s">
        <v>426</v>
      </c>
      <c r="L103" s="6" t="s">
        <v>430</v>
      </c>
      <c r="M103" s="6" t="s">
        <v>1274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6">
        <v>7</v>
      </c>
      <c r="V103" s="12">
        <v>0</v>
      </c>
    </row>
    <row r="104" spans="1:22" ht="16" x14ac:dyDescent="0.4">
      <c r="A104" s="6">
        <v>102</v>
      </c>
      <c r="B104" s="6" t="s">
        <v>53</v>
      </c>
      <c r="C104" s="6" t="s">
        <v>53</v>
      </c>
      <c r="D104" s="6" t="s">
        <v>1498</v>
      </c>
      <c r="E104" s="6" t="s">
        <v>1499</v>
      </c>
      <c r="F104" s="6" t="s">
        <v>1500</v>
      </c>
      <c r="G104" s="6" t="s">
        <v>1501</v>
      </c>
      <c r="H104" s="6" t="s">
        <v>1702</v>
      </c>
      <c r="I104" s="6" t="s">
        <v>1164</v>
      </c>
      <c r="J104" s="6">
        <v>0</v>
      </c>
      <c r="K104" s="6" t="s">
        <v>426</v>
      </c>
      <c r="L104" s="6" t="s">
        <v>430</v>
      </c>
      <c r="M104" s="6" t="s">
        <v>1165</v>
      </c>
      <c r="N104" s="23">
        <v>0</v>
      </c>
      <c r="O104" s="23">
        <v>0</v>
      </c>
      <c r="P104" s="23">
        <v>1.2488999366760255E-2</v>
      </c>
      <c r="Q104" s="23">
        <v>0</v>
      </c>
      <c r="R104" s="23">
        <v>0</v>
      </c>
      <c r="S104" s="23">
        <v>1.0167241096496582E-2</v>
      </c>
      <c r="T104" s="23">
        <v>0</v>
      </c>
      <c r="U104" s="6">
        <v>5</v>
      </c>
      <c r="V104" s="12">
        <v>0</v>
      </c>
    </row>
    <row r="105" spans="1:22" ht="16" x14ac:dyDescent="0.4">
      <c r="A105" s="6">
        <v>103</v>
      </c>
      <c r="B105" s="6" t="s">
        <v>53</v>
      </c>
      <c r="C105" s="6" t="s">
        <v>1502</v>
      </c>
      <c r="D105" s="6" t="s">
        <v>1498</v>
      </c>
      <c r="E105" s="6" t="s">
        <v>1498</v>
      </c>
      <c r="F105" s="6" t="s">
        <v>1662</v>
      </c>
      <c r="G105" s="6" t="s">
        <v>1663</v>
      </c>
      <c r="H105" s="6" t="s">
        <v>1703</v>
      </c>
      <c r="I105" s="6" t="s">
        <v>1704</v>
      </c>
      <c r="J105" s="6">
        <v>31.485528945922852</v>
      </c>
      <c r="K105" s="6" t="s">
        <v>426</v>
      </c>
      <c r="L105" s="6" t="s">
        <v>430</v>
      </c>
      <c r="M105" s="6" t="s">
        <v>1287</v>
      </c>
      <c r="N105" s="23">
        <v>0.50122619628906251</v>
      </c>
      <c r="O105" s="23">
        <v>0.69002075195312496</v>
      </c>
      <c r="P105" s="23">
        <v>0.71990295410156246</v>
      </c>
      <c r="Q105" s="23">
        <v>0.87226745605468747</v>
      </c>
      <c r="R105" s="23">
        <v>1.0851251220703124</v>
      </c>
      <c r="S105" s="23">
        <v>7.0040283203124998E-2</v>
      </c>
      <c r="T105" s="23">
        <v>0.79962768554687502</v>
      </c>
      <c r="U105" s="6">
        <v>0</v>
      </c>
      <c r="V105" s="12">
        <v>1.1423252650669644</v>
      </c>
    </row>
    <row r="106" spans="1:22" ht="16" x14ac:dyDescent="0.4">
      <c r="A106" s="6">
        <v>104</v>
      </c>
      <c r="B106" s="6" t="s">
        <v>53</v>
      </c>
      <c r="C106" s="6" t="s">
        <v>1502</v>
      </c>
      <c r="D106" s="6" t="s">
        <v>1498</v>
      </c>
      <c r="E106" s="6" t="s">
        <v>1503</v>
      </c>
      <c r="F106" s="6" t="s">
        <v>1504</v>
      </c>
      <c r="G106" s="6" t="s">
        <v>1505</v>
      </c>
      <c r="H106" s="6" t="s">
        <v>1705</v>
      </c>
      <c r="I106" s="6" t="s">
        <v>1181</v>
      </c>
      <c r="J106" s="6" t="s">
        <v>1231</v>
      </c>
      <c r="K106" s="6" t="s">
        <v>428</v>
      </c>
      <c r="L106" s="6" t="s">
        <v>432</v>
      </c>
      <c r="M106" s="6" t="s">
        <v>1182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6">
        <v>7</v>
      </c>
      <c r="V106" s="12">
        <v>0</v>
      </c>
    </row>
    <row r="107" spans="1:22" ht="16" x14ac:dyDescent="0.4">
      <c r="A107" s="6">
        <v>105</v>
      </c>
      <c r="B107" s="6" t="s">
        <v>53</v>
      </c>
      <c r="C107" s="6" t="s">
        <v>1502</v>
      </c>
      <c r="D107" s="6" t="s">
        <v>1498</v>
      </c>
      <c r="E107" s="6" t="s">
        <v>1503</v>
      </c>
      <c r="F107" s="6" t="s">
        <v>1504</v>
      </c>
      <c r="G107" s="6" t="s">
        <v>1505</v>
      </c>
      <c r="H107" s="6" t="s">
        <v>1706</v>
      </c>
      <c r="I107" s="6" t="s">
        <v>1223</v>
      </c>
      <c r="J107" s="6">
        <v>0</v>
      </c>
      <c r="K107" s="6" t="s">
        <v>426</v>
      </c>
      <c r="L107" s="6" t="s">
        <v>430</v>
      </c>
      <c r="M107" s="6" t="s">
        <v>1217</v>
      </c>
      <c r="N107" s="23">
        <v>3.6574096679687501E-2</v>
      </c>
      <c r="O107" s="23">
        <v>3.7037353515625003E-2</v>
      </c>
      <c r="P107" s="23">
        <v>0.75502380371093747</v>
      </c>
      <c r="Q107" s="23">
        <v>3.6860351562499998E-2</v>
      </c>
      <c r="R107" s="23">
        <v>4.3065185546875002E-2</v>
      </c>
      <c r="S107" s="23">
        <v>4.1016235351562499E-2</v>
      </c>
      <c r="T107" s="23">
        <v>2.89959716796875E-2</v>
      </c>
      <c r="U107" s="6">
        <v>0</v>
      </c>
      <c r="V107" s="12">
        <v>3.8661295572916664E-2</v>
      </c>
    </row>
    <row r="108" spans="1:22" ht="16" x14ac:dyDescent="0.4">
      <c r="A108" s="6">
        <v>106</v>
      </c>
      <c r="B108" s="6" t="s">
        <v>1507</v>
      </c>
      <c r="C108" s="6" t="s">
        <v>1543</v>
      </c>
      <c r="D108" s="6" t="s">
        <v>1544</v>
      </c>
      <c r="E108" s="6" t="s">
        <v>1545</v>
      </c>
      <c r="F108" s="6" t="s">
        <v>1546</v>
      </c>
      <c r="G108" s="6" t="s">
        <v>1547</v>
      </c>
      <c r="H108" s="6" t="s">
        <v>1707</v>
      </c>
      <c r="I108" s="6" t="s">
        <v>1203</v>
      </c>
      <c r="J108" s="6">
        <v>0</v>
      </c>
      <c r="K108" s="6" t="s">
        <v>426</v>
      </c>
      <c r="L108" s="6" t="s">
        <v>430</v>
      </c>
      <c r="M108" s="6" t="s">
        <v>1204</v>
      </c>
      <c r="N108" s="23">
        <v>0</v>
      </c>
      <c r="O108" s="23">
        <v>0</v>
      </c>
      <c r="P108" s="23">
        <v>0</v>
      </c>
      <c r="Q108" s="23">
        <v>0</v>
      </c>
      <c r="R108" s="23">
        <v>0</v>
      </c>
      <c r="S108" s="23">
        <v>0.7110057400000005</v>
      </c>
      <c r="T108" s="23">
        <v>0</v>
      </c>
      <c r="U108" s="6">
        <v>6</v>
      </c>
      <c r="V108" s="12">
        <v>0</v>
      </c>
    </row>
    <row r="109" spans="1:22" ht="16" x14ac:dyDescent="0.4">
      <c r="A109" s="6">
        <v>107</v>
      </c>
      <c r="B109" s="6" t="s">
        <v>1507</v>
      </c>
      <c r="C109" s="6" t="s">
        <v>1543</v>
      </c>
      <c r="D109" s="6" t="s">
        <v>1543</v>
      </c>
      <c r="E109" s="6" t="s">
        <v>1543</v>
      </c>
      <c r="F109" s="6" t="s">
        <v>1614</v>
      </c>
      <c r="G109" s="6" t="s">
        <v>1615</v>
      </c>
      <c r="H109" s="6" t="s">
        <v>1689</v>
      </c>
      <c r="I109" s="6" t="s">
        <v>1708</v>
      </c>
      <c r="J109" s="6">
        <v>0</v>
      </c>
      <c r="K109" s="6" t="s">
        <v>426</v>
      </c>
      <c r="L109" s="6" t="s">
        <v>430</v>
      </c>
      <c r="M109" s="6" t="s">
        <v>1709</v>
      </c>
      <c r="N109" s="23">
        <v>2.4035986328124999</v>
      </c>
      <c r="O109" s="23">
        <v>2.8915332031249998</v>
      </c>
      <c r="P109" s="23">
        <v>1.4160156249999999E-4</v>
      </c>
      <c r="Q109" s="23">
        <v>0</v>
      </c>
      <c r="R109" s="23">
        <v>0</v>
      </c>
      <c r="S109" s="23">
        <v>0.15447265625000001</v>
      </c>
      <c r="T109" s="23">
        <v>0</v>
      </c>
      <c r="U109" s="6">
        <v>3</v>
      </c>
      <c r="V109" s="12">
        <v>0</v>
      </c>
    </row>
    <row r="110" spans="1:22" ht="16" x14ac:dyDescent="0.4">
      <c r="A110" s="6">
        <v>108</v>
      </c>
      <c r="B110" s="6" t="s">
        <v>1492</v>
      </c>
      <c r="C110" s="6" t="s">
        <v>1492</v>
      </c>
      <c r="D110" s="6" t="s">
        <v>1696</v>
      </c>
      <c r="E110" s="6" t="s">
        <v>1696</v>
      </c>
      <c r="F110" s="6" t="s">
        <v>1697</v>
      </c>
      <c r="G110" s="6" t="s">
        <v>1698</v>
      </c>
      <c r="H110" s="6" t="s">
        <v>1710</v>
      </c>
      <c r="I110" s="6" t="s">
        <v>1474</v>
      </c>
      <c r="J110" s="6">
        <v>0</v>
      </c>
      <c r="K110" s="6" t="s">
        <v>426</v>
      </c>
      <c r="L110" s="6" t="s">
        <v>430</v>
      </c>
      <c r="M110" s="6" t="s">
        <v>1475</v>
      </c>
      <c r="N110" s="23">
        <v>0.53083862304687501</v>
      </c>
      <c r="O110" s="23">
        <v>3.7850952148437499E-2</v>
      </c>
      <c r="P110" s="23">
        <v>0.46293090820312499</v>
      </c>
      <c r="Q110" s="23">
        <v>6.8432006835937503E-2</v>
      </c>
      <c r="R110" s="23">
        <v>0.41515441894531252</v>
      </c>
      <c r="S110" s="23">
        <v>2.1494750976562501E-2</v>
      </c>
      <c r="T110" s="23">
        <v>0.41479919433593748</v>
      </c>
      <c r="U110" s="6">
        <v>0</v>
      </c>
      <c r="V110" s="12">
        <v>0.7541803533380681</v>
      </c>
    </row>
    <row r="111" spans="1:22" ht="16" x14ac:dyDescent="0.4">
      <c r="A111" s="6">
        <v>109</v>
      </c>
      <c r="B111" s="6" t="s">
        <v>53</v>
      </c>
      <c r="C111" s="6" t="s">
        <v>1502</v>
      </c>
      <c r="D111" s="6" t="s">
        <v>1498</v>
      </c>
      <c r="E111" s="6" t="s">
        <v>1503</v>
      </c>
      <c r="F111" s="6" t="s">
        <v>1504</v>
      </c>
      <c r="G111" s="6" t="s">
        <v>1505</v>
      </c>
      <c r="H111" s="6" t="s">
        <v>1711</v>
      </c>
      <c r="I111" s="6" t="s">
        <v>1223</v>
      </c>
      <c r="J111" s="6">
        <v>0</v>
      </c>
      <c r="K111" s="6" t="s">
        <v>426</v>
      </c>
      <c r="L111" s="6" t="s">
        <v>432</v>
      </c>
      <c r="M111" s="6" t="s">
        <v>1217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  <c r="T111" s="23">
        <v>0</v>
      </c>
      <c r="U111" s="6">
        <v>7</v>
      </c>
      <c r="V111" s="12">
        <v>0</v>
      </c>
    </row>
    <row r="112" spans="1:22" ht="16" x14ac:dyDescent="0.4">
      <c r="A112" s="6">
        <v>110</v>
      </c>
      <c r="B112" s="6" t="s">
        <v>53</v>
      </c>
      <c r="C112" s="6" t="s">
        <v>1502</v>
      </c>
      <c r="D112" s="6" t="s">
        <v>1586</v>
      </c>
      <c r="E112" s="6" t="s">
        <v>1647</v>
      </c>
      <c r="F112" s="6" t="s">
        <v>1712</v>
      </c>
      <c r="G112" s="6" t="s">
        <v>1713</v>
      </c>
      <c r="H112" s="6" t="s">
        <v>1714</v>
      </c>
      <c r="I112" s="6" t="s">
        <v>1715</v>
      </c>
      <c r="J112" s="6">
        <v>0</v>
      </c>
      <c r="K112" s="6" t="s">
        <v>426</v>
      </c>
      <c r="L112" s="6" t="s">
        <v>430</v>
      </c>
      <c r="M112" s="6" t="s">
        <v>1716</v>
      </c>
      <c r="N112" s="23">
        <v>2.6988983154296876E-5</v>
      </c>
      <c r="O112" s="23">
        <v>1.3823509216308593E-4</v>
      </c>
      <c r="P112" s="23">
        <v>4.7733306884765623E-4</v>
      </c>
      <c r="Q112" s="23">
        <v>2.7721405029296876E-4</v>
      </c>
      <c r="R112" s="23">
        <v>1.6833305358886718E-4</v>
      </c>
      <c r="S112" s="23">
        <v>2.3791313171386719E-4</v>
      </c>
      <c r="T112" s="23">
        <v>7.9953384399414056E-3</v>
      </c>
      <c r="U112" s="6">
        <v>0</v>
      </c>
      <c r="V112" s="12">
        <v>1.4806182296187787E-2</v>
      </c>
    </row>
    <row r="113" spans="1:22" ht="16" x14ac:dyDescent="0.4">
      <c r="A113" s="6">
        <v>111</v>
      </c>
      <c r="B113" s="6" t="s">
        <v>1507</v>
      </c>
      <c r="C113" s="6" t="s">
        <v>1507</v>
      </c>
      <c r="D113" s="6" t="s">
        <v>1508</v>
      </c>
      <c r="E113" s="6" t="s">
        <v>1509</v>
      </c>
      <c r="F113" s="6" t="s">
        <v>1510</v>
      </c>
      <c r="G113" s="6" t="s">
        <v>1511</v>
      </c>
      <c r="H113" s="6" t="s">
        <v>1717</v>
      </c>
      <c r="I113" s="6" t="s">
        <v>1718</v>
      </c>
      <c r="J113" s="6">
        <v>5.2439999580383301</v>
      </c>
      <c r="K113" s="6" t="s">
        <v>426</v>
      </c>
      <c r="L113" s="6" t="s">
        <v>430</v>
      </c>
      <c r="M113" s="6" t="s">
        <v>1217</v>
      </c>
      <c r="N113" s="23">
        <v>0.55042968749999999</v>
      </c>
      <c r="O113" s="23">
        <v>0.72319335937499996</v>
      </c>
      <c r="P113" s="23">
        <v>0.56696777343750004</v>
      </c>
      <c r="Q113" s="23">
        <v>0.67655273437499996</v>
      </c>
      <c r="R113" s="23">
        <v>0.56245117187500004</v>
      </c>
      <c r="S113" s="23">
        <v>0</v>
      </c>
      <c r="T113" s="23">
        <v>0.19815917968749999</v>
      </c>
      <c r="U113" s="6">
        <v>1</v>
      </c>
      <c r="V113" s="12">
        <v>0.26421223958333334</v>
      </c>
    </row>
    <row r="114" spans="1:22" ht="16" x14ac:dyDescent="0.4">
      <c r="A114" s="6">
        <v>112</v>
      </c>
      <c r="B114" s="6" t="s">
        <v>1507</v>
      </c>
      <c r="C114" s="6" t="s">
        <v>1507</v>
      </c>
      <c r="D114" s="6" t="s">
        <v>1507</v>
      </c>
      <c r="E114" s="6" t="s">
        <v>1523</v>
      </c>
      <c r="F114" s="6" t="s">
        <v>1524</v>
      </c>
      <c r="G114" s="6" t="s">
        <v>1525</v>
      </c>
      <c r="H114" s="6" t="s">
        <v>1719</v>
      </c>
      <c r="I114" s="6" t="s">
        <v>1273</v>
      </c>
      <c r="J114" s="6">
        <v>0</v>
      </c>
      <c r="K114" s="6" t="s">
        <v>426</v>
      </c>
      <c r="L114" s="6" t="s">
        <v>430</v>
      </c>
      <c r="M114" s="6" t="s">
        <v>1274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  <c r="S114" s="23">
        <v>0</v>
      </c>
      <c r="T114" s="23">
        <v>0</v>
      </c>
      <c r="U114" s="6">
        <v>7</v>
      </c>
      <c r="V114" s="12">
        <v>0</v>
      </c>
    </row>
    <row r="115" spans="1:22" ht="16" x14ac:dyDescent="0.4">
      <c r="A115" s="6">
        <v>113</v>
      </c>
      <c r="B115" s="6" t="s">
        <v>53</v>
      </c>
      <c r="C115" s="6" t="s">
        <v>1502</v>
      </c>
      <c r="D115" s="6" t="s">
        <v>1498</v>
      </c>
      <c r="E115" s="6" t="s">
        <v>1498</v>
      </c>
      <c r="F115" s="6" t="s">
        <v>1571</v>
      </c>
      <c r="G115" s="6" t="s">
        <v>1572</v>
      </c>
      <c r="H115" s="6" t="s">
        <v>1720</v>
      </c>
      <c r="I115" s="6" t="s">
        <v>1203</v>
      </c>
      <c r="J115" s="6">
        <v>0.72323399782180786</v>
      </c>
      <c r="K115" s="6" t="s">
        <v>426</v>
      </c>
      <c r="L115" s="6" t="s">
        <v>430</v>
      </c>
      <c r="M115" s="6" t="s">
        <v>1204</v>
      </c>
      <c r="N115" s="23">
        <v>0.50384033203125</v>
      </c>
      <c r="O115" s="23">
        <v>1.5500512695312501</v>
      </c>
      <c r="P115" s="23">
        <v>2.2589440917968751</v>
      </c>
      <c r="Q115" s="23">
        <v>2.3050903320312499</v>
      </c>
      <c r="R115" s="23">
        <v>2.2037109374999999</v>
      </c>
      <c r="S115" s="23">
        <v>1.4529565429687501</v>
      </c>
      <c r="T115" s="23">
        <v>0.39682861328125002</v>
      </c>
      <c r="U115" s="6">
        <v>0</v>
      </c>
      <c r="V115" s="12">
        <v>0.2645524088541667</v>
      </c>
    </row>
    <row r="116" spans="1:22" ht="16" x14ac:dyDescent="0.4">
      <c r="A116" s="6">
        <v>114</v>
      </c>
      <c r="B116" s="6" t="s">
        <v>53</v>
      </c>
      <c r="C116" s="6" t="s">
        <v>53</v>
      </c>
      <c r="D116" s="6" t="s">
        <v>1530</v>
      </c>
      <c r="E116" s="6" t="s">
        <v>1531</v>
      </c>
      <c r="F116" s="6" t="s">
        <v>1532</v>
      </c>
      <c r="G116" s="6" t="s">
        <v>1533</v>
      </c>
      <c r="H116" s="6" t="s">
        <v>1721</v>
      </c>
      <c r="I116" s="6" t="s">
        <v>1203</v>
      </c>
      <c r="J116" s="6">
        <v>0</v>
      </c>
      <c r="K116" s="6" t="s">
        <v>426</v>
      </c>
      <c r="L116" s="6" t="s">
        <v>430</v>
      </c>
      <c r="M116" s="6" t="s">
        <v>1204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6">
        <v>7</v>
      </c>
      <c r="V116" s="12">
        <v>0</v>
      </c>
    </row>
    <row r="117" spans="1:22" ht="16" x14ac:dyDescent="0.4">
      <c r="A117" s="6">
        <v>115</v>
      </c>
      <c r="B117" s="6" t="s">
        <v>1507</v>
      </c>
      <c r="C117" s="6" t="s">
        <v>1543</v>
      </c>
      <c r="D117" s="6" t="s">
        <v>1544</v>
      </c>
      <c r="E117" s="6" t="s">
        <v>1545</v>
      </c>
      <c r="F117" s="6" t="s">
        <v>1598</v>
      </c>
      <c r="G117" s="6" t="s">
        <v>1599</v>
      </c>
      <c r="H117" s="6" t="s">
        <v>1682</v>
      </c>
      <c r="I117" s="6" t="s">
        <v>1203</v>
      </c>
      <c r="J117" s="6">
        <v>0</v>
      </c>
      <c r="K117" s="6" t="s">
        <v>426</v>
      </c>
      <c r="L117" s="6" t="s">
        <v>430</v>
      </c>
      <c r="M117" s="6" t="s">
        <v>1204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  <c r="T117" s="23">
        <v>0</v>
      </c>
      <c r="U117" s="6">
        <v>7</v>
      </c>
      <c r="V117" s="12">
        <v>0</v>
      </c>
    </row>
    <row r="118" spans="1:22" ht="16" x14ac:dyDescent="0.4">
      <c r="A118" s="6">
        <v>116</v>
      </c>
      <c r="B118" s="6" t="s">
        <v>1492</v>
      </c>
      <c r="C118" s="6" t="s">
        <v>1492</v>
      </c>
      <c r="D118" s="6" t="s">
        <v>1696</v>
      </c>
      <c r="E118" s="6" t="s">
        <v>1696</v>
      </c>
      <c r="F118" s="6" t="s">
        <v>1722</v>
      </c>
      <c r="G118" s="6" t="s">
        <v>1723</v>
      </c>
      <c r="H118" s="6" t="s">
        <v>1724</v>
      </c>
      <c r="I118" s="6" t="s">
        <v>1164</v>
      </c>
      <c r="J118" s="6">
        <v>0</v>
      </c>
      <c r="K118" s="6" t="s">
        <v>426</v>
      </c>
      <c r="L118" s="6" t="s">
        <v>432</v>
      </c>
      <c r="M118" s="6" t="s">
        <v>1165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  <c r="T118" s="23">
        <v>0</v>
      </c>
      <c r="U118" s="6">
        <v>7</v>
      </c>
      <c r="V118" s="12">
        <v>0</v>
      </c>
    </row>
    <row r="119" spans="1:22" ht="16" x14ac:dyDescent="0.4">
      <c r="A119" s="6">
        <v>117</v>
      </c>
      <c r="B119" s="6" t="s">
        <v>1492</v>
      </c>
      <c r="C119" s="6" t="s">
        <v>1492</v>
      </c>
      <c r="D119" s="6" t="s">
        <v>1493</v>
      </c>
      <c r="E119" s="6" t="s">
        <v>1574</v>
      </c>
      <c r="F119" s="6" t="s">
        <v>1575</v>
      </c>
      <c r="G119" s="6" t="s">
        <v>1576</v>
      </c>
      <c r="H119" s="6" t="s">
        <v>1725</v>
      </c>
      <c r="I119" s="6" t="s">
        <v>1726</v>
      </c>
      <c r="J119" s="6">
        <v>0</v>
      </c>
      <c r="K119" s="6" t="s">
        <v>426</v>
      </c>
      <c r="L119" s="6" t="s">
        <v>430</v>
      </c>
      <c r="M119" s="6" t="s">
        <v>1727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  <c r="T119" s="23">
        <v>0</v>
      </c>
      <c r="U119" s="6">
        <v>7</v>
      </c>
      <c r="V119" s="12">
        <v>0</v>
      </c>
    </row>
    <row r="120" spans="1:22" ht="16" x14ac:dyDescent="0.4">
      <c r="A120" s="6">
        <v>118</v>
      </c>
      <c r="B120" s="6" t="s">
        <v>1492</v>
      </c>
      <c r="C120" s="6" t="s">
        <v>1492</v>
      </c>
      <c r="D120" s="6" t="s">
        <v>1493</v>
      </c>
      <c r="E120" s="6" t="s">
        <v>1494</v>
      </c>
      <c r="F120" s="6" t="s">
        <v>1495</v>
      </c>
      <c r="G120" s="6" t="s">
        <v>1496</v>
      </c>
      <c r="H120" s="6" t="s">
        <v>1728</v>
      </c>
      <c r="I120" s="6" t="s">
        <v>1164</v>
      </c>
      <c r="J120" s="6">
        <v>0</v>
      </c>
      <c r="K120" s="6" t="s">
        <v>426</v>
      </c>
      <c r="L120" s="6" t="s">
        <v>430</v>
      </c>
      <c r="M120" s="6" t="s">
        <v>1165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  <c r="T120" s="23">
        <v>0</v>
      </c>
      <c r="U120" s="6">
        <v>7</v>
      </c>
      <c r="V120" s="12">
        <v>0</v>
      </c>
    </row>
    <row r="121" spans="1:22" ht="16" x14ac:dyDescent="0.4">
      <c r="A121" s="6">
        <v>119</v>
      </c>
      <c r="B121" s="6" t="s">
        <v>1507</v>
      </c>
      <c r="C121" s="6" t="s">
        <v>1507</v>
      </c>
      <c r="D121" s="6" t="s">
        <v>1508</v>
      </c>
      <c r="E121" s="6" t="s">
        <v>1509</v>
      </c>
      <c r="F121" s="6" t="s">
        <v>1510</v>
      </c>
      <c r="G121" s="6" t="s">
        <v>1511</v>
      </c>
      <c r="H121" s="6" t="s">
        <v>1729</v>
      </c>
      <c r="I121" s="6" t="s">
        <v>1730</v>
      </c>
      <c r="J121" s="6">
        <v>0</v>
      </c>
      <c r="K121" s="6" t="s">
        <v>426</v>
      </c>
      <c r="L121" s="6" t="s">
        <v>430</v>
      </c>
      <c r="M121" s="6" t="s">
        <v>1178</v>
      </c>
      <c r="N121" s="23">
        <v>0.51254882812500002</v>
      </c>
      <c r="O121" s="23">
        <v>0.85250000000000004</v>
      </c>
      <c r="P121" s="23">
        <v>0.97504882812500004</v>
      </c>
      <c r="Q121" s="23">
        <v>0.84782226562499996</v>
      </c>
      <c r="R121" s="23">
        <v>0</v>
      </c>
      <c r="S121" s="23">
        <v>0</v>
      </c>
      <c r="T121" s="23">
        <v>0.39078613281250002</v>
      </c>
      <c r="U121" s="6">
        <v>2</v>
      </c>
      <c r="V121" s="12">
        <v>0.97696533203125002</v>
      </c>
    </row>
    <row r="122" spans="1:22" ht="16" x14ac:dyDescent="0.4">
      <c r="A122" s="6">
        <v>120</v>
      </c>
      <c r="B122" s="6" t="s">
        <v>1507</v>
      </c>
      <c r="C122" s="6" t="s">
        <v>1507</v>
      </c>
      <c r="D122" s="6" t="s">
        <v>1508</v>
      </c>
      <c r="E122" s="6" t="s">
        <v>1509</v>
      </c>
      <c r="F122" s="6" t="s">
        <v>1510</v>
      </c>
      <c r="G122" s="6" t="s">
        <v>1511</v>
      </c>
      <c r="H122" s="6" t="s">
        <v>1731</v>
      </c>
      <c r="I122" s="6" t="s">
        <v>1732</v>
      </c>
      <c r="J122" s="6">
        <v>0</v>
      </c>
      <c r="K122" s="6" t="s">
        <v>426</v>
      </c>
      <c r="L122" s="6" t="s">
        <v>430</v>
      </c>
      <c r="M122" s="6" t="s">
        <v>1287</v>
      </c>
      <c r="N122" s="23">
        <v>0.71820800781250005</v>
      </c>
      <c r="O122" s="23">
        <v>0.56255126953125001</v>
      </c>
      <c r="P122" s="23">
        <v>0.53670898437500003</v>
      </c>
      <c r="Q122" s="23">
        <v>0.54247070312500001</v>
      </c>
      <c r="R122" s="23">
        <v>0.10652099609375</v>
      </c>
      <c r="S122" s="23">
        <v>0.33393798828124999</v>
      </c>
      <c r="T122" s="23">
        <v>2.7832031249999998E-4</v>
      </c>
      <c r="U122" s="6">
        <v>0</v>
      </c>
      <c r="V122" s="12">
        <v>3.9760044642857143E-4</v>
      </c>
    </row>
    <row r="123" spans="1:22" ht="16" x14ac:dyDescent="0.4">
      <c r="A123" s="6">
        <v>121</v>
      </c>
      <c r="B123" s="6" t="s">
        <v>1507</v>
      </c>
      <c r="C123" s="6" t="s">
        <v>1507</v>
      </c>
      <c r="D123" s="6" t="s">
        <v>1507</v>
      </c>
      <c r="E123" s="6" t="s">
        <v>1523</v>
      </c>
      <c r="F123" s="6" t="s">
        <v>1524</v>
      </c>
      <c r="G123" s="6" t="s">
        <v>1525</v>
      </c>
      <c r="H123" s="6" t="s">
        <v>1733</v>
      </c>
      <c r="I123" s="6" t="s">
        <v>1223</v>
      </c>
      <c r="J123" s="6">
        <v>0</v>
      </c>
      <c r="K123" s="6" t="s">
        <v>426</v>
      </c>
      <c r="L123" s="6" t="s">
        <v>432</v>
      </c>
      <c r="M123" s="6" t="s">
        <v>1217</v>
      </c>
      <c r="N123" s="23">
        <v>0</v>
      </c>
      <c r="O123" s="23">
        <v>0</v>
      </c>
      <c r="P123" s="23">
        <v>0</v>
      </c>
      <c r="Q123" s="23">
        <v>0</v>
      </c>
      <c r="R123" s="23">
        <v>0</v>
      </c>
      <c r="S123" s="23">
        <v>0</v>
      </c>
      <c r="T123" s="23">
        <v>0</v>
      </c>
      <c r="U123" s="6">
        <v>7</v>
      </c>
      <c r="V123" s="12">
        <v>0</v>
      </c>
    </row>
    <row r="124" spans="1:22" ht="16" x14ac:dyDescent="0.4">
      <c r="A124" s="6">
        <v>122</v>
      </c>
      <c r="B124" s="6" t="s">
        <v>1507</v>
      </c>
      <c r="C124" s="6" t="s">
        <v>1507</v>
      </c>
      <c r="D124" s="6" t="s">
        <v>1508</v>
      </c>
      <c r="E124" s="6" t="s">
        <v>1509</v>
      </c>
      <c r="F124" s="6" t="s">
        <v>1510</v>
      </c>
      <c r="G124" s="6" t="s">
        <v>1511</v>
      </c>
      <c r="H124" s="6" t="s">
        <v>1734</v>
      </c>
      <c r="I124" s="6" t="s">
        <v>1735</v>
      </c>
      <c r="J124" s="6">
        <v>8.702</v>
      </c>
      <c r="K124" s="6" t="s">
        <v>426</v>
      </c>
      <c r="L124" s="6" t="s">
        <v>430</v>
      </c>
      <c r="M124" s="6" t="s">
        <v>1217</v>
      </c>
      <c r="N124" s="23">
        <v>1.0798461900000076</v>
      </c>
      <c r="O124" s="23">
        <v>1.2924309799999991</v>
      </c>
      <c r="P124" s="23">
        <v>0.82455235999999787</v>
      </c>
      <c r="Q124" s="23">
        <v>1.604556219999995</v>
      </c>
      <c r="R124" s="23">
        <v>0.91949228000000405</v>
      </c>
      <c r="S124" s="23">
        <v>0</v>
      </c>
      <c r="T124" s="23">
        <v>2.8738753514107884E-2</v>
      </c>
      <c r="U124" s="6">
        <v>1</v>
      </c>
      <c r="V124" s="12">
        <v>3.8318338018810509E-2</v>
      </c>
    </row>
    <row r="125" spans="1:22" ht="16" x14ac:dyDescent="0.4">
      <c r="A125" s="6">
        <v>123</v>
      </c>
      <c r="B125" s="6" t="s">
        <v>1507</v>
      </c>
      <c r="C125" s="6" t="s">
        <v>1543</v>
      </c>
      <c r="D125" s="6" t="s">
        <v>1543</v>
      </c>
      <c r="E125" s="6" t="s">
        <v>1543</v>
      </c>
      <c r="F125" s="6" t="s">
        <v>1583</v>
      </c>
      <c r="G125" s="6" t="s">
        <v>1584</v>
      </c>
      <c r="H125" s="6" t="s">
        <v>1612</v>
      </c>
      <c r="I125" s="6" t="s">
        <v>1203</v>
      </c>
      <c r="J125" s="6">
        <v>0</v>
      </c>
      <c r="K125" s="6" t="s">
        <v>426</v>
      </c>
      <c r="L125" s="6" t="s">
        <v>430</v>
      </c>
      <c r="M125" s="6" t="s">
        <v>1204</v>
      </c>
      <c r="N125" s="23">
        <v>0</v>
      </c>
      <c r="O125" s="23">
        <v>4.0283203125000002E-5</v>
      </c>
      <c r="P125" s="23">
        <v>3.7370605468749998E-2</v>
      </c>
      <c r="Q125" s="23">
        <v>1.8303198242187499</v>
      </c>
      <c r="R125" s="23">
        <v>1.14990234375E-3</v>
      </c>
      <c r="S125" s="23">
        <v>5.2978515624999998E-4</v>
      </c>
      <c r="T125" s="23">
        <v>0</v>
      </c>
      <c r="U125" s="6">
        <v>2</v>
      </c>
      <c r="V125" s="12">
        <v>0</v>
      </c>
    </row>
    <row r="126" spans="1:22" ht="16" x14ac:dyDescent="0.4">
      <c r="A126" s="6">
        <v>124</v>
      </c>
      <c r="B126" s="6" t="s">
        <v>53</v>
      </c>
      <c r="C126" s="6" t="s">
        <v>53</v>
      </c>
      <c r="D126" s="6" t="s">
        <v>1549</v>
      </c>
      <c r="E126" s="6" t="s">
        <v>1549</v>
      </c>
      <c r="F126" s="6" t="s">
        <v>1560</v>
      </c>
      <c r="G126" s="6" t="s">
        <v>1561</v>
      </c>
      <c r="H126" s="6" t="s">
        <v>1736</v>
      </c>
      <c r="I126" s="6" t="s">
        <v>1311</v>
      </c>
      <c r="J126" s="6" t="s">
        <v>1231</v>
      </c>
      <c r="K126" s="6" t="s">
        <v>428</v>
      </c>
      <c r="L126" s="6" t="s">
        <v>432</v>
      </c>
      <c r="M126" s="6" t="s">
        <v>1182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6">
        <v>7</v>
      </c>
      <c r="V126" s="12">
        <v>0</v>
      </c>
    </row>
    <row r="127" spans="1:22" ht="16" x14ac:dyDescent="0.4">
      <c r="A127" s="6">
        <v>125</v>
      </c>
      <c r="B127" s="6" t="s">
        <v>53</v>
      </c>
      <c r="C127" s="6" t="s">
        <v>1502</v>
      </c>
      <c r="D127" s="6" t="s">
        <v>1498</v>
      </c>
      <c r="E127" s="6" t="s">
        <v>1503</v>
      </c>
      <c r="F127" s="6" t="s">
        <v>1504</v>
      </c>
      <c r="G127" s="6" t="s">
        <v>1505</v>
      </c>
      <c r="H127" s="6" t="s">
        <v>1737</v>
      </c>
      <c r="I127" s="6" t="s">
        <v>1273</v>
      </c>
      <c r="J127" s="6">
        <v>0</v>
      </c>
      <c r="K127" s="6" t="s">
        <v>426</v>
      </c>
      <c r="L127" s="6" t="s">
        <v>430</v>
      </c>
      <c r="M127" s="6" t="s">
        <v>1274</v>
      </c>
      <c r="N127" s="23">
        <v>0</v>
      </c>
      <c r="O127" s="23">
        <v>0</v>
      </c>
      <c r="P127" s="23">
        <v>0.3592717742919922</v>
      </c>
      <c r="Q127" s="23">
        <v>0</v>
      </c>
      <c r="R127" s="23">
        <v>0</v>
      </c>
      <c r="S127" s="23">
        <v>3.5724067687988283E-2</v>
      </c>
      <c r="T127" s="23">
        <v>5.7111892700195316E-2</v>
      </c>
      <c r="U127" s="6">
        <v>4</v>
      </c>
      <c r="V127" s="12">
        <v>5.7111892700195316E-2</v>
      </c>
    </row>
    <row r="128" spans="1:22" ht="16" x14ac:dyDescent="0.4">
      <c r="A128" s="6">
        <v>126</v>
      </c>
      <c r="B128" s="6" t="s">
        <v>53</v>
      </c>
      <c r="C128" s="6" t="s">
        <v>1502</v>
      </c>
      <c r="D128" s="6" t="s">
        <v>1498</v>
      </c>
      <c r="E128" s="6" t="s">
        <v>1503</v>
      </c>
      <c r="F128" s="6" t="s">
        <v>1504</v>
      </c>
      <c r="G128" s="6" t="s">
        <v>1505</v>
      </c>
      <c r="H128" s="6" t="s">
        <v>1738</v>
      </c>
      <c r="I128" s="6" t="s">
        <v>1273</v>
      </c>
      <c r="J128" s="6">
        <v>0</v>
      </c>
      <c r="K128" s="6" t="s">
        <v>426</v>
      </c>
      <c r="L128" s="6" t="s">
        <v>430</v>
      </c>
      <c r="M128" s="6" t="s">
        <v>1274</v>
      </c>
      <c r="N128" s="23">
        <v>0.95885375976562504</v>
      </c>
      <c r="O128" s="23">
        <v>0</v>
      </c>
      <c r="P128" s="23">
        <v>0</v>
      </c>
      <c r="Q128" s="23">
        <v>0</v>
      </c>
      <c r="R128" s="23">
        <v>0.98598632812499998</v>
      </c>
      <c r="S128" s="23">
        <v>0</v>
      </c>
      <c r="T128" s="23">
        <v>0</v>
      </c>
      <c r="U128" s="6">
        <v>5</v>
      </c>
      <c r="V128" s="12">
        <v>0</v>
      </c>
    </row>
    <row r="129" spans="1:22" ht="16" x14ac:dyDescent="0.4">
      <c r="A129" s="6">
        <v>127</v>
      </c>
      <c r="B129" s="6" t="s">
        <v>1507</v>
      </c>
      <c r="C129" s="6" t="s">
        <v>1507</v>
      </c>
      <c r="D129" s="6" t="s">
        <v>1508</v>
      </c>
      <c r="E129" s="6" t="s">
        <v>1509</v>
      </c>
      <c r="F129" s="6" t="s">
        <v>1510</v>
      </c>
      <c r="G129" s="6" t="s">
        <v>1511</v>
      </c>
      <c r="H129" s="6" t="s">
        <v>1739</v>
      </c>
      <c r="I129" s="6" t="s">
        <v>1740</v>
      </c>
      <c r="J129" s="6">
        <v>122.92900085449219</v>
      </c>
      <c r="K129" s="6" t="s">
        <v>426</v>
      </c>
      <c r="L129" s="6" t="s">
        <v>430</v>
      </c>
      <c r="M129" s="6" t="s">
        <v>1591</v>
      </c>
      <c r="N129" s="23">
        <v>1.848173828125</v>
      </c>
      <c r="O129" s="23">
        <v>1.912822265625</v>
      </c>
      <c r="P129" s="23">
        <v>1.8228222656249999</v>
      </c>
      <c r="Q129" s="23">
        <v>1.758046875</v>
      </c>
      <c r="R129" s="23">
        <v>1.822509765625</v>
      </c>
      <c r="S129" s="23">
        <v>0.11899414062499999</v>
      </c>
      <c r="T129" s="23">
        <v>5.3027343749999997E-3</v>
      </c>
      <c r="U129" s="6">
        <v>0</v>
      </c>
      <c r="V129" s="12">
        <v>2.9459635416666666E-3</v>
      </c>
    </row>
    <row r="130" spans="1:22" ht="16" x14ac:dyDescent="0.4">
      <c r="A130" s="6">
        <v>128</v>
      </c>
      <c r="B130" s="6" t="s">
        <v>1507</v>
      </c>
      <c r="C130" s="6" t="s">
        <v>1507</v>
      </c>
      <c r="D130" s="6" t="s">
        <v>1508</v>
      </c>
      <c r="E130" s="6" t="s">
        <v>1509</v>
      </c>
      <c r="F130" s="6" t="s">
        <v>1510</v>
      </c>
      <c r="G130" s="6" t="s">
        <v>1511</v>
      </c>
      <c r="H130" s="6" t="s">
        <v>1741</v>
      </c>
      <c r="I130" s="6" t="s">
        <v>1742</v>
      </c>
      <c r="J130" s="6">
        <v>17.641000747680664</v>
      </c>
      <c r="K130" s="6" t="s">
        <v>426</v>
      </c>
      <c r="L130" s="6" t="s">
        <v>432</v>
      </c>
      <c r="M130" s="6" t="s">
        <v>1238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  <c r="T130" s="23">
        <v>0</v>
      </c>
      <c r="U130" s="6">
        <v>7</v>
      </c>
      <c r="V130" s="12">
        <v>0</v>
      </c>
    </row>
    <row r="131" spans="1:22" ht="16" x14ac:dyDescent="0.4">
      <c r="A131" s="6">
        <v>129</v>
      </c>
      <c r="B131" s="6" t="s">
        <v>53</v>
      </c>
      <c r="C131" s="6" t="s">
        <v>53</v>
      </c>
      <c r="D131" s="6" t="s">
        <v>1530</v>
      </c>
      <c r="E131" s="6" t="s">
        <v>1537</v>
      </c>
      <c r="F131" s="6" t="s">
        <v>1538</v>
      </c>
      <c r="G131" s="6" t="s">
        <v>1539</v>
      </c>
      <c r="H131" s="6" t="s">
        <v>1743</v>
      </c>
      <c r="I131" s="6" t="s">
        <v>1273</v>
      </c>
      <c r="J131" s="6">
        <v>0</v>
      </c>
      <c r="K131" s="6" t="s">
        <v>426</v>
      </c>
      <c r="L131" s="6" t="s">
        <v>430</v>
      </c>
      <c r="M131" s="6" t="s">
        <v>1274</v>
      </c>
      <c r="N131" s="23">
        <v>0.74344329833984379</v>
      </c>
      <c r="O131" s="23">
        <v>0.58330764770507815</v>
      </c>
      <c r="P131" s="23">
        <v>0.58511291503906249</v>
      </c>
      <c r="Q131" s="23">
        <v>0.66357330322265629</v>
      </c>
      <c r="R131" s="23">
        <v>0.62056732177734375</v>
      </c>
      <c r="S131" s="23">
        <v>0.73357910156249995</v>
      </c>
      <c r="T131" s="23">
        <v>4.8195800781249999E-2</v>
      </c>
      <c r="U131" s="6">
        <v>0</v>
      </c>
      <c r="V131" s="12">
        <v>4.8195800781249999E-2</v>
      </c>
    </row>
    <row r="132" spans="1:22" ht="16" x14ac:dyDescent="0.4">
      <c r="A132" s="6">
        <v>130</v>
      </c>
      <c r="B132" s="6" t="s">
        <v>53</v>
      </c>
      <c r="C132" s="6" t="s">
        <v>53</v>
      </c>
      <c r="D132" s="6" t="s">
        <v>1549</v>
      </c>
      <c r="E132" s="6" t="s">
        <v>1549</v>
      </c>
      <c r="F132" s="6" t="s">
        <v>1560</v>
      </c>
      <c r="G132" s="6" t="s">
        <v>1561</v>
      </c>
      <c r="H132" s="6" t="s">
        <v>1631</v>
      </c>
      <c r="I132" s="6" t="s">
        <v>1744</v>
      </c>
      <c r="J132" s="6">
        <v>0</v>
      </c>
      <c r="K132" s="6" t="s">
        <v>426</v>
      </c>
      <c r="L132" s="6" t="s">
        <v>430</v>
      </c>
      <c r="M132" s="6" t="s">
        <v>1264</v>
      </c>
      <c r="N132" s="23">
        <v>0</v>
      </c>
      <c r="O132" s="23">
        <v>0.12313629150390625</v>
      </c>
      <c r="P132" s="23">
        <v>0</v>
      </c>
      <c r="Q132" s="23">
        <v>0</v>
      </c>
      <c r="R132" s="23">
        <v>9.5024414062500007E-2</v>
      </c>
      <c r="S132" s="23">
        <v>1.220703125E-6</v>
      </c>
      <c r="T132" s="23">
        <v>0</v>
      </c>
      <c r="U132" s="6">
        <v>4</v>
      </c>
      <c r="V132" s="12">
        <v>0</v>
      </c>
    </row>
    <row r="133" spans="1:22" ht="16" x14ac:dyDescent="0.4">
      <c r="A133" s="6">
        <v>131</v>
      </c>
      <c r="B133" s="6" t="s">
        <v>53</v>
      </c>
      <c r="C133" s="6" t="s">
        <v>1502</v>
      </c>
      <c r="D133" s="6" t="s">
        <v>1498</v>
      </c>
      <c r="E133" s="6" t="s">
        <v>1503</v>
      </c>
      <c r="F133" s="6" t="s">
        <v>1504</v>
      </c>
      <c r="G133" s="6" t="s">
        <v>1505</v>
      </c>
      <c r="H133" s="6" t="s">
        <v>1745</v>
      </c>
      <c r="I133" s="6" t="s">
        <v>1746</v>
      </c>
      <c r="J133" s="6">
        <v>0</v>
      </c>
      <c r="K133" s="6" t="s">
        <v>426</v>
      </c>
      <c r="L133" s="6" t="s">
        <v>430</v>
      </c>
      <c r="M133" s="6" t="s">
        <v>1747</v>
      </c>
      <c r="N133" s="23">
        <v>6.6467285156250003E-4</v>
      </c>
      <c r="O133" s="23">
        <v>0</v>
      </c>
      <c r="P133" s="23">
        <v>0</v>
      </c>
      <c r="Q133" s="23">
        <v>0</v>
      </c>
      <c r="R133" s="23">
        <v>0.28205444335937502</v>
      </c>
      <c r="S133" s="23">
        <v>0</v>
      </c>
      <c r="T133" s="23">
        <v>0</v>
      </c>
      <c r="U133" s="6">
        <v>5</v>
      </c>
      <c r="V133" s="12">
        <v>0</v>
      </c>
    </row>
    <row r="134" spans="1:22" ht="16" x14ac:dyDescent="0.4">
      <c r="A134" s="6">
        <v>132</v>
      </c>
      <c r="B134" s="6" t="s">
        <v>53</v>
      </c>
      <c r="C134" s="6" t="s">
        <v>53</v>
      </c>
      <c r="D134" s="6" t="s">
        <v>1549</v>
      </c>
      <c r="E134" s="6" t="s">
        <v>1549</v>
      </c>
      <c r="F134" s="6" t="s">
        <v>1550</v>
      </c>
      <c r="G134" s="6" t="s">
        <v>1551</v>
      </c>
      <c r="H134" s="6" t="s">
        <v>1563</v>
      </c>
      <c r="I134" s="6" t="s">
        <v>1351</v>
      </c>
      <c r="J134" s="6">
        <v>0</v>
      </c>
      <c r="K134" s="6" t="s">
        <v>426</v>
      </c>
      <c r="L134" s="6" t="s">
        <v>432</v>
      </c>
      <c r="M134" s="6" t="s">
        <v>1281</v>
      </c>
      <c r="N134" s="23">
        <v>8.3869921875000006</v>
      </c>
      <c r="O134" s="23">
        <v>9.2023046874999999</v>
      </c>
      <c r="P134" s="23">
        <v>6.8091406250000004</v>
      </c>
      <c r="Q134" s="23">
        <v>8.1394921875000001</v>
      </c>
      <c r="R134" s="23">
        <v>0</v>
      </c>
      <c r="S134" s="23">
        <v>0</v>
      </c>
      <c r="T134" s="23">
        <v>0</v>
      </c>
      <c r="U134" s="6">
        <v>3</v>
      </c>
      <c r="V134" s="12">
        <v>0</v>
      </c>
    </row>
    <row r="135" spans="1:22" ht="16" x14ac:dyDescent="0.4">
      <c r="A135" s="6">
        <v>133</v>
      </c>
      <c r="B135" s="6" t="s">
        <v>53</v>
      </c>
      <c r="C135" s="6" t="s">
        <v>53</v>
      </c>
      <c r="D135" s="6" t="s">
        <v>1530</v>
      </c>
      <c r="E135" s="6" t="s">
        <v>1531</v>
      </c>
      <c r="F135" s="6" t="s">
        <v>1532</v>
      </c>
      <c r="G135" s="6" t="s">
        <v>1533</v>
      </c>
      <c r="H135" s="6" t="s">
        <v>1748</v>
      </c>
      <c r="I135" s="6" t="s">
        <v>1749</v>
      </c>
      <c r="J135" s="6">
        <v>35.728298187255859</v>
      </c>
      <c r="K135" s="6" t="s">
        <v>426</v>
      </c>
      <c r="L135" s="6" t="s">
        <v>430</v>
      </c>
      <c r="M135" s="6" t="s">
        <v>1750</v>
      </c>
      <c r="N135" s="23">
        <v>5.0781250000000002E-4</v>
      </c>
      <c r="O135" s="23">
        <v>4.6452343750000002</v>
      </c>
      <c r="P135" s="23">
        <v>8.8619140625000004</v>
      </c>
      <c r="Q135" s="23">
        <v>1.58984375</v>
      </c>
      <c r="R135" s="23">
        <v>8.1499609374999995</v>
      </c>
      <c r="S135" s="23">
        <v>3.9062500000000001E-5</v>
      </c>
      <c r="T135" s="23">
        <v>0</v>
      </c>
      <c r="U135" s="6">
        <v>1</v>
      </c>
      <c r="V135" s="12">
        <v>0</v>
      </c>
    </row>
    <row r="136" spans="1:22" ht="16" x14ac:dyDescent="0.4">
      <c r="A136" s="6">
        <v>134</v>
      </c>
      <c r="B136" s="6" t="s">
        <v>1492</v>
      </c>
      <c r="C136" s="6" t="s">
        <v>1492</v>
      </c>
      <c r="D136" s="6" t="s">
        <v>1519</v>
      </c>
      <c r="E136" s="6" t="s">
        <v>1519</v>
      </c>
      <c r="F136" s="6" t="s">
        <v>1520</v>
      </c>
      <c r="G136" s="6" t="s">
        <v>1521</v>
      </c>
      <c r="H136" s="6" t="s">
        <v>1751</v>
      </c>
      <c r="I136" s="6" t="s">
        <v>1273</v>
      </c>
      <c r="J136" s="6">
        <v>0</v>
      </c>
      <c r="K136" s="6" t="s">
        <v>426</v>
      </c>
      <c r="L136" s="6" t="s">
        <v>430</v>
      </c>
      <c r="M136" s="6" t="s">
        <v>1274</v>
      </c>
      <c r="N136" s="23">
        <v>3.6589233398437502</v>
      </c>
      <c r="O136" s="23">
        <v>3.5985693359374999</v>
      </c>
      <c r="P136" s="23">
        <v>2.6850683593750002</v>
      </c>
      <c r="Q136" s="23">
        <v>2.8732666015624999</v>
      </c>
      <c r="R136" s="23">
        <v>2.3563183593749999</v>
      </c>
      <c r="S136" s="23">
        <v>3.3696191406249998</v>
      </c>
      <c r="T136" s="23">
        <v>2.1615087890625002</v>
      </c>
      <c r="U136" s="6">
        <v>0</v>
      </c>
      <c r="V136" s="12">
        <v>2.1615087890625002</v>
      </c>
    </row>
    <row r="137" spans="1:22" ht="16" x14ac:dyDescent="0.4">
      <c r="A137" s="6">
        <v>135</v>
      </c>
      <c r="B137" s="6" t="s">
        <v>1492</v>
      </c>
      <c r="C137" s="6" t="s">
        <v>1492</v>
      </c>
      <c r="D137" s="6" t="s">
        <v>1493</v>
      </c>
      <c r="E137" s="6" t="s">
        <v>1494</v>
      </c>
      <c r="F137" s="6" t="s">
        <v>1495</v>
      </c>
      <c r="G137" s="6" t="s">
        <v>1496</v>
      </c>
      <c r="H137" s="6" t="s">
        <v>1752</v>
      </c>
      <c r="I137" s="6" t="s">
        <v>1177</v>
      </c>
      <c r="J137" s="6">
        <v>0</v>
      </c>
      <c r="K137" s="6" t="s">
        <v>426</v>
      </c>
      <c r="L137" s="6" t="s">
        <v>430</v>
      </c>
      <c r="M137" s="6" t="s">
        <v>1178</v>
      </c>
      <c r="N137" s="23">
        <v>0</v>
      </c>
      <c r="O137" s="23">
        <v>0</v>
      </c>
      <c r="P137" s="23">
        <v>5.4836273193359375E-6</v>
      </c>
      <c r="Q137" s="23">
        <v>6.1035156250000001E-7</v>
      </c>
      <c r="R137" s="23">
        <v>0</v>
      </c>
      <c r="S137" s="23">
        <v>0</v>
      </c>
      <c r="T137" s="23">
        <v>0</v>
      </c>
      <c r="U137" s="6">
        <v>5</v>
      </c>
      <c r="V137" s="12">
        <v>0</v>
      </c>
    </row>
    <row r="138" spans="1:22" ht="16" x14ac:dyDescent="0.4">
      <c r="A138" s="6">
        <v>136</v>
      </c>
      <c r="B138" s="6" t="s">
        <v>1492</v>
      </c>
      <c r="C138" s="6" t="s">
        <v>1492</v>
      </c>
      <c r="D138" s="6" t="s">
        <v>1493</v>
      </c>
      <c r="E138" s="6" t="s">
        <v>1494</v>
      </c>
      <c r="F138" s="6" t="s">
        <v>1495</v>
      </c>
      <c r="G138" s="6" t="s">
        <v>1496</v>
      </c>
      <c r="H138" s="6" t="s">
        <v>1753</v>
      </c>
      <c r="I138" s="6" t="s">
        <v>1181</v>
      </c>
      <c r="J138" s="6">
        <v>0</v>
      </c>
      <c r="K138" s="6" t="s">
        <v>426</v>
      </c>
      <c r="L138" s="6" t="s">
        <v>430</v>
      </c>
      <c r="M138" s="6" t="s">
        <v>1182</v>
      </c>
      <c r="N138" s="23">
        <v>0.36696960449218752</v>
      </c>
      <c r="O138" s="23">
        <v>0.36013427734374998</v>
      </c>
      <c r="P138" s="23">
        <v>0.25969360351562498</v>
      </c>
      <c r="Q138" s="23">
        <v>0.24302062988281251</v>
      </c>
      <c r="R138" s="23">
        <v>4.1503906250000003E-5</v>
      </c>
      <c r="S138" s="23">
        <v>0</v>
      </c>
      <c r="T138" s="23">
        <v>0.1482989501953125</v>
      </c>
      <c r="U138" s="6">
        <v>1</v>
      </c>
      <c r="V138" s="12">
        <v>0.49432983398437502</v>
      </c>
    </row>
    <row r="139" spans="1:22" ht="16" x14ac:dyDescent="0.4">
      <c r="A139" s="6">
        <v>137</v>
      </c>
      <c r="B139" s="6" t="s">
        <v>53</v>
      </c>
      <c r="C139" s="6" t="s">
        <v>1502</v>
      </c>
      <c r="D139" s="6" t="s">
        <v>1498</v>
      </c>
      <c r="E139" s="6" t="s">
        <v>1503</v>
      </c>
      <c r="F139" s="6" t="s">
        <v>1504</v>
      </c>
      <c r="G139" s="6" t="s">
        <v>1505</v>
      </c>
      <c r="H139" s="6" t="s">
        <v>1754</v>
      </c>
      <c r="I139" s="6" t="s">
        <v>1454</v>
      </c>
      <c r="J139" s="6" t="s">
        <v>1231</v>
      </c>
      <c r="K139" s="6" t="s">
        <v>428</v>
      </c>
      <c r="L139" s="6" t="s">
        <v>432</v>
      </c>
      <c r="M139" s="6" t="s">
        <v>1455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6">
        <v>7</v>
      </c>
      <c r="V139" s="12">
        <v>0</v>
      </c>
    </row>
    <row r="140" spans="1:22" ht="16" x14ac:dyDescent="0.4">
      <c r="A140" s="6">
        <v>138</v>
      </c>
      <c r="B140" s="6" t="s">
        <v>1507</v>
      </c>
      <c r="C140" s="6" t="s">
        <v>1507</v>
      </c>
      <c r="D140" s="6" t="s">
        <v>1507</v>
      </c>
      <c r="E140" s="6" t="s">
        <v>1523</v>
      </c>
      <c r="F140" s="6" t="s">
        <v>1524</v>
      </c>
      <c r="G140" s="6" t="s">
        <v>1525</v>
      </c>
      <c r="H140" s="6" t="s">
        <v>1755</v>
      </c>
      <c r="I140" s="6" t="s">
        <v>1223</v>
      </c>
      <c r="J140" s="6">
        <v>0</v>
      </c>
      <c r="K140" s="6" t="s">
        <v>426</v>
      </c>
      <c r="L140" s="6" t="s">
        <v>430</v>
      </c>
      <c r="M140" s="6" t="s">
        <v>1217</v>
      </c>
      <c r="N140" s="23">
        <v>0.77988037109374997</v>
      </c>
      <c r="O140" s="23">
        <v>0.59872070312500003</v>
      </c>
      <c r="P140" s="23">
        <v>0.83107910156249998</v>
      </c>
      <c r="Q140" s="23">
        <v>0.62190063476562496</v>
      </c>
      <c r="R140" s="23">
        <v>1.0823095703125001</v>
      </c>
      <c r="S140" s="23">
        <v>0.62760986328125001</v>
      </c>
      <c r="T140" s="23">
        <v>1.0747949218749999</v>
      </c>
      <c r="U140" s="6">
        <v>0</v>
      </c>
      <c r="V140" s="12">
        <v>1.4330598958333332</v>
      </c>
    </row>
    <row r="141" spans="1:22" ht="16" x14ac:dyDescent="0.4">
      <c r="A141" s="6">
        <v>139</v>
      </c>
      <c r="B141" s="6" t="s">
        <v>1492</v>
      </c>
      <c r="C141" s="6" t="s">
        <v>1492</v>
      </c>
      <c r="D141" s="6" t="s">
        <v>1493</v>
      </c>
      <c r="E141" s="6" t="s">
        <v>1574</v>
      </c>
      <c r="F141" s="6" t="s">
        <v>1575</v>
      </c>
      <c r="G141" s="6" t="s">
        <v>1576</v>
      </c>
      <c r="H141" s="6" t="s">
        <v>1577</v>
      </c>
      <c r="I141" s="6" t="s">
        <v>1756</v>
      </c>
      <c r="J141" s="6">
        <v>2.9077000617980957</v>
      </c>
      <c r="K141" s="6" t="s">
        <v>426</v>
      </c>
      <c r="L141" s="6" t="s">
        <v>430</v>
      </c>
      <c r="M141" s="6" t="s">
        <v>1757</v>
      </c>
      <c r="N141" s="23">
        <v>0.68398437499999998</v>
      </c>
      <c r="O141" s="23">
        <v>2.8050000000000002</v>
      </c>
      <c r="P141" s="23">
        <v>8.2650000000000006</v>
      </c>
      <c r="Q141" s="23">
        <v>8.2602343749999996</v>
      </c>
      <c r="R141" s="23">
        <v>1.8370312499999999</v>
      </c>
      <c r="S141" s="23">
        <v>0.52195312500000002</v>
      </c>
      <c r="T141" s="23">
        <v>0.14499999999999999</v>
      </c>
      <c r="U141" s="6">
        <v>0</v>
      </c>
      <c r="V141" s="12">
        <v>6.3043478260869562E-2</v>
      </c>
    </row>
    <row r="142" spans="1:22" ht="16" x14ac:dyDescent="0.4">
      <c r="A142" s="6">
        <v>140</v>
      </c>
      <c r="B142" s="6" t="s">
        <v>53</v>
      </c>
      <c r="C142" s="6" t="s">
        <v>53</v>
      </c>
      <c r="D142" s="6" t="s">
        <v>1498</v>
      </c>
      <c r="E142" s="6" t="s">
        <v>1499</v>
      </c>
      <c r="F142" s="6" t="s">
        <v>1500</v>
      </c>
      <c r="G142" s="6" t="s">
        <v>1501</v>
      </c>
      <c r="H142" s="6" t="s">
        <v>1535</v>
      </c>
      <c r="I142" s="6" t="s">
        <v>1758</v>
      </c>
      <c r="J142" s="6">
        <v>-4.8297090530395508</v>
      </c>
      <c r="K142" s="6" t="s">
        <v>426</v>
      </c>
      <c r="L142" s="6" t="s">
        <v>430</v>
      </c>
      <c r="M142" s="6" t="s">
        <v>1611</v>
      </c>
      <c r="N142" s="23">
        <v>1.2027099609375</v>
      </c>
      <c r="O142" s="23">
        <v>1.47791748046875</v>
      </c>
      <c r="P142" s="23">
        <v>0.97833251953125</v>
      </c>
      <c r="Q142" s="23">
        <v>1.6198876953125001</v>
      </c>
      <c r="R142" s="23">
        <v>1.031455078125</v>
      </c>
      <c r="S142" s="23">
        <v>1.572509765625</v>
      </c>
      <c r="T142" s="23">
        <v>0.95213867187500001</v>
      </c>
      <c r="U142" s="6">
        <v>0</v>
      </c>
      <c r="V142" s="12">
        <v>0.38085546874999998</v>
      </c>
    </row>
    <row r="143" spans="1:22" ht="16" x14ac:dyDescent="0.4">
      <c r="A143" s="6">
        <v>141</v>
      </c>
      <c r="B143" s="6" t="s">
        <v>53</v>
      </c>
      <c r="C143" s="6" t="s">
        <v>53</v>
      </c>
      <c r="D143" s="6" t="s">
        <v>1530</v>
      </c>
      <c r="E143" s="6" t="s">
        <v>1537</v>
      </c>
      <c r="F143" s="6" t="s">
        <v>1538</v>
      </c>
      <c r="G143" s="6" t="s">
        <v>1539</v>
      </c>
      <c r="H143" s="6" t="s">
        <v>1759</v>
      </c>
      <c r="I143" s="6" t="s">
        <v>1164</v>
      </c>
      <c r="J143" s="6">
        <v>0</v>
      </c>
      <c r="K143" s="6" t="s">
        <v>426</v>
      </c>
      <c r="L143" s="6" t="s">
        <v>430</v>
      </c>
      <c r="M143" s="6" t="s">
        <v>1165</v>
      </c>
      <c r="N143" s="23">
        <v>0.69739990234375004</v>
      </c>
      <c r="O143" s="23">
        <v>0.695281982421875</v>
      </c>
      <c r="P143" s="23">
        <v>0.52936157226562497</v>
      </c>
      <c r="Q143" s="23">
        <v>0.80222656250000002</v>
      </c>
      <c r="R143" s="23">
        <v>3.3066406249999999E-2</v>
      </c>
      <c r="S143" s="23">
        <v>3.6328125000000003E-2</v>
      </c>
      <c r="T143" s="23">
        <v>1.5007275390624999</v>
      </c>
      <c r="U143" s="6">
        <v>0</v>
      </c>
      <c r="V143" s="12">
        <v>3.0014550781249998</v>
      </c>
    </row>
    <row r="144" spans="1:22" ht="16" x14ac:dyDescent="0.4">
      <c r="A144" s="6">
        <v>142</v>
      </c>
      <c r="B144" s="6" t="s">
        <v>53</v>
      </c>
      <c r="C144" s="6" t="s">
        <v>1502</v>
      </c>
      <c r="D144" s="6" t="s">
        <v>1498</v>
      </c>
      <c r="E144" s="6" t="s">
        <v>1503</v>
      </c>
      <c r="F144" s="6" t="s">
        <v>1504</v>
      </c>
      <c r="G144" s="6" t="s">
        <v>1505</v>
      </c>
      <c r="H144" s="6" t="s">
        <v>1760</v>
      </c>
      <c r="I144" s="6" t="s">
        <v>1273</v>
      </c>
      <c r="J144" s="6">
        <v>0</v>
      </c>
      <c r="K144" s="6" t="s">
        <v>426</v>
      </c>
      <c r="L144" s="6" t="s">
        <v>432</v>
      </c>
      <c r="M144" s="6" t="s">
        <v>1274</v>
      </c>
      <c r="N144" s="23">
        <v>0.83781982421875001</v>
      </c>
      <c r="O144" s="23">
        <v>0.99308837890625001</v>
      </c>
      <c r="P144" s="23">
        <v>3.1835937499999998E-3</v>
      </c>
      <c r="Q144" s="23">
        <v>0</v>
      </c>
      <c r="R144" s="23">
        <v>0</v>
      </c>
      <c r="S144" s="23">
        <v>0</v>
      </c>
      <c r="T144" s="23">
        <v>0</v>
      </c>
      <c r="U144" s="6">
        <v>4</v>
      </c>
      <c r="V144" s="12">
        <v>0</v>
      </c>
    </row>
    <row r="145" spans="1:22" ht="16" x14ac:dyDescent="0.4">
      <c r="A145" s="6">
        <v>143</v>
      </c>
      <c r="B145" s="6" t="s">
        <v>53</v>
      </c>
      <c r="C145" s="6" t="s">
        <v>53</v>
      </c>
      <c r="D145" s="6" t="s">
        <v>1498</v>
      </c>
      <c r="E145" s="6" t="s">
        <v>1498</v>
      </c>
      <c r="F145" s="6" t="s">
        <v>1500</v>
      </c>
      <c r="G145" s="6" t="s">
        <v>1501</v>
      </c>
      <c r="H145" s="6" t="s">
        <v>1761</v>
      </c>
      <c r="I145" s="6" t="s">
        <v>1164</v>
      </c>
      <c r="J145" s="6">
        <v>0</v>
      </c>
      <c r="K145" s="6" t="s">
        <v>426</v>
      </c>
      <c r="L145" s="6" t="s">
        <v>430</v>
      </c>
      <c r="M145" s="6" t="s">
        <v>1165</v>
      </c>
      <c r="N145" s="23">
        <v>0.4971722412109375</v>
      </c>
      <c r="O145" s="23">
        <v>0.339747314453125</v>
      </c>
      <c r="P145" s="23">
        <v>6.8359375000000007E-5</v>
      </c>
      <c r="Q145" s="23">
        <v>0</v>
      </c>
      <c r="R145" s="23">
        <v>0</v>
      </c>
      <c r="S145" s="23">
        <v>0</v>
      </c>
      <c r="T145" s="23">
        <v>1.7816162109375001E-3</v>
      </c>
      <c r="U145" s="6">
        <v>3</v>
      </c>
      <c r="V145" s="12">
        <v>3.5632324218750002E-3</v>
      </c>
    </row>
    <row r="146" spans="1:22" ht="16" x14ac:dyDescent="0.4">
      <c r="A146" s="6">
        <v>144</v>
      </c>
      <c r="B146" s="6" t="s">
        <v>1507</v>
      </c>
      <c r="C146" s="6" t="s">
        <v>1543</v>
      </c>
      <c r="D146" s="6" t="s">
        <v>1543</v>
      </c>
      <c r="E146" s="6" t="s">
        <v>1543</v>
      </c>
      <c r="F146" s="6" t="s">
        <v>1614</v>
      </c>
      <c r="G146" s="6" t="s">
        <v>1615</v>
      </c>
      <c r="H146" s="6" t="s">
        <v>1616</v>
      </c>
      <c r="I146" s="6" t="s">
        <v>1762</v>
      </c>
      <c r="J146" s="6">
        <v>0</v>
      </c>
      <c r="K146" s="6" t="s">
        <v>426</v>
      </c>
      <c r="L146" s="6" t="s">
        <v>430</v>
      </c>
      <c r="M146" s="6" t="s">
        <v>1602</v>
      </c>
      <c r="N146" s="23">
        <v>1.463623046875</v>
      </c>
      <c r="O146" s="23">
        <v>1.420693359375</v>
      </c>
      <c r="P146" s="23">
        <v>1.7446874999999999</v>
      </c>
      <c r="Q146" s="23">
        <v>0.99053710937499995</v>
      </c>
      <c r="R146" s="23">
        <v>0</v>
      </c>
      <c r="S146" s="23">
        <v>0.37272460937500002</v>
      </c>
      <c r="T146" s="23">
        <v>0</v>
      </c>
      <c r="U146" s="6">
        <v>2</v>
      </c>
      <c r="V146" s="12">
        <v>0</v>
      </c>
    </row>
    <row r="147" spans="1:22" ht="16" x14ac:dyDescent="0.4">
      <c r="A147" s="6">
        <v>145</v>
      </c>
      <c r="B147" s="6" t="s">
        <v>53</v>
      </c>
      <c r="C147" s="6" t="s">
        <v>1502</v>
      </c>
      <c r="D147" s="6" t="s">
        <v>1498</v>
      </c>
      <c r="E147" s="6" t="s">
        <v>1498</v>
      </c>
      <c r="F147" s="6" t="s">
        <v>1571</v>
      </c>
      <c r="G147" s="6" t="s">
        <v>1572</v>
      </c>
      <c r="H147" s="6" t="s">
        <v>1763</v>
      </c>
      <c r="I147" s="6" t="s">
        <v>1203</v>
      </c>
      <c r="J147" s="6">
        <v>48.357246398925781</v>
      </c>
      <c r="K147" s="6" t="s">
        <v>426</v>
      </c>
      <c r="L147" s="6" t="s">
        <v>430</v>
      </c>
      <c r="M147" s="6" t="s">
        <v>1204</v>
      </c>
      <c r="N147" s="23">
        <v>0</v>
      </c>
      <c r="O147" s="23">
        <v>0</v>
      </c>
      <c r="P147" s="23">
        <v>0</v>
      </c>
      <c r="Q147" s="23">
        <v>0</v>
      </c>
      <c r="R147" s="23">
        <v>16.955146484375</v>
      </c>
      <c r="S147" s="23">
        <v>2.45707275390625</v>
      </c>
      <c r="T147" s="23">
        <v>0</v>
      </c>
      <c r="U147" s="6">
        <v>5</v>
      </c>
      <c r="V147" s="12">
        <v>0</v>
      </c>
    </row>
    <row r="148" spans="1:22" ht="16" x14ac:dyDescent="0.4">
      <c r="A148" s="6">
        <v>146</v>
      </c>
      <c r="B148" s="6" t="s">
        <v>1507</v>
      </c>
      <c r="C148" s="6" t="s">
        <v>1507</v>
      </c>
      <c r="D148" s="6" t="s">
        <v>1507</v>
      </c>
      <c r="E148" s="6" t="s">
        <v>1523</v>
      </c>
      <c r="F148" s="6" t="s">
        <v>1524</v>
      </c>
      <c r="G148" s="6" t="s">
        <v>1525</v>
      </c>
      <c r="H148" s="6" t="s">
        <v>1764</v>
      </c>
      <c r="I148" s="6" t="s">
        <v>1273</v>
      </c>
      <c r="J148" s="6" t="s">
        <v>1231</v>
      </c>
      <c r="K148" s="6" t="s">
        <v>428</v>
      </c>
      <c r="L148" s="6" t="s">
        <v>432</v>
      </c>
      <c r="M148" s="6" t="s">
        <v>1274</v>
      </c>
      <c r="N148" s="23">
        <v>0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  <c r="T148" s="23">
        <v>0</v>
      </c>
      <c r="U148" s="6">
        <v>7</v>
      </c>
      <c r="V148" s="12">
        <v>0</v>
      </c>
    </row>
    <row r="149" spans="1:22" ht="16" x14ac:dyDescent="0.4">
      <c r="A149" s="6">
        <v>147</v>
      </c>
      <c r="B149" s="6" t="s">
        <v>53</v>
      </c>
      <c r="C149" s="6" t="s">
        <v>1502</v>
      </c>
      <c r="D149" s="6" t="s">
        <v>1586</v>
      </c>
      <c r="E149" s="6" t="s">
        <v>1647</v>
      </c>
      <c r="F149" s="6" t="s">
        <v>1712</v>
      </c>
      <c r="G149" s="6" t="s">
        <v>1713</v>
      </c>
      <c r="H149" s="6" t="s">
        <v>1765</v>
      </c>
      <c r="I149" s="6" t="s">
        <v>1223</v>
      </c>
      <c r="J149" s="6">
        <v>0</v>
      </c>
      <c r="K149" s="6" t="s">
        <v>426</v>
      </c>
      <c r="L149" s="6" t="s">
        <v>430</v>
      </c>
      <c r="M149" s="6" t="s">
        <v>1217</v>
      </c>
      <c r="N149" s="23">
        <v>1.1794281005859375E-3</v>
      </c>
      <c r="O149" s="23">
        <v>4.3842697143554685E-3</v>
      </c>
      <c r="P149" s="23">
        <v>1.3474674224853515E-2</v>
      </c>
      <c r="Q149" s="23">
        <v>1.8438911437988282E-3</v>
      </c>
      <c r="R149" s="23">
        <v>1.9889450073242187E-3</v>
      </c>
      <c r="S149" s="23">
        <v>2.7688026428222658E-3</v>
      </c>
      <c r="T149" s="23">
        <v>3.9831542968750003E-3</v>
      </c>
      <c r="U149" s="6">
        <v>0</v>
      </c>
      <c r="V149" s="12">
        <v>5.3108723958333335E-3</v>
      </c>
    </row>
    <row r="150" spans="1:22" ht="16" x14ac:dyDescent="0.4">
      <c r="A150" s="6">
        <v>148</v>
      </c>
      <c r="B150" s="6" t="s">
        <v>53</v>
      </c>
      <c r="C150" s="6" t="s">
        <v>1502</v>
      </c>
      <c r="D150" s="6" t="s">
        <v>1498</v>
      </c>
      <c r="E150" s="6" t="s">
        <v>1503</v>
      </c>
      <c r="F150" s="6" t="s">
        <v>1504</v>
      </c>
      <c r="G150" s="6" t="s">
        <v>1505</v>
      </c>
      <c r="H150" s="6" t="s">
        <v>1766</v>
      </c>
      <c r="I150" s="6" t="s">
        <v>1315</v>
      </c>
      <c r="J150" s="6" t="s">
        <v>1231</v>
      </c>
      <c r="K150" s="6" t="s">
        <v>428</v>
      </c>
      <c r="L150" s="6" t="s">
        <v>432</v>
      </c>
      <c r="M150" s="6" t="s">
        <v>1316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  <c r="T150" s="23">
        <v>0</v>
      </c>
      <c r="U150" s="6">
        <v>7</v>
      </c>
      <c r="V150" s="12">
        <v>0</v>
      </c>
    </row>
    <row r="151" spans="1:22" ht="16" x14ac:dyDescent="0.4">
      <c r="A151" s="6">
        <v>149</v>
      </c>
      <c r="B151" s="6" t="s">
        <v>53</v>
      </c>
      <c r="C151" s="6" t="s">
        <v>53</v>
      </c>
      <c r="D151" s="6" t="s">
        <v>1498</v>
      </c>
      <c r="E151" s="6" t="s">
        <v>1499</v>
      </c>
      <c r="F151" s="6" t="s">
        <v>1500</v>
      </c>
      <c r="G151" s="6" t="s">
        <v>1501</v>
      </c>
      <c r="H151" s="6" t="s">
        <v>1767</v>
      </c>
      <c r="I151" s="6" t="s">
        <v>1223</v>
      </c>
      <c r="J151" s="6">
        <v>0</v>
      </c>
      <c r="K151" s="6" t="s">
        <v>426</v>
      </c>
      <c r="L151" s="6" t="s">
        <v>430</v>
      </c>
      <c r="M151" s="6" t="s">
        <v>1217</v>
      </c>
      <c r="N151" s="23">
        <v>0</v>
      </c>
      <c r="O151" s="23">
        <v>0</v>
      </c>
      <c r="P151" s="23">
        <v>0</v>
      </c>
      <c r="Q151" s="23">
        <v>0</v>
      </c>
      <c r="R151" s="23">
        <v>0.4257305908203125</v>
      </c>
      <c r="S151" s="23">
        <v>0</v>
      </c>
      <c r="T151" s="23">
        <v>0</v>
      </c>
      <c r="U151" s="6">
        <v>6</v>
      </c>
      <c r="V151" s="12">
        <v>0</v>
      </c>
    </row>
    <row r="152" spans="1:22" ht="16" x14ac:dyDescent="0.4">
      <c r="A152" s="6">
        <v>150</v>
      </c>
      <c r="B152" s="6" t="s">
        <v>53</v>
      </c>
      <c r="C152" s="6" t="s">
        <v>53</v>
      </c>
      <c r="D152" s="6" t="s">
        <v>1530</v>
      </c>
      <c r="E152" s="6" t="s">
        <v>1537</v>
      </c>
      <c r="F152" s="6" t="s">
        <v>1538</v>
      </c>
      <c r="G152" s="6" t="s">
        <v>1539</v>
      </c>
      <c r="H152" s="6" t="s">
        <v>1768</v>
      </c>
      <c r="I152" s="6" t="s">
        <v>1769</v>
      </c>
      <c r="J152" s="6">
        <v>0</v>
      </c>
      <c r="K152" s="6" t="s">
        <v>426</v>
      </c>
      <c r="L152" s="6" t="s">
        <v>430</v>
      </c>
      <c r="M152" s="6" t="s">
        <v>1570</v>
      </c>
      <c r="N152" s="23">
        <v>0</v>
      </c>
      <c r="O152" s="23">
        <v>0.28659118652343751</v>
      </c>
      <c r="P152" s="23">
        <v>0</v>
      </c>
      <c r="Q152" s="23">
        <v>0.31823547363281252</v>
      </c>
      <c r="R152" s="23">
        <v>0</v>
      </c>
      <c r="S152" s="23">
        <v>0</v>
      </c>
      <c r="T152" s="23">
        <v>0.10773284912109375</v>
      </c>
      <c r="U152" s="6">
        <v>4</v>
      </c>
      <c r="V152" s="12">
        <v>7.1821899414062501E-2</v>
      </c>
    </row>
    <row r="153" spans="1:22" ht="16" x14ac:dyDescent="0.4">
      <c r="A153" s="6">
        <v>151</v>
      </c>
      <c r="B153" s="6" t="s">
        <v>1492</v>
      </c>
      <c r="C153" s="6" t="s">
        <v>1492</v>
      </c>
      <c r="D153" s="6" t="s">
        <v>1493</v>
      </c>
      <c r="E153" s="6" t="s">
        <v>1494</v>
      </c>
      <c r="F153" s="6" t="s">
        <v>1495</v>
      </c>
      <c r="G153" s="6" t="s">
        <v>1496</v>
      </c>
      <c r="H153" s="6" t="s">
        <v>1770</v>
      </c>
      <c r="I153" s="6" t="s">
        <v>1164</v>
      </c>
      <c r="J153" s="6">
        <v>35.343093872070313</v>
      </c>
      <c r="K153" s="6" t="s">
        <v>426</v>
      </c>
      <c r="L153" s="6" t="s">
        <v>430</v>
      </c>
      <c r="M153" s="6" t="s">
        <v>1165</v>
      </c>
      <c r="N153" s="23">
        <v>0</v>
      </c>
      <c r="O153" s="23">
        <v>0</v>
      </c>
      <c r="P153" s="23">
        <v>0</v>
      </c>
      <c r="Q153" s="23">
        <v>0.74815429687500001</v>
      </c>
      <c r="R153" s="23">
        <v>0</v>
      </c>
      <c r="S153" s="23">
        <v>0</v>
      </c>
      <c r="T153" s="23">
        <v>1.3751660156250001</v>
      </c>
      <c r="U153" s="6">
        <v>5</v>
      </c>
      <c r="V153" s="12">
        <v>2.7503320312500001</v>
      </c>
    </row>
    <row r="154" spans="1:22" ht="16" x14ac:dyDescent="0.4">
      <c r="A154" s="6">
        <v>152</v>
      </c>
      <c r="B154" s="6" t="s">
        <v>53</v>
      </c>
      <c r="C154" s="6" t="s">
        <v>53</v>
      </c>
      <c r="D154" s="6" t="s">
        <v>1530</v>
      </c>
      <c r="E154" s="6" t="s">
        <v>1531</v>
      </c>
      <c r="F154" s="6" t="s">
        <v>1532</v>
      </c>
      <c r="G154" s="6" t="s">
        <v>1533</v>
      </c>
      <c r="H154" s="6" t="s">
        <v>1771</v>
      </c>
      <c r="I154" s="6" t="s">
        <v>1273</v>
      </c>
      <c r="J154" s="6" t="s">
        <v>1231</v>
      </c>
      <c r="K154" s="6" t="s">
        <v>428</v>
      </c>
      <c r="L154" s="6" t="s">
        <v>432</v>
      </c>
      <c r="M154" s="6" t="s">
        <v>1274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  <c r="T154" s="23">
        <v>0</v>
      </c>
      <c r="U154" s="6">
        <v>7</v>
      </c>
      <c r="V154" s="12">
        <v>0</v>
      </c>
    </row>
    <row r="155" spans="1:22" ht="16" x14ac:dyDescent="0.4">
      <c r="A155" s="6">
        <v>153</v>
      </c>
      <c r="B155" s="6" t="s">
        <v>53</v>
      </c>
      <c r="C155" s="6" t="s">
        <v>53</v>
      </c>
      <c r="D155" s="6" t="s">
        <v>1549</v>
      </c>
      <c r="E155" s="6" t="s">
        <v>1549</v>
      </c>
      <c r="F155" s="6" t="s">
        <v>1560</v>
      </c>
      <c r="G155" s="6" t="s">
        <v>1561</v>
      </c>
      <c r="H155" s="6" t="s">
        <v>1562</v>
      </c>
      <c r="I155" s="6" t="s">
        <v>1230</v>
      </c>
      <c r="J155" s="6" t="s">
        <v>1231</v>
      </c>
      <c r="K155" s="6" t="s">
        <v>428</v>
      </c>
      <c r="L155" s="6" t="s">
        <v>432</v>
      </c>
      <c r="M155" s="6" t="s">
        <v>1178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  <c r="T155" s="23">
        <v>0</v>
      </c>
      <c r="U155" s="6">
        <v>7</v>
      </c>
      <c r="V155" s="12">
        <v>0</v>
      </c>
    </row>
    <row r="156" spans="1:22" ht="16" x14ac:dyDescent="0.4">
      <c r="A156" s="6">
        <v>154</v>
      </c>
      <c r="B156" s="6" t="s">
        <v>53</v>
      </c>
      <c r="C156" s="6" t="s">
        <v>1502</v>
      </c>
      <c r="D156" s="6" t="s">
        <v>1549</v>
      </c>
      <c r="E156" s="6" t="s">
        <v>1772</v>
      </c>
      <c r="F156" s="6" t="s">
        <v>1773</v>
      </c>
      <c r="G156" s="6" t="s">
        <v>1774</v>
      </c>
      <c r="H156" s="6" t="s">
        <v>1775</v>
      </c>
      <c r="I156" s="6" t="s">
        <v>1273</v>
      </c>
      <c r="J156" s="6">
        <v>0</v>
      </c>
      <c r="K156" s="6" t="s">
        <v>426</v>
      </c>
      <c r="L156" s="6" t="s">
        <v>430</v>
      </c>
      <c r="M156" s="6" t="s">
        <v>1274</v>
      </c>
      <c r="N156" s="23">
        <v>0</v>
      </c>
      <c r="O156" s="23">
        <v>0</v>
      </c>
      <c r="P156" s="23">
        <v>0</v>
      </c>
      <c r="Q156" s="23">
        <v>0</v>
      </c>
      <c r="R156" s="23">
        <v>2.4126171875</v>
      </c>
      <c r="S156" s="23">
        <v>0.35810546874999999</v>
      </c>
      <c r="T156" s="23">
        <v>0</v>
      </c>
      <c r="U156" s="6">
        <v>5</v>
      </c>
      <c r="V156" s="12">
        <v>0</v>
      </c>
    </row>
    <row r="157" spans="1:22" ht="16" x14ac:dyDescent="0.4">
      <c r="A157" s="6">
        <v>155</v>
      </c>
      <c r="B157" s="6" t="s">
        <v>1507</v>
      </c>
      <c r="C157" s="6" t="s">
        <v>1507</v>
      </c>
      <c r="D157" s="6" t="s">
        <v>1508</v>
      </c>
      <c r="E157" s="6" t="s">
        <v>1776</v>
      </c>
      <c r="F157" s="6" t="s">
        <v>1777</v>
      </c>
      <c r="G157" s="6" t="s">
        <v>1778</v>
      </c>
      <c r="H157" s="6" t="s">
        <v>1779</v>
      </c>
      <c r="I157" s="6" t="s">
        <v>1780</v>
      </c>
      <c r="J157" s="6">
        <v>0</v>
      </c>
      <c r="K157" s="6" t="s">
        <v>426</v>
      </c>
      <c r="L157" s="6" t="s">
        <v>430</v>
      </c>
      <c r="M157" s="6" t="s">
        <v>1217</v>
      </c>
      <c r="N157" s="23">
        <v>0.93467895507812504</v>
      </c>
      <c r="O157" s="23">
        <v>0</v>
      </c>
      <c r="P157" s="23">
        <v>0</v>
      </c>
      <c r="Q157" s="23">
        <v>0</v>
      </c>
      <c r="R157" s="23">
        <v>6.5428466796875001E-2</v>
      </c>
      <c r="S157" s="23">
        <v>0</v>
      </c>
      <c r="T157" s="23">
        <v>0</v>
      </c>
      <c r="U157" s="6">
        <v>5</v>
      </c>
      <c r="V157" s="12">
        <v>0</v>
      </c>
    </row>
    <row r="158" spans="1:22" ht="16" x14ac:dyDescent="0.4">
      <c r="A158" s="6">
        <v>156</v>
      </c>
      <c r="B158" s="6" t="s">
        <v>1492</v>
      </c>
      <c r="C158" s="6" t="s">
        <v>1492</v>
      </c>
      <c r="D158" s="6" t="s">
        <v>1696</v>
      </c>
      <c r="E158" s="6" t="s">
        <v>1696</v>
      </c>
      <c r="F158" s="6" t="s">
        <v>1781</v>
      </c>
      <c r="G158" s="6" t="s">
        <v>1782</v>
      </c>
      <c r="H158" s="6" t="s">
        <v>1783</v>
      </c>
      <c r="I158" s="6" t="s">
        <v>1341</v>
      </c>
      <c r="J158" s="6">
        <v>0</v>
      </c>
      <c r="K158" s="6" t="s">
        <v>426</v>
      </c>
      <c r="L158" s="6" t="s">
        <v>430</v>
      </c>
      <c r="M158" s="6" t="s">
        <v>1342</v>
      </c>
      <c r="N158" s="23">
        <v>1.8073166283191996E-2</v>
      </c>
      <c r="O158" s="23">
        <v>6.3948645061316256E-2</v>
      </c>
      <c r="P158" s="23">
        <v>0.50557861328124998</v>
      </c>
      <c r="Q158" s="23">
        <v>8.0098571777343752E-2</v>
      </c>
      <c r="R158" s="23">
        <v>5.7281494140625E-2</v>
      </c>
      <c r="S158" s="23">
        <v>8.8858032226562494E-2</v>
      </c>
      <c r="T158" s="23">
        <v>0.17950653076171874</v>
      </c>
      <c r="U158" s="6">
        <v>0</v>
      </c>
      <c r="V158" s="12">
        <v>0.71802612304687496</v>
      </c>
    </row>
    <row r="159" spans="1:22" ht="16" x14ac:dyDescent="0.4">
      <c r="A159" s="6">
        <v>157</v>
      </c>
      <c r="B159" s="6" t="s">
        <v>53</v>
      </c>
      <c r="C159" s="6" t="s">
        <v>53</v>
      </c>
      <c r="D159" s="6" t="s">
        <v>1530</v>
      </c>
      <c r="E159" s="6" t="s">
        <v>1531</v>
      </c>
      <c r="F159" s="6" t="s">
        <v>1532</v>
      </c>
      <c r="G159" s="6" t="s">
        <v>1533</v>
      </c>
      <c r="H159" s="6" t="s">
        <v>1784</v>
      </c>
      <c r="I159" s="6" t="s">
        <v>1273</v>
      </c>
      <c r="J159" s="6" t="s">
        <v>1231</v>
      </c>
      <c r="K159" s="6" t="s">
        <v>428</v>
      </c>
      <c r="L159" s="6" t="s">
        <v>432</v>
      </c>
      <c r="M159" s="6" t="s">
        <v>1274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0</v>
      </c>
      <c r="U159" s="6">
        <v>7</v>
      </c>
      <c r="V159" s="12">
        <v>0</v>
      </c>
    </row>
    <row r="160" spans="1:22" ht="16" x14ac:dyDescent="0.4">
      <c r="A160" s="6">
        <v>158</v>
      </c>
      <c r="B160" s="6" t="s">
        <v>53</v>
      </c>
      <c r="C160" s="6" t="s">
        <v>53</v>
      </c>
      <c r="D160" s="6" t="s">
        <v>1549</v>
      </c>
      <c r="E160" s="6" t="s">
        <v>1549</v>
      </c>
      <c r="F160" s="6" t="s">
        <v>1550</v>
      </c>
      <c r="G160" s="6" t="s">
        <v>1551</v>
      </c>
      <c r="H160" s="6" t="s">
        <v>1552</v>
      </c>
      <c r="I160" s="6" t="s">
        <v>1785</v>
      </c>
      <c r="J160" s="6">
        <v>0</v>
      </c>
      <c r="K160" s="6" t="s">
        <v>426</v>
      </c>
      <c r="L160" s="6" t="s">
        <v>430</v>
      </c>
      <c r="M160" s="6" t="s">
        <v>1786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  <c r="T160" s="23">
        <v>0</v>
      </c>
      <c r="U160" s="6">
        <v>7</v>
      </c>
      <c r="V160" s="12">
        <v>0</v>
      </c>
    </row>
    <row r="161" spans="1:22" ht="16" x14ac:dyDescent="0.4">
      <c r="A161" s="6">
        <v>159</v>
      </c>
      <c r="B161" s="6" t="s">
        <v>1492</v>
      </c>
      <c r="C161" s="6" t="s">
        <v>1492</v>
      </c>
      <c r="D161" s="6" t="s">
        <v>1493</v>
      </c>
      <c r="E161" s="6" t="s">
        <v>1494</v>
      </c>
      <c r="F161" s="6" t="s">
        <v>1495</v>
      </c>
      <c r="G161" s="6" t="s">
        <v>1496</v>
      </c>
      <c r="H161" s="6" t="s">
        <v>1787</v>
      </c>
      <c r="I161" s="6" t="s">
        <v>1788</v>
      </c>
      <c r="J161" s="6">
        <v>36.357929229736328</v>
      </c>
      <c r="K161" s="6" t="s">
        <v>426</v>
      </c>
      <c r="L161" s="6" t="s">
        <v>430</v>
      </c>
      <c r="M161" s="6" t="s">
        <v>1165</v>
      </c>
      <c r="N161" s="23">
        <v>0</v>
      </c>
      <c r="O161" s="23">
        <v>0</v>
      </c>
      <c r="P161" s="23">
        <v>0</v>
      </c>
      <c r="Q161" s="23">
        <v>1.1632934570312501</v>
      </c>
      <c r="R161" s="23">
        <v>0</v>
      </c>
      <c r="S161" s="23">
        <v>0.73514892578125002</v>
      </c>
      <c r="T161" s="23">
        <v>0.46827148437499999</v>
      </c>
      <c r="U161" s="6">
        <v>4</v>
      </c>
      <c r="V161" s="12">
        <v>0.93654296874999998</v>
      </c>
    </row>
    <row r="162" spans="1:22" ht="16" x14ac:dyDescent="0.4">
      <c r="A162" s="6">
        <v>160</v>
      </c>
      <c r="B162" s="6" t="s">
        <v>53</v>
      </c>
      <c r="C162" s="6" t="s">
        <v>1502</v>
      </c>
      <c r="D162" s="6" t="s">
        <v>1498</v>
      </c>
      <c r="E162" s="6" t="s">
        <v>1503</v>
      </c>
      <c r="F162" s="6" t="s">
        <v>1504</v>
      </c>
      <c r="G162" s="6" t="s">
        <v>1505</v>
      </c>
      <c r="H162" s="6" t="s">
        <v>1789</v>
      </c>
      <c r="I162" s="6" t="s">
        <v>1210</v>
      </c>
      <c r="J162" s="6">
        <v>0</v>
      </c>
      <c r="K162" s="6" t="s">
        <v>426</v>
      </c>
      <c r="L162" s="6" t="s">
        <v>432</v>
      </c>
      <c r="M162" s="6" t="s">
        <v>1182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0</v>
      </c>
      <c r="U162" s="6">
        <v>7</v>
      </c>
      <c r="V162" s="12">
        <v>0</v>
      </c>
    </row>
    <row r="163" spans="1:22" ht="16" x14ac:dyDescent="0.4">
      <c r="A163" s="6">
        <v>161</v>
      </c>
      <c r="B163" s="6" t="s">
        <v>1507</v>
      </c>
      <c r="C163" s="6" t="s">
        <v>1543</v>
      </c>
      <c r="D163" s="6" t="s">
        <v>1543</v>
      </c>
      <c r="E163" s="6" t="s">
        <v>1543</v>
      </c>
      <c r="F163" s="6" t="s">
        <v>1614</v>
      </c>
      <c r="G163" s="6" t="s">
        <v>1615</v>
      </c>
      <c r="H163" s="6" t="s">
        <v>1790</v>
      </c>
      <c r="I163" s="6" t="s">
        <v>1708</v>
      </c>
      <c r="J163" s="6">
        <v>0</v>
      </c>
      <c r="K163" s="6" t="s">
        <v>426</v>
      </c>
      <c r="L163" s="6" t="s">
        <v>430</v>
      </c>
      <c r="M163" s="6" t="s">
        <v>1709</v>
      </c>
      <c r="N163" s="23">
        <v>0.72800537109374996</v>
      </c>
      <c r="O163" s="23">
        <v>0</v>
      </c>
      <c r="P163" s="23">
        <v>0.60259033203125001</v>
      </c>
      <c r="Q163" s="23">
        <v>0.12200073242187499</v>
      </c>
      <c r="R163" s="23">
        <v>0.71953369140625001</v>
      </c>
      <c r="S163" s="23">
        <v>0</v>
      </c>
      <c r="T163" s="23">
        <v>0</v>
      </c>
      <c r="U163" s="6">
        <v>3</v>
      </c>
      <c r="V163" s="12">
        <v>0</v>
      </c>
    </row>
    <row r="164" spans="1:22" ht="16" x14ac:dyDescent="0.4">
      <c r="A164" s="6">
        <v>162</v>
      </c>
      <c r="B164" s="6" t="s">
        <v>53</v>
      </c>
      <c r="C164" s="6" t="s">
        <v>1502</v>
      </c>
      <c r="D164" s="6" t="s">
        <v>1498</v>
      </c>
      <c r="E164" s="6" t="s">
        <v>1503</v>
      </c>
      <c r="F164" s="6" t="s">
        <v>1504</v>
      </c>
      <c r="G164" s="6" t="s">
        <v>1505</v>
      </c>
      <c r="H164" s="6" t="s">
        <v>1791</v>
      </c>
      <c r="I164" s="6" t="s">
        <v>1341</v>
      </c>
      <c r="J164" s="6" t="s">
        <v>1231</v>
      </c>
      <c r="K164" s="6" t="s">
        <v>428</v>
      </c>
      <c r="L164" s="6" t="s">
        <v>432</v>
      </c>
      <c r="M164" s="6" t="s">
        <v>1342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  <c r="T164" s="23">
        <v>0</v>
      </c>
      <c r="U164" s="6">
        <v>7</v>
      </c>
      <c r="V164" s="12">
        <v>0</v>
      </c>
    </row>
    <row r="165" spans="1:22" ht="16" x14ac:dyDescent="0.4">
      <c r="A165" s="6">
        <v>163</v>
      </c>
      <c r="B165" s="6" t="s">
        <v>1492</v>
      </c>
      <c r="C165" s="6" t="s">
        <v>1492</v>
      </c>
      <c r="D165" s="6" t="s">
        <v>1519</v>
      </c>
      <c r="E165" s="6" t="s">
        <v>1519</v>
      </c>
      <c r="F165" s="6" t="s">
        <v>1520</v>
      </c>
      <c r="G165" s="6" t="s">
        <v>1521</v>
      </c>
      <c r="H165" s="6" t="s">
        <v>1792</v>
      </c>
      <c r="I165" s="6" t="s">
        <v>1454</v>
      </c>
      <c r="J165" s="6">
        <v>5.4620428085327148</v>
      </c>
      <c r="K165" s="6" t="s">
        <v>426</v>
      </c>
      <c r="L165" s="6" t="s">
        <v>430</v>
      </c>
      <c r="M165" s="6" t="s">
        <v>1455</v>
      </c>
      <c r="N165" s="23">
        <v>3.3409130859374998</v>
      </c>
      <c r="O165" s="23">
        <v>5.3089013671874996</v>
      </c>
      <c r="P165" s="23">
        <v>5.4465380859375001</v>
      </c>
      <c r="Q165" s="23">
        <v>4.9481982421874999</v>
      </c>
      <c r="R165" s="23">
        <v>5.2557763671875</v>
      </c>
      <c r="S165" s="23">
        <v>5.5544384765624999</v>
      </c>
      <c r="T165" s="23">
        <v>0.42805175781249999</v>
      </c>
      <c r="U165" s="6">
        <v>0</v>
      </c>
      <c r="V165" s="12">
        <v>0.34244140624999997</v>
      </c>
    </row>
    <row r="166" spans="1:22" ht="16" x14ac:dyDescent="0.4">
      <c r="A166" s="6">
        <v>164</v>
      </c>
      <c r="B166" s="6" t="s">
        <v>53</v>
      </c>
      <c r="C166" s="6" t="s">
        <v>1502</v>
      </c>
      <c r="D166" s="6" t="s">
        <v>1498</v>
      </c>
      <c r="E166" s="6" t="s">
        <v>1498</v>
      </c>
      <c r="F166" s="6" t="s">
        <v>1571</v>
      </c>
      <c r="G166" s="6" t="s">
        <v>1572</v>
      </c>
      <c r="H166" s="6" t="s">
        <v>1793</v>
      </c>
      <c r="I166" s="6" t="s">
        <v>1454</v>
      </c>
      <c r="J166" s="6">
        <v>0</v>
      </c>
      <c r="K166" s="6" t="s">
        <v>426</v>
      </c>
      <c r="L166" s="6" t="s">
        <v>430</v>
      </c>
      <c r="M166" s="6" t="s">
        <v>1455</v>
      </c>
      <c r="N166" s="23">
        <v>0.118779296875</v>
      </c>
      <c r="O166" s="23">
        <v>4.0356445312500003E-2</v>
      </c>
      <c r="P166" s="23">
        <v>0</v>
      </c>
      <c r="Q166" s="23">
        <v>0</v>
      </c>
      <c r="R166" s="23">
        <v>0</v>
      </c>
      <c r="S166" s="23">
        <v>0</v>
      </c>
      <c r="T166" s="23">
        <v>1.1441357421875</v>
      </c>
      <c r="U166" s="6">
        <v>4</v>
      </c>
      <c r="V166" s="12">
        <v>0.91530859375000007</v>
      </c>
    </row>
    <row r="167" spans="1:22" ht="16" x14ac:dyDescent="0.4">
      <c r="A167" s="6">
        <v>165</v>
      </c>
      <c r="B167" s="6" t="s">
        <v>53</v>
      </c>
      <c r="C167" s="6" t="s">
        <v>1502</v>
      </c>
      <c r="D167" s="6" t="s">
        <v>1498</v>
      </c>
      <c r="E167" s="6" t="s">
        <v>1503</v>
      </c>
      <c r="F167" s="6" t="s">
        <v>1504</v>
      </c>
      <c r="G167" s="6" t="s">
        <v>1505</v>
      </c>
      <c r="H167" s="6" t="s">
        <v>1794</v>
      </c>
      <c r="I167" s="6" t="s">
        <v>1273</v>
      </c>
      <c r="J167" s="6">
        <v>0</v>
      </c>
      <c r="K167" s="6" t="s">
        <v>426</v>
      </c>
      <c r="L167" s="6" t="s">
        <v>430</v>
      </c>
      <c r="M167" s="6" t="s">
        <v>1274</v>
      </c>
      <c r="N167" s="23">
        <v>5.6037902832031248E-5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5.9674835205078124E-2</v>
      </c>
      <c r="U167" s="6">
        <v>5</v>
      </c>
      <c r="V167" s="12">
        <v>5.9674835205078124E-2</v>
      </c>
    </row>
    <row r="168" spans="1:22" ht="16" x14ac:dyDescent="0.4">
      <c r="A168" s="6">
        <v>166</v>
      </c>
      <c r="B168" s="6" t="s">
        <v>1492</v>
      </c>
      <c r="C168" s="6" t="s">
        <v>1492</v>
      </c>
      <c r="D168" s="6" t="s">
        <v>1519</v>
      </c>
      <c r="E168" s="6" t="s">
        <v>1519</v>
      </c>
      <c r="F168" s="6" t="s">
        <v>1520</v>
      </c>
      <c r="G168" s="6" t="s">
        <v>1521</v>
      </c>
      <c r="H168" s="6" t="s">
        <v>1670</v>
      </c>
      <c r="I168" s="6" t="s">
        <v>1795</v>
      </c>
      <c r="J168" s="6">
        <v>0</v>
      </c>
      <c r="K168" s="6" t="s">
        <v>426</v>
      </c>
      <c r="L168" s="6" t="s">
        <v>430</v>
      </c>
      <c r="M168" s="6" t="s">
        <v>1342</v>
      </c>
      <c r="N168" s="23">
        <v>1.093544921875</v>
      </c>
      <c r="O168" s="23">
        <v>1.1192089843749999</v>
      </c>
      <c r="P168" s="23">
        <v>0.80511962890625</v>
      </c>
      <c r="Q168" s="23">
        <v>0.55692382812499996</v>
      </c>
      <c r="R168" s="23">
        <v>1.0140051269531249</v>
      </c>
      <c r="S168" s="23">
        <v>0.637847900390625</v>
      </c>
      <c r="T168" s="23">
        <v>1.2135253906250001</v>
      </c>
      <c r="U168" s="6">
        <v>0</v>
      </c>
      <c r="V168" s="12">
        <v>4.8541015625000004</v>
      </c>
    </row>
    <row r="169" spans="1:22" ht="16" x14ac:dyDescent="0.4">
      <c r="A169" s="6">
        <v>167</v>
      </c>
      <c r="B169" s="6" t="s">
        <v>1507</v>
      </c>
      <c r="C169" s="6" t="s">
        <v>1543</v>
      </c>
      <c r="D169" s="6" t="s">
        <v>1543</v>
      </c>
      <c r="E169" s="6" t="s">
        <v>1543</v>
      </c>
      <c r="F169" s="6" t="s">
        <v>1614</v>
      </c>
      <c r="G169" s="6" t="s">
        <v>1615</v>
      </c>
      <c r="H169" s="6" t="s">
        <v>1790</v>
      </c>
      <c r="I169" s="6" t="s">
        <v>1796</v>
      </c>
      <c r="J169" s="6">
        <v>8.8489999771118164</v>
      </c>
      <c r="K169" s="6" t="s">
        <v>426</v>
      </c>
      <c r="L169" s="6" t="s">
        <v>432</v>
      </c>
      <c r="M169" s="6" t="s">
        <v>1475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  <c r="T169" s="23">
        <v>0</v>
      </c>
      <c r="U169" s="6">
        <v>7</v>
      </c>
      <c r="V169" s="12">
        <v>0</v>
      </c>
    </row>
    <row r="170" spans="1:22" ht="16" x14ac:dyDescent="0.4">
      <c r="A170" s="6">
        <v>168</v>
      </c>
      <c r="B170" s="6" t="s">
        <v>53</v>
      </c>
      <c r="C170" s="6" t="s">
        <v>53</v>
      </c>
      <c r="D170" s="6" t="s">
        <v>1530</v>
      </c>
      <c r="E170" s="6" t="s">
        <v>1537</v>
      </c>
      <c r="F170" s="6" t="s">
        <v>1538</v>
      </c>
      <c r="G170" s="6" t="s">
        <v>1539</v>
      </c>
      <c r="H170" s="6" t="s">
        <v>1768</v>
      </c>
      <c r="I170" s="6" t="s">
        <v>1797</v>
      </c>
      <c r="J170" s="6">
        <v>0</v>
      </c>
      <c r="K170" s="6" t="s">
        <v>426</v>
      </c>
      <c r="L170" s="6" t="s">
        <v>430</v>
      </c>
      <c r="M170" s="6" t="s">
        <v>1570</v>
      </c>
      <c r="N170" s="23">
        <v>0</v>
      </c>
      <c r="O170" s="23">
        <v>0.10037322998046876</v>
      </c>
      <c r="P170" s="23">
        <v>0</v>
      </c>
      <c r="Q170" s="23">
        <v>0.11277786254882813</v>
      </c>
      <c r="R170" s="23">
        <v>0</v>
      </c>
      <c r="S170" s="23">
        <v>0.13480476379394532</v>
      </c>
      <c r="T170" s="23">
        <v>0</v>
      </c>
      <c r="U170" s="6">
        <v>4</v>
      </c>
      <c r="V170" s="12">
        <v>0</v>
      </c>
    </row>
    <row r="171" spans="1:22" ht="16" x14ac:dyDescent="0.4">
      <c r="A171" s="6">
        <v>169</v>
      </c>
      <c r="B171" s="6" t="s">
        <v>1507</v>
      </c>
      <c r="C171" s="6" t="s">
        <v>1543</v>
      </c>
      <c r="D171" s="6" t="s">
        <v>1543</v>
      </c>
      <c r="E171" s="6" t="s">
        <v>1543</v>
      </c>
      <c r="F171" s="6" t="s">
        <v>1583</v>
      </c>
      <c r="G171" s="6" t="s">
        <v>1584</v>
      </c>
      <c r="H171" s="6" t="s">
        <v>1798</v>
      </c>
      <c r="I171" s="6" t="s">
        <v>1223</v>
      </c>
      <c r="J171" s="6">
        <v>3.6140000820159912</v>
      </c>
      <c r="K171" s="6" t="s">
        <v>426</v>
      </c>
      <c r="L171" s="6" t="s">
        <v>430</v>
      </c>
      <c r="M171" s="6" t="s">
        <v>1217</v>
      </c>
      <c r="N171" s="23">
        <v>0.87470275878906245</v>
      </c>
      <c r="O171" s="23">
        <v>0.52347412109375002</v>
      </c>
      <c r="P171" s="23">
        <v>1.2083282470703125</v>
      </c>
      <c r="Q171" s="23">
        <v>0.85890380859375004</v>
      </c>
      <c r="R171" s="23">
        <v>1.3759594726562501</v>
      </c>
      <c r="S171" s="23">
        <v>0.70346679687500002</v>
      </c>
      <c r="T171" s="23">
        <v>0.325594482421875</v>
      </c>
      <c r="U171" s="6">
        <v>0</v>
      </c>
      <c r="V171" s="12">
        <v>0.43412597656250002</v>
      </c>
    </row>
    <row r="172" spans="1:22" ht="16" x14ac:dyDescent="0.4">
      <c r="A172" s="6">
        <v>170</v>
      </c>
      <c r="B172" s="6" t="s">
        <v>1492</v>
      </c>
      <c r="C172" s="6" t="s">
        <v>1492</v>
      </c>
      <c r="D172" s="6" t="s">
        <v>1493</v>
      </c>
      <c r="E172" s="6" t="s">
        <v>1494</v>
      </c>
      <c r="F172" s="6" t="s">
        <v>1495</v>
      </c>
      <c r="G172" s="6" t="s">
        <v>1496</v>
      </c>
      <c r="H172" s="6" t="s">
        <v>1787</v>
      </c>
      <c r="I172" s="6" t="s">
        <v>1799</v>
      </c>
      <c r="J172" s="6">
        <v>0.65881150960922241</v>
      </c>
      <c r="K172" s="6" t="s">
        <v>426</v>
      </c>
      <c r="L172" s="6" t="s">
        <v>430</v>
      </c>
      <c r="M172" s="6" t="s">
        <v>1165</v>
      </c>
      <c r="N172" s="23">
        <v>0</v>
      </c>
      <c r="O172" s="23">
        <v>0</v>
      </c>
      <c r="P172" s="23">
        <v>0</v>
      </c>
      <c r="Q172" s="23">
        <v>0</v>
      </c>
      <c r="R172" s="23">
        <v>1.496083984375</v>
      </c>
      <c r="S172" s="23">
        <v>4.329194347612793</v>
      </c>
      <c r="T172" s="23">
        <v>0.19694335937499999</v>
      </c>
      <c r="U172" s="6">
        <v>4</v>
      </c>
      <c r="V172" s="12">
        <v>0.39388671874999998</v>
      </c>
    </row>
    <row r="173" spans="1:22" ht="16" x14ac:dyDescent="0.4">
      <c r="A173" s="6">
        <v>171</v>
      </c>
      <c r="B173" s="6" t="s">
        <v>1507</v>
      </c>
      <c r="C173" s="6" t="s">
        <v>1507</v>
      </c>
      <c r="D173" s="6" t="s">
        <v>1508</v>
      </c>
      <c r="E173" s="6" t="s">
        <v>1509</v>
      </c>
      <c r="F173" s="6" t="s">
        <v>1510</v>
      </c>
      <c r="G173" s="6" t="s">
        <v>1511</v>
      </c>
      <c r="H173" s="6" t="s">
        <v>1800</v>
      </c>
      <c r="I173" s="6" t="s">
        <v>1801</v>
      </c>
      <c r="J173" s="6">
        <v>0</v>
      </c>
      <c r="K173" s="6" t="s">
        <v>426</v>
      </c>
      <c r="L173" s="6" t="s">
        <v>430</v>
      </c>
      <c r="M173" s="6" t="s">
        <v>1264</v>
      </c>
      <c r="N173" s="23">
        <v>0.81979003906250003</v>
      </c>
      <c r="O173" s="23">
        <v>0</v>
      </c>
      <c r="P173" s="23">
        <v>2.8198242187500001E-4</v>
      </c>
      <c r="Q173" s="23">
        <v>1.3030664062499999</v>
      </c>
      <c r="R173" s="23">
        <v>2.8076171875000001E-5</v>
      </c>
      <c r="S173" s="23">
        <v>5.7373046874999997E-5</v>
      </c>
      <c r="T173" s="23">
        <v>0.62745117187499999</v>
      </c>
      <c r="U173" s="6">
        <v>1</v>
      </c>
      <c r="V173" s="12">
        <v>3.1372558593749997</v>
      </c>
    </row>
    <row r="174" spans="1:22" ht="16" x14ac:dyDescent="0.4">
      <c r="A174" s="6">
        <v>172</v>
      </c>
      <c r="B174" s="6" t="s">
        <v>53</v>
      </c>
      <c r="C174" s="6" t="s">
        <v>1502</v>
      </c>
      <c r="D174" s="6" t="s">
        <v>1498</v>
      </c>
      <c r="E174" s="6" t="s">
        <v>1503</v>
      </c>
      <c r="F174" s="6" t="s">
        <v>1504</v>
      </c>
      <c r="G174" s="6" t="s">
        <v>1505</v>
      </c>
      <c r="H174" s="6" t="s">
        <v>1802</v>
      </c>
      <c r="I174" s="6" t="s">
        <v>1223</v>
      </c>
      <c r="J174" s="6">
        <v>0</v>
      </c>
      <c r="K174" s="6" t="s">
        <v>426</v>
      </c>
      <c r="L174" s="6" t="s">
        <v>430</v>
      </c>
      <c r="M174" s="6" t="s">
        <v>1217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0.6982876586914063</v>
      </c>
      <c r="T174" s="23">
        <v>0</v>
      </c>
      <c r="U174" s="6">
        <v>6</v>
      </c>
      <c r="V174" s="12">
        <v>0</v>
      </c>
    </row>
    <row r="175" spans="1:22" ht="16" x14ac:dyDescent="0.4">
      <c r="A175" s="6">
        <v>173</v>
      </c>
      <c r="B175" s="6" t="s">
        <v>1492</v>
      </c>
      <c r="C175" s="6" t="s">
        <v>1492</v>
      </c>
      <c r="D175" s="6" t="s">
        <v>1493</v>
      </c>
      <c r="E175" s="6" t="s">
        <v>1494</v>
      </c>
      <c r="F175" s="6" t="s">
        <v>1495</v>
      </c>
      <c r="G175" s="6" t="s">
        <v>1496</v>
      </c>
      <c r="H175" s="6" t="s">
        <v>1753</v>
      </c>
      <c r="I175" s="6" t="s">
        <v>1223</v>
      </c>
      <c r="J175" s="6">
        <v>0</v>
      </c>
      <c r="K175" s="6" t="s">
        <v>426</v>
      </c>
      <c r="L175" s="6" t="s">
        <v>430</v>
      </c>
      <c r="M175" s="6" t="s">
        <v>1217</v>
      </c>
      <c r="N175" s="23">
        <v>0.80664794921875005</v>
      </c>
      <c r="O175" s="23">
        <v>0.82297973632812504</v>
      </c>
      <c r="P175" s="23">
        <v>0.78391723632812504</v>
      </c>
      <c r="Q175" s="23">
        <v>0.65266357421874999</v>
      </c>
      <c r="R175" s="23">
        <v>0.14726928710937501</v>
      </c>
      <c r="S175" s="23">
        <v>0.80424804687499996</v>
      </c>
      <c r="T175" s="23">
        <v>0.79231079101562496</v>
      </c>
      <c r="U175" s="6">
        <v>0</v>
      </c>
      <c r="V175" s="12">
        <v>1.0564143880208332</v>
      </c>
    </row>
    <row r="176" spans="1:22" ht="16" x14ac:dyDescent="0.4">
      <c r="A176" s="6">
        <v>174</v>
      </c>
      <c r="B176" s="6" t="s">
        <v>1492</v>
      </c>
      <c r="C176" s="6" t="s">
        <v>1492</v>
      </c>
      <c r="D176" s="6" t="s">
        <v>1696</v>
      </c>
      <c r="E176" s="6" t="s">
        <v>1696</v>
      </c>
      <c r="F176" s="6" t="s">
        <v>1781</v>
      </c>
      <c r="G176" s="6" t="s">
        <v>1782</v>
      </c>
      <c r="H176" s="6" t="s">
        <v>1803</v>
      </c>
      <c r="I176" s="6" t="s">
        <v>1804</v>
      </c>
      <c r="J176" s="6">
        <v>19.867883682250977</v>
      </c>
      <c r="K176" s="6" t="s">
        <v>426</v>
      </c>
      <c r="L176" s="6" t="s">
        <v>430</v>
      </c>
      <c r="M176" s="6" t="s">
        <v>1805</v>
      </c>
      <c r="N176" s="23">
        <v>1.01329345703125</v>
      </c>
      <c r="O176" s="23">
        <v>1.01875732421875</v>
      </c>
      <c r="P176" s="23">
        <v>0.99897216796874999</v>
      </c>
      <c r="Q176" s="23">
        <v>1.3026513671875</v>
      </c>
      <c r="R176" s="23">
        <v>0.98415039062499998</v>
      </c>
      <c r="S176" s="23">
        <v>1.1079296875</v>
      </c>
      <c r="T176" s="23">
        <v>1.478759765625</v>
      </c>
      <c r="U176" s="6">
        <v>0</v>
      </c>
      <c r="V176" s="12">
        <v>0.7041713169642857</v>
      </c>
    </row>
    <row r="177" spans="1:22" ht="16" x14ac:dyDescent="0.4">
      <c r="A177" s="6">
        <v>175</v>
      </c>
      <c r="B177" s="6" t="s">
        <v>53</v>
      </c>
      <c r="C177" s="6" t="s">
        <v>1502</v>
      </c>
      <c r="D177" s="6" t="s">
        <v>1586</v>
      </c>
      <c r="E177" s="6" t="s">
        <v>1537</v>
      </c>
      <c r="F177" s="6" t="s">
        <v>1587</v>
      </c>
      <c r="G177" s="6" t="s">
        <v>1588</v>
      </c>
      <c r="H177" s="6" t="s">
        <v>1668</v>
      </c>
      <c r="I177" s="6" t="s">
        <v>1806</v>
      </c>
      <c r="J177" s="6">
        <v>0</v>
      </c>
      <c r="K177" s="6" t="s">
        <v>426</v>
      </c>
      <c r="L177" s="6" t="s">
        <v>430</v>
      </c>
      <c r="M177" s="6" t="s">
        <v>1807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  <c r="T177" s="23">
        <v>0</v>
      </c>
      <c r="U177" s="6">
        <v>7</v>
      </c>
      <c r="V177" s="12">
        <v>0</v>
      </c>
    </row>
    <row r="178" spans="1:22" ht="16" x14ac:dyDescent="0.4">
      <c r="A178" s="6">
        <v>176</v>
      </c>
      <c r="B178" s="6" t="s">
        <v>53</v>
      </c>
      <c r="C178" s="6" t="s">
        <v>53</v>
      </c>
      <c r="D178" s="6" t="s">
        <v>1498</v>
      </c>
      <c r="E178" s="6" t="s">
        <v>1808</v>
      </c>
      <c r="F178" s="6" t="s">
        <v>1500</v>
      </c>
      <c r="G178" s="6" t="s">
        <v>1501</v>
      </c>
      <c r="H178" s="6" t="s">
        <v>1809</v>
      </c>
      <c r="I178" s="6" t="s">
        <v>1223</v>
      </c>
      <c r="J178" s="6">
        <v>0</v>
      </c>
      <c r="K178" s="6" t="s">
        <v>426</v>
      </c>
      <c r="L178" s="6" t="s">
        <v>430</v>
      </c>
      <c r="M178" s="6" t="s">
        <v>1217</v>
      </c>
      <c r="N178" s="23">
        <v>1.2453674316406249</v>
      </c>
      <c r="O178" s="23">
        <v>1.1447277832031251</v>
      </c>
      <c r="P178" s="23">
        <v>1.3217321777343749</v>
      </c>
      <c r="Q178" s="23">
        <v>1.2801147460937501</v>
      </c>
      <c r="R178" s="23">
        <v>1.1734155273437501</v>
      </c>
      <c r="S178" s="23">
        <v>1.1766748046875</v>
      </c>
      <c r="T178" s="23">
        <v>0.79347412109375004</v>
      </c>
      <c r="U178" s="6">
        <v>0</v>
      </c>
      <c r="V178" s="12">
        <v>1.0579654947916668</v>
      </c>
    </row>
    <row r="179" spans="1:22" ht="16" x14ac:dyDescent="0.4">
      <c r="A179" s="6">
        <v>177</v>
      </c>
      <c r="B179" s="6" t="s">
        <v>53</v>
      </c>
      <c r="C179" s="6" t="s">
        <v>53</v>
      </c>
      <c r="D179" s="6" t="s">
        <v>1530</v>
      </c>
      <c r="E179" s="6" t="s">
        <v>1531</v>
      </c>
      <c r="F179" s="6" t="s">
        <v>1532</v>
      </c>
      <c r="G179" s="6" t="s">
        <v>1533</v>
      </c>
      <c r="H179" s="6" t="s">
        <v>1810</v>
      </c>
      <c r="I179" s="6" t="s">
        <v>1223</v>
      </c>
      <c r="J179" s="6">
        <v>0</v>
      </c>
      <c r="K179" s="6" t="s">
        <v>426</v>
      </c>
      <c r="L179" s="6" t="s">
        <v>430</v>
      </c>
      <c r="M179" s="6" t="s">
        <v>1217</v>
      </c>
      <c r="N179" s="23">
        <v>1.9378585815429686E-2</v>
      </c>
      <c r="O179" s="23">
        <v>3.9755630493164065E-3</v>
      </c>
      <c r="P179" s="23">
        <v>3.1838607788085937E-3</v>
      </c>
      <c r="Q179" s="23">
        <v>0</v>
      </c>
      <c r="R179" s="23">
        <v>9.9150466918945315E-3</v>
      </c>
      <c r="S179" s="23">
        <v>2.3166542053222657E-2</v>
      </c>
      <c r="T179" s="23">
        <v>5.3456878662109372E-3</v>
      </c>
      <c r="U179" s="6">
        <v>1</v>
      </c>
      <c r="V179" s="12">
        <v>7.1275838216145826E-3</v>
      </c>
    </row>
    <row r="180" spans="1:22" ht="16" x14ac:dyDescent="0.4">
      <c r="A180" s="6">
        <v>178</v>
      </c>
      <c r="B180" s="6" t="s">
        <v>53</v>
      </c>
      <c r="C180" s="6" t="s">
        <v>1502</v>
      </c>
      <c r="D180" s="6" t="s">
        <v>1498</v>
      </c>
      <c r="E180" s="6" t="s">
        <v>1503</v>
      </c>
      <c r="F180" s="6" t="s">
        <v>1504</v>
      </c>
      <c r="G180" s="6" t="s">
        <v>1505</v>
      </c>
      <c r="H180" s="6" t="s">
        <v>1811</v>
      </c>
      <c r="I180" s="6" t="s">
        <v>1341</v>
      </c>
      <c r="J180" s="6" t="s">
        <v>1231</v>
      </c>
      <c r="K180" s="6" t="s">
        <v>428</v>
      </c>
      <c r="L180" s="6" t="s">
        <v>432</v>
      </c>
      <c r="M180" s="6" t="s">
        <v>1342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  <c r="T180" s="23">
        <v>0</v>
      </c>
      <c r="U180" s="6">
        <v>7</v>
      </c>
      <c r="V180" s="12">
        <v>0</v>
      </c>
    </row>
    <row r="181" spans="1:22" ht="16" x14ac:dyDescent="0.4">
      <c r="A181" s="6">
        <v>179</v>
      </c>
      <c r="B181" s="6" t="s">
        <v>53</v>
      </c>
      <c r="C181" s="6" t="s">
        <v>53</v>
      </c>
      <c r="D181" s="6" t="s">
        <v>1530</v>
      </c>
      <c r="E181" s="6" t="s">
        <v>1531</v>
      </c>
      <c r="F181" s="6" t="s">
        <v>1532</v>
      </c>
      <c r="G181" s="6" t="s">
        <v>1533</v>
      </c>
      <c r="H181" s="6" t="s">
        <v>1678</v>
      </c>
      <c r="I181" s="6" t="s">
        <v>1164</v>
      </c>
      <c r="J181" s="6">
        <v>0</v>
      </c>
      <c r="K181" s="6" t="s">
        <v>426</v>
      </c>
      <c r="L181" s="6" t="s">
        <v>430</v>
      </c>
      <c r="M181" s="6" t="s">
        <v>1165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  <c r="T181" s="23">
        <v>0</v>
      </c>
      <c r="U181" s="6">
        <v>7</v>
      </c>
      <c r="V181" s="12">
        <v>0</v>
      </c>
    </row>
    <row r="182" spans="1:22" ht="16" x14ac:dyDescent="0.4">
      <c r="A182" s="6">
        <v>180</v>
      </c>
      <c r="B182" s="6" t="s">
        <v>53</v>
      </c>
      <c r="C182" s="6" t="s">
        <v>1502</v>
      </c>
      <c r="D182" s="6" t="s">
        <v>1586</v>
      </c>
      <c r="E182" s="6" t="s">
        <v>1647</v>
      </c>
      <c r="F182" s="6" t="s">
        <v>1712</v>
      </c>
      <c r="G182" s="6" t="s">
        <v>1713</v>
      </c>
      <c r="H182" s="6" t="s">
        <v>1543</v>
      </c>
      <c r="I182" s="6" t="s">
        <v>1812</v>
      </c>
      <c r="J182" s="6">
        <v>0</v>
      </c>
      <c r="K182" s="6" t="s">
        <v>426</v>
      </c>
      <c r="L182" s="6" t="s">
        <v>430</v>
      </c>
      <c r="M182" s="6" t="s">
        <v>1813</v>
      </c>
      <c r="N182" s="23">
        <v>3.5428161621093752E-2</v>
      </c>
      <c r="O182" s="23">
        <v>3.3798217773437498E-5</v>
      </c>
      <c r="P182" s="23">
        <v>0</v>
      </c>
      <c r="Q182" s="23">
        <v>0</v>
      </c>
      <c r="R182" s="23">
        <v>0</v>
      </c>
      <c r="S182" s="23">
        <v>2.5688171386718751E-4</v>
      </c>
      <c r="T182" s="23">
        <v>0</v>
      </c>
      <c r="U182" s="6">
        <v>4</v>
      </c>
      <c r="V182" s="12">
        <v>0</v>
      </c>
    </row>
    <row r="183" spans="1:22" ht="16" x14ac:dyDescent="0.4">
      <c r="A183" s="6">
        <v>181</v>
      </c>
      <c r="B183" s="6" t="s">
        <v>53</v>
      </c>
      <c r="C183" s="6" t="s">
        <v>1502</v>
      </c>
      <c r="D183" s="6" t="s">
        <v>1498</v>
      </c>
      <c r="E183" s="6" t="s">
        <v>1503</v>
      </c>
      <c r="F183" s="6" t="s">
        <v>1504</v>
      </c>
      <c r="G183" s="6" t="s">
        <v>1505</v>
      </c>
      <c r="H183" s="6" t="s">
        <v>1789</v>
      </c>
      <c r="I183" s="6" t="s">
        <v>1239</v>
      </c>
      <c r="J183" s="6">
        <v>0</v>
      </c>
      <c r="K183" s="6" t="s">
        <v>426</v>
      </c>
      <c r="L183" s="6" t="s">
        <v>430</v>
      </c>
      <c r="M183" s="6" t="s">
        <v>1182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  <c r="T183" s="23">
        <v>0</v>
      </c>
      <c r="U183" s="6">
        <v>7</v>
      </c>
      <c r="V183" s="12">
        <v>0</v>
      </c>
    </row>
    <row r="184" spans="1:22" ht="16" x14ac:dyDescent="0.4">
      <c r="A184" s="6">
        <v>182</v>
      </c>
      <c r="B184" s="6" t="s">
        <v>1507</v>
      </c>
      <c r="C184" s="6" t="s">
        <v>1543</v>
      </c>
      <c r="D184" s="6" t="s">
        <v>1544</v>
      </c>
      <c r="E184" s="6" t="s">
        <v>1545</v>
      </c>
      <c r="F184" s="6" t="s">
        <v>1598</v>
      </c>
      <c r="G184" s="6" t="s">
        <v>1599</v>
      </c>
      <c r="H184" s="6" t="s">
        <v>1600</v>
      </c>
      <c r="I184" s="6" t="s">
        <v>1814</v>
      </c>
      <c r="J184" s="6">
        <v>30.173000335693359</v>
      </c>
      <c r="K184" s="6" t="s">
        <v>426</v>
      </c>
      <c r="L184" s="6" t="s">
        <v>430</v>
      </c>
      <c r="M184" s="6" t="s">
        <v>1602</v>
      </c>
      <c r="N184" s="23">
        <v>2.4105078125000001</v>
      </c>
      <c r="O184" s="23">
        <v>1.5589062499999999</v>
      </c>
      <c r="P184" s="23">
        <v>0.49859375</v>
      </c>
      <c r="Q184" s="23">
        <v>0</v>
      </c>
      <c r="R184" s="23">
        <v>2.3139062500000001</v>
      </c>
      <c r="S184" s="23">
        <v>3.5352734374999999</v>
      </c>
      <c r="T184" s="23">
        <v>1.6669140625000001</v>
      </c>
      <c r="U184" s="6">
        <v>1</v>
      </c>
      <c r="V184" s="12">
        <v>0.55563802083333336</v>
      </c>
    </row>
    <row r="185" spans="1:22" ht="16" x14ac:dyDescent="0.4">
      <c r="A185" s="6">
        <v>183</v>
      </c>
      <c r="B185" s="6" t="s">
        <v>53</v>
      </c>
      <c r="C185" s="6" t="s">
        <v>1502</v>
      </c>
      <c r="D185" s="6" t="s">
        <v>1498</v>
      </c>
      <c r="E185" s="6" t="s">
        <v>1503</v>
      </c>
      <c r="F185" s="6" t="s">
        <v>1504</v>
      </c>
      <c r="G185" s="6" t="s">
        <v>1505</v>
      </c>
      <c r="H185" s="6" t="s">
        <v>1815</v>
      </c>
      <c r="I185" s="6" t="s">
        <v>1173</v>
      </c>
      <c r="J185" s="6">
        <v>0</v>
      </c>
      <c r="K185" s="6" t="s">
        <v>426</v>
      </c>
      <c r="L185" s="6" t="s">
        <v>430</v>
      </c>
      <c r="M185" s="6" t="s">
        <v>1165</v>
      </c>
      <c r="N185" s="23">
        <v>0.43268920898437502</v>
      </c>
      <c r="O185" s="23">
        <v>0</v>
      </c>
      <c r="P185" s="23">
        <v>0</v>
      </c>
      <c r="Q185" s="23">
        <v>0</v>
      </c>
      <c r="R185" s="23">
        <v>0</v>
      </c>
      <c r="S185" s="23">
        <v>1.20944091796875</v>
      </c>
      <c r="T185" s="23">
        <v>0</v>
      </c>
      <c r="U185" s="6">
        <v>5</v>
      </c>
      <c r="V185" s="12">
        <v>0</v>
      </c>
    </row>
    <row r="186" spans="1:22" ht="16" x14ac:dyDescent="0.4">
      <c r="A186" s="6">
        <v>184</v>
      </c>
      <c r="B186" s="6" t="s">
        <v>53</v>
      </c>
      <c r="C186" s="6" t="s">
        <v>1502</v>
      </c>
      <c r="D186" s="6" t="s">
        <v>1498</v>
      </c>
      <c r="E186" s="6" t="s">
        <v>1503</v>
      </c>
      <c r="F186" s="6" t="s">
        <v>1504</v>
      </c>
      <c r="G186" s="6" t="s">
        <v>1505</v>
      </c>
      <c r="H186" s="6" t="s">
        <v>1816</v>
      </c>
      <c r="I186" s="6" t="s">
        <v>1164</v>
      </c>
      <c r="J186" s="6" t="s">
        <v>1231</v>
      </c>
      <c r="K186" s="6" t="s">
        <v>428</v>
      </c>
      <c r="L186" s="6" t="s">
        <v>432</v>
      </c>
      <c r="M186" s="6" t="s">
        <v>1165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  <c r="T186" s="23">
        <v>0</v>
      </c>
      <c r="U186" s="6">
        <v>7</v>
      </c>
      <c r="V186" s="12">
        <v>0</v>
      </c>
    </row>
    <row r="187" spans="1:22" ht="16" x14ac:dyDescent="0.4">
      <c r="A187" s="6">
        <v>185</v>
      </c>
      <c r="B187" s="6" t="s">
        <v>53</v>
      </c>
      <c r="C187" s="6" t="s">
        <v>53</v>
      </c>
      <c r="D187" s="6" t="s">
        <v>1530</v>
      </c>
      <c r="E187" s="6" t="s">
        <v>1537</v>
      </c>
      <c r="F187" s="6" t="s">
        <v>1538</v>
      </c>
      <c r="G187" s="6" t="s">
        <v>1539</v>
      </c>
      <c r="H187" s="6" t="s">
        <v>1817</v>
      </c>
      <c r="I187" s="6" t="s">
        <v>1164</v>
      </c>
      <c r="J187" s="6">
        <v>2.820765495300293</v>
      </c>
      <c r="K187" s="6" t="s">
        <v>426</v>
      </c>
      <c r="L187" s="6" t="s">
        <v>430</v>
      </c>
      <c r="M187" s="6" t="s">
        <v>1165</v>
      </c>
      <c r="N187" s="23">
        <v>8.6104228496551513E-2</v>
      </c>
      <c r="O187" s="23">
        <v>4.8953619003295895E-2</v>
      </c>
      <c r="P187" s="23">
        <v>5.4305620193481445E-2</v>
      </c>
      <c r="Q187" s="23">
        <v>6.7079544067382812E-4</v>
      </c>
      <c r="R187" s="23">
        <v>0.37262845993041993</v>
      </c>
      <c r="S187" s="23">
        <v>8.499679565429687E-3</v>
      </c>
      <c r="T187" s="23">
        <v>8.6648635864257806E-2</v>
      </c>
      <c r="U187" s="6">
        <v>0</v>
      </c>
      <c r="V187" s="12">
        <v>0.17329727172851561</v>
      </c>
    </row>
    <row r="188" spans="1:22" ht="16" x14ac:dyDescent="0.4">
      <c r="A188" s="6">
        <v>186</v>
      </c>
      <c r="B188" s="6" t="s">
        <v>1492</v>
      </c>
      <c r="C188" s="6" t="s">
        <v>1492</v>
      </c>
      <c r="D188" s="6" t="s">
        <v>1519</v>
      </c>
      <c r="E188" s="6" t="s">
        <v>1519</v>
      </c>
      <c r="F188" s="6" t="s">
        <v>1520</v>
      </c>
      <c r="G188" s="6" t="s">
        <v>1521</v>
      </c>
      <c r="H188" s="6" t="s">
        <v>1818</v>
      </c>
      <c r="I188" s="6" t="s">
        <v>1164</v>
      </c>
      <c r="J188" s="6">
        <v>0</v>
      </c>
      <c r="K188" s="6" t="s">
        <v>426</v>
      </c>
      <c r="L188" s="6" t="s">
        <v>430</v>
      </c>
      <c r="M188" s="6" t="s">
        <v>1165</v>
      </c>
      <c r="N188" s="23">
        <v>0.69067565917968754</v>
      </c>
      <c r="O188" s="23">
        <v>1.1800946044921874</v>
      </c>
      <c r="P188" s="23">
        <v>1.56145263671875</v>
      </c>
      <c r="Q188" s="23">
        <v>1.1578295898437501</v>
      </c>
      <c r="R188" s="23">
        <v>0.14725952148437499</v>
      </c>
      <c r="S188" s="23">
        <v>0.32194702148437498</v>
      </c>
      <c r="T188" s="23">
        <v>0.60474731445312502</v>
      </c>
      <c r="U188" s="6">
        <v>0</v>
      </c>
      <c r="V188" s="12">
        <v>1.20949462890625</v>
      </c>
    </row>
    <row r="189" spans="1:22" ht="16" x14ac:dyDescent="0.4">
      <c r="A189" s="6">
        <v>187</v>
      </c>
      <c r="B189" s="6" t="s">
        <v>53</v>
      </c>
      <c r="C189" s="6" t="s">
        <v>53</v>
      </c>
      <c r="D189" s="6" t="s">
        <v>53</v>
      </c>
      <c r="E189" s="6" t="s">
        <v>1651</v>
      </c>
      <c r="F189" s="6" t="s">
        <v>1652</v>
      </c>
      <c r="G189" s="6" t="s">
        <v>1653</v>
      </c>
      <c r="H189" s="6" t="s">
        <v>1819</v>
      </c>
      <c r="I189" s="6" t="s">
        <v>1230</v>
      </c>
      <c r="J189" s="6">
        <v>0</v>
      </c>
      <c r="K189" s="6" t="s">
        <v>426</v>
      </c>
      <c r="L189" s="6" t="s">
        <v>430</v>
      </c>
      <c r="M189" s="6" t="s">
        <v>1178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  <c r="S189" s="23">
        <v>0</v>
      </c>
      <c r="T189" s="23">
        <v>0</v>
      </c>
      <c r="U189" s="6">
        <v>7</v>
      </c>
      <c r="V189" s="12">
        <v>0</v>
      </c>
    </row>
    <row r="190" spans="1:22" ht="16" x14ac:dyDescent="0.4">
      <c r="A190" s="6">
        <v>188</v>
      </c>
      <c r="B190" s="6" t="s">
        <v>53</v>
      </c>
      <c r="C190" s="6" t="s">
        <v>53</v>
      </c>
      <c r="D190" s="6" t="s">
        <v>1498</v>
      </c>
      <c r="E190" s="6" t="s">
        <v>1498</v>
      </c>
      <c r="F190" s="6" t="s">
        <v>1500</v>
      </c>
      <c r="G190" s="6" t="s">
        <v>1501</v>
      </c>
      <c r="H190" s="6" t="s">
        <v>1820</v>
      </c>
      <c r="I190" s="6" t="s">
        <v>1181</v>
      </c>
      <c r="J190" s="6">
        <v>0</v>
      </c>
      <c r="K190" s="6" t="s">
        <v>426</v>
      </c>
      <c r="L190" s="6" t="s">
        <v>430</v>
      </c>
      <c r="M190" s="6" t="s">
        <v>1182</v>
      </c>
      <c r="N190" s="23">
        <v>2.8786163330078125E-2</v>
      </c>
      <c r="O190" s="23">
        <v>0</v>
      </c>
      <c r="P190" s="23">
        <v>5.1643981933593749E-2</v>
      </c>
      <c r="Q190" s="23">
        <v>0</v>
      </c>
      <c r="R190" s="23">
        <v>0</v>
      </c>
      <c r="S190" s="23">
        <v>0.72262329101562495</v>
      </c>
      <c r="T190" s="23">
        <v>0</v>
      </c>
      <c r="U190" s="6">
        <v>4</v>
      </c>
      <c r="V190" s="12">
        <v>0</v>
      </c>
    </row>
    <row r="191" spans="1:22" ht="16" x14ac:dyDescent="0.4">
      <c r="A191" s="6">
        <v>189</v>
      </c>
      <c r="B191" s="6" t="s">
        <v>53</v>
      </c>
      <c r="C191" s="6" t="s">
        <v>53</v>
      </c>
      <c r="D191" s="6" t="s">
        <v>1530</v>
      </c>
      <c r="E191" s="6" t="s">
        <v>1531</v>
      </c>
      <c r="F191" s="6" t="s">
        <v>1532</v>
      </c>
      <c r="G191" s="6" t="s">
        <v>1533</v>
      </c>
      <c r="H191" s="6" t="s">
        <v>1821</v>
      </c>
      <c r="I191" s="6" t="s">
        <v>1164</v>
      </c>
      <c r="J191" s="6">
        <v>0</v>
      </c>
      <c r="K191" s="6" t="s">
        <v>426</v>
      </c>
      <c r="L191" s="6" t="s">
        <v>430</v>
      </c>
      <c r="M191" s="6" t="s">
        <v>1165</v>
      </c>
      <c r="N191" s="23">
        <v>0.49004150390625001</v>
      </c>
      <c r="O191" s="23">
        <v>5.6749267578124998E-2</v>
      </c>
      <c r="P191" s="23">
        <v>0</v>
      </c>
      <c r="Q191" s="23">
        <v>0</v>
      </c>
      <c r="R191" s="23">
        <v>0</v>
      </c>
      <c r="S191" s="23">
        <v>9.4681396484374999E-2</v>
      </c>
      <c r="T191" s="23">
        <v>0.40598999023437499</v>
      </c>
      <c r="U191" s="6">
        <v>3</v>
      </c>
      <c r="V191" s="12">
        <v>0.81197998046874997</v>
      </c>
    </row>
    <row r="192" spans="1:22" ht="16" x14ac:dyDescent="0.4">
      <c r="A192" s="6">
        <v>190</v>
      </c>
      <c r="B192" s="6" t="s">
        <v>53</v>
      </c>
      <c r="C192" s="6" t="s">
        <v>1502</v>
      </c>
      <c r="D192" s="6" t="s">
        <v>1498</v>
      </c>
      <c r="E192" s="6" t="s">
        <v>1503</v>
      </c>
      <c r="F192" s="6" t="s">
        <v>1504</v>
      </c>
      <c r="G192" s="6" t="s">
        <v>1505</v>
      </c>
      <c r="H192" s="6" t="s">
        <v>1638</v>
      </c>
      <c r="I192" s="6" t="s">
        <v>1822</v>
      </c>
      <c r="J192" s="6">
        <v>0</v>
      </c>
      <c r="K192" s="6" t="s">
        <v>426</v>
      </c>
      <c r="L192" s="6" t="s">
        <v>430</v>
      </c>
      <c r="M192" s="6" t="s">
        <v>1238</v>
      </c>
      <c r="N192" s="23">
        <v>1.7299652099609376E-5</v>
      </c>
      <c r="O192" s="23">
        <v>6.3896179199218752E-6</v>
      </c>
      <c r="P192" s="23">
        <v>0</v>
      </c>
      <c r="Q192" s="23">
        <v>0</v>
      </c>
      <c r="R192" s="23">
        <v>0</v>
      </c>
      <c r="S192" s="23">
        <v>0</v>
      </c>
      <c r="T192" s="23">
        <v>0</v>
      </c>
      <c r="U192" s="6">
        <v>5</v>
      </c>
      <c r="V192" s="12">
        <v>0</v>
      </c>
    </row>
    <row r="193" spans="1:22" ht="16" x14ac:dyDescent="0.4">
      <c r="A193" s="6">
        <v>191</v>
      </c>
      <c r="B193" s="6" t="s">
        <v>1507</v>
      </c>
      <c r="C193" s="6" t="s">
        <v>1507</v>
      </c>
      <c r="D193" s="6" t="s">
        <v>1507</v>
      </c>
      <c r="E193" s="6" t="s">
        <v>1523</v>
      </c>
      <c r="F193" s="6" t="s">
        <v>1524</v>
      </c>
      <c r="G193" s="6" t="s">
        <v>1525</v>
      </c>
      <c r="H193" s="6" t="s">
        <v>1823</v>
      </c>
      <c r="I193" s="6" t="s">
        <v>1164</v>
      </c>
      <c r="J193" s="6">
        <v>0</v>
      </c>
      <c r="K193" s="6" t="s">
        <v>426</v>
      </c>
      <c r="L193" s="6" t="s">
        <v>432</v>
      </c>
      <c r="M193" s="6" t="s">
        <v>1165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  <c r="T193" s="23">
        <v>0</v>
      </c>
      <c r="U193" s="6">
        <v>7</v>
      </c>
      <c r="V193" s="12">
        <v>0</v>
      </c>
    </row>
    <row r="194" spans="1:22" ht="16" x14ac:dyDescent="0.4">
      <c r="A194" s="6">
        <v>192</v>
      </c>
      <c r="B194" s="6" t="s">
        <v>53</v>
      </c>
      <c r="C194" s="6" t="s">
        <v>53</v>
      </c>
      <c r="D194" s="6" t="s">
        <v>1530</v>
      </c>
      <c r="E194" s="6" t="s">
        <v>1537</v>
      </c>
      <c r="F194" s="6" t="s">
        <v>1538</v>
      </c>
      <c r="G194" s="6" t="s">
        <v>1539</v>
      </c>
      <c r="H194" s="6" t="s">
        <v>1688</v>
      </c>
      <c r="I194" s="6" t="s">
        <v>1237</v>
      </c>
      <c r="J194" s="6">
        <v>0</v>
      </c>
      <c r="K194" s="6" t="s">
        <v>426</v>
      </c>
      <c r="L194" s="6" t="s">
        <v>430</v>
      </c>
      <c r="M194" s="6" t="s">
        <v>1238</v>
      </c>
      <c r="N194" s="23">
        <v>0</v>
      </c>
      <c r="O194" s="23">
        <v>0</v>
      </c>
      <c r="P194" s="23">
        <v>0.38057601928710938</v>
      </c>
      <c r="Q194" s="23">
        <v>0</v>
      </c>
      <c r="R194" s="23">
        <v>0</v>
      </c>
      <c r="S194" s="23">
        <v>0.3623175048828125</v>
      </c>
      <c r="T194" s="23">
        <v>0</v>
      </c>
      <c r="U194" s="6">
        <v>5</v>
      </c>
      <c r="V194" s="12">
        <v>0</v>
      </c>
    </row>
    <row r="195" spans="1:22" ht="16" x14ac:dyDescent="0.4">
      <c r="A195" s="6">
        <v>193</v>
      </c>
      <c r="B195" s="6" t="s">
        <v>53</v>
      </c>
      <c r="C195" s="6" t="s">
        <v>53</v>
      </c>
      <c r="D195" s="6" t="s">
        <v>1549</v>
      </c>
      <c r="E195" s="6" t="s">
        <v>1549</v>
      </c>
      <c r="F195" s="6" t="s">
        <v>1560</v>
      </c>
      <c r="G195" s="6" t="s">
        <v>1561</v>
      </c>
      <c r="H195" s="6" t="s">
        <v>1644</v>
      </c>
      <c r="I195" s="6" t="s">
        <v>1824</v>
      </c>
      <c r="J195" s="6">
        <v>0</v>
      </c>
      <c r="K195" s="6" t="s">
        <v>426</v>
      </c>
      <c r="L195" s="6" t="s">
        <v>430</v>
      </c>
      <c r="M195" s="6" t="s">
        <v>1658</v>
      </c>
      <c r="N195" s="23">
        <v>1.118406982421875</v>
      </c>
      <c r="O195" s="23">
        <v>0.82688964843750001</v>
      </c>
      <c r="P195" s="23">
        <v>5.5053710937499997E-4</v>
      </c>
      <c r="Q195" s="23">
        <v>3.9062500000000002E-4</v>
      </c>
      <c r="R195" s="23">
        <v>3.3203125000000002E-4</v>
      </c>
      <c r="S195" s="23">
        <v>4.8828125000000001E-6</v>
      </c>
      <c r="T195" s="23">
        <v>3.6499023437500003E-4</v>
      </c>
      <c r="U195" s="6">
        <v>0</v>
      </c>
      <c r="V195" s="12">
        <v>4.5623779296875003E-4</v>
      </c>
    </row>
    <row r="196" spans="1:22" ht="16" x14ac:dyDescent="0.4">
      <c r="A196" s="6">
        <v>194</v>
      </c>
      <c r="B196" s="6" t="s">
        <v>53</v>
      </c>
      <c r="C196" s="6" t="s">
        <v>53</v>
      </c>
      <c r="D196" s="6" t="s">
        <v>1530</v>
      </c>
      <c r="E196" s="6" t="s">
        <v>1537</v>
      </c>
      <c r="F196" s="6" t="s">
        <v>1538</v>
      </c>
      <c r="G196" s="6" t="s">
        <v>1539</v>
      </c>
      <c r="H196" s="6" t="s">
        <v>1768</v>
      </c>
      <c r="I196" s="6" t="s">
        <v>1825</v>
      </c>
      <c r="J196" s="6">
        <v>1.526153564453125</v>
      </c>
      <c r="K196" s="6" t="s">
        <v>426</v>
      </c>
      <c r="L196" s="6" t="s">
        <v>430</v>
      </c>
      <c r="M196" s="6" t="s">
        <v>1570</v>
      </c>
      <c r="N196" s="23">
        <v>0.361851806640625</v>
      </c>
      <c r="O196" s="23">
        <v>0.80986572265625001</v>
      </c>
      <c r="P196" s="23">
        <v>0.35890869140624998</v>
      </c>
      <c r="Q196" s="23">
        <v>0.86654541015624997</v>
      </c>
      <c r="R196" s="23">
        <v>9.2610839843750903E-2</v>
      </c>
      <c r="S196" s="23">
        <v>0.61409169578971845</v>
      </c>
      <c r="T196" s="23">
        <v>0.36424804687500001</v>
      </c>
      <c r="U196" s="6">
        <v>0</v>
      </c>
      <c r="V196" s="12">
        <v>0.24283203125</v>
      </c>
    </row>
    <row r="197" spans="1:22" ht="16" x14ac:dyDescent="0.4">
      <c r="A197" s="6">
        <v>195</v>
      </c>
      <c r="B197" s="6" t="s">
        <v>1507</v>
      </c>
      <c r="C197" s="6" t="s">
        <v>1543</v>
      </c>
      <c r="D197" s="6" t="s">
        <v>1543</v>
      </c>
      <c r="E197" s="6" t="s">
        <v>1543</v>
      </c>
      <c r="F197" s="6" t="s">
        <v>1614</v>
      </c>
      <c r="G197" s="6" t="s">
        <v>1615</v>
      </c>
      <c r="H197" s="6" t="s">
        <v>1616</v>
      </c>
      <c r="I197" s="6" t="s">
        <v>1826</v>
      </c>
      <c r="J197" s="6">
        <v>0</v>
      </c>
      <c r="K197" s="6" t="s">
        <v>426</v>
      </c>
      <c r="L197" s="6" t="s">
        <v>430</v>
      </c>
      <c r="M197" s="6" t="s">
        <v>1602</v>
      </c>
      <c r="N197" s="23">
        <v>1.2774902343750001</v>
      </c>
      <c r="O197" s="23">
        <v>1.1828955078125001</v>
      </c>
      <c r="P197" s="23">
        <v>1.6486962890625001</v>
      </c>
      <c r="Q197" s="23">
        <v>0.20217285156250001</v>
      </c>
      <c r="R197" s="23">
        <v>0</v>
      </c>
      <c r="S197" s="23">
        <v>1.2399023437500001</v>
      </c>
      <c r="T197" s="23">
        <v>0</v>
      </c>
      <c r="U197" s="6">
        <v>2</v>
      </c>
      <c r="V197" s="12">
        <v>0</v>
      </c>
    </row>
    <row r="198" spans="1:22" ht="16" x14ac:dyDescent="0.4">
      <c r="A198" s="6">
        <v>196</v>
      </c>
      <c r="B198" s="6" t="s">
        <v>53</v>
      </c>
      <c r="C198" s="6" t="s">
        <v>53</v>
      </c>
      <c r="D198" s="6" t="s">
        <v>1498</v>
      </c>
      <c r="E198" s="6" t="s">
        <v>1498</v>
      </c>
      <c r="F198" s="6" t="s">
        <v>1500</v>
      </c>
      <c r="G198" s="6" t="s">
        <v>1501</v>
      </c>
      <c r="H198" s="6" t="s">
        <v>1827</v>
      </c>
      <c r="I198" s="6" t="s">
        <v>1286</v>
      </c>
      <c r="J198" s="6">
        <v>0</v>
      </c>
      <c r="K198" s="6" t="s">
        <v>426</v>
      </c>
      <c r="L198" s="6" t="s">
        <v>430</v>
      </c>
      <c r="M198" s="6" t="s">
        <v>1287</v>
      </c>
      <c r="N198" s="23">
        <v>0</v>
      </c>
      <c r="O198" s="23">
        <v>9.9174499511718757E-3</v>
      </c>
      <c r="P198" s="23">
        <v>0</v>
      </c>
      <c r="Q198" s="23">
        <v>9.8498574232053214E-7</v>
      </c>
      <c r="R198" s="23">
        <v>0</v>
      </c>
      <c r="S198" s="23">
        <v>0</v>
      </c>
      <c r="T198" s="23">
        <v>0</v>
      </c>
      <c r="U198" s="6">
        <v>5</v>
      </c>
      <c r="V198" s="12">
        <v>0</v>
      </c>
    </row>
    <row r="199" spans="1:22" ht="16" x14ac:dyDescent="0.4">
      <c r="A199" s="6">
        <v>197</v>
      </c>
      <c r="B199" s="6" t="s">
        <v>1492</v>
      </c>
      <c r="C199" s="6" t="s">
        <v>1492</v>
      </c>
      <c r="D199" s="6" t="s">
        <v>1493</v>
      </c>
      <c r="E199" s="6" t="s">
        <v>1494</v>
      </c>
      <c r="F199" s="6" t="s">
        <v>1495</v>
      </c>
      <c r="G199" s="6" t="s">
        <v>1496</v>
      </c>
      <c r="H199" s="6" t="s">
        <v>1828</v>
      </c>
      <c r="I199" s="6" t="s">
        <v>1829</v>
      </c>
      <c r="J199" s="6">
        <v>0</v>
      </c>
      <c r="K199" s="6" t="s">
        <v>426</v>
      </c>
      <c r="L199" s="6" t="s">
        <v>430</v>
      </c>
      <c r="M199" s="6" t="s">
        <v>1830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0</v>
      </c>
      <c r="U199" s="6">
        <v>7</v>
      </c>
      <c r="V199" s="12">
        <v>0</v>
      </c>
    </row>
    <row r="200" spans="1:22" ht="16" x14ac:dyDescent="0.4">
      <c r="A200" s="6">
        <v>198</v>
      </c>
      <c r="B200" s="6" t="s">
        <v>53</v>
      </c>
      <c r="C200" s="6" t="s">
        <v>1502</v>
      </c>
      <c r="D200" s="6" t="s">
        <v>1498</v>
      </c>
      <c r="E200" s="6" t="s">
        <v>1498</v>
      </c>
      <c r="F200" s="6" t="s">
        <v>1662</v>
      </c>
      <c r="G200" s="6" t="s">
        <v>1663</v>
      </c>
      <c r="H200" s="6" t="s">
        <v>1664</v>
      </c>
      <c r="I200" s="6" t="s">
        <v>1164</v>
      </c>
      <c r="J200" s="6">
        <v>0</v>
      </c>
      <c r="K200" s="6" t="s">
        <v>426</v>
      </c>
      <c r="L200" s="6" t="s">
        <v>430</v>
      </c>
      <c r="M200" s="6" t="s">
        <v>1165</v>
      </c>
      <c r="N200" s="23">
        <v>0.28698486328125</v>
      </c>
      <c r="O200" s="23">
        <v>0.78057128906249995</v>
      </c>
      <c r="P200" s="23">
        <v>3.7134228515625001</v>
      </c>
      <c r="Q200" s="23">
        <v>4.7109692382812502</v>
      </c>
      <c r="R200" s="23">
        <v>2.1588159179687501</v>
      </c>
      <c r="S200" s="23">
        <v>5.4813867187499996</v>
      </c>
      <c r="T200" s="23">
        <v>3.6209643554687498</v>
      </c>
      <c r="U200" s="6">
        <v>0</v>
      </c>
      <c r="V200" s="12">
        <v>7.2419287109374997</v>
      </c>
    </row>
    <row r="201" spans="1:22" ht="16" x14ac:dyDescent="0.4">
      <c r="A201" s="6">
        <v>199</v>
      </c>
      <c r="B201" s="6" t="s">
        <v>53</v>
      </c>
      <c r="C201" s="6" t="s">
        <v>53</v>
      </c>
      <c r="D201" s="6" t="s">
        <v>1549</v>
      </c>
      <c r="E201" s="6" t="s">
        <v>1549</v>
      </c>
      <c r="F201" s="6" t="s">
        <v>1550</v>
      </c>
      <c r="G201" s="6" t="s">
        <v>1551</v>
      </c>
      <c r="H201" s="6" t="s">
        <v>1831</v>
      </c>
      <c r="I201" s="6" t="s">
        <v>1164</v>
      </c>
      <c r="J201" s="6">
        <v>0</v>
      </c>
      <c r="K201" s="6" t="s">
        <v>426</v>
      </c>
      <c r="L201" s="6" t="s">
        <v>430</v>
      </c>
      <c r="M201" s="6" t="s">
        <v>1165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7.4360370635986325E-5</v>
      </c>
      <c r="U201" s="6">
        <v>6</v>
      </c>
      <c r="V201" s="12">
        <v>1.4872074127197265E-4</v>
      </c>
    </row>
    <row r="202" spans="1:22" ht="16" x14ac:dyDescent="0.4">
      <c r="A202" s="6">
        <v>200</v>
      </c>
      <c r="B202" s="6" t="s">
        <v>53</v>
      </c>
      <c r="C202" s="6" t="s">
        <v>53</v>
      </c>
      <c r="D202" s="6" t="s">
        <v>1549</v>
      </c>
      <c r="E202" s="6" t="s">
        <v>1549</v>
      </c>
      <c r="F202" s="6" t="s">
        <v>1560</v>
      </c>
      <c r="G202" s="6" t="s">
        <v>1561</v>
      </c>
      <c r="H202" s="6" t="s">
        <v>1644</v>
      </c>
      <c r="I202" s="6" t="s">
        <v>1223</v>
      </c>
      <c r="J202" s="6">
        <v>0</v>
      </c>
      <c r="K202" s="6" t="s">
        <v>426</v>
      </c>
      <c r="L202" s="6" t="s">
        <v>430</v>
      </c>
      <c r="M202" s="6" t="s">
        <v>1217</v>
      </c>
      <c r="N202" s="23">
        <v>0.90648193359374996</v>
      </c>
      <c r="O202" s="23">
        <v>1.0980859375000001</v>
      </c>
      <c r="P202" s="23">
        <v>0</v>
      </c>
      <c r="Q202" s="23">
        <v>0</v>
      </c>
      <c r="R202" s="23">
        <v>0</v>
      </c>
      <c r="S202" s="23">
        <v>0</v>
      </c>
      <c r="T202" s="23">
        <v>3.0715332031250001E-2</v>
      </c>
      <c r="U202" s="6">
        <v>4</v>
      </c>
      <c r="V202" s="12">
        <v>4.0953776041666667E-2</v>
      </c>
    </row>
    <row r="203" spans="1:22" ht="16" x14ac:dyDescent="0.4">
      <c r="A203" s="6">
        <v>201</v>
      </c>
      <c r="B203" s="6" t="s">
        <v>53</v>
      </c>
      <c r="C203" s="6" t="s">
        <v>53</v>
      </c>
      <c r="D203" s="6" t="s">
        <v>1530</v>
      </c>
      <c r="E203" s="6" t="s">
        <v>1537</v>
      </c>
      <c r="F203" s="6" t="s">
        <v>1538</v>
      </c>
      <c r="G203" s="6" t="s">
        <v>1539</v>
      </c>
      <c r="H203" s="6" t="s">
        <v>1499</v>
      </c>
      <c r="I203" s="6" t="s">
        <v>1273</v>
      </c>
      <c r="J203" s="6">
        <v>0</v>
      </c>
      <c r="K203" s="6" t="s">
        <v>426</v>
      </c>
      <c r="L203" s="6" t="s">
        <v>430</v>
      </c>
      <c r="M203" s="6" t="s">
        <v>1274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6">
        <v>7</v>
      </c>
      <c r="V203" s="12">
        <v>0</v>
      </c>
    </row>
    <row r="204" spans="1:22" ht="16" x14ac:dyDescent="0.4">
      <c r="A204" s="6">
        <v>202</v>
      </c>
      <c r="B204" s="6" t="s">
        <v>1492</v>
      </c>
      <c r="C204" s="6" t="s">
        <v>1492</v>
      </c>
      <c r="D204" s="6" t="s">
        <v>1519</v>
      </c>
      <c r="E204" s="6" t="s">
        <v>1519</v>
      </c>
      <c r="F204" s="6" t="s">
        <v>1520</v>
      </c>
      <c r="G204" s="6" t="s">
        <v>1521</v>
      </c>
      <c r="H204" s="6" t="s">
        <v>1832</v>
      </c>
      <c r="I204" s="6" t="s">
        <v>1223</v>
      </c>
      <c r="J204" s="6">
        <v>0</v>
      </c>
      <c r="K204" s="6" t="s">
        <v>426</v>
      </c>
      <c r="L204" s="6" t="s">
        <v>430</v>
      </c>
      <c r="M204" s="6" t="s">
        <v>1217</v>
      </c>
      <c r="N204" s="23">
        <v>2.6011059570312498</v>
      </c>
      <c r="O204" s="23">
        <v>1.8781176757812501</v>
      </c>
      <c r="P204" s="23">
        <v>2.01200439453125</v>
      </c>
      <c r="Q204" s="23">
        <v>1.9685302734375001</v>
      </c>
      <c r="R204" s="23">
        <v>1.1387744140625</v>
      </c>
      <c r="S204" s="23">
        <v>2.4279614257812501</v>
      </c>
      <c r="T204" s="23">
        <v>1.60843017578125</v>
      </c>
      <c r="U204" s="6">
        <v>0</v>
      </c>
      <c r="V204" s="12">
        <v>2.1445735677083335</v>
      </c>
    </row>
    <row r="205" spans="1:22" ht="16" x14ac:dyDescent="0.4">
      <c r="A205" s="6">
        <v>203</v>
      </c>
      <c r="B205" s="6" t="s">
        <v>53</v>
      </c>
      <c r="C205" s="6" t="s">
        <v>1502</v>
      </c>
      <c r="D205" s="6" t="s">
        <v>1498</v>
      </c>
      <c r="E205" s="6" t="s">
        <v>1503</v>
      </c>
      <c r="F205" s="6" t="s">
        <v>1504</v>
      </c>
      <c r="G205" s="6" t="s">
        <v>1505</v>
      </c>
      <c r="H205" s="6" t="s">
        <v>1760</v>
      </c>
      <c r="I205" s="6" t="s">
        <v>1833</v>
      </c>
      <c r="J205" s="6">
        <v>0</v>
      </c>
      <c r="K205" s="6" t="s">
        <v>426</v>
      </c>
      <c r="L205" s="6" t="s">
        <v>432</v>
      </c>
      <c r="M205" s="6" t="s">
        <v>1658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  <c r="T205" s="23">
        <v>0</v>
      </c>
      <c r="U205" s="6">
        <v>7</v>
      </c>
      <c r="V205" s="12">
        <v>0</v>
      </c>
    </row>
    <row r="206" spans="1:22" ht="16" x14ac:dyDescent="0.4">
      <c r="A206" s="6">
        <v>204</v>
      </c>
      <c r="B206" s="6" t="s">
        <v>53</v>
      </c>
      <c r="C206" s="6" t="s">
        <v>53</v>
      </c>
      <c r="D206" s="6" t="s">
        <v>1530</v>
      </c>
      <c r="E206" s="6" t="s">
        <v>1537</v>
      </c>
      <c r="F206" s="6" t="s">
        <v>1538</v>
      </c>
      <c r="G206" s="6" t="s">
        <v>1539</v>
      </c>
      <c r="H206" s="6" t="s">
        <v>1629</v>
      </c>
      <c r="I206" s="6" t="s">
        <v>1834</v>
      </c>
      <c r="J206" s="6">
        <v>4.0500955581665039</v>
      </c>
      <c r="K206" s="6" t="s">
        <v>426</v>
      </c>
      <c r="L206" s="6" t="s">
        <v>430</v>
      </c>
      <c r="M206" s="6" t="s">
        <v>1835</v>
      </c>
      <c r="N206" s="23">
        <v>0</v>
      </c>
      <c r="O206" s="23">
        <v>3.0776220703125001</v>
      </c>
      <c r="P206" s="23">
        <v>5.3201318359374996</v>
      </c>
      <c r="Q206" s="23">
        <v>5.1044726562499996</v>
      </c>
      <c r="R206" s="23">
        <v>2.6866992187499998</v>
      </c>
      <c r="S206" s="23">
        <v>0</v>
      </c>
      <c r="T206" s="23">
        <v>3.5870019531250001</v>
      </c>
      <c r="U206" s="6">
        <v>2</v>
      </c>
      <c r="V206" s="12">
        <v>1.4348007812500001</v>
      </c>
    </row>
    <row r="207" spans="1:22" ht="16" x14ac:dyDescent="0.4">
      <c r="A207" s="6">
        <v>205</v>
      </c>
      <c r="B207" s="6" t="s">
        <v>53</v>
      </c>
      <c r="C207" s="6" t="s">
        <v>1502</v>
      </c>
      <c r="D207" s="6" t="s">
        <v>1498</v>
      </c>
      <c r="E207" s="6" t="s">
        <v>1503</v>
      </c>
      <c r="F207" s="6" t="s">
        <v>1504</v>
      </c>
      <c r="G207" s="6" t="s">
        <v>1505</v>
      </c>
      <c r="H207" s="6" t="s">
        <v>1836</v>
      </c>
      <c r="I207" s="6" t="s">
        <v>1223</v>
      </c>
      <c r="J207" s="6" t="s">
        <v>1231</v>
      </c>
      <c r="K207" s="6" t="s">
        <v>428</v>
      </c>
      <c r="L207" s="6" t="s">
        <v>432</v>
      </c>
      <c r="M207" s="6" t="s">
        <v>1217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  <c r="T207" s="23">
        <v>0</v>
      </c>
      <c r="U207" s="6">
        <v>7</v>
      </c>
      <c r="V207" s="12">
        <v>0</v>
      </c>
    </row>
    <row r="208" spans="1:22" ht="16" x14ac:dyDescent="0.4">
      <c r="A208" s="6">
        <v>206</v>
      </c>
      <c r="B208" s="6" t="s">
        <v>53</v>
      </c>
      <c r="C208" s="6" t="s">
        <v>53</v>
      </c>
      <c r="D208" s="6" t="s">
        <v>1549</v>
      </c>
      <c r="E208" s="6" t="s">
        <v>1549</v>
      </c>
      <c r="F208" s="6" t="s">
        <v>1550</v>
      </c>
      <c r="G208" s="6" t="s">
        <v>1551</v>
      </c>
      <c r="H208" s="6" t="s">
        <v>1563</v>
      </c>
      <c r="I208" s="6" t="s">
        <v>1837</v>
      </c>
      <c r="J208" s="6">
        <v>0</v>
      </c>
      <c r="K208" s="6" t="s">
        <v>426</v>
      </c>
      <c r="L208" s="6" t="s">
        <v>430</v>
      </c>
      <c r="M208" s="6" t="s">
        <v>1838</v>
      </c>
      <c r="N208" s="23">
        <v>0.13937683105468751</v>
      </c>
      <c r="O208" s="23">
        <v>6.0332031250000001E-2</v>
      </c>
      <c r="P208" s="23">
        <v>0.13179321289062501</v>
      </c>
      <c r="Q208" s="23">
        <v>0.1183770751953125</v>
      </c>
      <c r="R208" s="23">
        <v>3.9644165039062498E-2</v>
      </c>
      <c r="S208" s="23">
        <v>0.118236083984375</v>
      </c>
      <c r="T208" s="23">
        <v>9.9560546875000003E-2</v>
      </c>
      <c r="U208" s="6">
        <v>0</v>
      </c>
      <c r="V208" s="12">
        <v>3.4933525219298246E-2</v>
      </c>
    </row>
    <row r="209" spans="1:22" ht="16" x14ac:dyDescent="0.4">
      <c r="A209" s="6">
        <v>207</v>
      </c>
      <c r="B209" s="6" t="s">
        <v>1507</v>
      </c>
      <c r="C209" s="6" t="s">
        <v>1507</v>
      </c>
      <c r="D209" s="6" t="s">
        <v>1508</v>
      </c>
      <c r="E209" s="6" t="s">
        <v>1509</v>
      </c>
      <c r="F209" s="6" t="s">
        <v>1510</v>
      </c>
      <c r="G209" s="6" t="s">
        <v>1511</v>
      </c>
      <c r="H209" s="6" t="s">
        <v>1839</v>
      </c>
      <c r="I209" s="6" t="s">
        <v>1840</v>
      </c>
      <c r="J209" s="6">
        <v>28.454000000000001</v>
      </c>
      <c r="K209" s="6" t="s">
        <v>426</v>
      </c>
      <c r="L209" s="6" t="s">
        <v>430</v>
      </c>
      <c r="M209" s="6" t="s">
        <v>1274</v>
      </c>
      <c r="N209" s="23">
        <v>1.5330781517277865</v>
      </c>
      <c r="O209" s="23">
        <v>2.6091318766756011</v>
      </c>
      <c r="P209" s="23">
        <v>2.7281394239423933</v>
      </c>
      <c r="Q209" s="23">
        <v>2.618770000000004</v>
      </c>
      <c r="R209" s="23">
        <v>0.12809914572864728</v>
      </c>
      <c r="S209" s="23">
        <v>3.999999998995918E-5</v>
      </c>
      <c r="T209" s="23">
        <v>3.8613400000000002</v>
      </c>
      <c r="U209" s="6">
        <v>0</v>
      </c>
      <c r="V209" s="12">
        <v>3.8613400000000002</v>
      </c>
    </row>
    <row r="210" spans="1:22" ht="16" x14ac:dyDescent="0.4">
      <c r="A210" s="6">
        <v>208</v>
      </c>
      <c r="B210" s="6" t="s">
        <v>1507</v>
      </c>
      <c r="C210" s="6" t="s">
        <v>1507</v>
      </c>
      <c r="D210" s="6" t="s">
        <v>1508</v>
      </c>
      <c r="E210" s="6" t="s">
        <v>1509</v>
      </c>
      <c r="F210" s="6" t="s">
        <v>1510</v>
      </c>
      <c r="G210" s="6" t="s">
        <v>1511</v>
      </c>
      <c r="H210" s="6" t="s">
        <v>1841</v>
      </c>
      <c r="I210" s="6" t="s">
        <v>1842</v>
      </c>
      <c r="J210" s="6">
        <v>0</v>
      </c>
      <c r="K210" s="6" t="s">
        <v>426</v>
      </c>
      <c r="L210" s="6" t="s">
        <v>430</v>
      </c>
      <c r="M210" s="6" t="s">
        <v>1658</v>
      </c>
      <c r="N210" s="23">
        <v>0.89423828125000004</v>
      </c>
      <c r="O210" s="23">
        <v>1.6561523437500001</v>
      </c>
      <c r="P210" s="23">
        <v>0.80899902343749996</v>
      </c>
      <c r="Q210" s="23">
        <v>1.2513769531250001</v>
      </c>
      <c r="R210" s="23">
        <v>0.38414062500000001</v>
      </c>
      <c r="S210" s="23">
        <v>9.7656250000000002E-6</v>
      </c>
      <c r="T210" s="23">
        <v>0.42774902343749999</v>
      </c>
      <c r="U210" s="6">
        <v>0</v>
      </c>
      <c r="V210" s="12">
        <v>0.53468627929687496</v>
      </c>
    </row>
    <row r="211" spans="1:22" ht="16" x14ac:dyDescent="0.4">
      <c r="A211" s="6">
        <v>209</v>
      </c>
      <c r="B211" s="6" t="s">
        <v>53</v>
      </c>
      <c r="C211" s="6" t="s">
        <v>1502</v>
      </c>
      <c r="D211" s="6" t="s">
        <v>1549</v>
      </c>
      <c r="E211" s="6" t="s">
        <v>1772</v>
      </c>
      <c r="F211" s="6" t="s">
        <v>1773</v>
      </c>
      <c r="G211" s="6" t="s">
        <v>1774</v>
      </c>
      <c r="H211" s="6" t="s">
        <v>1843</v>
      </c>
      <c r="I211" s="6" t="s">
        <v>1273</v>
      </c>
      <c r="J211" s="6">
        <v>2.322700023651123</v>
      </c>
      <c r="K211" s="6" t="s">
        <v>426</v>
      </c>
      <c r="L211" s="6" t="s">
        <v>430</v>
      </c>
      <c r="M211" s="6" t="s">
        <v>1274</v>
      </c>
      <c r="N211" s="23">
        <v>0</v>
      </c>
      <c r="O211" s="23">
        <v>0</v>
      </c>
      <c r="P211" s="23">
        <v>0.18923828125</v>
      </c>
      <c r="Q211" s="23">
        <v>3.2369433593750001</v>
      </c>
      <c r="R211" s="23">
        <v>0</v>
      </c>
      <c r="S211" s="23">
        <v>2.79685546875</v>
      </c>
      <c r="T211" s="23">
        <v>0.465703125</v>
      </c>
      <c r="U211" s="6">
        <v>3</v>
      </c>
      <c r="V211" s="12">
        <v>0.465703125</v>
      </c>
    </row>
    <row r="212" spans="1:22" ht="16" x14ac:dyDescent="0.4">
      <c r="A212" s="6">
        <v>210</v>
      </c>
      <c r="B212" s="6" t="s">
        <v>1492</v>
      </c>
      <c r="C212" s="6" t="s">
        <v>1492</v>
      </c>
      <c r="D212" s="6" t="s">
        <v>1493</v>
      </c>
      <c r="E212" s="6" t="s">
        <v>1494</v>
      </c>
      <c r="F212" s="6" t="s">
        <v>1495</v>
      </c>
      <c r="G212" s="6" t="s">
        <v>1496</v>
      </c>
      <c r="H212" s="6" t="s">
        <v>1621</v>
      </c>
      <c r="I212" s="6" t="s">
        <v>1844</v>
      </c>
      <c r="J212" s="6">
        <v>0</v>
      </c>
      <c r="K212" s="6" t="s">
        <v>426</v>
      </c>
      <c r="L212" s="6" t="s">
        <v>430</v>
      </c>
      <c r="M212" s="6" t="s">
        <v>1845</v>
      </c>
      <c r="N212" s="23">
        <v>1.3803381347656249</v>
      </c>
      <c r="O212" s="23">
        <v>0.78191040039062498</v>
      </c>
      <c r="P212" s="23">
        <v>0</v>
      </c>
      <c r="Q212" s="23">
        <v>0.32255737304687498</v>
      </c>
      <c r="R212" s="23">
        <v>1.5883227539062501</v>
      </c>
      <c r="S212" s="23">
        <v>0.61659667968749998</v>
      </c>
      <c r="T212" s="23">
        <v>0</v>
      </c>
      <c r="U212" s="6">
        <v>2</v>
      </c>
      <c r="V212" s="12">
        <v>0</v>
      </c>
    </row>
    <row r="213" spans="1:22" ht="16" x14ac:dyDescent="0.4">
      <c r="A213" s="6">
        <v>211</v>
      </c>
      <c r="B213" s="6" t="s">
        <v>1492</v>
      </c>
      <c r="C213" s="6" t="s">
        <v>1492</v>
      </c>
      <c r="D213" s="6" t="s">
        <v>1493</v>
      </c>
      <c r="E213" s="6" t="s">
        <v>1494</v>
      </c>
      <c r="F213" s="6" t="s">
        <v>1495</v>
      </c>
      <c r="G213" s="6" t="s">
        <v>1496</v>
      </c>
      <c r="H213" s="6" t="s">
        <v>1692</v>
      </c>
      <c r="I213" s="6" t="s">
        <v>1846</v>
      </c>
      <c r="J213" s="6">
        <v>41.384334564208984</v>
      </c>
      <c r="K213" s="6" t="s">
        <v>426</v>
      </c>
      <c r="L213" s="6" t="s">
        <v>430</v>
      </c>
      <c r="M213" s="6" t="s">
        <v>1238</v>
      </c>
      <c r="N213" s="23">
        <v>2.1240234375E-4</v>
      </c>
      <c r="O213" s="23">
        <v>0</v>
      </c>
      <c r="P213" s="23">
        <v>2.0751953124999999E-4</v>
      </c>
      <c r="Q213" s="23">
        <v>1.6002978515624999</v>
      </c>
      <c r="R213" s="23">
        <v>3.6259765625000002E-2</v>
      </c>
      <c r="S213" s="23">
        <v>0</v>
      </c>
      <c r="T213" s="23">
        <v>0.45081542968749999</v>
      </c>
      <c r="U213" s="6">
        <v>2</v>
      </c>
      <c r="V213" s="12">
        <v>0.75135904947916665</v>
      </c>
    </row>
    <row r="214" spans="1:22" ht="16" x14ac:dyDescent="0.4">
      <c r="A214" s="6">
        <v>212</v>
      </c>
      <c r="B214" s="6" t="s">
        <v>1507</v>
      </c>
      <c r="C214" s="6" t="s">
        <v>1507</v>
      </c>
      <c r="D214" s="6" t="s">
        <v>1508</v>
      </c>
      <c r="E214" s="6" t="s">
        <v>1509</v>
      </c>
      <c r="F214" s="6" t="s">
        <v>1510</v>
      </c>
      <c r="G214" s="6" t="s">
        <v>1511</v>
      </c>
      <c r="H214" s="6" t="s">
        <v>1734</v>
      </c>
      <c r="I214" s="6" t="s">
        <v>1847</v>
      </c>
      <c r="J214" s="6">
        <v>0</v>
      </c>
      <c r="K214" s="6" t="s">
        <v>426</v>
      </c>
      <c r="L214" s="6" t="s">
        <v>430</v>
      </c>
      <c r="M214" s="6" t="s">
        <v>1187</v>
      </c>
      <c r="N214" s="23">
        <v>0.68297119140624996</v>
      </c>
      <c r="O214" s="23">
        <v>0.71955078125000005</v>
      </c>
      <c r="P214" s="23">
        <v>0.80508300781249997</v>
      </c>
      <c r="Q214" s="23">
        <v>2.0019531249999999E-4</v>
      </c>
      <c r="R214" s="23">
        <v>0.75067871093750005</v>
      </c>
      <c r="S214" s="23">
        <v>2.4414062500000001E-5</v>
      </c>
      <c r="T214" s="23">
        <v>0.17827636718750001</v>
      </c>
      <c r="U214" s="6">
        <v>0</v>
      </c>
      <c r="V214" s="12">
        <v>0.50936104910714286</v>
      </c>
    </row>
    <row r="215" spans="1:22" ht="16" x14ac:dyDescent="0.4">
      <c r="A215" s="6">
        <v>213</v>
      </c>
      <c r="B215" s="6" t="s">
        <v>53</v>
      </c>
      <c r="C215" s="6" t="s">
        <v>53</v>
      </c>
      <c r="D215" s="6" t="s">
        <v>1498</v>
      </c>
      <c r="E215" s="6" t="s">
        <v>1499</v>
      </c>
      <c r="F215" s="6" t="s">
        <v>1500</v>
      </c>
      <c r="G215" s="6" t="s">
        <v>1501</v>
      </c>
      <c r="H215" s="6" t="s">
        <v>1848</v>
      </c>
      <c r="I215" s="6" t="s">
        <v>1223</v>
      </c>
      <c r="J215" s="6">
        <v>0</v>
      </c>
      <c r="K215" s="6" t="s">
        <v>426</v>
      </c>
      <c r="L215" s="6" t="s">
        <v>430</v>
      </c>
      <c r="M215" s="6" t="s">
        <v>1217</v>
      </c>
      <c r="N215" s="23">
        <v>0.79345275878906252</v>
      </c>
      <c r="O215" s="23">
        <v>0.82109924316406246</v>
      </c>
      <c r="P215" s="23">
        <v>0</v>
      </c>
      <c r="Q215" s="23">
        <v>0</v>
      </c>
      <c r="R215" s="23">
        <v>0.77484619140625</v>
      </c>
      <c r="S215" s="23">
        <v>0.86577026367187504</v>
      </c>
      <c r="T215" s="23">
        <v>0.80549072265624999</v>
      </c>
      <c r="U215" s="6">
        <v>2</v>
      </c>
      <c r="V215" s="12">
        <v>1.0739876302083333</v>
      </c>
    </row>
    <row r="216" spans="1:22" ht="16" x14ac:dyDescent="0.4">
      <c r="A216" s="6">
        <v>214</v>
      </c>
      <c r="B216" s="6" t="s">
        <v>1492</v>
      </c>
      <c r="C216" s="6" t="s">
        <v>1492</v>
      </c>
      <c r="D216" s="6" t="s">
        <v>1493</v>
      </c>
      <c r="E216" s="6" t="s">
        <v>1494</v>
      </c>
      <c r="F216" s="6" t="s">
        <v>1495</v>
      </c>
      <c r="G216" s="6" t="s">
        <v>1496</v>
      </c>
      <c r="H216" s="6" t="s">
        <v>1849</v>
      </c>
      <c r="I216" s="6" t="s">
        <v>1850</v>
      </c>
      <c r="J216" s="6" t="s">
        <v>1231</v>
      </c>
      <c r="K216" s="6" t="s">
        <v>428</v>
      </c>
      <c r="L216" s="6" t="s">
        <v>432</v>
      </c>
      <c r="M216" s="6" t="s">
        <v>1851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  <c r="T216" s="23">
        <v>0</v>
      </c>
      <c r="U216" s="6">
        <v>7</v>
      </c>
      <c r="V216" s="12">
        <v>0</v>
      </c>
    </row>
    <row r="217" spans="1:22" ht="16" x14ac:dyDescent="0.4">
      <c r="A217" s="6">
        <v>215</v>
      </c>
      <c r="B217" s="6" t="s">
        <v>53</v>
      </c>
      <c r="C217" s="6" t="s">
        <v>1502</v>
      </c>
      <c r="D217" s="6" t="s">
        <v>1498</v>
      </c>
      <c r="E217" s="6" t="s">
        <v>1503</v>
      </c>
      <c r="F217" s="6" t="s">
        <v>1504</v>
      </c>
      <c r="G217" s="6" t="s">
        <v>1505</v>
      </c>
      <c r="H217" s="6" t="s">
        <v>1852</v>
      </c>
      <c r="I217" s="6" t="s">
        <v>1186</v>
      </c>
      <c r="J217" s="6">
        <v>0</v>
      </c>
      <c r="K217" s="6" t="s">
        <v>426</v>
      </c>
      <c r="L217" s="6" t="s">
        <v>430</v>
      </c>
      <c r="M217" s="6" t="s">
        <v>1187</v>
      </c>
      <c r="N217" s="23">
        <v>6.2039794921875002E-2</v>
      </c>
      <c r="O217" s="23">
        <v>5.1177978515624997E-3</v>
      </c>
      <c r="P217" s="23">
        <v>0</v>
      </c>
      <c r="Q217" s="23">
        <v>0</v>
      </c>
      <c r="R217" s="23">
        <v>0</v>
      </c>
      <c r="S217" s="23">
        <v>0</v>
      </c>
      <c r="T217" s="23">
        <v>1.7858886718750001E-3</v>
      </c>
      <c r="U217" s="6">
        <v>4</v>
      </c>
      <c r="V217" s="12">
        <v>5.1025390625000005E-3</v>
      </c>
    </row>
    <row r="218" spans="1:22" ht="16" x14ac:dyDescent="0.4">
      <c r="A218" s="6">
        <v>216</v>
      </c>
      <c r="B218" s="6" t="s">
        <v>1507</v>
      </c>
      <c r="C218" s="6" t="s">
        <v>1507</v>
      </c>
      <c r="D218" s="6" t="s">
        <v>1507</v>
      </c>
      <c r="E218" s="6" t="s">
        <v>1523</v>
      </c>
      <c r="F218" s="6" t="s">
        <v>1524</v>
      </c>
      <c r="G218" s="6" t="s">
        <v>1525</v>
      </c>
      <c r="H218" s="6" t="s">
        <v>1613</v>
      </c>
      <c r="I218" s="6" t="s">
        <v>1853</v>
      </c>
      <c r="J218" s="6">
        <v>2.9779999256134033</v>
      </c>
      <c r="K218" s="6" t="s">
        <v>426</v>
      </c>
      <c r="L218" s="6" t="s">
        <v>430</v>
      </c>
      <c r="M218" s="6" t="s">
        <v>1854</v>
      </c>
      <c r="N218" s="23">
        <v>5.2965429687499999</v>
      </c>
      <c r="O218" s="23">
        <v>1.4154052734375</v>
      </c>
      <c r="P218" s="23">
        <v>2.74806640625</v>
      </c>
      <c r="Q218" s="23">
        <v>0.39554199218750002</v>
      </c>
      <c r="R218" s="23">
        <v>0.14294921875</v>
      </c>
      <c r="S218" s="23">
        <v>3.0408886718749999</v>
      </c>
      <c r="T218" s="23">
        <v>2.7523730468749998</v>
      </c>
      <c r="U218" s="6">
        <v>0</v>
      </c>
      <c r="V218" s="12">
        <v>1.9659807477678573</v>
      </c>
    </row>
    <row r="219" spans="1:22" ht="16" x14ac:dyDescent="0.4">
      <c r="A219" s="6">
        <v>217</v>
      </c>
      <c r="B219" s="6" t="s">
        <v>1492</v>
      </c>
      <c r="C219" s="6" t="s">
        <v>1492</v>
      </c>
      <c r="D219" s="6" t="s">
        <v>1493</v>
      </c>
      <c r="E219" s="6" t="s">
        <v>1494</v>
      </c>
      <c r="F219" s="6" t="s">
        <v>1495</v>
      </c>
      <c r="G219" s="6" t="s">
        <v>1496</v>
      </c>
      <c r="H219" s="6" t="s">
        <v>1855</v>
      </c>
      <c r="I219" s="6" t="s">
        <v>1273</v>
      </c>
      <c r="J219" s="6">
        <v>0</v>
      </c>
      <c r="K219" s="6" t="s">
        <v>426</v>
      </c>
      <c r="L219" s="6" t="s">
        <v>430</v>
      </c>
      <c r="M219" s="6" t="s">
        <v>1274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  <c r="S219" s="23">
        <v>0</v>
      </c>
      <c r="T219" s="23">
        <v>0</v>
      </c>
      <c r="U219" s="6">
        <v>7</v>
      </c>
      <c r="V219" s="12">
        <v>0</v>
      </c>
    </row>
    <row r="220" spans="1:22" ht="16" x14ac:dyDescent="0.4">
      <c r="A220" s="6">
        <v>218</v>
      </c>
      <c r="B220" s="6" t="s">
        <v>53</v>
      </c>
      <c r="C220" s="6" t="s">
        <v>1502</v>
      </c>
      <c r="D220" s="6" t="s">
        <v>1498</v>
      </c>
      <c r="E220" s="6" t="s">
        <v>1503</v>
      </c>
      <c r="F220" s="6" t="s">
        <v>1504</v>
      </c>
      <c r="G220" s="6" t="s">
        <v>1505</v>
      </c>
      <c r="H220" s="6" t="s">
        <v>1856</v>
      </c>
      <c r="I220" s="6" t="s">
        <v>1263</v>
      </c>
      <c r="J220" s="6">
        <v>0</v>
      </c>
      <c r="K220" s="6" t="s">
        <v>426</v>
      </c>
      <c r="L220" s="6" t="s">
        <v>430</v>
      </c>
      <c r="M220" s="6" t="s">
        <v>1264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  <c r="T220" s="23">
        <v>0.80363647460937504</v>
      </c>
      <c r="U220" s="6">
        <v>6</v>
      </c>
      <c r="V220" s="12">
        <v>4.0181823730468746</v>
      </c>
    </row>
    <row r="221" spans="1:22" ht="16" x14ac:dyDescent="0.4">
      <c r="A221" s="6">
        <v>219</v>
      </c>
      <c r="B221" s="6" t="s">
        <v>53</v>
      </c>
      <c r="C221" s="6" t="s">
        <v>53</v>
      </c>
      <c r="D221" s="6" t="s">
        <v>1498</v>
      </c>
      <c r="E221" s="6" t="s">
        <v>1499</v>
      </c>
      <c r="F221" s="6" t="s">
        <v>1500</v>
      </c>
      <c r="G221" s="6" t="s">
        <v>1501</v>
      </c>
      <c r="H221" s="6" t="s">
        <v>1857</v>
      </c>
      <c r="I221" s="6" t="s">
        <v>1858</v>
      </c>
      <c r="J221" s="6">
        <v>0</v>
      </c>
      <c r="K221" s="6" t="s">
        <v>426</v>
      </c>
      <c r="L221" s="6" t="s">
        <v>430</v>
      </c>
      <c r="M221" s="6" t="s">
        <v>1332</v>
      </c>
      <c r="N221" s="23">
        <v>0</v>
      </c>
      <c r="O221" s="23">
        <v>1.495361328125E-5</v>
      </c>
      <c r="P221" s="23">
        <v>5.1269531249999998E-5</v>
      </c>
      <c r="Q221" s="23">
        <v>0</v>
      </c>
      <c r="R221" s="23">
        <v>8.6608886718749997E-4</v>
      </c>
      <c r="S221" s="23">
        <v>0</v>
      </c>
      <c r="T221" s="23">
        <v>9.0026855468750005E-5</v>
      </c>
      <c r="U221" s="6">
        <v>3</v>
      </c>
      <c r="V221" s="12">
        <v>1.0591394761029412E-4</v>
      </c>
    </row>
    <row r="222" spans="1:22" ht="16" x14ac:dyDescent="0.4">
      <c r="A222" s="6">
        <v>220</v>
      </c>
      <c r="B222" s="6" t="s">
        <v>1507</v>
      </c>
      <c r="C222" s="6" t="s">
        <v>1543</v>
      </c>
      <c r="D222" s="6" t="s">
        <v>1543</v>
      </c>
      <c r="E222" s="6" t="s">
        <v>1543</v>
      </c>
      <c r="F222" s="6" t="s">
        <v>1614</v>
      </c>
      <c r="G222" s="6" t="s">
        <v>1615</v>
      </c>
      <c r="H222" s="6" t="s">
        <v>1859</v>
      </c>
      <c r="I222" s="6" t="s">
        <v>1164</v>
      </c>
      <c r="J222" s="6">
        <v>0</v>
      </c>
      <c r="K222" s="6" t="s">
        <v>426</v>
      </c>
      <c r="L222" s="6" t="s">
        <v>430</v>
      </c>
      <c r="M222" s="6" t="s">
        <v>1165</v>
      </c>
      <c r="N222" s="23">
        <v>0</v>
      </c>
      <c r="O222" s="23">
        <v>0</v>
      </c>
      <c r="P222" s="23">
        <v>1.86494140625</v>
      </c>
      <c r="Q222" s="23">
        <v>0.65798095703125004</v>
      </c>
      <c r="R222" s="23">
        <v>0</v>
      </c>
      <c r="S222" s="23">
        <v>0.15915283203125</v>
      </c>
      <c r="T222" s="23">
        <v>0</v>
      </c>
      <c r="U222" s="6">
        <v>4</v>
      </c>
      <c r="V222" s="12">
        <v>0</v>
      </c>
    </row>
    <row r="223" spans="1:22" ht="16" x14ac:dyDescent="0.4">
      <c r="A223" s="6">
        <v>221</v>
      </c>
      <c r="B223" s="6" t="s">
        <v>53</v>
      </c>
      <c r="C223" s="6" t="s">
        <v>1502</v>
      </c>
      <c r="D223" s="6" t="s">
        <v>1498</v>
      </c>
      <c r="E223" s="6" t="s">
        <v>1503</v>
      </c>
      <c r="F223" s="6" t="s">
        <v>1504</v>
      </c>
      <c r="G223" s="6" t="s">
        <v>1505</v>
      </c>
      <c r="H223" s="6" t="s">
        <v>1860</v>
      </c>
      <c r="I223" s="6" t="s">
        <v>1223</v>
      </c>
      <c r="J223" s="6">
        <v>0</v>
      </c>
      <c r="K223" s="6" t="s">
        <v>426</v>
      </c>
      <c r="L223" s="6" t="s">
        <v>430</v>
      </c>
      <c r="M223" s="6" t="s">
        <v>1217</v>
      </c>
      <c r="N223" s="23">
        <v>0</v>
      </c>
      <c r="O223" s="23">
        <v>1.0672741699218751</v>
      </c>
      <c r="P223" s="23">
        <v>1.2968792724609375</v>
      </c>
      <c r="Q223" s="23">
        <v>0</v>
      </c>
      <c r="R223" s="23">
        <v>0</v>
      </c>
      <c r="S223" s="23">
        <v>0</v>
      </c>
      <c r="T223" s="23">
        <v>0.442113037109375</v>
      </c>
      <c r="U223" s="6">
        <v>4</v>
      </c>
      <c r="V223" s="12">
        <v>0.58948404947916666</v>
      </c>
    </row>
    <row r="224" spans="1:22" ht="16" x14ac:dyDescent="0.4">
      <c r="A224" s="6">
        <v>222</v>
      </c>
      <c r="B224" s="6" t="s">
        <v>53</v>
      </c>
      <c r="C224" s="6" t="s">
        <v>1502</v>
      </c>
      <c r="D224" s="6" t="s">
        <v>1498</v>
      </c>
      <c r="E224" s="6" t="s">
        <v>1498</v>
      </c>
      <c r="F224" s="6" t="s">
        <v>1571</v>
      </c>
      <c r="G224" s="6" t="s">
        <v>1572</v>
      </c>
      <c r="H224" s="6" t="s">
        <v>1861</v>
      </c>
      <c r="I224" s="6" t="s">
        <v>1164</v>
      </c>
      <c r="J224" s="6">
        <v>16.59541130065918</v>
      </c>
      <c r="K224" s="6" t="s">
        <v>426</v>
      </c>
      <c r="L224" s="6" t="s">
        <v>430</v>
      </c>
      <c r="M224" s="6" t="s">
        <v>1165</v>
      </c>
      <c r="N224" s="23">
        <v>0</v>
      </c>
      <c r="O224" s="23">
        <v>0</v>
      </c>
      <c r="P224" s="23">
        <v>0</v>
      </c>
      <c r="Q224" s="23">
        <v>0</v>
      </c>
      <c r="R224" s="23">
        <v>2.3511279296874998</v>
      </c>
      <c r="S224" s="23">
        <v>0</v>
      </c>
      <c r="T224" s="23">
        <v>1.8354321289062501</v>
      </c>
      <c r="U224" s="6">
        <v>5</v>
      </c>
      <c r="V224" s="12">
        <v>3.6708642578125001</v>
      </c>
    </row>
    <row r="225" spans="1:22" ht="16" x14ac:dyDescent="0.4">
      <c r="A225" s="6">
        <v>223</v>
      </c>
      <c r="B225" s="6" t="s">
        <v>1507</v>
      </c>
      <c r="C225" s="6" t="s">
        <v>1507</v>
      </c>
      <c r="D225" s="6" t="s">
        <v>1507</v>
      </c>
      <c r="E225" s="6" t="s">
        <v>1523</v>
      </c>
      <c r="F225" s="6" t="s">
        <v>1524</v>
      </c>
      <c r="G225" s="6" t="s">
        <v>1525</v>
      </c>
      <c r="H225" s="6" t="s">
        <v>1526</v>
      </c>
      <c r="I225" s="6" t="s">
        <v>1181</v>
      </c>
      <c r="J225" s="6">
        <v>0</v>
      </c>
      <c r="K225" s="6" t="s">
        <v>426</v>
      </c>
      <c r="L225" s="6" t="s">
        <v>430</v>
      </c>
      <c r="M225" s="6" t="s">
        <v>1182</v>
      </c>
      <c r="N225" s="23">
        <v>0</v>
      </c>
      <c r="O225" s="23">
        <v>0</v>
      </c>
      <c r="P225" s="23">
        <v>0.30333114624023438</v>
      </c>
      <c r="Q225" s="23">
        <v>0.16986114501953126</v>
      </c>
      <c r="R225" s="23">
        <v>0.31044372558593752</v>
      </c>
      <c r="S225" s="23">
        <v>0</v>
      </c>
      <c r="T225" s="23">
        <v>5.4400024414062498E-2</v>
      </c>
      <c r="U225" s="6">
        <v>3</v>
      </c>
      <c r="V225" s="12">
        <v>0.18133341471354167</v>
      </c>
    </row>
    <row r="226" spans="1:22" ht="16" x14ac:dyDescent="0.4">
      <c r="A226" s="6">
        <v>224</v>
      </c>
      <c r="B226" s="6" t="s">
        <v>53</v>
      </c>
      <c r="C226" s="6" t="s">
        <v>53</v>
      </c>
      <c r="D226" s="6" t="s">
        <v>1530</v>
      </c>
      <c r="E226" s="6" t="s">
        <v>1537</v>
      </c>
      <c r="F226" s="6" t="s">
        <v>1538</v>
      </c>
      <c r="G226" s="6" t="s">
        <v>1539</v>
      </c>
      <c r="H226" s="6" t="s">
        <v>1862</v>
      </c>
      <c r="I226" s="6" t="s">
        <v>1569</v>
      </c>
      <c r="J226" s="6">
        <v>0</v>
      </c>
      <c r="K226" s="6" t="s">
        <v>426</v>
      </c>
      <c r="L226" s="6" t="s">
        <v>430</v>
      </c>
      <c r="M226" s="6" t="s">
        <v>1570</v>
      </c>
      <c r="N226" s="23">
        <v>1.0220868682861328</v>
      </c>
      <c r="O226" s="23">
        <v>0</v>
      </c>
      <c r="P226" s="23">
        <v>1.014612579345703</v>
      </c>
      <c r="Q226" s="23">
        <v>6.4942321777343756E-2</v>
      </c>
      <c r="R226" s="23">
        <v>0.12504547119140624</v>
      </c>
      <c r="S226" s="23">
        <v>0.96368713378906246</v>
      </c>
      <c r="T226" s="23">
        <v>0</v>
      </c>
      <c r="U226" s="6">
        <v>2</v>
      </c>
      <c r="V226" s="12">
        <v>0</v>
      </c>
    </row>
    <row r="227" spans="1:22" ht="16" x14ac:dyDescent="0.4">
      <c r="A227" s="6">
        <v>225</v>
      </c>
      <c r="B227" s="6" t="s">
        <v>53</v>
      </c>
      <c r="C227" s="6" t="s">
        <v>1502</v>
      </c>
      <c r="D227" s="6" t="s">
        <v>1498</v>
      </c>
      <c r="E227" s="6" t="s">
        <v>1498</v>
      </c>
      <c r="F227" s="6" t="s">
        <v>1662</v>
      </c>
      <c r="G227" s="6" t="s">
        <v>1663</v>
      </c>
      <c r="H227" s="6" t="s">
        <v>1863</v>
      </c>
      <c r="I227" s="6" t="s">
        <v>1164</v>
      </c>
      <c r="J227" s="6">
        <v>0</v>
      </c>
      <c r="K227" s="6" t="s">
        <v>426</v>
      </c>
      <c r="L227" s="6" t="s">
        <v>430</v>
      </c>
      <c r="M227" s="6" t="s">
        <v>1165</v>
      </c>
      <c r="N227" s="23">
        <v>0</v>
      </c>
      <c r="O227" s="23">
        <v>0</v>
      </c>
      <c r="P227" s="23">
        <v>0</v>
      </c>
      <c r="Q227" s="23">
        <v>0</v>
      </c>
      <c r="R227" s="23">
        <v>2.5366210937500001E-3</v>
      </c>
      <c r="S227" s="23">
        <v>5.6374603271484371</v>
      </c>
      <c r="T227" s="23">
        <v>0</v>
      </c>
      <c r="U227" s="6">
        <v>5</v>
      </c>
      <c r="V227" s="12">
        <v>0</v>
      </c>
    </row>
    <row r="228" spans="1:22" ht="16" x14ac:dyDescent="0.4">
      <c r="A228" s="6">
        <v>226</v>
      </c>
      <c r="B228" s="6" t="s">
        <v>53</v>
      </c>
      <c r="C228" s="6" t="s">
        <v>1502</v>
      </c>
      <c r="D228" s="6" t="s">
        <v>1498</v>
      </c>
      <c r="E228" s="6" t="s">
        <v>1503</v>
      </c>
      <c r="F228" s="6" t="s">
        <v>1504</v>
      </c>
      <c r="G228" s="6" t="s">
        <v>1505</v>
      </c>
      <c r="H228" s="6" t="s">
        <v>1864</v>
      </c>
      <c r="I228" s="6" t="s">
        <v>1865</v>
      </c>
      <c r="J228" s="6" t="s">
        <v>1231</v>
      </c>
      <c r="K228" s="6" t="s">
        <v>428</v>
      </c>
      <c r="L228" s="6" t="s">
        <v>432</v>
      </c>
      <c r="M228" s="6" t="s">
        <v>1866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  <c r="T228" s="23">
        <v>0</v>
      </c>
      <c r="U228" s="6">
        <v>7</v>
      </c>
      <c r="V228" s="12">
        <v>0</v>
      </c>
    </row>
    <row r="229" spans="1:22" ht="16" x14ac:dyDescent="0.4">
      <c r="A229" s="6">
        <v>227</v>
      </c>
      <c r="B229" s="6" t="s">
        <v>1507</v>
      </c>
      <c r="C229" s="6" t="s">
        <v>1507</v>
      </c>
      <c r="D229" s="6" t="s">
        <v>1508</v>
      </c>
      <c r="E229" s="6" t="s">
        <v>1509</v>
      </c>
      <c r="F229" s="6" t="s">
        <v>1510</v>
      </c>
      <c r="G229" s="6" t="s">
        <v>1511</v>
      </c>
      <c r="H229" s="6" t="s">
        <v>1867</v>
      </c>
      <c r="I229" s="6" t="s">
        <v>1868</v>
      </c>
      <c r="J229" s="6">
        <v>0</v>
      </c>
      <c r="K229" s="6" t="s">
        <v>426</v>
      </c>
      <c r="L229" s="6" t="s">
        <v>430</v>
      </c>
      <c r="M229" s="6" t="s">
        <v>1187</v>
      </c>
      <c r="N229" s="23">
        <v>1.2808708428844329</v>
      </c>
      <c r="O229" s="23">
        <v>1.5002244444444386</v>
      </c>
      <c r="P229" s="23">
        <v>1.3624285000000054</v>
      </c>
      <c r="Q229" s="23">
        <v>1.3806849305244395</v>
      </c>
      <c r="R229" s="23">
        <v>0.87982500000000075</v>
      </c>
      <c r="S229" s="23">
        <v>0</v>
      </c>
      <c r="T229" s="23">
        <v>0.42244000000000598</v>
      </c>
      <c r="U229" s="6">
        <v>1</v>
      </c>
      <c r="V229" s="12">
        <v>1.2069714285714457</v>
      </c>
    </row>
    <row r="230" spans="1:22" ht="16" x14ac:dyDescent="0.4">
      <c r="A230" s="6">
        <v>228</v>
      </c>
      <c r="B230" s="6" t="s">
        <v>53</v>
      </c>
      <c r="C230" s="6" t="s">
        <v>53</v>
      </c>
      <c r="D230" s="6" t="s">
        <v>53</v>
      </c>
      <c r="E230" s="6" t="s">
        <v>1651</v>
      </c>
      <c r="F230" s="6" t="s">
        <v>1652</v>
      </c>
      <c r="G230" s="6" t="s">
        <v>1653</v>
      </c>
      <c r="H230" s="6" t="s">
        <v>1869</v>
      </c>
      <c r="I230" s="6" t="s">
        <v>1870</v>
      </c>
      <c r="J230" s="6" t="s">
        <v>1231</v>
      </c>
      <c r="K230" s="6" t="s">
        <v>428</v>
      </c>
      <c r="L230" s="6" t="s">
        <v>432</v>
      </c>
      <c r="M230" s="6" t="s">
        <v>1475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  <c r="T230" s="23">
        <v>0</v>
      </c>
      <c r="U230" s="6">
        <v>7</v>
      </c>
      <c r="V230" s="12">
        <v>0</v>
      </c>
    </row>
    <row r="231" spans="1:22" ht="16" x14ac:dyDescent="0.4">
      <c r="A231" s="6">
        <v>229</v>
      </c>
      <c r="B231" s="6" t="s">
        <v>1492</v>
      </c>
      <c r="C231" s="6" t="s">
        <v>1492</v>
      </c>
      <c r="D231" s="6" t="s">
        <v>1519</v>
      </c>
      <c r="E231" s="6" t="s">
        <v>1519</v>
      </c>
      <c r="F231" s="6" t="s">
        <v>1520</v>
      </c>
      <c r="G231" s="6" t="s">
        <v>1521</v>
      </c>
      <c r="H231" s="6" t="s">
        <v>1871</v>
      </c>
      <c r="I231" s="6" t="s">
        <v>1230</v>
      </c>
      <c r="J231" s="6">
        <v>0</v>
      </c>
      <c r="K231" s="6" t="s">
        <v>426</v>
      </c>
      <c r="L231" s="6" t="s">
        <v>430</v>
      </c>
      <c r="M231" s="6" t="s">
        <v>1178</v>
      </c>
      <c r="N231" s="23">
        <v>0.69192749023437505</v>
      </c>
      <c r="O231" s="23">
        <v>0.65098144531250002</v>
      </c>
      <c r="P231" s="23">
        <v>0.66158691406250003</v>
      </c>
      <c r="Q231" s="23">
        <v>0.78894775390625005</v>
      </c>
      <c r="R231" s="23">
        <v>0.93778320312499996</v>
      </c>
      <c r="S231" s="23">
        <v>0.91484008789062499</v>
      </c>
      <c r="T231" s="23">
        <v>0.94657592773437504</v>
      </c>
      <c r="U231" s="6">
        <v>0</v>
      </c>
      <c r="V231" s="12">
        <v>2.3664398193359375</v>
      </c>
    </row>
    <row r="232" spans="1:22" ht="16" x14ac:dyDescent="0.4">
      <c r="A232" s="6">
        <v>230</v>
      </c>
      <c r="B232" s="6" t="s">
        <v>1492</v>
      </c>
      <c r="C232" s="6" t="s">
        <v>1492</v>
      </c>
      <c r="D232" s="6" t="s">
        <v>1493</v>
      </c>
      <c r="E232" s="6" t="s">
        <v>1574</v>
      </c>
      <c r="F232" s="6" t="s">
        <v>1575</v>
      </c>
      <c r="G232" s="6" t="s">
        <v>1576</v>
      </c>
      <c r="H232" s="6" t="s">
        <v>1725</v>
      </c>
      <c r="I232" s="6" t="s">
        <v>1872</v>
      </c>
      <c r="J232" s="6">
        <v>0</v>
      </c>
      <c r="K232" s="6" t="s">
        <v>426</v>
      </c>
      <c r="L232" s="6" t="s">
        <v>430</v>
      </c>
      <c r="M232" s="6" t="s">
        <v>1873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  <c r="S232" s="23">
        <v>0</v>
      </c>
      <c r="T232" s="23">
        <v>0</v>
      </c>
      <c r="U232" s="6">
        <v>7</v>
      </c>
      <c r="V232" s="12">
        <v>0</v>
      </c>
    </row>
    <row r="233" spans="1:22" ht="16" x14ac:dyDescent="0.4">
      <c r="A233" s="6">
        <v>231</v>
      </c>
      <c r="B233" s="6" t="s">
        <v>1492</v>
      </c>
      <c r="C233" s="6" t="s">
        <v>1492</v>
      </c>
      <c r="D233" s="6" t="s">
        <v>1493</v>
      </c>
      <c r="E233" s="6" t="s">
        <v>1494</v>
      </c>
      <c r="F233" s="6" t="s">
        <v>1495</v>
      </c>
      <c r="G233" s="6" t="s">
        <v>1496</v>
      </c>
      <c r="H233" s="6" t="s">
        <v>1828</v>
      </c>
      <c r="I233" s="6" t="s">
        <v>1874</v>
      </c>
      <c r="J233" s="6">
        <v>0</v>
      </c>
      <c r="K233" s="6" t="s">
        <v>426</v>
      </c>
      <c r="L233" s="6" t="s">
        <v>430</v>
      </c>
      <c r="M233" s="6" t="s">
        <v>1875</v>
      </c>
      <c r="N233" s="23">
        <v>0</v>
      </c>
      <c r="O233" s="23">
        <v>0</v>
      </c>
      <c r="P233" s="23">
        <v>7.2948551177978516E-3</v>
      </c>
      <c r="Q233" s="23">
        <v>3.7165689468383792E-2</v>
      </c>
      <c r="R233" s="23">
        <v>2.7518081665039063E-3</v>
      </c>
      <c r="S233" s="23">
        <v>2.4796619415283203E-2</v>
      </c>
      <c r="T233" s="23">
        <v>1.2760976982116699</v>
      </c>
      <c r="U233" s="6">
        <v>2</v>
      </c>
      <c r="V233" s="12">
        <v>1.0634147485097249</v>
      </c>
    </row>
    <row r="234" spans="1:22" ht="16" x14ac:dyDescent="0.4">
      <c r="A234" s="6">
        <v>232</v>
      </c>
      <c r="B234" s="6" t="s">
        <v>1492</v>
      </c>
      <c r="C234" s="6" t="s">
        <v>1492</v>
      </c>
      <c r="D234" s="6" t="s">
        <v>1696</v>
      </c>
      <c r="E234" s="6" t="s">
        <v>1696</v>
      </c>
      <c r="F234" s="6" t="s">
        <v>1781</v>
      </c>
      <c r="G234" s="6" t="s">
        <v>1782</v>
      </c>
      <c r="H234" s="6" t="s">
        <v>1168</v>
      </c>
      <c r="I234" s="6" t="s">
        <v>1223</v>
      </c>
      <c r="J234" s="6">
        <v>0</v>
      </c>
      <c r="K234" s="6" t="s">
        <v>426</v>
      </c>
      <c r="L234" s="6" t="s">
        <v>430</v>
      </c>
      <c r="M234" s="6" t="s">
        <v>1217</v>
      </c>
      <c r="N234" s="23">
        <v>3.5516393672807569E-6</v>
      </c>
      <c r="O234" s="23">
        <v>7.0860851515742954E-3</v>
      </c>
      <c r="P234" s="23">
        <v>1.2231903076171875E-2</v>
      </c>
      <c r="Q234" s="23">
        <v>6.6362190246582031E-3</v>
      </c>
      <c r="R234" s="23">
        <v>1.7361755371093749E-2</v>
      </c>
      <c r="S234" s="23">
        <v>1.0410842895507812E-2</v>
      </c>
      <c r="T234" s="23">
        <v>1.6738414764404297E-2</v>
      </c>
      <c r="U234" s="6">
        <v>0</v>
      </c>
      <c r="V234" s="12">
        <v>2.2317886352539063E-2</v>
      </c>
    </row>
    <row r="235" spans="1:22" ht="16" x14ac:dyDescent="0.4">
      <c r="A235" s="6">
        <v>233</v>
      </c>
      <c r="B235" s="6" t="s">
        <v>1507</v>
      </c>
      <c r="C235" s="6" t="s">
        <v>1507</v>
      </c>
      <c r="D235" s="6" t="s">
        <v>1507</v>
      </c>
      <c r="E235" s="6" t="s">
        <v>1523</v>
      </c>
      <c r="F235" s="6" t="s">
        <v>1524</v>
      </c>
      <c r="G235" s="6" t="s">
        <v>1525</v>
      </c>
      <c r="H235" s="6" t="s">
        <v>1526</v>
      </c>
      <c r="I235" s="6" t="s">
        <v>1263</v>
      </c>
      <c r="J235" s="6">
        <v>0</v>
      </c>
      <c r="K235" s="6" t="s">
        <v>426</v>
      </c>
      <c r="L235" s="6" t="s">
        <v>430</v>
      </c>
      <c r="M235" s="6" t="s">
        <v>1264</v>
      </c>
      <c r="N235" s="23">
        <v>0</v>
      </c>
      <c r="O235" s="23">
        <v>0</v>
      </c>
      <c r="P235" s="23">
        <v>0.21847900390625</v>
      </c>
      <c r="Q235" s="23">
        <v>2.52838134765625E-4</v>
      </c>
      <c r="R235" s="23">
        <v>4.1883010864257809E-2</v>
      </c>
      <c r="S235" s="23">
        <v>0</v>
      </c>
      <c r="T235" s="23">
        <v>4.5303344726562502E-4</v>
      </c>
      <c r="U235" s="6">
        <v>3</v>
      </c>
      <c r="V235" s="12">
        <v>2.2651672363281248E-3</v>
      </c>
    </row>
    <row r="236" spans="1:22" ht="16" x14ac:dyDescent="0.4">
      <c r="A236" s="6">
        <v>234</v>
      </c>
      <c r="B236" s="6" t="s">
        <v>1507</v>
      </c>
      <c r="C236" s="6" t="s">
        <v>1507</v>
      </c>
      <c r="D236" s="6" t="s">
        <v>1508</v>
      </c>
      <c r="E236" s="6" t="s">
        <v>1509</v>
      </c>
      <c r="F236" s="6" t="s">
        <v>1510</v>
      </c>
      <c r="G236" s="6" t="s">
        <v>1511</v>
      </c>
      <c r="H236" s="6" t="s">
        <v>1876</v>
      </c>
      <c r="I236" s="6" t="s">
        <v>1877</v>
      </c>
      <c r="J236" s="6">
        <v>0</v>
      </c>
      <c r="K236" s="6" t="s">
        <v>426</v>
      </c>
      <c r="L236" s="6" t="s">
        <v>430</v>
      </c>
      <c r="M236" s="6" t="s">
        <v>1178</v>
      </c>
      <c r="N236" s="23">
        <v>0.34297973632812501</v>
      </c>
      <c r="O236" s="23">
        <v>0.37306030273437502</v>
      </c>
      <c r="P236" s="23">
        <v>5.3049316406249998E-2</v>
      </c>
      <c r="Q236" s="23">
        <v>0.35981079101562502</v>
      </c>
      <c r="R236" s="23">
        <v>0</v>
      </c>
      <c r="S236" s="23">
        <v>0</v>
      </c>
      <c r="T236" s="23">
        <v>0.3685888671875</v>
      </c>
      <c r="U236" s="6">
        <v>2</v>
      </c>
      <c r="V236" s="12">
        <v>0.92147216796874998</v>
      </c>
    </row>
    <row r="237" spans="1:22" ht="16" x14ac:dyDescent="0.4">
      <c r="A237" s="6">
        <v>235</v>
      </c>
      <c r="B237" s="6" t="s">
        <v>53</v>
      </c>
      <c r="C237" s="6" t="s">
        <v>1502</v>
      </c>
      <c r="D237" s="6" t="s">
        <v>1498</v>
      </c>
      <c r="E237" s="6" t="s">
        <v>1503</v>
      </c>
      <c r="F237" s="6" t="s">
        <v>1504</v>
      </c>
      <c r="G237" s="6" t="s">
        <v>1505</v>
      </c>
      <c r="H237" s="6" t="s">
        <v>1878</v>
      </c>
      <c r="I237" s="6" t="s">
        <v>1203</v>
      </c>
      <c r="J237" s="6">
        <v>0</v>
      </c>
      <c r="K237" s="6" t="s">
        <v>426</v>
      </c>
      <c r="L237" s="6" t="s">
        <v>430</v>
      </c>
      <c r="M237" s="6" t="s">
        <v>1204</v>
      </c>
      <c r="N237" s="23">
        <v>7.5086041259765626</v>
      </c>
      <c r="O237" s="23">
        <v>1.5452429199218749</v>
      </c>
      <c r="P237" s="23">
        <v>0</v>
      </c>
      <c r="Q237" s="23">
        <v>0</v>
      </c>
      <c r="R237" s="23">
        <v>0</v>
      </c>
      <c r="S237" s="23">
        <v>0</v>
      </c>
      <c r="T237" s="23">
        <v>0</v>
      </c>
      <c r="U237" s="6">
        <v>5</v>
      </c>
      <c r="V237" s="12">
        <v>0</v>
      </c>
    </row>
    <row r="238" spans="1:22" ht="16" x14ac:dyDescent="0.4">
      <c r="A238" s="6">
        <v>236</v>
      </c>
      <c r="B238" s="6" t="s">
        <v>53</v>
      </c>
      <c r="C238" s="6" t="s">
        <v>53</v>
      </c>
      <c r="D238" s="6" t="s">
        <v>1530</v>
      </c>
      <c r="E238" s="6" t="s">
        <v>1531</v>
      </c>
      <c r="F238" s="6" t="s">
        <v>1532</v>
      </c>
      <c r="G238" s="6" t="s">
        <v>1533</v>
      </c>
      <c r="H238" s="6" t="s">
        <v>1879</v>
      </c>
      <c r="I238" s="6" t="s">
        <v>1273</v>
      </c>
      <c r="J238" s="6">
        <v>0</v>
      </c>
      <c r="K238" s="6" t="s">
        <v>426</v>
      </c>
      <c r="L238" s="6" t="s">
        <v>430</v>
      </c>
      <c r="M238" s="6" t="s">
        <v>1274</v>
      </c>
      <c r="N238" s="23">
        <v>0</v>
      </c>
      <c r="O238" s="23">
        <v>0</v>
      </c>
      <c r="P238" s="23">
        <v>0</v>
      </c>
      <c r="Q238" s="23">
        <v>0</v>
      </c>
      <c r="R238" s="23">
        <v>0</v>
      </c>
      <c r="S238" s="23">
        <v>0</v>
      </c>
      <c r="T238" s="23">
        <v>0</v>
      </c>
      <c r="U238" s="6">
        <v>7</v>
      </c>
      <c r="V238" s="12">
        <v>0</v>
      </c>
    </row>
    <row r="239" spans="1:22" ht="16" x14ac:dyDescent="0.4">
      <c r="A239" s="6">
        <v>237</v>
      </c>
      <c r="B239" s="6" t="s">
        <v>53</v>
      </c>
      <c r="C239" s="6" t="s">
        <v>1502</v>
      </c>
      <c r="D239" s="6" t="s">
        <v>1498</v>
      </c>
      <c r="E239" s="6" t="s">
        <v>1498</v>
      </c>
      <c r="F239" s="6" t="s">
        <v>1571</v>
      </c>
      <c r="G239" s="6" t="s">
        <v>1572</v>
      </c>
      <c r="H239" s="6" t="s">
        <v>1880</v>
      </c>
      <c r="I239" s="6" t="s">
        <v>1223</v>
      </c>
      <c r="J239" s="6">
        <v>0</v>
      </c>
      <c r="K239" s="6" t="s">
        <v>426</v>
      </c>
      <c r="L239" s="6" t="s">
        <v>430</v>
      </c>
      <c r="M239" s="6" t="s">
        <v>1217</v>
      </c>
      <c r="N239" s="23">
        <v>1.2496948242187499E-4</v>
      </c>
      <c r="O239" s="23">
        <v>5.2947998046875003E-5</v>
      </c>
      <c r="P239" s="23">
        <v>4.5776367187499998E-7</v>
      </c>
      <c r="Q239" s="23">
        <v>1.3565063476562501E-4</v>
      </c>
      <c r="R239" s="23">
        <v>3.152496337890625E-2</v>
      </c>
      <c r="S239" s="23">
        <v>1.632122802734375</v>
      </c>
      <c r="T239" s="23">
        <v>0</v>
      </c>
      <c r="U239" s="6">
        <v>1</v>
      </c>
      <c r="V239" s="12">
        <v>0</v>
      </c>
    </row>
    <row r="240" spans="1:22" ht="16" x14ac:dyDescent="0.4">
      <c r="A240" s="6">
        <v>238</v>
      </c>
      <c r="B240" s="6" t="s">
        <v>53</v>
      </c>
      <c r="C240" s="6" t="s">
        <v>53</v>
      </c>
      <c r="D240" s="6" t="s">
        <v>1530</v>
      </c>
      <c r="E240" s="6" t="s">
        <v>1537</v>
      </c>
      <c r="F240" s="6" t="s">
        <v>1538</v>
      </c>
      <c r="G240" s="6" t="s">
        <v>1539</v>
      </c>
      <c r="H240" s="6" t="s">
        <v>1629</v>
      </c>
      <c r="I240" s="6" t="s">
        <v>1881</v>
      </c>
      <c r="J240" s="6">
        <v>0</v>
      </c>
      <c r="K240" s="6" t="s">
        <v>426</v>
      </c>
      <c r="L240" s="6" t="s">
        <v>430</v>
      </c>
      <c r="M240" s="6" t="s">
        <v>1274</v>
      </c>
      <c r="N240" s="23">
        <v>0.23305664062500001</v>
      </c>
      <c r="O240" s="23">
        <v>1.6202099609375</v>
      </c>
      <c r="P240" s="23">
        <v>5.8140087890625001</v>
      </c>
      <c r="Q240" s="23">
        <v>2.95552734375</v>
      </c>
      <c r="R240" s="23">
        <v>0.86439453124999999</v>
      </c>
      <c r="S240" s="23">
        <v>2.1304785156250001</v>
      </c>
      <c r="T240" s="23">
        <v>0.158447265625</v>
      </c>
      <c r="U240" s="6">
        <v>0</v>
      </c>
      <c r="V240" s="12">
        <v>0.158447265625</v>
      </c>
    </row>
    <row r="241" spans="1:22" ht="16" x14ac:dyDescent="0.4">
      <c r="A241" s="6">
        <v>239</v>
      </c>
      <c r="B241" s="6" t="s">
        <v>53</v>
      </c>
      <c r="C241" s="6" t="s">
        <v>1502</v>
      </c>
      <c r="D241" s="6" t="s">
        <v>1586</v>
      </c>
      <c r="E241" s="6" t="s">
        <v>1537</v>
      </c>
      <c r="F241" s="6" t="s">
        <v>1587</v>
      </c>
      <c r="G241" s="6" t="s">
        <v>1588</v>
      </c>
      <c r="H241" s="6" t="s">
        <v>1589</v>
      </c>
      <c r="I241" s="6" t="s">
        <v>1882</v>
      </c>
      <c r="J241" s="6" t="s">
        <v>1231</v>
      </c>
      <c r="K241" s="6" t="s">
        <v>428</v>
      </c>
      <c r="L241" s="6" t="s">
        <v>432</v>
      </c>
      <c r="M241" s="6" t="s">
        <v>1883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  <c r="T241" s="23">
        <v>0</v>
      </c>
      <c r="U241" s="6">
        <v>7</v>
      </c>
      <c r="V241" s="12">
        <v>0</v>
      </c>
    </row>
    <row r="242" spans="1:22" ht="16" x14ac:dyDescent="0.4">
      <c r="A242" s="6">
        <v>240</v>
      </c>
      <c r="B242" s="6" t="s">
        <v>53</v>
      </c>
      <c r="C242" s="6" t="s">
        <v>53</v>
      </c>
      <c r="D242" s="6" t="s">
        <v>1530</v>
      </c>
      <c r="E242" s="6" t="s">
        <v>1531</v>
      </c>
      <c r="F242" s="6" t="s">
        <v>1532</v>
      </c>
      <c r="G242" s="6" t="s">
        <v>1533</v>
      </c>
      <c r="H242" s="6" t="s">
        <v>1884</v>
      </c>
      <c r="I242" s="6" t="s">
        <v>1203</v>
      </c>
      <c r="J242" s="6">
        <v>0</v>
      </c>
      <c r="K242" s="6" t="s">
        <v>426</v>
      </c>
      <c r="L242" s="6" t="s">
        <v>430</v>
      </c>
      <c r="M242" s="6" t="s">
        <v>1204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  <c r="S242" s="23">
        <v>0.57647216796875</v>
      </c>
      <c r="T242" s="23">
        <v>0.48581909179687499</v>
      </c>
      <c r="U242" s="6">
        <v>5</v>
      </c>
      <c r="V242" s="12">
        <v>0.32387939453124998</v>
      </c>
    </row>
    <row r="243" spans="1:22" ht="16" x14ac:dyDescent="0.4">
      <c r="A243" s="6">
        <v>241</v>
      </c>
      <c r="B243" s="6" t="s">
        <v>53</v>
      </c>
      <c r="C243" s="6" t="s">
        <v>53</v>
      </c>
      <c r="D243" s="6" t="s">
        <v>1530</v>
      </c>
      <c r="E243" s="6" t="s">
        <v>1537</v>
      </c>
      <c r="F243" s="6" t="s">
        <v>1538</v>
      </c>
      <c r="G243" s="6" t="s">
        <v>1539</v>
      </c>
      <c r="H243" s="6" t="s">
        <v>1885</v>
      </c>
      <c r="I243" s="6" t="s">
        <v>1886</v>
      </c>
      <c r="J243" s="6">
        <v>53.211036682128906</v>
      </c>
      <c r="K243" s="6" t="s">
        <v>426</v>
      </c>
      <c r="L243" s="6" t="s">
        <v>430</v>
      </c>
      <c r="M243" s="6" t="s">
        <v>1887</v>
      </c>
      <c r="N243" s="23">
        <v>0</v>
      </c>
      <c r="O243" s="23">
        <v>0</v>
      </c>
      <c r="P243" s="23">
        <v>1.4806603923285444</v>
      </c>
      <c r="Q243" s="23">
        <v>0</v>
      </c>
      <c r="R243" s="23">
        <v>0</v>
      </c>
      <c r="S243" s="23">
        <v>1.5869140625000001E-4</v>
      </c>
      <c r="T243" s="23">
        <v>0</v>
      </c>
      <c r="U243" s="6">
        <v>5</v>
      </c>
      <c r="V243" s="12">
        <v>0</v>
      </c>
    </row>
    <row r="244" spans="1:22" ht="16" x14ac:dyDescent="0.4">
      <c r="A244" s="6">
        <v>242</v>
      </c>
      <c r="B244" s="6" t="s">
        <v>53</v>
      </c>
      <c r="C244" s="6" t="s">
        <v>53</v>
      </c>
      <c r="D244" s="6" t="s">
        <v>1498</v>
      </c>
      <c r="E244" s="6" t="s">
        <v>1499</v>
      </c>
      <c r="F244" s="6" t="s">
        <v>1500</v>
      </c>
      <c r="G244" s="6" t="s">
        <v>1501</v>
      </c>
      <c r="H244" s="6" t="s">
        <v>1888</v>
      </c>
      <c r="I244" s="6" t="s">
        <v>1341</v>
      </c>
      <c r="J244" s="6">
        <v>0</v>
      </c>
      <c r="K244" s="6" t="s">
        <v>426</v>
      </c>
      <c r="L244" s="6" t="s">
        <v>430</v>
      </c>
      <c r="M244" s="6" t="s">
        <v>1342</v>
      </c>
      <c r="N244" s="23">
        <v>0</v>
      </c>
      <c r="O244" s="23">
        <v>0.20848754882812501</v>
      </c>
      <c r="P244" s="23">
        <v>0.23640380859374999</v>
      </c>
      <c r="Q244" s="23">
        <v>0.23616821289062501</v>
      </c>
      <c r="R244" s="23">
        <v>0</v>
      </c>
      <c r="S244" s="23">
        <v>0.13989984711522765</v>
      </c>
      <c r="T244" s="23">
        <v>0.31639648437500001</v>
      </c>
      <c r="U244" s="6">
        <v>2</v>
      </c>
      <c r="V244" s="12">
        <v>1.2655859375</v>
      </c>
    </row>
    <row r="245" spans="1:22" ht="16" x14ac:dyDescent="0.4">
      <c r="A245" s="6">
        <v>243</v>
      </c>
      <c r="B245" s="6" t="s">
        <v>53</v>
      </c>
      <c r="C245" s="6" t="s">
        <v>53</v>
      </c>
      <c r="D245" s="6" t="s">
        <v>1530</v>
      </c>
      <c r="E245" s="6" t="s">
        <v>1537</v>
      </c>
      <c r="F245" s="6" t="s">
        <v>1538</v>
      </c>
      <c r="G245" s="6" t="s">
        <v>1539</v>
      </c>
      <c r="H245" s="6" t="s">
        <v>1889</v>
      </c>
      <c r="I245" s="6" t="s">
        <v>1890</v>
      </c>
      <c r="J245" s="6">
        <v>75.060401916503906</v>
      </c>
      <c r="K245" s="6" t="s">
        <v>426</v>
      </c>
      <c r="L245" s="6" t="s">
        <v>430</v>
      </c>
      <c r="M245" s="6" t="s">
        <v>1891</v>
      </c>
      <c r="N245" s="23">
        <v>2.9869873046875002</v>
      </c>
      <c r="O245" s="23">
        <v>2.1014575195312499</v>
      </c>
      <c r="P245" s="23">
        <v>2.5067407226562501</v>
      </c>
      <c r="Q245" s="23">
        <v>2.8139599609374999</v>
      </c>
      <c r="R245" s="23">
        <v>2.5411083984374998</v>
      </c>
      <c r="S245" s="23">
        <v>2.3078515624999998</v>
      </c>
      <c r="T245" s="23">
        <v>2.4650830078124999</v>
      </c>
      <c r="U245" s="6">
        <v>0</v>
      </c>
      <c r="V245" s="12">
        <v>0.82169433593749996</v>
      </c>
    </row>
    <row r="246" spans="1:22" ht="16" x14ac:dyDescent="0.4">
      <c r="A246" s="6">
        <v>244</v>
      </c>
      <c r="B246" s="6" t="s">
        <v>1507</v>
      </c>
      <c r="C246" s="6" t="s">
        <v>1507</v>
      </c>
      <c r="D246" s="6" t="s">
        <v>1507</v>
      </c>
      <c r="E246" s="6" t="s">
        <v>1523</v>
      </c>
      <c r="F246" s="6" t="s">
        <v>1524</v>
      </c>
      <c r="G246" s="6" t="s">
        <v>1525</v>
      </c>
      <c r="H246" s="6" t="s">
        <v>1755</v>
      </c>
      <c r="I246" s="6" t="s">
        <v>1331</v>
      </c>
      <c r="J246" s="6">
        <v>0</v>
      </c>
      <c r="K246" s="6" t="s">
        <v>426</v>
      </c>
      <c r="L246" s="6" t="s">
        <v>430</v>
      </c>
      <c r="M246" s="6" t="s">
        <v>1332</v>
      </c>
      <c r="N246" s="23">
        <v>0.45726928710937498</v>
      </c>
      <c r="O246" s="23">
        <v>0.70721801757812497</v>
      </c>
      <c r="P246" s="23">
        <v>0.54576171875000001</v>
      </c>
      <c r="Q246" s="23">
        <v>0.56786437988281246</v>
      </c>
      <c r="R246" s="23">
        <v>0.40426269531249998</v>
      </c>
      <c r="S246" s="23">
        <v>0.56357055664062505</v>
      </c>
      <c r="T246" s="23">
        <v>0.46783813476562502</v>
      </c>
      <c r="U246" s="6">
        <v>0</v>
      </c>
      <c r="V246" s="12">
        <v>0.55039780560661766</v>
      </c>
    </row>
    <row r="247" spans="1:22" ht="16" x14ac:dyDescent="0.4">
      <c r="A247" s="6">
        <v>245</v>
      </c>
      <c r="B247" s="6" t="s">
        <v>53</v>
      </c>
      <c r="C247" s="6" t="s">
        <v>53</v>
      </c>
      <c r="D247" s="6" t="s">
        <v>1530</v>
      </c>
      <c r="E247" s="6" t="s">
        <v>1531</v>
      </c>
      <c r="F247" s="6" t="s">
        <v>1532</v>
      </c>
      <c r="G247" s="6" t="s">
        <v>1533</v>
      </c>
      <c r="H247" s="6" t="s">
        <v>1892</v>
      </c>
      <c r="I247" s="6" t="s">
        <v>1164</v>
      </c>
      <c r="J247" s="6">
        <v>0</v>
      </c>
      <c r="K247" s="6" t="s">
        <v>426</v>
      </c>
      <c r="L247" s="6" t="s">
        <v>430</v>
      </c>
      <c r="M247" s="6" t="s">
        <v>1165</v>
      </c>
      <c r="N247" s="23">
        <v>0</v>
      </c>
      <c r="O247" s="23">
        <v>0</v>
      </c>
      <c r="P247" s="23">
        <v>0</v>
      </c>
      <c r="Q247" s="23">
        <v>0</v>
      </c>
      <c r="R247" s="23">
        <v>0.86916809082031254</v>
      </c>
      <c r="S247" s="23">
        <v>0.84160278320312498</v>
      </c>
      <c r="T247" s="23">
        <v>3.8372802734374998E-3</v>
      </c>
      <c r="U247" s="6">
        <v>4</v>
      </c>
      <c r="V247" s="12">
        <v>7.6745605468749997E-3</v>
      </c>
    </row>
    <row r="248" spans="1:22" ht="16" x14ac:dyDescent="0.4">
      <c r="A248" s="6">
        <v>246</v>
      </c>
      <c r="B248" s="6" t="s">
        <v>53</v>
      </c>
      <c r="C248" s="6" t="s">
        <v>1502</v>
      </c>
      <c r="D248" s="6" t="s">
        <v>1498</v>
      </c>
      <c r="E248" s="6" t="s">
        <v>1503</v>
      </c>
      <c r="F248" s="6" t="s">
        <v>1504</v>
      </c>
      <c r="G248" s="6" t="s">
        <v>1505</v>
      </c>
      <c r="H248" s="6" t="s">
        <v>1815</v>
      </c>
      <c r="I248" s="6" t="s">
        <v>1223</v>
      </c>
      <c r="J248" s="6">
        <v>0</v>
      </c>
      <c r="K248" s="6" t="s">
        <v>426</v>
      </c>
      <c r="L248" s="6" t="s">
        <v>430</v>
      </c>
      <c r="M248" s="6" t="s">
        <v>1217</v>
      </c>
      <c r="N248" s="23">
        <v>0.43627990722656251</v>
      </c>
      <c r="O248" s="23">
        <v>0</v>
      </c>
      <c r="P248" s="23">
        <v>0</v>
      </c>
      <c r="Q248" s="23">
        <v>1.5490722656249999E-3</v>
      </c>
      <c r="R248" s="23">
        <v>0.156556396484375</v>
      </c>
      <c r="S248" s="23">
        <v>0.76414794921874996</v>
      </c>
      <c r="T248" s="23">
        <v>1.123046875E-4</v>
      </c>
      <c r="U248" s="6">
        <v>2</v>
      </c>
      <c r="V248" s="12">
        <v>1.4973958333333335E-4</v>
      </c>
    </row>
    <row r="249" spans="1:22" ht="16" x14ac:dyDescent="0.4">
      <c r="A249" s="6">
        <v>247</v>
      </c>
      <c r="B249" s="6" t="s">
        <v>1492</v>
      </c>
      <c r="C249" s="6" t="s">
        <v>1492</v>
      </c>
      <c r="D249" s="6" t="s">
        <v>1696</v>
      </c>
      <c r="E249" s="6" t="s">
        <v>1696</v>
      </c>
      <c r="F249" s="6" t="s">
        <v>1722</v>
      </c>
      <c r="G249" s="6" t="s">
        <v>1723</v>
      </c>
      <c r="H249" s="6" t="s">
        <v>1389</v>
      </c>
      <c r="I249" s="6" t="s">
        <v>1824</v>
      </c>
      <c r="J249" s="6">
        <v>0</v>
      </c>
      <c r="K249" s="6" t="s">
        <v>426</v>
      </c>
      <c r="L249" s="6" t="s">
        <v>430</v>
      </c>
      <c r="M249" s="6" t="s">
        <v>1658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  <c r="T249" s="23">
        <v>0</v>
      </c>
      <c r="U249" s="6">
        <v>7</v>
      </c>
      <c r="V249" s="12">
        <v>0</v>
      </c>
    </row>
    <row r="250" spans="1:22" ht="16" x14ac:dyDescent="0.4">
      <c r="A250" s="6">
        <v>248</v>
      </c>
      <c r="B250" s="6" t="s">
        <v>53</v>
      </c>
      <c r="C250" s="6" t="s">
        <v>1502</v>
      </c>
      <c r="D250" s="6" t="s">
        <v>1498</v>
      </c>
      <c r="E250" s="6" t="s">
        <v>1503</v>
      </c>
      <c r="F250" s="6" t="s">
        <v>1504</v>
      </c>
      <c r="G250" s="6" t="s">
        <v>1505</v>
      </c>
      <c r="H250" s="6" t="s">
        <v>1766</v>
      </c>
      <c r="I250" s="6" t="s">
        <v>1273</v>
      </c>
      <c r="J250" s="6" t="s">
        <v>1231</v>
      </c>
      <c r="K250" s="6" t="s">
        <v>428</v>
      </c>
      <c r="L250" s="6" t="s">
        <v>432</v>
      </c>
      <c r="M250" s="6" t="s">
        <v>1274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  <c r="T250" s="23">
        <v>0</v>
      </c>
      <c r="U250" s="6">
        <v>7</v>
      </c>
      <c r="V250" s="12">
        <v>0</v>
      </c>
    </row>
    <row r="251" spans="1:22" ht="16" x14ac:dyDescent="0.4">
      <c r="A251" s="6">
        <v>249</v>
      </c>
      <c r="B251" s="6" t="s">
        <v>1507</v>
      </c>
      <c r="C251" s="6" t="s">
        <v>1507</v>
      </c>
      <c r="D251" s="6" t="s">
        <v>1508</v>
      </c>
      <c r="E251" s="6" t="s">
        <v>1776</v>
      </c>
      <c r="F251" s="6" t="s">
        <v>1777</v>
      </c>
      <c r="G251" s="6" t="s">
        <v>1778</v>
      </c>
      <c r="H251" s="6" t="s">
        <v>1779</v>
      </c>
      <c r="I251" s="6" t="s">
        <v>1630</v>
      </c>
      <c r="J251" s="6">
        <v>0</v>
      </c>
      <c r="K251" s="6" t="s">
        <v>426</v>
      </c>
      <c r="L251" s="6" t="s">
        <v>430</v>
      </c>
      <c r="M251" s="6" t="s">
        <v>1274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  <c r="S251" s="23">
        <v>0</v>
      </c>
      <c r="T251" s="23">
        <v>0</v>
      </c>
      <c r="U251" s="6">
        <v>7</v>
      </c>
      <c r="V251" s="12">
        <v>0</v>
      </c>
    </row>
    <row r="252" spans="1:22" ht="16" x14ac:dyDescent="0.4">
      <c r="A252" s="6">
        <v>250</v>
      </c>
      <c r="B252" s="6" t="s">
        <v>1507</v>
      </c>
      <c r="C252" s="6" t="s">
        <v>1507</v>
      </c>
      <c r="D252" s="6" t="s">
        <v>1508</v>
      </c>
      <c r="E252" s="6" t="s">
        <v>1776</v>
      </c>
      <c r="F252" s="6" t="s">
        <v>1777</v>
      </c>
      <c r="G252" s="6" t="s">
        <v>1778</v>
      </c>
      <c r="H252" s="6" t="s">
        <v>1779</v>
      </c>
      <c r="I252" s="6" t="s">
        <v>1881</v>
      </c>
      <c r="J252" s="6">
        <v>0</v>
      </c>
      <c r="K252" s="6" t="s">
        <v>426</v>
      </c>
      <c r="L252" s="6" t="s">
        <v>430</v>
      </c>
      <c r="M252" s="6" t="s">
        <v>1274</v>
      </c>
      <c r="N252" s="23">
        <v>0</v>
      </c>
      <c r="O252" s="23">
        <v>7.2950077056884765E-3</v>
      </c>
      <c r="P252" s="23">
        <v>0</v>
      </c>
      <c r="Q252" s="23">
        <v>0</v>
      </c>
      <c r="R252" s="23">
        <v>9.9182128906250003E-7</v>
      </c>
      <c r="S252" s="23">
        <v>1.3672147177778983E-6</v>
      </c>
      <c r="T252" s="23">
        <v>0</v>
      </c>
      <c r="U252" s="6">
        <v>4</v>
      </c>
      <c r="V252" s="12">
        <v>0</v>
      </c>
    </row>
    <row r="253" spans="1:22" ht="16" x14ac:dyDescent="0.4">
      <c r="A253" s="6">
        <v>251</v>
      </c>
      <c r="B253" s="6" t="s">
        <v>53</v>
      </c>
      <c r="C253" s="6" t="s">
        <v>53</v>
      </c>
      <c r="D253" s="6" t="s">
        <v>1530</v>
      </c>
      <c r="E253" s="6" t="s">
        <v>1531</v>
      </c>
      <c r="F253" s="6" t="s">
        <v>1532</v>
      </c>
      <c r="G253" s="6" t="s">
        <v>1533</v>
      </c>
      <c r="H253" s="6" t="s">
        <v>1893</v>
      </c>
      <c r="I253" s="6" t="s">
        <v>1894</v>
      </c>
      <c r="J253" s="6">
        <v>0</v>
      </c>
      <c r="K253" s="6" t="s">
        <v>426</v>
      </c>
      <c r="L253" s="6" t="s">
        <v>430</v>
      </c>
      <c r="M253" s="6" t="s">
        <v>1316</v>
      </c>
      <c r="N253" s="23">
        <v>1.7733691406250001</v>
      </c>
      <c r="O253" s="23">
        <v>1.1768652343749999</v>
      </c>
      <c r="P253" s="23">
        <v>4.0945117187499998</v>
      </c>
      <c r="Q253" s="23">
        <v>2.7117285156249999</v>
      </c>
      <c r="R253" s="23">
        <v>1.8787890625000001</v>
      </c>
      <c r="S253" s="23">
        <v>0.82195312499999995</v>
      </c>
      <c r="T253" s="23">
        <v>0</v>
      </c>
      <c r="U253" s="6">
        <v>1</v>
      </c>
      <c r="V253" s="12">
        <v>0</v>
      </c>
    </row>
    <row r="254" spans="1:22" ht="16" x14ac:dyDescent="0.4">
      <c r="A254" s="6">
        <v>252</v>
      </c>
      <c r="B254" s="6" t="s">
        <v>1492</v>
      </c>
      <c r="C254" s="6" t="s">
        <v>1492</v>
      </c>
      <c r="D254" s="6" t="s">
        <v>1493</v>
      </c>
      <c r="E254" s="6" t="s">
        <v>1494</v>
      </c>
      <c r="F254" s="6" t="s">
        <v>1495</v>
      </c>
      <c r="G254" s="6" t="s">
        <v>1496</v>
      </c>
      <c r="H254" s="6" t="s">
        <v>1895</v>
      </c>
      <c r="I254" s="6" t="s">
        <v>1896</v>
      </c>
      <c r="J254" s="6">
        <v>0</v>
      </c>
      <c r="K254" s="6" t="s">
        <v>426</v>
      </c>
      <c r="L254" s="6" t="s">
        <v>430</v>
      </c>
      <c r="M254" s="6" t="s">
        <v>1897</v>
      </c>
      <c r="N254" s="23">
        <v>0.21174926757812501</v>
      </c>
      <c r="O254" s="23">
        <v>0.90064331054687496</v>
      </c>
      <c r="P254" s="23">
        <v>0.99180664062500001</v>
      </c>
      <c r="Q254" s="23">
        <v>0.57879882812500005</v>
      </c>
      <c r="R254" s="23">
        <v>0.46018188476562499</v>
      </c>
      <c r="S254" s="23">
        <v>0.63812866210937502</v>
      </c>
      <c r="T254" s="23">
        <v>0.73862670898437499</v>
      </c>
      <c r="U254" s="6">
        <v>0</v>
      </c>
      <c r="V254" s="12">
        <v>0.56383718243082059</v>
      </c>
    </row>
    <row r="255" spans="1:22" ht="16" x14ac:dyDescent="0.4">
      <c r="A255" s="6">
        <v>253</v>
      </c>
      <c r="B255" s="6" t="s">
        <v>53</v>
      </c>
      <c r="C255" s="6" t="s">
        <v>53</v>
      </c>
      <c r="D255" s="6" t="s">
        <v>1549</v>
      </c>
      <c r="E255" s="6" t="s">
        <v>1549</v>
      </c>
      <c r="F255" s="6" t="s">
        <v>1560</v>
      </c>
      <c r="G255" s="6" t="s">
        <v>1561</v>
      </c>
      <c r="H255" s="6" t="s">
        <v>1562</v>
      </c>
      <c r="I255" s="6" t="s">
        <v>1237</v>
      </c>
      <c r="J255" s="6" t="s">
        <v>1231</v>
      </c>
      <c r="K255" s="6" t="s">
        <v>428</v>
      </c>
      <c r="L255" s="6" t="s">
        <v>432</v>
      </c>
      <c r="M255" s="6" t="s">
        <v>1238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  <c r="S255" s="23">
        <v>0</v>
      </c>
      <c r="T255" s="23">
        <v>0</v>
      </c>
      <c r="U255" s="6">
        <v>7</v>
      </c>
      <c r="V255" s="12">
        <v>0</v>
      </c>
    </row>
    <row r="256" spans="1:22" ht="16" x14ac:dyDescent="0.4">
      <c r="A256" s="6">
        <v>254</v>
      </c>
      <c r="B256" s="6" t="s">
        <v>1507</v>
      </c>
      <c r="C256" s="6" t="s">
        <v>1507</v>
      </c>
      <c r="D256" s="6" t="s">
        <v>1507</v>
      </c>
      <c r="E256" s="6" t="s">
        <v>1523</v>
      </c>
      <c r="F256" s="6" t="s">
        <v>1524</v>
      </c>
      <c r="G256" s="6" t="s">
        <v>1525</v>
      </c>
      <c r="H256" s="6" t="s">
        <v>1823</v>
      </c>
      <c r="I256" s="6" t="s">
        <v>1341</v>
      </c>
      <c r="J256" s="6">
        <v>0</v>
      </c>
      <c r="K256" s="6" t="s">
        <v>426</v>
      </c>
      <c r="L256" s="6" t="s">
        <v>432</v>
      </c>
      <c r="M256" s="6" t="s">
        <v>1342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  <c r="T256" s="23">
        <v>0</v>
      </c>
      <c r="U256" s="6">
        <v>7</v>
      </c>
      <c r="V256" s="12">
        <v>0</v>
      </c>
    </row>
    <row r="257" spans="1:22" ht="16" x14ac:dyDescent="0.4">
      <c r="A257" s="6">
        <v>255</v>
      </c>
      <c r="B257" s="6" t="s">
        <v>53</v>
      </c>
      <c r="C257" s="6" t="s">
        <v>53</v>
      </c>
      <c r="D257" s="6" t="s">
        <v>1530</v>
      </c>
      <c r="E257" s="6" t="s">
        <v>1531</v>
      </c>
      <c r="F257" s="6" t="s">
        <v>1532</v>
      </c>
      <c r="G257" s="6" t="s">
        <v>1533</v>
      </c>
      <c r="H257" s="6" t="s">
        <v>1898</v>
      </c>
      <c r="I257" s="6" t="s">
        <v>1273</v>
      </c>
      <c r="J257" s="6" t="s">
        <v>1231</v>
      </c>
      <c r="K257" s="6" t="s">
        <v>428</v>
      </c>
      <c r="L257" s="6" t="s">
        <v>432</v>
      </c>
      <c r="M257" s="6" t="s">
        <v>1274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  <c r="T257" s="23">
        <v>0</v>
      </c>
      <c r="U257" s="6">
        <v>7</v>
      </c>
      <c r="V257" s="12">
        <v>0</v>
      </c>
    </row>
    <row r="258" spans="1:22" ht="16" x14ac:dyDescent="0.4">
      <c r="A258" s="6">
        <v>256</v>
      </c>
      <c r="B258" s="6" t="s">
        <v>53</v>
      </c>
      <c r="C258" s="6" t="s">
        <v>53</v>
      </c>
      <c r="D258" s="6" t="s">
        <v>1498</v>
      </c>
      <c r="E258" s="6" t="s">
        <v>1499</v>
      </c>
      <c r="F258" s="6" t="s">
        <v>1500</v>
      </c>
      <c r="G258" s="6" t="s">
        <v>1501</v>
      </c>
      <c r="H258" s="6" t="s">
        <v>1899</v>
      </c>
      <c r="I258" s="6" t="s">
        <v>1223</v>
      </c>
      <c r="J258" s="6">
        <v>0</v>
      </c>
      <c r="K258" s="6" t="s">
        <v>426</v>
      </c>
      <c r="L258" s="6" t="s">
        <v>430</v>
      </c>
      <c r="M258" s="6" t="s">
        <v>1217</v>
      </c>
      <c r="N258" s="23">
        <v>0.64297607421875003</v>
      </c>
      <c r="O258" s="23">
        <v>1.1938250732421876</v>
      </c>
      <c r="P258" s="23">
        <v>1.88177490234375E-2</v>
      </c>
      <c r="Q258" s="23">
        <v>0.59951171874999998</v>
      </c>
      <c r="R258" s="23">
        <v>0.79092041015625003</v>
      </c>
      <c r="S258" s="23">
        <v>0.8854473876953125</v>
      </c>
      <c r="T258" s="23">
        <v>0.18161865234374999</v>
      </c>
      <c r="U258" s="6">
        <v>0</v>
      </c>
      <c r="V258" s="12">
        <v>0.242158203125</v>
      </c>
    </row>
    <row r="259" spans="1:22" ht="16" x14ac:dyDescent="0.4">
      <c r="A259" s="6">
        <v>257</v>
      </c>
      <c r="B259" s="6" t="s">
        <v>53</v>
      </c>
      <c r="C259" s="6" t="s">
        <v>1502</v>
      </c>
      <c r="D259" s="6" t="s">
        <v>1549</v>
      </c>
      <c r="E259" s="6" t="s">
        <v>1772</v>
      </c>
      <c r="F259" s="6" t="s">
        <v>1773</v>
      </c>
      <c r="G259" s="6" t="s">
        <v>1774</v>
      </c>
      <c r="H259" s="6" t="s">
        <v>1775</v>
      </c>
      <c r="I259" s="6" t="s">
        <v>1894</v>
      </c>
      <c r="J259" s="6">
        <v>0</v>
      </c>
      <c r="K259" s="6" t="s">
        <v>426</v>
      </c>
      <c r="L259" s="6" t="s">
        <v>430</v>
      </c>
      <c r="M259" s="6" t="s">
        <v>1316</v>
      </c>
      <c r="N259" s="23">
        <v>0</v>
      </c>
      <c r="O259" s="23">
        <v>0</v>
      </c>
      <c r="P259" s="23">
        <v>4.248046875E-4</v>
      </c>
      <c r="Q259" s="23">
        <v>0</v>
      </c>
      <c r="R259" s="23">
        <v>2.7832031249999998E-4</v>
      </c>
      <c r="S259" s="23">
        <v>1.3427734375E-5</v>
      </c>
      <c r="T259" s="23">
        <v>0.16758422851562499</v>
      </c>
      <c r="U259" s="6">
        <v>3</v>
      </c>
      <c r="V259" s="12">
        <v>8.3792114257812494E-2</v>
      </c>
    </row>
    <row r="260" spans="1:22" ht="16" x14ac:dyDescent="0.4">
      <c r="A260" s="6">
        <v>258</v>
      </c>
      <c r="B260" s="6" t="s">
        <v>53</v>
      </c>
      <c r="C260" s="6" t="s">
        <v>53</v>
      </c>
      <c r="D260" s="6" t="s">
        <v>1530</v>
      </c>
      <c r="E260" s="6" t="s">
        <v>1531</v>
      </c>
      <c r="F260" s="6" t="s">
        <v>1532</v>
      </c>
      <c r="G260" s="6" t="s">
        <v>1533</v>
      </c>
      <c r="H260" s="6" t="s">
        <v>1900</v>
      </c>
      <c r="I260" s="6" t="s">
        <v>1223</v>
      </c>
      <c r="J260" s="6">
        <v>0</v>
      </c>
      <c r="K260" s="6" t="s">
        <v>426</v>
      </c>
      <c r="L260" s="6" t="s">
        <v>430</v>
      </c>
      <c r="M260" s="6" t="s">
        <v>1217</v>
      </c>
      <c r="N260" s="23">
        <v>1.4310595703125</v>
      </c>
      <c r="O260" s="23">
        <v>0.39641601562500001</v>
      </c>
      <c r="P260" s="23">
        <v>0.13214843749999999</v>
      </c>
      <c r="Q260" s="23">
        <v>0</v>
      </c>
      <c r="R260" s="23">
        <v>0</v>
      </c>
      <c r="S260" s="23">
        <v>1.2809118652343749</v>
      </c>
      <c r="T260" s="23">
        <v>1.75578857421875</v>
      </c>
      <c r="U260" s="6">
        <v>2</v>
      </c>
      <c r="V260" s="12">
        <v>2.3410514322916667</v>
      </c>
    </row>
    <row r="261" spans="1:22" ht="16" x14ac:dyDescent="0.4">
      <c r="A261" s="6">
        <v>259</v>
      </c>
      <c r="B261" s="6" t="s">
        <v>53</v>
      </c>
      <c r="C261" s="6" t="s">
        <v>53</v>
      </c>
      <c r="D261" s="6" t="s">
        <v>1498</v>
      </c>
      <c r="E261" s="6" t="s">
        <v>1498</v>
      </c>
      <c r="F261" s="6" t="s">
        <v>1500</v>
      </c>
      <c r="G261" s="6" t="s">
        <v>1501</v>
      </c>
      <c r="H261" s="6" t="s">
        <v>1901</v>
      </c>
      <c r="I261" s="6" t="s">
        <v>1181</v>
      </c>
      <c r="J261" s="6">
        <v>0</v>
      </c>
      <c r="K261" s="6" t="s">
        <v>426</v>
      </c>
      <c r="L261" s="6" t="s">
        <v>430</v>
      </c>
      <c r="M261" s="6" t="s">
        <v>1182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  <c r="T261" s="23">
        <v>0</v>
      </c>
      <c r="U261" s="6">
        <v>7</v>
      </c>
      <c r="V261" s="12">
        <v>0</v>
      </c>
    </row>
    <row r="262" spans="1:22" ht="16" x14ac:dyDescent="0.4">
      <c r="A262" s="6">
        <v>260</v>
      </c>
      <c r="B262" s="6" t="s">
        <v>1492</v>
      </c>
      <c r="C262" s="6" t="s">
        <v>1492</v>
      </c>
      <c r="D262" s="6" t="s">
        <v>1493</v>
      </c>
      <c r="E262" s="6" t="s">
        <v>1494</v>
      </c>
      <c r="F262" s="6" t="s">
        <v>1495</v>
      </c>
      <c r="G262" s="6" t="s">
        <v>1496</v>
      </c>
      <c r="H262" s="6" t="s">
        <v>1855</v>
      </c>
      <c r="I262" s="6" t="s">
        <v>1373</v>
      </c>
      <c r="J262" s="6">
        <v>0</v>
      </c>
      <c r="K262" s="6" t="s">
        <v>426</v>
      </c>
      <c r="L262" s="6" t="s">
        <v>430</v>
      </c>
      <c r="M262" s="6" t="s">
        <v>1342</v>
      </c>
      <c r="N262" s="23">
        <v>0</v>
      </c>
      <c r="O262" s="23">
        <v>1.2371691894531249</v>
      </c>
      <c r="P262" s="23">
        <v>0</v>
      </c>
      <c r="Q262" s="23">
        <v>0</v>
      </c>
      <c r="R262" s="23">
        <v>0</v>
      </c>
      <c r="S262" s="23">
        <v>0</v>
      </c>
      <c r="T262" s="23">
        <v>0.78394409179687496</v>
      </c>
      <c r="U262" s="6">
        <v>5</v>
      </c>
      <c r="V262" s="12">
        <v>3.1357763671874999</v>
      </c>
    </row>
    <row r="263" spans="1:22" ht="16" x14ac:dyDescent="0.4">
      <c r="A263" s="6">
        <v>261</v>
      </c>
      <c r="B263" s="6" t="s">
        <v>53</v>
      </c>
      <c r="C263" s="6" t="s">
        <v>53</v>
      </c>
      <c r="D263" s="6" t="s">
        <v>1530</v>
      </c>
      <c r="E263" s="6" t="s">
        <v>1537</v>
      </c>
      <c r="F263" s="6" t="s">
        <v>1538</v>
      </c>
      <c r="G263" s="6" t="s">
        <v>1539</v>
      </c>
      <c r="H263" s="6" t="s">
        <v>1889</v>
      </c>
      <c r="I263" s="6" t="s">
        <v>1273</v>
      </c>
      <c r="J263" s="6">
        <v>110.72380828857422</v>
      </c>
      <c r="K263" s="6" t="s">
        <v>426</v>
      </c>
      <c r="L263" s="6" t="s">
        <v>430</v>
      </c>
      <c r="M263" s="6" t="s">
        <v>1274</v>
      </c>
      <c r="N263" s="23">
        <v>0.44421966552734377</v>
      </c>
      <c r="O263" s="23">
        <v>0.73302459716796875</v>
      </c>
      <c r="P263" s="23">
        <v>0.48578125</v>
      </c>
      <c r="Q263" s="23">
        <v>0.89538391113281246</v>
      </c>
      <c r="R263" s="23">
        <v>0.30656127929687499</v>
      </c>
      <c r="S263" s="23">
        <v>0.96300292968750001</v>
      </c>
      <c r="T263" s="23">
        <v>1.220703125E-6</v>
      </c>
      <c r="U263" s="6">
        <v>0</v>
      </c>
      <c r="V263" s="12">
        <v>1.220703125E-6</v>
      </c>
    </row>
    <row r="264" spans="1:22" ht="16" x14ac:dyDescent="0.4">
      <c r="A264" s="6">
        <v>262</v>
      </c>
      <c r="B264" s="6" t="s">
        <v>1492</v>
      </c>
      <c r="C264" s="6" t="s">
        <v>1492</v>
      </c>
      <c r="D264" s="6" t="s">
        <v>1519</v>
      </c>
      <c r="E264" s="6" t="s">
        <v>1519</v>
      </c>
      <c r="F264" s="6" t="s">
        <v>1520</v>
      </c>
      <c r="G264" s="6" t="s">
        <v>1521</v>
      </c>
      <c r="H264" s="6" t="s">
        <v>1902</v>
      </c>
      <c r="I264" s="6" t="s">
        <v>1223</v>
      </c>
      <c r="J264" s="6">
        <v>2.5041863918304443</v>
      </c>
      <c r="K264" s="6" t="s">
        <v>426</v>
      </c>
      <c r="L264" s="6" t="s">
        <v>430</v>
      </c>
      <c r="M264" s="6" t="s">
        <v>1217</v>
      </c>
      <c r="N264" s="23">
        <v>4.8469287109375001</v>
      </c>
      <c r="O264" s="23">
        <v>3.9870166015624999</v>
      </c>
      <c r="P264" s="23">
        <v>4.8028564453125</v>
      </c>
      <c r="Q264" s="23">
        <v>4.1272460937500002</v>
      </c>
      <c r="R264" s="23">
        <v>4.7386230468750004</v>
      </c>
      <c r="S264" s="23">
        <v>4.7089160156250003</v>
      </c>
      <c r="T264" s="23">
        <v>2.9712499999999999</v>
      </c>
      <c r="U264" s="6">
        <v>0</v>
      </c>
      <c r="V264" s="12">
        <v>3.9616666666666664</v>
      </c>
    </row>
    <row r="265" spans="1:22" ht="16" x14ac:dyDescent="0.4">
      <c r="A265" s="6">
        <v>263</v>
      </c>
      <c r="B265" s="6" t="s">
        <v>53</v>
      </c>
      <c r="C265" s="6" t="s">
        <v>1502</v>
      </c>
      <c r="D265" s="6" t="s">
        <v>1498</v>
      </c>
      <c r="E265" s="6" t="s">
        <v>1503</v>
      </c>
      <c r="F265" s="6" t="s">
        <v>1504</v>
      </c>
      <c r="G265" s="6" t="s">
        <v>1505</v>
      </c>
      <c r="H265" s="6" t="s">
        <v>1903</v>
      </c>
      <c r="I265" s="6" t="s">
        <v>1223</v>
      </c>
      <c r="J265" s="6">
        <v>0</v>
      </c>
      <c r="K265" s="6" t="s">
        <v>426</v>
      </c>
      <c r="L265" s="6" t="s">
        <v>430</v>
      </c>
      <c r="M265" s="6" t="s">
        <v>1217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  <c r="T265" s="23">
        <v>0</v>
      </c>
      <c r="U265" s="6">
        <v>7</v>
      </c>
      <c r="V265" s="12">
        <v>0</v>
      </c>
    </row>
    <row r="266" spans="1:22" ht="16" x14ac:dyDescent="0.4">
      <c r="A266" s="6">
        <v>264</v>
      </c>
      <c r="B266" s="6" t="s">
        <v>1507</v>
      </c>
      <c r="C266" s="6" t="s">
        <v>1543</v>
      </c>
      <c r="D266" s="6" t="s">
        <v>1543</v>
      </c>
      <c r="E266" s="6" t="s">
        <v>1543</v>
      </c>
      <c r="F266" s="6" t="s">
        <v>1614</v>
      </c>
      <c r="G266" s="6" t="s">
        <v>1615</v>
      </c>
      <c r="H266" s="6" t="s">
        <v>1904</v>
      </c>
      <c r="I266" s="6" t="s">
        <v>1177</v>
      </c>
      <c r="J266" s="6">
        <v>0</v>
      </c>
      <c r="K266" s="6" t="s">
        <v>426</v>
      </c>
      <c r="L266" s="6" t="s">
        <v>432</v>
      </c>
      <c r="M266" s="6" t="s">
        <v>1178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  <c r="T266" s="23">
        <v>0</v>
      </c>
      <c r="U266" s="6">
        <v>7</v>
      </c>
      <c r="V266" s="12">
        <v>0</v>
      </c>
    </row>
    <row r="267" spans="1:22" ht="16" x14ac:dyDescent="0.4">
      <c r="A267" s="6">
        <v>265</v>
      </c>
      <c r="B267" s="6" t="s">
        <v>1492</v>
      </c>
      <c r="C267" s="6" t="s">
        <v>1492</v>
      </c>
      <c r="D267" s="6" t="s">
        <v>1493</v>
      </c>
      <c r="E267" s="6" t="s">
        <v>1494</v>
      </c>
      <c r="F267" s="6" t="s">
        <v>1495</v>
      </c>
      <c r="G267" s="6" t="s">
        <v>1496</v>
      </c>
      <c r="H267" s="6" t="s">
        <v>1849</v>
      </c>
      <c r="I267" s="6" t="s">
        <v>1341</v>
      </c>
      <c r="J267" s="6">
        <v>0</v>
      </c>
      <c r="K267" s="6" t="s">
        <v>426</v>
      </c>
      <c r="L267" s="6" t="s">
        <v>430</v>
      </c>
      <c r="M267" s="6" t="s">
        <v>1342</v>
      </c>
      <c r="N267" s="23">
        <v>0.18735717773437499</v>
      </c>
      <c r="O267" s="23">
        <v>7.9097290039062504E-2</v>
      </c>
      <c r="P267" s="23">
        <v>0</v>
      </c>
      <c r="Q267" s="23">
        <v>0.2129962158203125</v>
      </c>
      <c r="R267" s="23">
        <v>0.34522644042968748</v>
      </c>
      <c r="S267" s="23">
        <v>0.57646911621093755</v>
      </c>
      <c r="T267" s="23">
        <v>6.1619262695312503E-2</v>
      </c>
      <c r="U267" s="6">
        <v>1</v>
      </c>
      <c r="V267" s="12">
        <v>0.24647705078125001</v>
      </c>
    </row>
    <row r="268" spans="1:22" ht="16" x14ac:dyDescent="0.4">
      <c r="A268" s="6">
        <v>266</v>
      </c>
      <c r="B268" s="6" t="s">
        <v>1507</v>
      </c>
      <c r="C268" s="6" t="s">
        <v>1543</v>
      </c>
      <c r="D268" s="6" t="s">
        <v>1543</v>
      </c>
      <c r="E268" s="6" t="s">
        <v>1543</v>
      </c>
      <c r="F268" s="6" t="s">
        <v>1583</v>
      </c>
      <c r="G268" s="6" t="s">
        <v>1584</v>
      </c>
      <c r="H268" s="6" t="s">
        <v>1585</v>
      </c>
      <c r="I268" s="6" t="s">
        <v>1296</v>
      </c>
      <c r="J268" s="6">
        <v>0</v>
      </c>
      <c r="K268" s="6" t="s">
        <v>426</v>
      </c>
      <c r="L268" s="6" t="s">
        <v>430</v>
      </c>
      <c r="M268" s="6" t="s">
        <v>1297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  <c r="T268" s="23">
        <v>0</v>
      </c>
      <c r="U268" s="6">
        <v>7</v>
      </c>
      <c r="V268" s="12">
        <v>0</v>
      </c>
    </row>
    <row r="269" spans="1:22" ht="16" x14ac:dyDescent="0.4">
      <c r="A269" s="6">
        <v>267</v>
      </c>
      <c r="B269" s="6" t="s">
        <v>1507</v>
      </c>
      <c r="C269" s="6" t="s">
        <v>1543</v>
      </c>
      <c r="D269" s="6" t="s">
        <v>1543</v>
      </c>
      <c r="E269" s="6" t="s">
        <v>1543</v>
      </c>
      <c r="F269" s="6" t="s">
        <v>1614</v>
      </c>
      <c r="G269" s="6" t="s">
        <v>1615</v>
      </c>
      <c r="H269" s="6" t="s">
        <v>1859</v>
      </c>
      <c r="I269" s="6" t="s">
        <v>1474</v>
      </c>
      <c r="J269" s="6">
        <v>0</v>
      </c>
      <c r="K269" s="6" t="s">
        <v>426</v>
      </c>
      <c r="L269" s="6" t="s">
        <v>430</v>
      </c>
      <c r="M269" s="6" t="s">
        <v>1475</v>
      </c>
      <c r="N269" s="23">
        <v>1.953125E-5</v>
      </c>
      <c r="O269" s="23">
        <v>0</v>
      </c>
      <c r="P269" s="23">
        <v>0</v>
      </c>
      <c r="Q269" s="23">
        <v>0.58064941406250004</v>
      </c>
      <c r="R269" s="23">
        <v>0</v>
      </c>
      <c r="S269" s="23">
        <v>0</v>
      </c>
      <c r="T269" s="23">
        <v>0</v>
      </c>
      <c r="U269" s="6">
        <v>5</v>
      </c>
      <c r="V269" s="12">
        <v>0</v>
      </c>
    </row>
    <row r="270" spans="1:22" ht="16" x14ac:dyDescent="0.4">
      <c r="A270" s="6">
        <v>268</v>
      </c>
      <c r="B270" s="6" t="s">
        <v>53</v>
      </c>
      <c r="C270" s="6" t="s">
        <v>1502</v>
      </c>
      <c r="D270" s="6" t="s">
        <v>1498</v>
      </c>
      <c r="E270" s="6" t="s">
        <v>1503</v>
      </c>
      <c r="F270" s="6" t="s">
        <v>1504</v>
      </c>
      <c r="G270" s="6" t="s">
        <v>1505</v>
      </c>
      <c r="H270" s="6" t="s">
        <v>1905</v>
      </c>
      <c r="I270" s="6" t="s">
        <v>1203</v>
      </c>
      <c r="J270" s="6" t="s">
        <v>1231</v>
      </c>
      <c r="K270" s="6" t="s">
        <v>428</v>
      </c>
      <c r="L270" s="6" t="s">
        <v>432</v>
      </c>
      <c r="M270" s="6" t="s">
        <v>1204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  <c r="T270" s="23">
        <v>0</v>
      </c>
      <c r="U270" s="6">
        <v>7</v>
      </c>
      <c r="V270" s="12">
        <v>0</v>
      </c>
    </row>
    <row r="271" spans="1:22" ht="16" x14ac:dyDescent="0.4">
      <c r="A271" s="6">
        <v>269</v>
      </c>
      <c r="B271" s="6" t="s">
        <v>53</v>
      </c>
      <c r="C271" s="6" t="s">
        <v>53</v>
      </c>
      <c r="D271" s="6" t="s">
        <v>1498</v>
      </c>
      <c r="E271" s="6" t="s">
        <v>1498</v>
      </c>
      <c r="F271" s="6" t="s">
        <v>1500</v>
      </c>
      <c r="G271" s="6" t="s">
        <v>1501</v>
      </c>
      <c r="H271" s="6" t="s">
        <v>1906</v>
      </c>
      <c r="I271" s="6" t="s">
        <v>1404</v>
      </c>
      <c r="J271" s="6">
        <v>0</v>
      </c>
      <c r="K271" s="6" t="s">
        <v>426</v>
      </c>
      <c r="L271" s="6" t="s">
        <v>430</v>
      </c>
      <c r="M271" s="6" t="s">
        <v>1217</v>
      </c>
      <c r="N271" s="23">
        <v>0</v>
      </c>
      <c r="O271" s="23">
        <v>6.1035156250000001E-7</v>
      </c>
      <c r="P271" s="23">
        <v>0</v>
      </c>
      <c r="Q271" s="23">
        <v>0</v>
      </c>
      <c r="R271" s="23">
        <v>2.899169921875E-6</v>
      </c>
      <c r="S271" s="23">
        <v>3.35784912109375E-3</v>
      </c>
      <c r="T271" s="23">
        <v>7.0420837402343749E-3</v>
      </c>
      <c r="U271" s="6">
        <v>3</v>
      </c>
      <c r="V271" s="12">
        <v>9.3894449869791671E-3</v>
      </c>
    </row>
    <row r="272" spans="1:22" ht="16" x14ac:dyDescent="0.4">
      <c r="A272" s="6">
        <v>270</v>
      </c>
      <c r="B272" s="6" t="s">
        <v>53</v>
      </c>
      <c r="C272" s="6" t="s">
        <v>53</v>
      </c>
      <c r="D272" s="6" t="s">
        <v>1530</v>
      </c>
      <c r="E272" s="6" t="s">
        <v>1537</v>
      </c>
      <c r="F272" s="6" t="s">
        <v>1538</v>
      </c>
      <c r="G272" s="6" t="s">
        <v>1539</v>
      </c>
      <c r="H272" s="6" t="s">
        <v>1907</v>
      </c>
      <c r="I272" s="6" t="s">
        <v>1164</v>
      </c>
      <c r="J272" s="6">
        <v>0</v>
      </c>
      <c r="K272" s="6" t="s">
        <v>426</v>
      </c>
      <c r="L272" s="6" t="s">
        <v>430</v>
      </c>
      <c r="M272" s="6" t="s">
        <v>1165</v>
      </c>
      <c r="N272" s="23">
        <v>0.52069244384765623</v>
      </c>
      <c r="O272" s="23">
        <v>0.18652130126953126</v>
      </c>
      <c r="P272" s="23">
        <v>0.30553771972656252</v>
      </c>
      <c r="Q272" s="23">
        <v>0.116397705078125</v>
      </c>
      <c r="R272" s="23">
        <v>0.15471069335937501</v>
      </c>
      <c r="S272" s="23">
        <v>0.16360046386718749</v>
      </c>
      <c r="T272" s="23">
        <v>8.3087463378906254E-2</v>
      </c>
      <c r="U272" s="6">
        <v>0</v>
      </c>
      <c r="V272" s="12">
        <v>0.16617492675781251</v>
      </c>
    </row>
    <row r="273" spans="1:22" ht="16" x14ac:dyDescent="0.4">
      <c r="A273" s="6">
        <v>271</v>
      </c>
      <c r="B273" s="6" t="s">
        <v>53</v>
      </c>
      <c r="C273" s="6" t="s">
        <v>53</v>
      </c>
      <c r="D273" s="6" t="s">
        <v>1498</v>
      </c>
      <c r="E273" s="6" t="s">
        <v>1606</v>
      </c>
      <c r="F273" s="6" t="s">
        <v>1607</v>
      </c>
      <c r="G273" s="6" t="s">
        <v>1608</v>
      </c>
      <c r="H273" s="6" t="s">
        <v>1908</v>
      </c>
      <c r="I273" s="6" t="s">
        <v>1474</v>
      </c>
      <c r="J273" s="6">
        <v>0</v>
      </c>
      <c r="K273" s="6" t="s">
        <v>426</v>
      </c>
      <c r="L273" s="6" t="s">
        <v>430</v>
      </c>
      <c r="M273" s="6" t="s">
        <v>1475</v>
      </c>
      <c r="N273" s="23">
        <v>1.565947265625</v>
      </c>
      <c r="O273" s="23">
        <v>2.1245166015625001</v>
      </c>
      <c r="P273" s="23">
        <v>1.8581640625</v>
      </c>
      <c r="Q273" s="23">
        <v>1.1528075764973937</v>
      </c>
      <c r="R273" s="23">
        <v>2.1726367187500002</v>
      </c>
      <c r="S273" s="23">
        <v>1.7763330078124999</v>
      </c>
      <c r="T273" s="23">
        <v>1.9537158203125</v>
      </c>
      <c r="U273" s="6">
        <v>0</v>
      </c>
      <c r="V273" s="12">
        <v>3.5522105823863632</v>
      </c>
    </row>
    <row r="274" spans="1:22" ht="16" x14ac:dyDescent="0.4">
      <c r="A274" s="6">
        <v>272</v>
      </c>
      <c r="B274" s="6" t="s">
        <v>53</v>
      </c>
      <c r="C274" s="6" t="s">
        <v>1502</v>
      </c>
      <c r="D274" s="6" t="s">
        <v>1498</v>
      </c>
      <c r="E274" s="6" t="s">
        <v>1503</v>
      </c>
      <c r="F274" s="6" t="s">
        <v>1504</v>
      </c>
      <c r="G274" s="6" t="s">
        <v>1505</v>
      </c>
      <c r="H274" s="6" t="s">
        <v>1909</v>
      </c>
      <c r="I274" s="6" t="s">
        <v>1273</v>
      </c>
      <c r="J274" s="6">
        <v>0</v>
      </c>
      <c r="K274" s="6" t="s">
        <v>426</v>
      </c>
      <c r="L274" s="6" t="s">
        <v>430</v>
      </c>
      <c r="M274" s="6" t="s">
        <v>1274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  <c r="S274" s="23">
        <v>0.76237426757812499</v>
      </c>
      <c r="T274" s="23">
        <v>0</v>
      </c>
      <c r="U274" s="6">
        <v>6</v>
      </c>
      <c r="V274" s="12">
        <v>0</v>
      </c>
    </row>
    <row r="275" spans="1:22" ht="16" x14ac:dyDescent="0.4">
      <c r="A275" s="6">
        <v>273</v>
      </c>
      <c r="B275" s="6" t="s">
        <v>53</v>
      </c>
      <c r="C275" s="6" t="s">
        <v>53</v>
      </c>
      <c r="D275" s="6" t="s">
        <v>1549</v>
      </c>
      <c r="E275" s="6" t="s">
        <v>1549</v>
      </c>
      <c r="F275" s="6" t="s">
        <v>1560</v>
      </c>
      <c r="G275" s="6" t="s">
        <v>1561</v>
      </c>
      <c r="H275" s="6" t="s">
        <v>1736</v>
      </c>
      <c r="I275" s="6" t="s">
        <v>1177</v>
      </c>
      <c r="J275" s="6">
        <v>0</v>
      </c>
      <c r="K275" s="6" t="s">
        <v>426</v>
      </c>
      <c r="L275" s="6" t="s">
        <v>430</v>
      </c>
      <c r="M275" s="6" t="s">
        <v>1178</v>
      </c>
      <c r="N275" s="23">
        <v>0</v>
      </c>
      <c r="O275" s="23">
        <v>1.0699121093749999</v>
      </c>
      <c r="P275" s="23">
        <v>0</v>
      </c>
      <c r="Q275" s="23">
        <v>0.872462158203125</v>
      </c>
      <c r="R275" s="23">
        <v>0</v>
      </c>
      <c r="S275" s="23">
        <v>1.26279541015625</v>
      </c>
      <c r="T275" s="23">
        <v>0</v>
      </c>
      <c r="U275" s="6">
        <v>4</v>
      </c>
      <c r="V275" s="12">
        <v>0</v>
      </c>
    </row>
    <row r="276" spans="1:22" ht="16" x14ac:dyDescent="0.4">
      <c r="A276" s="6">
        <v>274</v>
      </c>
      <c r="B276" s="6" t="s">
        <v>53</v>
      </c>
      <c r="C276" s="6" t="s">
        <v>1502</v>
      </c>
      <c r="D276" s="6" t="s">
        <v>1498</v>
      </c>
      <c r="E276" s="6" t="s">
        <v>1503</v>
      </c>
      <c r="F276" s="6" t="s">
        <v>1504</v>
      </c>
      <c r="G276" s="6" t="s">
        <v>1505</v>
      </c>
      <c r="H276" s="6" t="s">
        <v>1910</v>
      </c>
      <c r="I276" s="6" t="s">
        <v>1164</v>
      </c>
      <c r="J276" s="6">
        <v>0</v>
      </c>
      <c r="K276" s="6" t="s">
        <v>426</v>
      </c>
      <c r="L276" s="6" t="s">
        <v>430</v>
      </c>
      <c r="M276" s="6" t="s">
        <v>1165</v>
      </c>
      <c r="N276" s="23">
        <v>0</v>
      </c>
      <c r="O276" s="23">
        <v>0</v>
      </c>
      <c r="P276" s="23">
        <v>0</v>
      </c>
      <c r="Q276" s="23">
        <v>0.56790039062499997</v>
      </c>
      <c r="R276" s="23">
        <v>0.79838989257812498</v>
      </c>
      <c r="S276" s="23">
        <v>0</v>
      </c>
      <c r="T276" s="23">
        <v>0.38970703125</v>
      </c>
      <c r="U276" s="6">
        <v>4</v>
      </c>
      <c r="V276" s="12">
        <v>0.7794140625</v>
      </c>
    </row>
    <row r="277" spans="1:22" ht="16" x14ac:dyDescent="0.4">
      <c r="A277" s="6">
        <v>275</v>
      </c>
      <c r="B277" s="6" t="s">
        <v>53</v>
      </c>
      <c r="C277" s="6" t="s">
        <v>53</v>
      </c>
      <c r="D277" s="6" t="s">
        <v>1498</v>
      </c>
      <c r="E277" s="6" t="s">
        <v>1498</v>
      </c>
      <c r="F277" s="6" t="s">
        <v>1500</v>
      </c>
      <c r="G277" s="6" t="s">
        <v>1501</v>
      </c>
      <c r="H277" s="6" t="s">
        <v>1911</v>
      </c>
      <c r="I277" s="6" t="s">
        <v>1912</v>
      </c>
      <c r="J277" s="6">
        <v>0</v>
      </c>
      <c r="K277" s="6" t="s">
        <v>426</v>
      </c>
      <c r="L277" s="6" t="s">
        <v>430</v>
      </c>
      <c r="M277" s="6" t="s">
        <v>1274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1.2084112548828125</v>
      </c>
      <c r="T277" s="23">
        <v>0</v>
      </c>
      <c r="U277" s="6">
        <v>6</v>
      </c>
      <c r="V277" s="12">
        <v>0</v>
      </c>
    </row>
    <row r="278" spans="1:22" ht="16" x14ac:dyDescent="0.4">
      <c r="A278" s="6">
        <v>276</v>
      </c>
      <c r="B278" s="6" t="s">
        <v>1507</v>
      </c>
      <c r="C278" s="6" t="s">
        <v>1507</v>
      </c>
      <c r="D278" s="6" t="s">
        <v>1508</v>
      </c>
      <c r="E278" s="6" t="s">
        <v>1509</v>
      </c>
      <c r="F278" s="6" t="s">
        <v>1510</v>
      </c>
      <c r="G278" s="6" t="s">
        <v>1511</v>
      </c>
      <c r="H278" s="6" t="s">
        <v>1913</v>
      </c>
      <c r="I278" s="6" t="s">
        <v>1914</v>
      </c>
      <c r="J278" s="6">
        <v>0</v>
      </c>
      <c r="K278" s="6" t="s">
        <v>426</v>
      </c>
      <c r="L278" s="6" t="s">
        <v>430</v>
      </c>
      <c r="M278" s="6" t="s">
        <v>1217</v>
      </c>
      <c r="N278" s="23">
        <v>0.97895996093750004</v>
      </c>
      <c r="O278" s="23">
        <v>0.78231933593750003</v>
      </c>
      <c r="P278" s="23">
        <v>0.77790039062500005</v>
      </c>
      <c r="Q278" s="23">
        <v>0.78907714843749999</v>
      </c>
      <c r="R278" s="23">
        <v>0.79189941406249997</v>
      </c>
      <c r="S278" s="23">
        <v>7.0800781249999998E-4</v>
      </c>
      <c r="T278" s="23">
        <v>1.1014501953125</v>
      </c>
      <c r="U278" s="6">
        <v>0</v>
      </c>
      <c r="V278" s="12">
        <v>1.4686002604166666</v>
      </c>
    </row>
    <row r="279" spans="1:22" ht="16" x14ac:dyDescent="0.4">
      <c r="A279" s="6">
        <v>277</v>
      </c>
      <c r="B279" s="6" t="s">
        <v>53</v>
      </c>
      <c r="C279" s="6" t="s">
        <v>1502</v>
      </c>
      <c r="D279" s="6" t="s">
        <v>1498</v>
      </c>
      <c r="E279" s="6" t="s">
        <v>1503</v>
      </c>
      <c r="F279" s="6" t="s">
        <v>1504</v>
      </c>
      <c r="G279" s="6" t="s">
        <v>1505</v>
      </c>
      <c r="H279" s="6" t="s">
        <v>1262</v>
      </c>
      <c r="I279" s="6" t="s">
        <v>1474</v>
      </c>
      <c r="J279" s="6">
        <v>0</v>
      </c>
      <c r="K279" s="6" t="s">
        <v>426</v>
      </c>
      <c r="L279" s="6" t="s">
        <v>430</v>
      </c>
      <c r="M279" s="6" t="s">
        <v>1475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  <c r="T279" s="23">
        <v>0</v>
      </c>
      <c r="U279" s="6">
        <v>7</v>
      </c>
      <c r="V279" s="12">
        <v>0</v>
      </c>
    </row>
    <row r="280" spans="1:22" ht="16" x14ac:dyDescent="0.4">
      <c r="A280" s="6">
        <v>278</v>
      </c>
      <c r="B280" s="6" t="s">
        <v>53</v>
      </c>
      <c r="C280" s="6" t="s">
        <v>53</v>
      </c>
      <c r="D280" s="6" t="s">
        <v>1498</v>
      </c>
      <c r="E280" s="6" t="s">
        <v>1498</v>
      </c>
      <c r="F280" s="6" t="s">
        <v>1500</v>
      </c>
      <c r="G280" s="6" t="s">
        <v>1501</v>
      </c>
      <c r="H280" s="6" t="s">
        <v>1915</v>
      </c>
      <c r="I280" s="6" t="s">
        <v>1164</v>
      </c>
      <c r="J280" s="6">
        <v>0</v>
      </c>
      <c r="K280" s="6" t="s">
        <v>426</v>
      </c>
      <c r="L280" s="6" t="s">
        <v>430</v>
      </c>
      <c r="M280" s="6" t="s">
        <v>1165</v>
      </c>
      <c r="N280" s="23">
        <v>0.4354425048828125</v>
      </c>
      <c r="O280" s="23">
        <v>0</v>
      </c>
      <c r="P280" s="23">
        <v>0.42463745117187501</v>
      </c>
      <c r="Q280" s="23">
        <v>0</v>
      </c>
      <c r="R280" s="23">
        <v>0.27553771972656249</v>
      </c>
      <c r="S280" s="23">
        <v>0</v>
      </c>
      <c r="T280" s="23">
        <v>0.45791168212890626</v>
      </c>
      <c r="U280" s="6">
        <v>3</v>
      </c>
      <c r="V280" s="12">
        <v>0.91582336425781252</v>
      </c>
    </row>
    <row r="281" spans="1:22" ht="16" x14ac:dyDescent="0.4">
      <c r="A281" s="6">
        <v>279</v>
      </c>
      <c r="B281" s="6" t="s">
        <v>53</v>
      </c>
      <c r="C281" s="6" t="s">
        <v>53</v>
      </c>
      <c r="D281" s="6" t="s">
        <v>1498</v>
      </c>
      <c r="E281" s="6" t="s">
        <v>1499</v>
      </c>
      <c r="F281" s="6" t="s">
        <v>1500</v>
      </c>
      <c r="G281" s="6" t="s">
        <v>1501</v>
      </c>
      <c r="H281" s="6" t="s">
        <v>1916</v>
      </c>
      <c r="I281" s="6" t="s">
        <v>1164</v>
      </c>
      <c r="J281" s="6">
        <v>0</v>
      </c>
      <c r="K281" s="6" t="s">
        <v>426</v>
      </c>
      <c r="L281" s="6" t="s">
        <v>430</v>
      </c>
      <c r="M281" s="6" t="s">
        <v>1165</v>
      </c>
      <c r="N281" s="23">
        <v>0.9855908203125</v>
      </c>
      <c r="O281" s="23">
        <v>0.65190673828125001</v>
      </c>
      <c r="P281" s="23">
        <v>0.59274169921874997</v>
      </c>
      <c r="Q281" s="23">
        <v>1.09013916015625</v>
      </c>
      <c r="R281" s="23">
        <v>0</v>
      </c>
      <c r="S281" s="23">
        <v>0</v>
      </c>
      <c r="T281" s="23">
        <v>0.76148113213968371</v>
      </c>
      <c r="U281" s="6">
        <v>2</v>
      </c>
      <c r="V281" s="12">
        <v>1.5229622642793674</v>
      </c>
    </row>
    <row r="282" spans="1:22" ht="16" x14ac:dyDescent="0.4">
      <c r="A282" s="6">
        <v>280</v>
      </c>
      <c r="B282" s="6" t="s">
        <v>53</v>
      </c>
      <c r="C282" s="6" t="s">
        <v>1502</v>
      </c>
      <c r="D282" s="6" t="s">
        <v>1586</v>
      </c>
      <c r="E282" s="6" t="s">
        <v>1647</v>
      </c>
      <c r="F282" s="6" t="s">
        <v>1712</v>
      </c>
      <c r="G282" s="6" t="s">
        <v>1713</v>
      </c>
      <c r="H282" s="6" t="s">
        <v>1917</v>
      </c>
      <c r="I282" s="6" t="s">
        <v>1918</v>
      </c>
      <c r="J282" s="6">
        <v>0</v>
      </c>
      <c r="K282" s="6" t="s">
        <v>426</v>
      </c>
      <c r="L282" s="6" t="s">
        <v>430</v>
      </c>
      <c r="M282" s="6" t="s">
        <v>1264</v>
      </c>
      <c r="N282" s="23">
        <v>0</v>
      </c>
      <c r="O282" s="23">
        <v>0.43623683929443358</v>
      </c>
      <c r="P282" s="23">
        <v>0</v>
      </c>
      <c r="Q282" s="23">
        <v>0.32784225463867189</v>
      </c>
      <c r="R282" s="23">
        <v>0.29352508544921874</v>
      </c>
      <c r="S282" s="23">
        <v>0.37508850097656249</v>
      </c>
      <c r="T282" s="23">
        <v>1.121307373046875E-2</v>
      </c>
      <c r="U282" s="6">
        <v>2</v>
      </c>
      <c r="V282" s="12">
        <v>5.6065368652343746E-2</v>
      </c>
    </row>
    <row r="283" spans="1:22" ht="16" x14ac:dyDescent="0.4">
      <c r="A283" s="6">
        <v>281</v>
      </c>
      <c r="B283" s="6" t="s">
        <v>1492</v>
      </c>
      <c r="C283" s="6" t="s">
        <v>1492</v>
      </c>
      <c r="D283" s="6" t="s">
        <v>1493</v>
      </c>
      <c r="E283" s="6" t="s">
        <v>1494</v>
      </c>
      <c r="F283" s="6" t="s">
        <v>1495</v>
      </c>
      <c r="G283" s="6" t="s">
        <v>1496</v>
      </c>
      <c r="H283" s="6" t="s">
        <v>1787</v>
      </c>
      <c r="I283" s="6" t="s">
        <v>1380</v>
      </c>
      <c r="J283" s="6">
        <v>7.2290420532226563</v>
      </c>
      <c r="K283" s="6" t="s">
        <v>426</v>
      </c>
      <c r="L283" s="6" t="s">
        <v>430</v>
      </c>
      <c r="M283" s="6" t="s">
        <v>1165</v>
      </c>
      <c r="N283" s="23">
        <v>0.13728515625000001</v>
      </c>
      <c r="O283" s="23">
        <v>0.69971923828125004</v>
      </c>
      <c r="P283" s="23">
        <v>1.2036132812499999E-3</v>
      </c>
      <c r="Q283" s="23">
        <v>0</v>
      </c>
      <c r="R283" s="23">
        <v>0</v>
      </c>
      <c r="S283" s="23">
        <v>2.1895102431699342E-5</v>
      </c>
      <c r="T283" s="23">
        <v>3.6359082031250001</v>
      </c>
      <c r="U283" s="6">
        <v>2</v>
      </c>
      <c r="V283" s="12">
        <v>7.2718164062500001</v>
      </c>
    </row>
    <row r="284" spans="1:22" ht="16" x14ac:dyDescent="0.4">
      <c r="A284" s="6">
        <v>282</v>
      </c>
      <c r="B284" s="6" t="s">
        <v>53</v>
      </c>
      <c r="C284" s="6" t="s">
        <v>53</v>
      </c>
      <c r="D284" s="6" t="s">
        <v>1549</v>
      </c>
      <c r="E284" s="6" t="s">
        <v>1549</v>
      </c>
      <c r="F284" s="6" t="s">
        <v>1560</v>
      </c>
      <c r="G284" s="6" t="s">
        <v>1561</v>
      </c>
      <c r="H284" s="6" t="s">
        <v>1631</v>
      </c>
      <c r="I284" s="6" t="s">
        <v>1919</v>
      </c>
      <c r="J284" s="6" t="s">
        <v>1231</v>
      </c>
      <c r="K284" s="6" t="s">
        <v>428</v>
      </c>
      <c r="L284" s="6" t="s">
        <v>432</v>
      </c>
      <c r="M284" s="6" t="s">
        <v>1264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6">
        <v>7</v>
      </c>
      <c r="V284" s="12">
        <v>0</v>
      </c>
    </row>
  </sheetData>
  <mergeCells count="16">
    <mergeCell ref="F1:F2"/>
    <mergeCell ref="A1:A2"/>
    <mergeCell ref="B1:B2"/>
    <mergeCell ref="C1:C2"/>
    <mergeCell ref="D1:D2"/>
    <mergeCell ref="E1:E2"/>
    <mergeCell ref="M1:M2"/>
    <mergeCell ref="N1:T1"/>
    <mergeCell ref="V1:V2"/>
    <mergeCell ref="G1:G2"/>
    <mergeCell ref="H1:H2"/>
    <mergeCell ref="I1:I2"/>
    <mergeCell ref="J1:J2"/>
    <mergeCell ref="K1:K2"/>
    <mergeCell ref="L1:L2"/>
    <mergeCell ref="U1:U2"/>
  </mergeCells>
  <conditionalFormatting sqref="A3:U1048576 W3:XFD1048576">
    <cfRule type="containsText" dxfId="66" priority="4" operator="containsText" text="Connected">
      <formula>NOT(ISERROR(SEARCH("Connected",A3)))</formula>
    </cfRule>
  </conditionalFormatting>
  <conditionalFormatting sqref="M1:T2 V1:V2 A3:V284">
    <cfRule type="containsText" dxfId="65" priority="1" operator="containsText" text="Online">
      <formula>NOT(ISERROR(SEARCH("Online",A1)))</formula>
    </cfRule>
  </conditionalFormatting>
  <conditionalFormatting sqref="U1 A1:K2">
    <cfRule type="containsText" dxfId="64" priority="2" operator="containsText" text="Online">
      <formula>NOT(ISERROR(SEARCH("Online",A1)))</formula>
    </cfRule>
  </conditionalFormatting>
  <conditionalFormatting sqref="V1:V1048576">
    <cfRule type="colorScale" priority="3">
      <colorScale>
        <cfvo type="num" val="0"/>
        <cfvo type="num" val="1"/>
        <cfvo type="num" val="3"/>
        <color theme="0"/>
        <color theme="9" tint="0.39997558519241921"/>
        <color rgb="FFFF000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30347-E1CE-45F8-9851-E4DB286A22E5}">
  <dimension ref="A1:Q283"/>
  <sheetViews>
    <sheetView topLeftCell="A274" workbookViewId="0">
      <selection activeCell="F287" sqref="F287"/>
    </sheetView>
  </sheetViews>
  <sheetFormatPr defaultColWidth="8.81640625" defaultRowHeight="14.5" x14ac:dyDescent="0.35"/>
  <cols>
    <col min="1" max="1" width="6.54296875" bestFit="1" customWidth="1"/>
    <col min="2" max="2" width="6.81640625" bestFit="1" customWidth="1"/>
    <col min="3" max="4" width="10.453125" bestFit="1" customWidth="1"/>
    <col min="5" max="5" width="9.453125" bestFit="1" customWidth="1"/>
    <col min="6" max="6" width="8.90625" bestFit="1" customWidth="1"/>
    <col min="7" max="7" width="36.54296875" bestFit="1" customWidth="1"/>
    <col min="8" max="8" width="12.453125" bestFit="1" customWidth="1"/>
    <col min="9" max="9" width="26.36328125" bestFit="1" customWidth="1"/>
    <col min="10" max="10" width="10.54296875" bestFit="1" customWidth="1"/>
    <col min="11" max="12" width="12.54296875" bestFit="1" customWidth="1"/>
    <col min="13" max="13" width="14" bestFit="1" customWidth="1"/>
    <col min="14" max="14" width="15.08984375" bestFit="1" customWidth="1"/>
    <col min="15" max="15" width="15.1796875" bestFit="1" customWidth="1"/>
    <col min="16" max="16" width="19.90625" bestFit="1" customWidth="1"/>
  </cols>
  <sheetData>
    <row r="1" spans="1:17" ht="13.75" customHeight="1" x14ac:dyDescent="0.35">
      <c r="A1" s="17" t="s">
        <v>9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17" t="s">
        <v>0</v>
      </c>
      <c r="I1" s="17" t="s">
        <v>10</v>
      </c>
      <c r="J1" s="16" t="s">
        <v>47</v>
      </c>
      <c r="K1" s="16" t="s">
        <v>96</v>
      </c>
      <c r="L1" s="16" t="s">
        <v>97</v>
      </c>
      <c r="M1" s="16" t="s">
        <v>98</v>
      </c>
      <c r="N1" s="16" t="s">
        <v>48</v>
      </c>
      <c r="O1" s="16" t="s">
        <v>49</v>
      </c>
      <c r="P1" s="16" t="s">
        <v>439</v>
      </c>
      <c r="Q1" s="29" t="s">
        <v>442</v>
      </c>
    </row>
    <row r="2" spans="1:17" x14ac:dyDescent="0.35">
      <c r="A2">
        <f>'Region - Nashik Data'!A3</f>
        <v>1</v>
      </c>
      <c r="B2" t="str">
        <f>'Region - Nashik Data'!B3</f>
        <v>Jalgaon</v>
      </c>
      <c r="C2" t="str">
        <f>'Region - Nashik Data'!C3</f>
        <v>Jalgaon</v>
      </c>
      <c r="D2" t="str">
        <f>'Region - Nashik Data'!D3</f>
        <v>Erandol</v>
      </c>
      <c r="E2" t="str">
        <f>'Region - Nashik Data'!E3</f>
        <v>Chalisgaon</v>
      </c>
      <c r="F2" t="str">
        <f>'Region - Nashik Data'!F3</f>
        <v>20053796</v>
      </c>
      <c r="G2" t="str">
        <f>'Region - Nashik Data'!G3</f>
        <v>Dondigar-Rohini &amp; 15 Villages WSS</v>
      </c>
      <c r="H2" t="str">
        <f>'Region - Nashik Data'!H3</f>
        <v>Talegaon</v>
      </c>
      <c r="I2" t="str">
        <f>'Region - Nashik Data'!I3</f>
        <v>Existing 1.00 LL ESR</v>
      </c>
      <c r="J2">
        <f>IF(AND('Region - Nashik Data'!V3&gt;-1%,'Region - Nashik Data'!V3&lt;101%),1,0)</f>
        <v>1</v>
      </c>
      <c r="K2">
        <f>IF(AND('Region - Nashik Data'!V3&gt;100%,'Region - Nashik Data'!V3&lt;301%),1,0)</f>
        <v>0</v>
      </c>
      <c r="L2">
        <f>IF(AND('Region - Nashik Data'!V3&gt;300%,'Region - Nashik Data'!V3&lt;501%),1,0)</f>
        <v>0</v>
      </c>
      <c r="M2">
        <f>IF(AND('Region - Nashik Data'!V3&gt;500%,'Region - Nashik Data'!V3&lt;1001%),1,0)</f>
        <v>0</v>
      </c>
      <c r="N2">
        <f>IF(AND('Region - Nashik Data'!V3&gt;1000%,'Region - Nashik Data'!V3&lt;2001%),1,0)</f>
        <v>0</v>
      </c>
      <c r="O2">
        <f>IF('Region - Nashik Data'!V3&gt;2000%,1,0)</f>
        <v>0</v>
      </c>
      <c r="P2">
        <f>IF(OR(J2=1,K2=1,L2=1,M2=1,N2=1,O2=1),1,0)</f>
        <v>1</v>
      </c>
      <c r="Q2">
        <f>IF('Region - Nashik Data'!V3=0%,1,0)</f>
        <v>1</v>
      </c>
    </row>
    <row r="3" spans="1:17" x14ac:dyDescent="0.35">
      <c r="A3">
        <f>'Region - Nashik Data'!A4</f>
        <v>2</v>
      </c>
      <c r="B3" t="str">
        <f>'Region - Nashik Data'!B4</f>
        <v>Nashik</v>
      </c>
      <c r="C3" t="str">
        <f>'Region - Nashik Data'!C4</f>
        <v>Nashik</v>
      </c>
      <c r="D3" t="str">
        <f>'Region - Nashik Data'!D4</f>
        <v>Malegaon</v>
      </c>
      <c r="E3" t="str">
        <f>'Region - Nashik Data'!E4</f>
        <v>Nandgaon</v>
      </c>
      <c r="F3" t="str">
        <f>'Region - Nashik Data'!F4</f>
        <v>20037448</v>
      </c>
      <c r="G3" t="str">
        <f>'Region - Nashik Data'!G4</f>
        <v>78 villages in Nandgaon, Malegaon and Deola talukas</v>
      </c>
      <c r="H3" t="str">
        <f>'Region - Nashik Data'!H4</f>
        <v>Tandulwadi</v>
      </c>
      <c r="I3" t="str">
        <f>'Region - Nashik Data'!I4</f>
        <v>Existing 0.50 LL ESR</v>
      </c>
      <c r="J3">
        <f>IF(AND('Region - Nashik Data'!V4&gt;-1%,'Region - Nashik Data'!V4&lt;101%),1,0)</f>
        <v>0</v>
      </c>
      <c r="K3">
        <f>IF(AND('Region - Nashik Data'!V4&gt;100%,'Region - Nashik Data'!V4&lt;301%),1,0)</f>
        <v>1</v>
      </c>
      <c r="L3">
        <f>IF(AND('Region - Nashik Data'!V4&gt;300%,'Region - Nashik Data'!V4&lt;501%),1,0)</f>
        <v>0</v>
      </c>
      <c r="M3">
        <f>IF(AND('Region - Nashik Data'!V4&gt;500%,'Region - Nashik Data'!V4&lt;1001%),1,0)</f>
        <v>0</v>
      </c>
      <c r="N3">
        <f>IF(AND('Region - Nashik Data'!V4&gt;1000%,'Region - Nashik Data'!V4&lt;2001%),1,0)</f>
        <v>0</v>
      </c>
      <c r="O3">
        <f>IF('Region - Nashik Data'!V4&gt;2000%,1,0)</f>
        <v>0</v>
      </c>
      <c r="P3">
        <f t="shared" ref="P3:P32" si="0">IF(OR(J3=1,K3=1,L3=1,M3=1,N3=1,O3=1),1,0)</f>
        <v>1</v>
      </c>
      <c r="Q3">
        <f>IF('Region - Nashik Data'!V4=0%,1,0)</f>
        <v>0</v>
      </c>
    </row>
    <row r="4" spans="1:17" x14ac:dyDescent="0.35">
      <c r="A4">
        <f>'Region - Nashik Data'!A5</f>
        <v>3</v>
      </c>
      <c r="B4" t="str">
        <f>'Region - Nashik Data'!B5</f>
        <v>Nashik</v>
      </c>
      <c r="C4" t="str">
        <f>'Region - Nashik Data'!C5</f>
        <v>W M Nashik</v>
      </c>
      <c r="D4" t="str">
        <f>'Region - Nashik Data'!D5</f>
        <v>Malegaon</v>
      </c>
      <c r="E4" t="str">
        <f>'Region - Nashik Data'!E5</f>
        <v>Chandwad</v>
      </c>
      <c r="F4" t="str">
        <f>'Region - Nashik Data'!F5</f>
        <v>20086730</v>
      </c>
      <c r="G4" t="str">
        <f>'Region - Nashik Data'!G5</f>
        <v>Retro.Chandwad and WSS 44 villages. Ta. Chandwad</v>
      </c>
      <c r="H4" t="str">
        <f>'Region - Nashik Data'!H5</f>
        <v>Pimpalgaon Dabali</v>
      </c>
      <c r="I4" t="str">
        <f>'Region - Nashik Data'!I5</f>
        <v>Existing 0.50 LL ESR</v>
      </c>
      <c r="J4">
        <f>IF(AND('Region - Nashik Data'!V5&gt;-1%,'Region - Nashik Data'!V5&lt;101%),1,0)</f>
        <v>1</v>
      </c>
      <c r="K4">
        <f>IF(AND('Region - Nashik Data'!V5&gt;100%,'Region - Nashik Data'!V5&lt;301%),1,0)</f>
        <v>0</v>
      </c>
      <c r="L4">
        <f>IF(AND('Region - Nashik Data'!V5&gt;300%,'Region - Nashik Data'!V5&lt;501%),1,0)</f>
        <v>0</v>
      </c>
      <c r="M4">
        <f>IF(AND('Region - Nashik Data'!V5&gt;500%,'Region - Nashik Data'!V5&lt;1001%),1,0)</f>
        <v>0</v>
      </c>
      <c r="N4">
        <f>IF(AND('Region - Nashik Data'!V5&gt;1000%,'Region - Nashik Data'!V5&lt;2001%),1,0)</f>
        <v>0</v>
      </c>
      <c r="O4">
        <f>IF('Region - Nashik Data'!V5&gt;2000%,1,0)</f>
        <v>0</v>
      </c>
      <c r="P4">
        <f t="shared" si="0"/>
        <v>1</v>
      </c>
      <c r="Q4">
        <f>IF('Region - Nashik Data'!V5=0%,1,0)</f>
        <v>1</v>
      </c>
    </row>
    <row r="5" spans="1:17" x14ac:dyDescent="0.35">
      <c r="A5">
        <f>'Region - Nashik Data'!A6</f>
        <v>4</v>
      </c>
      <c r="B5" t="str">
        <f>'Region - Nashik Data'!B6</f>
        <v>Nashik</v>
      </c>
      <c r="C5" t="str">
        <f>'Region - Nashik Data'!C6</f>
        <v>Nashik</v>
      </c>
      <c r="D5" t="str">
        <f>'Region - Nashik Data'!D6</f>
        <v>Malegaon</v>
      </c>
      <c r="E5" t="str">
        <f>'Region - Nashik Data'!E6</f>
        <v>Malegaon</v>
      </c>
      <c r="F5" t="str">
        <f>'Region - Nashik Data'!F6</f>
        <v>20037448</v>
      </c>
      <c r="G5" t="str">
        <f>'Region - Nashik Data'!G6</f>
        <v>78 villages in Nandgaon, Malegaon and Deola talukas</v>
      </c>
      <c r="H5" t="str">
        <f>'Region - Nashik Data'!H6</f>
        <v>Jalgaon</v>
      </c>
      <c r="I5" t="str">
        <f>'Region - Nashik Data'!I6</f>
        <v>Existing 0.75 LL ESR</v>
      </c>
      <c r="J5">
        <f>IF(AND('Region - Nashik Data'!V6&gt;-1%,'Region - Nashik Data'!V6&lt;101%),1,0)</f>
        <v>1</v>
      </c>
      <c r="K5">
        <f>IF(AND('Region - Nashik Data'!V6&gt;100%,'Region - Nashik Data'!V6&lt;301%),1,0)</f>
        <v>0</v>
      </c>
      <c r="L5">
        <f>IF(AND('Region - Nashik Data'!V6&gt;300%,'Region - Nashik Data'!V6&lt;501%),1,0)</f>
        <v>0</v>
      </c>
      <c r="M5">
        <f>IF(AND('Region - Nashik Data'!V6&gt;500%,'Region - Nashik Data'!V6&lt;1001%),1,0)</f>
        <v>0</v>
      </c>
      <c r="N5">
        <f>IF(AND('Region - Nashik Data'!V6&gt;1000%,'Region - Nashik Data'!V6&lt;2001%),1,0)</f>
        <v>0</v>
      </c>
      <c r="O5">
        <f>IF('Region - Nashik Data'!V6&gt;2000%,1,0)</f>
        <v>0</v>
      </c>
      <c r="P5">
        <f>IF(OR(J5=1,K5=1,L5=1,M5=1,N5=1,O5=1),1,0)</f>
        <v>1</v>
      </c>
      <c r="Q5">
        <f>IF('Region - Nashik Data'!V6=0%,1,0)</f>
        <v>0</v>
      </c>
    </row>
    <row r="6" spans="1:17" x14ac:dyDescent="0.35">
      <c r="A6">
        <f>'Region - Nashik Data'!A7</f>
        <v>5</v>
      </c>
      <c r="B6" t="str">
        <f>'Region - Nashik Data'!B7</f>
        <v>Ahmednagar</v>
      </c>
      <c r="C6" t="str">
        <f>'Region - Nashik Data'!C7</f>
        <v>Ahmednagar</v>
      </c>
      <c r="D6" t="str">
        <f>'Region - Nashik Data'!D7</f>
        <v>Newasa</v>
      </c>
      <c r="E6" t="str">
        <f>'Region - Nashik Data'!E7</f>
        <v>Nevasa</v>
      </c>
      <c r="F6" t="str">
        <f>'Region - Nashik Data'!F7</f>
        <v>5348540</v>
      </c>
      <c r="G6" t="str">
        <f>'Region - Nashik Data'!G7</f>
        <v>Retro.Sonai Karjgaon and 16 villages, Tal. Nevasa</v>
      </c>
      <c r="H6" t="str">
        <f>'Region - Nashik Data'!H7</f>
        <v>KHUPTI</v>
      </c>
      <c r="I6" t="str">
        <f>'Region - Nashik Data'!I7</f>
        <v>Existing 0.75 LL ESR -12</v>
      </c>
      <c r="J6">
        <f>IF(AND('Region - Nashik Data'!V7&gt;-1%,'Region - Nashik Data'!V7&lt;101%),1,0)</f>
        <v>0</v>
      </c>
      <c r="K6">
        <f>IF(AND('Region - Nashik Data'!V7&gt;100%,'Region - Nashik Data'!V7&lt;301%),1,0)</f>
        <v>1</v>
      </c>
      <c r="L6">
        <f>IF(AND('Region - Nashik Data'!V7&gt;300%,'Region - Nashik Data'!V7&lt;501%),1,0)</f>
        <v>0</v>
      </c>
      <c r="M6">
        <f>IF(AND('Region - Nashik Data'!V7&gt;500%,'Region - Nashik Data'!V7&lt;1001%),1,0)</f>
        <v>0</v>
      </c>
      <c r="N6">
        <f>IF(AND('Region - Nashik Data'!V7&gt;1000%,'Region - Nashik Data'!V7&lt;2001%),1,0)</f>
        <v>0</v>
      </c>
      <c r="O6">
        <f>IF('Region - Nashik Data'!V7&gt;2000%,1,0)</f>
        <v>0</v>
      </c>
      <c r="P6">
        <f t="shared" si="0"/>
        <v>1</v>
      </c>
      <c r="Q6">
        <f>IF('Region - Nashik Data'!V7=0%,1,0)</f>
        <v>0</v>
      </c>
    </row>
    <row r="7" spans="1:17" x14ac:dyDescent="0.35">
      <c r="A7">
        <f>'Region - Nashik Data'!A8</f>
        <v>6</v>
      </c>
      <c r="B7" t="str">
        <f>'Region - Nashik Data'!B8</f>
        <v>Jalgaon</v>
      </c>
      <c r="C7" t="str">
        <f>'Region - Nashik Data'!C8</f>
        <v>Jalgaon</v>
      </c>
      <c r="D7" t="str">
        <f>'Region - Nashik Data'!D8</f>
        <v>Erandol</v>
      </c>
      <c r="E7" t="str">
        <f>'Region - Nashik Data'!E8</f>
        <v>Jamner</v>
      </c>
      <c r="F7" t="str">
        <f>'Region - Nashik Data'!F8</f>
        <v>20025401</v>
      </c>
      <c r="G7" t="str">
        <f>'Region - Nashik Data'!G8</f>
        <v>Pahur Peth&amp; Pahur Kasbe 2 Villages WSS Tal Jamner</v>
      </c>
      <c r="H7" t="str">
        <f>'Region - Nashik Data'!H8</f>
        <v>Pahur Peth</v>
      </c>
      <c r="I7" t="str">
        <f>'Region - Nashik Data'!I8</f>
        <v>Existing 1.65 LL ESR</v>
      </c>
      <c r="J7">
        <f>IF(AND('Region - Nashik Data'!V8&gt;-1%,'Region - Nashik Data'!V8&lt;101%),1,0)</f>
        <v>1</v>
      </c>
      <c r="K7">
        <f>IF(AND('Region - Nashik Data'!V8&gt;100%,'Region - Nashik Data'!V8&lt;301%),1,0)</f>
        <v>0</v>
      </c>
      <c r="L7">
        <f>IF(AND('Region - Nashik Data'!V8&gt;300%,'Region - Nashik Data'!V8&lt;501%),1,0)</f>
        <v>0</v>
      </c>
      <c r="M7">
        <f>IF(AND('Region - Nashik Data'!V8&gt;500%,'Region - Nashik Data'!V8&lt;1001%),1,0)</f>
        <v>0</v>
      </c>
      <c r="N7">
        <f>IF(AND('Region - Nashik Data'!V8&gt;1000%,'Region - Nashik Data'!V8&lt;2001%),1,0)</f>
        <v>0</v>
      </c>
      <c r="O7">
        <f>IF('Region - Nashik Data'!V8&gt;2000%,1,0)</f>
        <v>0</v>
      </c>
      <c r="P7">
        <f t="shared" si="0"/>
        <v>1</v>
      </c>
      <c r="Q7">
        <f>IF('Region - Nashik Data'!V8=0%,1,0)</f>
        <v>0</v>
      </c>
    </row>
    <row r="8" spans="1:17" x14ac:dyDescent="0.35">
      <c r="A8">
        <f>'Region - Nashik Data'!A9</f>
        <v>7</v>
      </c>
      <c r="B8" t="str">
        <f>'Region - Nashik Data'!B9</f>
        <v>Jalgaon</v>
      </c>
      <c r="C8" t="str">
        <f>'Region - Nashik Data'!C9</f>
        <v>Jalgaon</v>
      </c>
      <c r="D8" t="str">
        <f>'Region - Nashik Data'!D9</f>
        <v>Chopda</v>
      </c>
      <c r="E8" t="str">
        <f>'Region - Nashik Data'!E9</f>
        <v>Chopda</v>
      </c>
      <c r="F8" t="str">
        <f>'Region - Nashik Data'!F9</f>
        <v>20053731</v>
      </c>
      <c r="G8" t="str">
        <f>'Region - Nashik Data'!G9</f>
        <v>Lasur and 9 villages RRWSS. Ta. Chopda</v>
      </c>
      <c r="H8" t="str">
        <f>'Region - Nashik Data'!H9</f>
        <v>Hatede Kh</v>
      </c>
      <c r="I8" t="str">
        <f>'Region - Nashik Data'!I9</f>
        <v>Existing 0.25 LL ESR</v>
      </c>
      <c r="J8">
        <f>IF(AND('Region - Nashik Data'!V9&gt;-1%,'Region - Nashik Data'!V9&lt;101%),1,0)</f>
        <v>1</v>
      </c>
      <c r="K8">
        <f>IF(AND('Region - Nashik Data'!V9&gt;100%,'Region - Nashik Data'!V9&lt;301%),1,0)</f>
        <v>0</v>
      </c>
      <c r="L8">
        <f>IF(AND('Region - Nashik Data'!V9&gt;300%,'Region - Nashik Data'!V9&lt;501%),1,0)</f>
        <v>0</v>
      </c>
      <c r="M8">
        <f>IF(AND('Region - Nashik Data'!V9&gt;500%,'Region - Nashik Data'!V9&lt;1001%),1,0)</f>
        <v>0</v>
      </c>
      <c r="N8">
        <f>IF(AND('Region - Nashik Data'!V9&gt;1000%,'Region - Nashik Data'!V9&lt;2001%),1,0)</f>
        <v>0</v>
      </c>
      <c r="O8">
        <f>IF('Region - Nashik Data'!V9&gt;2000%,1,0)</f>
        <v>0</v>
      </c>
      <c r="P8">
        <f t="shared" si="0"/>
        <v>1</v>
      </c>
      <c r="Q8">
        <f>IF('Region - Nashik Data'!V9=0%,1,0)</f>
        <v>0</v>
      </c>
    </row>
    <row r="9" spans="1:17" x14ac:dyDescent="0.35">
      <c r="A9">
        <f>'Region - Nashik Data'!A10</f>
        <v>8</v>
      </c>
      <c r="B9" t="str">
        <f>'Region - Nashik Data'!B10</f>
        <v>Ahmednagar</v>
      </c>
      <c r="C9" t="str">
        <f>'Region - Nashik Data'!C10</f>
        <v>Ahmednagar</v>
      </c>
      <c r="D9" t="str">
        <f>'Region - Nashik Data'!D10</f>
        <v>Ahmednagar</v>
      </c>
      <c r="E9" t="str">
        <f>'Region - Nashik Data'!E10</f>
        <v>Nagar</v>
      </c>
      <c r="F9" t="str">
        <f>'Region - Nashik Data'!F10</f>
        <v>20046296</v>
      </c>
      <c r="G9" t="str">
        <f>'Region - Nashik Data'!G10</f>
        <v>Burhannagar &amp; 45 Villages Retro RRWSS</v>
      </c>
      <c r="H9" t="str">
        <f>'Region - Nashik Data'!H10</f>
        <v>Shendi</v>
      </c>
      <c r="I9" t="str">
        <f>'Region - Nashik Data'!I10</f>
        <v>Existing 1.3 LL ESR</v>
      </c>
      <c r="J9">
        <f>IF(AND('Region - Nashik Data'!V10&gt;-1%,'Region - Nashik Data'!V10&lt;101%),1,0)</f>
        <v>1</v>
      </c>
      <c r="K9">
        <f>IF(AND('Region - Nashik Data'!V10&gt;100%,'Region - Nashik Data'!V10&lt;301%),1,0)</f>
        <v>0</v>
      </c>
      <c r="L9">
        <f>IF(AND('Region - Nashik Data'!V10&gt;300%,'Region - Nashik Data'!V10&lt;501%),1,0)</f>
        <v>0</v>
      </c>
      <c r="M9">
        <f>IF(AND('Region - Nashik Data'!V10&gt;500%,'Region - Nashik Data'!V10&lt;1001%),1,0)</f>
        <v>0</v>
      </c>
      <c r="N9">
        <f>IF(AND('Region - Nashik Data'!V10&gt;1000%,'Region - Nashik Data'!V10&lt;2001%),1,0)</f>
        <v>0</v>
      </c>
      <c r="O9">
        <f>IF('Region - Nashik Data'!V10&gt;2000%,1,0)</f>
        <v>0</v>
      </c>
      <c r="P9">
        <f t="shared" si="0"/>
        <v>1</v>
      </c>
      <c r="Q9">
        <f>IF('Region - Nashik Data'!V10=0%,1,0)</f>
        <v>0</v>
      </c>
    </row>
    <row r="10" spans="1:17" x14ac:dyDescent="0.35">
      <c r="A10">
        <f>'Region - Nashik Data'!A11</f>
        <v>9</v>
      </c>
      <c r="B10" t="str">
        <f>'Region - Nashik Data'!B11</f>
        <v>Nashik</v>
      </c>
      <c r="C10" t="str">
        <f>'Region - Nashik Data'!C11</f>
        <v>W M Nashik</v>
      </c>
      <c r="D10" t="str">
        <f>'Region - Nashik Data'!D11</f>
        <v>Malegaon</v>
      </c>
      <c r="E10" t="str">
        <f>'Region - Nashik Data'!E11</f>
        <v>Chandwad</v>
      </c>
      <c r="F10" t="str">
        <f>'Region - Nashik Data'!F11</f>
        <v>20086730</v>
      </c>
      <c r="G10" t="str">
        <f>'Region - Nashik Data'!G11</f>
        <v>Retro.Chandwad and WSS 44 villages. Ta. Chandwad</v>
      </c>
      <c r="H10" t="str">
        <f>'Region - Nashik Data'!H11</f>
        <v>Redgaon Kh</v>
      </c>
      <c r="I10" t="str">
        <f>'Region - Nashik Data'!I11</f>
        <v>Existing 0.75 LL ESR</v>
      </c>
      <c r="J10">
        <f>IF(AND('Region - Nashik Data'!V11&gt;-1%,'Region - Nashik Data'!V11&lt;101%),1,0)</f>
        <v>1</v>
      </c>
      <c r="K10">
        <f>IF(AND('Region - Nashik Data'!V11&gt;100%,'Region - Nashik Data'!V11&lt;301%),1,0)</f>
        <v>0</v>
      </c>
      <c r="L10">
        <f>IF(AND('Region - Nashik Data'!V11&gt;300%,'Region - Nashik Data'!V11&lt;501%),1,0)</f>
        <v>0</v>
      </c>
      <c r="M10">
        <f>IF(AND('Region - Nashik Data'!V11&gt;500%,'Region - Nashik Data'!V11&lt;1001%),1,0)</f>
        <v>0</v>
      </c>
      <c r="N10">
        <f>IF(AND('Region - Nashik Data'!V11&gt;1000%,'Region - Nashik Data'!V11&lt;2001%),1,0)</f>
        <v>0</v>
      </c>
      <c r="O10">
        <f>IF('Region - Nashik Data'!V11&gt;2000%,1,0)</f>
        <v>0</v>
      </c>
      <c r="P10">
        <f t="shared" si="0"/>
        <v>1</v>
      </c>
      <c r="Q10">
        <f>IF('Region - Nashik Data'!V11=0%,1,0)</f>
        <v>1</v>
      </c>
    </row>
    <row r="11" spans="1:17" x14ac:dyDescent="0.35">
      <c r="A11">
        <f>'Region - Nashik Data'!A12</f>
        <v>10</v>
      </c>
      <c r="B11" t="str">
        <f>'Region - Nashik Data'!B12</f>
        <v>Nashik</v>
      </c>
      <c r="C11" t="str">
        <f>'Region - Nashik Data'!C12</f>
        <v>Nashik</v>
      </c>
      <c r="D11" t="str">
        <f>'Region - Nashik Data'!D12</f>
        <v>Manmad</v>
      </c>
      <c r="E11" t="str">
        <f>'Region - Nashik Data'!E12</f>
        <v>Yeola</v>
      </c>
      <c r="F11" t="str">
        <f>'Region - Nashik Data'!F12</f>
        <v>20030798</v>
      </c>
      <c r="G11" t="str">
        <f>'Region - Nashik Data'!G12</f>
        <v>Retrofitting To Yeola 38 Villages</v>
      </c>
      <c r="H11" t="str">
        <f>'Region - Nashik Data'!H12</f>
        <v>Suregaon Rasta</v>
      </c>
      <c r="I11" t="str">
        <f>'Region - Nashik Data'!I12</f>
        <v>Existing 1.00 LL ESR</v>
      </c>
      <c r="J11">
        <f>IF(AND('Region - Nashik Data'!V12&gt;-1%,'Region - Nashik Data'!V12&lt;101%),1,0)</f>
        <v>1</v>
      </c>
      <c r="K11">
        <f>IF(AND('Region - Nashik Data'!V12&gt;100%,'Region - Nashik Data'!V12&lt;301%),1,0)</f>
        <v>0</v>
      </c>
      <c r="L11">
        <f>IF(AND('Region - Nashik Data'!V12&gt;300%,'Region - Nashik Data'!V12&lt;501%),1,0)</f>
        <v>0</v>
      </c>
      <c r="M11">
        <f>IF(AND('Region - Nashik Data'!V12&gt;500%,'Region - Nashik Data'!V12&lt;1001%),1,0)</f>
        <v>0</v>
      </c>
      <c r="N11">
        <f>IF(AND('Region - Nashik Data'!V12&gt;1000%,'Region - Nashik Data'!V12&lt;2001%),1,0)</f>
        <v>0</v>
      </c>
      <c r="O11">
        <f>IF('Region - Nashik Data'!V12&gt;2000%,1,0)</f>
        <v>0</v>
      </c>
      <c r="P11">
        <f t="shared" si="0"/>
        <v>1</v>
      </c>
      <c r="Q11">
        <f>IF('Region - Nashik Data'!V12=0%,1,0)</f>
        <v>1</v>
      </c>
    </row>
    <row r="12" spans="1:17" x14ac:dyDescent="0.35">
      <c r="A12">
        <f>'Region - Nashik Data'!A13</f>
        <v>11</v>
      </c>
      <c r="B12" t="str">
        <f>'Region - Nashik Data'!B13</f>
        <v>Nashik</v>
      </c>
      <c r="C12" t="str">
        <f>'Region - Nashik Data'!C13</f>
        <v>Nashik</v>
      </c>
      <c r="D12" t="str">
        <f>'Region - Nashik Data'!D13</f>
        <v>Malegaon</v>
      </c>
      <c r="E12" t="str">
        <f>'Region - Nashik Data'!E13</f>
        <v>Nandgaon</v>
      </c>
      <c r="F12" t="str">
        <f>'Region - Nashik Data'!F13</f>
        <v>20037448</v>
      </c>
      <c r="G12" t="str">
        <f>'Region - Nashik Data'!G13</f>
        <v>78 villages in Nandgaon, Malegaon and Deola talukas</v>
      </c>
      <c r="H12" t="str">
        <f>'Region - Nashik Data'!H13</f>
        <v>Saundane</v>
      </c>
      <c r="I12" t="str">
        <f>'Region - Nashik Data'!I13</f>
        <v>Existing 0.50 LL ESR</v>
      </c>
      <c r="J12">
        <f>IF(AND('Region - Nashik Data'!V13&gt;-1%,'Region - Nashik Data'!V13&lt;101%),1,0)</f>
        <v>1</v>
      </c>
      <c r="K12">
        <f>IF(AND('Region - Nashik Data'!V13&gt;100%,'Region - Nashik Data'!V13&lt;301%),1,0)</f>
        <v>0</v>
      </c>
      <c r="L12">
        <f>IF(AND('Region - Nashik Data'!V13&gt;300%,'Region - Nashik Data'!V13&lt;501%),1,0)</f>
        <v>0</v>
      </c>
      <c r="M12">
        <f>IF(AND('Region - Nashik Data'!V13&gt;500%,'Region - Nashik Data'!V13&lt;1001%),1,0)</f>
        <v>0</v>
      </c>
      <c r="N12">
        <f>IF(AND('Region - Nashik Data'!V13&gt;1000%,'Region - Nashik Data'!V13&lt;2001%),1,0)</f>
        <v>0</v>
      </c>
      <c r="O12">
        <f>IF('Region - Nashik Data'!V13&gt;2000%,1,0)</f>
        <v>0</v>
      </c>
      <c r="P12">
        <f t="shared" si="0"/>
        <v>1</v>
      </c>
      <c r="Q12">
        <f>IF('Region - Nashik Data'!V13=0%,1,0)</f>
        <v>1</v>
      </c>
    </row>
    <row r="13" spans="1:17" x14ac:dyDescent="0.35">
      <c r="A13">
        <f>'Region - Nashik Data'!A14</f>
        <v>12</v>
      </c>
      <c r="B13" t="str">
        <f>'Region - Nashik Data'!B14</f>
        <v>Nashik</v>
      </c>
      <c r="C13" t="str">
        <f>'Region - Nashik Data'!C14</f>
        <v>Nashik</v>
      </c>
      <c r="D13" t="str">
        <f>'Region - Nashik Data'!D14</f>
        <v>Manmad</v>
      </c>
      <c r="E13" t="str">
        <f>'Region - Nashik Data'!E14</f>
        <v>Yeola</v>
      </c>
      <c r="F13" t="str">
        <f>'Region - Nashik Data'!F14</f>
        <v>20030798</v>
      </c>
      <c r="G13" t="str">
        <f>'Region - Nashik Data'!G14</f>
        <v>Retrofitting To Yeola 38 Villages</v>
      </c>
      <c r="H13" t="str">
        <f>'Region - Nashik Data'!H14</f>
        <v>Kusur</v>
      </c>
      <c r="I13" t="str">
        <f>'Region - Nashik Data'!I14</f>
        <v>Existing 1.00 LL ESR</v>
      </c>
      <c r="J13">
        <f>IF(AND('Region - Nashik Data'!V14&gt;-1%,'Region - Nashik Data'!V14&lt;101%),1,0)</f>
        <v>1</v>
      </c>
      <c r="K13">
        <f>IF(AND('Region - Nashik Data'!V14&gt;100%,'Region - Nashik Data'!V14&lt;301%),1,0)</f>
        <v>0</v>
      </c>
      <c r="L13">
        <f>IF(AND('Region - Nashik Data'!V14&gt;300%,'Region - Nashik Data'!V14&lt;501%),1,0)</f>
        <v>0</v>
      </c>
      <c r="M13">
        <f>IF(AND('Region - Nashik Data'!V14&gt;500%,'Region - Nashik Data'!V14&lt;1001%),1,0)</f>
        <v>0</v>
      </c>
      <c r="N13">
        <f>IF(AND('Region - Nashik Data'!V14&gt;1000%,'Region - Nashik Data'!V14&lt;2001%),1,0)</f>
        <v>0</v>
      </c>
      <c r="O13">
        <f>IF('Region - Nashik Data'!V14&gt;2000%,1,0)</f>
        <v>0</v>
      </c>
      <c r="P13">
        <f t="shared" si="0"/>
        <v>1</v>
      </c>
      <c r="Q13">
        <f>IF('Region - Nashik Data'!V14=0%,1,0)</f>
        <v>1</v>
      </c>
    </row>
    <row r="14" spans="1:17" x14ac:dyDescent="0.35">
      <c r="A14">
        <f>'Region - Nashik Data'!A15</f>
        <v>13</v>
      </c>
      <c r="B14" t="str">
        <f>'Region - Nashik Data'!B15</f>
        <v>Nashik</v>
      </c>
      <c r="C14" t="str">
        <f>'Region - Nashik Data'!C15</f>
        <v>Nashik</v>
      </c>
      <c r="D14" t="str">
        <f>'Region - Nashik Data'!D15</f>
        <v>Manmad</v>
      </c>
      <c r="E14" t="str">
        <f>'Region - Nashik Data'!E15</f>
        <v>Nifad</v>
      </c>
      <c r="F14" t="str">
        <f>'Region - Nashik Data'!F15</f>
        <v>456654</v>
      </c>
      <c r="G14" t="str">
        <f>'Region - Nashik Data'!G15</f>
        <v>Retro. Lasalgaon Vinchur 16 Villages, Tal. Nifad</v>
      </c>
      <c r="H14" t="str">
        <f>'Region - Nashik Data'!H15</f>
        <v>Dongargaon</v>
      </c>
      <c r="I14" t="str">
        <f>'Region - Nashik Data'!I15</f>
        <v>Existing 2.00 LL ESR</v>
      </c>
      <c r="J14">
        <f>IF(AND('Region - Nashik Data'!V15&gt;-1%,'Region - Nashik Data'!V15&lt;101%),1,0)</f>
        <v>1</v>
      </c>
      <c r="K14">
        <f>IF(AND('Region - Nashik Data'!V15&gt;100%,'Region - Nashik Data'!V15&lt;301%),1,0)</f>
        <v>0</v>
      </c>
      <c r="L14">
        <f>IF(AND('Region - Nashik Data'!V15&gt;300%,'Region - Nashik Data'!V15&lt;501%),1,0)</f>
        <v>0</v>
      </c>
      <c r="M14">
        <f>IF(AND('Region - Nashik Data'!V15&gt;500%,'Region - Nashik Data'!V15&lt;1001%),1,0)</f>
        <v>0</v>
      </c>
      <c r="N14">
        <f>IF(AND('Region - Nashik Data'!V15&gt;1000%,'Region - Nashik Data'!V15&lt;2001%),1,0)</f>
        <v>0</v>
      </c>
      <c r="O14">
        <f>IF('Region - Nashik Data'!V15&gt;2000%,1,0)</f>
        <v>0</v>
      </c>
      <c r="P14">
        <f t="shared" si="0"/>
        <v>1</v>
      </c>
      <c r="Q14">
        <f>IF('Region - Nashik Data'!V15=0%,1,0)</f>
        <v>1</v>
      </c>
    </row>
    <row r="15" spans="1:17" x14ac:dyDescent="0.35">
      <c r="A15">
        <f>'Region - Nashik Data'!A16</f>
        <v>14</v>
      </c>
      <c r="B15" t="str">
        <f>'Region - Nashik Data'!B16</f>
        <v>Ahmednagar</v>
      </c>
      <c r="C15" t="str">
        <f>'Region - Nashik Data'!C16</f>
        <v>Sangamner</v>
      </c>
      <c r="D15" t="str">
        <f>'Region - Nashik Data'!D16</f>
        <v>Kopargaon</v>
      </c>
      <c r="E15" t="str">
        <f>'Region - Nashik Data'!E16</f>
        <v>Rahata</v>
      </c>
      <c r="F15" t="str">
        <f>'Region - Nashik Data'!F16</f>
        <v>20054877</v>
      </c>
      <c r="G15" t="str">
        <f>'Region - Nashik Data'!G16</f>
        <v>Retro.Kelvad Bk.&amp; 2 villages RRWSS. Ta.Rahta</v>
      </c>
      <c r="H15" t="str">
        <f>'Region - Nashik Data'!H16</f>
        <v>Kelwad Kd</v>
      </c>
      <c r="I15" t="str">
        <f>'Region - Nashik Data'!I16</f>
        <v>Proposed 0.65 LL ESR</v>
      </c>
      <c r="J15">
        <f>IF(AND('Region - Nashik Data'!V16&gt;-1%,'Region - Nashik Data'!V16&lt;101%),1,0)</f>
        <v>1</v>
      </c>
      <c r="K15">
        <f>IF(AND('Region - Nashik Data'!V16&gt;100%,'Region - Nashik Data'!V16&lt;301%),1,0)</f>
        <v>0</v>
      </c>
      <c r="L15">
        <f>IF(AND('Region - Nashik Data'!V16&gt;300%,'Region - Nashik Data'!V16&lt;501%),1,0)</f>
        <v>0</v>
      </c>
      <c r="M15">
        <f>IF(AND('Region - Nashik Data'!V16&gt;500%,'Region - Nashik Data'!V16&lt;1001%),1,0)</f>
        <v>0</v>
      </c>
      <c r="N15">
        <f>IF(AND('Region - Nashik Data'!V16&gt;1000%,'Region - Nashik Data'!V16&lt;2001%),1,0)</f>
        <v>0</v>
      </c>
      <c r="O15">
        <f>IF('Region - Nashik Data'!V16&gt;2000%,1,0)</f>
        <v>0</v>
      </c>
      <c r="P15">
        <f t="shared" si="0"/>
        <v>1</v>
      </c>
      <c r="Q15">
        <f>IF('Region - Nashik Data'!V16=0%,1,0)</f>
        <v>1</v>
      </c>
    </row>
    <row r="16" spans="1:17" x14ac:dyDescent="0.35">
      <c r="A16">
        <f>'Region - Nashik Data'!A17</f>
        <v>15</v>
      </c>
      <c r="B16" t="str">
        <f>'Region - Nashik Data'!B17</f>
        <v>Nashik</v>
      </c>
      <c r="C16" t="str">
        <f>'Region - Nashik Data'!C17</f>
        <v>Nashik</v>
      </c>
      <c r="D16" t="str">
        <f>'Region - Nashik Data'!D17</f>
        <v>Sinnar</v>
      </c>
      <c r="E16" t="str">
        <f>'Region - Nashik Data'!E17</f>
        <v>Sinnar</v>
      </c>
      <c r="F16" t="str">
        <f>'Region - Nashik Data'!F17</f>
        <v>20019286</v>
      </c>
      <c r="G16" t="str">
        <f>'Region - Nashik Data'!G17</f>
        <v>Nirhale-Fatehpur and 5 villages, Tal. Sinnar</v>
      </c>
      <c r="H16" t="str">
        <f>'Region - Nashik Data'!H17</f>
        <v>Manori</v>
      </c>
      <c r="I16" t="str">
        <f>'Region - Nashik Data'!I17</f>
        <v>Existing 0.50 LL ESR</v>
      </c>
      <c r="J16">
        <f>IF(AND('Region - Nashik Data'!V17&gt;-1%,'Region - Nashik Data'!V17&lt;101%),1,0)</f>
        <v>1</v>
      </c>
      <c r="K16">
        <f>IF(AND('Region - Nashik Data'!V17&gt;100%,'Region - Nashik Data'!V17&lt;301%),1,0)</f>
        <v>0</v>
      </c>
      <c r="L16">
        <f>IF(AND('Region - Nashik Data'!V17&gt;300%,'Region - Nashik Data'!V17&lt;501%),1,0)</f>
        <v>0</v>
      </c>
      <c r="M16">
        <f>IF(AND('Region - Nashik Data'!V17&gt;500%,'Region - Nashik Data'!V17&lt;1001%),1,0)</f>
        <v>0</v>
      </c>
      <c r="N16">
        <f>IF(AND('Region - Nashik Data'!V17&gt;1000%,'Region - Nashik Data'!V17&lt;2001%),1,0)</f>
        <v>0</v>
      </c>
      <c r="O16">
        <f>IF('Region - Nashik Data'!V17&gt;2000%,1,0)</f>
        <v>0</v>
      </c>
      <c r="P16">
        <f t="shared" si="0"/>
        <v>1</v>
      </c>
      <c r="Q16">
        <f>IF('Region - Nashik Data'!V17=0%,1,0)</f>
        <v>1</v>
      </c>
    </row>
    <row r="17" spans="1:17" x14ac:dyDescent="0.35">
      <c r="A17">
        <f>'Region - Nashik Data'!A18</f>
        <v>16</v>
      </c>
      <c r="B17" t="str">
        <f>'Region - Nashik Data'!B18</f>
        <v>Nashik</v>
      </c>
      <c r="C17" t="str">
        <f>'Region - Nashik Data'!C18</f>
        <v>Nashik</v>
      </c>
      <c r="D17" t="str">
        <f>'Region - Nashik Data'!D18</f>
        <v>Manmad</v>
      </c>
      <c r="E17" t="str">
        <f>'Region - Nashik Data'!E18</f>
        <v>Yeola</v>
      </c>
      <c r="F17" t="str">
        <f>'Region - Nashik Data'!F18</f>
        <v>20030798</v>
      </c>
      <c r="G17" t="str">
        <f>'Region - Nashik Data'!G18</f>
        <v>Retrofitting To Yeola 38 Villages</v>
      </c>
      <c r="H17" t="str">
        <f>'Region - Nashik Data'!H18</f>
        <v>Somthan Desh</v>
      </c>
      <c r="I17" t="str">
        <f>'Region - Nashik Data'!I18</f>
        <v>Existing 1.00 LL ESR</v>
      </c>
      <c r="J17">
        <f>IF(AND('Region - Nashik Data'!V18&gt;-1%,'Region - Nashik Data'!V18&lt;101%),1,0)</f>
        <v>1</v>
      </c>
      <c r="K17">
        <f>IF(AND('Region - Nashik Data'!V18&gt;100%,'Region - Nashik Data'!V18&lt;301%),1,0)</f>
        <v>0</v>
      </c>
      <c r="L17">
        <f>IF(AND('Region - Nashik Data'!V18&gt;300%,'Region - Nashik Data'!V18&lt;501%),1,0)</f>
        <v>0</v>
      </c>
      <c r="M17">
        <f>IF(AND('Region - Nashik Data'!V18&gt;500%,'Region - Nashik Data'!V18&lt;1001%),1,0)</f>
        <v>0</v>
      </c>
      <c r="N17">
        <f>IF(AND('Region - Nashik Data'!V18&gt;1000%,'Region - Nashik Data'!V18&lt;2001%),1,0)</f>
        <v>0</v>
      </c>
      <c r="O17">
        <f>IF('Region - Nashik Data'!V18&gt;2000%,1,0)</f>
        <v>0</v>
      </c>
      <c r="P17">
        <f t="shared" si="0"/>
        <v>1</v>
      </c>
      <c r="Q17">
        <f>IF('Region - Nashik Data'!V18=0%,1,0)</f>
        <v>1</v>
      </c>
    </row>
    <row r="18" spans="1:17" x14ac:dyDescent="0.35">
      <c r="A18">
        <f>'Region - Nashik Data'!A19</f>
        <v>17</v>
      </c>
      <c r="B18" t="str">
        <f>'Region - Nashik Data'!B19</f>
        <v>Nashik</v>
      </c>
      <c r="C18" t="str">
        <f>'Region - Nashik Data'!C19</f>
        <v>Nashik</v>
      </c>
      <c r="D18" t="str">
        <f>'Region - Nashik Data'!D19</f>
        <v>Manmad</v>
      </c>
      <c r="E18" t="str">
        <f>'Region - Nashik Data'!E19</f>
        <v>Nifad</v>
      </c>
      <c r="F18" t="str">
        <f>'Region - Nashik Data'!F19</f>
        <v>456654</v>
      </c>
      <c r="G18" t="str">
        <f>'Region - Nashik Data'!G19</f>
        <v>Retro. Lasalgaon Vinchur 16 Villages, Tal. Nifad</v>
      </c>
      <c r="H18" t="str">
        <f>'Region - Nashik Data'!H19</f>
        <v>Bokaddara</v>
      </c>
      <c r="I18" t="str">
        <f>'Region - Nashik Data'!I19</f>
        <v>Existing 1.00 LL ESR</v>
      </c>
      <c r="J18">
        <f>IF(AND('Region - Nashik Data'!V19&gt;-1%,'Region - Nashik Data'!V19&lt;101%),1,0)</f>
        <v>1</v>
      </c>
      <c r="K18">
        <f>IF(AND('Region - Nashik Data'!V19&gt;100%,'Region - Nashik Data'!V19&lt;301%),1,0)</f>
        <v>0</v>
      </c>
      <c r="L18">
        <f>IF(AND('Region - Nashik Data'!V19&gt;300%,'Region - Nashik Data'!V19&lt;501%),1,0)</f>
        <v>0</v>
      </c>
      <c r="M18">
        <f>IF(AND('Region - Nashik Data'!V19&gt;500%,'Region - Nashik Data'!V19&lt;1001%),1,0)</f>
        <v>0</v>
      </c>
      <c r="N18">
        <f>IF(AND('Region - Nashik Data'!V19&gt;1000%,'Region - Nashik Data'!V19&lt;2001%),1,0)</f>
        <v>0</v>
      </c>
      <c r="O18">
        <f>IF('Region - Nashik Data'!V19&gt;2000%,1,0)</f>
        <v>0</v>
      </c>
      <c r="P18">
        <f t="shared" si="0"/>
        <v>1</v>
      </c>
      <c r="Q18">
        <f>IF('Region - Nashik Data'!V19=0%,1,0)</f>
        <v>0</v>
      </c>
    </row>
    <row r="19" spans="1:17" x14ac:dyDescent="0.35">
      <c r="A19">
        <f>'Region - Nashik Data'!A20</f>
        <v>18</v>
      </c>
      <c r="B19" t="str">
        <f>'Region - Nashik Data'!B20</f>
        <v>Nashik</v>
      </c>
      <c r="C19" t="str">
        <f>'Region - Nashik Data'!C20</f>
        <v>W M Nashik</v>
      </c>
      <c r="D19" t="str">
        <f>'Region - Nashik Data'!D20</f>
        <v>Malegaon</v>
      </c>
      <c r="E19" t="str">
        <f>'Region - Nashik Data'!E20</f>
        <v>Chandwad</v>
      </c>
      <c r="F19" t="str">
        <f>'Region - Nashik Data'!F20</f>
        <v>20086730</v>
      </c>
      <c r="G19" t="str">
        <f>'Region - Nashik Data'!G20</f>
        <v>Retro.Chandwad and WSS 44 villages. Ta. Chandwad</v>
      </c>
      <c r="H19" t="str">
        <f>'Region - Nashik Data'!H20</f>
        <v>Hatti</v>
      </c>
      <c r="I19" t="str">
        <f>'Region - Nashik Data'!I20</f>
        <v>Existing 0.40 LL ESR</v>
      </c>
      <c r="J19">
        <f>IF(AND('Region - Nashik Data'!V20&gt;-1%,'Region - Nashik Data'!V20&lt;101%),1,0)</f>
        <v>1</v>
      </c>
      <c r="K19">
        <f>IF(AND('Region - Nashik Data'!V20&gt;100%,'Region - Nashik Data'!V20&lt;301%),1,0)</f>
        <v>0</v>
      </c>
      <c r="L19">
        <f>IF(AND('Region - Nashik Data'!V20&gt;300%,'Region - Nashik Data'!V20&lt;501%),1,0)</f>
        <v>0</v>
      </c>
      <c r="M19">
        <f>IF(AND('Region - Nashik Data'!V20&gt;500%,'Region - Nashik Data'!V20&lt;1001%),1,0)</f>
        <v>0</v>
      </c>
      <c r="N19">
        <f>IF(AND('Region - Nashik Data'!V20&gt;1000%,'Region - Nashik Data'!V20&lt;2001%),1,0)</f>
        <v>0</v>
      </c>
      <c r="O19">
        <f>IF('Region - Nashik Data'!V20&gt;2000%,1,0)</f>
        <v>0</v>
      </c>
      <c r="P19">
        <f t="shared" si="0"/>
        <v>1</v>
      </c>
      <c r="Q19">
        <f>IF('Region - Nashik Data'!V20=0%,1,0)</f>
        <v>1</v>
      </c>
    </row>
    <row r="20" spans="1:17" x14ac:dyDescent="0.35">
      <c r="A20">
        <f>'Region - Nashik Data'!A21</f>
        <v>19</v>
      </c>
      <c r="B20" t="str">
        <f>'Region - Nashik Data'!B21</f>
        <v>Nashik</v>
      </c>
      <c r="C20" t="str">
        <f>'Region - Nashik Data'!C21</f>
        <v>Nashik</v>
      </c>
      <c r="D20" t="str">
        <f>'Region - Nashik Data'!D21</f>
        <v>Malegaon</v>
      </c>
      <c r="E20" t="str">
        <f>'Region - Nashik Data'!E21</f>
        <v>Malegaon</v>
      </c>
      <c r="F20" t="str">
        <f>'Region - Nashik Data'!F21</f>
        <v>20037448</v>
      </c>
      <c r="G20" t="str">
        <f>'Region - Nashik Data'!G21</f>
        <v>78 villages in Nandgaon, Malegaon and Deola talukas</v>
      </c>
      <c r="H20" t="str">
        <f>'Region - Nashik Data'!H21</f>
        <v>Krantinagar</v>
      </c>
      <c r="I20" t="str">
        <f>'Region - Nashik Data'!I21</f>
        <v>Existing 0.30 LL ESR</v>
      </c>
      <c r="J20">
        <f>IF(AND('Region - Nashik Data'!V21&gt;-1%,'Region - Nashik Data'!V21&lt;101%),1,0)</f>
        <v>1</v>
      </c>
      <c r="K20">
        <f>IF(AND('Region - Nashik Data'!V21&gt;100%,'Region - Nashik Data'!V21&lt;301%),1,0)</f>
        <v>0</v>
      </c>
      <c r="L20">
        <f>IF(AND('Region - Nashik Data'!V21&gt;300%,'Region - Nashik Data'!V21&lt;501%),1,0)</f>
        <v>0</v>
      </c>
      <c r="M20">
        <f>IF(AND('Region - Nashik Data'!V21&gt;500%,'Region - Nashik Data'!V21&lt;1001%),1,0)</f>
        <v>0</v>
      </c>
      <c r="N20">
        <f>IF(AND('Region - Nashik Data'!V21&gt;1000%,'Region - Nashik Data'!V21&lt;2001%),1,0)</f>
        <v>0</v>
      </c>
      <c r="O20">
        <f>IF('Region - Nashik Data'!V21&gt;2000%,1,0)</f>
        <v>0</v>
      </c>
      <c r="P20">
        <f t="shared" si="0"/>
        <v>1</v>
      </c>
      <c r="Q20">
        <f>IF('Region - Nashik Data'!V21=0%,1,0)</f>
        <v>1</v>
      </c>
    </row>
    <row r="21" spans="1:17" x14ac:dyDescent="0.35">
      <c r="A21">
        <f>'Region - Nashik Data'!A22</f>
        <v>20</v>
      </c>
      <c r="B21" t="str">
        <f>'Region - Nashik Data'!B22</f>
        <v>Jalgaon</v>
      </c>
      <c r="C21" t="str">
        <f>'Region - Nashik Data'!C22</f>
        <v>Jalgaon</v>
      </c>
      <c r="D21" t="str">
        <f>'Region - Nashik Data'!D22</f>
        <v>Erandol</v>
      </c>
      <c r="E21" t="str">
        <f>'Region - Nashik Data'!E22</f>
        <v>Chalisgaon</v>
      </c>
      <c r="F21" t="str">
        <f>'Region - Nashik Data'!F22</f>
        <v>20053796</v>
      </c>
      <c r="G21" t="str">
        <f>'Region - Nashik Data'!G22</f>
        <v>Dondigar-Rohini &amp; 15 Villages WSS</v>
      </c>
      <c r="H21" t="str">
        <f>'Region - Nashik Data'!H22</f>
        <v>Krushnanagar</v>
      </c>
      <c r="I21" t="str">
        <f>'Region - Nashik Data'!I22</f>
        <v>Existing 0.70 LL ESR</v>
      </c>
      <c r="J21">
        <f>IF(AND('Region - Nashik Data'!V22&gt;-1%,'Region - Nashik Data'!V22&lt;101%),1,0)</f>
        <v>1</v>
      </c>
      <c r="K21">
        <f>IF(AND('Region - Nashik Data'!V22&gt;100%,'Region - Nashik Data'!V22&lt;301%),1,0)</f>
        <v>0</v>
      </c>
      <c r="L21">
        <f>IF(AND('Region - Nashik Data'!V22&gt;300%,'Region - Nashik Data'!V22&lt;501%),1,0)</f>
        <v>0</v>
      </c>
      <c r="M21">
        <f>IF(AND('Region - Nashik Data'!V22&gt;500%,'Region - Nashik Data'!V22&lt;1001%),1,0)</f>
        <v>0</v>
      </c>
      <c r="N21">
        <f>IF(AND('Region - Nashik Data'!V22&gt;1000%,'Region - Nashik Data'!V22&lt;2001%),1,0)</f>
        <v>0</v>
      </c>
      <c r="O21">
        <f>IF('Region - Nashik Data'!V22&gt;2000%,1,0)</f>
        <v>0</v>
      </c>
      <c r="P21">
        <f t="shared" si="0"/>
        <v>1</v>
      </c>
      <c r="Q21">
        <f>IF('Region - Nashik Data'!V22=0%,1,0)</f>
        <v>0</v>
      </c>
    </row>
    <row r="22" spans="1:17" x14ac:dyDescent="0.35">
      <c r="A22">
        <f>'Region - Nashik Data'!A23</f>
        <v>21</v>
      </c>
      <c r="B22" t="str">
        <f>'Region - Nashik Data'!B23</f>
        <v>Nashik</v>
      </c>
      <c r="C22" t="str">
        <f>'Region - Nashik Data'!C23</f>
        <v>Nashik</v>
      </c>
      <c r="D22" t="str">
        <f>'Region - Nashik Data'!D23</f>
        <v>Sinnar</v>
      </c>
      <c r="E22" t="str">
        <f>'Region - Nashik Data'!E23</f>
        <v>Sinnar</v>
      </c>
      <c r="F22" t="str">
        <f>'Region - Nashik Data'!F23</f>
        <v>20019176</v>
      </c>
      <c r="G22" t="str">
        <f>'Region - Nashik Data'!G23</f>
        <v>Retro. Bargaonpimpri &amp; 6 VRWSS  Tal Sinnar</v>
      </c>
      <c r="H22" t="str">
        <f>'Region - Nashik Data'!H23</f>
        <v>Nimgaon Sinnar</v>
      </c>
      <c r="I22" t="str">
        <f>'Region - Nashik Data'!I23</f>
        <v>Existing 0.40 LL ESR</v>
      </c>
      <c r="J22">
        <f>IF(AND('Region - Nashik Data'!V23&gt;-1%,'Region - Nashik Data'!V23&lt;101%),1,0)</f>
        <v>1</v>
      </c>
      <c r="K22">
        <f>IF(AND('Region - Nashik Data'!V23&gt;100%,'Region - Nashik Data'!V23&lt;301%),1,0)</f>
        <v>0</v>
      </c>
      <c r="L22">
        <f>IF(AND('Region - Nashik Data'!V23&gt;300%,'Region - Nashik Data'!V23&lt;501%),1,0)</f>
        <v>0</v>
      </c>
      <c r="M22">
        <f>IF(AND('Region - Nashik Data'!V23&gt;500%,'Region - Nashik Data'!V23&lt;1001%),1,0)</f>
        <v>0</v>
      </c>
      <c r="N22">
        <f>IF(AND('Region - Nashik Data'!V23&gt;1000%,'Region - Nashik Data'!V23&lt;2001%),1,0)</f>
        <v>0</v>
      </c>
      <c r="O22">
        <f>IF('Region - Nashik Data'!V23&gt;2000%,1,0)</f>
        <v>0</v>
      </c>
      <c r="P22">
        <f t="shared" si="0"/>
        <v>1</v>
      </c>
      <c r="Q22">
        <f>IF('Region - Nashik Data'!V23=0%,1,0)</f>
        <v>0</v>
      </c>
    </row>
    <row r="23" spans="1:17" x14ac:dyDescent="0.35">
      <c r="A23">
        <f>'Region - Nashik Data'!A24</f>
        <v>22</v>
      </c>
      <c r="B23" t="str">
        <f>'Region - Nashik Data'!B24</f>
        <v>Nashik</v>
      </c>
      <c r="C23" t="str">
        <f>'Region - Nashik Data'!C24</f>
        <v>Nashik</v>
      </c>
      <c r="D23" t="str">
        <f>'Region - Nashik Data'!D24</f>
        <v>Sinnar</v>
      </c>
      <c r="E23" t="str">
        <f>'Region - Nashik Data'!E24</f>
        <v>Sinnar</v>
      </c>
      <c r="F23" t="str">
        <f>'Region - Nashik Data'!F24</f>
        <v>20019286</v>
      </c>
      <c r="G23" t="str">
        <f>'Region - Nashik Data'!G24</f>
        <v>Nirhale-Fatehpur and 5 villages, Tal. Sinnar</v>
      </c>
      <c r="H23" t="str">
        <f>'Region - Nashik Data'!H24</f>
        <v>Nandur Shingote</v>
      </c>
      <c r="I23" t="str">
        <f>'Region - Nashik Data'!I24</f>
        <v>Existing 3.25 LL MBR</v>
      </c>
      <c r="J23">
        <f>IF(AND('Region - Nashik Data'!V24&gt;-1%,'Region - Nashik Data'!V24&lt;101%),1,0)</f>
        <v>0</v>
      </c>
      <c r="K23">
        <f>IF(AND('Region - Nashik Data'!V24&gt;100%,'Region - Nashik Data'!V24&lt;301%),1,0)</f>
        <v>1</v>
      </c>
      <c r="L23">
        <f>IF(AND('Region - Nashik Data'!V24&gt;300%,'Region - Nashik Data'!V24&lt;501%),1,0)</f>
        <v>0</v>
      </c>
      <c r="M23">
        <f>IF(AND('Region - Nashik Data'!V24&gt;500%,'Region - Nashik Data'!V24&lt;1001%),1,0)</f>
        <v>0</v>
      </c>
      <c r="N23">
        <f>IF(AND('Region - Nashik Data'!V24&gt;1000%,'Region - Nashik Data'!V24&lt;2001%),1,0)</f>
        <v>0</v>
      </c>
      <c r="O23">
        <f>IF('Region - Nashik Data'!V24&gt;2000%,1,0)</f>
        <v>0</v>
      </c>
      <c r="P23">
        <f t="shared" si="0"/>
        <v>1</v>
      </c>
      <c r="Q23">
        <f>IF('Region - Nashik Data'!V24=0%,1,0)</f>
        <v>0</v>
      </c>
    </row>
    <row r="24" spans="1:17" x14ac:dyDescent="0.35">
      <c r="A24">
        <f>'Region - Nashik Data'!A25</f>
        <v>23</v>
      </c>
      <c r="B24" t="str">
        <f>'Region - Nashik Data'!B25</f>
        <v>Nashik</v>
      </c>
      <c r="C24" t="str">
        <f>'Region - Nashik Data'!C25</f>
        <v>Nashik</v>
      </c>
      <c r="D24" t="str">
        <f>'Region - Nashik Data'!D25</f>
        <v>Sinnar</v>
      </c>
      <c r="E24" t="str">
        <f>'Region - Nashik Data'!E25</f>
        <v>Sinnar</v>
      </c>
      <c r="F24" t="str">
        <f>'Region - Nashik Data'!F25</f>
        <v>20019286</v>
      </c>
      <c r="G24" t="str">
        <f>'Region - Nashik Data'!G25</f>
        <v>Nirhale-Fatehpur and 5 villages, Tal. Sinnar</v>
      </c>
      <c r="H24" t="str">
        <f>'Region - Nashik Data'!H25</f>
        <v>Nandur Shingote</v>
      </c>
      <c r="I24" t="str">
        <f>'Region - Nashik Data'!I25</f>
        <v>Existing 1.5 LL ESR</v>
      </c>
      <c r="J24">
        <f>IF(AND('Region - Nashik Data'!V25&gt;-1%,'Region - Nashik Data'!V25&lt;101%),1,0)</f>
        <v>1</v>
      </c>
      <c r="K24">
        <f>IF(AND('Region - Nashik Data'!V25&gt;100%,'Region - Nashik Data'!V25&lt;301%),1,0)</f>
        <v>0</v>
      </c>
      <c r="L24">
        <f>IF(AND('Region - Nashik Data'!V25&gt;300%,'Region - Nashik Data'!V25&lt;501%),1,0)</f>
        <v>0</v>
      </c>
      <c r="M24">
        <f>IF(AND('Region - Nashik Data'!V25&gt;500%,'Region - Nashik Data'!V25&lt;1001%),1,0)</f>
        <v>0</v>
      </c>
      <c r="N24">
        <f>IF(AND('Region - Nashik Data'!V25&gt;1000%,'Region - Nashik Data'!V25&lt;2001%),1,0)</f>
        <v>0</v>
      </c>
      <c r="O24">
        <f>IF('Region - Nashik Data'!V25&gt;2000%,1,0)</f>
        <v>0</v>
      </c>
      <c r="P24">
        <f t="shared" si="0"/>
        <v>1</v>
      </c>
      <c r="Q24">
        <f>IF('Region - Nashik Data'!V25=0%,1,0)</f>
        <v>1</v>
      </c>
    </row>
    <row r="25" spans="1:17" x14ac:dyDescent="0.35">
      <c r="A25">
        <f>'Region - Nashik Data'!A26</f>
        <v>24</v>
      </c>
      <c r="B25" t="str">
        <f>'Region - Nashik Data'!B26</f>
        <v>Nashik</v>
      </c>
      <c r="C25" t="str">
        <f>'Region - Nashik Data'!C26</f>
        <v>Nashik</v>
      </c>
      <c r="D25" t="str">
        <f>'Region - Nashik Data'!D26</f>
        <v>Malegaon</v>
      </c>
      <c r="E25" t="str">
        <f>'Region - Nashik Data'!E26</f>
        <v>Nandgaon</v>
      </c>
      <c r="F25" t="str">
        <f>'Region - Nashik Data'!F26</f>
        <v>20037448</v>
      </c>
      <c r="G25" t="str">
        <f>'Region - Nashik Data'!G26</f>
        <v>78 villages in Nandgaon, Malegaon and Deola talukas</v>
      </c>
      <c r="H25" t="str">
        <f>'Region - Nashik Data'!H26</f>
        <v>Wakhari</v>
      </c>
      <c r="I25" t="str">
        <f>'Region - Nashik Data'!I26</f>
        <v>Existing 0.50 LL ESR</v>
      </c>
      <c r="J25">
        <f>IF(AND('Region - Nashik Data'!V26&gt;-1%,'Region - Nashik Data'!V26&lt;101%),1,0)</f>
        <v>1</v>
      </c>
      <c r="K25">
        <f>IF(AND('Region - Nashik Data'!V26&gt;100%,'Region - Nashik Data'!V26&lt;301%),1,0)</f>
        <v>0</v>
      </c>
      <c r="L25">
        <f>IF(AND('Region - Nashik Data'!V26&gt;300%,'Region - Nashik Data'!V26&lt;501%),1,0)</f>
        <v>0</v>
      </c>
      <c r="M25">
        <f>IF(AND('Region - Nashik Data'!V26&gt;500%,'Region - Nashik Data'!V26&lt;1001%),1,0)</f>
        <v>0</v>
      </c>
      <c r="N25">
        <f>IF(AND('Region - Nashik Data'!V26&gt;1000%,'Region - Nashik Data'!V26&lt;2001%),1,0)</f>
        <v>0</v>
      </c>
      <c r="O25">
        <f>IF('Region - Nashik Data'!V26&gt;2000%,1,0)</f>
        <v>0</v>
      </c>
      <c r="P25">
        <f t="shared" si="0"/>
        <v>1</v>
      </c>
      <c r="Q25">
        <f>IF('Region - Nashik Data'!V26=0%,1,0)</f>
        <v>1</v>
      </c>
    </row>
    <row r="26" spans="1:17" x14ac:dyDescent="0.35">
      <c r="A26">
        <f>'Region - Nashik Data'!A27</f>
        <v>25</v>
      </c>
      <c r="B26" t="str">
        <f>'Region - Nashik Data'!B27</f>
        <v>Nashik</v>
      </c>
      <c r="C26" t="str">
        <f>'Region - Nashik Data'!C27</f>
        <v>Nashik</v>
      </c>
      <c r="D26" t="str">
        <f>'Region - Nashik Data'!D27</f>
        <v>Malegaon</v>
      </c>
      <c r="E26" t="str">
        <f>'Region - Nashik Data'!E27</f>
        <v>Malegaon</v>
      </c>
      <c r="F26" t="str">
        <f>'Region - Nashik Data'!F27</f>
        <v>20037448</v>
      </c>
      <c r="G26" t="str">
        <f>'Region - Nashik Data'!G27</f>
        <v>78 villages in Nandgaon, Malegaon and Deola talukas</v>
      </c>
      <c r="H26" t="str">
        <f>'Region - Nashik Data'!H27</f>
        <v>Jatpada</v>
      </c>
      <c r="I26" t="str">
        <f>'Region - Nashik Data'!I27</f>
        <v>Existing 0.25 LL ESR</v>
      </c>
      <c r="J26">
        <f>IF(AND('Region - Nashik Data'!V27&gt;-1%,'Region - Nashik Data'!V27&lt;101%),1,0)</f>
        <v>0</v>
      </c>
      <c r="K26">
        <f>IF(AND('Region - Nashik Data'!V27&gt;100%,'Region - Nashik Data'!V27&lt;301%),1,0)</f>
        <v>1</v>
      </c>
      <c r="L26">
        <f>IF(AND('Region - Nashik Data'!V27&gt;300%,'Region - Nashik Data'!V27&lt;501%),1,0)</f>
        <v>0</v>
      </c>
      <c r="M26">
        <f>IF(AND('Region - Nashik Data'!V27&gt;500%,'Region - Nashik Data'!V27&lt;1001%),1,0)</f>
        <v>0</v>
      </c>
      <c r="N26">
        <f>IF(AND('Region - Nashik Data'!V27&gt;1000%,'Region - Nashik Data'!V27&lt;2001%),1,0)</f>
        <v>0</v>
      </c>
      <c r="O26">
        <f>IF('Region - Nashik Data'!V27&gt;2000%,1,0)</f>
        <v>0</v>
      </c>
      <c r="P26">
        <f t="shared" si="0"/>
        <v>1</v>
      </c>
      <c r="Q26">
        <f>IF('Region - Nashik Data'!V27=0%,1,0)</f>
        <v>0</v>
      </c>
    </row>
    <row r="27" spans="1:17" x14ac:dyDescent="0.35">
      <c r="A27">
        <f>'Region - Nashik Data'!A28</f>
        <v>26</v>
      </c>
      <c r="B27" t="str">
        <f>'Region - Nashik Data'!B28</f>
        <v>Nashik</v>
      </c>
      <c r="C27" t="str">
        <f>'Region - Nashik Data'!C28</f>
        <v>Nashik</v>
      </c>
      <c r="D27" t="str">
        <f>'Region - Nashik Data'!D28</f>
        <v>Manmad</v>
      </c>
      <c r="E27" t="str">
        <f>'Region - Nashik Data'!E28</f>
        <v>Nifad</v>
      </c>
      <c r="F27" t="str">
        <f>'Region - Nashik Data'!F28</f>
        <v>456654</v>
      </c>
      <c r="G27" t="str">
        <f>'Region - Nashik Data'!G28</f>
        <v>Retro. Lasalgaon Vinchur 16 Villages, Tal. Nifad</v>
      </c>
      <c r="H27" t="str">
        <f>'Region - Nashik Data'!H28</f>
        <v>Vinchur</v>
      </c>
      <c r="I27" t="str">
        <f>'Region - Nashik Data'!I28</f>
        <v>Existing 1.50 LL ESR</v>
      </c>
      <c r="J27">
        <f>IF(AND('Region - Nashik Data'!V28&gt;-1%,'Region - Nashik Data'!V28&lt;101%),1,0)</f>
        <v>1</v>
      </c>
      <c r="K27">
        <f>IF(AND('Region - Nashik Data'!V28&gt;100%,'Region - Nashik Data'!V28&lt;301%),1,0)</f>
        <v>0</v>
      </c>
      <c r="L27">
        <f>IF(AND('Region - Nashik Data'!V28&gt;300%,'Region - Nashik Data'!V28&lt;501%),1,0)</f>
        <v>0</v>
      </c>
      <c r="M27">
        <f>IF(AND('Region - Nashik Data'!V28&gt;500%,'Region - Nashik Data'!V28&lt;1001%),1,0)</f>
        <v>0</v>
      </c>
      <c r="N27">
        <f>IF(AND('Region - Nashik Data'!V28&gt;1000%,'Region - Nashik Data'!V28&lt;2001%),1,0)</f>
        <v>0</v>
      </c>
      <c r="O27">
        <f>IF('Region - Nashik Data'!V28&gt;2000%,1,0)</f>
        <v>0</v>
      </c>
      <c r="P27">
        <f t="shared" si="0"/>
        <v>1</v>
      </c>
      <c r="Q27">
        <f>IF('Region - Nashik Data'!V28=0%,1,0)</f>
        <v>0</v>
      </c>
    </row>
    <row r="28" spans="1:17" x14ac:dyDescent="0.35">
      <c r="A28">
        <f>'Region - Nashik Data'!A29</f>
        <v>27</v>
      </c>
      <c r="B28" t="str">
        <f>'Region - Nashik Data'!B29</f>
        <v>Nashik</v>
      </c>
      <c r="C28" t="str">
        <f>'Region - Nashik Data'!C29</f>
        <v>W M Nashik</v>
      </c>
      <c r="D28" t="str">
        <f>'Region - Nashik Data'!D29</f>
        <v>Malegaon</v>
      </c>
      <c r="E28" t="str">
        <f>'Region - Nashik Data'!E29</f>
        <v>Malegaon</v>
      </c>
      <c r="F28" t="str">
        <f>'Region - Nashik Data'!F29</f>
        <v>20018682</v>
      </c>
      <c r="G28" t="str">
        <f>'Region - Nashik Data'!G29</f>
        <v>Dhahiwal &amp;25 Villages WSS Tal Malegaon</v>
      </c>
      <c r="H28" t="str">
        <f>'Region - Nashik Data'!H29</f>
        <v>Nale</v>
      </c>
      <c r="I28" t="str">
        <f>'Region - Nashik Data'!I29</f>
        <v>Existing 0.50 LL ESR</v>
      </c>
      <c r="J28">
        <f>IF(AND('Region - Nashik Data'!V29&gt;-1%,'Region - Nashik Data'!V29&lt;101%),1,0)</f>
        <v>1</v>
      </c>
      <c r="K28">
        <f>IF(AND('Region - Nashik Data'!V29&gt;100%,'Region - Nashik Data'!V29&lt;301%),1,0)</f>
        <v>0</v>
      </c>
      <c r="L28">
        <f>IF(AND('Region - Nashik Data'!V29&gt;300%,'Region - Nashik Data'!V29&lt;501%),1,0)</f>
        <v>0</v>
      </c>
      <c r="M28">
        <f>IF(AND('Region - Nashik Data'!V29&gt;500%,'Region - Nashik Data'!V29&lt;1001%),1,0)</f>
        <v>0</v>
      </c>
      <c r="N28">
        <f>IF(AND('Region - Nashik Data'!V29&gt;1000%,'Region - Nashik Data'!V29&lt;2001%),1,0)</f>
        <v>0</v>
      </c>
      <c r="O28">
        <f>IF('Region - Nashik Data'!V29&gt;2000%,1,0)</f>
        <v>0</v>
      </c>
      <c r="P28">
        <f t="shared" si="0"/>
        <v>1</v>
      </c>
      <c r="Q28">
        <f>IF('Region - Nashik Data'!V29=0%,1,0)</f>
        <v>1</v>
      </c>
    </row>
    <row r="29" spans="1:17" x14ac:dyDescent="0.35">
      <c r="A29">
        <f>'Region - Nashik Data'!A30</f>
        <v>28</v>
      </c>
      <c r="B29" t="str">
        <f>'Region - Nashik Data'!B30</f>
        <v>Jalgaon</v>
      </c>
      <c r="C29" t="str">
        <f>'Region - Nashik Data'!C30</f>
        <v>Jalgaon</v>
      </c>
      <c r="D29" t="str">
        <f>'Region - Nashik Data'!D30</f>
        <v>Erandol</v>
      </c>
      <c r="E29" t="str">
        <f>'Region - Nashik Data'!E30</f>
        <v>Dharangaon</v>
      </c>
      <c r="F29" t="str">
        <f>'Region - Nashik Data'!F30</f>
        <v>20061165</v>
      </c>
      <c r="G29" t="str">
        <f>'Region - Nashik Data'!G30</f>
        <v>Paldhi (bk&amp; Kh) RR Tal DHARANGAON</v>
      </c>
      <c r="H29" t="str">
        <f>'Region - Nashik Data'!H30</f>
        <v>Paldhi Kh.</v>
      </c>
      <c r="I29" t="str">
        <f>'Region - Nashik Data'!I30</f>
        <v>Proposed 4.00 LL ESR</v>
      </c>
      <c r="J29">
        <f>IF(AND('Region - Nashik Data'!V30&gt;-1%,'Region - Nashik Data'!V30&lt;101%),1,0)</f>
        <v>1</v>
      </c>
      <c r="K29">
        <f>IF(AND('Region - Nashik Data'!V30&gt;100%,'Region - Nashik Data'!V30&lt;301%),1,0)</f>
        <v>0</v>
      </c>
      <c r="L29">
        <f>IF(AND('Region - Nashik Data'!V30&gt;300%,'Region - Nashik Data'!V30&lt;501%),1,0)</f>
        <v>0</v>
      </c>
      <c r="M29">
        <f>IF(AND('Region - Nashik Data'!V30&gt;500%,'Region - Nashik Data'!V30&lt;1001%),1,0)</f>
        <v>0</v>
      </c>
      <c r="N29">
        <f>IF(AND('Region - Nashik Data'!V30&gt;1000%,'Region - Nashik Data'!V30&lt;2001%),1,0)</f>
        <v>0</v>
      </c>
      <c r="O29">
        <f>IF('Region - Nashik Data'!V30&gt;2000%,1,0)</f>
        <v>0</v>
      </c>
      <c r="P29">
        <f t="shared" si="0"/>
        <v>1</v>
      </c>
      <c r="Q29">
        <f>IF('Region - Nashik Data'!V30=0%,1,0)</f>
        <v>0</v>
      </c>
    </row>
    <row r="30" spans="1:17" x14ac:dyDescent="0.35">
      <c r="A30">
        <f>'Region - Nashik Data'!A31</f>
        <v>29</v>
      </c>
      <c r="B30" t="str">
        <f>'Region - Nashik Data'!B31</f>
        <v>Jalgaon</v>
      </c>
      <c r="C30" t="str">
        <f>'Region - Nashik Data'!C31</f>
        <v>Jalgaon</v>
      </c>
      <c r="D30" t="str">
        <f>'Region - Nashik Data'!D31</f>
        <v>Erandol</v>
      </c>
      <c r="E30" t="str">
        <f>'Region - Nashik Data'!E31</f>
        <v>Dharangaon</v>
      </c>
      <c r="F30" t="str">
        <f>'Region - Nashik Data'!F31</f>
        <v>20061165</v>
      </c>
      <c r="G30" t="str">
        <f>'Region - Nashik Data'!G31</f>
        <v>Paldhi (bk&amp; Kh) RR Tal DHARANGAON</v>
      </c>
      <c r="H30" t="str">
        <f>'Region - Nashik Data'!H31</f>
        <v>Paldhi Kh.</v>
      </c>
      <c r="I30" t="str">
        <f>'Region - Nashik Data'!I31</f>
        <v>Proposed 4.20 LL ESR</v>
      </c>
      <c r="J30">
        <f>IF(AND('Region - Nashik Data'!V31&gt;-1%,'Region - Nashik Data'!V31&lt;101%),1,0)</f>
        <v>1</v>
      </c>
      <c r="K30">
        <f>IF(AND('Region - Nashik Data'!V31&gt;100%,'Region - Nashik Data'!V31&lt;301%),1,0)</f>
        <v>0</v>
      </c>
      <c r="L30">
        <f>IF(AND('Region - Nashik Data'!V31&gt;300%,'Region - Nashik Data'!V31&lt;501%),1,0)</f>
        <v>0</v>
      </c>
      <c r="M30">
        <f>IF(AND('Region - Nashik Data'!V31&gt;500%,'Region - Nashik Data'!V31&lt;1001%),1,0)</f>
        <v>0</v>
      </c>
      <c r="N30">
        <f>IF(AND('Region - Nashik Data'!V31&gt;1000%,'Region - Nashik Data'!V31&lt;2001%),1,0)</f>
        <v>0</v>
      </c>
      <c r="O30">
        <f>IF('Region - Nashik Data'!V31&gt;2000%,1,0)</f>
        <v>0</v>
      </c>
      <c r="P30">
        <f t="shared" si="0"/>
        <v>1</v>
      </c>
      <c r="Q30">
        <f>IF('Region - Nashik Data'!V31=0%,1,0)</f>
        <v>1</v>
      </c>
    </row>
    <row r="31" spans="1:17" x14ac:dyDescent="0.35">
      <c r="A31">
        <f>'Region - Nashik Data'!A32</f>
        <v>30</v>
      </c>
      <c r="B31" t="str">
        <f>'Region - Nashik Data'!B32</f>
        <v>Nashik</v>
      </c>
      <c r="C31" t="str">
        <f>'Region - Nashik Data'!C32</f>
        <v>Nashik</v>
      </c>
      <c r="D31" t="str">
        <f>'Region - Nashik Data'!D32</f>
        <v>Manmad</v>
      </c>
      <c r="E31" t="str">
        <f>'Region - Nashik Data'!E32</f>
        <v>Yeola</v>
      </c>
      <c r="F31" t="str">
        <f>'Region - Nashik Data'!F32</f>
        <v>20030798</v>
      </c>
      <c r="G31" t="str">
        <f>'Region - Nashik Data'!G32</f>
        <v>Retrofitting To Yeola 38 Villages</v>
      </c>
      <c r="H31" t="str">
        <f>'Region - Nashik Data'!H32</f>
        <v>Vikharni</v>
      </c>
      <c r="I31" t="str">
        <f>'Region - Nashik Data'!I32</f>
        <v>Existing 1.00 LL ESR</v>
      </c>
      <c r="J31">
        <f>IF(AND('Region - Nashik Data'!V32&gt;-1%,'Region - Nashik Data'!V32&lt;101%),1,0)</f>
        <v>1</v>
      </c>
      <c r="K31">
        <f>IF(AND('Region - Nashik Data'!V32&gt;100%,'Region - Nashik Data'!V32&lt;301%),1,0)</f>
        <v>0</v>
      </c>
      <c r="L31">
        <f>IF(AND('Region - Nashik Data'!V32&gt;300%,'Region - Nashik Data'!V32&lt;501%),1,0)</f>
        <v>0</v>
      </c>
      <c r="M31">
        <f>IF(AND('Region - Nashik Data'!V32&gt;500%,'Region - Nashik Data'!V32&lt;1001%),1,0)</f>
        <v>0</v>
      </c>
      <c r="N31">
        <f>IF(AND('Region - Nashik Data'!V32&gt;1000%,'Region - Nashik Data'!V32&lt;2001%),1,0)</f>
        <v>0</v>
      </c>
      <c r="O31">
        <f>IF('Region - Nashik Data'!V32&gt;2000%,1,0)</f>
        <v>0</v>
      </c>
      <c r="P31">
        <f t="shared" si="0"/>
        <v>1</v>
      </c>
      <c r="Q31">
        <f>IF('Region - Nashik Data'!V32=0%,1,0)</f>
        <v>1</v>
      </c>
    </row>
    <row r="32" spans="1:17" x14ac:dyDescent="0.35">
      <c r="A32">
        <f>'Region - Nashik Data'!A33</f>
        <v>31</v>
      </c>
      <c r="B32" t="str">
        <f>'Region - Nashik Data'!B33</f>
        <v>Ahmednagar</v>
      </c>
      <c r="C32" t="str">
        <f>'Region - Nashik Data'!C33</f>
        <v>Sangamner</v>
      </c>
      <c r="D32" t="str">
        <f>'Region - Nashik Data'!D33</f>
        <v>Sangamner</v>
      </c>
      <c r="E32" t="str">
        <f>'Region - Nashik Data'!E33</f>
        <v>Sangamner</v>
      </c>
      <c r="F32" t="str">
        <f>'Region - Nashik Data'!F33</f>
        <v>20033242</v>
      </c>
      <c r="G32" t="str">
        <f>'Region - Nashik Data'!G33</f>
        <v>Retro.Talegaon Dighe and 16 villages, Tal. Sangamner</v>
      </c>
      <c r="H32" t="str">
        <f>'Region - Nashik Data'!H33</f>
        <v>Kakadwadi</v>
      </c>
      <c r="I32" t="str">
        <f>'Region - Nashik Data'!I33</f>
        <v>Existing 0.50 LL ESR</v>
      </c>
      <c r="J32">
        <f>IF(AND('Region - Nashik Data'!V33&gt;-1%,'Region - Nashik Data'!V33&lt;101%),1,0)</f>
        <v>1</v>
      </c>
      <c r="K32">
        <f>IF(AND('Region - Nashik Data'!V33&gt;100%,'Region - Nashik Data'!V33&lt;301%),1,0)</f>
        <v>0</v>
      </c>
      <c r="L32">
        <f>IF(AND('Region - Nashik Data'!V33&gt;300%,'Region - Nashik Data'!V33&lt;501%),1,0)</f>
        <v>0</v>
      </c>
      <c r="M32">
        <f>IF(AND('Region - Nashik Data'!V33&gt;500%,'Region - Nashik Data'!V33&lt;1001%),1,0)</f>
        <v>0</v>
      </c>
      <c r="N32">
        <f>IF(AND('Region - Nashik Data'!V33&gt;1000%,'Region - Nashik Data'!V33&lt;2001%),1,0)</f>
        <v>0</v>
      </c>
      <c r="O32">
        <f>IF('Region - Nashik Data'!V33&gt;2000%,1,0)</f>
        <v>0</v>
      </c>
      <c r="P32">
        <f t="shared" si="0"/>
        <v>1</v>
      </c>
      <c r="Q32">
        <f>IF('Region - Nashik Data'!V33=0%,1,0)</f>
        <v>1</v>
      </c>
    </row>
    <row r="33" spans="1:17" x14ac:dyDescent="0.35">
      <c r="A33">
        <f>'Region - Nashik Data'!A34</f>
        <v>32</v>
      </c>
      <c r="B33" t="str">
        <f>'Region - Nashik Data'!B34</f>
        <v>Nashik</v>
      </c>
      <c r="C33" t="str">
        <f>'Region - Nashik Data'!C34</f>
        <v>W M Nashik</v>
      </c>
      <c r="D33" t="str">
        <f>'Region - Nashik Data'!D34</f>
        <v>W.M.Nashik</v>
      </c>
      <c r="E33" t="str">
        <f>'Region - Nashik Data'!E34</f>
        <v>Nifad</v>
      </c>
      <c r="F33" t="str">
        <f>'Region - Nashik Data'!F34</f>
        <v>20039258</v>
      </c>
      <c r="G33" t="str">
        <f>'Region - Nashik Data'!G34</f>
        <v>Ozar-Sakore &amp; 2 Villages</v>
      </c>
      <c r="H33" t="str">
        <f>'Region - Nashik Data'!H34</f>
        <v>Ozar</v>
      </c>
      <c r="I33" t="str">
        <f>'Region - Nashik Data'!I34</f>
        <v>Proposed 1.8 LL ESR-2</v>
      </c>
      <c r="J33">
        <f>IF(AND('Region - Nashik Data'!V34&gt;-1%,'Region - Nashik Data'!V34&lt;101%),1,0)</f>
        <v>1</v>
      </c>
      <c r="K33">
        <f>IF(AND('Region - Nashik Data'!V34&gt;100%,'Region - Nashik Data'!V34&lt;301%),1,0)</f>
        <v>0</v>
      </c>
      <c r="L33">
        <f>IF(AND('Region - Nashik Data'!V34&gt;300%,'Region - Nashik Data'!V34&lt;501%),1,0)</f>
        <v>0</v>
      </c>
      <c r="M33">
        <f>IF(AND('Region - Nashik Data'!V34&gt;500%,'Region - Nashik Data'!V34&lt;1001%),1,0)</f>
        <v>0</v>
      </c>
      <c r="N33">
        <f>IF(AND('Region - Nashik Data'!V34&gt;1000%,'Region - Nashik Data'!V34&lt;2001%),1,0)</f>
        <v>0</v>
      </c>
      <c r="O33">
        <f>IF('Region - Nashik Data'!V34&gt;2000%,1,0)</f>
        <v>0</v>
      </c>
      <c r="P33">
        <f t="shared" ref="P33:P51" si="1">IF(OR(J33=1,K33=1,L33=1,M33=1,N33=1,O33=1),1,0)</f>
        <v>1</v>
      </c>
      <c r="Q33">
        <f>IF('Region - Nashik Data'!V34=0%,1,0)</f>
        <v>0</v>
      </c>
    </row>
    <row r="34" spans="1:17" x14ac:dyDescent="0.35">
      <c r="A34">
        <f>'Region - Nashik Data'!A35</f>
        <v>33</v>
      </c>
      <c r="B34" t="str">
        <f>'Region - Nashik Data'!B35</f>
        <v>Nashik</v>
      </c>
      <c r="C34" t="str">
        <f>'Region - Nashik Data'!C35</f>
        <v>W M Nashik</v>
      </c>
      <c r="D34" t="str">
        <f>'Region - Nashik Data'!D35</f>
        <v>Malegaon</v>
      </c>
      <c r="E34" t="str">
        <f>'Region - Nashik Data'!E35</f>
        <v>Chandwad</v>
      </c>
      <c r="F34" t="str">
        <f>'Region - Nashik Data'!F35</f>
        <v>20086730</v>
      </c>
      <c r="G34" t="str">
        <f>'Region - Nashik Data'!G35</f>
        <v>Retro.Chandwad and WSS 44 villages. Ta. Chandwad</v>
      </c>
      <c r="H34" t="str">
        <f>'Region - Nashik Data'!H35</f>
        <v>Jaitapur</v>
      </c>
      <c r="I34" t="str">
        <f>'Region - Nashik Data'!I35</f>
        <v>Existing 0.31 LL ESR</v>
      </c>
      <c r="J34">
        <f>IF(AND('Region - Nashik Data'!V35&gt;-1%,'Region - Nashik Data'!V35&lt;101%),1,0)</f>
        <v>1</v>
      </c>
      <c r="K34">
        <f>IF(AND('Region - Nashik Data'!V35&gt;100%,'Region - Nashik Data'!V35&lt;301%),1,0)</f>
        <v>0</v>
      </c>
      <c r="L34">
        <f>IF(AND('Region - Nashik Data'!V35&gt;300%,'Region - Nashik Data'!V35&lt;501%),1,0)</f>
        <v>0</v>
      </c>
      <c r="M34">
        <f>IF(AND('Region - Nashik Data'!V35&gt;500%,'Region - Nashik Data'!V35&lt;1001%),1,0)</f>
        <v>0</v>
      </c>
      <c r="N34">
        <f>IF(AND('Region - Nashik Data'!V35&gt;1000%,'Region - Nashik Data'!V35&lt;2001%),1,0)</f>
        <v>0</v>
      </c>
      <c r="O34">
        <f>IF('Region - Nashik Data'!V35&gt;2000%,1,0)</f>
        <v>0</v>
      </c>
      <c r="P34">
        <f t="shared" si="1"/>
        <v>1</v>
      </c>
      <c r="Q34">
        <f>IF('Region - Nashik Data'!V35=0%,1,0)</f>
        <v>1</v>
      </c>
    </row>
    <row r="35" spans="1:17" x14ac:dyDescent="0.35">
      <c r="A35">
        <f>'Region - Nashik Data'!A36</f>
        <v>34</v>
      </c>
      <c r="B35" t="str">
        <f>'Region - Nashik Data'!B36</f>
        <v>Nashik</v>
      </c>
      <c r="C35" t="str">
        <f>'Region - Nashik Data'!C36</f>
        <v>W M Nashik</v>
      </c>
      <c r="D35" t="str">
        <f>'Region - Nashik Data'!D36</f>
        <v>Malegaon</v>
      </c>
      <c r="E35" t="str">
        <f>'Region - Nashik Data'!E36</f>
        <v>Chandwad</v>
      </c>
      <c r="F35" t="str">
        <f>'Region - Nashik Data'!F36</f>
        <v>20086730</v>
      </c>
      <c r="G35" t="str">
        <f>'Region - Nashik Data'!G36</f>
        <v>Retro.Chandwad and WSS 44 villages. Ta. Chandwad</v>
      </c>
      <c r="H35" t="str">
        <f>'Region - Nashik Data'!H36</f>
        <v>Dongargaon</v>
      </c>
      <c r="I35" t="str">
        <f>'Region - Nashik Data'!I36</f>
        <v>Existing 0.75 LL ESR</v>
      </c>
      <c r="J35">
        <f>IF(AND('Region - Nashik Data'!V36&gt;-1%,'Region - Nashik Data'!V36&lt;101%),1,0)</f>
        <v>1</v>
      </c>
      <c r="K35">
        <f>IF(AND('Region - Nashik Data'!V36&gt;100%,'Region - Nashik Data'!V36&lt;301%),1,0)</f>
        <v>0</v>
      </c>
      <c r="L35">
        <f>IF(AND('Region - Nashik Data'!V36&gt;300%,'Region - Nashik Data'!V36&lt;501%),1,0)</f>
        <v>0</v>
      </c>
      <c r="M35">
        <f>IF(AND('Region - Nashik Data'!V36&gt;500%,'Region - Nashik Data'!V36&lt;1001%),1,0)</f>
        <v>0</v>
      </c>
      <c r="N35">
        <f>IF(AND('Region - Nashik Data'!V36&gt;1000%,'Region - Nashik Data'!V36&lt;2001%),1,0)</f>
        <v>0</v>
      </c>
      <c r="O35">
        <f>IF('Region - Nashik Data'!V36&gt;2000%,1,0)</f>
        <v>0</v>
      </c>
      <c r="P35">
        <f t="shared" si="1"/>
        <v>1</v>
      </c>
      <c r="Q35">
        <f>IF('Region - Nashik Data'!V36=0%,1,0)</f>
        <v>1</v>
      </c>
    </row>
    <row r="36" spans="1:17" x14ac:dyDescent="0.35">
      <c r="A36">
        <f>'Region - Nashik Data'!A37</f>
        <v>35</v>
      </c>
      <c r="B36" t="str">
        <f>'Region - Nashik Data'!B37</f>
        <v>Nashik</v>
      </c>
      <c r="C36" t="str">
        <f>'Region - Nashik Data'!C37</f>
        <v>Nashik</v>
      </c>
      <c r="D36" t="str">
        <f>'Region - Nashik Data'!D37</f>
        <v>Malegaon</v>
      </c>
      <c r="E36" t="str">
        <f>'Region - Nashik Data'!E37</f>
        <v>Malegaon</v>
      </c>
      <c r="F36" t="str">
        <f>'Region - Nashik Data'!F37</f>
        <v>20037448</v>
      </c>
      <c r="G36" t="str">
        <f>'Region - Nashik Data'!G37</f>
        <v>78 villages in Nandgaon, Malegaon and Deola talukas</v>
      </c>
      <c r="H36" t="str">
        <f>'Region - Nashik Data'!H37</f>
        <v>Ganesh Nagar</v>
      </c>
      <c r="I36" t="str">
        <f>'Region - Nashik Data'!I37</f>
        <v>Existing 0.30 LL ESR</v>
      </c>
      <c r="J36">
        <f>IF(AND('Region - Nashik Data'!V37&gt;-1%,'Region - Nashik Data'!V37&lt;101%),1,0)</f>
        <v>1</v>
      </c>
      <c r="K36">
        <f>IF(AND('Region - Nashik Data'!V37&gt;100%,'Region - Nashik Data'!V37&lt;301%),1,0)</f>
        <v>0</v>
      </c>
      <c r="L36">
        <f>IF(AND('Region - Nashik Data'!V37&gt;300%,'Region - Nashik Data'!V37&lt;501%),1,0)</f>
        <v>0</v>
      </c>
      <c r="M36">
        <f>IF(AND('Region - Nashik Data'!V37&gt;500%,'Region - Nashik Data'!V37&lt;1001%),1,0)</f>
        <v>0</v>
      </c>
      <c r="N36">
        <f>IF(AND('Region - Nashik Data'!V37&gt;1000%,'Region - Nashik Data'!V37&lt;2001%),1,0)</f>
        <v>0</v>
      </c>
      <c r="O36">
        <f>IF('Region - Nashik Data'!V37&gt;2000%,1,0)</f>
        <v>0</v>
      </c>
      <c r="P36">
        <f t="shared" si="1"/>
        <v>1</v>
      </c>
      <c r="Q36">
        <f>IF('Region - Nashik Data'!V37=0%,1,0)</f>
        <v>0</v>
      </c>
    </row>
    <row r="37" spans="1:17" x14ac:dyDescent="0.35">
      <c r="A37">
        <f>'Region - Nashik Data'!A38</f>
        <v>36</v>
      </c>
      <c r="B37" t="str">
        <f>'Region - Nashik Data'!B38</f>
        <v>Nashik</v>
      </c>
      <c r="C37" t="str">
        <f>'Region - Nashik Data'!C38</f>
        <v>Nashik</v>
      </c>
      <c r="D37" t="str">
        <f>'Region - Nashik Data'!D38</f>
        <v>Manmad</v>
      </c>
      <c r="E37" t="str">
        <f>'Region - Nashik Data'!E38</f>
        <v>Nifad</v>
      </c>
      <c r="F37" t="str">
        <f>'Region - Nashik Data'!F38</f>
        <v>456654</v>
      </c>
      <c r="G37" t="str">
        <f>'Region - Nashik Data'!G38</f>
        <v>Retro. Lasalgaon Vinchur 16 Villages, Tal. Nifad</v>
      </c>
      <c r="H37" t="str">
        <f>'Region - Nashik Data'!H38</f>
        <v>Vinchur</v>
      </c>
      <c r="I37" t="str">
        <f>'Region - Nashik Data'!I38</f>
        <v>Proposed 1.60 LL ESR-1</v>
      </c>
      <c r="J37">
        <f>IF(AND('Region - Nashik Data'!V38&gt;-1%,'Region - Nashik Data'!V38&lt;101%),1,0)</f>
        <v>1</v>
      </c>
      <c r="K37">
        <f>IF(AND('Region - Nashik Data'!V38&gt;100%,'Region - Nashik Data'!V38&lt;301%),1,0)</f>
        <v>0</v>
      </c>
      <c r="L37">
        <f>IF(AND('Region - Nashik Data'!V38&gt;300%,'Region - Nashik Data'!V38&lt;501%),1,0)</f>
        <v>0</v>
      </c>
      <c r="M37">
        <f>IF(AND('Region - Nashik Data'!V38&gt;500%,'Region - Nashik Data'!V38&lt;1001%),1,0)</f>
        <v>0</v>
      </c>
      <c r="N37">
        <f>IF(AND('Region - Nashik Data'!V38&gt;1000%,'Region - Nashik Data'!V38&lt;2001%),1,0)</f>
        <v>0</v>
      </c>
      <c r="O37">
        <f>IF('Region - Nashik Data'!V38&gt;2000%,1,0)</f>
        <v>0</v>
      </c>
      <c r="P37">
        <f t="shared" si="1"/>
        <v>1</v>
      </c>
      <c r="Q37">
        <f>IF('Region - Nashik Data'!V38=0%,1,0)</f>
        <v>1</v>
      </c>
    </row>
    <row r="38" spans="1:17" x14ac:dyDescent="0.35">
      <c r="A38">
        <f>'Region - Nashik Data'!A39</f>
        <v>37</v>
      </c>
      <c r="B38" t="str">
        <f>'Region - Nashik Data'!B39</f>
        <v>Ahmednagar</v>
      </c>
      <c r="C38" t="str">
        <f>'Region - Nashik Data'!C39</f>
        <v>Sangamner</v>
      </c>
      <c r="D38" t="str">
        <f>'Region - Nashik Data'!D39</f>
        <v>Kopargaon</v>
      </c>
      <c r="E38" t="str">
        <f>'Region - Nashik Data'!E39</f>
        <v>Rahata</v>
      </c>
      <c r="F38" t="str">
        <f>'Region - Nashik Data'!F39</f>
        <v>417239</v>
      </c>
      <c r="G38" t="str">
        <f>'Region - Nashik Data'!G39</f>
        <v>Retro Rui &amp; Shingave R.R.W.S.S Tal Rahata</v>
      </c>
      <c r="H38" t="str">
        <f>'Region - Nashik Data'!H39</f>
        <v>Rui</v>
      </c>
      <c r="I38" t="str">
        <f>'Region - Nashik Data'!I39</f>
        <v>Existing 3 LL MBR- Outlet-2</v>
      </c>
      <c r="J38">
        <f>IF(AND('Region - Nashik Data'!V39&gt;-1%,'Region - Nashik Data'!V39&lt;101%),1,0)</f>
        <v>0</v>
      </c>
      <c r="K38">
        <f>IF(AND('Region - Nashik Data'!V39&gt;100%,'Region - Nashik Data'!V39&lt;301%),1,0)</f>
        <v>0</v>
      </c>
      <c r="L38">
        <f>IF(AND('Region - Nashik Data'!V39&gt;300%,'Region - Nashik Data'!V39&lt;501%),1,0)</f>
        <v>0</v>
      </c>
      <c r="M38">
        <f>IF(AND('Region - Nashik Data'!V39&gt;500%,'Region - Nashik Data'!V39&lt;1001%),1,0)</f>
        <v>0</v>
      </c>
      <c r="N38">
        <f>IF(AND('Region - Nashik Data'!V39&gt;1000%,'Region - Nashik Data'!V39&lt;2001%),1,0)</f>
        <v>0</v>
      </c>
      <c r="O38">
        <f>IF('Region - Nashik Data'!V39&gt;2000%,1,0)</f>
        <v>1</v>
      </c>
      <c r="P38">
        <f t="shared" si="1"/>
        <v>1</v>
      </c>
      <c r="Q38">
        <f>IF('Region - Nashik Data'!V39=0%,1,0)</f>
        <v>0</v>
      </c>
    </row>
    <row r="39" spans="1:17" x14ac:dyDescent="0.35">
      <c r="A39">
        <f>'Region - Nashik Data'!A40</f>
        <v>38</v>
      </c>
      <c r="B39" t="str">
        <f>'Region - Nashik Data'!B40</f>
        <v>Ahmednagar</v>
      </c>
      <c r="C39" t="str">
        <f>'Region - Nashik Data'!C40</f>
        <v>Ahmednagar</v>
      </c>
      <c r="D39" t="str">
        <f>'Region - Nashik Data'!D40</f>
        <v>Newasa</v>
      </c>
      <c r="E39" t="str">
        <f>'Region - Nashik Data'!E40</f>
        <v>Nevasa</v>
      </c>
      <c r="F39" t="str">
        <f>'Region - Nashik Data'!F40</f>
        <v>5348540</v>
      </c>
      <c r="G39" t="str">
        <f>'Region - Nashik Data'!G40</f>
        <v>Retro.Sonai Karjgaon and 16 villages, Tal. Nevasa</v>
      </c>
      <c r="H39" t="str">
        <f>'Region - Nashik Data'!H40</f>
        <v>Navin Chandgaon</v>
      </c>
      <c r="I39" t="str">
        <f>'Region - Nashik Data'!I40</f>
        <v>Existing 0.60 LL ESR-31</v>
      </c>
      <c r="J39">
        <f>IF(AND('Region - Nashik Data'!V40&gt;-1%,'Region - Nashik Data'!V40&lt;101%),1,0)</f>
        <v>1</v>
      </c>
      <c r="K39">
        <f>IF(AND('Region - Nashik Data'!V40&gt;100%,'Region - Nashik Data'!V40&lt;301%),1,0)</f>
        <v>0</v>
      </c>
      <c r="L39">
        <f>IF(AND('Region - Nashik Data'!V40&gt;300%,'Region - Nashik Data'!V40&lt;501%),1,0)</f>
        <v>0</v>
      </c>
      <c r="M39">
        <f>IF(AND('Region - Nashik Data'!V40&gt;500%,'Region - Nashik Data'!V40&lt;1001%),1,0)</f>
        <v>0</v>
      </c>
      <c r="N39">
        <f>IF(AND('Region - Nashik Data'!V40&gt;1000%,'Region - Nashik Data'!V40&lt;2001%),1,0)</f>
        <v>0</v>
      </c>
      <c r="O39">
        <f>IF('Region - Nashik Data'!V40&gt;2000%,1,0)</f>
        <v>0</v>
      </c>
      <c r="P39">
        <f t="shared" si="1"/>
        <v>1</v>
      </c>
      <c r="Q39">
        <f>IF('Region - Nashik Data'!V40=0%,1,0)</f>
        <v>1</v>
      </c>
    </row>
    <row r="40" spans="1:17" x14ac:dyDescent="0.35">
      <c r="A40">
        <f>'Region - Nashik Data'!A41</f>
        <v>39</v>
      </c>
      <c r="B40" t="str">
        <f>'Region - Nashik Data'!B41</f>
        <v>Nashik</v>
      </c>
      <c r="C40" t="str">
        <f>'Region - Nashik Data'!C41</f>
        <v>W M Nashik</v>
      </c>
      <c r="D40" t="str">
        <f>'Region - Nashik Data'!D41</f>
        <v>Malegaon</v>
      </c>
      <c r="E40" t="str">
        <f>'Region - Nashik Data'!E41</f>
        <v>Malegaon</v>
      </c>
      <c r="F40" t="str">
        <f>'Region - Nashik Data'!F41</f>
        <v>20018682</v>
      </c>
      <c r="G40" t="str">
        <f>'Region - Nashik Data'!G41</f>
        <v>Dhahiwal &amp;25 Villages WSS Tal Malegaon</v>
      </c>
      <c r="H40" t="str">
        <f>'Region - Nashik Data'!H41</f>
        <v>Shendurni</v>
      </c>
      <c r="I40" t="str">
        <f>'Region - Nashik Data'!I41</f>
        <v>Existing 0.50 LL ESR</v>
      </c>
      <c r="J40">
        <f>IF(AND('Region - Nashik Data'!V41&gt;-1%,'Region - Nashik Data'!V41&lt;101%),1,0)</f>
        <v>1</v>
      </c>
      <c r="K40">
        <f>IF(AND('Region - Nashik Data'!V41&gt;100%,'Region - Nashik Data'!V41&lt;301%),1,0)</f>
        <v>0</v>
      </c>
      <c r="L40">
        <f>IF(AND('Region - Nashik Data'!V41&gt;300%,'Region - Nashik Data'!V41&lt;501%),1,0)</f>
        <v>0</v>
      </c>
      <c r="M40">
        <f>IF(AND('Region - Nashik Data'!V41&gt;500%,'Region - Nashik Data'!V41&lt;1001%),1,0)</f>
        <v>0</v>
      </c>
      <c r="N40">
        <f>IF(AND('Region - Nashik Data'!V41&gt;1000%,'Region - Nashik Data'!V41&lt;2001%),1,0)</f>
        <v>0</v>
      </c>
      <c r="O40">
        <f>IF('Region - Nashik Data'!V41&gt;2000%,1,0)</f>
        <v>0</v>
      </c>
      <c r="P40">
        <f t="shared" si="1"/>
        <v>1</v>
      </c>
      <c r="Q40">
        <f>IF('Region - Nashik Data'!V41=0%,1,0)</f>
        <v>1</v>
      </c>
    </row>
    <row r="41" spans="1:17" x14ac:dyDescent="0.35">
      <c r="A41">
        <f>'Region - Nashik Data'!A42</f>
        <v>40</v>
      </c>
      <c r="B41" t="str">
        <f>'Region - Nashik Data'!B42</f>
        <v>Nashik</v>
      </c>
      <c r="C41" t="str">
        <f>'Region - Nashik Data'!C42</f>
        <v>Nashik</v>
      </c>
      <c r="D41" t="str">
        <f>'Region - Nashik Data'!D42</f>
        <v>Malegaon</v>
      </c>
      <c r="E41" t="str">
        <f>'Region - Nashik Data'!E42</f>
        <v>Baglan</v>
      </c>
      <c r="F41" t="str">
        <f>'Region - Nashik Data'!F42</f>
        <v>7971089</v>
      </c>
      <c r="G41" t="str">
        <f>'Region - Nashik Data'!G42</f>
        <v>Nampur and 4 villages RR Tal Baglan (C 39)</v>
      </c>
      <c r="H41" t="str">
        <f>'Region - Nashik Data'!H42</f>
        <v>Askheda</v>
      </c>
      <c r="I41" t="str">
        <f>'Region - Nashik Data'!I42</f>
        <v>Existing 0.60 LL ESR</v>
      </c>
      <c r="J41">
        <f>IF(AND('Region - Nashik Data'!V42&gt;-1%,'Region - Nashik Data'!V42&lt;101%),1,0)</f>
        <v>0</v>
      </c>
      <c r="K41">
        <f>IF(AND('Region - Nashik Data'!V42&gt;100%,'Region - Nashik Data'!V42&lt;301%),1,0)</f>
        <v>1</v>
      </c>
      <c r="L41">
        <f>IF(AND('Region - Nashik Data'!V42&gt;300%,'Region - Nashik Data'!V42&lt;501%),1,0)</f>
        <v>0</v>
      </c>
      <c r="M41">
        <f>IF(AND('Region - Nashik Data'!V42&gt;500%,'Region - Nashik Data'!V42&lt;1001%),1,0)</f>
        <v>0</v>
      </c>
      <c r="N41">
        <f>IF(AND('Region - Nashik Data'!V42&gt;1000%,'Region - Nashik Data'!V42&lt;2001%),1,0)</f>
        <v>0</v>
      </c>
      <c r="O41">
        <f>IF('Region - Nashik Data'!V42&gt;2000%,1,0)</f>
        <v>0</v>
      </c>
      <c r="P41">
        <f t="shared" si="1"/>
        <v>1</v>
      </c>
      <c r="Q41">
        <f>IF('Region - Nashik Data'!V42=0%,1,0)</f>
        <v>0</v>
      </c>
    </row>
    <row r="42" spans="1:17" x14ac:dyDescent="0.35">
      <c r="A42">
        <f>'Region - Nashik Data'!A43</f>
        <v>41</v>
      </c>
      <c r="B42" t="str">
        <f>'Region - Nashik Data'!B43</f>
        <v>Nashik</v>
      </c>
      <c r="C42" t="str">
        <f>'Region - Nashik Data'!C43</f>
        <v>W M Nashik</v>
      </c>
      <c r="D42" t="str">
        <f>'Region - Nashik Data'!D43</f>
        <v>W.M.Nashik</v>
      </c>
      <c r="E42" t="str">
        <f>'Region - Nashik Data'!E43</f>
        <v>Nifad</v>
      </c>
      <c r="F42" t="str">
        <f>'Region - Nashik Data'!F43</f>
        <v>20039258</v>
      </c>
      <c r="G42" t="str">
        <f>'Region - Nashik Data'!G43</f>
        <v>Ozar-Sakore &amp; 2 Villages</v>
      </c>
      <c r="H42" t="str">
        <f>'Region - Nashik Data'!H43</f>
        <v>Ozar</v>
      </c>
      <c r="I42" t="str">
        <f>'Region - Nashik Data'!I43</f>
        <v>Proposed 2.5 LL ESR</v>
      </c>
      <c r="J42">
        <f>IF(AND('Region - Nashik Data'!V43&gt;-1%,'Region - Nashik Data'!V43&lt;101%),1,0)</f>
        <v>1</v>
      </c>
      <c r="K42">
        <f>IF(AND('Region - Nashik Data'!V43&gt;100%,'Region - Nashik Data'!V43&lt;301%),1,0)</f>
        <v>0</v>
      </c>
      <c r="L42">
        <f>IF(AND('Region - Nashik Data'!V43&gt;300%,'Region - Nashik Data'!V43&lt;501%),1,0)</f>
        <v>0</v>
      </c>
      <c r="M42">
        <f>IF(AND('Region - Nashik Data'!V43&gt;500%,'Region - Nashik Data'!V43&lt;1001%),1,0)</f>
        <v>0</v>
      </c>
      <c r="N42">
        <f>IF(AND('Region - Nashik Data'!V43&gt;1000%,'Region - Nashik Data'!V43&lt;2001%),1,0)</f>
        <v>0</v>
      </c>
      <c r="O42">
        <f>IF('Region - Nashik Data'!V43&gt;2000%,1,0)</f>
        <v>0</v>
      </c>
      <c r="P42">
        <f t="shared" si="1"/>
        <v>1</v>
      </c>
      <c r="Q42">
        <f>IF('Region - Nashik Data'!V43=0%,1,0)</f>
        <v>0</v>
      </c>
    </row>
    <row r="43" spans="1:17" x14ac:dyDescent="0.35">
      <c r="A43">
        <f>'Region - Nashik Data'!A44</f>
        <v>42</v>
      </c>
      <c r="B43" t="str">
        <f>'Region - Nashik Data'!B44</f>
        <v>Ahmednagar</v>
      </c>
      <c r="C43" t="str">
        <f>'Region - Nashik Data'!C44</f>
        <v>Sangamner</v>
      </c>
      <c r="D43" t="str">
        <f>'Region - Nashik Data'!D44</f>
        <v>Sangamner</v>
      </c>
      <c r="E43" t="str">
        <f>'Region - Nashik Data'!E44</f>
        <v>Sangamner</v>
      </c>
      <c r="F43" t="str">
        <f>'Region - Nashik Data'!F44</f>
        <v>20033242</v>
      </c>
      <c r="G43" t="str">
        <f>'Region - Nashik Data'!G44</f>
        <v>Retro.Talegaon Dighe and 16 villages, Tal. Sangamner</v>
      </c>
      <c r="H43" t="str">
        <f>'Region - Nashik Data'!H44</f>
        <v>chincholi Gurav</v>
      </c>
      <c r="I43" t="str">
        <f>'Region - Nashik Data'!I44</f>
        <v>Existing 0.50 LL ESR</v>
      </c>
      <c r="J43">
        <f>IF(AND('Region - Nashik Data'!V44&gt;-1%,'Region - Nashik Data'!V44&lt;101%),1,0)</f>
        <v>1</v>
      </c>
      <c r="K43">
        <f>IF(AND('Region - Nashik Data'!V44&gt;100%,'Region - Nashik Data'!V44&lt;301%),1,0)</f>
        <v>0</v>
      </c>
      <c r="L43">
        <f>IF(AND('Region - Nashik Data'!V44&gt;300%,'Region - Nashik Data'!V44&lt;501%),1,0)</f>
        <v>0</v>
      </c>
      <c r="M43">
        <f>IF(AND('Region - Nashik Data'!V44&gt;500%,'Region - Nashik Data'!V44&lt;1001%),1,0)</f>
        <v>0</v>
      </c>
      <c r="N43">
        <f>IF(AND('Region - Nashik Data'!V44&gt;1000%,'Region - Nashik Data'!V44&lt;2001%),1,0)</f>
        <v>0</v>
      </c>
      <c r="O43">
        <f>IF('Region - Nashik Data'!V44&gt;2000%,1,0)</f>
        <v>0</v>
      </c>
      <c r="P43">
        <f t="shared" si="1"/>
        <v>1</v>
      </c>
      <c r="Q43">
        <f>IF('Region - Nashik Data'!V44=0%,1,0)</f>
        <v>1</v>
      </c>
    </row>
    <row r="44" spans="1:17" x14ac:dyDescent="0.35">
      <c r="A44">
        <f>'Region - Nashik Data'!A45</f>
        <v>43</v>
      </c>
      <c r="B44" t="str">
        <f>'Region - Nashik Data'!B45</f>
        <v>Ahmednagar</v>
      </c>
      <c r="C44" t="str">
        <f>'Region - Nashik Data'!C45</f>
        <v>Ahmednagar</v>
      </c>
      <c r="D44" t="str">
        <f>'Region - Nashik Data'!D45</f>
        <v>Ahmednagar</v>
      </c>
      <c r="E44" t="str">
        <f>'Region - Nashik Data'!E45</f>
        <v>Nagar</v>
      </c>
      <c r="F44" t="str">
        <f>'Region - Nashik Data'!F45</f>
        <v>20046296</v>
      </c>
      <c r="G44" t="str">
        <f>'Region - Nashik Data'!G45</f>
        <v>Burhannagar &amp; 45 Villages Retro RRWSS</v>
      </c>
      <c r="H44" t="str">
        <f>'Region - Nashik Data'!H45</f>
        <v>Burhannagar</v>
      </c>
      <c r="I44" t="str">
        <f>'Region - Nashik Data'!I45</f>
        <v>Existing 1.5 LL ESR</v>
      </c>
      <c r="J44">
        <f>IF(AND('Region - Nashik Data'!V45&gt;-1%,'Region - Nashik Data'!V45&lt;101%),1,0)</f>
        <v>0</v>
      </c>
      <c r="K44">
        <f>IF(AND('Region - Nashik Data'!V45&gt;100%,'Region - Nashik Data'!V45&lt;301%),1,0)</f>
        <v>0</v>
      </c>
      <c r="L44">
        <f>IF(AND('Region - Nashik Data'!V45&gt;300%,'Region - Nashik Data'!V45&lt;501%),1,0)</f>
        <v>0</v>
      </c>
      <c r="M44">
        <f>IF(AND('Region - Nashik Data'!V45&gt;500%,'Region - Nashik Data'!V45&lt;1001%),1,0)</f>
        <v>1</v>
      </c>
      <c r="N44">
        <f>IF(AND('Region - Nashik Data'!V45&gt;1000%,'Region - Nashik Data'!V45&lt;2001%),1,0)</f>
        <v>0</v>
      </c>
      <c r="O44">
        <f>IF('Region - Nashik Data'!V45&gt;2000%,1,0)</f>
        <v>0</v>
      </c>
      <c r="P44">
        <f t="shared" si="1"/>
        <v>1</v>
      </c>
      <c r="Q44">
        <f>IF('Region - Nashik Data'!V45=0%,1,0)</f>
        <v>0</v>
      </c>
    </row>
    <row r="45" spans="1:17" x14ac:dyDescent="0.35">
      <c r="A45">
        <f>'Region - Nashik Data'!A46</f>
        <v>44</v>
      </c>
      <c r="B45" t="str">
        <f>'Region - Nashik Data'!B46</f>
        <v>Ahmednagar</v>
      </c>
      <c r="C45" t="str">
        <f>'Region - Nashik Data'!C46</f>
        <v>Sangamner</v>
      </c>
      <c r="D45" t="str">
        <f>'Region - Nashik Data'!D46</f>
        <v>Sangamner</v>
      </c>
      <c r="E45" t="str">
        <f>'Region - Nashik Data'!E46</f>
        <v>Sangamner</v>
      </c>
      <c r="F45" t="str">
        <f>'Region - Nashik Data'!F46</f>
        <v>7937337</v>
      </c>
      <c r="G45" t="str">
        <f>'Region - Nashik Data'!G46</f>
        <v>Retro.Nimon and 4 villages, Tal. Sangamner</v>
      </c>
      <c r="H45" t="str">
        <f>'Region - Nashik Data'!H46</f>
        <v>hilllock</v>
      </c>
      <c r="I45" t="str">
        <f>'Region - Nashik Data'!I46</f>
        <v>Existing 3 LL MBR-Outlet-2</v>
      </c>
      <c r="J45">
        <f>IF(AND('Region - Nashik Data'!V46&gt;-1%,'Region - Nashik Data'!V46&lt;101%),1,0)</f>
        <v>1</v>
      </c>
      <c r="K45">
        <f>IF(AND('Region - Nashik Data'!V46&gt;100%,'Region - Nashik Data'!V46&lt;301%),1,0)</f>
        <v>0</v>
      </c>
      <c r="L45">
        <f>IF(AND('Region - Nashik Data'!V46&gt;300%,'Region - Nashik Data'!V46&lt;501%),1,0)</f>
        <v>0</v>
      </c>
      <c r="M45">
        <f>IF(AND('Region - Nashik Data'!V46&gt;500%,'Region - Nashik Data'!V46&lt;1001%),1,0)</f>
        <v>0</v>
      </c>
      <c r="N45">
        <f>IF(AND('Region - Nashik Data'!V46&gt;1000%,'Region - Nashik Data'!V46&lt;2001%),1,0)</f>
        <v>0</v>
      </c>
      <c r="O45">
        <f>IF('Region - Nashik Data'!V46&gt;2000%,1,0)</f>
        <v>0</v>
      </c>
      <c r="P45">
        <f t="shared" si="1"/>
        <v>1</v>
      </c>
      <c r="Q45">
        <f>IF('Region - Nashik Data'!V46=0%,1,0)</f>
        <v>1</v>
      </c>
    </row>
    <row r="46" spans="1:17" x14ac:dyDescent="0.35">
      <c r="A46">
        <f>'Region - Nashik Data'!A47</f>
        <v>45</v>
      </c>
      <c r="B46" t="str">
        <f>'Region - Nashik Data'!B47</f>
        <v>Nashik</v>
      </c>
      <c r="C46" t="str">
        <f>'Region - Nashik Data'!C47</f>
        <v>Nashik</v>
      </c>
      <c r="D46" t="str">
        <f>'Region - Nashik Data'!D47</f>
        <v>Manmad</v>
      </c>
      <c r="E46" t="str">
        <f>'Region - Nashik Data'!E47</f>
        <v>Yeola</v>
      </c>
      <c r="F46" t="str">
        <f>'Region - Nashik Data'!F47</f>
        <v>20030798</v>
      </c>
      <c r="G46" t="str">
        <f>'Region - Nashik Data'!G47</f>
        <v>Retrofitting To Yeola 38 Villages</v>
      </c>
      <c r="H46" t="str">
        <f>'Region - Nashik Data'!H47</f>
        <v>Katarni</v>
      </c>
      <c r="I46" t="str">
        <f>'Region - Nashik Data'!I47</f>
        <v>Existing 1.5 LL ESR</v>
      </c>
      <c r="J46">
        <f>IF(AND('Region - Nashik Data'!V47&gt;-1%,'Region - Nashik Data'!V47&lt;101%),1,0)</f>
        <v>1</v>
      </c>
      <c r="K46">
        <f>IF(AND('Region - Nashik Data'!V47&gt;100%,'Region - Nashik Data'!V47&lt;301%),1,0)</f>
        <v>0</v>
      </c>
      <c r="L46">
        <f>IF(AND('Region - Nashik Data'!V47&gt;300%,'Region - Nashik Data'!V47&lt;501%),1,0)</f>
        <v>0</v>
      </c>
      <c r="M46">
        <f>IF(AND('Region - Nashik Data'!V47&gt;500%,'Region - Nashik Data'!V47&lt;1001%),1,0)</f>
        <v>0</v>
      </c>
      <c r="N46">
        <f>IF(AND('Region - Nashik Data'!V47&gt;1000%,'Region - Nashik Data'!V47&lt;2001%),1,0)</f>
        <v>0</v>
      </c>
      <c r="O46">
        <f>IF('Region - Nashik Data'!V47&gt;2000%,1,0)</f>
        <v>0</v>
      </c>
      <c r="P46">
        <f t="shared" si="1"/>
        <v>1</v>
      </c>
      <c r="Q46">
        <f>IF('Region - Nashik Data'!V47=0%,1,0)</f>
        <v>1</v>
      </c>
    </row>
    <row r="47" spans="1:17" x14ac:dyDescent="0.35">
      <c r="A47">
        <f>'Region - Nashik Data'!A48</f>
        <v>46</v>
      </c>
      <c r="B47" t="str">
        <f>'Region - Nashik Data'!B48</f>
        <v>Nashik</v>
      </c>
      <c r="C47" t="str">
        <f>'Region - Nashik Data'!C48</f>
        <v>Nashik</v>
      </c>
      <c r="D47" t="str">
        <f>'Region - Nashik Data'!D48</f>
        <v>Malegaon</v>
      </c>
      <c r="E47" t="str">
        <f>'Region - Nashik Data'!E48</f>
        <v>Nandgaon</v>
      </c>
      <c r="F47" t="str">
        <f>'Region - Nashik Data'!F48</f>
        <v>20037448</v>
      </c>
      <c r="G47" t="str">
        <f>'Region - Nashik Data'!G48</f>
        <v>78 villages in Nandgaon, Malegaon and Deola talukas</v>
      </c>
      <c r="H47" t="str">
        <f>'Region - Nashik Data'!H48</f>
        <v>Yesgaon Bk</v>
      </c>
      <c r="I47" t="str">
        <f>'Region - Nashik Data'!I48</f>
        <v>Existing 0.75 LL ESR</v>
      </c>
      <c r="J47">
        <f>IF(AND('Region - Nashik Data'!V48&gt;-1%,'Region - Nashik Data'!V48&lt;101%),1,0)</f>
        <v>1</v>
      </c>
      <c r="K47">
        <f>IF(AND('Region - Nashik Data'!V48&gt;100%,'Region - Nashik Data'!V48&lt;301%),1,0)</f>
        <v>0</v>
      </c>
      <c r="L47">
        <f>IF(AND('Region - Nashik Data'!V48&gt;300%,'Region - Nashik Data'!V48&lt;501%),1,0)</f>
        <v>0</v>
      </c>
      <c r="M47">
        <f>IF(AND('Region - Nashik Data'!V48&gt;500%,'Region - Nashik Data'!V48&lt;1001%),1,0)</f>
        <v>0</v>
      </c>
      <c r="N47">
        <f>IF(AND('Region - Nashik Data'!V48&gt;1000%,'Region - Nashik Data'!V48&lt;2001%),1,0)</f>
        <v>0</v>
      </c>
      <c r="O47">
        <f>IF('Region - Nashik Data'!V48&gt;2000%,1,0)</f>
        <v>0</v>
      </c>
      <c r="P47">
        <f t="shared" si="1"/>
        <v>1</v>
      </c>
      <c r="Q47">
        <f>IF('Region - Nashik Data'!V48=0%,1,0)</f>
        <v>0</v>
      </c>
    </row>
    <row r="48" spans="1:17" x14ac:dyDescent="0.35">
      <c r="A48">
        <f>'Region - Nashik Data'!A49</f>
        <v>47</v>
      </c>
      <c r="B48" t="str">
        <f>'Region - Nashik Data'!B49</f>
        <v>Nashik</v>
      </c>
      <c r="C48" t="str">
        <f>'Region - Nashik Data'!C49</f>
        <v>Nashik</v>
      </c>
      <c r="D48" t="str">
        <f>'Region - Nashik Data'!D49</f>
        <v>Manmad</v>
      </c>
      <c r="E48" t="str">
        <f>'Region - Nashik Data'!E49</f>
        <v>Nifad</v>
      </c>
      <c r="F48" t="str">
        <f>'Region - Nashik Data'!F49</f>
        <v>456654</v>
      </c>
      <c r="G48" t="str">
        <f>'Region - Nashik Data'!G49</f>
        <v>Retro. Lasalgaon Vinchur 16 Villages, Tal. Nifad</v>
      </c>
      <c r="H48" t="str">
        <f>'Region - Nashik Data'!H49</f>
        <v>Takali Vinchur</v>
      </c>
      <c r="I48" t="str">
        <f>'Region - Nashik Data'!I49</f>
        <v>Existing 1.50 LL ESR</v>
      </c>
      <c r="J48">
        <f>IF(AND('Region - Nashik Data'!V49&gt;-1%,'Region - Nashik Data'!V49&lt;101%),1,0)</f>
        <v>1</v>
      </c>
      <c r="K48">
        <f>IF(AND('Region - Nashik Data'!V49&gt;100%,'Region - Nashik Data'!V49&lt;301%),1,0)</f>
        <v>0</v>
      </c>
      <c r="L48">
        <f>IF(AND('Region - Nashik Data'!V49&gt;300%,'Region - Nashik Data'!V49&lt;501%),1,0)</f>
        <v>0</v>
      </c>
      <c r="M48">
        <f>IF(AND('Region - Nashik Data'!V49&gt;500%,'Region - Nashik Data'!V49&lt;1001%),1,0)</f>
        <v>0</v>
      </c>
      <c r="N48">
        <f>IF(AND('Region - Nashik Data'!V49&gt;1000%,'Region - Nashik Data'!V49&lt;2001%),1,0)</f>
        <v>0</v>
      </c>
      <c r="O48">
        <f>IF('Region - Nashik Data'!V49&gt;2000%,1,0)</f>
        <v>0</v>
      </c>
      <c r="P48">
        <f t="shared" si="1"/>
        <v>1</v>
      </c>
      <c r="Q48">
        <f>IF('Region - Nashik Data'!V49=0%,1,0)</f>
        <v>0</v>
      </c>
    </row>
    <row r="49" spans="1:17" x14ac:dyDescent="0.35">
      <c r="A49">
        <f>'Region - Nashik Data'!A50</f>
        <v>48</v>
      </c>
      <c r="B49" t="str">
        <f>'Region - Nashik Data'!B50</f>
        <v>Jalgaon</v>
      </c>
      <c r="C49" t="str">
        <f>'Region - Nashik Data'!C50</f>
        <v>Jalgaon</v>
      </c>
      <c r="D49" t="str">
        <f>'Region - Nashik Data'!D50</f>
        <v>Erandol</v>
      </c>
      <c r="E49" t="str">
        <f>'Region - Nashik Data'!E50</f>
        <v>Chalisgaon</v>
      </c>
      <c r="F49" t="str">
        <f>'Region - Nashik Data'!F50</f>
        <v>20053796</v>
      </c>
      <c r="G49" t="str">
        <f>'Region - Nashik Data'!G50</f>
        <v>Dondigar-Rohini &amp; 15 Villages WSS</v>
      </c>
      <c r="H49" t="str">
        <f>'Region - Nashik Data'!H50</f>
        <v>Pimpri Budruk</v>
      </c>
      <c r="I49" t="str">
        <f>'Region - Nashik Data'!I50</f>
        <v>Existing 0.50 LL ESR</v>
      </c>
      <c r="J49">
        <f>IF(AND('Region - Nashik Data'!V50&gt;-1%,'Region - Nashik Data'!V50&lt;101%),1,0)</f>
        <v>1</v>
      </c>
      <c r="K49">
        <f>IF(AND('Region - Nashik Data'!V50&gt;100%,'Region - Nashik Data'!V50&lt;301%),1,0)</f>
        <v>0</v>
      </c>
      <c r="L49">
        <f>IF(AND('Region - Nashik Data'!V50&gt;300%,'Region - Nashik Data'!V50&lt;501%),1,0)</f>
        <v>0</v>
      </c>
      <c r="M49">
        <f>IF(AND('Region - Nashik Data'!V50&gt;500%,'Region - Nashik Data'!V50&lt;1001%),1,0)</f>
        <v>0</v>
      </c>
      <c r="N49">
        <f>IF(AND('Region - Nashik Data'!V50&gt;1000%,'Region - Nashik Data'!V50&lt;2001%),1,0)</f>
        <v>0</v>
      </c>
      <c r="O49">
        <f>IF('Region - Nashik Data'!V50&gt;2000%,1,0)</f>
        <v>0</v>
      </c>
      <c r="P49">
        <f t="shared" si="1"/>
        <v>1</v>
      </c>
      <c r="Q49">
        <f>IF('Region - Nashik Data'!V50=0%,1,0)</f>
        <v>0</v>
      </c>
    </row>
    <row r="50" spans="1:17" x14ac:dyDescent="0.35">
      <c r="A50">
        <f>'Region - Nashik Data'!A51</f>
        <v>49</v>
      </c>
      <c r="B50" t="str">
        <f>'Region - Nashik Data'!B51</f>
        <v>Nashik</v>
      </c>
      <c r="C50" t="str">
        <f>'Region - Nashik Data'!C51</f>
        <v>W M Nashik</v>
      </c>
      <c r="D50" t="str">
        <f>'Region - Nashik Data'!D51</f>
        <v>Malegaon</v>
      </c>
      <c r="E50" t="str">
        <f>'Region - Nashik Data'!E51</f>
        <v>Chandwad</v>
      </c>
      <c r="F50" t="str">
        <f>'Region - Nashik Data'!F51</f>
        <v>20086730</v>
      </c>
      <c r="G50" t="str">
        <f>'Region - Nashik Data'!G51</f>
        <v>Retro.Chandwad and WSS 44 villages. Ta. Chandwad</v>
      </c>
      <c r="H50" t="str">
        <f>'Region - Nashik Data'!H51</f>
        <v>Vahegaonsal</v>
      </c>
      <c r="I50" t="str">
        <f>'Region - Nashik Data'!I51</f>
        <v>Existing 0.75 LL ESR</v>
      </c>
      <c r="J50">
        <f>IF(AND('Region - Nashik Data'!V51&gt;-1%,'Region - Nashik Data'!V51&lt;101%),1,0)</f>
        <v>1</v>
      </c>
      <c r="K50">
        <f>IF(AND('Region - Nashik Data'!V51&gt;100%,'Region - Nashik Data'!V51&lt;301%),1,0)</f>
        <v>0</v>
      </c>
      <c r="L50">
        <f>IF(AND('Region - Nashik Data'!V51&gt;300%,'Region - Nashik Data'!V51&lt;501%),1,0)</f>
        <v>0</v>
      </c>
      <c r="M50">
        <f>IF(AND('Region - Nashik Data'!V51&gt;500%,'Region - Nashik Data'!V51&lt;1001%),1,0)</f>
        <v>0</v>
      </c>
      <c r="N50">
        <f>IF(AND('Region - Nashik Data'!V51&gt;1000%,'Region - Nashik Data'!V51&lt;2001%),1,0)</f>
        <v>0</v>
      </c>
      <c r="O50">
        <f>IF('Region - Nashik Data'!V51&gt;2000%,1,0)</f>
        <v>0</v>
      </c>
      <c r="P50">
        <f t="shared" si="1"/>
        <v>1</v>
      </c>
      <c r="Q50">
        <f>IF('Region - Nashik Data'!V51=0%,1,0)</f>
        <v>1</v>
      </c>
    </row>
    <row r="51" spans="1:17" x14ac:dyDescent="0.35">
      <c r="A51">
        <f>'Region - Nashik Data'!A52</f>
        <v>50</v>
      </c>
      <c r="B51" t="str">
        <f>'Region - Nashik Data'!B52</f>
        <v>Jalgaon</v>
      </c>
      <c r="C51" t="str">
        <f>'Region - Nashik Data'!C52</f>
        <v>Jalgaon</v>
      </c>
      <c r="D51" t="str">
        <f>'Region - Nashik Data'!D52</f>
        <v>Erandol</v>
      </c>
      <c r="E51" t="str">
        <f>'Region - Nashik Data'!E52</f>
        <v>Chalisgaon</v>
      </c>
      <c r="F51" t="str">
        <f>'Region - Nashik Data'!F52</f>
        <v>20053796</v>
      </c>
      <c r="G51" t="str">
        <f>'Region - Nashik Data'!G52</f>
        <v>Dondigar-Rohini &amp; 15 Villages WSS</v>
      </c>
      <c r="H51" t="str">
        <f>'Region - Nashik Data'!H52</f>
        <v>Karajgaon</v>
      </c>
      <c r="I51" t="str">
        <f>'Region - Nashik Data'!I52</f>
        <v>Proposed 0.88 LL ESR</v>
      </c>
      <c r="J51">
        <f>IF(AND('Region - Nashik Data'!V52&gt;-1%,'Region - Nashik Data'!V52&lt;101%),1,0)</f>
        <v>1</v>
      </c>
      <c r="K51">
        <f>IF(AND('Region - Nashik Data'!V52&gt;100%,'Region - Nashik Data'!V52&lt;301%),1,0)</f>
        <v>0</v>
      </c>
      <c r="L51">
        <f>IF(AND('Region - Nashik Data'!V52&gt;300%,'Region - Nashik Data'!V52&lt;501%),1,0)</f>
        <v>0</v>
      </c>
      <c r="M51">
        <f>IF(AND('Region - Nashik Data'!V52&gt;500%,'Region - Nashik Data'!V52&lt;1001%),1,0)</f>
        <v>0</v>
      </c>
      <c r="N51">
        <f>IF(AND('Region - Nashik Data'!V52&gt;1000%,'Region - Nashik Data'!V52&lt;2001%),1,0)</f>
        <v>0</v>
      </c>
      <c r="O51">
        <f>IF('Region - Nashik Data'!V52&gt;2000%,1,0)</f>
        <v>0</v>
      </c>
      <c r="P51">
        <f t="shared" si="1"/>
        <v>1</v>
      </c>
      <c r="Q51">
        <f>IF('Region - Nashik Data'!V52=0%,1,0)</f>
        <v>1</v>
      </c>
    </row>
    <row r="52" spans="1:17" x14ac:dyDescent="0.35">
      <c r="A52">
        <f>'Region - Nashik Data'!A53</f>
        <v>51</v>
      </c>
      <c r="B52" t="str">
        <f>'Region - Nashik Data'!B53</f>
        <v>Nashik</v>
      </c>
      <c r="C52" t="str">
        <f>'Region - Nashik Data'!C53</f>
        <v>Nashik</v>
      </c>
      <c r="D52" t="str">
        <f>'Region - Nashik Data'!D53</f>
        <v>Sinnar</v>
      </c>
      <c r="E52" t="str">
        <f>'Region - Nashik Data'!E53</f>
        <v>Sinnar</v>
      </c>
      <c r="F52" t="str">
        <f>'Region - Nashik Data'!F53</f>
        <v>20019286</v>
      </c>
      <c r="G52" t="str">
        <f>'Region - Nashik Data'!G53</f>
        <v>Nirhale-Fatehpur and 5 villages, Tal. Sinnar</v>
      </c>
      <c r="H52" t="str">
        <f>'Region - Nashik Data'!H53</f>
        <v>Marhal (Bk.)</v>
      </c>
      <c r="I52" t="str">
        <f>'Region - Nashik Data'!I53</f>
        <v>Proposed 1.2 LL ESR</v>
      </c>
      <c r="J52">
        <f>IF(AND('Region - Nashik Data'!V53&gt;-1%,'Region - Nashik Data'!V53&lt;101%),1,0)</f>
        <v>0</v>
      </c>
      <c r="K52">
        <f>IF(AND('Region - Nashik Data'!V53&gt;100%,'Region - Nashik Data'!V53&lt;301%),1,0)</f>
        <v>1</v>
      </c>
      <c r="L52">
        <f>IF(AND('Region - Nashik Data'!V53&gt;300%,'Region - Nashik Data'!V53&lt;501%),1,0)</f>
        <v>0</v>
      </c>
      <c r="M52">
        <f>IF(AND('Region - Nashik Data'!V53&gt;500%,'Region - Nashik Data'!V53&lt;1001%),1,0)</f>
        <v>0</v>
      </c>
      <c r="N52">
        <f>IF(AND('Region - Nashik Data'!V53&gt;1000%,'Region - Nashik Data'!V53&lt;2001%),1,0)</f>
        <v>0</v>
      </c>
      <c r="O52">
        <f>IF('Region - Nashik Data'!V53&gt;2000%,1,0)</f>
        <v>0</v>
      </c>
      <c r="P52">
        <f t="shared" ref="P52:P60" si="2">IF(OR(J52=1,K52=1,L52=1,M52=1,N52=1,O52=1),1,0)</f>
        <v>1</v>
      </c>
      <c r="Q52">
        <f>IF('Region - Nashik Data'!V53=0%,1,0)</f>
        <v>0</v>
      </c>
    </row>
    <row r="53" spans="1:17" x14ac:dyDescent="0.35">
      <c r="A53">
        <f>'Region - Nashik Data'!A54</f>
        <v>52</v>
      </c>
      <c r="B53" t="str">
        <f>'Region - Nashik Data'!B54</f>
        <v>Nashik</v>
      </c>
      <c r="C53" t="str">
        <f>'Region - Nashik Data'!C54</f>
        <v>Nashik</v>
      </c>
      <c r="D53" t="str">
        <f>'Region - Nashik Data'!D54</f>
        <v>Malegaon</v>
      </c>
      <c r="E53" t="str">
        <f>'Region - Nashik Data'!E54</f>
        <v>Nandgaon</v>
      </c>
      <c r="F53" t="str">
        <f>'Region - Nashik Data'!F54</f>
        <v>20037448</v>
      </c>
      <c r="G53" t="str">
        <f>'Region - Nashik Data'!G54</f>
        <v>78 villages in Nandgaon, Malegaon and Deola talukas</v>
      </c>
      <c r="H53" t="str">
        <f>'Region - Nashik Data'!H54</f>
        <v>Nimgaon Bk</v>
      </c>
      <c r="I53" t="str">
        <f>'Region - Nashik Data'!I54</f>
        <v>Existing 2 LL ESR</v>
      </c>
      <c r="J53">
        <f>IF(AND('Region - Nashik Data'!V54&gt;-1%,'Region - Nashik Data'!V54&lt;101%),1,0)</f>
        <v>1</v>
      </c>
      <c r="K53">
        <f>IF(AND('Region - Nashik Data'!V54&gt;100%,'Region - Nashik Data'!V54&lt;301%),1,0)</f>
        <v>0</v>
      </c>
      <c r="L53">
        <f>IF(AND('Region - Nashik Data'!V54&gt;300%,'Region - Nashik Data'!V54&lt;501%),1,0)</f>
        <v>0</v>
      </c>
      <c r="M53">
        <f>IF(AND('Region - Nashik Data'!V54&gt;500%,'Region - Nashik Data'!V54&lt;1001%),1,0)</f>
        <v>0</v>
      </c>
      <c r="N53">
        <f>IF(AND('Region - Nashik Data'!V54&gt;1000%,'Region - Nashik Data'!V54&lt;2001%),1,0)</f>
        <v>0</v>
      </c>
      <c r="O53">
        <f>IF('Region - Nashik Data'!V54&gt;2000%,1,0)</f>
        <v>0</v>
      </c>
      <c r="P53">
        <f t="shared" si="2"/>
        <v>1</v>
      </c>
      <c r="Q53">
        <f>IF('Region - Nashik Data'!V54=0%,1,0)</f>
        <v>1</v>
      </c>
    </row>
    <row r="54" spans="1:17" x14ac:dyDescent="0.35">
      <c r="A54">
        <f>'Region - Nashik Data'!A55</f>
        <v>53</v>
      </c>
      <c r="B54" t="str">
        <f>'Region - Nashik Data'!B55</f>
        <v>Nashik</v>
      </c>
      <c r="C54" t="str">
        <f>'Region - Nashik Data'!C55</f>
        <v>Nashik</v>
      </c>
      <c r="D54" t="str">
        <f>'Region - Nashik Data'!D55</f>
        <v>Manmad</v>
      </c>
      <c r="E54" t="str">
        <f>'Region - Nashik Data'!E55</f>
        <v>Nifad</v>
      </c>
      <c r="F54" t="str">
        <f>'Region - Nashik Data'!F55</f>
        <v>456654</v>
      </c>
      <c r="G54" t="str">
        <f>'Region - Nashik Data'!G55</f>
        <v>Retro. Lasalgaon Vinchur 16 Villages, Tal. Nifad</v>
      </c>
      <c r="H54" t="str">
        <f>'Region - Nashik Data'!H55</f>
        <v>Lasalgaon</v>
      </c>
      <c r="I54" t="str">
        <f>'Region - Nashik Data'!I55</f>
        <v>Existing 1.00 LL ESR-1</v>
      </c>
      <c r="J54">
        <f>IF(AND('Region - Nashik Data'!V55&gt;-1%,'Region - Nashik Data'!V55&lt;101%),1,0)</f>
        <v>1</v>
      </c>
      <c r="K54">
        <f>IF(AND('Region - Nashik Data'!V55&gt;100%,'Region - Nashik Data'!V55&lt;301%),1,0)</f>
        <v>0</v>
      </c>
      <c r="L54">
        <f>IF(AND('Region - Nashik Data'!V55&gt;300%,'Region - Nashik Data'!V55&lt;501%),1,0)</f>
        <v>0</v>
      </c>
      <c r="M54">
        <f>IF(AND('Region - Nashik Data'!V55&gt;500%,'Region - Nashik Data'!V55&lt;1001%),1,0)</f>
        <v>0</v>
      </c>
      <c r="N54">
        <f>IF(AND('Region - Nashik Data'!V55&gt;1000%,'Region - Nashik Data'!V55&lt;2001%),1,0)</f>
        <v>0</v>
      </c>
      <c r="O54">
        <f>IF('Region - Nashik Data'!V55&gt;2000%,1,0)</f>
        <v>0</v>
      </c>
      <c r="P54">
        <f t="shared" si="2"/>
        <v>1</v>
      </c>
      <c r="Q54">
        <f>IF('Region - Nashik Data'!V55=0%,1,0)</f>
        <v>1</v>
      </c>
    </row>
    <row r="55" spans="1:17" x14ac:dyDescent="0.35">
      <c r="A55">
        <f>'Region - Nashik Data'!A56</f>
        <v>54</v>
      </c>
      <c r="B55" t="str">
        <f>'Region - Nashik Data'!B56</f>
        <v>Nashik</v>
      </c>
      <c r="C55" t="str">
        <f>'Region - Nashik Data'!C56</f>
        <v>Nashik</v>
      </c>
      <c r="D55" t="str">
        <f>'Region - Nashik Data'!D56</f>
        <v>Sinnar</v>
      </c>
      <c r="E55" t="str">
        <f>'Region - Nashik Data'!E56</f>
        <v>Sinnar</v>
      </c>
      <c r="F55" t="str">
        <f>'Region - Nashik Data'!F56</f>
        <v>20019176</v>
      </c>
      <c r="G55" t="str">
        <f>'Region - Nashik Data'!G56</f>
        <v>Retro. Bargaonpimpri &amp; 6 VRWSS  Tal Sinnar</v>
      </c>
      <c r="H55" t="str">
        <f>'Region - Nashik Data'!H56</f>
        <v>Hiwargaon</v>
      </c>
      <c r="I55" t="str">
        <f>'Region - Nashik Data'!I56</f>
        <v>Existing 0.25 LL ESR</v>
      </c>
      <c r="J55">
        <f>IF(AND('Region - Nashik Data'!V56&gt;-1%,'Region - Nashik Data'!V56&lt;101%),1,0)</f>
        <v>1</v>
      </c>
      <c r="K55">
        <f>IF(AND('Region - Nashik Data'!V56&gt;100%,'Region - Nashik Data'!V56&lt;301%),1,0)</f>
        <v>0</v>
      </c>
      <c r="L55">
        <f>IF(AND('Region - Nashik Data'!V56&gt;300%,'Region - Nashik Data'!V56&lt;501%),1,0)</f>
        <v>0</v>
      </c>
      <c r="M55">
        <f>IF(AND('Region - Nashik Data'!V56&gt;500%,'Region - Nashik Data'!V56&lt;1001%),1,0)</f>
        <v>0</v>
      </c>
      <c r="N55">
        <f>IF(AND('Region - Nashik Data'!V56&gt;1000%,'Region - Nashik Data'!V56&lt;2001%),1,0)</f>
        <v>0</v>
      </c>
      <c r="O55">
        <f>IF('Region - Nashik Data'!V56&gt;2000%,1,0)</f>
        <v>0</v>
      </c>
      <c r="P55">
        <f t="shared" si="2"/>
        <v>1</v>
      </c>
      <c r="Q55">
        <f>IF('Region - Nashik Data'!V56=0%,1,0)</f>
        <v>1</v>
      </c>
    </row>
    <row r="56" spans="1:17" x14ac:dyDescent="0.35">
      <c r="A56">
        <f>'Region - Nashik Data'!A57</f>
        <v>55</v>
      </c>
      <c r="B56" t="str">
        <f>'Region - Nashik Data'!B57</f>
        <v>Ahmednagar</v>
      </c>
      <c r="C56" t="str">
        <f>'Region - Nashik Data'!C57</f>
        <v>Sangamner</v>
      </c>
      <c r="D56" t="str">
        <f>'Region - Nashik Data'!D57</f>
        <v>Sangamner</v>
      </c>
      <c r="E56" t="str">
        <f>'Region - Nashik Data'!E57</f>
        <v>Sangamner</v>
      </c>
      <c r="F56" t="str">
        <f>'Region - Nashik Data'!F57</f>
        <v>20033242</v>
      </c>
      <c r="G56" t="str">
        <f>'Region - Nashik Data'!G57</f>
        <v>Retro.Talegaon Dighe and 16 villages, Tal. Sangamner</v>
      </c>
      <c r="H56" t="str">
        <f>'Region - Nashik Data'!H57</f>
        <v>Wadzari (Bk)</v>
      </c>
      <c r="I56" t="str">
        <f>'Region - Nashik Data'!I57</f>
        <v>Existing 0.75 LL ESR</v>
      </c>
      <c r="J56">
        <f>IF(AND('Region - Nashik Data'!V57&gt;-1%,'Region - Nashik Data'!V57&lt;101%),1,0)</f>
        <v>1</v>
      </c>
      <c r="K56">
        <f>IF(AND('Region - Nashik Data'!V57&gt;100%,'Region - Nashik Data'!V57&lt;301%),1,0)</f>
        <v>0</v>
      </c>
      <c r="L56">
        <f>IF(AND('Region - Nashik Data'!V57&gt;300%,'Region - Nashik Data'!V57&lt;501%),1,0)</f>
        <v>0</v>
      </c>
      <c r="M56">
        <f>IF(AND('Region - Nashik Data'!V57&gt;500%,'Region - Nashik Data'!V57&lt;1001%),1,0)</f>
        <v>0</v>
      </c>
      <c r="N56">
        <f>IF(AND('Region - Nashik Data'!V57&gt;1000%,'Region - Nashik Data'!V57&lt;2001%),1,0)</f>
        <v>0</v>
      </c>
      <c r="O56">
        <f>IF('Region - Nashik Data'!V57&gt;2000%,1,0)</f>
        <v>0</v>
      </c>
      <c r="P56">
        <f t="shared" si="2"/>
        <v>1</v>
      </c>
      <c r="Q56">
        <f>IF('Region - Nashik Data'!V57=0%,1,0)</f>
        <v>0</v>
      </c>
    </row>
    <row r="57" spans="1:17" x14ac:dyDescent="0.35">
      <c r="A57">
        <f>'Region - Nashik Data'!A58</f>
        <v>56</v>
      </c>
      <c r="B57" t="str">
        <f>'Region - Nashik Data'!B58</f>
        <v>Nashik</v>
      </c>
      <c r="C57" t="str">
        <f>'Region - Nashik Data'!C58</f>
        <v>Nashik</v>
      </c>
      <c r="D57" t="str">
        <f>'Region - Nashik Data'!D58</f>
        <v>Manmad</v>
      </c>
      <c r="E57" t="str">
        <f>'Region - Nashik Data'!E58</f>
        <v>Yeola</v>
      </c>
      <c r="F57" t="str">
        <f>'Region - Nashik Data'!F58</f>
        <v>20030798</v>
      </c>
      <c r="G57" t="str">
        <f>'Region - Nashik Data'!G58</f>
        <v>Retrofitting To Yeola 38 Villages</v>
      </c>
      <c r="H57" t="str">
        <f>'Region - Nashik Data'!H58</f>
        <v>Nandesar</v>
      </c>
      <c r="I57" t="str">
        <f>'Region - Nashik Data'!I58</f>
        <v>Existing 0.50 LL ESR</v>
      </c>
      <c r="J57">
        <f>IF(AND('Region - Nashik Data'!V58&gt;-1%,'Region - Nashik Data'!V58&lt;101%),1,0)</f>
        <v>1</v>
      </c>
      <c r="K57">
        <f>IF(AND('Region - Nashik Data'!V58&gt;100%,'Region - Nashik Data'!V58&lt;301%),1,0)</f>
        <v>0</v>
      </c>
      <c r="L57">
        <f>IF(AND('Region - Nashik Data'!V58&gt;300%,'Region - Nashik Data'!V58&lt;501%),1,0)</f>
        <v>0</v>
      </c>
      <c r="M57">
        <f>IF(AND('Region - Nashik Data'!V58&gt;500%,'Region - Nashik Data'!V58&lt;1001%),1,0)</f>
        <v>0</v>
      </c>
      <c r="N57">
        <f>IF(AND('Region - Nashik Data'!V58&gt;1000%,'Region - Nashik Data'!V58&lt;2001%),1,0)</f>
        <v>0</v>
      </c>
      <c r="O57">
        <f>IF('Region - Nashik Data'!V58&gt;2000%,1,0)</f>
        <v>0</v>
      </c>
      <c r="P57">
        <f t="shared" si="2"/>
        <v>1</v>
      </c>
      <c r="Q57">
        <f>IF('Region - Nashik Data'!V58=0%,1,0)</f>
        <v>0</v>
      </c>
    </row>
    <row r="58" spans="1:17" x14ac:dyDescent="0.35">
      <c r="A58">
        <f>'Region - Nashik Data'!A59</f>
        <v>57</v>
      </c>
      <c r="B58" t="str">
        <f>'Region - Nashik Data'!B59</f>
        <v>Nashik</v>
      </c>
      <c r="C58" t="str">
        <f>'Region - Nashik Data'!C59</f>
        <v>W M Nashik</v>
      </c>
      <c r="D58" t="str">
        <f>'Region - Nashik Data'!D59</f>
        <v>Malegaon</v>
      </c>
      <c r="E58" t="str">
        <f>'Region - Nashik Data'!E59</f>
        <v>Chandwad</v>
      </c>
      <c r="F58" t="str">
        <f>'Region - Nashik Data'!F59</f>
        <v>20086730</v>
      </c>
      <c r="G58" t="str">
        <f>'Region - Nashik Data'!G59</f>
        <v>Retro.Chandwad and WSS 44 villages. Ta. Chandwad</v>
      </c>
      <c r="H58" t="str">
        <f>'Region - Nashik Data'!H59</f>
        <v>Talwade</v>
      </c>
      <c r="I58" t="str">
        <f>'Region - Nashik Data'!I59</f>
        <v>Existing 0.25 LL ESR</v>
      </c>
      <c r="J58">
        <f>IF(AND('Region - Nashik Data'!V59&gt;-1%,'Region - Nashik Data'!V59&lt;101%),1,0)</f>
        <v>0</v>
      </c>
      <c r="K58">
        <f>IF(AND('Region - Nashik Data'!V59&gt;100%,'Region - Nashik Data'!V59&lt;301%),1,0)</f>
        <v>1</v>
      </c>
      <c r="L58">
        <f>IF(AND('Region - Nashik Data'!V59&gt;300%,'Region - Nashik Data'!V59&lt;501%),1,0)</f>
        <v>0</v>
      </c>
      <c r="M58">
        <f>IF(AND('Region - Nashik Data'!V59&gt;500%,'Region - Nashik Data'!V59&lt;1001%),1,0)</f>
        <v>0</v>
      </c>
      <c r="N58">
        <f>IF(AND('Region - Nashik Data'!V59&gt;1000%,'Region - Nashik Data'!V59&lt;2001%),1,0)</f>
        <v>0</v>
      </c>
      <c r="O58">
        <f>IF('Region - Nashik Data'!V59&gt;2000%,1,0)</f>
        <v>0</v>
      </c>
      <c r="P58">
        <f t="shared" si="2"/>
        <v>1</v>
      </c>
      <c r="Q58">
        <f>IF('Region - Nashik Data'!V59=0%,1,0)</f>
        <v>0</v>
      </c>
    </row>
    <row r="59" spans="1:17" x14ac:dyDescent="0.35">
      <c r="A59">
        <f>'Region - Nashik Data'!A60</f>
        <v>58</v>
      </c>
      <c r="B59" t="str">
        <f>'Region - Nashik Data'!B60</f>
        <v>Nashik</v>
      </c>
      <c r="C59" t="str">
        <f>'Region - Nashik Data'!C60</f>
        <v>Nashik</v>
      </c>
      <c r="D59" t="str">
        <f>'Region - Nashik Data'!D60</f>
        <v>Malegaon</v>
      </c>
      <c r="E59" t="str">
        <f>'Region - Nashik Data'!E60</f>
        <v>Malegaon</v>
      </c>
      <c r="F59" t="str">
        <f>'Region - Nashik Data'!F60</f>
        <v>20037448</v>
      </c>
      <c r="G59" t="str">
        <f>'Region - Nashik Data'!G60</f>
        <v>78 villages in Nandgaon, Malegaon and Deola talukas</v>
      </c>
      <c r="H59" t="str">
        <f>'Region - Nashik Data'!H60</f>
        <v>Manjare</v>
      </c>
      <c r="I59" t="str">
        <f>'Region - Nashik Data'!I60</f>
        <v>Existing 0.50 LL ESR</v>
      </c>
      <c r="J59">
        <f>IF(AND('Region - Nashik Data'!V60&gt;-1%,'Region - Nashik Data'!V60&lt;101%),1,0)</f>
        <v>1</v>
      </c>
      <c r="K59">
        <f>IF(AND('Region - Nashik Data'!V60&gt;100%,'Region - Nashik Data'!V60&lt;301%),1,0)</f>
        <v>0</v>
      </c>
      <c r="L59">
        <f>IF(AND('Region - Nashik Data'!V60&gt;300%,'Region - Nashik Data'!V60&lt;501%),1,0)</f>
        <v>0</v>
      </c>
      <c r="M59">
        <f>IF(AND('Region - Nashik Data'!V60&gt;500%,'Region - Nashik Data'!V60&lt;1001%),1,0)</f>
        <v>0</v>
      </c>
      <c r="N59">
        <f>IF(AND('Region - Nashik Data'!V60&gt;1000%,'Region - Nashik Data'!V60&lt;2001%),1,0)</f>
        <v>0</v>
      </c>
      <c r="O59">
        <f>IF('Region - Nashik Data'!V60&gt;2000%,1,0)</f>
        <v>0</v>
      </c>
      <c r="P59">
        <f t="shared" si="2"/>
        <v>1</v>
      </c>
      <c r="Q59">
        <f>IF('Region - Nashik Data'!V60=0%,1,0)</f>
        <v>1</v>
      </c>
    </row>
    <row r="60" spans="1:17" x14ac:dyDescent="0.35">
      <c r="A60">
        <f>'Region - Nashik Data'!A61</f>
        <v>59</v>
      </c>
      <c r="B60" t="str">
        <f>'Region - Nashik Data'!B61</f>
        <v>Nashik</v>
      </c>
      <c r="C60" t="str">
        <f>'Region - Nashik Data'!C61</f>
        <v>Nashik</v>
      </c>
      <c r="D60" t="str">
        <f>'Region - Nashik Data'!D61</f>
        <v>Sinnar</v>
      </c>
      <c r="E60" t="str">
        <f>'Region - Nashik Data'!E61</f>
        <v>Sinnar</v>
      </c>
      <c r="F60" t="str">
        <f>'Region - Nashik Data'!F61</f>
        <v>20019176</v>
      </c>
      <c r="G60" t="str">
        <f>'Region - Nashik Data'!G61</f>
        <v>Retro. Bargaonpimpri &amp; 6 VRWSS  Tal Sinnar</v>
      </c>
      <c r="H60" t="str">
        <f>'Region - Nashik Data'!H61</f>
        <v>Pat Pimpri</v>
      </c>
      <c r="I60" t="str">
        <f>'Region - Nashik Data'!I61</f>
        <v>Proposed 0.85 LL ESR</v>
      </c>
      <c r="J60">
        <f>IF(AND('Region - Nashik Data'!V61&gt;-1%,'Region - Nashik Data'!V61&lt;101%),1,0)</f>
        <v>1</v>
      </c>
      <c r="K60">
        <f>IF(AND('Region - Nashik Data'!V61&gt;100%,'Region - Nashik Data'!V61&lt;301%),1,0)</f>
        <v>0</v>
      </c>
      <c r="L60">
        <f>IF(AND('Region - Nashik Data'!V61&gt;300%,'Region - Nashik Data'!V61&lt;501%),1,0)</f>
        <v>0</v>
      </c>
      <c r="M60">
        <f>IF(AND('Region - Nashik Data'!V61&gt;500%,'Region - Nashik Data'!V61&lt;1001%),1,0)</f>
        <v>0</v>
      </c>
      <c r="N60">
        <f>IF(AND('Region - Nashik Data'!V61&gt;1000%,'Region - Nashik Data'!V61&lt;2001%),1,0)</f>
        <v>0</v>
      </c>
      <c r="O60">
        <f>IF('Region - Nashik Data'!V61&gt;2000%,1,0)</f>
        <v>0</v>
      </c>
      <c r="P60">
        <f t="shared" si="2"/>
        <v>1</v>
      </c>
      <c r="Q60">
        <f>IF('Region - Nashik Data'!V61=0%,1,0)</f>
        <v>1</v>
      </c>
    </row>
    <row r="61" spans="1:17" x14ac:dyDescent="0.35">
      <c r="A61">
        <f>'Region - Nashik Data'!A62</f>
        <v>60</v>
      </c>
      <c r="B61" t="str">
        <f>'Region - Nashik Data'!B62</f>
        <v>Nashik</v>
      </c>
      <c r="C61" t="str">
        <f>'Region - Nashik Data'!C62</f>
        <v>W M Nashik</v>
      </c>
      <c r="D61" t="str">
        <f>'Region - Nashik Data'!D62</f>
        <v>Malegaon</v>
      </c>
      <c r="E61" t="str">
        <f>'Region - Nashik Data'!E62</f>
        <v>Chandwad</v>
      </c>
      <c r="F61" t="str">
        <f>'Region - Nashik Data'!F62</f>
        <v>20086730</v>
      </c>
      <c r="G61" t="str">
        <f>'Region - Nashik Data'!G62</f>
        <v>Retro.Chandwad and WSS 44 villages. Ta. Chandwad</v>
      </c>
      <c r="H61" t="str">
        <f>'Region - Nashik Data'!H62</f>
        <v>Shirur</v>
      </c>
      <c r="I61" t="str">
        <f>'Region - Nashik Data'!I62</f>
        <v>Existing 0.75 LL ESR</v>
      </c>
      <c r="J61">
        <f>IF(AND('Region - Nashik Data'!V62&gt;-1%,'Region - Nashik Data'!V62&lt;101%),1,0)</f>
        <v>1</v>
      </c>
      <c r="K61">
        <f>IF(AND('Region - Nashik Data'!V62&gt;100%,'Region - Nashik Data'!V62&lt;301%),1,0)</f>
        <v>0</v>
      </c>
      <c r="L61">
        <f>IF(AND('Region - Nashik Data'!V62&gt;300%,'Region - Nashik Data'!V62&lt;501%),1,0)</f>
        <v>0</v>
      </c>
      <c r="M61">
        <f>IF(AND('Region - Nashik Data'!V62&gt;500%,'Region - Nashik Data'!V62&lt;1001%),1,0)</f>
        <v>0</v>
      </c>
      <c r="N61">
        <f>IF(AND('Region - Nashik Data'!V62&gt;1000%,'Region - Nashik Data'!V62&lt;2001%),1,0)</f>
        <v>0</v>
      </c>
      <c r="O61">
        <f>IF('Region - Nashik Data'!V62&gt;2000%,1,0)</f>
        <v>0</v>
      </c>
      <c r="P61">
        <f t="shared" ref="P61:P76" si="3">IF(OR(J61=1,K61=1,L61=1,M61=1,N61=1,O61=1),1,0)</f>
        <v>1</v>
      </c>
      <c r="Q61">
        <f>IF('Region - Nashik Data'!V62=0%,1,0)</f>
        <v>1</v>
      </c>
    </row>
    <row r="62" spans="1:17" x14ac:dyDescent="0.35">
      <c r="A62">
        <f>'Region - Nashik Data'!A63</f>
        <v>61</v>
      </c>
      <c r="B62" t="str">
        <f>'Region - Nashik Data'!B63</f>
        <v>Nashik</v>
      </c>
      <c r="C62" t="str">
        <f>'Region - Nashik Data'!C63</f>
        <v>Nashik</v>
      </c>
      <c r="D62" t="str">
        <f>'Region - Nashik Data'!D63</f>
        <v>Malegaon</v>
      </c>
      <c r="E62" t="str">
        <f>'Region - Nashik Data'!E63</f>
        <v>Malegaon</v>
      </c>
      <c r="F62" t="str">
        <f>'Region - Nashik Data'!F63</f>
        <v>20037448</v>
      </c>
      <c r="G62" t="str">
        <f>'Region - Nashik Data'!G63</f>
        <v>78 villages in Nandgaon, Malegaon and Deola talukas</v>
      </c>
      <c r="H62" t="str">
        <f>'Region - Nashik Data'!H63</f>
        <v>DoctorWadi</v>
      </c>
      <c r="I62" t="str">
        <f>'Region - Nashik Data'!I63</f>
        <v>Existing 0.30 LL ESR</v>
      </c>
      <c r="J62">
        <f>IF(AND('Region - Nashik Data'!V63&gt;-1%,'Region - Nashik Data'!V63&lt;101%),1,0)</f>
        <v>0</v>
      </c>
      <c r="K62">
        <f>IF(AND('Region - Nashik Data'!V63&gt;100%,'Region - Nashik Data'!V63&lt;301%),1,0)</f>
        <v>1</v>
      </c>
      <c r="L62">
        <f>IF(AND('Region - Nashik Data'!V63&gt;300%,'Region - Nashik Data'!V63&lt;501%),1,0)</f>
        <v>0</v>
      </c>
      <c r="M62">
        <f>IF(AND('Region - Nashik Data'!V63&gt;500%,'Region - Nashik Data'!V63&lt;1001%),1,0)</f>
        <v>0</v>
      </c>
      <c r="N62">
        <f>IF(AND('Region - Nashik Data'!V63&gt;1000%,'Region - Nashik Data'!V63&lt;2001%),1,0)</f>
        <v>0</v>
      </c>
      <c r="O62">
        <f>IF('Region - Nashik Data'!V63&gt;2000%,1,0)</f>
        <v>0</v>
      </c>
      <c r="P62">
        <f t="shared" si="3"/>
        <v>1</v>
      </c>
      <c r="Q62">
        <f>IF('Region - Nashik Data'!V63=0%,1,0)</f>
        <v>0</v>
      </c>
    </row>
    <row r="63" spans="1:17" x14ac:dyDescent="0.35">
      <c r="A63">
        <f>'Region - Nashik Data'!A64</f>
        <v>62</v>
      </c>
      <c r="B63" t="str">
        <f>'Region - Nashik Data'!B64</f>
        <v>Nashik</v>
      </c>
      <c r="C63" t="str">
        <f>'Region - Nashik Data'!C64</f>
        <v>Nashik</v>
      </c>
      <c r="D63" t="str">
        <f>'Region - Nashik Data'!D64</f>
        <v>Malegaon</v>
      </c>
      <c r="E63" t="str">
        <f>'Region - Nashik Data'!E64</f>
        <v>Nandgaon</v>
      </c>
      <c r="F63" t="str">
        <f>'Region - Nashik Data'!F64</f>
        <v>20037448</v>
      </c>
      <c r="G63" t="str">
        <f>'Region - Nashik Data'!G64</f>
        <v>78 villages in Nandgaon, Malegaon and Deola talukas</v>
      </c>
      <c r="H63" t="str">
        <f>'Region - Nashik Data'!H64</f>
        <v>Varhale</v>
      </c>
      <c r="I63" t="str">
        <f>'Region - Nashik Data'!I64</f>
        <v>Existing 0.50 LL ESR</v>
      </c>
      <c r="J63">
        <f>IF(AND('Region - Nashik Data'!V64&gt;-1%,'Region - Nashik Data'!V64&lt;101%),1,0)</f>
        <v>1</v>
      </c>
      <c r="K63">
        <f>IF(AND('Region - Nashik Data'!V64&gt;100%,'Region - Nashik Data'!V64&lt;301%),1,0)</f>
        <v>0</v>
      </c>
      <c r="L63">
        <f>IF(AND('Region - Nashik Data'!V64&gt;300%,'Region - Nashik Data'!V64&lt;501%),1,0)</f>
        <v>0</v>
      </c>
      <c r="M63">
        <f>IF(AND('Region - Nashik Data'!V64&gt;500%,'Region - Nashik Data'!V64&lt;1001%),1,0)</f>
        <v>0</v>
      </c>
      <c r="N63">
        <f>IF(AND('Region - Nashik Data'!V64&gt;1000%,'Region - Nashik Data'!V64&lt;2001%),1,0)</f>
        <v>0</v>
      </c>
      <c r="O63">
        <f>IF('Region - Nashik Data'!V64&gt;2000%,1,0)</f>
        <v>0</v>
      </c>
      <c r="P63">
        <f t="shared" si="3"/>
        <v>1</v>
      </c>
      <c r="Q63">
        <f>IF('Region - Nashik Data'!V64=0%,1,0)</f>
        <v>1</v>
      </c>
    </row>
    <row r="64" spans="1:17" x14ac:dyDescent="0.35">
      <c r="A64">
        <f>'Region - Nashik Data'!A65</f>
        <v>63</v>
      </c>
      <c r="B64" t="str">
        <f>'Region - Nashik Data'!B65</f>
        <v>Nashik</v>
      </c>
      <c r="C64" t="str">
        <f>'Region - Nashik Data'!C65</f>
        <v>W M Nashik</v>
      </c>
      <c r="D64" t="str">
        <f>'Region - Nashik Data'!D65</f>
        <v>Malegaon</v>
      </c>
      <c r="E64" t="str">
        <f>'Region - Nashik Data'!E65</f>
        <v>Chandwad</v>
      </c>
      <c r="F64" t="str">
        <f>'Region - Nashik Data'!F65</f>
        <v>20086730</v>
      </c>
      <c r="G64" t="str">
        <f>'Region - Nashik Data'!G65</f>
        <v>Retro.Chandwad and WSS 44 villages. Ta. Chandwad</v>
      </c>
      <c r="H64" t="str">
        <f>'Region - Nashik Data'!H65</f>
        <v>Bhutyane</v>
      </c>
      <c r="I64" t="str">
        <f>'Region - Nashik Data'!I65</f>
        <v>Existing 0.33 LL ESR</v>
      </c>
      <c r="J64">
        <f>IF(AND('Region - Nashik Data'!V65&gt;-1%,'Region - Nashik Data'!V65&lt;101%),1,0)</f>
        <v>1</v>
      </c>
      <c r="K64">
        <f>IF(AND('Region - Nashik Data'!V65&gt;100%,'Region - Nashik Data'!V65&lt;301%),1,0)</f>
        <v>0</v>
      </c>
      <c r="L64">
        <f>IF(AND('Region - Nashik Data'!V65&gt;300%,'Region - Nashik Data'!V65&lt;501%),1,0)</f>
        <v>0</v>
      </c>
      <c r="M64">
        <f>IF(AND('Region - Nashik Data'!V65&gt;500%,'Region - Nashik Data'!V65&lt;1001%),1,0)</f>
        <v>0</v>
      </c>
      <c r="N64">
        <f>IF(AND('Region - Nashik Data'!V65&gt;1000%,'Region - Nashik Data'!V65&lt;2001%),1,0)</f>
        <v>0</v>
      </c>
      <c r="O64">
        <f>IF('Region - Nashik Data'!V65&gt;2000%,1,0)</f>
        <v>0</v>
      </c>
      <c r="P64">
        <f t="shared" si="3"/>
        <v>1</v>
      </c>
      <c r="Q64">
        <f>IF('Region - Nashik Data'!V65=0%,1,0)</f>
        <v>1</v>
      </c>
    </row>
    <row r="65" spans="1:17" x14ac:dyDescent="0.35">
      <c r="A65">
        <f>'Region - Nashik Data'!A66</f>
        <v>64</v>
      </c>
      <c r="B65" t="str">
        <f>'Region - Nashik Data'!B66</f>
        <v>Nashik</v>
      </c>
      <c r="C65" t="str">
        <f>'Region - Nashik Data'!C66</f>
        <v>Nashik</v>
      </c>
      <c r="D65" t="str">
        <f>'Region - Nashik Data'!D66</f>
        <v>Sinnar</v>
      </c>
      <c r="E65" t="str">
        <f>'Region - Nashik Data'!E66</f>
        <v>Sinnar</v>
      </c>
      <c r="F65" t="str">
        <f>'Region - Nashik Data'!F66</f>
        <v>20019176</v>
      </c>
      <c r="G65" t="str">
        <f>'Region - Nashik Data'!G66</f>
        <v>Retro. Bargaonpimpri &amp; 6 VRWSS  Tal Sinnar</v>
      </c>
      <c r="H65" t="str">
        <f>'Region - Nashik Data'!H66</f>
        <v>Gulwanch</v>
      </c>
      <c r="I65" t="str">
        <f>'Region - Nashik Data'!I66</f>
        <v>Proposed 0.40 LL ESR</v>
      </c>
      <c r="J65">
        <f>IF(AND('Region - Nashik Data'!V66&gt;-1%,'Region - Nashik Data'!V66&lt;101%),1,0)</f>
        <v>1</v>
      </c>
      <c r="K65">
        <f>IF(AND('Region - Nashik Data'!V66&gt;100%,'Region - Nashik Data'!V66&lt;301%),1,0)</f>
        <v>0</v>
      </c>
      <c r="L65">
        <f>IF(AND('Region - Nashik Data'!V66&gt;300%,'Region - Nashik Data'!V66&lt;501%),1,0)</f>
        <v>0</v>
      </c>
      <c r="M65">
        <f>IF(AND('Region - Nashik Data'!V66&gt;500%,'Region - Nashik Data'!V66&lt;1001%),1,0)</f>
        <v>0</v>
      </c>
      <c r="N65">
        <f>IF(AND('Region - Nashik Data'!V66&gt;1000%,'Region - Nashik Data'!V66&lt;2001%),1,0)</f>
        <v>0</v>
      </c>
      <c r="O65">
        <f>IF('Region - Nashik Data'!V66&gt;2000%,1,0)</f>
        <v>0</v>
      </c>
      <c r="P65">
        <f t="shared" si="3"/>
        <v>1</v>
      </c>
      <c r="Q65">
        <f>IF('Region - Nashik Data'!V66=0%,1,0)</f>
        <v>1</v>
      </c>
    </row>
    <row r="66" spans="1:17" x14ac:dyDescent="0.35">
      <c r="A66">
        <f>'Region - Nashik Data'!A67</f>
        <v>65</v>
      </c>
      <c r="B66" t="str">
        <f>'Region - Nashik Data'!B67</f>
        <v>Nashik</v>
      </c>
      <c r="C66" t="str">
        <f>'Region - Nashik Data'!C67</f>
        <v>W M Nashik</v>
      </c>
      <c r="D66" t="str">
        <f>'Region - Nashik Data'!D67</f>
        <v>Malegaon</v>
      </c>
      <c r="E66" t="str">
        <f>'Region - Nashik Data'!E67</f>
        <v>Chandwad</v>
      </c>
      <c r="F66" t="str">
        <f>'Region - Nashik Data'!F67</f>
        <v>20086730</v>
      </c>
      <c r="G66" t="str">
        <f>'Region - Nashik Data'!G67</f>
        <v>Retro.Chandwad and WSS 44 villages. Ta. Chandwad</v>
      </c>
      <c r="H66" t="str">
        <f>'Region - Nashik Data'!H67</f>
        <v>Asarkhede</v>
      </c>
      <c r="I66" t="str">
        <f>'Region - Nashik Data'!I67</f>
        <v>Existing 0.75 LL ESR</v>
      </c>
      <c r="J66">
        <f>IF(AND('Region - Nashik Data'!V67&gt;-1%,'Region - Nashik Data'!V67&lt;101%),1,0)</f>
        <v>1</v>
      </c>
      <c r="K66">
        <f>IF(AND('Region - Nashik Data'!V67&gt;100%,'Region - Nashik Data'!V67&lt;301%),1,0)</f>
        <v>0</v>
      </c>
      <c r="L66">
        <f>IF(AND('Region - Nashik Data'!V67&gt;300%,'Region - Nashik Data'!V67&lt;501%),1,0)</f>
        <v>0</v>
      </c>
      <c r="M66">
        <f>IF(AND('Region - Nashik Data'!V67&gt;500%,'Region - Nashik Data'!V67&lt;1001%),1,0)</f>
        <v>0</v>
      </c>
      <c r="N66">
        <f>IF(AND('Region - Nashik Data'!V67&gt;1000%,'Region - Nashik Data'!V67&lt;2001%),1,0)</f>
        <v>0</v>
      </c>
      <c r="O66">
        <f>IF('Region - Nashik Data'!V67&gt;2000%,1,0)</f>
        <v>0</v>
      </c>
      <c r="P66">
        <f t="shared" si="3"/>
        <v>1</v>
      </c>
      <c r="Q66">
        <f>IF('Region - Nashik Data'!V67=0%,1,0)</f>
        <v>1</v>
      </c>
    </row>
    <row r="67" spans="1:17" x14ac:dyDescent="0.35">
      <c r="A67">
        <f>'Region - Nashik Data'!A68</f>
        <v>66</v>
      </c>
      <c r="B67" t="str">
        <f>'Region - Nashik Data'!B68</f>
        <v>Nashik</v>
      </c>
      <c r="C67" t="str">
        <f>'Region - Nashik Data'!C68</f>
        <v>Nashik</v>
      </c>
      <c r="D67" t="str">
        <f>'Region - Nashik Data'!D68</f>
        <v>Malegaon</v>
      </c>
      <c r="E67" t="str">
        <f>'Region - Nashik Data'!E68</f>
        <v>Nandgaon</v>
      </c>
      <c r="F67" t="str">
        <f>'Region - Nashik Data'!F68</f>
        <v>20037448</v>
      </c>
      <c r="G67" t="str">
        <f>'Region - Nashik Data'!G68</f>
        <v>78 villages in Nandgaon, Malegaon and Deola talukas</v>
      </c>
      <c r="H67" t="str">
        <f>'Region - Nashik Data'!H68</f>
        <v>Mehune</v>
      </c>
      <c r="I67" t="str">
        <f>'Region - Nashik Data'!I68</f>
        <v>Existing 0.75 LL ESR</v>
      </c>
      <c r="J67">
        <f>IF(AND('Region - Nashik Data'!V68&gt;-1%,'Region - Nashik Data'!V68&lt;101%),1,0)</f>
        <v>1</v>
      </c>
      <c r="K67">
        <f>IF(AND('Region - Nashik Data'!V68&gt;100%,'Region - Nashik Data'!V68&lt;301%),1,0)</f>
        <v>0</v>
      </c>
      <c r="L67">
        <f>IF(AND('Region - Nashik Data'!V68&gt;300%,'Region - Nashik Data'!V68&lt;501%),1,0)</f>
        <v>0</v>
      </c>
      <c r="M67">
        <f>IF(AND('Region - Nashik Data'!V68&gt;500%,'Region - Nashik Data'!V68&lt;1001%),1,0)</f>
        <v>0</v>
      </c>
      <c r="N67">
        <f>IF(AND('Region - Nashik Data'!V68&gt;1000%,'Region - Nashik Data'!V68&lt;2001%),1,0)</f>
        <v>0</v>
      </c>
      <c r="O67">
        <f>IF('Region - Nashik Data'!V68&gt;2000%,1,0)</f>
        <v>0</v>
      </c>
      <c r="P67">
        <f t="shared" si="3"/>
        <v>1</v>
      </c>
      <c r="Q67">
        <f>IF('Region - Nashik Data'!V68=0%,1,0)</f>
        <v>1</v>
      </c>
    </row>
    <row r="68" spans="1:17" x14ac:dyDescent="0.35">
      <c r="A68">
        <f>'Region - Nashik Data'!A69</f>
        <v>67</v>
      </c>
      <c r="B68" t="str">
        <f>'Region - Nashik Data'!B69</f>
        <v>Nashik</v>
      </c>
      <c r="C68" t="str">
        <f>'Region - Nashik Data'!C69</f>
        <v>W M Nashik</v>
      </c>
      <c r="D68" t="str">
        <f>'Region - Nashik Data'!D69</f>
        <v>W.M.Nashik</v>
      </c>
      <c r="E68" t="str">
        <f>'Region - Nashik Data'!E69</f>
        <v>Dindori</v>
      </c>
      <c r="F68" t="str">
        <f>'Region - Nashik Data'!F69</f>
        <v>20039258</v>
      </c>
      <c r="G68" t="str">
        <f>'Region - Nashik Data'!G69</f>
        <v>Ozar-Sakore &amp; 2 Villages</v>
      </c>
      <c r="H68" t="str">
        <f>'Region - Nashik Data'!H69</f>
        <v>Janori</v>
      </c>
      <c r="I68" t="str">
        <f>'Region - Nashik Data'!I69</f>
        <v>Existing 3.1 LL ESR</v>
      </c>
      <c r="J68">
        <f>IF(AND('Region - Nashik Data'!V69&gt;-1%,'Region - Nashik Data'!V69&lt;101%),1,0)</f>
        <v>1</v>
      </c>
      <c r="K68">
        <f>IF(AND('Region - Nashik Data'!V69&gt;100%,'Region - Nashik Data'!V69&lt;301%),1,0)</f>
        <v>0</v>
      </c>
      <c r="L68">
        <f>IF(AND('Region - Nashik Data'!V69&gt;300%,'Region - Nashik Data'!V69&lt;501%),1,0)</f>
        <v>0</v>
      </c>
      <c r="M68">
        <f>IF(AND('Region - Nashik Data'!V69&gt;500%,'Region - Nashik Data'!V69&lt;1001%),1,0)</f>
        <v>0</v>
      </c>
      <c r="N68">
        <f>IF(AND('Region - Nashik Data'!V69&gt;1000%,'Region - Nashik Data'!V69&lt;2001%),1,0)</f>
        <v>0</v>
      </c>
      <c r="O68">
        <f>IF('Region - Nashik Data'!V69&gt;2000%,1,0)</f>
        <v>0</v>
      </c>
      <c r="P68">
        <f t="shared" si="3"/>
        <v>1</v>
      </c>
      <c r="Q68">
        <f>IF('Region - Nashik Data'!V69=0%,1,0)</f>
        <v>0</v>
      </c>
    </row>
    <row r="69" spans="1:17" x14ac:dyDescent="0.35">
      <c r="A69">
        <f>'Region - Nashik Data'!A70</f>
        <v>68</v>
      </c>
      <c r="B69" t="str">
        <f>'Region - Nashik Data'!B70</f>
        <v>Nashik</v>
      </c>
      <c r="C69" t="str">
        <f>'Region - Nashik Data'!C70</f>
        <v>Nashik</v>
      </c>
      <c r="D69" t="str">
        <f>'Region - Nashik Data'!D70</f>
        <v>Nashik</v>
      </c>
      <c r="E69" t="str">
        <f>'Region - Nashik Data'!E70</f>
        <v>Trambakeshwar</v>
      </c>
      <c r="F69" t="str">
        <f>'Region - Nashik Data'!F70</f>
        <v>20017222</v>
      </c>
      <c r="G69" t="str">
        <f>'Region - Nashik Data'!G70</f>
        <v>Waghera &amp; 14 RRWSS Tal Trambakeshwar</v>
      </c>
      <c r="H69" t="str">
        <f>'Region - Nashik Data'!H70</f>
        <v>Waghera</v>
      </c>
      <c r="I69" t="str">
        <f>'Region - Nashik Data'!I70</f>
        <v>Existing 0.65 LL ESR</v>
      </c>
      <c r="J69">
        <f>IF(AND('Region - Nashik Data'!V70&gt;-1%,'Region - Nashik Data'!V70&lt;101%),1,0)</f>
        <v>1</v>
      </c>
      <c r="K69">
        <f>IF(AND('Region - Nashik Data'!V70&gt;100%,'Region - Nashik Data'!V70&lt;301%),1,0)</f>
        <v>0</v>
      </c>
      <c r="L69">
        <f>IF(AND('Region - Nashik Data'!V70&gt;300%,'Region - Nashik Data'!V70&lt;501%),1,0)</f>
        <v>0</v>
      </c>
      <c r="M69">
        <f>IF(AND('Region - Nashik Data'!V70&gt;500%,'Region - Nashik Data'!V70&lt;1001%),1,0)</f>
        <v>0</v>
      </c>
      <c r="N69">
        <f>IF(AND('Region - Nashik Data'!V70&gt;1000%,'Region - Nashik Data'!V70&lt;2001%),1,0)</f>
        <v>0</v>
      </c>
      <c r="O69">
        <f>IF('Region - Nashik Data'!V70&gt;2000%,1,0)</f>
        <v>0</v>
      </c>
      <c r="P69">
        <f t="shared" si="3"/>
        <v>1</v>
      </c>
      <c r="Q69">
        <f>IF('Region - Nashik Data'!V70=0%,1,0)</f>
        <v>0</v>
      </c>
    </row>
    <row r="70" spans="1:17" x14ac:dyDescent="0.35">
      <c r="A70">
        <f>'Region - Nashik Data'!A71</f>
        <v>69</v>
      </c>
      <c r="B70" t="str">
        <f>'Region - Nashik Data'!B71</f>
        <v>Nashik</v>
      </c>
      <c r="C70" t="str">
        <f>'Region - Nashik Data'!C71</f>
        <v>W M Nashik</v>
      </c>
      <c r="D70" t="str">
        <f>'Region - Nashik Data'!D71</f>
        <v>Malegaon</v>
      </c>
      <c r="E70" t="str">
        <f>'Region - Nashik Data'!E71</f>
        <v>Chandwad</v>
      </c>
      <c r="F70" t="str">
        <f>'Region - Nashik Data'!F71</f>
        <v>20086730</v>
      </c>
      <c r="G70" t="str">
        <f>'Region - Nashik Data'!G71</f>
        <v>Retro.Chandwad and WSS 44 villages. Ta. Chandwad</v>
      </c>
      <c r="H70" t="str">
        <f>'Region - Nashik Data'!H71</f>
        <v>Shirsane</v>
      </c>
      <c r="I70" t="str">
        <f>'Region - Nashik Data'!I71</f>
        <v>Existing 0.75 LL ESR</v>
      </c>
      <c r="J70">
        <f>IF(AND('Region - Nashik Data'!V71&gt;-1%,'Region - Nashik Data'!V71&lt;101%),1,0)</f>
        <v>1</v>
      </c>
      <c r="K70">
        <f>IF(AND('Region - Nashik Data'!V71&gt;100%,'Region - Nashik Data'!V71&lt;301%),1,0)</f>
        <v>0</v>
      </c>
      <c r="L70">
        <f>IF(AND('Region - Nashik Data'!V71&gt;300%,'Region - Nashik Data'!V71&lt;501%),1,0)</f>
        <v>0</v>
      </c>
      <c r="M70">
        <f>IF(AND('Region - Nashik Data'!V71&gt;500%,'Region - Nashik Data'!V71&lt;1001%),1,0)</f>
        <v>0</v>
      </c>
      <c r="N70">
        <f>IF(AND('Region - Nashik Data'!V71&gt;1000%,'Region - Nashik Data'!V71&lt;2001%),1,0)</f>
        <v>0</v>
      </c>
      <c r="O70">
        <f>IF('Region - Nashik Data'!V71&gt;2000%,1,0)</f>
        <v>0</v>
      </c>
      <c r="P70">
        <f t="shared" si="3"/>
        <v>1</v>
      </c>
      <c r="Q70">
        <f>IF('Region - Nashik Data'!V71=0%,1,0)</f>
        <v>1</v>
      </c>
    </row>
    <row r="71" spans="1:17" x14ac:dyDescent="0.35">
      <c r="A71">
        <f>'Region - Nashik Data'!A72</f>
        <v>70</v>
      </c>
      <c r="B71" t="str">
        <f>'Region - Nashik Data'!B72</f>
        <v>Ahmednagar</v>
      </c>
      <c r="C71" t="str">
        <f>'Region - Nashik Data'!C72</f>
        <v>Ahmednagar</v>
      </c>
      <c r="D71" t="str">
        <f>'Region - Nashik Data'!D72</f>
        <v>Newasa</v>
      </c>
      <c r="E71" t="str">
        <f>'Region - Nashik Data'!E72</f>
        <v>Nevasa</v>
      </c>
      <c r="F71" t="str">
        <f>'Region - Nashik Data'!F72</f>
        <v>5348540</v>
      </c>
      <c r="G71" t="str">
        <f>'Region - Nashik Data'!G72</f>
        <v>Retro.Sonai Karjgaon and 16 villages, Tal. Nevasa</v>
      </c>
      <c r="H71" t="str">
        <f>'Region - Nashik Data'!H72</f>
        <v>Ganeshwadi</v>
      </c>
      <c r="I71" t="str">
        <f>'Region - Nashik Data'!I72</f>
        <v>Existing 0.8 LL ESR -27</v>
      </c>
      <c r="J71">
        <f>IF(AND('Region - Nashik Data'!V72&gt;-1%,'Region - Nashik Data'!V72&lt;101%),1,0)</f>
        <v>1</v>
      </c>
      <c r="K71">
        <f>IF(AND('Region - Nashik Data'!V72&gt;100%,'Region - Nashik Data'!V72&lt;301%),1,0)</f>
        <v>0</v>
      </c>
      <c r="L71">
        <f>IF(AND('Region - Nashik Data'!V72&gt;300%,'Region - Nashik Data'!V72&lt;501%),1,0)</f>
        <v>0</v>
      </c>
      <c r="M71">
        <f>IF(AND('Region - Nashik Data'!V72&gt;500%,'Region - Nashik Data'!V72&lt;1001%),1,0)</f>
        <v>0</v>
      </c>
      <c r="N71">
        <f>IF(AND('Region - Nashik Data'!V72&gt;1000%,'Region - Nashik Data'!V72&lt;2001%),1,0)</f>
        <v>0</v>
      </c>
      <c r="O71">
        <f>IF('Region - Nashik Data'!V72&gt;2000%,1,0)</f>
        <v>0</v>
      </c>
      <c r="P71">
        <f t="shared" si="3"/>
        <v>1</v>
      </c>
      <c r="Q71">
        <f>IF('Region - Nashik Data'!V72=0%,1,0)</f>
        <v>1</v>
      </c>
    </row>
    <row r="72" spans="1:17" x14ac:dyDescent="0.35">
      <c r="A72">
        <f>'Region - Nashik Data'!A73</f>
        <v>71</v>
      </c>
      <c r="B72" t="str">
        <f>'Region - Nashik Data'!B73</f>
        <v>Nashik</v>
      </c>
      <c r="C72" t="str">
        <f>'Region - Nashik Data'!C73</f>
        <v>W M Nashik</v>
      </c>
      <c r="D72" t="str">
        <f>'Region - Nashik Data'!D73</f>
        <v>Malegaon</v>
      </c>
      <c r="E72" t="str">
        <f>'Region - Nashik Data'!E73</f>
        <v>Chandwad</v>
      </c>
      <c r="F72" t="str">
        <f>'Region - Nashik Data'!F73</f>
        <v>20086730</v>
      </c>
      <c r="G72" t="str">
        <f>'Region - Nashik Data'!G73</f>
        <v>Retro.Chandwad and WSS 44 villages. Ta. Chandwad</v>
      </c>
      <c r="H72" t="str">
        <f>'Region - Nashik Data'!H73</f>
        <v>Dhodambe</v>
      </c>
      <c r="I72" t="str">
        <f>'Region - Nashik Data'!I73</f>
        <v>Existing 1.00 LL ESR</v>
      </c>
      <c r="J72">
        <f>IF(AND('Region - Nashik Data'!V73&gt;-1%,'Region - Nashik Data'!V73&lt;101%),1,0)</f>
        <v>1</v>
      </c>
      <c r="K72">
        <f>IF(AND('Region - Nashik Data'!V73&gt;100%,'Region - Nashik Data'!V73&lt;301%),1,0)</f>
        <v>0</v>
      </c>
      <c r="L72">
        <f>IF(AND('Region - Nashik Data'!V73&gt;300%,'Region - Nashik Data'!V73&lt;501%),1,0)</f>
        <v>0</v>
      </c>
      <c r="M72">
        <f>IF(AND('Region - Nashik Data'!V73&gt;500%,'Region - Nashik Data'!V73&lt;1001%),1,0)</f>
        <v>0</v>
      </c>
      <c r="N72">
        <f>IF(AND('Region - Nashik Data'!V73&gt;1000%,'Region - Nashik Data'!V73&lt;2001%),1,0)</f>
        <v>0</v>
      </c>
      <c r="O72">
        <f>IF('Region - Nashik Data'!V73&gt;2000%,1,0)</f>
        <v>0</v>
      </c>
      <c r="P72">
        <f t="shared" si="3"/>
        <v>1</v>
      </c>
      <c r="Q72">
        <f>IF('Region - Nashik Data'!V73=0%,1,0)</f>
        <v>0</v>
      </c>
    </row>
    <row r="73" spans="1:17" x14ac:dyDescent="0.35">
      <c r="A73">
        <f>'Region - Nashik Data'!A74</f>
        <v>72</v>
      </c>
      <c r="B73" t="str">
        <f>'Region - Nashik Data'!B74</f>
        <v>Jalgaon</v>
      </c>
      <c r="C73" t="str">
        <f>'Region - Nashik Data'!C74</f>
        <v>Jalgaon</v>
      </c>
      <c r="D73" t="str">
        <f>'Region - Nashik Data'!D74</f>
        <v>Chopda</v>
      </c>
      <c r="E73" t="str">
        <f>'Region - Nashik Data'!E74</f>
        <v>Chopda</v>
      </c>
      <c r="F73" t="str">
        <f>'Region - Nashik Data'!F74</f>
        <v>20053731</v>
      </c>
      <c r="G73" t="str">
        <f>'Region - Nashik Data'!G74</f>
        <v>Lasur and 9 villages RRWSS. Ta. Chopda</v>
      </c>
      <c r="H73" t="str">
        <f>'Region - Nashik Data'!H74</f>
        <v>Hatede Kh</v>
      </c>
      <c r="I73" t="str">
        <f>'Region - Nashik Data'!I74</f>
        <v>Existing 1.40 LL ESR</v>
      </c>
      <c r="J73">
        <f>IF(AND('Region - Nashik Data'!V74&gt;-1%,'Region - Nashik Data'!V74&lt;101%),1,0)</f>
        <v>0</v>
      </c>
      <c r="K73">
        <f>IF(AND('Region - Nashik Data'!V74&gt;100%,'Region - Nashik Data'!V74&lt;301%),1,0)</f>
        <v>1</v>
      </c>
      <c r="L73">
        <f>IF(AND('Region - Nashik Data'!V74&gt;300%,'Region - Nashik Data'!V74&lt;501%),1,0)</f>
        <v>0</v>
      </c>
      <c r="M73">
        <f>IF(AND('Region - Nashik Data'!V74&gt;500%,'Region - Nashik Data'!V74&lt;1001%),1,0)</f>
        <v>0</v>
      </c>
      <c r="N73">
        <f>IF(AND('Region - Nashik Data'!V74&gt;1000%,'Region - Nashik Data'!V74&lt;2001%),1,0)</f>
        <v>0</v>
      </c>
      <c r="O73">
        <f>IF('Region - Nashik Data'!V74&gt;2000%,1,0)</f>
        <v>0</v>
      </c>
      <c r="P73">
        <f t="shared" si="3"/>
        <v>1</v>
      </c>
      <c r="Q73">
        <f>IF('Region - Nashik Data'!V74=0%,1,0)</f>
        <v>0</v>
      </c>
    </row>
    <row r="74" spans="1:17" x14ac:dyDescent="0.35">
      <c r="A74">
        <f>'Region - Nashik Data'!A75</f>
        <v>73</v>
      </c>
      <c r="B74" t="str">
        <f>'Region - Nashik Data'!B75</f>
        <v>Nashik</v>
      </c>
      <c r="C74" t="str">
        <f>'Region - Nashik Data'!C75</f>
        <v>W M Nashik</v>
      </c>
      <c r="D74" t="str">
        <f>'Region - Nashik Data'!D75</f>
        <v>Malegaon</v>
      </c>
      <c r="E74" t="str">
        <f>'Region - Nashik Data'!E75</f>
        <v>Malegaon</v>
      </c>
      <c r="F74" t="str">
        <f>'Region - Nashik Data'!F75</f>
        <v>20018579</v>
      </c>
      <c r="G74" t="str">
        <f>'Region - Nashik Data'!G75</f>
        <v>Malmatha and 25 villages Ta. Malegaon</v>
      </c>
      <c r="H74" t="str">
        <f>'Region - Nashik Data'!H75</f>
        <v>Astane</v>
      </c>
      <c r="I74" t="str">
        <f>'Region - Nashik Data'!I75</f>
        <v>Proposed 0.77 LL ESR</v>
      </c>
      <c r="J74">
        <f>IF(AND('Region - Nashik Data'!V75&gt;-1%,'Region - Nashik Data'!V75&lt;101%),1,0)</f>
        <v>1</v>
      </c>
      <c r="K74">
        <f>IF(AND('Region - Nashik Data'!V75&gt;100%,'Region - Nashik Data'!V75&lt;301%),1,0)</f>
        <v>0</v>
      </c>
      <c r="L74">
        <f>IF(AND('Region - Nashik Data'!V75&gt;300%,'Region - Nashik Data'!V75&lt;501%),1,0)</f>
        <v>0</v>
      </c>
      <c r="M74">
        <f>IF(AND('Region - Nashik Data'!V75&gt;500%,'Region - Nashik Data'!V75&lt;1001%),1,0)</f>
        <v>0</v>
      </c>
      <c r="N74">
        <f>IF(AND('Region - Nashik Data'!V75&gt;1000%,'Region - Nashik Data'!V75&lt;2001%),1,0)</f>
        <v>0</v>
      </c>
      <c r="O74">
        <f>IF('Region - Nashik Data'!V75&gt;2000%,1,0)</f>
        <v>0</v>
      </c>
      <c r="P74">
        <f t="shared" si="3"/>
        <v>1</v>
      </c>
      <c r="Q74">
        <f>IF('Region - Nashik Data'!V75=0%,1,0)</f>
        <v>0</v>
      </c>
    </row>
    <row r="75" spans="1:17" x14ac:dyDescent="0.35">
      <c r="A75">
        <f>'Region - Nashik Data'!A76</f>
        <v>74</v>
      </c>
      <c r="B75" t="str">
        <f>'Region - Nashik Data'!B76</f>
        <v>Nashik</v>
      </c>
      <c r="C75" t="str">
        <f>'Region - Nashik Data'!C76</f>
        <v>W M Nashik</v>
      </c>
      <c r="D75" t="str">
        <f>'Region - Nashik Data'!D76</f>
        <v>Malegaon</v>
      </c>
      <c r="E75" t="str">
        <f>'Region - Nashik Data'!E76</f>
        <v>Chandwad</v>
      </c>
      <c r="F75" t="str">
        <f>'Region - Nashik Data'!F76</f>
        <v>20086730</v>
      </c>
      <c r="G75" t="str">
        <f>'Region - Nashik Data'!G76</f>
        <v>Retro.Chandwad and WSS 44 villages. Ta. Chandwad</v>
      </c>
      <c r="H75" t="str">
        <f>'Region - Nashik Data'!H76</f>
        <v>Sogras</v>
      </c>
      <c r="I75" t="str">
        <f>'Region - Nashik Data'!I76</f>
        <v>Existing 0.50 LL ESR</v>
      </c>
      <c r="J75">
        <f>IF(AND('Region - Nashik Data'!V76&gt;-1%,'Region - Nashik Data'!V76&lt;101%),1,0)</f>
        <v>1</v>
      </c>
      <c r="K75">
        <f>IF(AND('Region - Nashik Data'!V76&gt;100%,'Region - Nashik Data'!V76&lt;301%),1,0)</f>
        <v>0</v>
      </c>
      <c r="L75">
        <f>IF(AND('Region - Nashik Data'!V76&gt;300%,'Region - Nashik Data'!V76&lt;501%),1,0)</f>
        <v>0</v>
      </c>
      <c r="M75">
        <f>IF(AND('Region - Nashik Data'!V76&gt;500%,'Region - Nashik Data'!V76&lt;1001%),1,0)</f>
        <v>0</v>
      </c>
      <c r="N75">
        <f>IF(AND('Region - Nashik Data'!V76&gt;1000%,'Region - Nashik Data'!V76&lt;2001%),1,0)</f>
        <v>0</v>
      </c>
      <c r="O75">
        <f>IF('Region - Nashik Data'!V76&gt;2000%,1,0)</f>
        <v>0</v>
      </c>
      <c r="P75">
        <f t="shared" si="3"/>
        <v>1</v>
      </c>
      <c r="Q75">
        <f>IF('Region - Nashik Data'!V76=0%,1,0)</f>
        <v>1</v>
      </c>
    </row>
    <row r="76" spans="1:17" x14ac:dyDescent="0.35">
      <c r="A76">
        <f>'Region - Nashik Data'!A77</f>
        <v>75</v>
      </c>
      <c r="B76" t="str">
        <f>'Region - Nashik Data'!B77</f>
        <v>Nashik</v>
      </c>
      <c r="C76" t="str">
        <f>'Region - Nashik Data'!C77</f>
        <v>W M Nashik</v>
      </c>
      <c r="D76" t="str">
        <f>'Region - Nashik Data'!D77</f>
        <v>W.M.Nashik</v>
      </c>
      <c r="E76" t="str">
        <f>'Region - Nashik Data'!E77</f>
        <v>Nifad</v>
      </c>
      <c r="F76" t="str">
        <f>'Region - Nashik Data'!F77</f>
        <v>20039258</v>
      </c>
      <c r="G76" t="str">
        <f>'Region - Nashik Data'!G77</f>
        <v>Ozar-Sakore &amp; 2 Villages</v>
      </c>
      <c r="H76" t="str">
        <f>'Region - Nashik Data'!H77</f>
        <v>Sakore</v>
      </c>
      <c r="I76" t="str">
        <f>'Region - Nashik Data'!I77</f>
        <v>Proposed 1.05 LL ESR</v>
      </c>
      <c r="J76">
        <f>IF(AND('Region - Nashik Data'!V77&gt;-1%,'Region - Nashik Data'!V77&lt;101%),1,0)</f>
        <v>0</v>
      </c>
      <c r="K76">
        <f>IF(AND('Region - Nashik Data'!V77&gt;100%,'Region - Nashik Data'!V77&lt;301%),1,0)</f>
        <v>1</v>
      </c>
      <c r="L76">
        <f>IF(AND('Region - Nashik Data'!V77&gt;300%,'Region - Nashik Data'!V77&lt;501%),1,0)</f>
        <v>0</v>
      </c>
      <c r="M76">
        <f>IF(AND('Region - Nashik Data'!V77&gt;500%,'Region - Nashik Data'!V77&lt;1001%),1,0)</f>
        <v>0</v>
      </c>
      <c r="N76">
        <f>IF(AND('Region - Nashik Data'!V77&gt;1000%,'Region - Nashik Data'!V77&lt;2001%),1,0)</f>
        <v>0</v>
      </c>
      <c r="O76">
        <f>IF('Region - Nashik Data'!V77&gt;2000%,1,0)</f>
        <v>0</v>
      </c>
      <c r="P76">
        <f t="shared" si="3"/>
        <v>1</v>
      </c>
      <c r="Q76">
        <f>IF('Region - Nashik Data'!V77=0%,1,0)</f>
        <v>0</v>
      </c>
    </row>
    <row r="77" spans="1:17" x14ac:dyDescent="0.35">
      <c r="A77">
        <f>'Region - Nashik Data'!A78</f>
        <v>76</v>
      </c>
      <c r="B77" t="str">
        <f>'Region - Nashik Data'!B78</f>
        <v>Jalgaon</v>
      </c>
      <c r="C77" t="str">
        <f>'Region - Nashik Data'!C78</f>
        <v>Jalgaon</v>
      </c>
      <c r="D77" t="str">
        <f>'Region - Nashik Data'!D78</f>
        <v>Chopda</v>
      </c>
      <c r="E77" t="str">
        <f>'Region - Nashik Data'!E78</f>
        <v>Chopda</v>
      </c>
      <c r="F77" t="str">
        <f>'Region - Nashik Data'!F78</f>
        <v>20053731</v>
      </c>
      <c r="G77" t="str">
        <f>'Region - Nashik Data'!G78</f>
        <v>Lasur and 9 villages RRWSS. Ta. Chopda</v>
      </c>
      <c r="H77" t="str">
        <f>'Region - Nashik Data'!H78</f>
        <v>Kazipura</v>
      </c>
      <c r="I77" t="str">
        <f>'Region - Nashik Data'!I78</f>
        <v>Existing 0.25 LL ESR-2</v>
      </c>
      <c r="J77">
        <f>IF(AND('Region - Nashik Data'!V78&gt;-1%,'Region - Nashik Data'!V78&lt;101%),1,0)</f>
        <v>0</v>
      </c>
      <c r="K77">
        <f>IF(AND('Region - Nashik Data'!V78&gt;100%,'Region - Nashik Data'!V78&lt;301%),1,0)</f>
        <v>1</v>
      </c>
      <c r="L77">
        <f>IF(AND('Region - Nashik Data'!V78&gt;300%,'Region - Nashik Data'!V78&lt;501%),1,0)</f>
        <v>0</v>
      </c>
      <c r="M77">
        <f>IF(AND('Region - Nashik Data'!V78&gt;500%,'Region - Nashik Data'!V78&lt;1001%),1,0)</f>
        <v>0</v>
      </c>
      <c r="N77">
        <f>IF(AND('Region - Nashik Data'!V78&gt;1000%,'Region - Nashik Data'!V78&lt;2001%),1,0)</f>
        <v>0</v>
      </c>
      <c r="O77">
        <f>IF('Region - Nashik Data'!V78&gt;2000%,1,0)</f>
        <v>0</v>
      </c>
      <c r="P77">
        <f t="shared" ref="P77:P108" si="4">IF(OR(J77=1,K77=1,L77=1,M77=1,N77=1,O77=1),1,0)</f>
        <v>1</v>
      </c>
      <c r="Q77">
        <f>IF('Region - Nashik Data'!V78=0%,1,0)</f>
        <v>0</v>
      </c>
    </row>
    <row r="78" spans="1:17" x14ac:dyDescent="0.35">
      <c r="A78">
        <f>'Region - Nashik Data'!A79</f>
        <v>77</v>
      </c>
      <c r="B78" t="str">
        <f>'Region - Nashik Data'!B79</f>
        <v>Nashik</v>
      </c>
      <c r="C78" t="str">
        <f>'Region - Nashik Data'!C79</f>
        <v>Nashik</v>
      </c>
      <c r="D78" t="str">
        <f>'Region - Nashik Data'!D79</f>
        <v>Sinnar</v>
      </c>
      <c r="E78" t="str">
        <f>'Region - Nashik Data'!E79</f>
        <v>Sinnar</v>
      </c>
      <c r="F78" t="str">
        <f>'Region - Nashik Data'!F79</f>
        <v>20019176</v>
      </c>
      <c r="G78" t="str">
        <f>'Region - Nashik Data'!G79</f>
        <v>Retro. Bargaonpimpri &amp; 6 VRWSS  Tal Sinnar</v>
      </c>
      <c r="H78" t="str">
        <f>'Region - Nashik Data'!H79</f>
        <v>Pat Pimpri</v>
      </c>
      <c r="I78" t="str">
        <f>'Region - Nashik Data'!I79</f>
        <v>Existing 0.35 LL ESR</v>
      </c>
      <c r="J78">
        <f>IF(AND('Region - Nashik Data'!V79&gt;-1%,'Region - Nashik Data'!V79&lt;101%),1,0)</f>
        <v>1</v>
      </c>
      <c r="K78">
        <f>IF(AND('Region - Nashik Data'!V79&gt;100%,'Region - Nashik Data'!V79&lt;301%),1,0)</f>
        <v>0</v>
      </c>
      <c r="L78">
        <f>IF(AND('Region - Nashik Data'!V79&gt;300%,'Region - Nashik Data'!V79&lt;501%),1,0)</f>
        <v>0</v>
      </c>
      <c r="M78">
        <f>IF(AND('Region - Nashik Data'!V79&gt;500%,'Region - Nashik Data'!V79&lt;1001%),1,0)</f>
        <v>0</v>
      </c>
      <c r="N78">
        <f>IF(AND('Region - Nashik Data'!V79&gt;1000%,'Region - Nashik Data'!V79&lt;2001%),1,0)</f>
        <v>0</v>
      </c>
      <c r="O78">
        <f>IF('Region - Nashik Data'!V79&gt;2000%,1,0)</f>
        <v>0</v>
      </c>
      <c r="P78">
        <f t="shared" si="4"/>
        <v>1</v>
      </c>
      <c r="Q78">
        <f>IF('Region - Nashik Data'!V79=0%,1,0)</f>
        <v>0</v>
      </c>
    </row>
    <row r="79" spans="1:17" x14ac:dyDescent="0.35">
      <c r="A79">
        <f>'Region - Nashik Data'!A80</f>
        <v>78</v>
      </c>
      <c r="B79" t="str">
        <f>'Region - Nashik Data'!B80</f>
        <v>Nashik</v>
      </c>
      <c r="C79" t="str">
        <f>'Region - Nashik Data'!C80</f>
        <v>W M Nashik</v>
      </c>
      <c r="D79" t="str">
        <f>'Region - Nashik Data'!D80</f>
        <v>Malegaon</v>
      </c>
      <c r="E79" t="str">
        <f>'Region - Nashik Data'!E80</f>
        <v>Chandwad</v>
      </c>
      <c r="F79" t="str">
        <f>'Region - Nashik Data'!F80</f>
        <v>20086730</v>
      </c>
      <c r="G79" t="str">
        <f>'Region - Nashik Data'!G80</f>
        <v>Retro.Chandwad and WSS 44 villages. Ta. Chandwad</v>
      </c>
      <c r="H79" t="str">
        <f>'Region - Nashik Data'!H80</f>
        <v>Chinchole</v>
      </c>
      <c r="I79" t="str">
        <f>'Region - Nashik Data'!I80</f>
        <v>Existing 0.50 LL ESR</v>
      </c>
      <c r="J79">
        <f>IF(AND('Region - Nashik Data'!V80&gt;-1%,'Region - Nashik Data'!V80&lt;101%),1,0)</f>
        <v>1</v>
      </c>
      <c r="K79">
        <f>IF(AND('Region - Nashik Data'!V80&gt;100%,'Region - Nashik Data'!V80&lt;301%),1,0)</f>
        <v>0</v>
      </c>
      <c r="L79">
        <f>IF(AND('Region - Nashik Data'!V80&gt;300%,'Region - Nashik Data'!V80&lt;501%),1,0)</f>
        <v>0</v>
      </c>
      <c r="M79">
        <f>IF(AND('Region - Nashik Data'!V80&gt;500%,'Region - Nashik Data'!V80&lt;1001%),1,0)</f>
        <v>0</v>
      </c>
      <c r="N79">
        <f>IF(AND('Region - Nashik Data'!V80&gt;1000%,'Region - Nashik Data'!V80&lt;2001%),1,0)</f>
        <v>0</v>
      </c>
      <c r="O79">
        <f>IF('Region - Nashik Data'!V80&gt;2000%,1,0)</f>
        <v>0</v>
      </c>
      <c r="P79">
        <f t="shared" si="4"/>
        <v>1</v>
      </c>
      <c r="Q79">
        <f>IF('Region - Nashik Data'!V80=0%,1,0)</f>
        <v>1</v>
      </c>
    </row>
    <row r="80" spans="1:17" x14ac:dyDescent="0.35">
      <c r="A80">
        <f>'Region - Nashik Data'!A81</f>
        <v>79</v>
      </c>
      <c r="B80" t="str">
        <f>'Region - Nashik Data'!B81</f>
        <v>Nashik</v>
      </c>
      <c r="C80" t="str">
        <f>'Region - Nashik Data'!C81</f>
        <v>W M Nashik</v>
      </c>
      <c r="D80" t="str">
        <f>'Region - Nashik Data'!D81</f>
        <v>Malegaon</v>
      </c>
      <c r="E80" t="str">
        <f>'Region - Nashik Data'!E81</f>
        <v>Chandwad</v>
      </c>
      <c r="F80" t="str">
        <f>'Region - Nashik Data'!F81</f>
        <v>20086730</v>
      </c>
      <c r="G80" t="str">
        <f>'Region - Nashik Data'!G81</f>
        <v>Retro.Chandwad and WSS 44 villages. Ta. Chandwad</v>
      </c>
      <c r="H80" t="str">
        <f>'Region - Nashik Data'!H81</f>
        <v>Kalkhode</v>
      </c>
      <c r="I80" t="str">
        <f>'Region - Nashik Data'!I81</f>
        <v>Proposed 0.30 LL ESR</v>
      </c>
      <c r="J80">
        <f>IF(AND('Region - Nashik Data'!V81&gt;-1%,'Region - Nashik Data'!V81&lt;101%),1,0)</f>
        <v>1</v>
      </c>
      <c r="K80">
        <f>IF(AND('Region - Nashik Data'!V81&gt;100%,'Region - Nashik Data'!V81&lt;301%),1,0)</f>
        <v>0</v>
      </c>
      <c r="L80">
        <f>IF(AND('Region - Nashik Data'!V81&gt;300%,'Region - Nashik Data'!V81&lt;501%),1,0)</f>
        <v>0</v>
      </c>
      <c r="M80">
        <f>IF(AND('Region - Nashik Data'!V81&gt;500%,'Region - Nashik Data'!V81&lt;1001%),1,0)</f>
        <v>0</v>
      </c>
      <c r="N80">
        <f>IF(AND('Region - Nashik Data'!V81&gt;1000%,'Region - Nashik Data'!V81&lt;2001%),1,0)</f>
        <v>0</v>
      </c>
      <c r="O80">
        <f>IF('Region - Nashik Data'!V81&gt;2000%,1,0)</f>
        <v>0</v>
      </c>
      <c r="P80">
        <f t="shared" si="4"/>
        <v>1</v>
      </c>
      <c r="Q80">
        <f>IF('Region - Nashik Data'!V81=0%,1,0)</f>
        <v>1</v>
      </c>
    </row>
    <row r="81" spans="1:17" x14ac:dyDescent="0.35">
      <c r="A81">
        <f>'Region - Nashik Data'!A82</f>
        <v>80</v>
      </c>
      <c r="B81" t="str">
        <f>'Region - Nashik Data'!B82</f>
        <v>Nashik</v>
      </c>
      <c r="C81" t="str">
        <f>'Region - Nashik Data'!C82</f>
        <v>Nashik</v>
      </c>
      <c r="D81" t="str">
        <f>'Region - Nashik Data'!D82</f>
        <v>Manmad</v>
      </c>
      <c r="E81" t="str">
        <f>'Region - Nashik Data'!E82</f>
        <v>Yeola</v>
      </c>
      <c r="F81" t="str">
        <f>'Region - Nashik Data'!F82</f>
        <v>20030798</v>
      </c>
      <c r="G81" t="str">
        <f>'Region - Nashik Data'!G82</f>
        <v>Retrofitting To Yeola 38 Villages</v>
      </c>
      <c r="H81" t="str">
        <f>'Region - Nashik Data'!H82</f>
        <v>Pimpalgaon jalal</v>
      </c>
      <c r="I81" t="str">
        <f>'Region - Nashik Data'!I82</f>
        <v>Existing 1.00 LL ESR</v>
      </c>
      <c r="J81">
        <f>IF(AND('Region - Nashik Data'!V82&gt;-1%,'Region - Nashik Data'!V82&lt;101%),1,0)</f>
        <v>1</v>
      </c>
      <c r="K81">
        <f>IF(AND('Region - Nashik Data'!V82&gt;100%,'Region - Nashik Data'!V82&lt;301%),1,0)</f>
        <v>0</v>
      </c>
      <c r="L81">
        <f>IF(AND('Region - Nashik Data'!V82&gt;300%,'Region - Nashik Data'!V82&lt;501%),1,0)</f>
        <v>0</v>
      </c>
      <c r="M81">
        <f>IF(AND('Region - Nashik Data'!V82&gt;500%,'Region - Nashik Data'!V82&lt;1001%),1,0)</f>
        <v>0</v>
      </c>
      <c r="N81">
        <f>IF(AND('Region - Nashik Data'!V82&gt;1000%,'Region - Nashik Data'!V82&lt;2001%),1,0)</f>
        <v>0</v>
      </c>
      <c r="O81">
        <f>IF('Region - Nashik Data'!V82&gt;2000%,1,0)</f>
        <v>0</v>
      </c>
      <c r="P81">
        <f t="shared" si="4"/>
        <v>1</v>
      </c>
      <c r="Q81">
        <f>IF('Region - Nashik Data'!V82=0%,1,0)</f>
        <v>1</v>
      </c>
    </row>
    <row r="82" spans="1:17" x14ac:dyDescent="0.35">
      <c r="A82">
        <f>'Region - Nashik Data'!A83</f>
        <v>81</v>
      </c>
      <c r="B82" t="str">
        <f>'Region - Nashik Data'!B83</f>
        <v>Nashik</v>
      </c>
      <c r="C82" t="str">
        <f>'Region - Nashik Data'!C83</f>
        <v>W M Nashik</v>
      </c>
      <c r="D82" t="str">
        <f>'Region - Nashik Data'!D83</f>
        <v>Malegaon</v>
      </c>
      <c r="E82" t="str">
        <f>'Region - Nashik Data'!E83</f>
        <v>Chandwad</v>
      </c>
      <c r="F82" t="str">
        <f>'Region - Nashik Data'!F83</f>
        <v>20086730</v>
      </c>
      <c r="G82" t="str">
        <f>'Region - Nashik Data'!G83</f>
        <v>Retro.Chandwad and WSS 44 villages. Ta. Chandwad</v>
      </c>
      <c r="H82" t="str">
        <f>'Region - Nashik Data'!H83</f>
        <v>Shinde</v>
      </c>
      <c r="I82" t="str">
        <f>'Region - Nashik Data'!I83</f>
        <v>Existing 0.35 LL ESR-1</v>
      </c>
      <c r="J82">
        <f>IF(AND('Region - Nashik Data'!V83&gt;-1%,'Region - Nashik Data'!V83&lt;101%),1,0)</f>
        <v>1</v>
      </c>
      <c r="K82">
        <f>IF(AND('Region - Nashik Data'!V83&gt;100%,'Region - Nashik Data'!V83&lt;301%),1,0)</f>
        <v>0</v>
      </c>
      <c r="L82">
        <f>IF(AND('Region - Nashik Data'!V83&gt;300%,'Region - Nashik Data'!V83&lt;501%),1,0)</f>
        <v>0</v>
      </c>
      <c r="M82">
        <f>IF(AND('Region - Nashik Data'!V83&gt;500%,'Region - Nashik Data'!V83&lt;1001%),1,0)</f>
        <v>0</v>
      </c>
      <c r="N82">
        <f>IF(AND('Region - Nashik Data'!V83&gt;1000%,'Region - Nashik Data'!V83&lt;2001%),1,0)</f>
        <v>0</v>
      </c>
      <c r="O82">
        <f>IF('Region - Nashik Data'!V83&gt;2000%,1,0)</f>
        <v>0</v>
      </c>
      <c r="P82">
        <f t="shared" si="4"/>
        <v>1</v>
      </c>
      <c r="Q82">
        <f>IF('Region - Nashik Data'!V83=0%,1,0)</f>
        <v>1</v>
      </c>
    </row>
    <row r="83" spans="1:17" x14ac:dyDescent="0.35">
      <c r="A83">
        <f>'Region - Nashik Data'!A84</f>
        <v>82</v>
      </c>
      <c r="B83" t="str">
        <f>'Region - Nashik Data'!B84</f>
        <v>Nashik</v>
      </c>
      <c r="C83" t="str">
        <f>'Region - Nashik Data'!C84</f>
        <v>W M Nashik</v>
      </c>
      <c r="D83" t="str">
        <f>'Region - Nashik Data'!D84</f>
        <v>Malegaon</v>
      </c>
      <c r="E83" t="str">
        <f>'Region - Nashik Data'!E84</f>
        <v>Chandwad</v>
      </c>
      <c r="F83" t="str">
        <f>'Region - Nashik Data'!F84</f>
        <v>20086730</v>
      </c>
      <c r="G83" t="str">
        <f>'Region - Nashik Data'!G84</f>
        <v>Retro.Chandwad and WSS 44 villages. Ta. Chandwad</v>
      </c>
      <c r="H83" t="str">
        <f>'Region - Nashik Data'!H84</f>
        <v>Shinde</v>
      </c>
      <c r="I83" t="str">
        <f>'Region - Nashik Data'!I84</f>
        <v>Existing 0.35 LL ESR-2</v>
      </c>
      <c r="J83">
        <f>IF(AND('Region - Nashik Data'!V84&gt;-1%,'Region - Nashik Data'!V84&lt;101%),1,0)</f>
        <v>1</v>
      </c>
      <c r="K83">
        <f>IF(AND('Region - Nashik Data'!V84&gt;100%,'Region - Nashik Data'!V84&lt;301%),1,0)</f>
        <v>0</v>
      </c>
      <c r="L83">
        <f>IF(AND('Region - Nashik Data'!V84&gt;300%,'Region - Nashik Data'!V84&lt;501%),1,0)</f>
        <v>0</v>
      </c>
      <c r="M83">
        <f>IF(AND('Region - Nashik Data'!V84&gt;500%,'Region - Nashik Data'!V84&lt;1001%),1,0)</f>
        <v>0</v>
      </c>
      <c r="N83">
        <f>IF(AND('Region - Nashik Data'!V84&gt;1000%,'Region - Nashik Data'!V84&lt;2001%),1,0)</f>
        <v>0</v>
      </c>
      <c r="O83">
        <f>IF('Region - Nashik Data'!V84&gt;2000%,1,0)</f>
        <v>0</v>
      </c>
      <c r="P83">
        <f t="shared" si="4"/>
        <v>1</v>
      </c>
      <c r="Q83">
        <f>IF('Region - Nashik Data'!V84=0%,1,0)</f>
        <v>0</v>
      </c>
    </row>
    <row r="84" spans="1:17" x14ac:dyDescent="0.35">
      <c r="A84">
        <f>'Region - Nashik Data'!A85</f>
        <v>83</v>
      </c>
      <c r="B84" t="str">
        <f>'Region - Nashik Data'!B85</f>
        <v>Ahmednagar</v>
      </c>
      <c r="C84" t="str">
        <f>'Region - Nashik Data'!C85</f>
        <v>Sangamner</v>
      </c>
      <c r="D84" t="str">
        <f>'Region - Nashik Data'!D85</f>
        <v>Sangamner</v>
      </c>
      <c r="E84" t="str">
        <f>'Region - Nashik Data'!E85</f>
        <v>Sangamner</v>
      </c>
      <c r="F84" t="str">
        <f>'Region - Nashik Data'!F85</f>
        <v>7937337</v>
      </c>
      <c r="G84" t="str">
        <f>'Region - Nashik Data'!G85</f>
        <v>Retro.Nimon and 4 villages, Tal. Sangamner</v>
      </c>
      <c r="H84" t="str">
        <f>'Region - Nashik Data'!H85</f>
        <v>hilllock</v>
      </c>
      <c r="I84" t="str">
        <f>'Region - Nashik Data'!I85</f>
        <v>Existing 3 LL MBR-Outlet-4</v>
      </c>
      <c r="J84">
        <f>IF(AND('Region - Nashik Data'!V85&gt;-1%,'Region - Nashik Data'!V85&lt;101%),1,0)</f>
        <v>1</v>
      </c>
      <c r="K84">
        <f>IF(AND('Region - Nashik Data'!V85&gt;100%,'Region - Nashik Data'!V85&lt;301%),1,0)</f>
        <v>0</v>
      </c>
      <c r="L84">
        <f>IF(AND('Region - Nashik Data'!V85&gt;300%,'Region - Nashik Data'!V85&lt;501%),1,0)</f>
        <v>0</v>
      </c>
      <c r="M84">
        <f>IF(AND('Region - Nashik Data'!V85&gt;500%,'Region - Nashik Data'!V85&lt;1001%),1,0)</f>
        <v>0</v>
      </c>
      <c r="N84">
        <f>IF(AND('Region - Nashik Data'!V85&gt;1000%,'Region - Nashik Data'!V85&lt;2001%),1,0)</f>
        <v>0</v>
      </c>
      <c r="O84">
        <f>IF('Region - Nashik Data'!V85&gt;2000%,1,0)</f>
        <v>0</v>
      </c>
      <c r="P84">
        <f t="shared" si="4"/>
        <v>1</v>
      </c>
      <c r="Q84">
        <f>IF('Region - Nashik Data'!V85=0%,1,0)</f>
        <v>1</v>
      </c>
    </row>
    <row r="85" spans="1:17" x14ac:dyDescent="0.35">
      <c r="A85">
        <f>'Region - Nashik Data'!A86</f>
        <v>84</v>
      </c>
      <c r="B85" t="str">
        <f>'Region - Nashik Data'!B86</f>
        <v>Nashik</v>
      </c>
      <c r="C85" t="str">
        <f>'Region - Nashik Data'!C86</f>
        <v>Nashik</v>
      </c>
      <c r="D85" t="str">
        <f>'Region - Nashik Data'!D86</f>
        <v>Manmad</v>
      </c>
      <c r="E85" t="str">
        <f>'Region - Nashik Data'!E86</f>
        <v>Yeola</v>
      </c>
      <c r="F85" t="str">
        <f>'Region - Nashik Data'!F86</f>
        <v>20030798</v>
      </c>
      <c r="G85" t="str">
        <f>'Region - Nashik Data'!G86</f>
        <v>Retrofitting To Yeola 38 Villages</v>
      </c>
      <c r="H85" t="str">
        <f>'Region - Nashik Data'!H86</f>
        <v>Dhanora</v>
      </c>
      <c r="I85" t="str">
        <f>'Region - Nashik Data'!I86</f>
        <v>Existing 6 LL MBR</v>
      </c>
      <c r="J85">
        <f>IF(AND('Region - Nashik Data'!V86&gt;-1%,'Region - Nashik Data'!V86&lt;101%),1,0)</f>
        <v>0</v>
      </c>
      <c r="K85">
        <f>IF(AND('Region - Nashik Data'!V86&gt;100%,'Region - Nashik Data'!V86&lt;301%),1,0)</f>
        <v>1</v>
      </c>
      <c r="L85">
        <f>IF(AND('Region - Nashik Data'!V86&gt;300%,'Region - Nashik Data'!V86&lt;501%),1,0)</f>
        <v>0</v>
      </c>
      <c r="M85">
        <f>IF(AND('Region - Nashik Data'!V86&gt;500%,'Region - Nashik Data'!V86&lt;1001%),1,0)</f>
        <v>0</v>
      </c>
      <c r="N85">
        <f>IF(AND('Region - Nashik Data'!V86&gt;1000%,'Region - Nashik Data'!V86&lt;2001%),1,0)</f>
        <v>0</v>
      </c>
      <c r="O85">
        <f>IF('Region - Nashik Data'!V86&gt;2000%,1,0)</f>
        <v>0</v>
      </c>
      <c r="P85">
        <f t="shared" si="4"/>
        <v>1</v>
      </c>
      <c r="Q85">
        <f>IF('Region - Nashik Data'!V86=0%,1,0)</f>
        <v>0</v>
      </c>
    </row>
    <row r="86" spans="1:17" x14ac:dyDescent="0.35">
      <c r="A86">
        <f>'Region - Nashik Data'!A87</f>
        <v>85</v>
      </c>
      <c r="B86" t="str">
        <f>'Region - Nashik Data'!B87</f>
        <v>Nashik</v>
      </c>
      <c r="C86" t="str">
        <f>'Region - Nashik Data'!C87</f>
        <v>W M Nashik</v>
      </c>
      <c r="D86" t="str">
        <f>'Region - Nashik Data'!D87</f>
        <v>Malegaon</v>
      </c>
      <c r="E86" t="str">
        <f>'Region - Nashik Data'!E87</f>
        <v>Chandwad</v>
      </c>
      <c r="F86" t="str">
        <f>'Region - Nashik Data'!F87</f>
        <v>20086730</v>
      </c>
      <c r="G86" t="str">
        <f>'Region - Nashik Data'!G87</f>
        <v>Retro.Chandwad and WSS 44 villages. Ta. Chandwad</v>
      </c>
      <c r="H86" t="str">
        <f>'Region - Nashik Data'!H87</f>
        <v>Vaki Kh</v>
      </c>
      <c r="I86" t="str">
        <f>'Region - Nashik Data'!I87</f>
        <v>Existing 0.75 LL ESR</v>
      </c>
      <c r="J86">
        <f>IF(AND('Region - Nashik Data'!V87&gt;-1%,'Region - Nashik Data'!V87&lt;101%),1,0)</f>
        <v>1</v>
      </c>
      <c r="K86">
        <f>IF(AND('Region - Nashik Data'!V87&gt;100%,'Region - Nashik Data'!V87&lt;301%),1,0)</f>
        <v>0</v>
      </c>
      <c r="L86">
        <f>IF(AND('Region - Nashik Data'!V87&gt;300%,'Region - Nashik Data'!V87&lt;501%),1,0)</f>
        <v>0</v>
      </c>
      <c r="M86">
        <f>IF(AND('Region - Nashik Data'!V87&gt;500%,'Region - Nashik Data'!V87&lt;1001%),1,0)</f>
        <v>0</v>
      </c>
      <c r="N86">
        <f>IF(AND('Region - Nashik Data'!V87&gt;1000%,'Region - Nashik Data'!V87&lt;2001%),1,0)</f>
        <v>0</v>
      </c>
      <c r="O86">
        <f>IF('Region - Nashik Data'!V87&gt;2000%,1,0)</f>
        <v>0</v>
      </c>
      <c r="P86">
        <f t="shared" si="4"/>
        <v>1</v>
      </c>
      <c r="Q86">
        <f>IF('Region - Nashik Data'!V87=0%,1,0)</f>
        <v>1</v>
      </c>
    </row>
    <row r="87" spans="1:17" x14ac:dyDescent="0.35">
      <c r="A87">
        <f>'Region - Nashik Data'!A88</f>
        <v>86</v>
      </c>
      <c r="B87" t="str">
        <f>'Region - Nashik Data'!B88</f>
        <v>Ahmednagar</v>
      </c>
      <c r="C87" t="str">
        <f>'Region - Nashik Data'!C88</f>
        <v>Sangamner</v>
      </c>
      <c r="D87" t="str">
        <f>'Region - Nashik Data'!D88</f>
        <v>Kopargaon</v>
      </c>
      <c r="E87" t="str">
        <f>'Region - Nashik Data'!E88</f>
        <v>Rahata</v>
      </c>
      <c r="F87" t="str">
        <f>'Region - Nashik Data'!F88</f>
        <v>417239</v>
      </c>
      <c r="G87" t="str">
        <f>'Region - Nashik Data'!G88</f>
        <v>Retro Rui &amp; Shingave R.R.W.S.S Tal Rahata</v>
      </c>
      <c r="H87" t="str">
        <f>'Region - Nashik Data'!H88</f>
        <v>Shingve</v>
      </c>
      <c r="I87" t="str">
        <f>'Region - Nashik Data'!I88</f>
        <v>Proposed 1.5 LL ESR</v>
      </c>
      <c r="J87">
        <f>IF(AND('Region - Nashik Data'!V88&gt;-1%,'Region - Nashik Data'!V88&lt;101%),1,0)</f>
        <v>1</v>
      </c>
      <c r="K87">
        <f>IF(AND('Region - Nashik Data'!V88&gt;100%,'Region - Nashik Data'!V88&lt;301%),1,0)</f>
        <v>0</v>
      </c>
      <c r="L87">
        <f>IF(AND('Region - Nashik Data'!V88&gt;300%,'Region - Nashik Data'!V88&lt;501%),1,0)</f>
        <v>0</v>
      </c>
      <c r="M87">
        <f>IF(AND('Region - Nashik Data'!V88&gt;500%,'Region - Nashik Data'!V88&lt;1001%),1,0)</f>
        <v>0</v>
      </c>
      <c r="N87">
        <f>IF(AND('Region - Nashik Data'!V88&gt;1000%,'Region - Nashik Data'!V88&lt;2001%),1,0)</f>
        <v>0</v>
      </c>
      <c r="O87">
        <f>IF('Region - Nashik Data'!V88&gt;2000%,1,0)</f>
        <v>0</v>
      </c>
      <c r="P87">
        <f t="shared" si="4"/>
        <v>1</v>
      </c>
      <c r="Q87">
        <f>IF('Region - Nashik Data'!V88=0%,1,0)</f>
        <v>1</v>
      </c>
    </row>
    <row r="88" spans="1:17" x14ac:dyDescent="0.35">
      <c r="A88">
        <f>'Region - Nashik Data'!A89</f>
        <v>87</v>
      </c>
      <c r="B88" t="str">
        <f>'Region - Nashik Data'!B89</f>
        <v>Ahmednagar</v>
      </c>
      <c r="C88" t="str">
        <f>'Region - Nashik Data'!C89</f>
        <v>Sangamner</v>
      </c>
      <c r="D88" t="str">
        <f>'Region - Nashik Data'!D89</f>
        <v>Kopargaon</v>
      </c>
      <c r="E88" t="str">
        <f>'Region - Nashik Data'!E89</f>
        <v>Rahata</v>
      </c>
      <c r="F88" t="str">
        <f>'Region - Nashik Data'!F89</f>
        <v>417239</v>
      </c>
      <c r="G88" t="str">
        <f>'Region - Nashik Data'!G89</f>
        <v>Retro Rui &amp; Shingave R.R.W.S.S Tal Rahata</v>
      </c>
      <c r="H88" t="str">
        <f>'Region - Nashik Data'!H89</f>
        <v>Rui</v>
      </c>
      <c r="I88" t="str">
        <f>'Region - Nashik Data'!I89</f>
        <v>Proposed 0.75 LL ESR</v>
      </c>
      <c r="J88">
        <f>IF(AND('Region - Nashik Data'!V89&gt;-1%,'Region - Nashik Data'!V89&lt;101%),1,0)</f>
        <v>0</v>
      </c>
      <c r="K88">
        <f>IF(AND('Region - Nashik Data'!V89&gt;100%,'Region - Nashik Data'!V89&lt;301%),1,0)</f>
        <v>1</v>
      </c>
      <c r="L88">
        <f>IF(AND('Region - Nashik Data'!V89&gt;300%,'Region - Nashik Data'!V89&lt;501%),1,0)</f>
        <v>0</v>
      </c>
      <c r="M88">
        <f>IF(AND('Region - Nashik Data'!V89&gt;500%,'Region - Nashik Data'!V89&lt;1001%),1,0)</f>
        <v>0</v>
      </c>
      <c r="N88">
        <f>IF(AND('Region - Nashik Data'!V89&gt;1000%,'Region - Nashik Data'!V89&lt;2001%),1,0)</f>
        <v>0</v>
      </c>
      <c r="O88">
        <f>IF('Region - Nashik Data'!V89&gt;2000%,1,0)</f>
        <v>0</v>
      </c>
      <c r="P88">
        <f t="shared" si="4"/>
        <v>1</v>
      </c>
      <c r="Q88">
        <f>IF('Region - Nashik Data'!V89=0%,1,0)</f>
        <v>0</v>
      </c>
    </row>
    <row r="89" spans="1:17" x14ac:dyDescent="0.35">
      <c r="A89">
        <f>'Region - Nashik Data'!A90</f>
        <v>88</v>
      </c>
      <c r="B89" t="str">
        <f>'Region - Nashik Data'!B90</f>
        <v>Ahmednagar</v>
      </c>
      <c r="C89" t="str">
        <f>'Region - Nashik Data'!C90</f>
        <v>Sangamner</v>
      </c>
      <c r="D89" t="str">
        <f>'Region - Nashik Data'!D90</f>
        <v>Kopargaon</v>
      </c>
      <c r="E89" t="str">
        <f>'Region - Nashik Data'!E90</f>
        <v>Rahata</v>
      </c>
      <c r="F89" t="str">
        <f>'Region - Nashik Data'!F90</f>
        <v>417239</v>
      </c>
      <c r="G89" t="str">
        <f>'Region - Nashik Data'!G90</f>
        <v>Retro Rui &amp; Shingave R.R.W.S.S Tal Rahata</v>
      </c>
      <c r="H89" t="str">
        <f>'Region - Nashik Data'!H90</f>
        <v>Rui</v>
      </c>
      <c r="I89" t="str">
        <f>'Region - Nashik Data'!I90</f>
        <v>Existing 2 LL ESR</v>
      </c>
      <c r="J89">
        <f>IF(AND('Region - Nashik Data'!V90&gt;-1%,'Region - Nashik Data'!V90&lt;101%),1,0)</f>
        <v>0</v>
      </c>
      <c r="K89">
        <f>IF(AND('Region - Nashik Data'!V90&gt;100%,'Region - Nashik Data'!V90&lt;301%),1,0)</f>
        <v>1</v>
      </c>
      <c r="L89">
        <f>IF(AND('Region - Nashik Data'!V90&gt;300%,'Region - Nashik Data'!V90&lt;501%),1,0)</f>
        <v>0</v>
      </c>
      <c r="M89">
        <f>IF(AND('Region - Nashik Data'!V90&gt;500%,'Region - Nashik Data'!V90&lt;1001%),1,0)</f>
        <v>0</v>
      </c>
      <c r="N89">
        <f>IF(AND('Region - Nashik Data'!V90&gt;1000%,'Region - Nashik Data'!V90&lt;2001%),1,0)</f>
        <v>0</v>
      </c>
      <c r="O89">
        <f>IF('Region - Nashik Data'!V90&gt;2000%,1,0)</f>
        <v>0</v>
      </c>
      <c r="P89">
        <f t="shared" si="4"/>
        <v>1</v>
      </c>
      <c r="Q89">
        <f>IF('Region - Nashik Data'!V90=0%,1,0)</f>
        <v>0</v>
      </c>
    </row>
    <row r="90" spans="1:17" x14ac:dyDescent="0.35">
      <c r="A90">
        <f>'Region - Nashik Data'!A91</f>
        <v>89</v>
      </c>
      <c r="B90" t="str">
        <f>'Region - Nashik Data'!B91</f>
        <v>Nashik</v>
      </c>
      <c r="C90" t="str">
        <f>'Region - Nashik Data'!C91</f>
        <v>W M Nashik</v>
      </c>
      <c r="D90" t="str">
        <f>'Region - Nashik Data'!D91</f>
        <v>W.M.Nashik</v>
      </c>
      <c r="E90" t="str">
        <f>'Region - Nashik Data'!E91</f>
        <v>Dindori</v>
      </c>
      <c r="F90" t="str">
        <f>'Region - Nashik Data'!F91</f>
        <v>20039258</v>
      </c>
      <c r="G90" t="str">
        <f>'Region - Nashik Data'!G91</f>
        <v>Ozar-Sakore &amp; 2 Villages</v>
      </c>
      <c r="H90" t="str">
        <f>'Region - Nashik Data'!H91</f>
        <v>Mohadi</v>
      </c>
      <c r="I90" t="str">
        <f>'Region - Nashik Data'!I91</f>
        <v>Existing 5 LL ESR</v>
      </c>
      <c r="J90">
        <f>IF(AND('Region - Nashik Data'!V91&gt;-1%,'Region - Nashik Data'!V91&lt;101%),1,0)</f>
        <v>1</v>
      </c>
      <c r="K90">
        <f>IF(AND('Region - Nashik Data'!V91&gt;100%,'Region - Nashik Data'!V91&lt;301%),1,0)</f>
        <v>0</v>
      </c>
      <c r="L90">
        <f>IF(AND('Region - Nashik Data'!V91&gt;300%,'Region - Nashik Data'!V91&lt;501%),1,0)</f>
        <v>0</v>
      </c>
      <c r="M90">
        <f>IF(AND('Region - Nashik Data'!V91&gt;500%,'Region - Nashik Data'!V91&lt;1001%),1,0)</f>
        <v>0</v>
      </c>
      <c r="N90">
        <f>IF(AND('Region - Nashik Data'!V91&gt;1000%,'Region - Nashik Data'!V91&lt;2001%),1,0)</f>
        <v>0</v>
      </c>
      <c r="O90">
        <f>IF('Region - Nashik Data'!V91&gt;2000%,1,0)</f>
        <v>0</v>
      </c>
      <c r="P90">
        <f t="shared" si="4"/>
        <v>1</v>
      </c>
      <c r="Q90">
        <f>IF('Region - Nashik Data'!V91=0%,1,0)</f>
        <v>0</v>
      </c>
    </row>
    <row r="91" spans="1:17" x14ac:dyDescent="0.35">
      <c r="A91">
        <f>'Region - Nashik Data'!A92</f>
        <v>90</v>
      </c>
      <c r="B91" t="str">
        <f>'Region - Nashik Data'!B92</f>
        <v>Nashik</v>
      </c>
      <c r="C91" t="str">
        <f>'Region - Nashik Data'!C92</f>
        <v>W M Nashik</v>
      </c>
      <c r="D91" t="str">
        <f>'Region - Nashik Data'!D92</f>
        <v>Malegaon</v>
      </c>
      <c r="E91" t="str">
        <f>'Region - Nashik Data'!E92</f>
        <v>Chandwad</v>
      </c>
      <c r="F91" t="str">
        <f>'Region - Nashik Data'!F92</f>
        <v>20086730</v>
      </c>
      <c r="G91" t="str">
        <f>'Region - Nashik Data'!G92</f>
        <v>Retro.Chandwad and WSS 44 villages. Ta. Chandwad</v>
      </c>
      <c r="H91" t="str">
        <f>'Region - Nashik Data'!H92</f>
        <v>Kheldari</v>
      </c>
      <c r="I91" t="str">
        <f>'Region - Nashik Data'!I92</f>
        <v>Existing 0.75 LL ESR</v>
      </c>
      <c r="J91">
        <f>IF(AND('Region - Nashik Data'!V92&gt;-1%,'Region - Nashik Data'!V92&lt;101%),1,0)</f>
        <v>1</v>
      </c>
      <c r="K91">
        <f>IF(AND('Region - Nashik Data'!V92&gt;100%,'Region - Nashik Data'!V92&lt;301%),1,0)</f>
        <v>0</v>
      </c>
      <c r="L91">
        <f>IF(AND('Region - Nashik Data'!V92&gt;300%,'Region - Nashik Data'!V92&lt;501%),1,0)</f>
        <v>0</v>
      </c>
      <c r="M91">
        <f>IF(AND('Region - Nashik Data'!V92&gt;500%,'Region - Nashik Data'!V92&lt;1001%),1,0)</f>
        <v>0</v>
      </c>
      <c r="N91">
        <f>IF(AND('Region - Nashik Data'!V92&gt;1000%,'Region - Nashik Data'!V92&lt;2001%),1,0)</f>
        <v>0</v>
      </c>
      <c r="O91">
        <f>IF('Region - Nashik Data'!V92&gt;2000%,1,0)</f>
        <v>0</v>
      </c>
      <c r="P91">
        <f t="shared" si="4"/>
        <v>1</v>
      </c>
      <c r="Q91">
        <f>IF('Region - Nashik Data'!V92=0%,1,0)</f>
        <v>1</v>
      </c>
    </row>
    <row r="92" spans="1:17" x14ac:dyDescent="0.35">
      <c r="A92">
        <f>'Region - Nashik Data'!A93</f>
        <v>91</v>
      </c>
      <c r="B92" t="str">
        <f>'Region - Nashik Data'!B93</f>
        <v>Nashik</v>
      </c>
      <c r="C92" t="str">
        <f>'Region - Nashik Data'!C93</f>
        <v>Nashik</v>
      </c>
      <c r="D92" t="str">
        <f>'Region - Nashik Data'!D93</f>
        <v>Manmad</v>
      </c>
      <c r="E92" t="str">
        <f>'Region - Nashik Data'!E93</f>
        <v>Nifad</v>
      </c>
      <c r="F92" t="str">
        <f>'Region - Nashik Data'!F93</f>
        <v>456654</v>
      </c>
      <c r="G92" t="str">
        <f>'Region - Nashik Data'!G93</f>
        <v>Retro. Lasalgaon Vinchur 16 Villages, Tal. Nifad</v>
      </c>
      <c r="H92" t="str">
        <f>'Region - Nashik Data'!H93</f>
        <v>Kotamgaon</v>
      </c>
      <c r="I92" t="str">
        <f>'Region - Nashik Data'!I93</f>
        <v>Existing 1.00 LL ESR</v>
      </c>
      <c r="J92">
        <f>IF(AND('Region - Nashik Data'!V93&gt;-1%,'Region - Nashik Data'!V93&lt;101%),1,0)</f>
        <v>1</v>
      </c>
      <c r="K92">
        <f>IF(AND('Region - Nashik Data'!V93&gt;100%,'Region - Nashik Data'!V93&lt;301%),1,0)</f>
        <v>0</v>
      </c>
      <c r="L92">
        <f>IF(AND('Region - Nashik Data'!V93&gt;300%,'Region - Nashik Data'!V93&lt;501%),1,0)</f>
        <v>0</v>
      </c>
      <c r="M92">
        <f>IF(AND('Region - Nashik Data'!V93&gt;500%,'Region - Nashik Data'!V93&lt;1001%),1,0)</f>
        <v>0</v>
      </c>
      <c r="N92">
        <f>IF(AND('Region - Nashik Data'!V93&gt;1000%,'Region - Nashik Data'!V93&lt;2001%),1,0)</f>
        <v>0</v>
      </c>
      <c r="O92">
        <f>IF('Region - Nashik Data'!V93&gt;2000%,1,0)</f>
        <v>0</v>
      </c>
      <c r="P92">
        <f t="shared" si="4"/>
        <v>1</v>
      </c>
      <c r="Q92">
        <f>IF('Region - Nashik Data'!V93=0%,1,0)</f>
        <v>0</v>
      </c>
    </row>
    <row r="93" spans="1:17" x14ac:dyDescent="0.35">
      <c r="A93">
        <f>'Region - Nashik Data'!A94</f>
        <v>92</v>
      </c>
      <c r="B93" t="str">
        <f>'Region - Nashik Data'!B94</f>
        <v>Ahmednagar</v>
      </c>
      <c r="C93" t="str">
        <f>'Region - Nashik Data'!C94</f>
        <v>Sangamner</v>
      </c>
      <c r="D93" t="str">
        <f>'Region - Nashik Data'!D94</f>
        <v>Sangamner</v>
      </c>
      <c r="E93" t="str">
        <f>'Region - Nashik Data'!E94</f>
        <v>Sangamner</v>
      </c>
      <c r="F93" t="str">
        <f>'Region - Nashik Data'!F94</f>
        <v>7937337</v>
      </c>
      <c r="G93" t="str">
        <f>'Region - Nashik Data'!G94</f>
        <v>Retro.Nimon and 4 villages, Tal. Sangamner</v>
      </c>
      <c r="H93" t="str">
        <f>'Region - Nashik Data'!H94</f>
        <v>Sonewadi</v>
      </c>
      <c r="I93" t="str">
        <f>'Region - Nashik Data'!I94</f>
        <v>Proposed 0.45 LL ESR</v>
      </c>
      <c r="J93">
        <f>IF(AND('Region - Nashik Data'!V94&gt;-1%,'Region - Nashik Data'!V94&lt;101%),1,0)</f>
        <v>1</v>
      </c>
      <c r="K93">
        <f>IF(AND('Region - Nashik Data'!V94&gt;100%,'Region - Nashik Data'!V94&lt;301%),1,0)</f>
        <v>0</v>
      </c>
      <c r="L93">
        <f>IF(AND('Region - Nashik Data'!V94&gt;300%,'Region - Nashik Data'!V94&lt;501%),1,0)</f>
        <v>0</v>
      </c>
      <c r="M93">
        <f>IF(AND('Region - Nashik Data'!V94&gt;500%,'Region - Nashik Data'!V94&lt;1001%),1,0)</f>
        <v>0</v>
      </c>
      <c r="N93">
        <f>IF(AND('Region - Nashik Data'!V94&gt;1000%,'Region - Nashik Data'!V94&lt;2001%),1,0)</f>
        <v>0</v>
      </c>
      <c r="O93">
        <f>IF('Region - Nashik Data'!V94&gt;2000%,1,0)</f>
        <v>0</v>
      </c>
      <c r="P93">
        <f t="shared" si="4"/>
        <v>1</v>
      </c>
      <c r="Q93">
        <f>IF('Region - Nashik Data'!V94=0%,1,0)</f>
        <v>1</v>
      </c>
    </row>
    <row r="94" spans="1:17" x14ac:dyDescent="0.35">
      <c r="A94">
        <f>'Region - Nashik Data'!A95</f>
        <v>93</v>
      </c>
      <c r="B94" t="str">
        <f>'Region - Nashik Data'!B95</f>
        <v>Nashik</v>
      </c>
      <c r="C94" t="str">
        <f>'Region - Nashik Data'!C95</f>
        <v>W M Nashik</v>
      </c>
      <c r="D94" t="str">
        <f>'Region - Nashik Data'!D95</f>
        <v>Malegaon</v>
      </c>
      <c r="E94" t="str">
        <f>'Region - Nashik Data'!E95</f>
        <v>Chandwad</v>
      </c>
      <c r="F94" t="str">
        <f>'Region - Nashik Data'!F95</f>
        <v>20086730</v>
      </c>
      <c r="G94" t="str">
        <f>'Region - Nashik Data'!G95</f>
        <v>Retro.Chandwad and WSS 44 villages. Ta. Chandwad</v>
      </c>
      <c r="H94" t="str">
        <f>'Region - Nashik Data'!H95</f>
        <v>Ahirkhede</v>
      </c>
      <c r="I94" t="str">
        <f>'Region - Nashik Data'!I95</f>
        <v>Existing 0.50 LL ESR</v>
      </c>
      <c r="J94">
        <f>IF(AND('Region - Nashik Data'!V95&gt;-1%,'Region - Nashik Data'!V95&lt;101%),1,0)</f>
        <v>1</v>
      </c>
      <c r="K94">
        <f>IF(AND('Region - Nashik Data'!V95&gt;100%,'Region - Nashik Data'!V95&lt;301%),1,0)</f>
        <v>0</v>
      </c>
      <c r="L94">
        <f>IF(AND('Region - Nashik Data'!V95&gt;300%,'Region - Nashik Data'!V95&lt;501%),1,0)</f>
        <v>0</v>
      </c>
      <c r="M94">
        <f>IF(AND('Region - Nashik Data'!V95&gt;500%,'Region - Nashik Data'!V95&lt;1001%),1,0)</f>
        <v>0</v>
      </c>
      <c r="N94">
        <f>IF(AND('Region - Nashik Data'!V95&gt;1000%,'Region - Nashik Data'!V95&lt;2001%),1,0)</f>
        <v>0</v>
      </c>
      <c r="O94">
        <f>IF('Region - Nashik Data'!V95&gt;2000%,1,0)</f>
        <v>0</v>
      </c>
      <c r="P94">
        <f t="shared" si="4"/>
        <v>1</v>
      </c>
      <c r="Q94">
        <f>IF('Region - Nashik Data'!V95=0%,1,0)</f>
        <v>0</v>
      </c>
    </row>
    <row r="95" spans="1:17" x14ac:dyDescent="0.35">
      <c r="A95">
        <f>'Region - Nashik Data'!A96</f>
        <v>94</v>
      </c>
      <c r="B95" t="str">
        <f>'Region - Nashik Data'!B96</f>
        <v>Nashik</v>
      </c>
      <c r="C95" t="str">
        <f>'Region - Nashik Data'!C96</f>
        <v>W M Nashik</v>
      </c>
      <c r="D95" t="str">
        <f>'Region - Nashik Data'!D96</f>
        <v>Malegaon</v>
      </c>
      <c r="E95" t="str">
        <f>'Region - Nashik Data'!E96</f>
        <v>Chandwad</v>
      </c>
      <c r="F95" t="str">
        <f>'Region - Nashik Data'!F96</f>
        <v>20086730</v>
      </c>
      <c r="G95" t="str">
        <f>'Region - Nashik Data'!G96</f>
        <v>Retro.Chandwad and WSS 44 villages. Ta. Chandwad</v>
      </c>
      <c r="H95" t="str">
        <f>'Region - Nashik Data'!H96</f>
        <v>Panhale</v>
      </c>
      <c r="I95" t="str">
        <f>'Region - Nashik Data'!I96</f>
        <v>Existing 0.75 LL ESR</v>
      </c>
      <c r="J95">
        <f>IF(AND('Region - Nashik Data'!V96&gt;-1%,'Region - Nashik Data'!V96&lt;101%),1,0)</f>
        <v>1</v>
      </c>
      <c r="K95">
        <f>IF(AND('Region - Nashik Data'!V96&gt;100%,'Region - Nashik Data'!V96&lt;301%),1,0)</f>
        <v>0</v>
      </c>
      <c r="L95">
        <f>IF(AND('Region - Nashik Data'!V96&gt;300%,'Region - Nashik Data'!V96&lt;501%),1,0)</f>
        <v>0</v>
      </c>
      <c r="M95">
        <f>IF(AND('Region - Nashik Data'!V96&gt;500%,'Region - Nashik Data'!V96&lt;1001%),1,0)</f>
        <v>0</v>
      </c>
      <c r="N95">
        <f>IF(AND('Region - Nashik Data'!V96&gt;1000%,'Region - Nashik Data'!V96&lt;2001%),1,0)</f>
        <v>0</v>
      </c>
      <c r="O95">
        <f>IF('Region - Nashik Data'!V96&gt;2000%,1,0)</f>
        <v>0</v>
      </c>
      <c r="P95">
        <f t="shared" si="4"/>
        <v>1</v>
      </c>
      <c r="Q95">
        <f>IF('Region - Nashik Data'!V96=0%,1,0)</f>
        <v>0</v>
      </c>
    </row>
    <row r="96" spans="1:17" x14ac:dyDescent="0.35">
      <c r="A96">
        <f>'Region - Nashik Data'!A97</f>
        <v>95</v>
      </c>
      <c r="B96" t="str">
        <f>'Region - Nashik Data'!B97</f>
        <v>Jalgaon</v>
      </c>
      <c r="C96" t="str">
        <f>'Region - Nashik Data'!C97</f>
        <v>Jalgaon</v>
      </c>
      <c r="D96" t="str">
        <f>'Region - Nashik Data'!D97</f>
        <v>Erandol</v>
      </c>
      <c r="E96" t="str">
        <f>'Region - Nashik Data'!E97</f>
        <v>Chalisgaon</v>
      </c>
      <c r="F96" t="str">
        <f>'Region - Nashik Data'!F97</f>
        <v>20053796</v>
      </c>
      <c r="G96" t="str">
        <f>'Region - Nashik Data'!G97</f>
        <v>Dondigar-Rohini &amp; 15 Villages WSS</v>
      </c>
      <c r="H96" t="str">
        <f>'Region - Nashik Data'!H97</f>
        <v>Bilakhede</v>
      </c>
      <c r="I96" t="str">
        <f>'Region - Nashik Data'!I97</f>
        <v>Existing 0.60 LL ESR-2</v>
      </c>
      <c r="J96">
        <f>IF(AND('Region - Nashik Data'!V97&gt;-1%,'Region - Nashik Data'!V97&lt;101%),1,0)</f>
        <v>1</v>
      </c>
      <c r="K96">
        <f>IF(AND('Region - Nashik Data'!V97&gt;100%,'Region - Nashik Data'!V97&lt;301%),1,0)</f>
        <v>0</v>
      </c>
      <c r="L96">
        <f>IF(AND('Region - Nashik Data'!V97&gt;300%,'Region - Nashik Data'!V97&lt;501%),1,0)</f>
        <v>0</v>
      </c>
      <c r="M96">
        <f>IF(AND('Region - Nashik Data'!V97&gt;500%,'Region - Nashik Data'!V97&lt;1001%),1,0)</f>
        <v>0</v>
      </c>
      <c r="N96">
        <f>IF(AND('Region - Nashik Data'!V97&gt;1000%,'Region - Nashik Data'!V97&lt;2001%),1,0)</f>
        <v>0</v>
      </c>
      <c r="O96">
        <f>IF('Region - Nashik Data'!V97&gt;2000%,1,0)</f>
        <v>0</v>
      </c>
      <c r="P96">
        <f t="shared" si="4"/>
        <v>1</v>
      </c>
      <c r="Q96">
        <f>IF('Region - Nashik Data'!V97=0%,1,0)</f>
        <v>0</v>
      </c>
    </row>
    <row r="97" spans="1:17" x14ac:dyDescent="0.35">
      <c r="A97">
        <f>'Region - Nashik Data'!A98</f>
        <v>96</v>
      </c>
      <c r="B97" t="str">
        <f>'Region - Nashik Data'!B98</f>
        <v>Nashik</v>
      </c>
      <c r="C97" t="str">
        <f>'Region - Nashik Data'!C98</f>
        <v>Nashik</v>
      </c>
      <c r="D97" t="str">
        <f>'Region - Nashik Data'!D98</f>
        <v>Sinnar</v>
      </c>
      <c r="E97" t="str">
        <f>'Region - Nashik Data'!E98</f>
        <v>Sinnar</v>
      </c>
      <c r="F97" t="str">
        <f>'Region - Nashik Data'!F98</f>
        <v>20019176</v>
      </c>
      <c r="G97" t="str">
        <f>'Region - Nashik Data'!G98</f>
        <v>Retro. Bargaonpimpri &amp; 6 VRWSS  Tal Sinnar</v>
      </c>
      <c r="H97" t="str">
        <f>'Region - Nashik Data'!H98</f>
        <v>K.P Nagar</v>
      </c>
      <c r="I97" t="str">
        <f>'Region - Nashik Data'!I98</f>
        <v>Proposed 0.35 LL ESR</v>
      </c>
      <c r="J97">
        <f>IF(AND('Region - Nashik Data'!V98&gt;-1%,'Region - Nashik Data'!V98&lt;101%),1,0)</f>
        <v>1</v>
      </c>
      <c r="K97">
        <f>IF(AND('Region - Nashik Data'!V98&gt;100%,'Region - Nashik Data'!V98&lt;301%),1,0)</f>
        <v>0</v>
      </c>
      <c r="L97">
        <f>IF(AND('Region - Nashik Data'!V98&gt;300%,'Region - Nashik Data'!V98&lt;501%),1,0)</f>
        <v>0</v>
      </c>
      <c r="M97">
        <f>IF(AND('Region - Nashik Data'!V98&gt;500%,'Region - Nashik Data'!V98&lt;1001%),1,0)</f>
        <v>0</v>
      </c>
      <c r="N97">
        <f>IF(AND('Region - Nashik Data'!V98&gt;1000%,'Region - Nashik Data'!V98&lt;2001%),1,0)</f>
        <v>0</v>
      </c>
      <c r="O97">
        <f>IF('Region - Nashik Data'!V98&gt;2000%,1,0)</f>
        <v>0</v>
      </c>
      <c r="P97">
        <f t="shared" si="4"/>
        <v>1</v>
      </c>
      <c r="Q97">
        <f>IF('Region - Nashik Data'!V98=0%,1,0)</f>
        <v>1</v>
      </c>
    </row>
    <row r="98" spans="1:17" x14ac:dyDescent="0.35">
      <c r="A98">
        <f>'Region - Nashik Data'!A99</f>
        <v>97</v>
      </c>
      <c r="B98" t="str">
        <f>'Region - Nashik Data'!B99</f>
        <v>Nashik</v>
      </c>
      <c r="C98" t="str">
        <f>'Region - Nashik Data'!C99</f>
        <v>W M Nashik</v>
      </c>
      <c r="D98" t="str">
        <f>'Region - Nashik Data'!D99</f>
        <v>Malegaon</v>
      </c>
      <c r="E98" t="str">
        <f>'Region - Nashik Data'!E99</f>
        <v>Malegaon</v>
      </c>
      <c r="F98" t="str">
        <f>'Region - Nashik Data'!F99</f>
        <v>20018682</v>
      </c>
      <c r="G98" t="str">
        <f>'Region - Nashik Data'!G99</f>
        <v>Dhahiwal &amp;25 Villages WSS Tal Malegaon</v>
      </c>
      <c r="H98" t="str">
        <f>'Region - Nashik Data'!H99</f>
        <v>Sherul</v>
      </c>
      <c r="I98" t="str">
        <f>'Region - Nashik Data'!I99</f>
        <v>Existing 0.50 LL ESR</v>
      </c>
      <c r="J98">
        <f>IF(AND('Region - Nashik Data'!V99&gt;-1%,'Region - Nashik Data'!V99&lt;101%),1,0)</f>
        <v>0</v>
      </c>
      <c r="K98">
        <f>IF(AND('Region - Nashik Data'!V99&gt;100%,'Region - Nashik Data'!V99&lt;301%),1,0)</f>
        <v>0</v>
      </c>
      <c r="L98">
        <f>IF(AND('Region - Nashik Data'!V99&gt;300%,'Region - Nashik Data'!V99&lt;501%),1,0)</f>
        <v>0</v>
      </c>
      <c r="M98">
        <f>IF(AND('Region - Nashik Data'!V99&gt;500%,'Region - Nashik Data'!V99&lt;1001%),1,0)</f>
        <v>0</v>
      </c>
      <c r="N98">
        <f>IF(AND('Region - Nashik Data'!V99&gt;1000%,'Region - Nashik Data'!V99&lt;2001%),1,0)</f>
        <v>1</v>
      </c>
      <c r="O98">
        <f>IF('Region - Nashik Data'!V99&gt;2000%,1,0)</f>
        <v>0</v>
      </c>
      <c r="P98">
        <f t="shared" si="4"/>
        <v>1</v>
      </c>
      <c r="Q98">
        <f>IF('Region - Nashik Data'!V99=0%,1,0)</f>
        <v>0</v>
      </c>
    </row>
    <row r="99" spans="1:17" x14ac:dyDescent="0.35">
      <c r="A99">
        <f>'Region - Nashik Data'!A100</f>
        <v>98</v>
      </c>
      <c r="B99" t="str">
        <f>'Region - Nashik Data'!B100</f>
        <v>Jalgaon</v>
      </c>
      <c r="C99" t="str">
        <f>'Region - Nashik Data'!C100</f>
        <v>Jalgaon</v>
      </c>
      <c r="D99" t="str">
        <f>'Region - Nashik Data'!D100</f>
        <v>Nandurbar</v>
      </c>
      <c r="E99" t="str">
        <f>'Region - Nashik Data'!E100</f>
        <v>Nandurbar</v>
      </c>
      <c r="F99" t="str">
        <f>'Region - Nashik Data'!F100</f>
        <v>20056839</v>
      </c>
      <c r="G99" t="str">
        <f>'Region - Nashik Data'!G100</f>
        <v>Gujar bhawali , Jambholi &amp; 4 Villages</v>
      </c>
      <c r="H99" t="str">
        <f>'Region - Nashik Data'!H100</f>
        <v>Gujar Jamboli</v>
      </c>
      <c r="I99" t="str">
        <f>'Region - Nashik Data'!I100</f>
        <v>Existing 0.30 LL ESR-2</v>
      </c>
      <c r="J99">
        <f>IF(AND('Region - Nashik Data'!V100&gt;-1%,'Region - Nashik Data'!V100&lt;101%),1,0)</f>
        <v>0</v>
      </c>
      <c r="K99">
        <f>IF(AND('Region - Nashik Data'!V100&gt;100%,'Region - Nashik Data'!V100&lt;301%),1,0)</f>
        <v>0</v>
      </c>
      <c r="L99">
        <f>IF(AND('Region - Nashik Data'!V100&gt;300%,'Region - Nashik Data'!V100&lt;501%),1,0)</f>
        <v>0</v>
      </c>
      <c r="M99">
        <f>IF(AND('Region - Nashik Data'!V100&gt;500%,'Region - Nashik Data'!V100&lt;1001%),1,0)</f>
        <v>1</v>
      </c>
      <c r="N99">
        <f>IF(AND('Region - Nashik Data'!V100&gt;1000%,'Region - Nashik Data'!V100&lt;2001%),1,0)</f>
        <v>0</v>
      </c>
      <c r="O99">
        <f>IF('Region - Nashik Data'!V100&gt;2000%,1,0)</f>
        <v>0</v>
      </c>
      <c r="P99">
        <f t="shared" si="4"/>
        <v>1</v>
      </c>
      <c r="Q99">
        <f>IF('Region - Nashik Data'!V100=0%,1,0)</f>
        <v>0</v>
      </c>
    </row>
    <row r="100" spans="1:17" x14ac:dyDescent="0.35">
      <c r="A100">
        <f>'Region - Nashik Data'!A101</f>
        <v>99</v>
      </c>
      <c r="B100" t="str">
        <f>'Region - Nashik Data'!B101</f>
        <v>Nashik</v>
      </c>
      <c r="C100" t="str">
        <f>'Region - Nashik Data'!C101</f>
        <v>Nashik</v>
      </c>
      <c r="D100" t="str">
        <f>'Region - Nashik Data'!D101</f>
        <v>Manmad</v>
      </c>
      <c r="E100" t="str">
        <f>'Region - Nashik Data'!E101</f>
        <v>Nifad</v>
      </c>
      <c r="F100" t="str">
        <f>'Region - Nashik Data'!F101</f>
        <v>456654</v>
      </c>
      <c r="G100" t="str">
        <f>'Region - Nashik Data'!G101</f>
        <v>Retro. Lasalgaon Vinchur 16 Villages, Tal. Nifad</v>
      </c>
      <c r="H100" t="str">
        <f>'Region - Nashik Data'!H101</f>
        <v>Dharangaon Veer</v>
      </c>
      <c r="I100" t="str">
        <f>'Region - Nashik Data'!I101</f>
        <v>Existing 1.50 LL ESR</v>
      </c>
      <c r="J100">
        <f>IF(AND('Region - Nashik Data'!V101&gt;-1%,'Region - Nashik Data'!V101&lt;101%),1,0)</f>
        <v>1</v>
      </c>
      <c r="K100">
        <f>IF(AND('Region - Nashik Data'!V101&gt;100%,'Region - Nashik Data'!V101&lt;301%),1,0)</f>
        <v>0</v>
      </c>
      <c r="L100">
        <f>IF(AND('Region - Nashik Data'!V101&gt;300%,'Region - Nashik Data'!V101&lt;501%),1,0)</f>
        <v>0</v>
      </c>
      <c r="M100">
        <f>IF(AND('Region - Nashik Data'!V101&gt;500%,'Region - Nashik Data'!V101&lt;1001%),1,0)</f>
        <v>0</v>
      </c>
      <c r="N100">
        <f>IF(AND('Region - Nashik Data'!V101&gt;1000%,'Region - Nashik Data'!V101&lt;2001%),1,0)</f>
        <v>0</v>
      </c>
      <c r="O100">
        <f>IF('Region - Nashik Data'!V101&gt;2000%,1,0)</f>
        <v>0</v>
      </c>
      <c r="P100">
        <f t="shared" si="4"/>
        <v>1</v>
      </c>
      <c r="Q100">
        <f>IF('Region - Nashik Data'!V101=0%,1,0)</f>
        <v>1</v>
      </c>
    </row>
    <row r="101" spans="1:17" x14ac:dyDescent="0.35">
      <c r="A101">
        <f>'Region - Nashik Data'!A102</f>
        <v>100</v>
      </c>
      <c r="B101" t="str">
        <f>'Region - Nashik Data'!B102</f>
        <v>Nashik</v>
      </c>
      <c r="C101" t="str">
        <f>'Region - Nashik Data'!C102</f>
        <v>W M Nashik</v>
      </c>
      <c r="D101" t="str">
        <f>'Region - Nashik Data'!D102</f>
        <v>Malegaon</v>
      </c>
      <c r="E101" t="str">
        <f>'Region - Nashik Data'!E102</f>
        <v>Malegaon</v>
      </c>
      <c r="F101" t="str">
        <f>'Region - Nashik Data'!F102</f>
        <v>20018579</v>
      </c>
      <c r="G101" t="str">
        <f>'Region - Nashik Data'!G102</f>
        <v>Malmatha and 25 villages Ta. Malegaon</v>
      </c>
      <c r="H101" t="str">
        <f>'Region - Nashik Data'!H102</f>
        <v>Astane</v>
      </c>
      <c r="I101" t="str">
        <f>'Region - Nashik Data'!I102</f>
        <v>Proposed 0.50 LL ESR</v>
      </c>
      <c r="J101">
        <f>IF(AND('Region - Nashik Data'!V102&gt;-1%,'Region - Nashik Data'!V102&lt;101%),1,0)</f>
        <v>1</v>
      </c>
      <c r="K101">
        <f>IF(AND('Region - Nashik Data'!V102&gt;100%,'Region - Nashik Data'!V102&lt;301%),1,0)</f>
        <v>0</v>
      </c>
      <c r="L101">
        <f>IF(AND('Region - Nashik Data'!V102&gt;300%,'Region - Nashik Data'!V102&lt;501%),1,0)</f>
        <v>0</v>
      </c>
      <c r="M101">
        <f>IF(AND('Region - Nashik Data'!V102&gt;500%,'Region - Nashik Data'!V102&lt;1001%),1,0)</f>
        <v>0</v>
      </c>
      <c r="N101">
        <f>IF(AND('Region - Nashik Data'!V102&gt;1000%,'Region - Nashik Data'!V102&lt;2001%),1,0)</f>
        <v>0</v>
      </c>
      <c r="O101">
        <f>IF('Region - Nashik Data'!V102&gt;2000%,1,0)</f>
        <v>0</v>
      </c>
      <c r="P101">
        <f t="shared" si="4"/>
        <v>1</v>
      </c>
      <c r="Q101">
        <f>IF('Region - Nashik Data'!V102=0%,1,0)</f>
        <v>0</v>
      </c>
    </row>
    <row r="102" spans="1:17" x14ac:dyDescent="0.35">
      <c r="A102">
        <f>'Region - Nashik Data'!A103</f>
        <v>101</v>
      </c>
      <c r="B102" t="str">
        <f>'Region - Nashik Data'!B103</f>
        <v>Nashik</v>
      </c>
      <c r="C102" t="str">
        <f>'Region - Nashik Data'!C103</f>
        <v>W M Nashik</v>
      </c>
      <c r="D102" t="str">
        <f>'Region - Nashik Data'!D103</f>
        <v>Malegaon</v>
      </c>
      <c r="E102" t="str">
        <f>'Region - Nashik Data'!E103</f>
        <v>Chandwad</v>
      </c>
      <c r="F102" t="str">
        <f>'Region - Nashik Data'!F103</f>
        <v>20086730</v>
      </c>
      <c r="G102" t="str">
        <f>'Region - Nashik Data'!G103</f>
        <v>Retro.Chandwad and WSS 44 villages. Ta. Chandwad</v>
      </c>
      <c r="H102" t="str">
        <f>'Region - Nashik Data'!H103</f>
        <v>Sutarkhede</v>
      </c>
      <c r="I102" t="str">
        <f>'Region - Nashik Data'!I103</f>
        <v>Existing 1.00 LL ESR</v>
      </c>
      <c r="J102">
        <f>IF(AND('Region - Nashik Data'!V103&gt;-1%,'Region - Nashik Data'!V103&lt;101%),1,0)</f>
        <v>1</v>
      </c>
      <c r="K102">
        <f>IF(AND('Region - Nashik Data'!V103&gt;100%,'Region - Nashik Data'!V103&lt;301%),1,0)</f>
        <v>0</v>
      </c>
      <c r="L102">
        <f>IF(AND('Region - Nashik Data'!V103&gt;300%,'Region - Nashik Data'!V103&lt;501%),1,0)</f>
        <v>0</v>
      </c>
      <c r="M102">
        <f>IF(AND('Region - Nashik Data'!V103&gt;500%,'Region - Nashik Data'!V103&lt;1001%),1,0)</f>
        <v>0</v>
      </c>
      <c r="N102">
        <f>IF(AND('Region - Nashik Data'!V103&gt;1000%,'Region - Nashik Data'!V103&lt;2001%),1,0)</f>
        <v>0</v>
      </c>
      <c r="O102">
        <f>IF('Region - Nashik Data'!V103&gt;2000%,1,0)</f>
        <v>0</v>
      </c>
      <c r="P102">
        <f t="shared" si="4"/>
        <v>1</v>
      </c>
      <c r="Q102">
        <f>IF('Region - Nashik Data'!V103=0%,1,0)</f>
        <v>1</v>
      </c>
    </row>
    <row r="103" spans="1:17" x14ac:dyDescent="0.35">
      <c r="A103">
        <f>'Region - Nashik Data'!A104</f>
        <v>102</v>
      </c>
      <c r="B103" t="str">
        <f>'Region - Nashik Data'!B104</f>
        <v>Nashik</v>
      </c>
      <c r="C103" t="str">
        <f>'Region - Nashik Data'!C104</f>
        <v>Nashik</v>
      </c>
      <c r="D103" t="str">
        <f>'Region - Nashik Data'!D104</f>
        <v>Malegaon</v>
      </c>
      <c r="E103" t="str">
        <f>'Region - Nashik Data'!E104</f>
        <v>Nandgaon</v>
      </c>
      <c r="F103" t="str">
        <f>'Region - Nashik Data'!F104</f>
        <v>20037448</v>
      </c>
      <c r="G103" t="str">
        <f>'Region - Nashik Data'!G104</f>
        <v>78 villages in Nandgaon, Malegaon and Deola talukas</v>
      </c>
      <c r="H103" t="str">
        <f>'Region - Nashik Data'!H104</f>
        <v>Takli Bk</v>
      </c>
      <c r="I103" t="str">
        <f>'Region - Nashik Data'!I104</f>
        <v>Existing 0.50 LL ESR</v>
      </c>
      <c r="J103">
        <f>IF(AND('Region - Nashik Data'!V104&gt;-1%,'Region - Nashik Data'!V104&lt;101%),1,0)</f>
        <v>1</v>
      </c>
      <c r="K103">
        <f>IF(AND('Region - Nashik Data'!V104&gt;100%,'Region - Nashik Data'!V104&lt;301%),1,0)</f>
        <v>0</v>
      </c>
      <c r="L103">
        <f>IF(AND('Region - Nashik Data'!V104&gt;300%,'Region - Nashik Data'!V104&lt;501%),1,0)</f>
        <v>0</v>
      </c>
      <c r="M103">
        <f>IF(AND('Region - Nashik Data'!V104&gt;500%,'Region - Nashik Data'!V104&lt;1001%),1,0)</f>
        <v>0</v>
      </c>
      <c r="N103">
        <f>IF(AND('Region - Nashik Data'!V104&gt;1000%,'Region - Nashik Data'!V104&lt;2001%),1,0)</f>
        <v>0</v>
      </c>
      <c r="O103">
        <f>IF('Region - Nashik Data'!V104&gt;2000%,1,0)</f>
        <v>0</v>
      </c>
      <c r="P103">
        <f t="shared" si="4"/>
        <v>1</v>
      </c>
      <c r="Q103">
        <f>IF('Region - Nashik Data'!V104=0%,1,0)</f>
        <v>1</v>
      </c>
    </row>
    <row r="104" spans="1:17" x14ac:dyDescent="0.35">
      <c r="A104">
        <f>'Region - Nashik Data'!A105</f>
        <v>103</v>
      </c>
      <c r="B104" t="str">
        <f>'Region - Nashik Data'!B105</f>
        <v>Nashik</v>
      </c>
      <c r="C104" t="str">
        <f>'Region - Nashik Data'!C105</f>
        <v>W M Nashik</v>
      </c>
      <c r="D104" t="str">
        <f>'Region - Nashik Data'!D105</f>
        <v>Malegaon</v>
      </c>
      <c r="E104" t="str">
        <f>'Region - Nashik Data'!E105</f>
        <v>Malegaon</v>
      </c>
      <c r="F104" t="str">
        <f>'Region - Nashik Data'!F105</f>
        <v>20018579</v>
      </c>
      <c r="G104" t="str">
        <f>'Region - Nashik Data'!G105</f>
        <v>Malmatha and 25 villages Ta. Malegaon</v>
      </c>
      <c r="H104" t="str">
        <f>'Region - Nashik Data'!H105</f>
        <v>Dahidi</v>
      </c>
      <c r="I104" t="str">
        <f>'Region - Nashik Data'!I105</f>
        <v>Existing 0.7 LL GSR</v>
      </c>
      <c r="J104">
        <f>IF(AND('Region - Nashik Data'!V105&gt;-1%,'Region - Nashik Data'!V105&lt;101%),1,0)</f>
        <v>0</v>
      </c>
      <c r="K104">
        <f>IF(AND('Region - Nashik Data'!V105&gt;100%,'Region - Nashik Data'!V105&lt;301%),1,0)</f>
        <v>1</v>
      </c>
      <c r="L104">
        <f>IF(AND('Region - Nashik Data'!V105&gt;300%,'Region - Nashik Data'!V105&lt;501%),1,0)</f>
        <v>0</v>
      </c>
      <c r="M104">
        <f>IF(AND('Region - Nashik Data'!V105&gt;500%,'Region - Nashik Data'!V105&lt;1001%),1,0)</f>
        <v>0</v>
      </c>
      <c r="N104">
        <f>IF(AND('Region - Nashik Data'!V105&gt;1000%,'Region - Nashik Data'!V105&lt;2001%),1,0)</f>
        <v>0</v>
      </c>
      <c r="O104">
        <f>IF('Region - Nashik Data'!V105&gt;2000%,1,0)</f>
        <v>0</v>
      </c>
      <c r="P104">
        <f t="shared" si="4"/>
        <v>1</v>
      </c>
      <c r="Q104">
        <f>IF('Region - Nashik Data'!V105=0%,1,0)</f>
        <v>0</v>
      </c>
    </row>
    <row r="105" spans="1:17" x14ac:dyDescent="0.35">
      <c r="A105">
        <f>'Region - Nashik Data'!A106</f>
        <v>104</v>
      </c>
      <c r="B105" t="str">
        <f>'Region - Nashik Data'!B106</f>
        <v>Nashik</v>
      </c>
      <c r="C105" t="str">
        <f>'Region - Nashik Data'!C106</f>
        <v>W M Nashik</v>
      </c>
      <c r="D105" t="str">
        <f>'Region - Nashik Data'!D106</f>
        <v>Malegaon</v>
      </c>
      <c r="E105" t="str">
        <f>'Region - Nashik Data'!E106</f>
        <v>Chandwad</v>
      </c>
      <c r="F105" t="str">
        <f>'Region - Nashik Data'!F106</f>
        <v>20086730</v>
      </c>
      <c r="G105" t="str">
        <f>'Region - Nashik Data'!G106</f>
        <v>Retro.Chandwad and WSS 44 villages. Ta. Chandwad</v>
      </c>
      <c r="H105" t="str">
        <f>'Region - Nashik Data'!H106</f>
        <v>Soni Sangvi</v>
      </c>
      <c r="I105" t="str">
        <f>'Region - Nashik Data'!I106</f>
        <v>Existing 0.30 LL ESR</v>
      </c>
      <c r="J105">
        <f>IF(AND('Region - Nashik Data'!V106&gt;-1%,'Region - Nashik Data'!V106&lt;101%),1,0)</f>
        <v>1</v>
      </c>
      <c r="K105">
        <f>IF(AND('Region - Nashik Data'!V106&gt;100%,'Region - Nashik Data'!V106&lt;301%),1,0)</f>
        <v>0</v>
      </c>
      <c r="L105">
        <f>IF(AND('Region - Nashik Data'!V106&gt;300%,'Region - Nashik Data'!V106&lt;501%),1,0)</f>
        <v>0</v>
      </c>
      <c r="M105">
        <f>IF(AND('Region - Nashik Data'!V106&gt;500%,'Region - Nashik Data'!V106&lt;1001%),1,0)</f>
        <v>0</v>
      </c>
      <c r="N105">
        <f>IF(AND('Region - Nashik Data'!V106&gt;1000%,'Region - Nashik Data'!V106&lt;2001%),1,0)</f>
        <v>0</v>
      </c>
      <c r="O105">
        <f>IF('Region - Nashik Data'!V106&gt;2000%,1,0)</f>
        <v>0</v>
      </c>
      <c r="P105">
        <f t="shared" si="4"/>
        <v>1</v>
      </c>
      <c r="Q105">
        <f>IF('Region - Nashik Data'!V106=0%,1,0)</f>
        <v>1</v>
      </c>
    </row>
    <row r="106" spans="1:17" x14ac:dyDescent="0.35">
      <c r="A106">
        <f>'Region - Nashik Data'!A107</f>
        <v>105</v>
      </c>
      <c r="B106" t="str">
        <f>'Region - Nashik Data'!B107</f>
        <v>Nashik</v>
      </c>
      <c r="C106" t="str">
        <f>'Region - Nashik Data'!C107</f>
        <v>W M Nashik</v>
      </c>
      <c r="D106" t="str">
        <f>'Region - Nashik Data'!D107</f>
        <v>Malegaon</v>
      </c>
      <c r="E106" t="str">
        <f>'Region - Nashik Data'!E107</f>
        <v>Chandwad</v>
      </c>
      <c r="F106" t="str">
        <f>'Region - Nashik Data'!F107</f>
        <v>20086730</v>
      </c>
      <c r="G106" t="str">
        <f>'Region - Nashik Data'!G107</f>
        <v>Retro.Chandwad and WSS 44 villages. Ta. Chandwad</v>
      </c>
      <c r="H106" t="str">
        <f>'Region - Nashik Data'!H107</f>
        <v>Vitave</v>
      </c>
      <c r="I106" t="str">
        <f>'Region - Nashik Data'!I107</f>
        <v>Existing 0.75 LL ESR</v>
      </c>
      <c r="J106">
        <f>IF(AND('Region - Nashik Data'!V107&gt;-1%,'Region - Nashik Data'!V107&lt;101%),1,0)</f>
        <v>1</v>
      </c>
      <c r="K106">
        <f>IF(AND('Region - Nashik Data'!V107&gt;100%,'Region - Nashik Data'!V107&lt;301%),1,0)</f>
        <v>0</v>
      </c>
      <c r="L106">
        <f>IF(AND('Region - Nashik Data'!V107&gt;300%,'Region - Nashik Data'!V107&lt;501%),1,0)</f>
        <v>0</v>
      </c>
      <c r="M106">
        <f>IF(AND('Region - Nashik Data'!V107&gt;500%,'Region - Nashik Data'!V107&lt;1001%),1,0)</f>
        <v>0</v>
      </c>
      <c r="N106">
        <f>IF(AND('Region - Nashik Data'!V107&gt;1000%,'Region - Nashik Data'!V107&lt;2001%),1,0)</f>
        <v>0</v>
      </c>
      <c r="O106">
        <f>IF('Region - Nashik Data'!V107&gt;2000%,1,0)</f>
        <v>0</v>
      </c>
      <c r="P106">
        <f t="shared" si="4"/>
        <v>1</v>
      </c>
      <c r="Q106">
        <f>IF('Region - Nashik Data'!V107=0%,1,0)</f>
        <v>0</v>
      </c>
    </row>
    <row r="107" spans="1:17" x14ac:dyDescent="0.35">
      <c r="A107">
        <f>'Region - Nashik Data'!A108</f>
        <v>106</v>
      </c>
      <c r="B107" t="str">
        <f>'Region - Nashik Data'!B108</f>
        <v>Ahmednagar</v>
      </c>
      <c r="C107" t="str">
        <f>'Region - Nashik Data'!C108</f>
        <v>Sangamner</v>
      </c>
      <c r="D107" t="str">
        <f>'Region - Nashik Data'!D108</f>
        <v>Kopargaon</v>
      </c>
      <c r="E107" t="str">
        <f>'Region - Nashik Data'!E108</f>
        <v>Rahata</v>
      </c>
      <c r="F107" t="str">
        <f>'Region - Nashik Data'!F108</f>
        <v>20054877</v>
      </c>
      <c r="G107" t="str">
        <f>'Region - Nashik Data'!G108</f>
        <v>Retro.Kelvad Bk.&amp; 2 villages RRWSS. Ta.Rahta</v>
      </c>
      <c r="H107" t="str">
        <f>'Region - Nashik Data'!H108</f>
        <v>Kelwad Bk</v>
      </c>
      <c r="I107" t="str">
        <f>'Region - Nashik Data'!I108</f>
        <v>Existing 1.5 LL ESR</v>
      </c>
      <c r="J107">
        <f>IF(AND('Region - Nashik Data'!V108&gt;-1%,'Region - Nashik Data'!V108&lt;101%),1,0)</f>
        <v>1</v>
      </c>
      <c r="K107">
        <f>IF(AND('Region - Nashik Data'!V108&gt;100%,'Region - Nashik Data'!V108&lt;301%),1,0)</f>
        <v>0</v>
      </c>
      <c r="L107">
        <f>IF(AND('Region - Nashik Data'!V108&gt;300%,'Region - Nashik Data'!V108&lt;501%),1,0)</f>
        <v>0</v>
      </c>
      <c r="M107">
        <f>IF(AND('Region - Nashik Data'!V108&gt;500%,'Region - Nashik Data'!V108&lt;1001%),1,0)</f>
        <v>0</v>
      </c>
      <c r="N107">
        <f>IF(AND('Region - Nashik Data'!V108&gt;1000%,'Region - Nashik Data'!V108&lt;2001%),1,0)</f>
        <v>0</v>
      </c>
      <c r="O107">
        <f>IF('Region - Nashik Data'!V108&gt;2000%,1,0)</f>
        <v>0</v>
      </c>
      <c r="P107">
        <f t="shared" si="4"/>
        <v>1</v>
      </c>
      <c r="Q107">
        <f>IF('Region - Nashik Data'!V108=0%,1,0)</f>
        <v>1</v>
      </c>
    </row>
    <row r="108" spans="1:17" x14ac:dyDescent="0.35">
      <c r="A108">
        <f>'Region - Nashik Data'!A109</f>
        <v>107</v>
      </c>
      <c r="B108" t="str">
        <f>'Region - Nashik Data'!B109</f>
        <v>Ahmednagar</v>
      </c>
      <c r="C108" t="str">
        <f>'Region - Nashik Data'!C109</f>
        <v>Sangamner</v>
      </c>
      <c r="D108" t="str">
        <f>'Region - Nashik Data'!D109</f>
        <v>Sangamner</v>
      </c>
      <c r="E108" t="str">
        <f>'Region - Nashik Data'!E109</f>
        <v>Sangamner</v>
      </c>
      <c r="F108" t="str">
        <f>'Region - Nashik Data'!F109</f>
        <v>7937337</v>
      </c>
      <c r="G108" t="str">
        <f>'Region - Nashik Data'!G109</f>
        <v>Retro.Nimon and 4 villages, Tal. Sangamner</v>
      </c>
      <c r="H108" t="str">
        <f>'Region - Nashik Data'!H109</f>
        <v>Sonewadi</v>
      </c>
      <c r="I108" t="str">
        <f>'Region - Nashik Data'!I109</f>
        <v>Existing 0.9 LL ESR</v>
      </c>
      <c r="J108">
        <f>IF(AND('Region - Nashik Data'!V109&gt;-1%,'Region - Nashik Data'!V109&lt;101%),1,0)</f>
        <v>1</v>
      </c>
      <c r="K108">
        <f>IF(AND('Region - Nashik Data'!V109&gt;100%,'Region - Nashik Data'!V109&lt;301%),1,0)</f>
        <v>0</v>
      </c>
      <c r="L108">
        <f>IF(AND('Region - Nashik Data'!V109&gt;300%,'Region - Nashik Data'!V109&lt;501%),1,0)</f>
        <v>0</v>
      </c>
      <c r="M108">
        <f>IF(AND('Region - Nashik Data'!V109&gt;500%,'Region - Nashik Data'!V109&lt;1001%),1,0)</f>
        <v>0</v>
      </c>
      <c r="N108">
        <f>IF(AND('Region - Nashik Data'!V109&gt;1000%,'Region - Nashik Data'!V109&lt;2001%),1,0)</f>
        <v>0</v>
      </c>
      <c r="O108">
        <f>IF('Region - Nashik Data'!V109&gt;2000%,1,0)</f>
        <v>0</v>
      </c>
      <c r="P108">
        <f t="shared" si="4"/>
        <v>1</v>
      </c>
      <c r="Q108">
        <f>IF('Region - Nashik Data'!V109=0%,1,0)</f>
        <v>1</v>
      </c>
    </row>
    <row r="109" spans="1:17" x14ac:dyDescent="0.35">
      <c r="A109">
        <f>'Region - Nashik Data'!A110</f>
        <v>108</v>
      </c>
      <c r="B109" t="str">
        <f>'Region - Nashik Data'!B110</f>
        <v>Jalgaon</v>
      </c>
      <c r="C109" t="str">
        <f>'Region - Nashik Data'!C110</f>
        <v>Jalgaon</v>
      </c>
      <c r="D109" t="str">
        <f>'Region - Nashik Data'!D110</f>
        <v>Nandurbar</v>
      </c>
      <c r="E109" t="str">
        <f>'Region - Nashik Data'!E110</f>
        <v>Nandurbar</v>
      </c>
      <c r="F109" t="str">
        <f>'Region - Nashik Data'!F110</f>
        <v>20056839</v>
      </c>
      <c r="G109" t="str">
        <f>'Region - Nashik Data'!G110</f>
        <v>Gujar bhawali , Jambholi &amp; 4 Villages</v>
      </c>
      <c r="H109" t="str">
        <f>'Region - Nashik Data'!H110</f>
        <v>Gujar Bhawali</v>
      </c>
      <c r="I109" t="str">
        <f>'Region - Nashik Data'!I110</f>
        <v>Existing 0.55 LL ESR</v>
      </c>
      <c r="J109">
        <f>IF(AND('Region - Nashik Data'!V110&gt;-1%,'Region - Nashik Data'!V110&lt;101%),1,0)</f>
        <v>1</v>
      </c>
      <c r="K109">
        <f>IF(AND('Region - Nashik Data'!V110&gt;100%,'Region - Nashik Data'!V110&lt;301%),1,0)</f>
        <v>0</v>
      </c>
      <c r="L109">
        <f>IF(AND('Region - Nashik Data'!V110&gt;300%,'Region - Nashik Data'!V110&lt;501%),1,0)</f>
        <v>0</v>
      </c>
      <c r="M109">
        <f>IF(AND('Region - Nashik Data'!V110&gt;500%,'Region - Nashik Data'!V110&lt;1001%),1,0)</f>
        <v>0</v>
      </c>
      <c r="N109">
        <f>IF(AND('Region - Nashik Data'!V110&gt;1000%,'Region - Nashik Data'!V110&lt;2001%),1,0)</f>
        <v>0</v>
      </c>
      <c r="O109">
        <f>IF('Region - Nashik Data'!V110&gt;2000%,1,0)</f>
        <v>0</v>
      </c>
      <c r="P109">
        <f t="shared" ref="P109:P142" si="5">IF(OR(J109=1,K109=1,L109=1,M109=1,N109=1,O109=1),1,0)</f>
        <v>1</v>
      </c>
      <c r="Q109">
        <f>IF('Region - Nashik Data'!V110=0%,1,0)</f>
        <v>0</v>
      </c>
    </row>
    <row r="110" spans="1:17" x14ac:dyDescent="0.35">
      <c r="A110">
        <f>'Region - Nashik Data'!A111</f>
        <v>109</v>
      </c>
      <c r="B110" t="str">
        <f>'Region - Nashik Data'!B111</f>
        <v>Nashik</v>
      </c>
      <c r="C110" t="str">
        <f>'Region - Nashik Data'!C111</f>
        <v>W M Nashik</v>
      </c>
      <c r="D110" t="str">
        <f>'Region - Nashik Data'!D111</f>
        <v>Malegaon</v>
      </c>
      <c r="E110" t="str">
        <f>'Region - Nashik Data'!E111</f>
        <v>Chandwad</v>
      </c>
      <c r="F110" t="str">
        <f>'Region - Nashik Data'!F111</f>
        <v>20086730</v>
      </c>
      <c r="G110" t="str">
        <f>'Region - Nashik Data'!G111</f>
        <v>Retro.Chandwad and WSS 44 villages. Ta. Chandwad</v>
      </c>
      <c r="H110" t="str">
        <f>'Region - Nashik Data'!H111</f>
        <v>Pate</v>
      </c>
      <c r="I110" t="str">
        <f>'Region - Nashik Data'!I111</f>
        <v>Existing 0.75 LL ESR</v>
      </c>
      <c r="J110">
        <f>IF(AND('Region - Nashik Data'!V111&gt;-1%,'Region - Nashik Data'!V111&lt;101%),1,0)</f>
        <v>1</v>
      </c>
      <c r="K110">
        <f>IF(AND('Region - Nashik Data'!V111&gt;100%,'Region - Nashik Data'!V111&lt;301%),1,0)</f>
        <v>0</v>
      </c>
      <c r="L110">
        <f>IF(AND('Region - Nashik Data'!V111&gt;300%,'Region - Nashik Data'!V111&lt;501%),1,0)</f>
        <v>0</v>
      </c>
      <c r="M110">
        <f>IF(AND('Region - Nashik Data'!V111&gt;500%,'Region - Nashik Data'!V111&lt;1001%),1,0)</f>
        <v>0</v>
      </c>
      <c r="N110">
        <f>IF(AND('Region - Nashik Data'!V111&gt;1000%,'Region - Nashik Data'!V111&lt;2001%),1,0)</f>
        <v>0</v>
      </c>
      <c r="O110">
        <f>IF('Region - Nashik Data'!V111&gt;2000%,1,0)</f>
        <v>0</v>
      </c>
      <c r="P110">
        <f t="shared" si="5"/>
        <v>1</v>
      </c>
      <c r="Q110">
        <f>IF('Region - Nashik Data'!V111=0%,1,0)</f>
        <v>1</v>
      </c>
    </row>
    <row r="111" spans="1:17" x14ac:dyDescent="0.35">
      <c r="A111">
        <f>'Region - Nashik Data'!A112</f>
        <v>110</v>
      </c>
      <c r="B111" t="str">
        <f>'Region - Nashik Data'!B112</f>
        <v>Nashik</v>
      </c>
      <c r="C111" t="str">
        <f>'Region - Nashik Data'!C112</f>
        <v>W M Nashik</v>
      </c>
      <c r="D111" t="str">
        <f>'Region - Nashik Data'!D112</f>
        <v>W.M.Nashik</v>
      </c>
      <c r="E111" t="str">
        <f>'Region - Nashik Data'!E112</f>
        <v>Dindori</v>
      </c>
      <c r="F111" t="str">
        <f>'Region - Nashik Data'!F112</f>
        <v>20039676</v>
      </c>
      <c r="G111" t="str">
        <f>'Region - Nashik Data'!G112</f>
        <v>Mulane &amp; 3Villages RRWSS Tal. Dindori</v>
      </c>
      <c r="H111" t="str">
        <f>'Region - Nashik Data'!H112</f>
        <v>Mulane</v>
      </c>
      <c r="I111" t="str">
        <f>'Region - Nashik Data'!I112</f>
        <v>Proposed 0.54 LL ESR</v>
      </c>
      <c r="J111">
        <f>IF(AND('Region - Nashik Data'!V112&gt;-1%,'Region - Nashik Data'!V112&lt;101%),1,0)</f>
        <v>1</v>
      </c>
      <c r="K111">
        <f>IF(AND('Region - Nashik Data'!V112&gt;100%,'Region - Nashik Data'!V112&lt;301%),1,0)</f>
        <v>0</v>
      </c>
      <c r="L111">
        <f>IF(AND('Region - Nashik Data'!V112&gt;300%,'Region - Nashik Data'!V112&lt;501%),1,0)</f>
        <v>0</v>
      </c>
      <c r="M111">
        <f>IF(AND('Region - Nashik Data'!V112&gt;500%,'Region - Nashik Data'!V112&lt;1001%),1,0)</f>
        <v>0</v>
      </c>
      <c r="N111">
        <f>IF(AND('Region - Nashik Data'!V112&gt;1000%,'Region - Nashik Data'!V112&lt;2001%),1,0)</f>
        <v>0</v>
      </c>
      <c r="O111">
        <f>IF('Region - Nashik Data'!V112&gt;2000%,1,0)</f>
        <v>0</v>
      </c>
      <c r="P111">
        <f t="shared" si="5"/>
        <v>1</v>
      </c>
      <c r="Q111">
        <f>IF('Region - Nashik Data'!V112=0%,1,0)</f>
        <v>0</v>
      </c>
    </row>
    <row r="112" spans="1:17" x14ac:dyDescent="0.35">
      <c r="A112">
        <f>'Region - Nashik Data'!A113</f>
        <v>111</v>
      </c>
      <c r="B112" t="str">
        <f>'Region - Nashik Data'!B113</f>
        <v>Ahmednagar</v>
      </c>
      <c r="C112" t="str">
        <f>'Region - Nashik Data'!C113</f>
        <v>Ahmednagar</v>
      </c>
      <c r="D112" t="str">
        <f>'Region - Nashik Data'!D113</f>
        <v>Newasa</v>
      </c>
      <c r="E112" t="str">
        <f>'Region - Nashik Data'!E113</f>
        <v>Nevasa</v>
      </c>
      <c r="F112" t="str">
        <f>'Region - Nashik Data'!F113</f>
        <v>5348540</v>
      </c>
      <c r="G112" t="str">
        <f>'Region - Nashik Data'!G113</f>
        <v>Retro.Sonai Karjgaon and 16 villages, Tal. Nevasa</v>
      </c>
      <c r="H112" t="str">
        <f>'Region - Nashik Data'!H113</f>
        <v>PANEGAON</v>
      </c>
      <c r="I112" t="str">
        <f>'Region - Nashik Data'!I113</f>
        <v>Existing 0.75 LL ESR -6</v>
      </c>
      <c r="J112">
        <f>IF(AND('Region - Nashik Data'!V113&gt;-1%,'Region - Nashik Data'!V113&lt;101%),1,0)</f>
        <v>1</v>
      </c>
      <c r="K112">
        <f>IF(AND('Region - Nashik Data'!V113&gt;100%,'Region - Nashik Data'!V113&lt;301%),1,0)</f>
        <v>0</v>
      </c>
      <c r="L112">
        <f>IF(AND('Region - Nashik Data'!V113&gt;300%,'Region - Nashik Data'!V113&lt;501%),1,0)</f>
        <v>0</v>
      </c>
      <c r="M112">
        <f>IF(AND('Region - Nashik Data'!V113&gt;500%,'Region - Nashik Data'!V113&lt;1001%),1,0)</f>
        <v>0</v>
      </c>
      <c r="N112">
        <f>IF(AND('Region - Nashik Data'!V113&gt;1000%,'Region - Nashik Data'!V113&lt;2001%),1,0)</f>
        <v>0</v>
      </c>
      <c r="O112">
        <f>IF('Region - Nashik Data'!V113&gt;2000%,1,0)</f>
        <v>0</v>
      </c>
      <c r="P112">
        <f t="shared" si="5"/>
        <v>1</v>
      </c>
      <c r="Q112">
        <f>IF('Region - Nashik Data'!V113=0%,1,0)</f>
        <v>0</v>
      </c>
    </row>
    <row r="113" spans="1:17" x14ac:dyDescent="0.35">
      <c r="A113">
        <f>'Region - Nashik Data'!A114</f>
        <v>112</v>
      </c>
      <c r="B113" t="str">
        <f>'Region - Nashik Data'!B114</f>
        <v>Ahmednagar</v>
      </c>
      <c r="C113" t="str">
        <f>'Region - Nashik Data'!C114</f>
        <v>Ahmednagar</v>
      </c>
      <c r="D113" t="str">
        <f>'Region - Nashik Data'!D114</f>
        <v>Ahmednagar</v>
      </c>
      <c r="E113" t="str">
        <f>'Region - Nashik Data'!E114</f>
        <v>Nagar</v>
      </c>
      <c r="F113" t="str">
        <f>'Region - Nashik Data'!F114</f>
        <v>20046296</v>
      </c>
      <c r="G113" t="str">
        <f>'Region - Nashik Data'!G114</f>
        <v>Burhannagar &amp; 45 Villages Retro RRWSS</v>
      </c>
      <c r="H113" t="str">
        <f>'Region - Nashik Data'!H114</f>
        <v>Pimpalgaon Ujjaini</v>
      </c>
      <c r="I113" t="str">
        <f>'Region - Nashik Data'!I114</f>
        <v>Existing 1.00 LL ESR</v>
      </c>
      <c r="J113">
        <f>IF(AND('Region - Nashik Data'!V114&gt;-1%,'Region - Nashik Data'!V114&lt;101%),1,0)</f>
        <v>1</v>
      </c>
      <c r="K113">
        <f>IF(AND('Region - Nashik Data'!V114&gt;100%,'Region - Nashik Data'!V114&lt;301%),1,0)</f>
        <v>0</v>
      </c>
      <c r="L113">
        <f>IF(AND('Region - Nashik Data'!V114&gt;300%,'Region - Nashik Data'!V114&lt;501%),1,0)</f>
        <v>0</v>
      </c>
      <c r="M113">
        <f>IF(AND('Region - Nashik Data'!V114&gt;500%,'Region - Nashik Data'!V114&lt;1001%),1,0)</f>
        <v>0</v>
      </c>
      <c r="N113">
        <f>IF(AND('Region - Nashik Data'!V114&gt;1000%,'Region - Nashik Data'!V114&lt;2001%),1,0)</f>
        <v>0</v>
      </c>
      <c r="O113">
        <f>IF('Region - Nashik Data'!V114&gt;2000%,1,0)</f>
        <v>0</v>
      </c>
      <c r="P113">
        <f t="shared" si="5"/>
        <v>1</v>
      </c>
      <c r="Q113">
        <f>IF('Region - Nashik Data'!V114=0%,1,0)</f>
        <v>1</v>
      </c>
    </row>
    <row r="114" spans="1:17" x14ac:dyDescent="0.35">
      <c r="A114">
        <f>'Region - Nashik Data'!A115</f>
        <v>113</v>
      </c>
      <c r="B114" t="str">
        <f>'Region - Nashik Data'!B115</f>
        <v>Nashik</v>
      </c>
      <c r="C114" t="str">
        <f>'Region - Nashik Data'!C115</f>
        <v>W M Nashik</v>
      </c>
      <c r="D114" t="str">
        <f>'Region - Nashik Data'!D115</f>
        <v>Malegaon</v>
      </c>
      <c r="E114" t="str">
        <f>'Region - Nashik Data'!E115</f>
        <v>Malegaon</v>
      </c>
      <c r="F114" t="str">
        <f>'Region - Nashik Data'!F115</f>
        <v>20018682</v>
      </c>
      <c r="G114" t="str">
        <f>'Region - Nashik Data'!G115</f>
        <v>Dhahiwal &amp;25 Villages WSS Tal Malegaon</v>
      </c>
      <c r="H114" t="str">
        <f>'Region - Nashik Data'!H115</f>
        <v>Hiswal</v>
      </c>
      <c r="I114" t="str">
        <f>'Region - Nashik Data'!I115</f>
        <v>Existing 1.5 LL ESR</v>
      </c>
      <c r="J114">
        <f>IF(AND('Region - Nashik Data'!V115&gt;-1%,'Region - Nashik Data'!V115&lt;101%),1,0)</f>
        <v>1</v>
      </c>
      <c r="K114">
        <f>IF(AND('Region - Nashik Data'!V115&gt;100%,'Region - Nashik Data'!V115&lt;301%),1,0)</f>
        <v>0</v>
      </c>
      <c r="L114">
        <f>IF(AND('Region - Nashik Data'!V115&gt;300%,'Region - Nashik Data'!V115&lt;501%),1,0)</f>
        <v>0</v>
      </c>
      <c r="M114">
        <f>IF(AND('Region - Nashik Data'!V115&gt;500%,'Region - Nashik Data'!V115&lt;1001%),1,0)</f>
        <v>0</v>
      </c>
      <c r="N114">
        <f>IF(AND('Region - Nashik Data'!V115&gt;1000%,'Region - Nashik Data'!V115&lt;2001%),1,0)</f>
        <v>0</v>
      </c>
      <c r="O114">
        <f>IF('Region - Nashik Data'!V115&gt;2000%,1,0)</f>
        <v>0</v>
      </c>
      <c r="P114">
        <f t="shared" si="5"/>
        <v>1</v>
      </c>
      <c r="Q114">
        <f>IF('Region - Nashik Data'!V115=0%,1,0)</f>
        <v>0</v>
      </c>
    </row>
    <row r="115" spans="1:17" x14ac:dyDescent="0.35">
      <c r="A115">
        <f>'Region - Nashik Data'!A116</f>
        <v>114</v>
      </c>
      <c r="B115" t="str">
        <f>'Region - Nashik Data'!B116</f>
        <v>Nashik</v>
      </c>
      <c r="C115" t="str">
        <f>'Region - Nashik Data'!C116</f>
        <v>Nashik</v>
      </c>
      <c r="D115" t="str">
        <f>'Region - Nashik Data'!D116</f>
        <v>Manmad</v>
      </c>
      <c r="E115" t="str">
        <f>'Region - Nashik Data'!E116</f>
        <v>Yeola</v>
      </c>
      <c r="F115" t="str">
        <f>'Region - Nashik Data'!F116</f>
        <v>20030798</v>
      </c>
      <c r="G115" t="str">
        <f>'Region - Nashik Data'!G116</f>
        <v>Retrofitting To Yeola 38 Villages</v>
      </c>
      <c r="H115" t="str">
        <f>'Region - Nashik Data'!H116</f>
        <v>Undirwadi</v>
      </c>
      <c r="I115" t="str">
        <f>'Region - Nashik Data'!I116</f>
        <v>Existing 1.5 LL ESR</v>
      </c>
      <c r="J115">
        <f>IF(AND('Region - Nashik Data'!V116&gt;-1%,'Region - Nashik Data'!V116&lt;101%),1,0)</f>
        <v>1</v>
      </c>
      <c r="K115">
        <f>IF(AND('Region - Nashik Data'!V116&gt;100%,'Region - Nashik Data'!V116&lt;301%),1,0)</f>
        <v>0</v>
      </c>
      <c r="L115">
        <f>IF(AND('Region - Nashik Data'!V116&gt;300%,'Region - Nashik Data'!V116&lt;501%),1,0)</f>
        <v>0</v>
      </c>
      <c r="M115">
        <f>IF(AND('Region - Nashik Data'!V116&gt;500%,'Region - Nashik Data'!V116&lt;1001%),1,0)</f>
        <v>0</v>
      </c>
      <c r="N115">
        <f>IF(AND('Region - Nashik Data'!V116&gt;1000%,'Region - Nashik Data'!V116&lt;2001%),1,0)</f>
        <v>0</v>
      </c>
      <c r="O115">
        <f>IF('Region - Nashik Data'!V116&gt;2000%,1,0)</f>
        <v>0</v>
      </c>
      <c r="P115">
        <f t="shared" si="5"/>
        <v>1</v>
      </c>
      <c r="Q115">
        <f>IF('Region - Nashik Data'!V116=0%,1,0)</f>
        <v>1</v>
      </c>
    </row>
    <row r="116" spans="1:17" x14ac:dyDescent="0.35">
      <c r="A116">
        <f>'Region - Nashik Data'!A117</f>
        <v>115</v>
      </c>
      <c r="B116" t="str">
        <f>'Region - Nashik Data'!B117</f>
        <v>Ahmednagar</v>
      </c>
      <c r="C116" t="str">
        <f>'Region - Nashik Data'!C117</f>
        <v>Sangamner</v>
      </c>
      <c r="D116" t="str">
        <f>'Region - Nashik Data'!D117</f>
        <v>Kopargaon</v>
      </c>
      <c r="E116" t="str">
        <f>'Region - Nashik Data'!E117</f>
        <v>Rahata</v>
      </c>
      <c r="F116" t="str">
        <f>'Region - Nashik Data'!F117</f>
        <v>417239</v>
      </c>
      <c r="G116" t="str">
        <f>'Region - Nashik Data'!G117</f>
        <v>Retro Rui &amp; Shingave R.R.W.S.S Tal Rahata</v>
      </c>
      <c r="H116" t="str">
        <f>'Region - Nashik Data'!H117</f>
        <v>Shingve</v>
      </c>
      <c r="I116" t="str">
        <f>'Region - Nashik Data'!I117</f>
        <v>Existing 1.5 LL ESR</v>
      </c>
      <c r="J116">
        <f>IF(AND('Region - Nashik Data'!V117&gt;-1%,'Region - Nashik Data'!V117&lt;101%),1,0)</f>
        <v>1</v>
      </c>
      <c r="K116">
        <f>IF(AND('Region - Nashik Data'!V117&gt;100%,'Region - Nashik Data'!V117&lt;301%),1,0)</f>
        <v>0</v>
      </c>
      <c r="L116">
        <f>IF(AND('Region - Nashik Data'!V117&gt;300%,'Region - Nashik Data'!V117&lt;501%),1,0)</f>
        <v>0</v>
      </c>
      <c r="M116">
        <f>IF(AND('Region - Nashik Data'!V117&gt;500%,'Region - Nashik Data'!V117&lt;1001%),1,0)</f>
        <v>0</v>
      </c>
      <c r="N116">
        <f>IF(AND('Region - Nashik Data'!V117&gt;1000%,'Region - Nashik Data'!V117&lt;2001%),1,0)</f>
        <v>0</v>
      </c>
      <c r="O116">
        <f>IF('Region - Nashik Data'!V117&gt;2000%,1,0)</f>
        <v>0</v>
      </c>
      <c r="P116">
        <f t="shared" si="5"/>
        <v>1</v>
      </c>
      <c r="Q116">
        <f>IF('Region - Nashik Data'!V117=0%,1,0)</f>
        <v>1</v>
      </c>
    </row>
    <row r="117" spans="1:17" x14ac:dyDescent="0.35">
      <c r="A117">
        <f>'Region - Nashik Data'!A118</f>
        <v>116</v>
      </c>
      <c r="B117" t="str">
        <f>'Region - Nashik Data'!B118</f>
        <v>Jalgaon</v>
      </c>
      <c r="C117" t="str">
        <f>'Region - Nashik Data'!C118</f>
        <v>Jalgaon</v>
      </c>
      <c r="D117" t="str">
        <f>'Region - Nashik Data'!D118</f>
        <v>Nandurbar</v>
      </c>
      <c r="E117" t="str">
        <f>'Region - Nashik Data'!E118</f>
        <v>Nandurbar</v>
      </c>
      <c r="F117" t="str">
        <f>'Region - Nashik Data'!F118</f>
        <v>20055662</v>
      </c>
      <c r="G117" t="str">
        <f>'Region - Nashik Data'!G118</f>
        <v>Pachorabari - Narayanpur WSS</v>
      </c>
      <c r="H117" t="str">
        <f>'Region - Nashik Data'!H118</f>
        <v>Pachorabari</v>
      </c>
      <c r="I117" t="str">
        <f>'Region - Nashik Data'!I118</f>
        <v>Existing 0.50 LL ESR</v>
      </c>
      <c r="J117">
        <f>IF(AND('Region - Nashik Data'!V118&gt;-1%,'Region - Nashik Data'!V118&lt;101%),1,0)</f>
        <v>1</v>
      </c>
      <c r="K117">
        <f>IF(AND('Region - Nashik Data'!V118&gt;100%,'Region - Nashik Data'!V118&lt;301%),1,0)</f>
        <v>0</v>
      </c>
      <c r="L117">
        <f>IF(AND('Region - Nashik Data'!V118&gt;300%,'Region - Nashik Data'!V118&lt;501%),1,0)</f>
        <v>0</v>
      </c>
      <c r="M117">
        <f>IF(AND('Region - Nashik Data'!V118&gt;500%,'Region - Nashik Data'!V118&lt;1001%),1,0)</f>
        <v>0</v>
      </c>
      <c r="N117">
        <f>IF(AND('Region - Nashik Data'!V118&gt;1000%,'Region - Nashik Data'!V118&lt;2001%),1,0)</f>
        <v>0</v>
      </c>
      <c r="O117">
        <f>IF('Region - Nashik Data'!V118&gt;2000%,1,0)</f>
        <v>0</v>
      </c>
      <c r="P117">
        <f t="shared" si="5"/>
        <v>1</v>
      </c>
      <c r="Q117">
        <f>IF('Region - Nashik Data'!V118=0%,1,0)</f>
        <v>1</v>
      </c>
    </row>
    <row r="118" spans="1:17" x14ac:dyDescent="0.35">
      <c r="A118">
        <f>'Region - Nashik Data'!A119</f>
        <v>117</v>
      </c>
      <c r="B118" t="str">
        <f>'Region - Nashik Data'!B119</f>
        <v>Jalgaon</v>
      </c>
      <c r="C118" t="str">
        <f>'Region - Nashik Data'!C119</f>
        <v>Jalgaon</v>
      </c>
      <c r="D118" t="str">
        <f>'Region - Nashik Data'!D119</f>
        <v>Erandol</v>
      </c>
      <c r="E118" t="str">
        <f>'Region - Nashik Data'!E119</f>
        <v>Dharangaon</v>
      </c>
      <c r="F118" t="str">
        <f>'Region - Nashik Data'!F119</f>
        <v>20061165</v>
      </c>
      <c r="G118" t="str">
        <f>'Region - Nashik Data'!G119</f>
        <v>Paldhi (bk&amp; Kh) RR Tal DHARANGAON</v>
      </c>
      <c r="H118" t="str">
        <f>'Region - Nashik Data'!H119</f>
        <v>Paldhi Bk.</v>
      </c>
      <c r="I118" t="str">
        <f>'Region - Nashik Data'!I119</f>
        <v>Proposed 2.60 LL ESR</v>
      </c>
      <c r="J118">
        <f>IF(AND('Region - Nashik Data'!V119&gt;-1%,'Region - Nashik Data'!V119&lt;101%),1,0)</f>
        <v>1</v>
      </c>
      <c r="K118">
        <f>IF(AND('Region - Nashik Data'!V119&gt;100%,'Region - Nashik Data'!V119&lt;301%),1,0)</f>
        <v>0</v>
      </c>
      <c r="L118">
        <f>IF(AND('Region - Nashik Data'!V119&gt;300%,'Region - Nashik Data'!V119&lt;501%),1,0)</f>
        <v>0</v>
      </c>
      <c r="M118">
        <f>IF(AND('Region - Nashik Data'!V119&gt;500%,'Region - Nashik Data'!V119&lt;1001%),1,0)</f>
        <v>0</v>
      </c>
      <c r="N118">
        <f>IF(AND('Region - Nashik Data'!V119&gt;1000%,'Region - Nashik Data'!V119&lt;2001%),1,0)</f>
        <v>0</v>
      </c>
      <c r="O118">
        <f>IF('Region - Nashik Data'!V119&gt;2000%,1,0)</f>
        <v>0</v>
      </c>
      <c r="P118">
        <f t="shared" si="5"/>
        <v>1</v>
      </c>
      <c r="Q118">
        <f>IF('Region - Nashik Data'!V119=0%,1,0)</f>
        <v>1</v>
      </c>
    </row>
    <row r="119" spans="1:17" x14ac:dyDescent="0.35">
      <c r="A119">
        <f>'Region - Nashik Data'!A120</f>
        <v>118</v>
      </c>
      <c r="B119" t="str">
        <f>'Region - Nashik Data'!B120</f>
        <v>Jalgaon</v>
      </c>
      <c r="C119" t="str">
        <f>'Region - Nashik Data'!C120</f>
        <v>Jalgaon</v>
      </c>
      <c r="D119" t="str">
        <f>'Region - Nashik Data'!D120</f>
        <v>Erandol</v>
      </c>
      <c r="E119" t="str">
        <f>'Region - Nashik Data'!E120</f>
        <v>Chalisgaon</v>
      </c>
      <c r="F119" t="str">
        <f>'Region - Nashik Data'!F120</f>
        <v>20053796</v>
      </c>
      <c r="G119" t="str">
        <f>'Region - Nashik Data'!G120</f>
        <v>Dondigar-Rohini &amp; 15 Villages WSS</v>
      </c>
      <c r="H119" t="str">
        <f>'Region - Nashik Data'!H120</f>
        <v>Bramhanshevga</v>
      </c>
      <c r="I119" t="str">
        <f>'Region - Nashik Data'!I120</f>
        <v>Existing 0.50 LL ESR</v>
      </c>
      <c r="J119">
        <f>IF(AND('Region - Nashik Data'!V120&gt;-1%,'Region - Nashik Data'!V120&lt;101%),1,0)</f>
        <v>1</v>
      </c>
      <c r="K119">
        <f>IF(AND('Region - Nashik Data'!V120&gt;100%,'Region - Nashik Data'!V120&lt;301%),1,0)</f>
        <v>0</v>
      </c>
      <c r="L119">
        <f>IF(AND('Region - Nashik Data'!V120&gt;300%,'Region - Nashik Data'!V120&lt;501%),1,0)</f>
        <v>0</v>
      </c>
      <c r="M119">
        <f>IF(AND('Region - Nashik Data'!V120&gt;500%,'Region - Nashik Data'!V120&lt;1001%),1,0)</f>
        <v>0</v>
      </c>
      <c r="N119">
        <f>IF(AND('Region - Nashik Data'!V120&gt;1000%,'Region - Nashik Data'!V120&lt;2001%),1,0)</f>
        <v>0</v>
      </c>
      <c r="O119">
        <f>IF('Region - Nashik Data'!V120&gt;2000%,1,0)</f>
        <v>0</v>
      </c>
      <c r="P119">
        <f t="shared" si="5"/>
        <v>1</v>
      </c>
      <c r="Q119">
        <f>IF('Region - Nashik Data'!V120=0%,1,0)</f>
        <v>1</v>
      </c>
    </row>
    <row r="120" spans="1:17" x14ac:dyDescent="0.35">
      <c r="A120">
        <f>'Region - Nashik Data'!A121</f>
        <v>119</v>
      </c>
      <c r="B120" t="str">
        <f>'Region - Nashik Data'!B121</f>
        <v>Ahmednagar</v>
      </c>
      <c r="C120" t="str">
        <f>'Region - Nashik Data'!C121</f>
        <v>Ahmednagar</v>
      </c>
      <c r="D120" t="str">
        <f>'Region - Nashik Data'!D121</f>
        <v>Newasa</v>
      </c>
      <c r="E120" t="str">
        <f>'Region - Nashik Data'!E121</f>
        <v>Nevasa</v>
      </c>
      <c r="F120" t="str">
        <f>'Region - Nashik Data'!F121</f>
        <v>5348540</v>
      </c>
      <c r="G120" t="str">
        <f>'Region - Nashik Data'!G121</f>
        <v>Retro.Sonai Karjgaon and 16 villages, Tal. Nevasa</v>
      </c>
      <c r="H120" t="str">
        <f>'Region - Nashik Data'!H121</f>
        <v>WATAPUR</v>
      </c>
      <c r="I120" t="str">
        <f>'Region - Nashik Data'!I121</f>
        <v>Existing 0.40 LL ESR -16</v>
      </c>
      <c r="J120">
        <f>IF(AND('Region - Nashik Data'!V121&gt;-1%,'Region - Nashik Data'!V121&lt;101%),1,0)</f>
        <v>1</v>
      </c>
      <c r="K120">
        <f>IF(AND('Region - Nashik Data'!V121&gt;100%,'Region - Nashik Data'!V121&lt;301%),1,0)</f>
        <v>0</v>
      </c>
      <c r="L120">
        <f>IF(AND('Region - Nashik Data'!V121&gt;300%,'Region - Nashik Data'!V121&lt;501%),1,0)</f>
        <v>0</v>
      </c>
      <c r="M120">
        <f>IF(AND('Region - Nashik Data'!V121&gt;500%,'Region - Nashik Data'!V121&lt;1001%),1,0)</f>
        <v>0</v>
      </c>
      <c r="N120">
        <f>IF(AND('Region - Nashik Data'!V121&gt;1000%,'Region - Nashik Data'!V121&lt;2001%),1,0)</f>
        <v>0</v>
      </c>
      <c r="O120">
        <f>IF('Region - Nashik Data'!V121&gt;2000%,1,0)</f>
        <v>0</v>
      </c>
      <c r="P120">
        <f t="shared" si="5"/>
        <v>1</v>
      </c>
      <c r="Q120">
        <f>IF('Region - Nashik Data'!V121=0%,1,0)</f>
        <v>0</v>
      </c>
    </row>
    <row r="121" spans="1:17" x14ac:dyDescent="0.35">
      <c r="A121">
        <f>'Region - Nashik Data'!A122</f>
        <v>120</v>
      </c>
      <c r="B121" t="str">
        <f>'Region - Nashik Data'!B122</f>
        <v>Ahmednagar</v>
      </c>
      <c r="C121" t="str">
        <f>'Region - Nashik Data'!C122</f>
        <v>Ahmednagar</v>
      </c>
      <c r="D121" t="str">
        <f>'Region - Nashik Data'!D122</f>
        <v>Newasa</v>
      </c>
      <c r="E121" t="str">
        <f>'Region - Nashik Data'!E122</f>
        <v>Nevasa</v>
      </c>
      <c r="F121" t="str">
        <f>'Region - Nashik Data'!F122</f>
        <v>5348540</v>
      </c>
      <c r="G121" t="str">
        <f>'Region - Nashik Data'!G122</f>
        <v>Retro.Sonai Karjgaon and 16 villages, Tal. Nevasa</v>
      </c>
      <c r="H121" t="str">
        <f>'Region - Nashik Data'!H122</f>
        <v>AMALNER</v>
      </c>
      <c r="I121" t="str">
        <f>'Region - Nashik Data'!I122</f>
        <v>Existing 0.7 LL ESR -8</v>
      </c>
      <c r="J121">
        <f>IF(AND('Region - Nashik Data'!V122&gt;-1%,'Region - Nashik Data'!V122&lt;101%),1,0)</f>
        <v>1</v>
      </c>
      <c r="K121">
        <f>IF(AND('Region - Nashik Data'!V122&gt;100%,'Region - Nashik Data'!V122&lt;301%),1,0)</f>
        <v>0</v>
      </c>
      <c r="L121">
        <f>IF(AND('Region - Nashik Data'!V122&gt;300%,'Region - Nashik Data'!V122&lt;501%),1,0)</f>
        <v>0</v>
      </c>
      <c r="M121">
        <f>IF(AND('Region - Nashik Data'!V122&gt;500%,'Region - Nashik Data'!V122&lt;1001%),1,0)</f>
        <v>0</v>
      </c>
      <c r="N121">
        <f>IF(AND('Region - Nashik Data'!V122&gt;1000%,'Region - Nashik Data'!V122&lt;2001%),1,0)</f>
        <v>0</v>
      </c>
      <c r="O121">
        <f>IF('Region - Nashik Data'!V122&gt;2000%,1,0)</f>
        <v>0</v>
      </c>
      <c r="P121">
        <f t="shared" si="5"/>
        <v>1</v>
      </c>
      <c r="Q121">
        <f>IF('Region - Nashik Data'!V122=0%,1,0)</f>
        <v>0</v>
      </c>
    </row>
    <row r="122" spans="1:17" x14ac:dyDescent="0.35">
      <c r="A122">
        <f>'Region - Nashik Data'!A123</f>
        <v>121</v>
      </c>
      <c r="B122" t="str">
        <f>'Region - Nashik Data'!B123</f>
        <v>Ahmednagar</v>
      </c>
      <c r="C122" t="str">
        <f>'Region - Nashik Data'!C123</f>
        <v>Ahmednagar</v>
      </c>
      <c r="D122" t="str">
        <f>'Region - Nashik Data'!D123</f>
        <v>Ahmednagar</v>
      </c>
      <c r="E122" t="str">
        <f>'Region - Nashik Data'!E123</f>
        <v>Nagar</v>
      </c>
      <c r="F122" t="str">
        <f>'Region - Nashik Data'!F123</f>
        <v>20046296</v>
      </c>
      <c r="G122" t="str">
        <f>'Region - Nashik Data'!G123</f>
        <v>Burhannagar &amp; 45 Villages Retro RRWSS</v>
      </c>
      <c r="H122" t="str">
        <f>'Region - Nashik Data'!H123</f>
        <v>Dhangarwadi</v>
      </c>
      <c r="I122" t="str">
        <f>'Region - Nashik Data'!I123</f>
        <v>Existing 0.75 LL ESR</v>
      </c>
      <c r="J122">
        <f>IF(AND('Region - Nashik Data'!V123&gt;-1%,'Region - Nashik Data'!V123&lt;101%),1,0)</f>
        <v>1</v>
      </c>
      <c r="K122">
        <f>IF(AND('Region - Nashik Data'!V123&gt;100%,'Region - Nashik Data'!V123&lt;301%),1,0)</f>
        <v>0</v>
      </c>
      <c r="L122">
        <f>IF(AND('Region - Nashik Data'!V123&gt;300%,'Region - Nashik Data'!V123&lt;501%),1,0)</f>
        <v>0</v>
      </c>
      <c r="M122">
        <f>IF(AND('Region - Nashik Data'!V123&gt;500%,'Region - Nashik Data'!V123&lt;1001%),1,0)</f>
        <v>0</v>
      </c>
      <c r="N122">
        <f>IF(AND('Region - Nashik Data'!V123&gt;1000%,'Region - Nashik Data'!V123&lt;2001%),1,0)</f>
        <v>0</v>
      </c>
      <c r="O122">
        <f>IF('Region - Nashik Data'!V123&gt;2000%,1,0)</f>
        <v>0</v>
      </c>
      <c r="P122">
        <f t="shared" si="5"/>
        <v>1</v>
      </c>
      <c r="Q122">
        <f>IF('Region - Nashik Data'!V123=0%,1,0)</f>
        <v>1</v>
      </c>
    </row>
    <row r="123" spans="1:17" x14ac:dyDescent="0.35">
      <c r="A123">
        <f>'Region - Nashik Data'!A124</f>
        <v>122</v>
      </c>
      <c r="B123" t="str">
        <f>'Region - Nashik Data'!B124</f>
        <v>Ahmednagar</v>
      </c>
      <c r="C123" t="str">
        <f>'Region - Nashik Data'!C124</f>
        <v>Ahmednagar</v>
      </c>
      <c r="D123" t="str">
        <f>'Region - Nashik Data'!D124</f>
        <v>Newasa</v>
      </c>
      <c r="E123" t="str">
        <f>'Region - Nashik Data'!E124</f>
        <v>Nevasa</v>
      </c>
      <c r="F123" t="str">
        <f>'Region - Nashik Data'!F124</f>
        <v>5348540</v>
      </c>
      <c r="G123" t="str">
        <f>'Region - Nashik Data'!G124</f>
        <v>Retro.Sonai Karjgaon and 16 villages, Tal. Nevasa</v>
      </c>
      <c r="H123" t="str">
        <f>'Region - Nashik Data'!H124</f>
        <v>KARAJGAON</v>
      </c>
      <c r="I123" t="str">
        <f>'Region - Nashik Data'!I124</f>
        <v>Existing 0.75 LL ESR -3</v>
      </c>
      <c r="J123">
        <f>IF(AND('Region - Nashik Data'!V124&gt;-1%,'Region - Nashik Data'!V124&lt;101%),1,0)</f>
        <v>1</v>
      </c>
      <c r="K123">
        <f>IF(AND('Region - Nashik Data'!V124&gt;100%,'Region - Nashik Data'!V124&lt;301%),1,0)</f>
        <v>0</v>
      </c>
      <c r="L123">
        <f>IF(AND('Region - Nashik Data'!V124&gt;300%,'Region - Nashik Data'!V124&lt;501%),1,0)</f>
        <v>0</v>
      </c>
      <c r="M123">
        <f>IF(AND('Region - Nashik Data'!V124&gt;500%,'Region - Nashik Data'!V124&lt;1001%),1,0)</f>
        <v>0</v>
      </c>
      <c r="N123">
        <f>IF(AND('Region - Nashik Data'!V124&gt;1000%,'Region - Nashik Data'!V124&lt;2001%),1,0)</f>
        <v>0</v>
      </c>
      <c r="O123">
        <f>IF('Region - Nashik Data'!V124&gt;2000%,1,0)</f>
        <v>0</v>
      </c>
      <c r="P123">
        <f t="shared" si="5"/>
        <v>1</v>
      </c>
      <c r="Q123">
        <f>IF('Region - Nashik Data'!V124=0%,1,0)</f>
        <v>0</v>
      </c>
    </row>
    <row r="124" spans="1:17" x14ac:dyDescent="0.35">
      <c r="A124">
        <f>'Region - Nashik Data'!A125</f>
        <v>123</v>
      </c>
      <c r="B124" t="str">
        <f>'Region - Nashik Data'!B125</f>
        <v>Ahmednagar</v>
      </c>
      <c r="C124" t="str">
        <f>'Region - Nashik Data'!C125</f>
        <v>Sangamner</v>
      </c>
      <c r="D124" t="str">
        <f>'Region - Nashik Data'!D125</f>
        <v>Sangamner</v>
      </c>
      <c r="E124" t="str">
        <f>'Region - Nashik Data'!E125</f>
        <v>Sangamner</v>
      </c>
      <c r="F124" t="str">
        <f>'Region - Nashik Data'!F125</f>
        <v>20033242</v>
      </c>
      <c r="G124" t="str">
        <f>'Region - Nashik Data'!G125</f>
        <v>Retro.Talegaon Dighe and 16 villages, Tal. Sangamner</v>
      </c>
      <c r="H124" t="str">
        <f>'Region - Nashik Data'!H125</f>
        <v>chincholi Gurav</v>
      </c>
      <c r="I124" t="str">
        <f>'Region - Nashik Data'!I125</f>
        <v>Existing 1.5 LL ESR</v>
      </c>
      <c r="J124">
        <f>IF(AND('Region - Nashik Data'!V125&gt;-1%,'Region - Nashik Data'!V125&lt;101%),1,0)</f>
        <v>1</v>
      </c>
      <c r="K124">
        <f>IF(AND('Region - Nashik Data'!V125&gt;100%,'Region - Nashik Data'!V125&lt;301%),1,0)</f>
        <v>0</v>
      </c>
      <c r="L124">
        <f>IF(AND('Region - Nashik Data'!V125&gt;300%,'Region - Nashik Data'!V125&lt;501%),1,0)</f>
        <v>0</v>
      </c>
      <c r="M124">
        <f>IF(AND('Region - Nashik Data'!V125&gt;500%,'Region - Nashik Data'!V125&lt;1001%),1,0)</f>
        <v>0</v>
      </c>
      <c r="N124">
        <f>IF(AND('Region - Nashik Data'!V125&gt;1000%,'Region - Nashik Data'!V125&lt;2001%),1,0)</f>
        <v>0</v>
      </c>
      <c r="O124">
        <f>IF('Region - Nashik Data'!V125&gt;2000%,1,0)</f>
        <v>0</v>
      </c>
      <c r="P124">
        <f t="shared" si="5"/>
        <v>1</v>
      </c>
      <c r="Q124">
        <f>IF('Region - Nashik Data'!V125=0%,1,0)</f>
        <v>1</v>
      </c>
    </row>
    <row r="125" spans="1:17" x14ac:dyDescent="0.35">
      <c r="A125">
        <f>'Region - Nashik Data'!A126</f>
        <v>124</v>
      </c>
      <c r="B125" t="str">
        <f>'Region - Nashik Data'!B126</f>
        <v>Nashik</v>
      </c>
      <c r="C125" t="str">
        <f>'Region - Nashik Data'!C126</f>
        <v>Nashik</v>
      </c>
      <c r="D125" t="str">
        <f>'Region - Nashik Data'!D126</f>
        <v>Sinnar</v>
      </c>
      <c r="E125" t="str">
        <f>'Region - Nashik Data'!E126</f>
        <v>Sinnar</v>
      </c>
      <c r="F125" t="str">
        <f>'Region - Nashik Data'!F126</f>
        <v>20019176</v>
      </c>
      <c r="G125" t="str">
        <f>'Region - Nashik Data'!G126</f>
        <v>Retro. Bargaonpimpri &amp; 6 VRWSS  Tal Sinnar</v>
      </c>
      <c r="H125" t="str">
        <f>'Region - Nashik Data'!H126</f>
        <v>Sunderpur</v>
      </c>
      <c r="I125" t="str">
        <f>'Region - Nashik Data'!I126</f>
        <v>Proposed 0.30 LL ESR</v>
      </c>
      <c r="J125">
        <f>IF(AND('Region - Nashik Data'!V126&gt;-1%,'Region - Nashik Data'!V126&lt;101%),1,0)</f>
        <v>1</v>
      </c>
      <c r="K125">
        <f>IF(AND('Region - Nashik Data'!V126&gt;100%,'Region - Nashik Data'!V126&lt;301%),1,0)</f>
        <v>0</v>
      </c>
      <c r="L125">
        <f>IF(AND('Region - Nashik Data'!V126&gt;300%,'Region - Nashik Data'!V126&lt;501%),1,0)</f>
        <v>0</v>
      </c>
      <c r="M125">
        <f>IF(AND('Region - Nashik Data'!V126&gt;500%,'Region - Nashik Data'!V126&lt;1001%),1,0)</f>
        <v>0</v>
      </c>
      <c r="N125">
        <f>IF(AND('Region - Nashik Data'!V126&gt;1000%,'Region - Nashik Data'!V126&lt;2001%),1,0)</f>
        <v>0</v>
      </c>
      <c r="O125">
        <f>IF('Region - Nashik Data'!V126&gt;2000%,1,0)</f>
        <v>0</v>
      </c>
      <c r="P125">
        <f t="shared" si="5"/>
        <v>1</v>
      </c>
      <c r="Q125">
        <f>IF('Region - Nashik Data'!V126=0%,1,0)</f>
        <v>1</v>
      </c>
    </row>
    <row r="126" spans="1:17" x14ac:dyDescent="0.35">
      <c r="A126">
        <f>'Region - Nashik Data'!A127</f>
        <v>125</v>
      </c>
      <c r="B126" t="str">
        <f>'Region - Nashik Data'!B127</f>
        <v>Nashik</v>
      </c>
      <c r="C126" t="str">
        <f>'Region - Nashik Data'!C127</f>
        <v>W M Nashik</v>
      </c>
      <c r="D126" t="str">
        <f>'Region - Nashik Data'!D127</f>
        <v>Malegaon</v>
      </c>
      <c r="E126" t="str">
        <f>'Region - Nashik Data'!E127</f>
        <v>Chandwad</v>
      </c>
      <c r="F126" t="str">
        <f>'Region - Nashik Data'!F127</f>
        <v>20086730</v>
      </c>
      <c r="G126" t="str">
        <f>'Region - Nashik Data'!G127</f>
        <v>Retro.Chandwad and WSS 44 villages. Ta. Chandwad</v>
      </c>
      <c r="H126" t="str">
        <f>'Region - Nashik Data'!H127</f>
        <v>Harnul</v>
      </c>
      <c r="I126" t="str">
        <f>'Region - Nashik Data'!I127</f>
        <v>Existing 1.00 LL ESR</v>
      </c>
      <c r="J126">
        <f>IF(AND('Region - Nashik Data'!V127&gt;-1%,'Region - Nashik Data'!V127&lt;101%),1,0)</f>
        <v>1</v>
      </c>
      <c r="K126">
        <f>IF(AND('Region - Nashik Data'!V127&gt;100%,'Region - Nashik Data'!V127&lt;301%),1,0)</f>
        <v>0</v>
      </c>
      <c r="L126">
        <f>IF(AND('Region - Nashik Data'!V127&gt;300%,'Region - Nashik Data'!V127&lt;501%),1,0)</f>
        <v>0</v>
      </c>
      <c r="M126">
        <f>IF(AND('Region - Nashik Data'!V127&gt;500%,'Region - Nashik Data'!V127&lt;1001%),1,0)</f>
        <v>0</v>
      </c>
      <c r="N126">
        <f>IF(AND('Region - Nashik Data'!V127&gt;1000%,'Region - Nashik Data'!V127&lt;2001%),1,0)</f>
        <v>0</v>
      </c>
      <c r="O126">
        <f>IF('Region - Nashik Data'!V127&gt;2000%,1,0)</f>
        <v>0</v>
      </c>
      <c r="P126">
        <f t="shared" si="5"/>
        <v>1</v>
      </c>
      <c r="Q126">
        <f>IF('Region - Nashik Data'!V127=0%,1,0)</f>
        <v>0</v>
      </c>
    </row>
    <row r="127" spans="1:17" x14ac:dyDescent="0.35">
      <c r="A127">
        <f>'Region - Nashik Data'!A128</f>
        <v>126</v>
      </c>
      <c r="B127" t="str">
        <f>'Region - Nashik Data'!B128</f>
        <v>Nashik</v>
      </c>
      <c r="C127" t="str">
        <f>'Region - Nashik Data'!C128</f>
        <v>W M Nashik</v>
      </c>
      <c r="D127" t="str">
        <f>'Region - Nashik Data'!D128</f>
        <v>Malegaon</v>
      </c>
      <c r="E127" t="str">
        <f>'Region - Nashik Data'!E128</f>
        <v>Chandwad</v>
      </c>
      <c r="F127" t="str">
        <f>'Region - Nashik Data'!F128</f>
        <v>20086730</v>
      </c>
      <c r="G127" t="str">
        <f>'Region - Nashik Data'!G128</f>
        <v>Retro.Chandwad and WSS 44 villages. Ta. Chandwad</v>
      </c>
      <c r="H127" t="str">
        <f>'Region - Nashik Data'!H128</f>
        <v>Ganur</v>
      </c>
      <c r="I127" t="str">
        <f>'Region - Nashik Data'!I128</f>
        <v>Existing 1.00 LL ESR</v>
      </c>
      <c r="J127">
        <f>IF(AND('Region - Nashik Data'!V128&gt;-1%,'Region - Nashik Data'!V128&lt;101%),1,0)</f>
        <v>1</v>
      </c>
      <c r="K127">
        <f>IF(AND('Region - Nashik Data'!V128&gt;100%,'Region - Nashik Data'!V128&lt;301%),1,0)</f>
        <v>0</v>
      </c>
      <c r="L127">
        <f>IF(AND('Region - Nashik Data'!V128&gt;300%,'Region - Nashik Data'!V128&lt;501%),1,0)</f>
        <v>0</v>
      </c>
      <c r="M127">
        <f>IF(AND('Region - Nashik Data'!V128&gt;500%,'Region - Nashik Data'!V128&lt;1001%),1,0)</f>
        <v>0</v>
      </c>
      <c r="N127">
        <f>IF(AND('Region - Nashik Data'!V128&gt;1000%,'Region - Nashik Data'!V128&lt;2001%),1,0)</f>
        <v>0</v>
      </c>
      <c r="O127">
        <f>IF('Region - Nashik Data'!V128&gt;2000%,1,0)</f>
        <v>0</v>
      </c>
      <c r="P127">
        <f t="shared" si="5"/>
        <v>1</v>
      </c>
      <c r="Q127">
        <f>IF('Region - Nashik Data'!V128=0%,1,0)</f>
        <v>1</v>
      </c>
    </row>
    <row r="128" spans="1:17" x14ac:dyDescent="0.35">
      <c r="A128">
        <f>'Region - Nashik Data'!A129</f>
        <v>127</v>
      </c>
      <c r="B128" t="str">
        <f>'Region - Nashik Data'!B129</f>
        <v>Ahmednagar</v>
      </c>
      <c r="C128" t="str">
        <f>'Region - Nashik Data'!C129</f>
        <v>Ahmednagar</v>
      </c>
      <c r="D128" t="str">
        <f>'Region - Nashik Data'!D129</f>
        <v>Newasa</v>
      </c>
      <c r="E128" t="str">
        <f>'Region - Nashik Data'!E129</f>
        <v>Nevasa</v>
      </c>
      <c r="F128" t="str">
        <f>'Region - Nashik Data'!F129</f>
        <v>5348540</v>
      </c>
      <c r="G128" t="str">
        <f>'Region - Nashik Data'!G129</f>
        <v>Retro.Sonai Karjgaon and 16 villages, Tal. Nevasa</v>
      </c>
      <c r="H128" t="str">
        <f>'Region - Nashik Data'!H129</f>
        <v>KHARWANDI</v>
      </c>
      <c r="I128" t="str">
        <f>'Region - Nashik Data'!I129</f>
        <v>Existing 1.8 LL ESR -29</v>
      </c>
      <c r="J128">
        <f>IF(AND('Region - Nashik Data'!V129&gt;-1%,'Region - Nashik Data'!V129&lt;101%),1,0)</f>
        <v>1</v>
      </c>
      <c r="K128">
        <f>IF(AND('Region - Nashik Data'!V129&gt;100%,'Region - Nashik Data'!V129&lt;301%),1,0)</f>
        <v>0</v>
      </c>
      <c r="L128">
        <f>IF(AND('Region - Nashik Data'!V129&gt;300%,'Region - Nashik Data'!V129&lt;501%),1,0)</f>
        <v>0</v>
      </c>
      <c r="M128">
        <f>IF(AND('Region - Nashik Data'!V129&gt;500%,'Region - Nashik Data'!V129&lt;1001%),1,0)</f>
        <v>0</v>
      </c>
      <c r="N128">
        <f>IF(AND('Region - Nashik Data'!V129&gt;1000%,'Region - Nashik Data'!V129&lt;2001%),1,0)</f>
        <v>0</v>
      </c>
      <c r="O128">
        <f>IF('Region - Nashik Data'!V129&gt;2000%,1,0)</f>
        <v>0</v>
      </c>
      <c r="P128">
        <f t="shared" si="5"/>
        <v>1</v>
      </c>
      <c r="Q128">
        <f>IF('Region - Nashik Data'!V129=0%,1,0)</f>
        <v>0</v>
      </c>
    </row>
    <row r="129" spans="1:17" x14ac:dyDescent="0.35">
      <c r="A129">
        <f>'Region - Nashik Data'!A130</f>
        <v>128</v>
      </c>
      <c r="B129" t="str">
        <f>'Region - Nashik Data'!B130</f>
        <v>Ahmednagar</v>
      </c>
      <c r="C129" t="str">
        <f>'Region - Nashik Data'!C130</f>
        <v>Ahmednagar</v>
      </c>
      <c r="D129" t="str">
        <f>'Region - Nashik Data'!D130</f>
        <v>Newasa</v>
      </c>
      <c r="E129" t="str">
        <f>'Region - Nashik Data'!E130</f>
        <v>Nevasa</v>
      </c>
      <c r="F129" t="str">
        <f>'Region - Nashik Data'!F130</f>
        <v>5348540</v>
      </c>
      <c r="G129" t="str">
        <f>'Region - Nashik Data'!G130</f>
        <v>Retro.Sonai Karjgaon and 16 villages, Tal. Nevasa</v>
      </c>
      <c r="H129" t="str">
        <f>'Region - Nashik Data'!H130</f>
        <v>LANDEWADI</v>
      </c>
      <c r="I129" t="str">
        <f>'Region - Nashik Data'!I130</f>
        <v>Existing 0.60 LL ESR -25</v>
      </c>
      <c r="J129">
        <f>IF(AND('Region - Nashik Data'!V130&gt;-1%,'Region - Nashik Data'!V130&lt;101%),1,0)</f>
        <v>1</v>
      </c>
      <c r="K129">
        <f>IF(AND('Region - Nashik Data'!V130&gt;100%,'Region - Nashik Data'!V130&lt;301%),1,0)</f>
        <v>0</v>
      </c>
      <c r="L129">
        <f>IF(AND('Region - Nashik Data'!V130&gt;300%,'Region - Nashik Data'!V130&lt;501%),1,0)</f>
        <v>0</v>
      </c>
      <c r="M129">
        <f>IF(AND('Region - Nashik Data'!V130&gt;500%,'Region - Nashik Data'!V130&lt;1001%),1,0)</f>
        <v>0</v>
      </c>
      <c r="N129">
        <f>IF(AND('Region - Nashik Data'!V130&gt;1000%,'Region - Nashik Data'!V130&lt;2001%),1,0)</f>
        <v>0</v>
      </c>
      <c r="O129">
        <f>IF('Region - Nashik Data'!V130&gt;2000%,1,0)</f>
        <v>0</v>
      </c>
      <c r="P129">
        <f t="shared" si="5"/>
        <v>1</v>
      </c>
      <c r="Q129">
        <f>IF('Region - Nashik Data'!V130=0%,1,0)</f>
        <v>1</v>
      </c>
    </row>
    <row r="130" spans="1:17" x14ac:dyDescent="0.35">
      <c r="A130">
        <f>'Region - Nashik Data'!A131</f>
        <v>129</v>
      </c>
      <c r="B130" t="str">
        <f>'Region - Nashik Data'!B131</f>
        <v>Nashik</v>
      </c>
      <c r="C130" t="str">
        <f>'Region - Nashik Data'!C131</f>
        <v>Nashik</v>
      </c>
      <c r="D130" t="str">
        <f>'Region - Nashik Data'!D131</f>
        <v>Manmad</v>
      </c>
      <c r="E130" t="str">
        <f>'Region - Nashik Data'!E131</f>
        <v>Nifad</v>
      </c>
      <c r="F130" t="str">
        <f>'Region - Nashik Data'!F131</f>
        <v>456654</v>
      </c>
      <c r="G130" t="str">
        <f>'Region - Nashik Data'!G131</f>
        <v>Retro. Lasalgaon Vinchur 16 Villages, Tal. Nifad</v>
      </c>
      <c r="H130" t="str">
        <f>'Region - Nashik Data'!H131</f>
        <v>Hanuman Nagar</v>
      </c>
      <c r="I130" t="str">
        <f>'Region - Nashik Data'!I131</f>
        <v>Existing 1.00 LL ESR</v>
      </c>
      <c r="J130">
        <f>IF(AND('Region - Nashik Data'!V131&gt;-1%,'Region - Nashik Data'!V131&lt;101%),1,0)</f>
        <v>1</v>
      </c>
      <c r="K130">
        <f>IF(AND('Region - Nashik Data'!V131&gt;100%,'Region - Nashik Data'!V131&lt;301%),1,0)</f>
        <v>0</v>
      </c>
      <c r="L130">
        <f>IF(AND('Region - Nashik Data'!V131&gt;300%,'Region - Nashik Data'!V131&lt;501%),1,0)</f>
        <v>0</v>
      </c>
      <c r="M130">
        <f>IF(AND('Region - Nashik Data'!V131&gt;500%,'Region - Nashik Data'!V131&lt;1001%),1,0)</f>
        <v>0</v>
      </c>
      <c r="N130">
        <f>IF(AND('Region - Nashik Data'!V131&gt;1000%,'Region - Nashik Data'!V131&lt;2001%),1,0)</f>
        <v>0</v>
      </c>
      <c r="O130">
        <f>IF('Region - Nashik Data'!V131&gt;2000%,1,0)</f>
        <v>0</v>
      </c>
      <c r="P130">
        <f t="shared" si="5"/>
        <v>1</v>
      </c>
      <c r="Q130">
        <f>IF('Region - Nashik Data'!V131=0%,1,0)</f>
        <v>0</v>
      </c>
    </row>
    <row r="131" spans="1:17" x14ac:dyDescent="0.35">
      <c r="A131">
        <f>'Region - Nashik Data'!A132</f>
        <v>130</v>
      </c>
      <c r="B131" t="str">
        <f>'Region - Nashik Data'!B132</f>
        <v>Nashik</v>
      </c>
      <c r="C131" t="str">
        <f>'Region - Nashik Data'!C132</f>
        <v>Nashik</v>
      </c>
      <c r="D131" t="str">
        <f>'Region - Nashik Data'!D132</f>
        <v>Sinnar</v>
      </c>
      <c r="E131" t="str">
        <f>'Region - Nashik Data'!E132</f>
        <v>Sinnar</v>
      </c>
      <c r="F131" t="str">
        <f>'Region - Nashik Data'!F132</f>
        <v>20019176</v>
      </c>
      <c r="G131" t="str">
        <f>'Region - Nashik Data'!G132</f>
        <v>Retro. Bargaonpimpri &amp; 6 VRWSS  Tal Sinnar</v>
      </c>
      <c r="H131" t="str">
        <f>'Region - Nashik Data'!H132</f>
        <v>Hiwargaon</v>
      </c>
      <c r="I131" t="str">
        <f>'Region - Nashik Data'!I132</f>
        <v>Existing 0.20 LL ESR-1</v>
      </c>
      <c r="J131">
        <f>IF(AND('Region - Nashik Data'!V132&gt;-1%,'Region - Nashik Data'!V132&lt;101%),1,0)</f>
        <v>1</v>
      </c>
      <c r="K131">
        <f>IF(AND('Region - Nashik Data'!V132&gt;100%,'Region - Nashik Data'!V132&lt;301%),1,0)</f>
        <v>0</v>
      </c>
      <c r="L131">
        <f>IF(AND('Region - Nashik Data'!V132&gt;300%,'Region - Nashik Data'!V132&lt;501%),1,0)</f>
        <v>0</v>
      </c>
      <c r="M131">
        <f>IF(AND('Region - Nashik Data'!V132&gt;500%,'Region - Nashik Data'!V132&lt;1001%),1,0)</f>
        <v>0</v>
      </c>
      <c r="N131">
        <f>IF(AND('Region - Nashik Data'!V132&gt;1000%,'Region - Nashik Data'!V132&lt;2001%),1,0)</f>
        <v>0</v>
      </c>
      <c r="O131">
        <f>IF('Region - Nashik Data'!V132&gt;2000%,1,0)</f>
        <v>0</v>
      </c>
      <c r="P131">
        <f t="shared" si="5"/>
        <v>1</v>
      </c>
      <c r="Q131">
        <f>IF('Region - Nashik Data'!V132=0%,1,0)</f>
        <v>1</v>
      </c>
    </row>
    <row r="132" spans="1:17" x14ac:dyDescent="0.35">
      <c r="A132">
        <f>'Region - Nashik Data'!A133</f>
        <v>131</v>
      </c>
      <c r="B132" t="str">
        <f>'Region - Nashik Data'!B133</f>
        <v>Nashik</v>
      </c>
      <c r="C132" t="str">
        <f>'Region - Nashik Data'!C133</f>
        <v>W M Nashik</v>
      </c>
      <c r="D132" t="str">
        <f>'Region - Nashik Data'!D133</f>
        <v>Malegaon</v>
      </c>
      <c r="E132" t="str">
        <f>'Region - Nashik Data'!E133</f>
        <v>Chandwad</v>
      </c>
      <c r="F132" t="str">
        <f>'Region - Nashik Data'!F133</f>
        <v>20086730</v>
      </c>
      <c r="G132" t="str">
        <f>'Region - Nashik Data'!G133</f>
        <v>Retro.Chandwad and WSS 44 villages. Ta. Chandwad</v>
      </c>
      <c r="H132" t="str">
        <f>'Region - Nashik Data'!H133</f>
        <v>Vijaynagar</v>
      </c>
      <c r="I132" t="str">
        <f>'Region - Nashik Data'!I133</f>
        <v>Existing 0.26 LL ESR</v>
      </c>
      <c r="J132">
        <f>IF(AND('Region - Nashik Data'!V133&gt;-1%,'Region - Nashik Data'!V133&lt;101%),1,0)</f>
        <v>1</v>
      </c>
      <c r="K132">
        <f>IF(AND('Region - Nashik Data'!V133&gt;100%,'Region - Nashik Data'!V133&lt;301%),1,0)</f>
        <v>0</v>
      </c>
      <c r="L132">
        <f>IF(AND('Region - Nashik Data'!V133&gt;300%,'Region - Nashik Data'!V133&lt;501%),1,0)</f>
        <v>0</v>
      </c>
      <c r="M132">
        <f>IF(AND('Region - Nashik Data'!V133&gt;500%,'Region - Nashik Data'!V133&lt;1001%),1,0)</f>
        <v>0</v>
      </c>
      <c r="N132">
        <f>IF(AND('Region - Nashik Data'!V133&gt;1000%,'Region - Nashik Data'!V133&lt;2001%),1,0)</f>
        <v>0</v>
      </c>
      <c r="O132">
        <f>IF('Region - Nashik Data'!V133&gt;2000%,1,0)</f>
        <v>0</v>
      </c>
      <c r="P132">
        <f t="shared" si="5"/>
        <v>1</v>
      </c>
      <c r="Q132">
        <f>IF('Region - Nashik Data'!V133=0%,1,0)</f>
        <v>1</v>
      </c>
    </row>
    <row r="133" spans="1:17" x14ac:dyDescent="0.35">
      <c r="A133">
        <f>'Region - Nashik Data'!A134</f>
        <v>132</v>
      </c>
      <c r="B133" t="str">
        <f>'Region - Nashik Data'!B134</f>
        <v>Nashik</v>
      </c>
      <c r="C133" t="str">
        <f>'Region - Nashik Data'!C134</f>
        <v>Nashik</v>
      </c>
      <c r="D133" t="str">
        <f>'Region - Nashik Data'!D134</f>
        <v>Sinnar</v>
      </c>
      <c r="E133" t="str">
        <f>'Region - Nashik Data'!E134</f>
        <v>Sinnar</v>
      </c>
      <c r="F133" t="str">
        <f>'Region - Nashik Data'!F134</f>
        <v>20019286</v>
      </c>
      <c r="G133" t="str">
        <f>'Region - Nashik Data'!G134</f>
        <v>Nirhale-Fatehpur and 5 villages, Tal. Sinnar</v>
      </c>
      <c r="H133" t="str">
        <f>'Region - Nashik Data'!H134</f>
        <v>Nandur Shingote</v>
      </c>
      <c r="I133" t="str">
        <f>'Region - Nashik Data'!I134</f>
        <v>Existing 3.5 LL ESR</v>
      </c>
      <c r="J133">
        <f>IF(AND('Region - Nashik Data'!V134&gt;-1%,'Region - Nashik Data'!V134&lt;101%),1,0)</f>
        <v>1</v>
      </c>
      <c r="K133">
        <f>IF(AND('Region - Nashik Data'!V134&gt;100%,'Region - Nashik Data'!V134&lt;301%),1,0)</f>
        <v>0</v>
      </c>
      <c r="L133">
        <f>IF(AND('Region - Nashik Data'!V134&gt;300%,'Region - Nashik Data'!V134&lt;501%),1,0)</f>
        <v>0</v>
      </c>
      <c r="M133">
        <f>IF(AND('Region - Nashik Data'!V134&gt;500%,'Region - Nashik Data'!V134&lt;1001%),1,0)</f>
        <v>0</v>
      </c>
      <c r="N133">
        <f>IF(AND('Region - Nashik Data'!V134&gt;1000%,'Region - Nashik Data'!V134&lt;2001%),1,0)</f>
        <v>0</v>
      </c>
      <c r="O133">
        <f>IF('Region - Nashik Data'!V134&gt;2000%,1,0)</f>
        <v>0</v>
      </c>
      <c r="P133">
        <f t="shared" si="5"/>
        <v>1</v>
      </c>
      <c r="Q133">
        <f>IF('Region - Nashik Data'!V134=0%,1,0)</f>
        <v>1</v>
      </c>
    </row>
    <row r="134" spans="1:17" x14ac:dyDescent="0.35">
      <c r="A134">
        <f>'Region - Nashik Data'!A135</f>
        <v>133</v>
      </c>
      <c r="B134" t="str">
        <f>'Region - Nashik Data'!B135</f>
        <v>Nashik</v>
      </c>
      <c r="C134" t="str">
        <f>'Region - Nashik Data'!C135</f>
        <v>Nashik</v>
      </c>
      <c r="D134" t="str">
        <f>'Region - Nashik Data'!D135</f>
        <v>Manmad</v>
      </c>
      <c r="E134" t="str">
        <f>'Region - Nashik Data'!E135</f>
        <v>Yeola</v>
      </c>
      <c r="F134" t="str">
        <f>'Region - Nashik Data'!F135</f>
        <v>20030798</v>
      </c>
      <c r="G134" t="str">
        <f>'Region - Nashik Data'!G135</f>
        <v>Retrofitting To Yeola 38 Villages</v>
      </c>
      <c r="H134" t="str">
        <f>'Region - Nashik Data'!H135</f>
        <v>Andarsul</v>
      </c>
      <c r="I134" t="str">
        <f>'Region - Nashik Data'!I135</f>
        <v>Existing 6.5 LL MBR-Outlet-1</v>
      </c>
      <c r="J134">
        <f>IF(AND('Region - Nashik Data'!V135&gt;-1%,'Region - Nashik Data'!V135&lt;101%),1,0)</f>
        <v>1</v>
      </c>
      <c r="K134">
        <f>IF(AND('Region - Nashik Data'!V135&gt;100%,'Region - Nashik Data'!V135&lt;301%),1,0)</f>
        <v>0</v>
      </c>
      <c r="L134">
        <f>IF(AND('Region - Nashik Data'!V135&gt;300%,'Region - Nashik Data'!V135&lt;501%),1,0)</f>
        <v>0</v>
      </c>
      <c r="M134">
        <f>IF(AND('Region - Nashik Data'!V135&gt;500%,'Region - Nashik Data'!V135&lt;1001%),1,0)</f>
        <v>0</v>
      </c>
      <c r="N134">
        <f>IF(AND('Region - Nashik Data'!V135&gt;1000%,'Region - Nashik Data'!V135&lt;2001%),1,0)</f>
        <v>0</v>
      </c>
      <c r="O134">
        <f>IF('Region - Nashik Data'!V135&gt;2000%,1,0)</f>
        <v>0</v>
      </c>
      <c r="P134">
        <f t="shared" si="5"/>
        <v>1</v>
      </c>
      <c r="Q134">
        <f>IF('Region - Nashik Data'!V135=0%,1,0)</f>
        <v>1</v>
      </c>
    </row>
    <row r="135" spans="1:17" x14ac:dyDescent="0.35">
      <c r="A135">
        <f>'Region - Nashik Data'!A136</f>
        <v>134</v>
      </c>
      <c r="B135" t="str">
        <f>'Region - Nashik Data'!B136</f>
        <v>Jalgaon</v>
      </c>
      <c r="C135" t="str">
        <f>'Region - Nashik Data'!C136</f>
        <v>Jalgaon</v>
      </c>
      <c r="D135" t="str">
        <f>'Region - Nashik Data'!D136</f>
        <v>Chopda</v>
      </c>
      <c r="E135" t="str">
        <f>'Region - Nashik Data'!E136</f>
        <v>Chopda</v>
      </c>
      <c r="F135" t="str">
        <f>'Region - Nashik Data'!F136</f>
        <v>20053731</v>
      </c>
      <c r="G135" t="str">
        <f>'Region - Nashik Data'!G136</f>
        <v>Lasur and 9 villages RRWSS. Ta. Chopda</v>
      </c>
      <c r="H135" t="str">
        <f>'Region - Nashik Data'!H136</f>
        <v>Lasur</v>
      </c>
      <c r="I135" t="str">
        <f>'Region - Nashik Data'!I136</f>
        <v>Existing 1.00 LL ESR</v>
      </c>
      <c r="J135">
        <f>IF(AND('Region - Nashik Data'!V136&gt;-1%,'Region - Nashik Data'!V136&lt;101%),1,0)</f>
        <v>0</v>
      </c>
      <c r="K135">
        <f>IF(AND('Region - Nashik Data'!V136&gt;100%,'Region - Nashik Data'!V136&lt;301%),1,0)</f>
        <v>1</v>
      </c>
      <c r="L135">
        <f>IF(AND('Region - Nashik Data'!V136&gt;300%,'Region - Nashik Data'!V136&lt;501%),1,0)</f>
        <v>0</v>
      </c>
      <c r="M135">
        <f>IF(AND('Region - Nashik Data'!V136&gt;500%,'Region - Nashik Data'!V136&lt;1001%),1,0)</f>
        <v>0</v>
      </c>
      <c r="N135">
        <f>IF(AND('Region - Nashik Data'!V136&gt;1000%,'Region - Nashik Data'!V136&lt;2001%),1,0)</f>
        <v>0</v>
      </c>
      <c r="O135">
        <f>IF('Region - Nashik Data'!V136&gt;2000%,1,0)</f>
        <v>0</v>
      </c>
      <c r="P135">
        <f t="shared" si="5"/>
        <v>1</v>
      </c>
      <c r="Q135">
        <f>IF('Region - Nashik Data'!V136=0%,1,0)</f>
        <v>0</v>
      </c>
    </row>
    <row r="136" spans="1:17" x14ac:dyDescent="0.35">
      <c r="A136">
        <f>'Region - Nashik Data'!A137</f>
        <v>135</v>
      </c>
      <c r="B136" t="str">
        <f>'Region - Nashik Data'!B137</f>
        <v>Jalgaon</v>
      </c>
      <c r="C136" t="str">
        <f>'Region - Nashik Data'!C137</f>
        <v>Jalgaon</v>
      </c>
      <c r="D136" t="str">
        <f>'Region - Nashik Data'!D137</f>
        <v>Erandol</v>
      </c>
      <c r="E136" t="str">
        <f>'Region - Nashik Data'!E137</f>
        <v>Chalisgaon</v>
      </c>
      <c r="F136" t="str">
        <f>'Region - Nashik Data'!F137</f>
        <v>20053796</v>
      </c>
      <c r="G136" t="str">
        <f>'Region - Nashik Data'!G137</f>
        <v>Dondigar-Rohini &amp; 15 Villages WSS</v>
      </c>
      <c r="H136" t="str">
        <f>'Region - Nashik Data'!H137</f>
        <v>Pimpalgaon</v>
      </c>
      <c r="I136" t="str">
        <f>'Region - Nashik Data'!I137</f>
        <v>Existing 0.40 LL ESR</v>
      </c>
      <c r="J136">
        <f>IF(AND('Region - Nashik Data'!V137&gt;-1%,'Region - Nashik Data'!V137&lt;101%),1,0)</f>
        <v>1</v>
      </c>
      <c r="K136">
        <f>IF(AND('Region - Nashik Data'!V137&gt;100%,'Region - Nashik Data'!V137&lt;301%),1,0)</f>
        <v>0</v>
      </c>
      <c r="L136">
        <f>IF(AND('Region - Nashik Data'!V137&gt;300%,'Region - Nashik Data'!V137&lt;501%),1,0)</f>
        <v>0</v>
      </c>
      <c r="M136">
        <f>IF(AND('Region - Nashik Data'!V137&gt;500%,'Region - Nashik Data'!V137&lt;1001%),1,0)</f>
        <v>0</v>
      </c>
      <c r="N136">
        <f>IF(AND('Region - Nashik Data'!V137&gt;1000%,'Region - Nashik Data'!V137&lt;2001%),1,0)</f>
        <v>0</v>
      </c>
      <c r="O136">
        <f>IF('Region - Nashik Data'!V137&gt;2000%,1,0)</f>
        <v>0</v>
      </c>
      <c r="P136">
        <f t="shared" si="5"/>
        <v>1</v>
      </c>
      <c r="Q136">
        <f>IF('Region - Nashik Data'!V137=0%,1,0)</f>
        <v>1</v>
      </c>
    </row>
    <row r="137" spans="1:17" x14ac:dyDescent="0.35">
      <c r="A137">
        <f>'Region - Nashik Data'!A138</f>
        <v>136</v>
      </c>
      <c r="B137" t="str">
        <f>'Region - Nashik Data'!B138</f>
        <v>Jalgaon</v>
      </c>
      <c r="C137" t="str">
        <f>'Region - Nashik Data'!C138</f>
        <v>Jalgaon</v>
      </c>
      <c r="D137" t="str">
        <f>'Region - Nashik Data'!D138</f>
        <v>Erandol</v>
      </c>
      <c r="E137" t="str">
        <f>'Region - Nashik Data'!E138</f>
        <v>Chalisgaon</v>
      </c>
      <c r="F137" t="str">
        <f>'Region - Nashik Data'!F138</f>
        <v>20053796</v>
      </c>
      <c r="G137" t="str">
        <f>'Region - Nashik Data'!G138</f>
        <v>Dondigar-Rohini &amp; 15 Villages WSS</v>
      </c>
      <c r="H137" t="str">
        <f>'Region - Nashik Data'!H138</f>
        <v>Don Digar</v>
      </c>
      <c r="I137" t="str">
        <f>'Region - Nashik Data'!I138</f>
        <v>Existing 0.30 LL ESR</v>
      </c>
      <c r="J137">
        <f>IF(AND('Region - Nashik Data'!V138&gt;-1%,'Region - Nashik Data'!V138&lt;101%),1,0)</f>
        <v>1</v>
      </c>
      <c r="K137">
        <f>IF(AND('Region - Nashik Data'!V138&gt;100%,'Region - Nashik Data'!V138&lt;301%),1,0)</f>
        <v>0</v>
      </c>
      <c r="L137">
        <f>IF(AND('Region - Nashik Data'!V138&gt;300%,'Region - Nashik Data'!V138&lt;501%),1,0)</f>
        <v>0</v>
      </c>
      <c r="M137">
        <f>IF(AND('Region - Nashik Data'!V138&gt;500%,'Region - Nashik Data'!V138&lt;1001%),1,0)</f>
        <v>0</v>
      </c>
      <c r="N137">
        <f>IF(AND('Region - Nashik Data'!V138&gt;1000%,'Region - Nashik Data'!V138&lt;2001%),1,0)</f>
        <v>0</v>
      </c>
      <c r="O137">
        <f>IF('Region - Nashik Data'!V138&gt;2000%,1,0)</f>
        <v>0</v>
      </c>
      <c r="P137">
        <f t="shared" si="5"/>
        <v>1</v>
      </c>
      <c r="Q137">
        <f>IF('Region - Nashik Data'!V138=0%,1,0)</f>
        <v>0</v>
      </c>
    </row>
    <row r="138" spans="1:17" x14ac:dyDescent="0.35">
      <c r="A138">
        <f>'Region - Nashik Data'!A139</f>
        <v>137</v>
      </c>
      <c r="B138" t="str">
        <f>'Region - Nashik Data'!B139</f>
        <v>Nashik</v>
      </c>
      <c r="C138" t="str">
        <f>'Region - Nashik Data'!C139</f>
        <v>W M Nashik</v>
      </c>
      <c r="D138" t="str">
        <f>'Region - Nashik Data'!D139</f>
        <v>Malegaon</v>
      </c>
      <c r="E138" t="str">
        <f>'Region - Nashik Data'!E139</f>
        <v>Chandwad</v>
      </c>
      <c r="F138" t="str">
        <f>'Region - Nashik Data'!F139</f>
        <v>20086730</v>
      </c>
      <c r="G138" t="str">
        <f>'Region - Nashik Data'!G139</f>
        <v>Retro.Chandwad and WSS 44 villages. Ta. Chandwad</v>
      </c>
      <c r="H138" t="str">
        <f>'Region - Nashik Data'!H139</f>
        <v>Dighwad</v>
      </c>
      <c r="I138" t="str">
        <f>'Region - Nashik Data'!I139</f>
        <v>Existing 1.25 LL ESR</v>
      </c>
      <c r="J138">
        <f>IF(AND('Region - Nashik Data'!V139&gt;-1%,'Region - Nashik Data'!V139&lt;101%),1,0)</f>
        <v>1</v>
      </c>
      <c r="K138">
        <f>IF(AND('Region - Nashik Data'!V139&gt;100%,'Region - Nashik Data'!V139&lt;301%),1,0)</f>
        <v>0</v>
      </c>
      <c r="L138">
        <f>IF(AND('Region - Nashik Data'!V139&gt;300%,'Region - Nashik Data'!V139&lt;501%),1,0)</f>
        <v>0</v>
      </c>
      <c r="M138">
        <f>IF(AND('Region - Nashik Data'!V139&gt;500%,'Region - Nashik Data'!V139&lt;1001%),1,0)</f>
        <v>0</v>
      </c>
      <c r="N138">
        <f>IF(AND('Region - Nashik Data'!V139&gt;1000%,'Region - Nashik Data'!V139&lt;2001%),1,0)</f>
        <v>0</v>
      </c>
      <c r="O138">
        <f>IF('Region - Nashik Data'!V139&gt;2000%,1,0)</f>
        <v>0</v>
      </c>
      <c r="P138">
        <f t="shared" si="5"/>
        <v>1</v>
      </c>
      <c r="Q138">
        <f>IF('Region - Nashik Data'!V139=0%,1,0)</f>
        <v>1</v>
      </c>
    </row>
    <row r="139" spans="1:17" x14ac:dyDescent="0.35">
      <c r="A139">
        <f>'Region - Nashik Data'!A140</f>
        <v>138</v>
      </c>
      <c r="B139" t="str">
        <f>'Region - Nashik Data'!B140</f>
        <v>Ahmednagar</v>
      </c>
      <c r="C139" t="str">
        <f>'Region - Nashik Data'!C140</f>
        <v>Ahmednagar</v>
      </c>
      <c r="D139" t="str">
        <f>'Region - Nashik Data'!D140</f>
        <v>Ahmednagar</v>
      </c>
      <c r="E139" t="str">
        <f>'Region - Nashik Data'!E140</f>
        <v>Nagar</v>
      </c>
      <c r="F139" t="str">
        <f>'Region - Nashik Data'!F140</f>
        <v>20046296</v>
      </c>
      <c r="G139" t="str">
        <f>'Region - Nashik Data'!G140</f>
        <v>Burhannagar &amp; 45 Villages Retro RRWSS</v>
      </c>
      <c r="H139" t="str">
        <f>'Region - Nashik Data'!H140</f>
        <v>Pimpalgaon Malvi</v>
      </c>
      <c r="I139" t="str">
        <f>'Region - Nashik Data'!I140</f>
        <v>Existing 0.75 LL ESR</v>
      </c>
      <c r="J139">
        <f>IF(AND('Region - Nashik Data'!V140&gt;-1%,'Region - Nashik Data'!V140&lt;101%),1,0)</f>
        <v>0</v>
      </c>
      <c r="K139">
        <f>IF(AND('Region - Nashik Data'!V140&gt;100%,'Region - Nashik Data'!V140&lt;301%),1,0)</f>
        <v>1</v>
      </c>
      <c r="L139">
        <f>IF(AND('Region - Nashik Data'!V140&gt;300%,'Region - Nashik Data'!V140&lt;501%),1,0)</f>
        <v>0</v>
      </c>
      <c r="M139">
        <f>IF(AND('Region - Nashik Data'!V140&gt;500%,'Region - Nashik Data'!V140&lt;1001%),1,0)</f>
        <v>0</v>
      </c>
      <c r="N139">
        <f>IF(AND('Region - Nashik Data'!V140&gt;1000%,'Region - Nashik Data'!V140&lt;2001%),1,0)</f>
        <v>0</v>
      </c>
      <c r="O139">
        <f>IF('Region - Nashik Data'!V140&gt;2000%,1,0)</f>
        <v>0</v>
      </c>
      <c r="P139">
        <f t="shared" si="5"/>
        <v>1</v>
      </c>
      <c r="Q139">
        <f>IF('Region - Nashik Data'!V140=0%,1,0)</f>
        <v>0</v>
      </c>
    </row>
    <row r="140" spans="1:17" x14ac:dyDescent="0.35">
      <c r="A140">
        <f>'Region - Nashik Data'!A141</f>
        <v>139</v>
      </c>
      <c r="B140" t="str">
        <f>'Region - Nashik Data'!B141</f>
        <v>Jalgaon</v>
      </c>
      <c r="C140" t="str">
        <f>'Region - Nashik Data'!C141</f>
        <v>Jalgaon</v>
      </c>
      <c r="D140" t="str">
        <f>'Region - Nashik Data'!D141</f>
        <v>Erandol</v>
      </c>
      <c r="E140" t="str">
        <f>'Region - Nashik Data'!E141</f>
        <v>Dharangaon</v>
      </c>
      <c r="F140" t="str">
        <f>'Region - Nashik Data'!F141</f>
        <v>20061165</v>
      </c>
      <c r="G140" t="str">
        <f>'Region - Nashik Data'!G141</f>
        <v>Paldhi (bk&amp; Kh) RR Tal DHARANGAON</v>
      </c>
      <c r="H140" t="str">
        <f>'Region - Nashik Data'!H141</f>
        <v>Paldhi Kh.</v>
      </c>
      <c r="I140" t="str">
        <f>'Region - Nashik Data'!I141</f>
        <v>Existing 2.30 LL ESR</v>
      </c>
      <c r="J140">
        <f>IF(AND('Region - Nashik Data'!V141&gt;-1%,'Region - Nashik Data'!V141&lt;101%),1,0)</f>
        <v>1</v>
      </c>
      <c r="K140">
        <f>IF(AND('Region - Nashik Data'!V141&gt;100%,'Region - Nashik Data'!V141&lt;301%),1,0)</f>
        <v>0</v>
      </c>
      <c r="L140">
        <f>IF(AND('Region - Nashik Data'!V141&gt;300%,'Region - Nashik Data'!V141&lt;501%),1,0)</f>
        <v>0</v>
      </c>
      <c r="M140">
        <f>IF(AND('Region - Nashik Data'!V141&gt;500%,'Region - Nashik Data'!V141&lt;1001%),1,0)</f>
        <v>0</v>
      </c>
      <c r="N140">
        <f>IF(AND('Region - Nashik Data'!V141&gt;1000%,'Region - Nashik Data'!V141&lt;2001%),1,0)</f>
        <v>0</v>
      </c>
      <c r="O140">
        <f>IF('Region - Nashik Data'!V141&gt;2000%,1,0)</f>
        <v>0</v>
      </c>
      <c r="P140">
        <f t="shared" si="5"/>
        <v>1</v>
      </c>
      <c r="Q140">
        <f>IF('Region - Nashik Data'!V141=0%,1,0)</f>
        <v>0</v>
      </c>
    </row>
    <row r="141" spans="1:17" x14ac:dyDescent="0.35">
      <c r="A141">
        <f>'Region - Nashik Data'!A142</f>
        <v>140</v>
      </c>
      <c r="B141" t="str">
        <f>'Region - Nashik Data'!B142</f>
        <v>Nashik</v>
      </c>
      <c r="C141" t="str">
        <f>'Region - Nashik Data'!C142</f>
        <v>Nashik</v>
      </c>
      <c r="D141" t="str">
        <f>'Region - Nashik Data'!D142</f>
        <v>Malegaon</v>
      </c>
      <c r="E141" t="str">
        <f>'Region - Nashik Data'!E142</f>
        <v>Nandgaon</v>
      </c>
      <c r="F141" t="str">
        <f>'Region - Nashik Data'!F142</f>
        <v>20037448</v>
      </c>
      <c r="G141" t="str">
        <f>'Region - Nashik Data'!G142</f>
        <v>78 villages in Nandgaon, Malegaon and Deola talukas</v>
      </c>
      <c r="H141" t="str">
        <f>'Region - Nashik Data'!H142</f>
        <v>Saundane</v>
      </c>
      <c r="I141" t="str">
        <f>'Region - Nashik Data'!I142</f>
        <v>Existing 2.5 LL ESR</v>
      </c>
      <c r="J141">
        <f>IF(AND('Region - Nashik Data'!V142&gt;-1%,'Region - Nashik Data'!V142&lt;101%),1,0)</f>
        <v>1</v>
      </c>
      <c r="K141">
        <f>IF(AND('Region - Nashik Data'!V142&gt;100%,'Region - Nashik Data'!V142&lt;301%),1,0)</f>
        <v>0</v>
      </c>
      <c r="L141">
        <f>IF(AND('Region - Nashik Data'!V142&gt;300%,'Region - Nashik Data'!V142&lt;501%),1,0)</f>
        <v>0</v>
      </c>
      <c r="M141">
        <f>IF(AND('Region - Nashik Data'!V142&gt;500%,'Region - Nashik Data'!V142&lt;1001%),1,0)</f>
        <v>0</v>
      </c>
      <c r="N141">
        <f>IF(AND('Region - Nashik Data'!V142&gt;1000%,'Region - Nashik Data'!V142&lt;2001%),1,0)</f>
        <v>0</v>
      </c>
      <c r="O141">
        <f>IF('Region - Nashik Data'!V142&gt;2000%,1,0)</f>
        <v>0</v>
      </c>
      <c r="P141">
        <f t="shared" si="5"/>
        <v>1</v>
      </c>
      <c r="Q141">
        <f>IF('Region - Nashik Data'!V142=0%,1,0)</f>
        <v>0</v>
      </c>
    </row>
    <row r="142" spans="1:17" x14ac:dyDescent="0.35">
      <c r="A142">
        <f>'Region - Nashik Data'!A143</f>
        <v>141</v>
      </c>
      <c r="B142" t="str">
        <f>'Region - Nashik Data'!B143</f>
        <v>Nashik</v>
      </c>
      <c r="C142" t="str">
        <f>'Region - Nashik Data'!C143</f>
        <v>Nashik</v>
      </c>
      <c r="D142" t="str">
        <f>'Region - Nashik Data'!D143</f>
        <v>Manmad</v>
      </c>
      <c r="E142" t="str">
        <f>'Region - Nashik Data'!E143</f>
        <v>Nifad</v>
      </c>
      <c r="F142" t="str">
        <f>'Region - Nashik Data'!F143</f>
        <v>456654</v>
      </c>
      <c r="G142" t="str">
        <f>'Region - Nashik Data'!G143</f>
        <v>Retro. Lasalgaon Vinchur 16 Villages, Tal. Nifad</v>
      </c>
      <c r="H142" t="str">
        <f>'Region - Nashik Data'!H143</f>
        <v>Vishnu Nagar</v>
      </c>
      <c r="I142" t="str">
        <f>'Region - Nashik Data'!I143</f>
        <v>Existing 0.50 LL ESR</v>
      </c>
      <c r="J142">
        <f>IF(AND('Region - Nashik Data'!V143&gt;-1%,'Region - Nashik Data'!V143&lt;101%),1,0)</f>
        <v>0</v>
      </c>
      <c r="K142">
        <f>IF(AND('Region - Nashik Data'!V143&gt;100%,'Region - Nashik Data'!V143&lt;301%),1,0)</f>
        <v>1</v>
      </c>
      <c r="L142">
        <f>IF(AND('Region - Nashik Data'!V143&gt;300%,'Region - Nashik Data'!V143&lt;501%),1,0)</f>
        <v>1</v>
      </c>
      <c r="M142">
        <f>IF(AND('Region - Nashik Data'!V143&gt;500%,'Region - Nashik Data'!V143&lt;1001%),1,0)</f>
        <v>0</v>
      </c>
      <c r="N142">
        <f>IF(AND('Region - Nashik Data'!V143&gt;1000%,'Region - Nashik Data'!V143&lt;2001%),1,0)</f>
        <v>0</v>
      </c>
      <c r="O142">
        <f>IF('Region - Nashik Data'!V143&gt;2000%,1,0)</f>
        <v>0</v>
      </c>
      <c r="P142">
        <f t="shared" si="5"/>
        <v>1</v>
      </c>
      <c r="Q142">
        <f>IF('Region - Nashik Data'!V143=0%,1,0)</f>
        <v>0</v>
      </c>
    </row>
    <row r="143" spans="1:17" x14ac:dyDescent="0.35">
      <c r="A143">
        <f>'Region - Nashik Data'!A144</f>
        <v>142</v>
      </c>
      <c r="B143" t="str">
        <f>'Region - Nashik Data'!B144</f>
        <v>Nashik</v>
      </c>
      <c r="C143" t="str">
        <f>'Region - Nashik Data'!C144</f>
        <v>W M Nashik</v>
      </c>
      <c r="D143" t="str">
        <f>'Region - Nashik Data'!D144</f>
        <v>Malegaon</v>
      </c>
      <c r="E143" t="str">
        <f>'Region - Nashik Data'!E144</f>
        <v>Chandwad</v>
      </c>
      <c r="F143" t="str">
        <f>'Region - Nashik Data'!F144</f>
        <v>20086730</v>
      </c>
      <c r="G143" t="str">
        <f>'Region - Nashik Data'!G144</f>
        <v>Retro.Chandwad and WSS 44 villages. Ta. Chandwad</v>
      </c>
      <c r="H143" t="str">
        <f>'Region - Nashik Data'!H144</f>
        <v>Mangrul</v>
      </c>
      <c r="I143" t="str">
        <f>'Region - Nashik Data'!I144</f>
        <v>Existing 1.00 LL ESR</v>
      </c>
      <c r="J143">
        <f>IF(AND('Region - Nashik Data'!V144&gt;-1%,'Region - Nashik Data'!V144&lt;101%),1,0)</f>
        <v>1</v>
      </c>
      <c r="K143">
        <f>IF(AND('Region - Nashik Data'!V144&gt;100%,'Region - Nashik Data'!V144&lt;301%),1,0)</f>
        <v>0</v>
      </c>
      <c r="L143">
        <f>IF(AND('Region - Nashik Data'!V144&gt;300%,'Region - Nashik Data'!V144&lt;501%),1,0)</f>
        <v>0</v>
      </c>
      <c r="M143">
        <f>IF(AND('Region - Nashik Data'!V144&gt;500%,'Region - Nashik Data'!V144&lt;1001%),1,0)</f>
        <v>0</v>
      </c>
      <c r="N143">
        <f>IF(AND('Region - Nashik Data'!V144&gt;1000%,'Region - Nashik Data'!V144&lt;2001%),1,0)</f>
        <v>0</v>
      </c>
      <c r="O143">
        <f>IF('Region - Nashik Data'!V144&gt;2000%,1,0)</f>
        <v>0</v>
      </c>
      <c r="P143">
        <f t="shared" ref="P143:P162" si="6">IF(OR(J143=1,K143=1,L143=1,M143=1,N143=1,O143=1),1,0)</f>
        <v>1</v>
      </c>
      <c r="Q143">
        <f>IF('Region - Nashik Data'!V144=0%,1,0)</f>
        <v>1</v>
      </c>
    </row>
    <row r="144" spans="1:17" x14ac:dyDescent="0.35">
      <c r="A144">
        <f>'Region - Nashik Data'!A145</f>
        <v>143</v>
      </c>
      <c r="B144" t="str">
        <f>'Region - Nashik Data'!B145</f>
        <v>Nashik</v>
      </c>
      <c r="C144" t="str">
        <f>'Region - Nashik Data'!C145</f>
        <v>Nashik</v>
      </c>
      <c r="D144" t="str">
        <f>'Region - Nashik Data'!D145</f>
        <v>Malegaon</v>
      </c>
      <c r="E144" t="str">
        <f>'Region - Nashik Data'!E145</f>
        <v>Malegaon</v>
      </c>
      <c r="F144" t="str">
        <f>'Region - Nashik Data'!F145</f>
        <v>20037448</v>
      </c>
      <c r="G144" t="str">
        <f>'Region - Nashik Data'!G145</f>
        <v>78 villages in Nandgaon, Malegaon and Deola talukas</v>
      </c>
      <c r="H144" t="str">
        <f>'Region - Nashik Data'!H145</f>
        <v>Ghodegaon</v>
      </c>
      <c r="I144" t="str">
        <f>'Region - Nashik Data'!I145</f>
        <v>Existing 0.50 LL ESR</v>
      </c>
      <c r="J144">
        <f>IF(AND('Region - Nashik Data'!V145&gt;-1%,'Region - Nashik Data'!V145&lt;101%),1,0)</f>
        <v>1</v>
      </c>
      <c r="K144">
        <f>IF(AND('Region - Nashik Data'!V145&gt;100%,'Region - Nashik Data'!V145&lt;301%),1,0)</f>
        <v>0</v>
      </c>
      <c r="L144">
        <f>IF(AND('Region - Nashik Data'!V145&gt;300%,'Region - Nashik Data'!V145&lt;501%),1,0)</f>
        <v>0</v>
      </c>
      <c r="M144">
        <f>IF(AND('Region - Nashik Data'!V145&gt;500%,'Region - Nashik Data'!V145&lt;1001%),1,0)</f>
        <v>0</v>
      </c>
      <c r="N144">
        <f>IF(AND('Region - Nashik Data'!V145&gt;1000%,'Region - Nashik Data'!V145&lt;2001%),1,0)</f>
        <v>0</v>
      </c>
      <c r="O144">
        <f>IF('Region - Nashik Data'!V145&gt;2000%,1,0)</f>
        <v>0</v>
      </c>
      <c r="P144">
        <f t="shared" si="6"/>
        <v>1</v>
      </c>
      <c r="Q144">
        <f>IF('Region - Nashik Data'!V145=0%,1,0)</f>
        <v>0</v>
      </c>
    </row>
    <row r="145" spans="1:17" x14ac:dyDescent="0.35">
      <c r="A145">
        <f>'Region - Nashik Data'!A146</f>
        <v>144</v>
      </c>
      <c r="B145" t="str">
        <f>'Region - Nashik Data'!B146</f>
        <v>Ahmednagar</v>
      </c>
      <c r="C145" t="str">
        <f>'Region - Nashik Data'!C146</f>
        <v>Sangamner</v>
      </c>
      <c r="D145" t="str">
        <f>'Region - Nashik Data'!D146</f>
        <v>Sangamner</v>
      </c>
      <c r="E145" t="str">
        <f>'Region - Nashik Data'!E146</f>
        <v>Sangamner</v>
      </c>
      <c r="F145" t="str">
        <f>'Region - Nashik Data'!F146</f>
        <v>7937337</v>
      </c>
      <c r="G145" t="str">
        <f>'Region - Nashik Data'!G146</f>
        <v>Retro.Nimon and 4 villages, Tal. Sangamner</v>
      </c>
      <c r="H145" t="str">
        <f>'Region - Nashik Data'!H146</f>
        <v>hilllock</v>
      </c>
      <c r="I145" t="str">
        <f>'Region - Nashik Data'!I146</f>
        <v>Existing 3 LL MBR-Outlet-1</v>
      </c>
      <c r="J145">
        <f>IF(AND('Region - Nashik Data'!V146&gt;-1%,'Region - Nashik Data'!V146&lt;101%),1,0)</f>
        <v>1</v>
      </c>
      <c r="K145">
        <f>IF(AND('Region - Nashik Data'!V146&gt;100%,'Region - Nashik Data'!V146&lt;301%),1,0)</f>
        <v>0</v>
      </c>
      <c r="L145">
        <f>IF(AND('Region - Nashik Data'!V146&gt;300%,'Region - Nashik Data'!V146&lt;501%),1,0)</f>
        <v>0</v>
      </c>
      <c r="M145">
        <f>IF(AND('Region - Nashik Data'!V146&gt;500%,'Region - Nashik Data'!V146&lt;1001%),1,0)</f>
        <v>0</v>
      </c>
      <c r="N145">
        <f>IF(AND('Region - Nashik Data'!V146&gt;1000%,'Region - Nashik Data'!V146&lt;2001%),1,0)</f>
        <v>0</v>
      </c>
      <c r="O145">
        <f>IF('Region - Nashik Data'!V146&gt;2000%,1,0)</f>
        <v>0</v>
      </c>
      <c r="P145">
        <f t="shared" si="6"/>
        <v>1</v>
      </c>
      <c r="Q145">
        <f>IF('Region - Nashik Data'!V146=0%,1,0)</f>
        <v>1</v>
      </c>
    </row>
    <row r="146" spans="1:17" x14ac:dyDescent="0.35">
      <c r="A146">
        <f>'Region - Nashik Data'!A147</f>
        <v>145</v>
      </c>
      <c r="B146" t="str">
        <f>'Region - Nashik Data'!B147</f>
        <v>Nashik</v>
      </c>
      <c r="C146" t="str">
        <f>'Region - Nashik Data'!C147</f>
        <v>W M Nashik</v>
      </c>
      <c r="D146" t="str">
        <f>'Region - Nashik Data'!D147</f>
        <v>Malegaon</v>
      </c>
      <c r="E146" t="str">
        <f>'Region - Nashik Data'!E147</f>
        <v>Malegaon</v>
      </c>
      <c r="F146" t="str">
        <f>'Region - Nashik Data'!F147</f>
        <v>20018682</v>
      </c>
      <c r="G146" t="str">
        <f>'Region - Nashik Data'!G147</f>
        <v>Dhahiwal &amp;25 Villages WSS Tal Malegaon</v>
      </c>
      <c r="H146" t="str">
        <f>'Region - Nashik Data'!H147</f>
        <v>Dahiwal</v>
      </c>
      <c r="I146" t="str">
        <f>'Region - Nashik Data'!I147</f>
        <v>Existing 1.5 LL ESR</v>
      </c>
      <c r="J146">
        <f>IF(AND('Region - Nashik Data'!V147&gt;-1%,'Region - Nashik Data'!V147&lt;101%),1,0)</f>
        <v>1</v>
      </c>
      <c r="K146">
        <f>IF(AND('Region - Nashik Data'!V147&gt;100%,'Region - Nashik Data'!V147&lt;301%),1,0)</f>
        <v>0</v>
      </c>
      <c r="L146">
        <f>IF(AND('Region - Nashik Data'!V147&gt;300%,'Region - Nashik Data'!V147&lt;501%),1,0)</f>
        <v>0</v>
      </c>
      <c r="M146">
        <f>IF(AND('Region - Nashik Data'!V147&gt;500%,'Region - Nashik Data'!V147&lt;1001%),1,0)</f>
        <v>0</v>
      </c>
      <c r="N146">
        <f>IF(AND('Region - Nashik Data'!V147&gt;1000%,'Region - Nashik Data'!V147&lt;2001%),1,0)</f>
        <v>0</v>
      </c>
      <c r="O146">
        <f>IF('Region - Nashik Data'!V147&gt;2000%,1,0)</f>
        <v>0</v>
      </c>
      <c r="P146">
        <f t="shared" si="6"/>
        <v>1</v>
      </c>
      <c r="Q146">
        <f>IF('Region - Nashik Data'!V147=0%,1,0)</f>
        <v>1</v>
      </c>
    </row>
    <row r="147" spans="1:17" x14ac:dyDescent="0.35">
      <c r="A147">
        <f>'Region - Nashik Data'!A148</f>
        <v>146</v>
      </c>
      <c r="B147" t="str">
        <f>'Region - Nashik Data'!B148</f>
        <v>Ahmednagar</v>
      </c>
      <c r="C147" t="str">
        <f>'Region - Nashik Data'!C148</f>
        <v>Ahmednagar</v>
      </c>
      <c r="D147" t="str">
        <f>'Region - Nashik Data'!D148</f>
        <v>Ahmednagar</v>
      </c>
      <c r="E147" t="str">
        <f>'Region - Nashik Data'!E148</f>
        <v>Nagar</v>
      </c>
      <c r="F147" t="str">
        <f>'Region - Nashik Data'!F148</f>
        <v>20046296</v>
      </c>
      <c r="G147" t="str">
        <f>'Region - Nashik Data'!G148</f>
        <v>Burhannagar &amp; 45 Villages Retro RRWSS</v>
      </c>
      <c r="H147" t="str">
        <f>'Region - Nashik Data'!H148</f>
        <v>Kapurwadi</v>
      </c>
      <c r="I147" t="str">
        <f>'Region - Nashik Data'!I148</f>
        <v>Existing 1.00 LL ESR</v>
      </c>
      <c r="J147">
        <f>IF(AND('Region - Nashik Data'!V148&gt;-1%,'Region - Nashik Data'!V148&lt;101%),1,0)</f>
        <v>1</v>
      </c>
      <c r="K147">
        <f>IF(AND('Region - Nashik Data'!V148&gt;100%,'Region - Nashik Data'!V148&lt;301%),1,0)</f>
        <v>0</v>
      </c>
      <c r="L147">
        <f>IF(AND('Region - Nashik Data'!V148&gt;300%,'Region - Nashik Data'!V148&lt;501%),1,0)</f>
        <v>0</v>
      </c>
      <c r="M147">
        <f>IF(AND('Region - Nashik Data'!V148&gt;500%,'Region - Nashik Data'!V148&lt;1001%),1,0)</f>
        <v>0</v>
      </c>
      <c r="N147">
        <f>IF(AND('Region - Nashik Data'!V148&gt;1000%,'Region - Nashik Data'!V148&lt;2001%),1,0)</f>
        <v>0</v>
      </c>
      <c r="O147">
        <f>IF('Region - Nashik Data'!V148&gt;2000%,1,0)</f>
        <v>0</v>
      </c>
      <c r="P147">
        <f t="shared" si="6"/>
        <v>1</v>
      </c>
      <c r="Q147">
        <f>IF('Region - Nashik Data'!V148=0%,1,0)</f>
        <v>1</v>
      </c>
    </row>
    <row r="148" spans="1:17" x14ac:dyDescent="0.35">
      <c r="A148">
        <f>'Region - Nashik Data'!A149</f>
        <v>147</v>
      </c>
      <c r="B148" t="str">
        <f>'Region - Nashik Data'!B149</f>
        <v>Nashik</v>
      </c>
      <c r="C148" t="str">
        <f>'Region - Nashik Data'!C149</f>
        <v>W M Nashik</v>
      </c>
      <c r="D148" t="str">
        <f>'Region - Nashik Data'!D149</f>
        <v>W.M.Nashik</v>
      </c>
      <c r="E148" t="str">
        <f>'Region - Nashik Data'!E149</f>
        <v>Dindori</v>
      </c>
      <c r="F148" t="str">
        <f>'Region - Nashik Data'!F149</f>
        <v>20039676</v>
      </c>
      <c r="G148" t="str">
        <f>'Region - Nashik Data'!G149</f>
        <v>Mulane &amp; 3Villages RRWSS Tal. Dindori</v>
      </c>
      <c r="H148" t="str">
        <f>'Region - Nashik Data'!H149</f>
        <v>Talegaon Vani</v>
      </c>
      <c r="I148" t="str">
        <f>'Region - Nashik Data'!I149</f>
        <v>Existing 0.75 LL ESR</v>
      </c>
      <c r="J148">
        <f>IF(AND('Region - Nashik Data'!V149&gt;-1%,'Region - Nashik Data'!V149&lt;101%),1,0)</f>
        <v>1</v>
      </c>
      <c r="K148">
        <f>IF(AND('Region - Nashik Data'!V149&gt;100%,'Region - Nashik Data'!V149&lt;301%),1,0)</f>
        <v>0</v>
      </c>
      <c r="L148">
        <f>IF(AND('Region - Nashik Data'!V149&gt;300%,'Region - Nashik Data'!V149&lt;501%),1,0)</f>
        <v>0</v>
      </c>
      <c r="M148">
        <f>IF(AND('Region - Nashik Data'!V149&gt;500%,'Region - Nashik Data'!V149&lt;1001%),1,0)</f>
        <v>0</v>
      </c>
      <c r="N148">
        <f>IF(AND('Region - Nashik Data'!V149&gt;1000%,'Region - Nashik Data'!V149&lt;2001%),1,0)</f>
        <v>0</v>
      </c>
      <c r="O148">
        <f>IF('Region - Nashik Data'!V149&gt;2000%,1,0)</f>
        <v>0</v>
      </c>
      <c r="P148">
        <f t="shared" si="6"/>
        <v>1</v>
      </c>
      <c r="Q148">
        <f>IF('Region - Nashik Data'!V149=0%,1,0)</f>
        <v>0</v>
      </c>
    </row>
    <row r="149" spans="1:17" x14ac:dyDescent="0.35">
      <c r="A149">
        <f>'Region - Nashik Data'!A150</f>
        <v>148</v>
      </c>
      <c r="B149" t="str">
        <f>'Region - Nashik Data'!B150</f>
        <v>Nashik</v>
      </c>
      <c r="C149" t="str">
        <f>'Region - Nashik Data'!C150</f>
        <v>W M Nashik</v>
      </c>
      <c r="D149" t="str">
        <f>'Region - Nashik Data'!D150</f>
        <v>Malegaon</v>
      </c>
      <c r="E149" t="str">
        <f>'Region - Nashik Data'!E150</f>
        <v>Chandwad</v>
      </c>
      <c r="F149" t="str">
        <f>'Region - Nashik Data'!F150</f>
        <v>20086730</v>
      </c>
      <c r="G149" t="str">
        <f>'Region - Nashik Data'!G150</f>
        <v>Retro.Chandwad and WSS 44 villages. Ta. Chandwad</v>
      </c>
      <c r="H149" t="str">
        <f>'Region - Nashik Data'!H150</f>
        <v>Vadalibhoi</v>
      </c>
      <c r="I149" t="str">
        <f>'Region - Nashik Data'!I150</f>
        <v>Existing 2 LL ESR</v>
      </c>
      <c r="J149">
        <f>IF(AND('Region - Nashik Data'!V150&gt;-1%,'Region - Nashik Data'!V150&lt;101%),1,0)</f>
        <v>1</v>
      </c>
      <c r="K149">
        <f>IF(AND('Region - Nashik Data'!V150&gt;100%,'Region - Nashik Data'!V150&lt;301%),1,0)</f>
        <v>0</v>
      </c>
      <c r="L149">
        <f>IF(AND('Region - Nashik Data'!V150&gt;300%,'Region - Nashik Data'!V150&lt;501%),1,0)</f>
        <v>0</v>
      </c>
      <c r="M149">
        <f>IF(AND('Region - Nashik Data'!V150&gt;500%,'Region - Nashik Data'!V150&lt;1001%),1,0)</f>
        <v>0</v>
      </c>
      <c r="N149">
        <f>IF(AND('Region - Nashik Data'!V150&gt;1000%,'Region - Nashik Data'!V150&lt;2001%),1,0)</f>
        <v>0</v>
      </c>
      <c r="O149">
        <f>IF('Region - Nashik Data'!V150&gt;2000%,1,0)</f>
        <v>0</v>
      </c>
      <c r="P149">
        <f t="shared" si="6"/>
        <v>1</v>
      </c>
      <c r="Q149">
        <f>IF('Region - Nashik Data'!V150=0%,1,0)</f>
        <v>1</v>
      </c>
    </row>
    <row r="150" spans="1:17" x14ac:dyDescent="0.35">
      <c r="A150">
        <f>'Region - Nashik Data'!A151</f>
        <v>149</v>
      </c>
      <c r="B150" t="str">
        <f>'Region - Nashik Data'!B151</f>
        <v>Nashik</v>
      </c>
      <c r="C150" t="str">
        <f>'Region - Nashik Data'!C151</f>
        <v>Nashik</v>
      </c>
      <c r="D150" t="str">
        <f>'Region - Nashik Data'!D151</f>
        <v>Malegaon</v>
      </c>
      <c r="E150" t="str">
        <f>'Region - Nashik Data'!E151</f>
        <v>Nandgaon</v>
      </c>
      <c r="F150" t="str">
        <f>'Region - Nashik Data'!F151</f>
        <v>20037448</v>
      </c>
      <c r="G150" t="str">
        <f>'Region - Nashik Data'!G151</f>
        <v>78 villages in Nandgaon, Malegaon and Deola talukas</v>
      </c>
      <c r="H150" t="str">
        <f>'Region - Nashik Data'!H151</f>
        <v>Soygaon</v>
      </c>
      <c r="I150" t="str">
        <f>'Region - Nashik Data'!I151</f>
        <v>Existing 0.75 LL ESR</v>
      </c>
      <c r="J150">
        <f>IF(AND('Region - Nashik Data'!V151&gt;-1%,'Region - Nashik Data'!V151&lt;101%),1,0)</f>
        <v>1</v>
      </c>
      <c r="K150">
        <f>IF(AND('Region - Nashik Data'!V151&gt;100%,'Region - Nashik Data'!V151&lt;301%),1,0)</f>
        <v>0</v>
      </c>
      <c r="L150">
        <f>IF(AND('Region - Nashik Data'!V151&gt;300%,'Region - Nashik Data'!V151&lt;501%),1,0)</f>
        <v>0</v>
      </c>
      <c r="M150">
        <f>IF(AND('Region - Nashik Data'!V151&gt;500%,'Region - Nashik Data'!V151&lt;1001%),1,0)</f>
        <v>0</v>
      </c>
      <c r="N150">
        <f>IF(AND('Region - Nashik Data'!V151&gt;1000%,'Region - Nashik Data'!V151&lt;2001%),1,0)</f>
        <v>0</v>
      </c>
      <c r="O150">
        <f>IF('Region - Nashik Data'!V151&gt;2000%,1,0)</f>
        <v>0</v>
      </c>
      <c r="P150">
        <f t="shared" si="6"/>
        <v>1</v>
      </c>
      <c r="Q150">
        <f>IF('Region - Nashik Data'!V151=0%,1,0)</f>
        <v>1</v>
      </c>
    </row>
    <row r="151" spans="1:17" x14ac:dyDescent="0.35">
      <c r="A151">
        <f>'Region - Nashik Data'!A152</f>
        <v>150</v>
      </c>
      <c r="B151" t="str">
        <f>'Region - Nashik Data'!B152</f>
        <v>Nashik</v>
      </c>
      <c r="C151" t="str">
        <f>'Region - Nashik Data'!C152</f>
        <v>Nashik</v>
      </c>
      <c r="D151" t="str">
        <f>'Region - Nashik Data'!D152</f>
        <v>Manmad</v>
      </c>
      <c r="E151" t="str">
        <f>'Region - Nashik Data'!E152</f>
        <v>Nifad</v>
      </c>
      <c r="F151" t="str">
        <f>'Region - Nashik Data'!F152</f>
        <v>456654</v>
      </c>
      <c r="G151" t="str">
        <f>'Region - Nashik Data'!G152</f>
        <v>Retro. Lasalgaon Vinchur 16 Villages, Tal. Nifad</v>
      </c>
      <c r="H151" t="str">
        <f>'Region - Nashik Data'!H152</f>
        <v>Nimgaon Wakada</v>
      </c>
      <c r="I151" t="str">
        <f>'Region - Nashik Data'!I152</f>
        <v>Existing 1.50 LL ESR-OL 1</v>
      </c>
      <c r="J151">
        <f>IF(AND('Region - Nashik Data'!V152&gt;-1%,'Region - Nashik Data'!V152&lt;101%),1,0)</f>
        <v>1</v>
      </c>
      <c r="K151">
        <f>IF(AND('Region - Nashik Data'!V152&gt;100%,'Region - Nashik Data'!V152&lt;301%),1,0)</f>
        <v>0</v>
      </c>
      <c r="L151">
        <f>IF(AND('Region - Nashik Data'!V152&gt;300%,'Region - Nashik Data'!V152&lt;501%),1,0)</f>
        <v>0</v>
      </c>
      <c r="M151">
        <f>IF(AND('Region - Nashik Data'!V152&gt;500%,'Region - Nashik Data'!V152&lt;1001%),1,0)</f>
        <v>0</v>
      </c>
      <c r="N151">
        <f>IF(AND('Region - Nashik Data'!V152&gt;1000%,'Region - Nashik Data'!V152&lt;2001%),1,0)</f>
        <v>0</v>
      </c>
      <c r="O151">
        <f>IF('Region - Nashik Data'!V152&gt;2000%,1,0)</f>
        <v>0</v>
      </c>
      <c r="P151">
        <f t="shared" si="6"/>
        <v>1</v>
      </c>
      <c r="Q151">
        <f>IF('Region - Nashik Data'!V152=0%,1,0)</f>
        <v>0</v>
      </c>
    </row>
    <row r="152" spans="1:17" x14ac:dyDescent="0.35">
      <c r="A152">
        <f>'Region - Nashik Data'!A153</f>
        <v>151</v>
      </c>
      <c r="B152" t="str">
        <f>'Region - Nashik Data'!B153</f>
        <v>Jalgaon</v>
      </c>
      <c r="C152" t="str">
        <f>'Region - Nashik Data'!C153</f>
        <v>Jalgaon</v>
      </c>
      <c r="D152" t="str">
        <f>'Region - Nashik Data'!D153</f>
        <v>Erandol</v>
      </c>
      <c r="E152" t="str">
        <f>'Region - Nashik Data'!E153</f>
        <v>Chalisgaon</v>
      </c>
      <c r="F152" t="str">
        <f>'Region - Nashik Data'!F153</f>
        <v>20053796</v>
      </c>
      <c r="G152" t="str">
        <f>'Region - Nashik Data'!G153</f>
        <v>Dondigar-Rohini &amp; 15 Villages WSS</v>
      </c>
      <c r="H152" t="str">
        <f>'Region - Nashik Data'!H153</f>
        <v>Hirapur</v>
      </c>
      <c r="I152" t="str">
        <f>'Region - Nashik Data'!I153</f>
        <v>Existing 0.50 LL ESR</v>
      </c>
      <c r="J152">
        <f>IF(AND('Region - Nashik Data'!V153&gt;-1%,'Region - Nashik Data'!V153&lt;101%),1,0)</f>
        <v>0</v>
      </c>
      <c r="K152">
        <f>IF(AND('Region - Nashik Data'!V153&gt;100%,'Region - Nashik Data'!V153&lt;301%),1,0)</f>
        <v>1</v>
      </c>
      <c r="L152">
        <f>IF(AND('Region - Nashik Data'!V153&gt;300%,'Region - Nashik Data'!V153&lt;501%),1,0)</f>
        <v>0</v>
      </c>
      <c r="M152">
        <f>IF(AND('Region - Nashik Data'!V153&gt;500%,'Region - Nashik Data'!V153&lt;1001%),1,0)</f>
        <v>0</v>
      </c>
      <c r="N152">
        <f>IF(AND('Region - Nashik Data'!V153&gt;1000%,'Region - Nashik Data'!V153&lt;2001%),1,0)</f>
        <v>0</v>
      </c>
      <c r="O152">
        <f>IF('Region - Nashik Data'!V153&gt;2000%,1,0)</f>
        <v>0</v>
      </c>
      <c r="P152">
        <f t="shared" si="6"/>
        <v>1</v>
      </c>
      <c r="Q152">
        <f>IF('Region - Nashik Data'!V153=0%,1,0)</f>
        <v>0</v>
      </c>
    </row>
    <row r="153" spans="1:17" x14ac:dyDescent="0.35">
      <c r="A153">
        <f>'Region - Nashik Data'!A154</f>
        <v>152</v>
      </c>
      <c r="B153" t="str">
        <f>'Region - Nashik Data'!B154</f>
        <v>Nashik</v>
      </c>
      <c r="C153" t="str">
        <f>'Region - Nashik Data'!C154</f>
        <v>Nashik</v>
      </c>
      <c r="D153" t="str">
        <f>'Region - Nashik Data'!D154</f>
        <v>Manmad</v>
      </c>
      <c r="E153" t="str">
        <f>'Region - Nashik Data'!E154</f>
        <v>Yeola</v>
      </c>
      <c r="F153" t="str">
        <f>'Region - Nashik Data'!F154</f>
        <v>20030798</v>
      </c>
      <c r="G153" t="str">
        <f>'Region - Nashik Data'!G154</f>
        <v>Retrofitting To Yeola 38 Villages</v>
      </c>
      <c r="H153" t="str">
        <f>'Region - Nashik Data'!H154</f>
        <v>Dhamode</v>
      </c>
      <c r="I153" t="str">
        <f>'Region - Nashik Data'!I154</f>
        <v>Existing 1.00 LL ESR</v>
      </c>
      <c r="J153">
        <f>IF(AND('Region - Nashik Data'!V154&gt;-1%,'Region - Nashik Data'!V154&lt;101%),1,0)</f>
        <v>1</v>
      </c>
      <c r="K153">
        <f>IF(AND('Region - Nashik Data'!V154&gt;100%,'Region - Nashik Data'!V154&lt;301%),1,0)</f>
        <v>0</v>
      </c>
      <c r="L153">
        <f>IF(AND('Region - Nashik Data'!V154&gt;300%,'Region - Nashik Data'!V154&lt;501%),1,0)</f>
        <v>0</v>
      </c>
      <c r="M153">
        <f>IF(AND('Region - Nashik Data'!V154&gt;500%,'Region - Nashik Data'!V154&lt;1001%),1,0)</f>
        <v>0</v>
      </c>
      <c r="N153">
        <f>IF(AND('Region - Nashik Data'!V154&gt;1000%,'Region - Nashik Data'!V154&lt;2001%),1,0)</f>
        <v>0</v>
      </c>
      <c r="O153">
        <f>IF('Region - Nashik Data'!V154&gt;2000%,1,0)</f>
        <v>0</v>
      </c>
      <c r="P153">
        <f t="shared" si="6"/>
        <v>1</v>
      </c>
      <c r="Q153">
        <f>IF('Region - Nashik Data'!V154=0%,1,0)</f>
        <v>1</v>
      </c>
    </row>
    <row r="154" spans="1:17" x14ac:dyDescent="0.35">
      <c r="A154">
        <f>'Region - Nashik Data'!A155</f>
        <v>153</v>
      </c>
      <c r="B154" t="str">
        <f>'Region - Nashik Data'!B155</f>
        <v>Nashik</v>
      </c>
      <c r="C154" t="str">
        <f>'Region - Nashik Data'!C155</f>
        <v>Nashik</v>
      </c>
      <c r="D154" t="str">
        <f>'Region - Nashik Data'!D155</f>
        <v>Sinnar</v>
      </c>
      <c r="E154" t="str">
        <f>'Region - Nashik Data'!E155</f>
        <v>Sinnar</v>
      </c>
      <c r="F154" t="str">
        <f>'Region - Nashik Data'!F155</f>
        <v>20019176</v>
      </c>
      <c r="G154" t="str">
        <f>'Region - Nashik Data'!G155</f>
        <v>Retro. Bargaonpimpri &amp; 6 VRWSS  Tal Sinnar</v>
      </c>
      <c r="H154" t="str">
        <f>'Region - Nashik Data'!H155</f>
        <v>Nimgaon Sinnar</v>
      </c>
      <c r="I154" t="str">
        <f>'Region - Nashik Data'!I155</f>
        <v>Proposed 0.40 LL ESR</v>
      </c>
      <c r="J154">
        <f>IF(AND('Region - Nashik Data'!V155&gt;-1%,'Region - Nashik Data'!V155&lt;101%),1,0)</f>
        <v>1</v>
      </c>
      <c r="K154">
        <f>IF(AND('Region - Nashik Data'!V155&gt;100%,'Region - Nashik Data'!V155&lt;301%),1,0)</f>
        <v>0</v>
      </c>
      <c r="L154">
        <f>IF(AND('Region - Nashik Data'!V155&gt;300%,'Region - Nashik Data'!V155&lt;501%),1,0)</f>
        <v>0</v>
      </c>
      <c r="M154">
        <f>IF(AND('Region - Nashik Data'!V155&gt;500%,'Region - Nashik Data'!V155&lt;1001%),1,0)</f>
        <v>0</v>
      </c>
      <c r="N154">
        <f>IF(AND('Region - Nashik Data'!V155&gt;1000%,'Region - Nashik Data'!V155&lt;2001%),1,0)</f>
        <v>0</v>
      </c>
      <c r="O154">
        <f>IF('Region - Nashik Data'!V155&gt;2000%,1,0)</f>
        <v>0</v>
      </c>
      <c r="P154">
        <f t="shared" si="6"/>
        <v>1</v>
      </c>
      <c r="Q154">
        <f>IF('Region - Nashik Data'!V155=0%,1,0)</f>
        <v>1</v>
      </c>
    </row>
    <row r="155" spans="1:17" x14ac:dyDescent="0.35">
      <c r="A155">
        <f>'Region - Nashik Data'!A156</f>
        <v>154</v>
      </c>
      <c r="B155" t="str">
        <f>'Region - Nashik Data'!B156</f>
        <v>Nashik</v>
      </c>
      <c r="C155" t="str">
        <f>'Region - Nashik Data'!C156</f>
        <v>W M Nashik</v>
      </c>
      <c r="D155" t="str">
        <f>'Region - Nashik Data'!D156</f>
        <v>Sinnar</v>
      </c>
      <c r="E155" t="str">
        <f>'Region - Nashik Data'!E156</f>
        <v>Naigaon</v>
      </c>
      <c r="F155" t="str">
        <f>'Region - Nashik Data'!F156</f>
        <v>20028193</v>
      </c>
      <c r="G155" t="str">
        <f>'Region - Nashik Data'!G156</f>
        <v>Retrofitting To Wadzire (Naigaon) &amp; 4 Villages RRWSS</v>
      </c>
      <c r="H155" t="str">
        <f>'Region - Nashik Data'!H156</f>
        <v>Wadzire</v>
      </c>
      <c r="I155" t="str">
        <f>'Region - Nashik Data'!I156</f>
        <v>Existing 1.00 LL ESR</v>
      </c>
      <c r="J155">
        <f>IF(AND('Region - Nashik Data'!V156&gt;-1%,'Region - Nashik Data'!V156&lt;101%),1,0)</f>
        <v>1</v>
      </c>
      <c r="K155">
        <f>IF(AND('Region - Nashik Data'!V156&gt;100%,'Region - Nashik Data'!V156&lt;301%),1,0)</f>
        <v>0</v>
      </c>
      <c r="L155">
        <f>IF(AND('Region - Nashik Data'!V156&gt;300%,'Region - Nashik Data'!V156&lt;501%),1,0)</f>
        <v>0</v>
      </c>
      <c r="M155">
        <f>IF(AND('Region - Nashik Data'!V156&gt;500%,'Region - Nashik Data'!V156&lt;1001%),1,0)</f>
        <v>0</v>
      </c>
      <c r="N155">
        <f>IF(AND('Region - Nashik Data'!V156&gt;1000%,'Region - Nashik Data'!V156&lt;2001%),1,0)</f>
        <v>0</v>
      </c>
      <c r="O155">
        <f>IF('Region - Nashik Data'!V156&gt;2000%,1,0)</f>
        <v>0</v>
      </c>
      <c r="P155">
        <f t="shared" si="6"/>
        <v>1</v>
      </c>
      <c r="Q155">
        <f>IF('Region - Nashik Data'!V156=0%,1,0)</f>
        <v>1</v>
      </c>
    </row>
    <row r="156" spans="1:17" x14ac:dyDescent="0.35">
      <c r="A156">
        <f>'Region - Nashik Data'!A157</f>
        <v>155</v>
      </c>
      <c r="B156" t="str">
        <f>'Region - Nashik Data'!B157</f>
        <v>Ahmednagar</v>
      </c>
      <c r="C156" t="str">
        <f>'Region - Nashik Data'!C157</f>
        <v>Ahmednagar</v>
      </c>
      <c r="D156" t="str">
        <f>'Region - Nashik Data'!D157</f>
        <v>Newasa</v>
      </c>
      <c r="E156" t="str">
        <f>'Region - Nashik Data'!E157</f>
        <v>Pathardi</v>
      </c>
      <c r="F156" t="str">
        <f>'Region - Nashik Data'!F157</f>
        <v>20040662</v>
      </c>
      <c r="G156" t="str">
        <f>'Region - Nashik Data'!G157</f>
        <v>Retro.Miri-Tisgaon and 33 villages, Tal. Pathardi</v>
      </c>
      <c r="H156" t="str">
        <f>'Region - Nashik Data'!H157</f>
        <v>Tisgaon</v>
      </c>
      <c r="I156" t="str">
        <f>'Region - Nashik Data'!I157</f>
        <v>Existing 0.75 LL ESR-1</v>
      </c>
      <c r="J156">
        <f>IF(AND('Region - Nashik Data'!V157&gt;-1%,'Region - Nashik Data'!V157&lt;101%),1,0)</f>
        <v>1</v>
      </c>
      <c r="K156">
        <f>IF(AND('Region - Nashik Data'!V157&gt;100%,'Region - Nashik Data'!V157&lt;301%),1,0)</f>
        <v>0</v>
      </c>
      <c r="L156">
        <f>IF(AND('Region - Nashik Data'!V157&gt;300%,'Region - Nashik Data'!V157&lt;501%),1,0)</f>
        <v>0</v>
      </c>
      <c r="M156">
        <f>IF(AND('Region - Nashik Data'!V157&gt;500%,'Region - Nashik Data'!V157&lt;1001%),1,0)</f>
        <v>0</v>
      </c>
      <c r="N156">
        <f>IF(AND('Region - Nashik Data'!V157&gt;1000%,'Region - Nashik Data'!V157&lt;2001%),1,0)</f>
        <v>0</v>
      </c>
      <c r="O156">
        <f>IF('Region - Nashik Data'!V157&gt;2000%,1,0)</f>
        <v>0</v>
      </c>
      <c r="P156">
        <f t="shared" si="6"/>
        <v>1</v>
      </c>
      <c r="Q156">
        <f>IF('Region - Nashik Data'!V157=0%,1,0)</f>
        <v>1</v>
      </c>
    </row>
    <row r="157" spans="1:17" x14ac:dyDescent="0.35">
      <c r="A157">
        <f>'Region - Nashik Data'!A158</f>
        <v>156</v>
      </c>
      <c r="B157" t="str">
        <f>'Region - Nashik Data'!B158</f>
        <v>Jalgaon</v>
      </c>
      <c r="C157" t="str">
        <f>'Region - Nashik Data'!C158</f>
        <v>Jalgaon</v>
      </c>
      <c r="D157" t="str">
        <f>'Region - Nashik Data'!D158</f>
        <v>Nandurbar</v>
      </c>
      <c r="E157" t="str">
        <f>'Region - Nashik Data'!E158</f>
        <v>Nandurbar</v>
      </c>
      <c r="F157" t="str">
        <f>'Region - Nashik Data'!F158</f>
        <v>20057127</v>
      </c>
      <c r="G157" t="str">
        <f>'Region - Nashik Data'!G158</f>
        <v>Khamgaon, Tokartale , Vichak &amp; 2 Wadies RRWSS</v>
      </c>
      <c r="H157" t="str">
        <f>'Region - Nashik Data'!H158</f>
        <v>Wadgaon Pada</v>
      </c>
      <c r="I157" t="str">
        <f>'Region - Nashik Data'!I158</f>
        <v>Existing 0.25 LL ESR</v>
      </c>
      <c r="J157">
        <f>IF(AND('Region - Nashik Data'!V158&gt;-1%,'Region - Nashik Data'!V158&lt;101%),1,0)</f>
        <v>1</v>
      </c>
      <c r="K157">
        <f>IF(AND('Region - Nashik Data'!V158&gt;100%,'Region - Nashik Data'!V158&lt;301%),1,0)</f>
        <v>0</v>
      </c>
      <c r="L157">
        <f>IF(AND('Region - Nashik Data'!V158&gt;300%,'Region - Nashik Data'!V158&lt;501%),1,0)</f>
        <v>0</v>
      </c>
      <c r="M157">
        <f>IF(AND('Region - Nashik Data'!V158&gt;500%,'Region - Nashik Data'!V158&lt;1001%),1,0)</f>
        <v>0</v>
      </c>
      <c r="N157">
        <f>IF(AND('Region - Nashik Data'!V158&gt;1000%,'Region - Nashik Data'!V158&lt;2001%),1,0)</f>
        <v>0</v>
      </c>
      <c r="O157">
        <f>IF('Region - Nashik Data'!V158&gt;2000%,1,0)</f>
        <v>0</v>
      </c>
      <c r="P157">
        <f t="shared" si="6"/>
        <v>1</v>
      </c>
      <c r="Q157">
        <f>IF('Region - Nashik Data'!V158=0%,1,0)</f>
        <v>0</v>
      </c>
    </row>
    <row r="158" spans="1:17" x14ac:dyDescent="0.35">
      <c r="A158">
        <f>'Region - Nashik Data'!A159</f>
        <v>157</v>
      </c>
      <c r="B158" t="str">
        <f>'Region - Nashik Data'!B159</f>
        <v>Nashik</v>
      </c>
      <c r="C158" t="str">
        <f>'Region - Nashik Data'!C159</f>
        <v>Nashik</v>
      </c>
      <c r="D158" t="str">
        <f>'Region - Nashik Data'!D159</f>
        <v>Manmad</v>
      </c>
      <c r="E158" t="str">
        <f>'Region - Nashik Data'!E159</f>
        <v>Yeola</v>
      </c>
      <c r="F158" t="str">
        <f>'Region - Nashik Data'!F159</f>
        <v>20030798</v>
      </c>
      <c r="G158" t="str">
        <f>'Region - Nashik Data'!G159</f>
        <v>Retrofitting To Yeola 38 Villages</v>
      </c>
      <c r="H158" t="str">
        <f>'Region - Nashik Data'!H159</f>
        <v>Adgaon chautha</v>
      </c>
      <c r="I158" t="str">
        <f>'Region - Nashik Data'!I159</f>
        <v>Existing 1.00 LL ESR</v>
      </c>
      <c r="J158">
        <f>IF(AND('Region - Nashik Data'!V159&gt;-1%,'Region - Nashik Data'!V159&lt;101%),1,0)</f>
        <v>1</v>
      </c>
      <c r="K158">
        <f>IF(AND('Region - Nashik Data'!V159&gt;100%,'Region - Nashik Data'!V159&lt;301%),1,0)</f>
        <v>0</v>
      </c>
      <c r="L158">
        <f>IF(AND('Region - Nashik Data'!V159&gt;300%,'Region - Nashik Data'!V159&lt;501%),1,0)</f>
        <v>0</v>
      </c>
      <c r="M158">
        <f>IF(AND('Region - Nashik Data'!V159&gt;500%,'Region - Nashik Data'!V159&lt;1001%),1,0)</f>
        <v>0</v>
      </c>
      <c r="N158">
        <f>IF(AND('Region - Nashik Data'!V159&gt;1000%,'Region - Nashik Data'!V159&lt;2001%),1,0)</f>
        <v>0</v>
      </c>
      <c r="O158">
        <f>IF('Region - Nashik Data'!V159&gt;2000%,1,0)</f>
        <v>0</v>
      </c>
      <c r="P158">
        <f t="shared" si="6"/>
        <v>1</v>
      </c>
      <c r="Q158">
        <f>IF('Region - Nashik Data'!V159=0%,1,0)</f>
        <v>1</v>
      </c>
    </row>
    <row r="159" spans="1:17" x14ac:dyDescent="0.35">
      <c r="A159">
        <f>'Region - Nashik Data'!A160</f>
        <v>158</v>
      </c>
      <c r="B159" t="str">
        <f>'Region - Nashik Data'!B160</f>
        <v>Nashik</v>
      </c>
      <c r="C159" t="str">
        <f>'Region - Nashik Data'!C160</f>
        <v>Nashik</v>
      </c>
      <c r="D159" t="str">
        <f>'Region - Nashik Data'!D160</f>
        <v>Sinnar</v>
      </c>
      <c r="E159" t="str">
        <f>'Region - Nashik Data'!E160</f>
        <v>Sinnar</v>
      </c>
      <c r="F159" t="str">
        <f>'Region - Nashik Data'!F160</f>
        <v>20019286</v>
      </c>
      <c r="G159" t="str">
        <f>'Region - Nashik Data'!G160</f>
        <v>Nirhale-Fatehpur and 5 villages, Tal. Sinnar</v>
      </c>
      <c r="H159" t="str">
        <f>'Region - Nashik Data'!H160</f>
        <v>Manori</v>
      </c>
      <c r="I159" t="str">
        <f>'Region - Nashik Data'!I160</f>
        <v>Proposed 1.15 LL ESR</v>
      </c>
      <c r="J159">
        <f>IF(AND('Region - Nashik Data'!V160&gt;-1%,'Region - Nashik Data'!V160&lt;101%),1,0)</f>
        <v>1</v>
      </c>
      <c r="K159">
        <f>IF(AND('Region - Nashik Data'!V160&gt;100%,'Region - Nashik Data'!V160&lt;301%),1,0)</f>
        <v>0</v>
      </c>
      <c r="L159">
        <f>IF(AND('Region - Nashik Data'!V160&gt;300%,'Region - Nashik Data'!V160&lt;501%),1,0)</f>
        <v>0</v>
      </c>
      <c r="M159">
        <f>IF(AND('Region - Nashik Data'!V160&gt;500%,'Region - Nashik Data'!V160&lt;1001%),1,0)</f>
        <v>0</v>
      </c>
      <c r="N159">
        <f>IF(AND('Region - Nashik Data'!V160&gt;1000%,'Region - Nashik Data'!V160&lt;2001%),1,0)</f>
        <v>0</v>
      </c>
      <c r="O159">
        <f>IF('Region - Nashik Data'!V160&gt;2000%,1,0)</f>
        <v>0</v>
      </c>
      <c r="P159">
        <f t="shared" si="6"/>
        <v>1</v>
      </c>
      <c r="Q159">
        <f>IF('Region - Nashik Data'!V160=0%,1,0)</f>
        <v>1</v>
      </c>
    </row>
    <row r="160" spans="1:17" x14ac:dyDescent="0.35">
      <c r="A160">
        <f>'Region - Nashik Data'!A161</f>
        <v>159</v>
      </c>
      <c r="B160" t="str">
        <f>'Region - Nashik Data'!B161</f>
        <v>Jalgaon</v>
      </c>
      <c r="C160" t="str">
        <f>'Region - Nashik Data'!C161</f>
        <v>Jalgaon</v>
      </c>
      <c r="D160" t="str">
        <f>'Region - Nashik Data'!D161</f>
        <v>Erandol</v>
      </c>
      <c r="E160" t="str">
        <f>'Region - Nashik Data'!E161</f>
        <v>Chalisgaon</v>
      </c>
      <c r="F160" t="str">
        <f>'Region - Nashik Data'!F161</f>
        <v>20053796</v>
      </c>
      <c r="G160" t="str">
        <f>'Region - Nashik Data'!G161</f>
        <v>Dondigar-Rohini &amp; 15 Villages WSS</v>
      </c>
      <c r="H160" t="str">
        <f>'Region - Nashik Data'!H161</f>
        <v>Khadki Bk.</v>
      </c>
      <c r="I160" t="str">
        <f>'Region - Nashik Data'!I161</f>
        <v>Existing 0.50 LL ESR-2</v>
      </c>
      <c r="J160">
        <f>IF(AND('Region - Nashik Data'!V161&gt;-1%,'Region - Nashik Data'!V161&lt;101%),1,0)</f>
        <v>1</v>
      </c>
      <c r="K160">
        <f>IF(AND('Region - Nashik Data'!V161&gt;100%,'Region - Nashik Data'!V161&lt;301%),1,0)</f>
        <v>0</v>
      </c>
      <c r="L160">
        <f>IF(AND('Region - Nashik Data'!V161&gt;300%,'Region - Nashik Data'!V161&lt;501%),1,0)</f>
        <v>0</v>
      </c>
      <c r="M160">
        <f>IF(AND('Region - Nashik Data'!V161&gt;500%,'Region - Nashik Data'!V161&lt;1001%),1,0)</f>
        <v>0</v>
      </c>
      <c r="N160">
        <f>IF(AND('Region - Nashik Data'!V161&gt;1000%,'Region - Nashik Data'!V161&lt;2001%),1,0)</f>
        <v>0</v>
      </c>
      <c r="O160">
        <f>IF('Region - Nashik Data'!V161&gt;2000%,1,0)</f>
        <v>0</v>
      </c>
      <c r="P160">
        <f t="shared" si="6"/>
        <v>1</v>
      </c>
      <c r="Q160">
        <f>IF('Region - Nashik Data'!V161=0%,1,0)</f>
        <v>0</v>
      </c>
    </row>
    <row r="161" spans="1:17" x14ac:dyDescent="0.35">
      <c r="A161">
        <f>'Region - Nashik Data'!A162</f>
        <v>160</v>
      </c>
      <c r="B161" t="str">
        <f>'Region - Nashik Data'!B162</f>
        <v>Nashik</v>
      </c>
      <c r="C161" t="str">
        <f>'Region - Nashik Data'!C162</f>
        <v>W M Nashik</v>
      </c>
      <c r="D161" t="str">
        <f>'Region - Nashik Data'!D162</f>
        <v>Malegaon</v>
      </c>
      <c r="E161" t="str">
        <f>'Region - Nashik Data'!E162</f>
        <v>Chandwad</v>
      </c>
      <c r="F161" t="str">
        <f>'Region - Nashik Data'!F162</f>
        <v>20086730</v>
      </c>
      <c r="G161" t="str">
        <f>'Region - Nashik Data'!G162</f>
        <v>Retro.Chandwad and WSS 44 villages. Ta. Chandwad</v>
      </c>
      <c r="H161" t="str">
        <f>'Region - Nashik Data'!H162</f>
        <v>Bharvir</v>
      </c>
      <c r="I161" t="str">
        <f>'Region - Nashik Data'!I162</f>
        <v>Existing 0.30 LL ESR-2</v>
      </c>
      <c r="J161">
        <f>IF(AND('Region - Nashik Data'!V162&gt;-1%,'Region - Nashik Data'!V162&lt;101%),1,0)</f>
        <v>1</v>
      </c>
      <c r="K161">
        <f>IF(AND('Region - Nashik Data'!V162&gt;100%,'Region - Nashik Data'!V162&lt;301%),1,0)</f>
        <v>0</v>
      </c>
      <c r="L161">
        <f>IF(AND('Region - Nashik Data'!V162&gt;300%,'Region - Nashik Data'!V162&lt;501%),1,0)</f>
        <v>0</v>
      </c>
      <c r="M161">
        <f>IF(AND('Region - Nashik Data'!V162&gt;500%,'Region - Nashik Data'!V162&lt;1001%),1,0)</f>
        <v>0</v>
      </c>
      <c r="N161">
        <f>IF(AND('Region - Nashik Data'!V162&gt;1000%,'Region - Nashik Data'!V162&lt;2001%),1,0)</f>
        <v>0</v>
      </c>
      <c r="O161">
        <f>IF('Region - Nashik Data'!V162&gt;2000%,1,0)</f>
        <v>0</v>
      </c>
      <c r="P161">
        <f t="shared" si="6"/>
        <v>1</v>
      </c>
      <c r="Q161">
        <f>IF('Region - Nashik Data'!V162=0%,1,0)</f>
        <v>1</v>
      </c>
    </row>
    <row r="162" spans="1:17" x14ac:dyDescent="0.35">
      <c r="A162">
        <f>'Region - Nashik Data'!A163</f>
        <v>161</v>
      </c>
      <c r="B162" t="str">
        <f>'Region - Nashik Data'!B163</f>
        <v>Ahmednagar</v>
      </c>
      <c r="C162" t="str">
        <f>'Region - Nashik Data'!C163</f>
        <v>Sangamner</v>
      </c>
      <c r="D162" t="str">
        <f>'Region - Nashik Data'!D163</f>
        <v>Sangamner</v>
      </c>
      <c r="E162" t="str">
        <f>'Region - Nashik Data'!E163</f>
        <v>Sangamner</v>
      </c>
      <c r="F162" t="str">
        <f>'Region - Nashik Data'!F163</f>
        <v>7937337</v>
      </c>
      <c r="G162" t="str">
        <f>'Region - Nashik Data'!G163</f>
        <v>Retro.Nimon and 4 villages, Tal. Sangamner</v>
      </c>
      <c r="H162" t="str">
        <f>'Region - Nashik Data'!H163</f>
        <v>Palaskhede</v>
      </c>
      <c r="I162" t="str">
        <f>'Region - Nashik Data'!I163</f>
        <v>Existing 0.9 LL ESR</v>
      </c>
      <c r="J162">
        <f>IF(AND('Region - Nashik Data'!V163&gt;-1%,'Region - Nashik Data'!V163&lt;101%),1,0)</f>
        <v>1</v>
      </c>
      <c r="K162">
        <f>IF(AND('Region - Nashik Data'!V163&gt;100%,'Region - Nashik Data'!V163&lt;301%),1,0)</f>
        <v>0</v>
      </c>
      <c r="L162">
        <f>IF(AND('Region - Nashik Data'!V163&gt;300%,'Region - Nashik Data'!V163&lt;501%),1,0)</f>
        <v>0</v>
      </c>
      <c r="M162">
        <f>IF(AND('Region - Nashik Data'!V163&gt;500%,'Region - Nashik Data'!V163&lt;1001%),1,0)</f>
        <v>0</v>
      </c>
      <c r="N162">
        <f>IF(AND('Region - Nashik Data'!V163&gt;1000%,'Region - Nashik Data'!V163&lt;2001%),1,0)</f>
        <v>0</v>
      </c>
      <c r="O162">
        <f>IF('Region - Nashik Data'!V163&gt;2000%,1,0)</f>
        <v>0</v>
      </c>
      <c r="P162">
        <f t="shared" si="6"/>
        <v>1</v>
      </c>
      <c r="Q162">
        <f>IF('Region - Nashik Data'!V163=0%,1,0)</f>
        <v>1</v>
      </c>
    </row>
    <row r="163" spans="1:17" x14ac:dyDescent="0.35">
      <c r="A163">
        <f>'Region - Nashik Data'!A164</f>
        <v>162</v>
      </c>
      <c r="B163" t="str">
        <f>'Region - Nashik Data'!B164</f>
        <v>Nashik</v>
      </c>
      <c r="C163" t="str">
        <f>'Region - Nashik Data'!C164</f>
        <v>W M Nashik</v>
      </c>
      <c r="D163" t="str">
        <f>'Region - Nashik Data'!D164</f>
        <v>Malegaon</v>
      </c>
      <c r="E163" t="str">
        <f>'Region - Nashik Data'!E164</f>
        <v>Chandwad</v>
      </c>
      <c r="F163" t="str">
        <f>'Region - Nashik Data'!F164</f>
        <v>20086730</v>
      </c>
      <c r="G163" t="str">
        <f>'Region - Nashik Data'!G164</f>
        <v>Retro.Chandwad and WSS 44 villages. Ta. Chandwad</v>
      </c>
      <c r="H163" t="str">
        <f>'Region - Nashik Data'!H164</f>
        <v>Nimgavhan</v>
      </c>
      <c r="I163" t="str">
        <f>'Region - Nashik Data'!I164</f>
        <v>Existing 0.25 LL ESR</v>
      </c>
      <c r="J163">
        <f>IF(AND('Region - Nashik Data'!V164&gt;-1%,'Region - Nashik Data'!V164&lt;101%),1,0)</f>
        <v>1</v>
      </c>
      <c r="K163">
        <f>IF(AND('Region - Nashik Data'!V164&gt;100%,'Region - Nashik Data'!V164&lt;301%),1,0)</f>
        <v>0</v>
      </c>
      <c r="L163">
        <f>IF(AND('Region - Nashik Data'!V164&gt;300%,'Region - Nashik Data'!V164&lt;501%),1,0)</f>
        <v>0</v>
      </c>
      <c r="M163">
        <f>IF(AND('Region - Nashik Data'!V164&gt;500%,'Region - Nashik Data'!V164&lt;1001%),1,0)</f>
        <v>0</v>
      </c>
      <c r="N163">
        <f>IF(AND('Region - Nashik Data'!V164&gt;1000%,'Region - Nashik Data'!V164&lt;2001%),1,0)</f>
        <v>0</v>
      </c>
      <c r="O163">
        <f>IF('Region - Nashik Data'!V164&gt;2000%,1,0)</f>
        <v>0</v>
      </c>
      <c r="P163">
        <f t="shared" ref="P163:P164" si="7">IF(OR(J163=1,K163=1,L163=1,M163=1,N163=1,O163=1),1,0)</f>
        <v>1</v>
      </c>
      <c r="Q163">
        <f>IF('Region - Nashik Data'!V164=0%,1,0)</f>
        <v>1</v>
      </c>
    </row>
    <row r="164" spans="1:17" x14ac:dyDescent="0.35">
      <c r="A164">
        <f>'Region - Nashik Data'!A165</f>
        <v>163</v>
      </c>
      <c r="B164" t="str">
        <f>'Region - Nashik Data'!B165</f>
        <v>Jalgaon</v>
      </c>
      <c r="C164" t="str">
        <f>'Region - Nashik Data'!C165</f>
        <v>Jalgaon</v>
      </c>
      <c r="D164" t="str">
        <f>'Region - Nashik Data'!D165</f>
        <v>Chopda</v>
      </c>
      <c r="E164" t="str">
        <f>'Region - Nashik Data'!E165</f>
        <v>Chopda</v>
      </c>
      <c r="F164" t="str">
        <f>'Region - Nashik Data'!F165</f>
        <v>20053731</v>
      </c>
      <c r="G164" t="str">
        <f>'Region - Nashik Data'!G165</f>
        <v>Lasur and 9 villages RRWSS. Ta. Chopda</v>
      </c>
      <c r="H164" t="str">
        <f>'Region - Nashik Data'!H165</f>
        <v>Chunchale</v>
      </c>
      <c r="I164" t="str">
        <f>'Region - Nashik Data'!I165</f>
        <v>Existing 1.25 LL ESR</v>
      </c>
      <c r="J164">
        <f>IF(AND('Region - Nashik Data'!V165&gt;-1%,'Region - Nashik Data'!V165&lt;101%),1,0)</f>
        <v>1</v>
      </c>
      <c r="K164">
        <f>IF(AND('Region - Nashik Data'!V165&gt;100%,'Region - Nashik Data'!V165&lt;301%),1,0)</f>
        <v>0</v>
      </c>
      <c r="L164">
        <f>IF(AND('Region - Nashik Data'!V165&gt;300%,'Region - Nashik Data'!V165&lt;501%),1,0)</f>
        <v>0</v>
      </c>
      <c r="M164">
        <f>IF(AND('Region - Nashik Data'!V165&gt;500%,'Region - Nashik Data'!V165&lt;1001%),1,0)</f>
        <v>0</v>
      </c>
      <c r="N164">
        <f>IF(AND('Region - Nashik Data'!V165&gt;1000%,'Region - Nashik Data'!V165&lt;2001%),1,0)</f>
        <v>0</v>
      </c>
      <c r="O164">
        <f>IF('Region - Nashik Data'!V165&gt;2000%,1,0)</f>
        <v>0</v>
      </c>
      <c r="P164">
        <f t="shared" si="7"/>
        <v>1</v>
      </c>
      <c r="Q164">
        <f>IF('Region - Nashik Data'!V165=0%,1,0)</f>
        <v>0</v>
      </c>
    </row>
    <row r="165" spans="1:17" x14ac:dyDescent="0.35">
      <c r="A165">
        <f>'Region - Nashik Data'!A166</f>
        <v>164</v>
      </c>
      <c r="B165" t="str">
        <f>'Region - Nashik Data'!B166</f>
        <v>Nashik</v>
      </c>
      <c r="C165" t="str">
        <f>'Region - Nashik Data'!C166</f>
        <v>W M Nashik</v>
      </c>
      <c r="D165" t="str">
        <f>'Region - Nashik Data'!D166</f>
        <v>Malegaon</v>
      </c>
      <c r="E165" t="str">
        <f>'Region - Nashik Data'!E166</f>
        <v>Malegaon</v>
      </c>
      <c r="F165" t="str">
        <f>'Region - Nashik Data'!F166</f>
        <v>20018682</v>
      </c>
      <c r="G165" t="str">
        <f>'Region - Nashik Data'!G166</f>
        <v>Dhahiwal &amp;25 Villages WSS Tal Malegaon</v>
      </c>
      <c r="H165" t="str">
        <f>'Region - Nashik Data'!H166</f>
        <v>Devarpada</v>
      </c>
      <c r="I165" t="str">
        <f>'Region - Nashik Data'!I166</f>
        <v>Existing 1.25 LL ESR</v>
      </c>
      <c r="J165">
        <f>IF(AND('Region - Nashik Data'!V166&gt;-1%,'Region - Nashik Data'!V166&lt;101%),1,0)</f>
        <v>1</v>
      </c>
      <c r="K165">
        <f>IF(AND('Region - Nashik Data'!V166&gt;100%,'Region - Nashik Data'!V166&lt;301%),1,0)</f>
        <v>0</v>
      </c>
      <c r="L165">
        <f>IF(AND('Region - Nashik Data'!V166&gt;300%,'Region - Nashik Data'!V166&lt;501%),1,0)</f>
        <v>0</v>
      </c>
      <c r="M165">
        <f>IF(AND('Region - Nashik Data'!V166&gt;500%,'Region - Nashik Data'!V166&lt;1001%),1,0)</f>
        <v>0</v>
      </c>
      <c r="N165">
        <f>IF(AND('Region - Nashik Data'!V166&gt;1000%,'Region - Nashik Data'!V166&lt;2001%),1,0)</f>
        <v>0</v>
      </c>
      <c r="O165">
        <f>IF('Region - Nashik Data'!V166&gt;2000%,1,0)</f>
        <v>0</v>
      </c>
      <c r="P165">
        <f t="shared" ref="P165:P189" si="8">IF(OR(J165=1,K165=1,L165=1,M165=1,N165=1,O165=1),1,0)</f>
        <v>1</v>
      </c>
      <c r="Q165">
        <f>IF('Region - Nashik Data'!V166=0%,1,0)</f>
        <v>0</v>
      </c>
    </row>
    <row r="166" spans="1:17" x14ac:dyDescent="0.35">
      <c r="A166">
        <f>'Region - Nashik Data'!A167</f>
        <v>165</v>
      </c>
      <c r="B166" t="str">
        <f>'Region - Nashik Data'!B167</f>
        <v>Nashik</v>
      </c>
      <c r="C166" t="str">
        <f>'Region - Nashik Data'!C167</f>
        <v>W M Nashik</v>
      </c>
      <c r="D166" t="str">
        <f>'Region - Nashik Data'!D167</f>
        <v>Malegaon</v>
      </c>
      <c r="E166" t="str">
        <f>'Region - Nashik Data'!E167</f>
        <v>Chandwad</v>
      </c>
      <c r="F166" t="str">
        <f>'Region - Nashik Data'!F167</f>
        <v>20086730</v>
      </c>
      <c r="G166" t="str">
        <f>'Region - Nashik Data'!G167</f>
        <v>Retro.Chandwad and WSS 44 villages. Ta. Chandwad</v>
      </c>
      <c r="H166" t="str">
        <f>'Region - Nashik Data'!H167</f>
        <v>Patharshembe</v>
      </c>
      <c r="I166" t="str">
        <f>'Region - Nashik Data'!I167</f>
        <v>Existing 1.00 LL ESR</v>
      </c>
      <c r="J166">
        <f>IF(AND('Region - Nashik Data'!V167&gt;-1%,'Region - Nashik Data'!V167&lt;101%),1,0)</f>
        <v>1</v>
      </c>
      <c r="K166">
        <f>IF(AND('Region - Nashik Data'!V167&gt;100%,'Region - Nashik Data'!V167&lt;301%),1,0)</f>
        <v>0</v>
      </c>
      <c r="L166">
        <f>IF(AND('Region - Nashik Data'!V167&gt;300%,'Region - Nashik Data'!V167&lt;501%),1,0)</f>
        <v>0</v>
      </c>
      <c r="M166">
        <f>IF(AND('Region - Nashik Data'!V167&gt;500%,'Region - Nashik Data'!V167&lt;1001%),1,0)</f>
        <v>0</v>
      </c>
      <c r="N166">
        <f>IF(AND('Region - Nashik Data'!V167&gt;1000%,'Region - Nashik Data'!V167&lt;2001%),1,0)</f>
        <v>0</v>
      </c>
      <c r="O166">
        <f>IF('Region - Nashik Data'!V167&gt;2000%,1,0)</f>
        <v>0</v>
      </c>
      <c r="P166">
        <f t="shared" si="8"/>
        <v>1</v>
      </c>
      <c r="Q166">
        <f>IF('Region - Nashik Data'!V167=0%,1,0)</f>
        <v>0</v>
      </c>
    </row>
    <row r="167" spans="1:17" x14ac:dyDescent="0.35">
      <c r="A167">
        <f>'Region - Nashik Data'!A168</f>
        <v>166</v>
      </c>
      <c r="B167" t="str">
        <f>'Region - Nashik Data'!B168</f>
        <v>Jalgaon</v>
      </c>
      <c r="C167" t="str">
        <f>'Region - Nashik Data'!C168</f>
        <v>Jalgaon</v>
      </c>
      <c r="D167" t="str">
        <f>'Region - Nashik Data'!D168</f>
        <v>Chopda</v>
      </c>
      <c r="E167" t="str">
        <f>'Region - Nashik Data'!E168</f>
        <v>Chopda</v>
      </c>
      <c r="F167" t="str">
        <f>'Region - Nashik Data'!F168</f>
        <v>20053731</v>
      </c>
      <c r="G167" t="str">
        <f>'Region - Nashik Data'!G168</f>
        <v>Lasur and 9 villages RRWSS. Ta. Chopda</v>
      </c>
      <c r="H167" t="str">
        <f>'Region - Nashik Data'!H168</f>
        <v>Kazipura</v>
      </c>
      <c r="I167" t="str">
        <f>'Region - Nashik Data'!I168</f>
        <v>Existing 0.25 LL ESR-1</v>
      </c>
      <c r="J167">
        <f>IF(AND('Region - Nashik Data'!V168&gt;-1%,'Region - Nashik Data'!V168&lt;101%),1,0)</f>
        <v>0</v>
      </c>
      <c r="K167">
        <f>IF(AND('Region - Nashik Data'!V168&gt;100%,'Region - Nashik Data'!V168&lt;301%),1,0)</f>
        <v>0</v>
      </c>
      <c r="L167">
        <f>IF(AND('Region - Nashik Data'!V168&gt;300%,'Region - Nashik Data'!V168&lt;501%),1,0)</f>
        <v>1</v>
      </c>
      <c r="M167">
        <f>IF(AND('Region - Nashik Data'!V168&gt;500%,'Region - Nashik Data'!V168&lt;1001%),1,0)</f>
        <v>0</v>
      </c>
      <c r="N167">
        <f>IF(AND('Region - Nashik Data'!V168&gt;1000%,'Region - Nashik Data'!V168&lt;2001%),1,0)</f>
        <v>0</v>
      </c>
      <c r="O167">
        <f>IF('Region - Nashik Data'!V168&gt;2000%,1,0)</f>
        <v>0</v>
      </c>
      <c r="P167">
        <f t="shared" si="8"/>
        <v>1</v>
      </c>
      <c r="Q167">
        <f>IF('Region - Nashik Data'!V168=0%,1,0)</f>
        <v>0</v>
      </c>
    </row>
    <row r="168" spans="1:17" x14ac:dyDescent="0.35">
      <c r="A168">
        <f>'Region - Nashik Data'!A169</f>
        <v>167</v>
      </c>
      <c r="B168" t="str">
        <f>'Region - Nashik Data'!B169</f>
        <v>Ahmednagar</v>
      </c>
      <c r="C168" t="str">
        <f>'Region - Nashik Data'!C169</f>
        <v>Sangamner</v>
      </c>
      <c r="D168" t="str">
        <f>'Region - Nashik Data'!D169</f>
        <v>Sangamner</v>
      </c>
      <c r="E168" t="str">
        <f>'Region - Nashik Data'!E169</f>
        <v>Sangamner</v>
      </c>
      <c r="F168" t="str">
        <f>'Region - Nashik Data'!F169</f>
        <v>7937337</v>
      </c>
      <c r="G168" t="str">
        <f>'Region - Nashik Data'!G169</f>
        <v>Retro.Nimon and 4 villages, Tal. Sangamner</v>
      </c>
      <c r="H168" t="str">
        <f>'Region - Nashik Data'!H169</f>
        <v>Palaskhede</v>
      </c>
      <c r="I168" t="str">
        <f>'Region - Nashik Data'!I169</f>
        <v>Proposed 0.55 LL ESR- Outlet-1</v>
      </c>
      <c r="J168">
        <f>IF(AND('Region - Nashik Data'!V169&gt;-1%,'Region - Nashik Data'!V169&lt;101%),1,0)</f>
        <v>1</v>
      </c>
      <c r="K168">
        <f>IF(AND('Region - Nashik Data'!V169&gt;100%,'Region - Nashik Data'!V169&lt;301%),1,0)</f>
        <v>0</v>
      </c>
      <c r="L168">
        <f>IF(AND('Region - Nashik Data'!V169&gt;300%,'Region - Nashik Data'!V169&lt;501%),1,0)</f>
        <v>0</v>
      </c>
      <c r="M168">
        <f>IF(AND('Region - Nashik Data'!V169&gt;500%,'Region - Nashik Data'!V169&lt;1001%),1,0)</f>
        <v>0</v>
      </c>
      <c r="N168">
        <f>IF(AND('Region - Nashik Data'!V169&gt;1000%,'Region - Nashik Data'!V169&lt;2001%),1,0)</f>
        <v>0</v>
      </c>
      <c r="O168">
        <f>IF('Region - Nashik Data'!V169&gt;2000%,1,0)</f>
        <v>0</v>
      </c>
      <c r="P168">
        <f t="shared" si="8"/>
        <v>1</v>
      </c>
      <c r="Q168">
        <f>IF('Region - Nashik Data'!V169=0%,1,0)</f>
        <v>1</v>
      </c>
    </row>
    <row r="169" spans="1:17" x14ac:dyDescent="0.35">
      <c r="A169">
        <f>'Region - Nashik Data'!A170</f>
        <v>168</v>
      </c>
      <c r="B169" t="str">
        <f>'Region - Nashik Data'!B170</f>
        <v>Nashik</v>
      </c>
      <c r="C169" t="str">
        <f>'Region - Nashik Data'!C170</f>
        <v>Nashik</v>
      </c>
      <c r="D169" t="str">
        <f>'Region - Nashik Data'!D170</f>
        <v>Manmad</v>
      </c>
      <c r="E169" t="str">
        <f>'Region - Nashik Data'!E170</f>
        <v>Nifad</v>
      </c>
      <c r="F169" t="str">
        <f>'Region - Nashik Data'!F170</f>
        <v>456654</v>
      </c>
      <c r="G169" t="str">
        <f>'Region - Nashik Data'!G170</f>
        <v>Retro. Lasalgaon Vinchur 16 Villages, Tal. Nifad</v>
      </c>
      <c r="H169" t="str">
        <f>'Region - Nashik Data'!H170</f>
        <v>Nimgaon Wakada</v>
      </c>
      <c r="I169" t="str">
        <f>'Region - Nashik Data'!I170</f>
        <v>Existing 1.50 LL ESR-OL 3</v>
      </c>
      <c r="J169">
        <f>IF(AND('Region - Nashik Data'!V170&gt;-1%,'Region - Nashik Data'!V170&lt;101%),1,0)</f>
        <v>1</v>
      </c>
      <c r="K169">
        <f>IF(AND('Region - Nashik Data'!V170&gt;100%,'Region - Nashik Data'!V170&lt;301%),1,0)</f>
        <v>0</v>
      </c>
      <c r="L169">
        <f>IF(AND('Region - Nashik Data'!V170&gt;300%,'Region - Nashik Data'!V170&lt;501%),1,0)</f>
        <v>0</v>
      </c>
      <c r="M169">
        <f>IF(AND('Region - Nashik Data'!V170&gt;500%,'Region - Nashik Data'!V170&lt;1001%),1,0)</f>
        <v>0</v>
      </c>
      <c r="N169">
        <f>IF(AND('Region - Nashik Data'!V170&gt;1000%,'Region - Nashik Data'!V170&lt;2001%),1,0)</f>
        <v>0</v>
      </c>
      <c r="O169">
        <f>IF('Region - Nashik Data'!V170&gt;2000%,1,0)</f>
        <v>0</v>
      </c>
      <c r="P169">
        <f t="shared" si="8"/>
        <v>1</v>
      </c>
      <c r="Q169">
        <f>IF('Region - Nashik Data'!V170=0%,1,0)</f>
        <v>1</v>
      </c>
    </row>
    <row r="170" spans="1:17" x14ac:dyDescent="0.35">
      <c r="A170">
        <f>'Region - Nashik Data'!A171</f>
        <v>169</v>
      </c>
      <c r="B170" t="str">
        <f>'Region - Nashik Data'!B171</f>
        <v>Ahmednagar</v>
      </c>
      <c r="C170" t="str">
        <f>'Region - Nashik Data'!C171</f>
        <v>Sangamner</v>
      </c>
      <c r="D170" t="str">
        <f>'Region - Nashik Data'!D171</f>
        <v>Sangamner</v>
      </c>
      <c r="E170" t="str">
        <f>'Region - Nashik Data'!E171</f>
        <v>Sangamner</v>
      </c>
      <c r="F170" t="str">
        <f>'Region - Nashik Data'!F171</f>
        <v>20033242</v>
      </c>
      <c r="G170" t="str">
        <f>'Region - Nashik Data'!G171</f>
        <v>Retro.Talegaon Dighe and 16 villages, Tal. Sangamner</v>
      </c>
      <c r="H170" t="str">
        <f>'Region - Nashik Data'!H171</f>
        <v>Wadzari (Kh)</v>
      </c>
      <c r="I170" t="str">
        <f>'Region - Nashik Data'!I171</f>
        <v>Existing 0.75 LL ESR</v>
      </c>
      <c r="J170">
        <f>IF(AND('Region - Nashik Data'!V171&gt;-1%,'Region - Nashik Data'!V171&lt;101%),1,0)</f>
        <v>1</v>
      </c>
      <c r="K170">
        <f>IF(AND('Region - Nashik Data'!V171&gt;100%,'Region - Nashik Data'!V171&lt;301%),1,0)</f>
        <v>0</v>
      </c>
      <c r="L170">
        <f>IF(AND('Region - Nashik Data'!V171&gt;300%,'Region - Nashik Data'!V171&lt;501%),1,0)</f>
        <v>0</v>
      </c>
      <c r="M170">
        <f>IF(AND('Region - Nashik Data'!V171&gt;500%,'Region - Nashik Data'!V171&lt;1001%),1,0)</f>
        <v>0</v>
      </c>
      <c r="N170">
        <f>IF(AND('Region - Nashik Data'!V171&gt;1000%,'Region - Nashik Data'!V171&lt;2001%),1,0)</f>
        <v>0</v>
      </c>
      <c r="O170">
        <f>IF('Region - Nashik Data'!V171&gt;2000%,1,0)</f>
        <v>0</v>
      </c>
      <c r="P170">
        <f t="shared" si="8"/>
        <v>1</v>
      </c>
      <c r="Q170">
        <f>IF('Region - Nashik Data'!V171=0%,1,0)</f>
        <v>0</v>
      </c>
    </row>
    <row r="171" spans="1:17" x14ac:dyDescent="0.35">
      <c r="A171">
        <f>'Region - Nashik Data'!A172</f>
        <v>170</v>
      </c>
      <c r="B171" t="str">
        <f>'Region - Nashik Data'!B172</f>
        <v>Jalgaon</v>
      </c>
      <c r="C171" t="str">
        <f>'Region - Nashik Data'!C172</f>
        <v>Jalgaon</v>
      </c>
      <c r="D171" t="str">
        <f>'Region - Nashik Data'!D172</f>
        <v>Erandol</v>
      </c>
      <c r="E171" t="str">
        <f>'Region - Nashik Data'!E172</f>
        <v>Chalisgaon</v>
      </c>
      <c r="F171" t="str">
        <f>'Region - Nashik Data'!F172</f>
        <v>20053796</v>
      </c>
      <c r="G171" t="str">
        <f>'Region - Nashik Data'!G172</f>
        <v>Dondigar-Rohini &amp; 15 Villages WSS</v>
      </c>
      <c r="H171" t="str">
        <f>'Region - Nashik Data'!H172</f>
        <v>Khadki Bk.</v>
      </c>
      <c r="I171" t="str">
        <f>'Region - Nashik Data'!I172</f>
        <v>Existing 0.50 LL ESR-3</v>
      </c>
      <c r="J171">
        <f>IF(AND('Region - Nashik Data'!V172&gt;-1%,'Region - Nashik Data'!V172&lt;101%),1,0)</f>
        <v>1</v>
      </c>
      <c r="K171">
        <f>IF(AND('Region - Nashik Data'!V172&gt;100%,'Region - Nashik Data'!V172&lt;301%),1,0)</f>
        <v>0</v>
      </c>
      <c r="L171">
        <f>IF(AND('Region - Nashik Data'!V172&gt;300%,'Region - Nashik Data'!V172&lt;501%),1,0)</f>
        <v>0</v>
      </c>
      <c r="M171">
        <f>IF(AND('Region - Nashik Data'!V172&gt;500%,'Region - Nashik Data'!V172&lt;1001%),1,0)</f>
        <v>0</v>
      </c>
      <c r="N171">
        <f>IF(AND('Region - Nashik Data'!V172&gt;1000%,'Region - Nashik Data'!V172&lt;2001%),1,0)</f>
        <v>0</v>
      </c>
      <c r="O171">
        <f>IF('Region - Nashik Data'!V172&gt;2000%,1,0)</f>
        <v>0</v>
      </c>
      <c r="P171">
        <f t="shared" si="8"/>
        <v>1</v>
      </c>
      <c r="Q171">
        <f>IF('Region - Nashik Data'!V172=0%,1,0)</f>
        <v>0</v>
      </c>
    </row>
    <row r="172" spans="1:17" x14ac:dyDescent="0.35">
      <c r="A172">
        <f>'Region - Nashik Data'!A173</f>
        <v>171</v>
      </c>
      <c r="B172" t="str">
        <f>'Region - Nashik Data'!B173</f>
        <v>Ahmednagar</v>
      </c>
      <c r="C172" t="str">
        <f>'Region - Nashik Data'!C173</f>
        <v>Ahmednagar</v>
      </c>
      <c r="D172" t="str">
        <f>'Region - Nashik Data'!D173</f>
        <v>Newasa</v>
      </c>
      <c r="E172" t="str">
        <f>'Region - Nashik Data'!E173</f>
        <v>Nevasa</v>
      </c>
      <c r="F172" t="str">
        <f>'Region - Nashik Data'!F173</f>
        <v>5348540</v>
      </c>
      <c r="G172" t="str">
        <f>'Region - Nashik Data'!G173</f>
        <v>Retro.Sonai Karjgaon and 16 villages, Tal. Nevasa</v>
      </c>
      <c r="H172" t="str">
        <f>'Region - Nashik Data'!H173</f>
        <v>IMAMPUR</v>
      </c>
      <c r="I172" t="str">
        <f>'Region - Nashik Data'!I173</f>
        <v>Existing 0.20 LL ESR-34</v>
      </c>
      <c r="J172">
        <f>IF(AND('Region - Nashik Data'!V173&gt;-1%,'Region - Nashik Data'!V173&lt;101%),1,0)</f>
        <v>0</v>
      </c>
      <c r="K172">
        <f>IF(AND('Region - Nashik Data'!V173&gt;100%,'Region - Nashik Data'!V173&lt;301%),1,0)</f>
        <v>0</v>
      </c>
      <c r="L172">
        <f>IF(AND('Region - Nashik Data'!V173&gt;300%,'Region - Nashik Data'!V173&lt;501%),1,0)</f>
        <v>1</v>
      </c>
      <c r="M172">
        <f>IF(AND('Region - Nashik Data'!V173&gt;500%,'Region - Nashik Data'!V173&lt;1001%),1,0)</f>
        <v>0</v>
      </c>
      <c r="N172">
        <f>IF(AND('Region - Nashik Data'!V173&gt;1000%,'Region - Nashik Data'!V173&lt;2001%),1,0)</f>
        <v>0</v>
      </c>
      <c r="O172">
        <f>IF('Region - Nashik Data'!V173&gt;2000%,1,0)</f>
        <v>0</v>
      </c>
      <c r="P172">
        <f t="shared" si="8"/>
        <v>1</v>
      </c>
      <c r="Q172">
        <f>IF('Region - Nashik Data'!V173=0%,1,0)</f>
        <v>0</v>
      </c>
    </row>
    <row r="173" spans="1:17" x14ac:dyDescent="0.35">
      <c r="A173">
        <f>'Region - Nashik Data'!A174</f>
        <v>172</v>
      </c>
      <c r="B173" t="str">
        <f>'Region - Nashik Data'!B174</f>
        <v>Nashik</v>
      </c>
      <c r="C173" t="str">
        <f>'Region - Nashik Data'!C174</f>
        <v>W M Nashik</v>
      </c>
      <c r="D173" t="str">
        <f>'Region - Nashik Data'!D174</f>
        <v>Malegaon</v>
      </c>
      <c r="E173" t="str">
        <f>'Region - Nashik Data'!E174</f>
        <v>Chandwad</v>
      </c>
      <c r="F173" t="str">
        <f>'Region - Nashik Data'!F174</f>
        <v>20086730</v>
      </c>
      <c r="G173" t="str">
        <f>'Region - Nashik Data'!G174</f>
        <v>Retro.Chandwad and WSS 44 villages. Ta. Chandwad</v>
      </c>
      <c r="H173" t="str">
        <f>'Region - Nashik Data'!H174</f>
        <v>Gangave</v>
      </c>
      <c r="I173" t="str">
        <f>'Region - Nashik Data'!I174</f>
        <v>Existing 0.75 LL ESR</v>
      </c>
      <c r="J173">
        <f>IF(AND('Region - Nashik Data'!V174&gt;-1%,'Region - Nashik Data'!V174&lt;101%),1,0)</f>
        <v>1</v>
      </c>
      <c r="K173">
        <f>IF(AND('Region - Nashik Data'!V174&gt;100%,'Region - Nashik Data'!V174&lt;301%),1,0)</f>
        <v>0</v>
      </c>
      <c r="L173">
        <f>IF(AND('Region - Nashik Data'!V174&gt;300%,'Region - Nashik Data'!V174&lt;501%),1,0)</f>
        <v>0</v>
      </c>
      <c r="M173">
        <f>IF(AND('Region - Nashik Data'!V174&gt;500%,'Region - Nashik Data'!V174&lt;1001%),1,0)</f>
        <v>0</v>
      </c>
      <c r="N173">
        <f>IF(AND('Region - Nashik Data'!V174&gt;1000%,'Region - Nashik Data'!V174&lt;2001%),1,0)</f>
        <v>0</v>
      </c>
      <c r="O173">
        <f>IF('Region - Nashik Data'!V174&gt;2000%,1,0)</f>
        <v>0</v>
      </c>
      <c r="P173">
        <f t="shared" si="8"/>
        <v>1</v>
      </c>
      <c r="Q173">
        <f>IF('Region - Nashik Data'!V174=0%,1,0)</f>
        <v>1</v>
      </c>
    </row>
    <row r="174" spans="1:17" x14ac:dyDescent="0.35">
      <c r="A174">
        <f>'Region - Nashik Data'!A175</f>
        <v>173</v>
      </c>
      <c r="B174" t="str">
        <f>'Region - Nashik Data'!B175</f>
        <v>Jalgaon</v>
      </c>
      <c r="C174" t="str">
        <f>'Region - Nashik Data'!C175</f>
        <v>Jalgaon</v>
      </c>
      <c r="D174" t="str">
        <f>'Region - Nashik Data'!D175</f>
        <v>Erandol</v>
      </c>
      <c r="E174" t="str">
        <f>'Region - Nashik Data'!E175</f>
        <v>Chalisgaon</v>
      </c>
      <c r="F174" t="str">
        <f>'Region - Nashik Data'!F175</f>
        <v>20053796</v>
      </c>
      <c r="G174" t="str">
        <f>'Region - Nashik Data'!G175</f>
        <v>Dondigar-Rohini &amp; 15 Villages WSS</v>
      </c>
      <c r="H174" t="str">
        <f>'Region - Nashik Data'!H175</f>
        <v>Don Digar</v>
      </c>
      <c r="I174" t="str">
        <f>'Region - Nashik Data'!I175</f>
        <v>Existing 0.75 LL ESR</v>
      </c>
      <c r="J174">
        <f>IF(AND('Region - Nashik Data'!V175&gt;-1%,'Region - Nashik Data'!V175&lt;101%),1,0)</f>
        <v>0</v>
      </c>
      <c r="K174">
        <f>IF(AND('Region - Nashik Data'!V175&gt;100%,'Region - Nashik Data'!V175&lt;301%),1,0)</f>
        <v>1</v>
      </c>
      <c r="L174">
        <f>IF(AND('Region - Nashik Data'!V175&gt;300%,'Region - Nashik Data'!V175&lt;501%),1,0)</f>
        <v>0</v>
      </c>
      <c r="M174">
        <f>IF(AND('Region - Nashik Data'!V175&gt;500%,'Region - Nashik Data'!V175&lt;1001%),1,0)</f>
        <v>0</v>
      </c>
      <c r="N174">
        <f>IF(AND('Region - Nashik Data'!V175&gt;1000%,'Region - Nashik Data'!V175&lt;2001%),1,0)</f>
        <v>0</v>
      </c>
      <c r="O174">
        <f>IF('Region - Nashik Data'!V175&gt;2000%,1,0)</f>
        <v>0</v>
      </c>
      <c r="P174">
        <f t="shared" si="8"/>
        <v>1</v>
      </c>
      <c r="Q174">
        <f>IF('Region - Nashik Data'!V175=0%,1,0)</f>
        <v>0</v>
      </c>
    </row>
    <row r="175" spans="1:17" x14ac:dyDescent="0.35">
      <c r="A175">
        <f>'Region - Nashik Data'!A176</f>
        <v>174</v>
      </c>
      <c r="B175" t="str">
        <f>'Region - Nashik Data'!B176</f>
        <v>Jalgaon</v>
      </c>
      <c r="C175" t="str">
        <f>'Region - Nashik Data'!C176</f>
        <v>Jalgaon</v>
      </c>
      <c r="D175" t="str">
        <f>'Region - Nashik Data'!D176</f>
        <v>Nandurbar</v>
      </c>
      <c r="E175" t="str">
        <f>'Region - Nashik Data'!E176</f>
        <v>Nandurbar</v>
      </c>
      <c r="F175" t="str">
        <f>'Region - Nashik Data'!F176</f>
        <v>20057127</v>
      </c>
      <c r="G175" t="str">
        <f>'Region - Nashik Data'!G176</f>
        <v>Khamgaon, Tokartale , Vichak &amp; 2 Wadies RRWSS</v>
      </c>
      <c r="H175" t="str">
        <f>'Region - Nashik Data'!H176</f>
        <v>Tokartale</v>
      </c>
      <c r="I175" t="str">
        <f>'Region - Nashik Data'!I176</f>
        <v>Proposed 2.1 LL ESR</v>
      </c>
      <c r="J175">
        <f>IF(AND('Region - Nashik Data'!V176&gt;-1%,'Region - Nashik Data'!V176&lt;101%),1,0)</f>
        <v>1</v>
      </c>
      <c r="K175">
        <f>IF(AND('Region - Nashik Data'!V176&gt;100%,'Region - Nashik Data'!V176&lt;301%),1,0)</f>
        <v>0</v>
      </c>
      <c r="L175">
        <f>IF(AND('Region - Nashik Data'!V176&gt;300%,'Region - Nashik Data'!V176&lt;501%),1,0)</f>
        <v>0</v>
      </c>
      <c r="M175">
        <f>IF(AND('Region - Nashik Data'!V176&gt;500%,'Region - Nashik Data'!V176&lt;1001%),1,0)</f>
        <v>0</v>
      </c>
      <c r="N175">
        <f>IF(AND('Region - Nashik Data'!V176&gt;1000%,'Region - Nashik Data'!V176&lt;2001%),1,0)</f>
        <v>0</v>
      </c>
      <c r="O175">
        <f>IF('Region - Nashik Data'!V176&gt;2000%,1,0)</f>
        <v>0</v>
      </c>
      <c r="P175">
        <f t="shared" si="8"/>
        <v>1</v>
      </c>
      <c r="Q175">
        <f>IF('Region - Nashik Data'!V176=0%,1,0)</f>
        <v>0</v>
      </c>
    </row>
    <row r="176" spans="1:17" x14ac:dyDescent="0.35">
      <c r="A176">
        <f>'Region - Nashik Data'!A177</f>
        <v>175</v>
      </c>
      <c r="B176" t="str">
        <f>'Region - Nashik Data'!B177</f>
        <v>Nashik</v>
      </c>
      <c r="C176" t="str">
        <f>'Region - Nashik Data'!C177</f>
        <v>W M Nashik</v>
      </c>
      <c r="D176" t="str">
        <f>'Region - Nashik Data'!D177</f>
        <v>W.M.Nashik</v>
      </c>
      <c r="E176" t="str">
        <f>'Region - Nashik Data'!E177</f>
        <v>Nifad</v>
      </c>
      <c r="F176" t="str">
        <f>'Region - Nashik Data'!F177</f>
        <v>20039258</v>
      </c>
      <c r="G176" t="str">
        <f>'Region - Nashik Data'!G177</f>
        <v>Ozar-Sakore &amp; 2 Villages</v>
      </c>
      <c r="H176" t="str">
        <f>'Region - Nashik Data'!H177</f>
        <v>Sakore</v>
      </c>
      <c r="I176" t="str">
        <f>'Region - Nashik Data'!I177</f>
        <v>Existing 1.85 LL ESR</v>
      </c>
      <c r="J176">
        <f>IF(AND('Region - Nashik Data'!V177&gt;-1%,'Region - Nashik Data'!V177&lt;101%),1,0)</f>
        <v>1</v>
      </c>
      <c r="K176">
        <f>IF(AND('Region - Nashik Data'!V177&gt;100%,'Region - Nashik Data'!V177&lt;301%),1,0)</f>
        <v>0</v>
      </c>
      <c r="L176">
        <f>IF(AND('Region - Nashik Data'!V177&gt;300%,'Region - Nashik Data'!V177&lt;501%),1,0)</f>
        <v>0</v>
      </c>
      <c r="M176">
        <f>IF(AND('Region - Nashik Data'!V177&gt;500%,'Region - Nashik Data'!V177&lt;1001%),1,0)</f>
        <v>0</v>
      </c>
      <c r="N176">
        <f>IF(AND('Region - Nashik Data'!V177&gt;1000%,'Region - Nashik Data'!V177&lt;2001%),1,0)</f>
        <v>0</v>
      </c>
      <c r="O176">
        <f>IF('Region - Nashik Data'!V177&gt;2000%,1,0)</f>
        <v>0</v>
      </c>
      <c r="P176">
        <f t="shared" si="8"/>
        <v>1</v>
      </c>
      <c r="Q176">
        <f>IF('Region - Nashik Data'!V177=0%,1,0)</f>
        <v>1</v>
      </c>
    </row>
    <row r="177" spans="1:17" x14ac:dyDescent="0.35">
      <c r="A177">
        <f>'Region - Nashik Data'!A178</f>
        <v>176</v>
      </c>
      <c r="B177" t="str">
        <f>'Region - Nashik Data'!B178</f>
        <v>Nashik</v>
      </c>
      <c r="C177" t="str">
        <f>'Region - Nashik Data'!C178</f>
        <v>Nashik</v>
      </c>
      <c r="D177" t="str">
        <f>'Region - Nashik Data'!D178</f>
        <v>Malegaon</v>
      </c>
      <c r="E177" t="str">
        <f>'Region - Nashik Data'!E178</f>
        <v>Deola</v>
      </c>
      <c r="F177" t="str">
        <f>'Region - Nashik Data'!F178</f>
        <v>20037448</v>
      </c>
      <c r="G177" t="str">
        <f>'Region - Nashik Data'!G178</f>
        <v>78 villages in Nandgaon, Malegaon and Deola talukas</v>
      </c>
      <c r="H177" t="str">
        <f>'Region - Nashik Data'!H178</f>
        <v>Ajande</v>
      </c>
      <c r="I177" t="str">
        <f>'Region - Nashik Data'!I178</f>
        <v>Existing 0.75 LL ESR</v>
      </c>
      <c r="J177">
        <f>IF(AND('Region - Nashik Data'!V178&gt;-1%,'Region - Nashik Data'!V178&lt;101%),1,0)</f>
        <v>0</v>
      </c>
      <c r="K177">
        <f>IF(AND('Region - Nashik Data'!V178&gt;100%,'Region - Nashik Data'!V178&lt;301%),1,0)</f>
        <v>1</v>
      </c>
      <c r="L177">
        <f>IF(AND('Region - Nashik Data'!V178&gt;300%,'Region - Nashik Data'!V178&lt;501%),1,0)</f>
        <v>0</v>
      </c>
      <c r="M177">
        <f>IF(AND('Region - Nashik Data'!V178&gt;500%,'Region - Nashik Data'!V178&lt;1001%),1,0)</f>
        <v>0</v>
      </c>
      <c r="N177">
        <f>IF(AND('Region - Nashik Data'!V178&gt;1000%,'Region - Nashik Data'!V178&lt;2001%),1,0)</f>
        <v>0</v>
      </c>
      <c r="O177">
        <f>IF('Region - Nashik Data'!V178&gt;2000%,1,0)</f>
        <v>0</v>
      </c>
      <c r="P177">
        <f t="shared" si="8"/>
        <v>1</v>
      </c>
      <c r="Q177">
        <f>IF('Region - Nashik Data'!V178=0%,1,0)</f>
        <v>0</v>
      </c>
    </row>
    <row r="178" spans="1:17" x14ac:dyDescent="0.35">
      <c r="A178">
        <f>'Region - Nashik Data'!A179</f>
        <v>177</v>
      </c>
      <c r="B178" t="str">
        <f>'Region - Nashik Data'!B179</f>
        <v>Nashik</v>
      </c>
      <c r="C178" t="str">
        <f>'Region - Nashik Data'!C179</f>
        <v>Nashik</v>
      </c>
      <c r="D178" t="str">
        <f>'Region - Nashik Data'!D179</f>
        <v>Manmad</v>
      </c>
      <c r="E178" t="str">
        <f>'Region - Nashik Data'!E179</f>
        <v>Yeola</v>
      </c>
      <c r="F178" t="str">
        <f>'Region - Nashik Data'!F179</f>
        <v>20030798</v>
      </c>
      <c r="G178" t="str">
        <f>'Region - Nashik Data'!G179</f>
        <v>Retrofitting To Yeola 38 Villages</v>
      </c>
      <c r="H178" t="str">
        <f>'Region - Nashik Data'!H179</f>
        <v>Gawandgaon</v>
      </c>
      <c r="I178" t="str">
        <f>'Region - Nashik Data'!I179</f>
        <v>Existing 0.75 LL ESR</v>
      </c>
      <c r="J178">
        <f>IF(AND('Region - Nashik Data'!V179&gt;-1%,'Region - Nashik Data'!V179&lt;101%),1,0)</f>
        <v>1</v>
      </c>
      <c r="K178">
        <f>IF(AND('Region - Nashik Data'!V179&gt;100%,'Region - Nashik Data'!V179&lt;301%),1,0)</f>
        <v>0</v>
      </c>
      <c r="L178">
        <f>IF(AND('Region - Nashik Data'!V179&gt;300%,'Region - Nashik Data'!V179&lt;501%),1,0)</f>
        <v>0</v>
      </c>
      <c r="M178">
        <f>IF(AND('Region - Nashik Data'!V179&gt;500%,'Region - Nashik Data'!V179&lt;1001%),1,0)</f>
        <v>0</v>
      </c>
      <c r="N178">
        <f>IF(AND('Region - Nashik Data'!V179&gt;1000%,'Region - Nashik Data'!V179&lt;2001%),1,0)</f>
        <v>0</v>
      </c>
      <c r="O178">
        <f>IF('Region - Nashik Data'!V179&gt;2000%,1,0)</f>
        <v>0</v>
      </c>
      <c r="P178">
        <f t="shared" si="8"/>
        <v>1</v>
      </c>
      <c r="Q178">
        <f>IF('Region - Nashik Data'!V179=0%,1,0)</f>
        <v>0</v>
      </c>
    </row>
    <row r="179" spans="1:17" x14ac:dyDescent="0.35">
      <c r="A179">
        <f>'Region - Nashik Data'!A180</f>
        <v>178</v>
      </c>
      <c r="B179" t="str">
        <f>'Region - Nashik Data'!B180</f>
        <v>Nashik</v>
      </c>
      <c r="C179" t="str">
        <f>'Region - Nashik Data'!C180</f>
        <v>W M Nashik</v>
      </c>
      <c r="D179" t="str">
        <f>'Region - Nashik Data'!D180</f>
        <v>Malegaon</v>
      </c>
      <c r="E179" t="str">
        <f>'Region - Nashik Data'!E180</f>
        <v>Chandwad</v>
      </c>
      <c r="F179" t="str">
        <f>'Region - Nashik Data'!F180</f>
        <v>20086730</v>
      </c>
      <c r="G179" t="str">
        <f>'Region - Nashik Data'!G180</f>
        <v>Retro.Chandwad and WSS 44 villages. Ta. Chandwad</v>
      </c>
      <c r="H179" t="str">
        <f>'Region - Nashik Data'!H180</f>
        <v>Ekrukhe</v>
      </c>
      <c r="I179" t="str">
        <f>'Region - Nashik Data'!I180</f>
        <v>Existing 0.25 LL ESR</v>
      </c>
      <c r="J179">
        <f>IF(AND('Region - Nashik Data'!V180&gt;-1%,'Region - Nashik Data'!V180&lt;101%),1,0)</f>
        <v>1</v>
      </c>
      <c r="K179">
        <f>IF(AND('Region - Nashik Data'!V180&gt;100%,'Region - Nashik Data'!V180&lt;301%),1,0)</f>
        <v>0</v>
      </c>
      <c r="L179">
        <f>IF(AND('Region - Nashik Data'!V180&gt;300%,'Region - Nashik Data'!V180&lt;501%),1,0)</f>
        <v>0</v>
      </c>
      <c r="M179">
        <f>IF(AND('Region - Nashik Data'!V180&gt;500%,'Region - Nashik Data'!V180&lt;1001%),1,0)</f>
        <v>0</v>
      </c>
      <c r="N179">
        <f>IF(AND('Region - Nashik Data'!V180&gt;1000%,'Region - Nashik Data'!V180&lt;2001%),1,0)</f>
        <v>0</v>
      </c>
      <c r="O179">
        <f>IF('Region - Nashik Data'!V180&gt;2000%,1,0)</f>
        <v>0</v>
      </c>
      <c r="P179">
        <f t="shared" si="8"/>
        <v>1</v>
      </c>
      <c r="Q179">
        <f>IF('Region - Nashik Data'!V180=0%,1,0)</f>
        <v>1</v>
      </c>
    </row>
    <row r="180" spans="1:17" x14ac:dyDescent="0.35">
      <c r="A180">
        <f>'Region - Nashik Data'!A181</f>
        <v>179</v>
      </c>
      <c r="B180" t="str">
        <f>'Region - Nashik Data'!B181</f>
        <v>Nashik</v>
      </c>
      <c r="C180" t="str">
        <f>'Region - Nashik Data'!C181</f>
        <v>Nashik</v>
      </c>
      <c r="D180" t="str">
        <f>'Region - Nashik Data'!D181</f>
        <v>Manmad</v>
      </c>
      <c r="E180" t="str">
        <f>'Region - Nashik Data'!E181</f>
        <v>Yeola</v>
      </c>
      <c r="F180" t="str">
        <f>'Region - Nashik Data'!F181</f>
        <v>20030798</v>
      </c>
      <c r="G180" t="str">
        <f>'Region - Nashik Data'!G181</f>
        <v>Retrofitting To Yeola 38 Villages</v>
      </c>
      <c r="H180" t="str">
        <f>'Region - Nashik Data'!H181</f>
        <v>Dhanora</v>
      </c>
      <c r="I180" t="str">
        <f>'Region - Nashik Data'!I181</f>
        <v>Existing 0.50 LL ESR</v>
      </c>
      <c r="J180">
        <f>IF(AND('Region - Nashik Data'!V181&gt;-1%,'Region - Nashik Data'!V181&lt;101%),1,0)</f>
        <v>1</v>
      </c>
      <c r="K180">
        <f>IF(AND('Region - Nashik Data'!V181&gt;100%,'Region - Nashik Data'!V181&lt;301%),1,0)</f>
        <v>0</v>
      </c>
      <c r="L180">
        <f>IF(AND('Region - Nashik Data'!V181&gt;300%,'Region - Nashik Data'!V181&lt;501%),1,0)</f>
        <v>0</v>
      </c>
      <c r="M180">
        <f>IF(AND('Region - Nashik Data'!V181&gt;500%,'Region - Nashik Data'!V181&lt;1001%),1,0)</f>
        <v>0</v>
      </c>
      <c r="N180">
        <f>IF(AND('Region - Nashik Data'!V181&gt;1000%,'Region - Nashik Data'!V181&lt;2001%),1,0)</f>
        <v>0</v>
      </c>
      <c r="O180">
        <f>IF('Region - Nashik Data'!V181&gt;2000%,1,0)</f>
        <v>0</v>
      </c>
      <c r="P180">
        <f t="shared" si="8"/>
        <v>1</v>
      </c>
      <c r="Q180">
        <f>IF('Region - Nashik Data'!V181=0%,1,0)</f>
        <v>1</v>
      </c>
    </row>
    <row r="181" spans="1:17" x14ac:dyDescent="0.35">
      <c r="A181">
        <f>'Region - Nashik Data'!A182</f>
        <v>180</v>
      </c>
      <c r="B181" t="str">
        <f>'Region - Nashik Data'!B182</f>
        <v>Nashik</v>
      </c>
      <c r="C181" t="str">
        <f>'Region - Nashik Data'!C182</f>
        <v>W M Nashik</v>
      </c>
      <c r="D181" t="str">
        <f>'Region - Nashik Data'!D182</f>
        <v>W.M.Nashik</v>
      </c>
      <c r="E181" t="str">
        <f>'Region - Nashik Data'!E182</f>
        <v>Dindori</v>
      </c>
      <c r="F181" t="str">
        <f>'Region - Nashik Data'!F182</f>
        <v>20039676</v>
      </c>
      <c r="G181" t="str">
        <f>'Region - Nashik Data'!G182</f>
        <v>Mulane &amp; 3Villages RRWSS Tal. Dindori</v>
      </c>
      <c r="H181" t="str">
        <f>'Region - Nashik Data'!H182</f>
        <v>Sangamner</v>
      </c>
      <c r="I181" t="str">
        <f>'Region - Nashik Data'!I182</f>
        <v>Proposed 0.61 LL ESR</v>
      </c>
      <c r="J181">
        <f>IF(AND('Region - Nashik Data'!V182&gt;-1%,'Region - Nashik Data'!V182&lt;101%),1,0)</f>
        <v>1</v>
      </c>
      <c r="K181">
        <f>IF(AND('Region - Nashik Data'!V182&gt;100%,'Region - Nashik Data'!V182&lt;301%),1,0)</f>
        <v>0</v>
      </c>
      <c r="L181">
        <f>IF(AND('Region - Nashik Data'!V182&gt;300%,'Region - Nashik Data'!V182&lt;501%),1,0)</f>
        <v>0</v>
      </c>
      <c r="M181">
        <f>IF(AND('Region - Nashik Data'!V182&gt;500%,'Region - Nashik Data'!V182&lt;1001%),1,0)</f>
        <v>0</v>
      </c>
      <c r="N181">
        <f>IF(AND('Region - Nashik Data'!V182&gt;1000%,'Region - Nashik Data'!V182&lt;2001%),1,0)</f>
        <v>0</v>
      </c>
      <c r="O181">
        <f>IF('Region - Nashik Data'!V182&gt;2000%,1,0)</f>
        <v>0</v>
      </c>
      <c r="P181">
        <f t="shared" si="8"/>
        <v>1</v>
      </c>
      <c r="Q181">
        <f>IF('Region - Nashik Data'!V182=0%,1,0)</f>
        <v>1</v>
      </c>
    </row>
    <row r="182" spans="1:17" x14ac:dyDescent="0.35">
      <c r="A182">
        <f>'Region - Nashik Data'!A183</f>
        <v>181</v>
      </c>
      <c r="B182" t="str">
        <f>'Region - Nashik Data'!B183</f>
        <v>Nashik</v>
      </c>
      <c r="C182" t="str">
        <f>'Region - Nashik Data'!C183</f>
        <v>W M Nashik</v>
      </c>
      <c r="D182" t="str">
        <f>'Region - Nashik Data'!D183</f>
        <v>Malegaon</v>
      </c>
      <c r="E182" t="str">
        <f>'Region - Nashik Data'!E183</f>
        <v>Chandwad</v>
      </c>
      <c r="F182" t="str">
        <f>'Region - Nashik Data'!F183</f>
        <v>20086730</v>
      </c>
      <c r="G182" t="str">
        <f>'Region - Nashik Data'!G183</f>
        <v>Retro.Chandwad and WSS 44 villages. Ta. Chandwad</v>
      </c>
      <c r="H182" t="str">
        <f>'Region - Nashik Data'!H183</f>
        <v>Bharvir</v>
      </c>
      <c r="I182" t="str">
        <f>'Region - Nashik Data'!I183</f>
        <v>Existing 0.30 LL ESR-1</v>
      </c>
      <c r="J182">
        <f>IF(AND('Region - Nashik Data'!V183&gt;-1%,'Region - Nashik Data'!V183&lt;101%),1,0)</f>
        <v>1</v>
      </c>
      <c r="K182">
        <f>IF(AND('Region - Nashik Data'!V183&gt;100%,'Region - Nashik Data'!V183&lt;301%),1,0)</f>
        <v>0</v>
      </c>
      <c r="L182">
        <f>IF(AND('Region - Nashik Data'!V183&gt;300%,'Region - Nashik Data'!V183&lt;501%),1,0)</f>
        <v>0</v>
      </c>
      <c r="M182">
        <f>IF(AND('Region - Nashik Data'!V183&gt;500%,'Region - Nashik Data'!V183&lt;1001%),1,0)</f>
        <v>0</v>
      </c>
      <c r="N182">
        <f>IF(AND('Region - Nashik Data'!V183&gt;1000%,'Region - Nashik Data'!V183&lt;2001%),1,0)</f>
        <v>0</v>
      </c>
      <c r="O182">
        <f>IF('Region - Nashik Data'!V183&gt;2000%,1,0)</f>
        <v>0</v>
      </c>
      <c r="P182">
        <f t="shared" si="8"/>
        <v>1</v>
      </c>
      <c r="Q182">
        <f>IF('Region - Nashik Data'!V183=0%,1,0)</f>
        <v>1</v>
      </c>
    </row>
    <row r="183" spans="1:17" x14ac:dyDescent="0.35">
      <c r="A183">
        <f>'Region - Nashik Data'!A184</f>
        <v>182</v>
      </c>
      <c r="B183" t="str">
        <f>'Region - Nashik Data'!B184</f>
        <v>Ahmednagar</v>
      </c>
      <c r="C183" t="str">
        <f>'Region - Nashik Data'!C184</f>
        <v>Sangamner</v>
      </c>
      <c r="D183" t="str">
        <f>'Region - Nashik Data'!D184</f>
        <v>Kopargaon</v>
      </c>
      <c r="E183" t="str">
        <f>'Region - Nashik Data'!E184</f>
        <v>Rahata</v>
      </c>
      <c r="F183" t="str">
        <f>'Region - Nashik Data'!F184</f>
        <v>417239</v>
      </c>
      <c r="G183" t="str">
        <f>'Region - Nashik Data'!G184</f>
        <v>Retro Rui &amp; Shingave R.R.W.S.S Tal Rahata</v>
      </c>
      <c r="H183" t="str">
        <f>'Region - Nashik Data'!H184</f>
        <v>Rui</v>
      </c>
      <c r="I183" t="str">
        <f>'Region - Nashik Data'!I184</f>
        <v>Existing 3 LL MBR- Outlet-1</v>
      </c>
      <c r="J183">
        <f>IF(AND('Region - Nashik Data'!V184&gt;-1%,'Region - Nashik Data'!V184&lt;101%),1,0)</f>
        <v>1</v>
      </c>
      <c r="K183">
        <f>IF(AND('Region - Nashik Data'!V184&gt;100%,'Region - Nashik Data'!V184&lt;301%),1,0)</f>
        <v>0</v>
      </c>
      <c r="L183">
        <f>IF(AND('Region - Nashik Data'!V184&gt;300%,'Region - Nashik Data'!V184&lt;501%),1,0)</f>
        <v>0</v>
      </c>
      <c r="M183">
        <f>IF(AND('Region - Nashik Data'!V184&gt;500%,'Region - Nashik Data'!V184&lt;1001%),1,0)</f>
        <v>0</v>
      </c>
      <c r="N183">
        <f>IF(AND('Region - Nashik Data'!V184&gt;1000%,'Region - Nashik Data'!V184&lt;2001%),1,0)</f>
        <v>0</v>
      </c>
      <c r="O183">
        <f>IF('Region - Nashik Data'!V184&gt;2000%,1,0)</f>
        <v>0</v>
      </c>
      <c r="P183">
        <f t="shared" si="8"/>
        <v>1</v>
      </c>
      <c r="Q183">
        <f>IF('Region - Nashik Data'!V184=0%,1,0)</f>
        <v>0</v>
      </c>
    </row>
    <row r="184" spans="1:17" x14ac:dyDescent="0.35">
      <c r="A184">
        <f>'Region - Nashik Data'!A185</f>
        <v>183</v>
      </c>
      <c r="B184" t="str">
        <f>'Region - Nashik Data'!B185</f>
        <v>Nashik</v>
      </c>
      <c r="C184" t="str">
        <f>'Region - Nashik Data'!C185</f>
        <v>W M Nashik</v>
      </c>
      <c r="D184" t="str">
        <f>'Region - Nashik Data'!D185</f>
        <v>Malegaon</v>
      </c>
      <c r="E184" t="str">
        <f>'Region - Nashik Data'!E185</f>
        <v>Chandwad</v>
      </c>
      <c r="F184" t="str">
        <f>'Region - Nashik Data'!F185</f>
        <v>20086730</v>
      </c>
      <c r="G184" t="str">
        <f>'Region - Nashik Data'!G185</f>
        <v>Retro.Chandwad and WSS 44 villages. Ta. Chandwad</v>
      </c>
      <c r="H184" t="str">
        <f>'Region - Nashik Data'!H185</f>
        <v>Kanmandale</v>
      </c>
      <c r="I184" t="str">
        <f>'Region - Nashik Data'!I185</f>
        <v>Proposed 0.50 LL ESR</v>
      </c>
      <c r="J184">
        <f>IF(AND('Region - Nashik Data'!V185&gt;-1%,'Region - Nashik Data'!V185&lt;101%),1,0)</f>
        <v>1</v>
      </c>
      <c r="K184">
        <f>IF(AND('Region - Nashik Data'!V185&gt;100%,'Region - Nashik Data'!V185&lt;301%),1,0)</f>
        <v>0</v>
      </c>
      <c r="L184">
        <f>IF(AND('Region - Nashik Data'!V185&gt;300%,'Region - Nashik Data'!V185&lt;501%),1,0)</f>
        <v>0</v>
      </c>
      <c r="M184">
        <f>IF(AND('Region - Nashik Data'!V185&gt;500%,'Region - Nashik Data'!V185&lt;1001%),1,0)</f>
        <v>0</v>
      </c>
      <c r="N184">
        <f>IF(AND('Region - Nashik Data'!V185&gt;1000%,'Region - Nashik Data'!V185&lt;2001%),1,0)</f>
        <v>0</v>
      </c>
      <c r="O184">
        <f>IF('Region - Nashik Data'!V185&gt;2000%,1,0)</f>
        <v>0</v>
      </c>
      <c r="P184">
        <f t="shared" si="8"/>
        <v>1</v>
      </c>
      <c r="Q184">
        <f>IF('Region - Nashik Data'!V185=0%,1,0)</f>
        <v>1</v>
      </c>
    </row>
    <row r="185" spans="1:17" x14ac:dyDescent="0.35">
      <c r="A185">
        <f>'Region - Nashik Data'!A186</f>
        <v>184</v>
      </c>
      <c r="B185" t="str">
        <f>'Region - Nashik Data'!B186</f>
        <v>Nashik</v>
      </c>
      <c r="C185" t="str">
        <f>'Region - Nashik Data'!C186</f>
        <v>W M Nashik</v>
      </c>
      <c r="D185" t="str">
        <f>'Region - Nashik Data'!D186</f>
        <v>Malegaon</v>
      </c>
      <c r="E185" t="str">
        <f>'Region - Nashik Data'!E186</f>
        <v>Chandwad</v>
      </c>
      <c r="F185" t="str">
        <f>'Region - Nashik Data'!F186</f>
        <v>20086730</v>
      </c>
      <c r="G185" t="str">
        <f>'Region - Nashik Data'!G186</f>
        <v>Retro.Chandwad and WSS 44 villages. Ta. Chandwad</v>
      </c>
      <c r="H185" t="str">
        <f>'Region - Nashik Data'!H186</f>
        <v>Shelu Varche</v>
      </c>
      <c r="I185" t="str">
        <f>'Region - Nashik Data'!I186</f>
        <v>Existing 0.50 LL ESR</v>
      </c>
      <c r="J185">
        <f>IF(AND('Region - Nashik Data'!V186&gt;-1%,'Region - Nashik Data'!V186&lt;101%),1,0)</f>
        <v>1</v>
      </c>
      <c r="K185">
        <f>IF(AND('Region - Nashik Data'!V186&gt;100%,'Region - Nashik Data'!V186&lt;301%),1,0)</f>
        <v>0</v>
      </c>
      <c r="L185">
        <f>IF(AND('Region - Nashik Data'!V186&gt;300%,'Region - Nashik Data'!V186&lt;501%),1,0)</f>
        <v>0</v>
      </c>
      <c r="M185">
        <f>IF(AND('Region - Nashik Data'!V186&gt;500%,'Region - Nashik Data'!V186&lt;1001%),1,0)</f>
        <v>0</v>
      </c>
      <c r="N185">
        <f>IF(AND('Region - Nashik Data'!V186&gt;1000%,'Region - Nashik Data'!V186&lt;2001%),1,0)</f>
        <v>0</v>
      </c>
      <c r="O185">
        <f>IF('Region - Nashik Data'!V186&gt;2000%,1,0)</f>
        <v>0</v>
      </c>
      <c r="P185">
        <f t="shared" si="8"/>
        <v>1</v>
      </c>
      <c r="Q185">
        <f>IF('Region - Nashik Data'!V186=0%,1,0)</f>
        <v>1</v>
      </c>
    </row>
    <row r="186" spans="1:17" x14ac:dyDescent="0.35">
      <c r="A186">
        <f>'Region - Nashik Data'!A187</f>
        <v>185</v>
      </c>
      <c r="B186" t="str">
        <f>'Region - Nashik Data'!B187</f>
        <v>Nashik</v>
      </c>
      <c r="C186" t="str">
        <f>'Region - Nashik Data'!C187</f>
        <v>Nashik</v>
      </c>
      <c r="D186" t="str">
        <f>'Region - Nashik Data'!D187</f>
        <v>Manmad</v>
      </c>
      <c r="E186" t="str">
        <f>'Region - Nashik Data'!E187</f>
        <v>Nifad</v>
      </c>
      <c r="F186" t="str">
        <f>'Region - Nashik Data'!F187</f>
        <v>456654</v>
      </c>
      <c r="G186" t="str">
        <f>'Region - Nashik Data'!G187</f>
        <v>Retro. Lasalgaon Vinchur 16 Villages, Tal. Nifad</v>
      </c>
      <c r="H186" t="str">
        <f>'Region - Nashik Data'!H187</f>
        <v>Subhash Nagar</v>
      </c>
      <c r="I186" t="str">
        <f>'Region - Nashik Data'!I187</f>
        <v>Existing 0.50 LL ESR</v>
      </c>
      <c r="J186">
        <f>IF(AND('Region - Nashik Data'!V187&gt;-1%,'Region - Nashik Data'!V187&lt;101%),1,0)</f>
        <v>1</v>
      </c>
      <c r="K186">
        <f>IF(AND('Region - Nashik Data'!V187&gt;100%,'Region - Nashik Data'!V187&lt;301%),1,0)</f>
        <v>0</v>
      </c>
      <c r="L186">
        <f>IF(AND('Region - Nashik Data'!V187&gt;300%,'Region - Nashik Data'!V187&lt;501%),1,0)</f>
        <v>0</v>
      </c>
      <c r="M186">
        <f>IF(AND('Region - Nashik Data'!V187&gt;500%,'Region - Nashik Data'!V187&lt;1001%),1,0)</f>
        <v>0</v>
      </c>
      <c r="N186">
        <f>IF(AND('Region - Nashik Data'!V187&gt;1000%,'Region - Nashik Data'!V187&lt;2001%),1,0)</f>
        <v>0</v>
      </c>
      <c r="O186">
        <f>IF('Region - Nashik Data'!V187&gt;2000%,1,0)</f>
        <v>0</v>
      </c>
      <c r="P186">
        <f t="shared" si="8"/>
        <v>1</v>
      </c>
      <c r="Q186">
        <f>IF('Region - Nashik Data'!V187=0%,1,0)</f>
        <v>0</v>
      </c>
    </row>
    <row r="187" spans="1:17" x14ac:dyDescent="0.35">
      <c r="A187">
        <f>'Region - Nashik Data'!A188</f>
        <v>186</v>
      </c>
      <c r="B187" t="str">
        <f>'Region - Nashik Data'!B188</f>
        <v>Jalgaon</v>
      </c>
      <c r="C187" t="str">
        <f>'Region - Nashik Data'!C188</f>
        <v>Jalgaon</v>
      </c>
      <c r="D187" t="str">
        <f>'Region - Nashik Data'!D188</f>
        <v>Chopda</v>
      </c>
      <c r="E187" t="str">
        <f>'Region - Nashik Data'!E188</f>
        <v>Chopda</v>
      </c>
      <c r="F187" t="str">
        <f>'Region - Nashik Data'!F188</f>
        <v>20053731</v>
      </c>
      <c r="G187" t="str">
        <f>'Region - Nashik Data'!G188</f>
        <v>Lasur and 9 villages RRWSS. Ta. Chopda</v>
      </c>
      <c r="H187" t="str">
        <f>'Region - Nashik Data'!H188</f>
        <v>Majare Hingone</v>
      </c>
      <c r="I187" t="str">
        <f>'Region - Nashik Data'!I188</f>
        <v>Existing 0.50 LL ESR</v>
      </c>
      <c r="J187">
        <f>IF(AND('Region - Nashik Data'!V188&gt;-1%,'Region - Nashik Data'!V188&lt;101%),1,0)</f>
        <v>0</v>
      </c>
      <c r="K187">
        <f>IF(AND('Region - Nashik Data'!V188&gt;100%,'Region - Nashik Data'!V188&lt;301%),1,0)</f>
        <v>1</v>
      </c>
      <c r="L187">
        <f>IF(AND('Region - Nashik Data'!V188&gt;300%,'Region - Nashik Data'!V188&lt;501%),1,0)</f>
        <v>0</v>
      </c>
      <c r="M187">
        <f>IF(AND('Region - Nashik Data'!V188&gt;500%,'Region - Nashik Data'!V188&lt;1001%),1,0)</f>
        <v>0</v>
      </c>
      <c r="N187">
        <f>IF(AND('Region - Nashik Data'!V188&gt;1000%,'Region - Nashik Data'!V188&lt;2001%),1,0)</f>
        <v>0</v>
      </c>
      <c r="O187">
        <f>IF('Region - Nashik Data'!V188&gt;2000%,1,0)</f>
        <v>0</v>
      </c>
      <c r="P187">
        <f t="shared" si="8"/>
        <v>1</v>
      </c>
      <c r="Q187">
        <f>IF('Region - Nashik Data'!V188=0%,1,0)</f>
        <v>0</v>
      </c>
    </row>
    <row r="188" spans="1:17" x14ac:dyDescent="0.35">
      <c r="A188">
        <f>'Region - Nashik Data'!A189</f>
        <v>187</v>
      </c>
      <c r="B188" t="str">
        <f>'Region - Nashik Data'!B189</f>
        <v>Nashik</v>
      </c>
      <c r="C188" t="str">
        <f>'Region - Nashik Data'!C189</f>
        <v>Nashik</v>
      </c>
      <c r="D188" t="str">
        <f>'Region - Nashik Data'!D189</f>
        <v>Nashik</v>
      </c>
      <c r="E188" t="str">
        <f>'Region - Nashik Data'!E189</f>
        <v>Trambakeshwar</v>
      </c>
      <c r="F188" t="str">
        <f>'Region - Nashik Data'!F189</f>
        <v>20017222</v>
      </c>
      <c r="G188" t="str">
        <f>'Region - Nashik Data'!G189</f>
        <v>Waghera &amp; 14 RRWSS Tal Trambakeshwar</v>
      </c>
      <c r="H188" t="str">
        <f>'Region - Nashik Data'!H189</f>
        <v>Gorthan</v>
      </c>
      <c r="I188" t="str">
        <f>'Region - Nashik Data'!I189</f>
        <v>Proposed 0.40 LL ESR</v>
      </c>
      <c r="J188">
        <f>IF(AND('Region - Nashik Data'!V189&gt;-1%,'Region - Nashik Data'!V189&lt;101%),1,0)</f>
        <v>1</v>
      </c>
      <c r="K188">
        <f>IF(AND('Region - Nashik Data'!V189&gt;100%,'Region - Nashik Data'!V189&lt;301%),1,0)</f>
        <v>0</v>
      </c>
      <c r="L188">
        <f>IF(AND('Region - Nashik Data'!V189&gt;300%,'Region - Nashik Data'!V189&lt;501%),1,0)</f>
        <v>0</v>
      </c>
      <c r="M188">
        <f>IF(AND('Region - Nashik Data'!V189&gt;500%,'Region - Nashik Data'!V189&lt;1001%),1,0)</f>
        <v>0</v>
      </c>
      <c r="N188">
        <f>IF(AND('Region - Nashik Data'!V189&gt;1000%,'Region - Nashik Data'!V189&lt;2001%),1,0)</f>
        <v>0</v>
      </c>
      <c r="O188">
        <f>IF('Region - Nashik Data'!V189&gt;2000%,1,0)</f>
        <v>0</v>
      </c>
      <c r="P188">
        <f t="shared" si="8"/>
        <v>1</v>
      </c>
      <c r="Q188">
        <f>IF('Region - Nashik Data'!V189=0%,1,0)</f>
        <v>1</v>
      </c>
    </row>
    <row r="189" spans="1:17" x14ac:dyDescent="0.35">
      <c r="A189">
        <f>'Region - Nashik Data'!A190</f>
        <v>188</v>
      </c>
      <c r="B189" t="str">
        <f>'Region - Nashik Data'!B190</f>
        <v>Nashik</v>
      </c>
      <c r="C189" t="str">
        <f>'Region - Nashik Data'!C190</f>
        <v>Nashik</v>
      </c>
      <c r="D189" t="str">
        <f>'Region - Nashik Data'!D190</f>
        <v>Malegaon</v>
      </c>
      <c r="E189" t="str">
        <f>'Region - Nashik Data'!E190</f>
        <v>Malegaon</v>
      </c>
      <c r="F189" t="str">
        <f>'Region - Nashik Data'!F190</f>
        <v>20037448</v>
      </c>
      <c r="G189" t="str">
        <f>'Region - Nashik Data'!G190</f>
        <v>78 villages in Nandgaon, Malegaon and Deola talukas</v>
      </c>
      <c r="H189" t="str">
        <f>'Region - Nashik Data'!H190</f>
        <v>Ghodegaon Chauki</v>
      </c>
      <c r="I189" t="str">
        <f>'Region - Nashik Data'!I190</f>
        <v>Existing 0.30 LL ESR</v>
      </c>
      <c r="J189">
        <f>IF(AND('Region - Nashik Data'!V190&gt;-1%,'Region - Nashik Data'!V190&lt;101%),1,0)</f>
        <v>1</v>
      </c>
      <c r="K189">
        <f>IF(AND('Region - Nashik Data'!V190&gt;100%,'Region - Nashik Data'!V190&lt;301%),1,0)</f>
        <v>0</v>
      </c>
      <c r="L189">
        <f>IF(AND('Region - Nashik Data'!V190&gt;300%,'Region - Nashik Data'!V190&lt;501%),1,0)</f>
        <v>0</v>
      </c>
      <c r="M189">
        <f>IF(AND('Region - Nashik Data'!V190&gt;500%,'Region - Nashik Data'!V190&lt;1001%),1,0)</f>
        <v>0</v>
      </c>
      <c r="N189">
        <f>IF(AND('Region - Nashik Data'!V190&gt;1000%,'Region - Nashik Data'!V190&lt;2001%),1,0)</f>
        <v>0</v>
      </c>
      <c r="O189">
        <f>IF('Region - Nashik Data'!V190&gt;2000%,1,0)</f>
        <v>0</v>
      </c>
      <c r="P189">
        <f t="shared" si="8"/>
        <v>1</v>
      </c>
      <c r="Q189">
        <f>IF('Region - Nashik Data'!V190=0%,1,0)</f>
        <v>1</v>
      </c>
    </row>
    <row r="190" spans="1:17" x14ac:dyDescent="0.35">
      <c r="A190">
        <f>'Region - Nashik Data'!A191</f>
        <v>189</v>
      </c>
      <c r="B190" t="str">
        <f>'Region - Nashik Data'!B191</f>
        <v>Nashik</v>
      </c>
      <c r="C190" t="str">
        <f>'Region - Nashik Data'!C191</f>
        <v>Nashik</v>
      </c>
      <c r="D190" t="str">
        <f>'Region - Nashik Data'!D191</f>
        <v>Manmad</v>
      </c>
      <c r="E190" t="str">
        <f>'Region - Nashik Data'!E191</f>
        <v>Yeola</v>
      </c>
      <c r="F190" t="str">
        <f>'Region - Nashik Data'!F191</f>
        <v>20030798</v>
      </c>
      <c r="G190" t="str">
        <f>'Region - Nashik Data'!G191</f>
        <v>Retrofitting To Yeola 38 Villages</v>
      </c>
      <c r="H190" t="str">
        <f>'Region - Nashik Data'!H191</f>
        <v>Pimpalkute BK.</v>
      </c>
      <c r="I190" t="str">
        <f>'Region - Nashik Data'!I191</f>
        <v>Existing 0.50 LL ESR</v>
      </c>
      <c r="J190">
        <f>IF(AND('Region - Nashik Data'!V191&gt;-1%,'Region - Nashik Data'!V191&lt;101%),1,0)</f>
        <v>1</v>
      </c>
      <c r="K190">
        <f>IF(AND('Region - Nashik Data'!V191&gt;100%,'Region - Nashik Data'!V191&lt;301%),1,0)</f>
        <v>0</v>
      </c>
      <c r="L190">
        <f>IF(AND('Region - Nashik Data'!V191&gt;300%,'Region - Nashik Data'!V191&lt;501%),1,0)</f>
        <v>0</v>
      </c>
      <c r="M190">
        <f>IF(AND('Region - Nashik Data'!V191&gt;500%,'Region - Nashik Data'!V191&lt;1001%),1,0)</f>
        <v>0</v>
      </c>
      <c r="N190">
        <f>IF(AND('Region - Nashik Data'!V191&gt;1000%,'Region - Nashik Data'!V191&lt;2001%),1,0)</f>
        <v>0</v>
      </c>
      <c r="O190">
        <f>IF('Region - Nashik Data'!V191&gt;2000%,1,0)</f>
        <v>0</v>
      </c>
      <c r="P190">
        <f t="shared" ref="P190:P203" si="9">IF(OR(J190=1,K190=1,L190=1,M190=1,N190=1,O190=1),1,0)</f>
        <v>1</v>
      </c>
      <c r="Q190">
        <f>IF('Region - Nashik Data'!V191=0%,1,0)</f>
        <v>0</v>
      </c>
    </row>
    <row r="191" spans="1:17" x14ac:dyDescent="0.35">
      <c r="A191">
        <f>'Region - Nashik Data'!A192</f>
        <v>190</v>
      </c>
      <c r="B191" t="str">
        <f>'Region - Nashik Data'!B192</f>
        <v>Nashik</v>
      </c>
      <c r="C191" t="str">
        <f>'Region - Nashik Data'!C192</f>
        <v>W M Nashik</v>
      </c>
      <c r="D191" t="str">
        <f>'Region - Nashik Data'!D192</f>
        <v>Malegaon</v>
      </c>
      <c r="E191" t="str">
        <f>'Region - Nashik Data'!E192</f>
        <v>Chandwad</v>
      </c>
      <c r="F191" t="str">
        <f>'Region - Nashik Data'!F192</f>
        <v>20086730</v>
      </c>
      <c r="G191" t="str">
        <f>'Region - Nashik Data'!G192</f>
        <v>Retro.Chandwad and WSS 44 villages. Ta. Chandwad</v>
      </c>
      <c r="H191" t="str">
        <f>'Region - Nashik Data'!H192</f>
        <v>Shirur</v>
      </c>
      <c r="I191" t="str">
        <f>'Region - Nashik Data'!I192</f>
        <v>Proposed 0.60 LL GSR</v>
      </c>
      <c r="J191">
        <f>IF(AND('Region - Nashik Data'!V192&gt;-1%,'Region - Nashik Data'!V192&lt;101%),1,0)</f>
        <v>1</v>
      </c>
      <c r="K191">
        <f>IF(AND('Region - Nashik Data'!V192&gt;100%,'Region - Nashik Data'!V192&lt;301%),1,0)</f>
        <v>0</v>
      </c>
      <c r="L191">
        <f>IF(AND('Region - Nashik Data'!V192&gt;300%,'Region - Nashik Data'!V192&lt;501%),1,0)</f>
        <v>0</v>
      </c>
      <c r="M191">
        <f>IF(AND('Region - Nashik Data'!V192&gt;500%,'Region - Nashik Data'!V192&lt;1001%),1,0)</f>
        <v>0</v>
      </c>
      <c r="N191">
        <f>IF(AND('Region - Nashik Data'!V192&gt;1000%,'Region - Nashik Data'!V192&lt;2001%),1,0)</f>
        <v>0</v>
      </c>
      <c r="O191">
        <f>IF('Region - Nashik Data'!V192&gt;2000%,1,0)</f>
        <v>0</v>
      </c>
      <c r="P191">
        <f t="shared" si="9"/>
        <v>1</v>
      </c>
      <c r="Q191">
        <f>IF('Region - Nashik Data'!V192=0%,1,0)</f>
        <v>1</v>
      </c>
    </row>
    <row r="192" spans="1:17" x14ac:dyDescent="0.35">
      <c r="A192">
        <f>'Region - Nashik Data'!A193</f>
        <v>191</v>
      </c>
      <c r="B192" t="str">
        <f>'Region - Nashik Data'!B193</f>
        <v>Ahmednagar</v>
      </c>
      <c r="C192" t="str">
        <f>'Region - Nashik Data'!C193</f>
        <v>Ahmednagar</v>
      </c>
      <c r="D192" t="str">
        <f>'Region - Nashik Data'!D193</f>
        <v>Ahmednagar</v>
      </c>
      <c r="E192" t="str">
        <f>'Region - Nashik Data'!E193</f>
        <v>Nagar</v>
      </c>
      <c r="F192" t="str">
        <f>'Region - Nashik Data'!F193</f>
        <v>20046296</v>
      </c>
      <c r="G192" t="str">
        <f>'Region - Nashik Data'!G193</f>
        <v>Burhannagar &amp; 45 Villages Retro RRWSS</v>
      </c>
      <c r="H192" t="str">
        <f>'Region - Nashik Data'!H193</f>
        <v>Darewadi</v>
      </c>
      <c r="I192" t="str">
        <f>'Region - Nashik Data'!I193</f>
        <v>Existing 0.50 LL ESR</v>
      </c>
      <c r="J192">
        <f>IF(AND('Region - Nashik Data'!V193&gt;-1%,'Region - Nashik Data'!V193&lt;101%),1,0)</f>
        <v>1</v>
      </c>
      <c r="K192">
        <f>IF(AND('Region - Nashik Data'!V193&gt;100%,'Region - Nashik Data'!V193&lt;301%),1,0)</f>
        <v>0</v>
      </c>
      <c r="L192">
        <f>IF(AND('Region - Nashik Data'!V193&gt;300%,'Region - Nashik Data'!V193&lt;501%),1,0)</f>
        <v>0</v>
      </c>
      <c r="M192">
        <f>IF(AND('Region - Nashik Data'!V193&gt;500%,'Region - Nashik Data'!V193&lt;1001%),1,0)</f>
        <v>0</v>
      </c>
      <c r="N192">
        <f>IF(AND('Region - Nashik Data'!V193&gt;1000%,'Region - Nashik Data'!V193&lt;2001%),1,0)</f>
        <v>0</v>
      </c>
      <c r="O192">
        <f>IF('Region - Nashik Data'!V193&gt;2000%,1,0)</f>
        <v>0</v>
      </c>
      <c r="P192">
        <f t="shared" si="9"/>
        <v>1</v>
      </c>
      <c r="Q192">
        <f>IF('Region - Nashik Data'!V193=0%,1,0)</f>
        <v>1</v>
      </c>
    </row>
    <row r="193" spans="1:17" x14ac:dyDescent="0.35">
      <c r="A193">
        <f>'Region - Nashik Data'!A194</f>
        <v>192</v>
      </c>
      <c r="B193" t="str">
        <f>'Region - Nashik Data'!B194</f>
        <v>Nashik</v>
      </c>
      <c r="C193" t="str">
        <f>'Region - Nashik Data'!C194</f>
        <v>Nashik</v>
      </c>
      <c r="D193" t="str">
        <f>'Region - Nashik Data'!D194</f>
        <v>Manmad</v>
      </c>
      <c r="E193" t="str">
        <f>'Region - Nashik Data'!E194</f>
        <v>Nifad</v>
      </c>
      <c r="F193" t="str">
        <f>'Region - Nashik Data'!F194</f>
        <v>456654</v>
      </c>
      <c r="G193" t="str">
        <f>'Region - Nashik Data'!G194</f>
        <v>Retro. Lasalgaon Vinchur 16 Villages, Tal. Nifad</v>
      </c>
      <c r="H193" t="str">
        <f>'Region - Nashik Data'!H194</f>
        <v>Kotamgaon</v>
      </c>
      <c r="I193" t="str">
        <f>'Region - Nashik Data'!I194</f>
        <v>Existing 0.60 LL ESR</v>
      </c>
      <c r="J193">
        <f>IF(AND('Region - Nashik Data'!V194&gt;-1%,'Region - Nashik Data'!V194&lt;101%),1,0)</f>
        <v>1</v>
      </c>
      <c r="K193">
        <f>IF(AND('Region - Nashik Data'!V194&gt;100%,'Region - Nashik Data'!V194&lt;301%),1,0)</f>
        <v>0</v>
      </c>
      <c r="L193">
        <f>IF(AND('Region - Nashik Data'!V194&gt;300%,'Region - Nashik Data'!V194&lt;501%),1,0)</f>
        <v>0</v>
      </c>
      <c r="M193">
        <f>IF(AND('Region - Nashik Data'!V194&gt;500%,'Region - Nashik Data'!V194&lt;1001%),1,0)</f>
        <v>0</v>
      </c>
      <c r="N193">
        <f>IF(AND('Region - Nashik Data'!V194&gt;1000%,'Region - Nashik Data'!V194&lt;2001%),1,0)</f>
        <v>0</v>
      </c>
      <c r="O193">
        <f>IF('Region - Nashik Data'!V194&gt;2000%,1,0)</f>
        <v>0</v>
      </c>
      <c r="P193">
        <f t="shared" si="9"/>
        <v>1</v>
      </c>
      <c r="Q193">
        <f>IF('Region - Nashik Data'!V194=0%,1,0)</f>
        <v>1</v>
      </c>
    </row>
    <row r="194" spans="1:17" x14ac:dyDescent="0.35">
      <c r="A194">
        <f>'Region - Nashik Data'!A195</f>
        <v>193</v>
      </c>
      <c r="B194" t="str">
        <f>'Region - Nashik Data'!B195</f>
        <v>Nashik</v>
      </c>
      <c r="C194" t="str">
        <f>'Region - Nashik Data'!C195</f>
        <v>Nashik</v>
      </c>
      <c r="D194" t="str">
        <f>'Region - Nashik Data'!D195</f>
        <v>Sinnar</v>
      </c>
      <c r="E194" t="str">
        <f>'Region - Nashik Data'!E195</f>
        <v>Sinnar</v>
      </c>
      <c r="F194" t="str">
        <f>'Region - Nashik Data'!F195</f>
        <v>20019176</v>
      </c>
      <c r="G194" t="str">
        <f>'Region - Nashik Data'!G195</f>
        <v>Retro. Bargaonpimpri &amp; 6 VRWSS  Tal Sinnar</v>
      </c>
      <c r="H194" t="str">
        <f>'Region - Nashik Data'!H195</f>
        <v>Gulwanch</v>
      </c>
      <c r="I194" t="str">
        <f>'Region - Nashik Data'!I195</f>
        <v>Existing 0.8 LL ESR</v>
      </c>
      <c r="J194">
        <f>IF(AND('Region - Nashik Data'!V195&gt;-1%,'Region - Nashik Data'!V195&lt;101%),1,0)</f>
        <v>1</v>
      </c>
      <c r="K194">
        <f>IF(AND('Region - Nashik Data'!V195&gt;100%,'Region - Nashik Data'!V195&lt;301%),1,0)</f>
        <v>0</v>
      </c>
      <c r="L194">
        <f>IF(AND('Region - Nashik Data'!V195&gt;300%,'Region - Nashik Data'!V195&lt;501%),1,0)</f>
        <v>0</v>
      </c>
      <c r="M194">
        <f>IF(AND('Region - Nashik Data'!V195&gt;500%,'Region - Nashik Data'!V195&lt;1001%),1,0)</f>
        <v>0</v>
      </c>
      <c r="N194">
        <f>IF(AND('Region - Nashik Data'!V195&gt;1000%,'Region - Nashik Data'!V195&lt;2001%),1,0)</f>
        <v>0</v>
      </c>
      <c r="O194">
        <f>IF('Region - Nashik Data'!V195&gt;2000%,1,0)</f>
        <v>0</v>
      </c>
      <c r="P194">
        <f t="shared" si="9"/>
        <v>1</v>
      </c>
      <c r="Q194">
        <f>IF('Region - Nashik Data'!V195=0%,1,0)</f>
        <v>0</v>
      </c>
    </row>
    <row r="195" spans="1:17" x14ac:dyDescent="0.35">
      <c r="A195">
        <f>'Region - Nashik Data'!A196</f>
        <v>194</v>
      </c>
      <c r="B195" t="str">
        <f>'Region - Nashik Data'!B196</f>
        <v>Nashik</v>
      </c>
      <c r="C195" t="str">
        <f>'Region - Nashik Data'!C196</f>
        <v>Nashik</v>
      </c>
      <c r="D195" t="str">
        <f>'Region - Nashik Data'!D196</f>
        <v>Manmad</v>
      </c>
      <c r="E195" t="str">
        <f>'Region - Nashik Data'!E196</f>
        <v>Nifad</v>
      </c>
      <c r="F195" t="str">
        <f>'Region - Nashik Data'!F196</f>
        <v>456654</v>
      </c>
      <c r="G195" t="str">
        <f>'Region - Nashik Data'!G196</f>
        <v>Retro. Lasalgaon Vinchur 16 Villages, Tal. Nifad</v>
      </c>
      <c r="H195" t="str">
        <f>'Region - Nashik Data'!H196</f>
        <v>Nimgaon Wakada</v>
      </c>
      <c r="I195" t="str">
        <f>'Region - Nashik Data'!I196</f>
        <v>Existing 1.50 LL ESR-OL 2</v>
      </c>
      <c r="J195">
        <f>IF(AND('Region - Nashik Data'!V196&gt;-1%,'Region - Nashik Data'!V196&lt;101%),1,0)</f>
        <v>1</v>
      </c>
      <c r="K195">
        <f>IF(AND('Region - Nashik Data'!V196&gt;100%,'Region - Nashik Data'!V196&lt;301%),1,0)</f>
        <v>0</v>
      </c>
      <c r="L195">
        <f>IF(AND('Region - Nashik Data'!V196&gt;300%,'Region - Nashik Data'!V196&lt;501%),1,0)</f>
        <v>0</v>
      </c>
      <c r="M195">
        <f>IF(AND('Region - Nashik Data'!V196&gt;500%,'Region - Nashik Data'!V196&lt;1001%),1,0)</f>
        <v>0</v>
      </c>
      <c r="N195">
        <f>IF(AND('Region - Nashik Data'!V196&gt;1000%,'Region - Nashik Data'!V196&lt;2001%),1,0)</f>
        <v>0</v>
      </c>
      <c r="O195">
        <f>IF('Region - Nashik Data'!V196&gt;2000%,1,0)</f>
        <v>0</v>
      </c>
      <c r="P195">
        <f t="shared" si="9"/>
        <v>1</v>
      </c>
      <c r="Q195">
        <f>IF('Region - Nashik Data'!V196=0%,1,0)</f>
        <v>0</v>
      </c>
    </row>
    <row r="196" spans="1:17" x14ac:dyDescent="0.35">
      <c r="A196">
        <f>'Region - Nashik Data'!A197</f>
        <v>195</v>
      </c>
      <c r="B196" t="str">
        <f>'Region - Nashik Data'!B197</f>
        <v>Ahmednagar</v>
      </c>
      <c r="C196" t="str">
        <f>'Region - Nashik Data'!C197</f>
        <v>Sangamner</v>
      </c>
      <c r="D196" t="str">
        <f>'Region - Nashik Data'!D197</f>
        <v>Sangamner</v>
      </c>
      <c r="E196" t="str">
        <f>'Region - Nashik Data'!E197</f>
        <v>Sangamner</v>
      </c>
      <c r="F196" t="str">
        <f>'Region - Nashik Data'!F197</f>
        <v>7937337</v>
      </c>
      <c r="G196" t="str">
        <f>'Region - Nashik Data'!G197</f>
        <v>Retro.Nimon and 4 villages, Tal. Sangamner</v>
      </c>
      <c r="H196" t="str">
        <f>'Region - Nashik Data'!H197</f>
        <v>hilllock</v>
      </c>
      <c r="I196" t="str">
        <f>'Region - Nashik Data'!I197</f>
        <v>Existing 3 LL MBR-Outlet-3</v>
      </c>
      <c r="J196">
        <f>IF(AND('Region - Nashik Data'!V197&gt;-1%,'Region - Nashik Data'!V197&lt;101%),1,0)</f>
        <v>1</v>
      </c>
      <c r="K196">
        <f>IF(AND('Region - Nashik Data'!V197&gt;100%,'Region - Nashik Data'!V197&lt;301%),1,0)</f>
        <v>0</v>
      </c>
      <c r="L196">
        <f>IF(AND('Region - Nashik Data'!V197&gt;300%,'Region - Nashik Data'!V197&lt;501%),1,0)</f>
        <v>0</v>
      </c>
      <c r="M196">
        <f>IF(AND('Region - Nashik Data'!V197&gt;500%,'Region - Nashik Data'!V197&lt;1001%),1,0)</f>
        <v>0</v>
      </c>
      <c r="N196">
        <f>IF(AND('Region - Nashik Data'!V197&gt;1000%,'Region - Nashik Data'!V197&lt;2001%),1,0)</f>
        <v>0</v>
      </c>
      <c r="O196">
        <f>IF('Region - Nashik Data'!V197&gt;2000%,1,0)</f>
        <v>0</v>
      </c>
      <c r="P196">
        <f t="shared" si="9"/>
        <v>1</v>
      </c>
      <c r="Q196">
        <f>IF('Region - Nashik Data'!V197=0%,1,0)</f>
        <v>1</v>
      </c>
    </row>
    <row r="197" spans="1:17" x14ac:dyDescent="0.35">
      <c r="A197">
        <f>'Region - Nashik Data'!A198</f>
        <v>196</v>
      </c>
      <c r="B197" t="str">
        <f>'Region - Nashik Data'!B198</f>
        <v>Nashik</v>
      </c>
      <c r="C197" t="str">
        <f>'Region - Nashik Data'!C198</f>
        <v>Nashik</v>
      </c>
      <c r="D197" t="str">
        <f>'Region - Nashik Data'!D198</f>
        <v>Malegaon</v>
      </c>
      <c r="E197" t="str">
        <f>'Region - Nashik Data'!E198</f>
        <v>Malegaon</v>
      </c>
      <c r="F197" t="str">
        <f>'Region - Nashik Data'!F198</f>
        <v>20037448</v>
      </c>
      <c r="G197" t="str">
        <f>'Region - Nashik Data'!G198</f>
        <v>78 villages in Nandgaon, Malegaon and Deola talukas</v>
      </c>
      <c r="H197" t="str">
        <f>'Region - Nashik Data'!H198</f>
        <v>Manikpunj</v>
      </c>
      <c r="I197" t="str">
        <f>'Region - Nashik Data'!I198</f>
        <v>Existing 0.7 LL ESR</v>
      </c>
      <c r="J197">
        <f>IF(AND('Region - Nashik Data'!V198&gt;-1%,'Region - Nashik Data'!V198&lt;101%),1,0)</f>
        <v>1</v>
      </c>
      <c r="K197">
        <f>IF(AND('Region - Nashik Data'!V198&gt;100%,'Region - Nashik Data'!V198&lt;301%),1,0)</f>
        <v>0</v>
      </c>
      <c r="L197">
        <f>IF(AND('Region - Nashik Data'!V198&gt;300%,'Region - Nashik Data'!V198&lt;501%),1,0)</f>
        <v>0</v>
      </c>
      <c r="M197">
        <f>IF(AND('Region - Nashik Data'!V198&gt;500%,'Region - Nashik Data'!V198&lt;1001%),1,0)</f>
        <v>0</v>
      </c>
      <c r="N197">
        <f>IF(AND('Region - Nashik Data'!V198&gt;1000%,'Region - Nashik Data'!V198&lt;2001%),1,0)</f>
        <v>0</v>
      </c>
      <c r="O197">
        <f>IF('Region - Nashik Data'!V198&gt;2000%,1,0)</f>
        <v>0</v>
      </c>
      <c r="P197">
        <f t="shared" si="9"/>
        <v>1</v>
      </c>
      <c r="Q197">
        <f>IF('Region - Nashik Data'!V198=0%,1,0)</f>
        <v>1</v>
      </c>
    </row>
    <row r="198" spans="1:17" x14ac:dyDescent="0.35">
      <c r="A198">
        <f>'Region - Nashik Data'!A199</f>
        <v>197</v>
      </c>
      <c r="B198" t="str">
        <f>'Region - Nashik Data'!B199</f>
        <v>Jalgaon</v>
      </c>
      <c r="C198" t="str">
        <f>'Region - Nashik Data'!C199</f>
        <v>Jalgaon</v>
      </c>
      <c r="D198" t="str">
        <f>'Region - Nashik Data'!D199</f>
        <v>Erandol</v>
      </c>
      <c r="E198" t="str">
        <f>'Region - Nashik Data'!E199</f>
        <v>Chalisgaon</v>
      </c>
      <c r="F198" t="str">
        <f>'Region - Nashik Data'!F199</f>
        <v>20053796</v>
      </c>
      <c r="G198" t="str">
        <f>'Region - Nashik Data'!G199</f>
        <v>Dondigar-Rohini &amp; 15 Villages WSS</v>
      </c>
      <c r="H198" t="str">
        <f>'Region - Nashik Data'!H199</f>
        <v>Hatgaon</v>
      </c>
      <c r="I198" t="str">
        <f>'Region - Nashik Data'!I199</f>
        <v>Proposed 0.48 LL ESR</v>
      </c>
      <c r="J198">
        <f>IF(AND('Region - Nashik Data'!V199&gt;-1%,'Region - Nashik Data'!V199&lt;101%),1,0)</f>
        <v>1</v>
      </c>
      <c r="K198">
        <f>IF(AND('Region - Nashik Data'!V199&gt;100%,'Region - Nashik Data'!V199&lt;301%),1,0)</f>
        <v>0</v>
      </c>
      <c r="L198">
        <f>IF(AND('Region - Nashik Data'!V199&gt;300%,'Region - Nashik Data'!V199&lt;501%),1,0)</f>
        <v>0</v>
      </c>
      <c r="M198">
        <f>IF(AND('Region - Nashik Data'!V199&gt;500%,'Region - Nashik Data'!V199&lt;1001%),1,0)</f>
        <v>0</v>
      </c>
      <c r="N198">
        <f>IF(AND('Region - Nashik Data'!V199&gt;1000%,'Region - Nashik Data'!V199&lt;2001%),1,0)</f>
        <v>0</v>
      </c>
      <c r="O198">
        <f>IF('Region - Nashik Data'!V199&gt;2000%,1,0)</f>
        <v>0</v>
      </c>
      <c r="P198">
        <f t="shared" si="9"/>
        <v>1</v>
      </c>
      <c r="Q198">
        <f>IF('Region - Nashik Data'!V199=0%,1,0)</f>
        <v>1</v>
      </c>
    </row>
    <row r="199" spans="1:17" x14ac:dyDescent="0.35">
      <c r="A199">
        <f>'Region - Nashik Data'!A200</f>
        <v>198</v>
      </c>
      <c r="B199" t="str">
        <f>'Region - Nashik Data'!B200</f>
        <v>Nashik</v>
      </c>
      <c r="C199" t="str">
        <f>'Region - Nashik Data'!C200</f>
        <v>W M Nashik</v>
      </c>
      <c r="D199" t="str">
        <f>'Region - Nashik Data'!D200</f>
        <v>Malegaon</v>
      </c>
      <c r="E199" t="str">
        <f>'Region - Nashik Data'!E200</f>
        <v>Malegaon</v>
      </c>
      <c r="F199" t="str">
        <f>'Region - Nashik Data'!F200</f>
        <v>20018579</v>
      </c>
      <c r="G199" t="str">
        <f>'Region - Nashik Data'!G200</f>
        <v>Malmatha and 25 villages Ta. Malegaon</v>
      </c>
      <c r="H199" t="str">
        <f>'Region - Nashik Data'!H200</f>
        <v>Astane</v>
      </c>
      <c r="I199" t="str">
        <f>'Region - Nashik Data'!I200</f>
        <v>Existing 0.50 LL ESR</v>
      </c>
      <c r="J199">
        <f>IF(AND('Region - Nashik Data'!V200&gt;-1%,'Region - Nashik Data'!V200&lt;101%),1,0)</f>
        <v>0</v>
      </c>
      <c r="K199">
        <f>IF(AND('Region - Nashik Data'!V200&gt;100%,'Region - Nashik Data'!V200&lt;301%),1,0)</f>
        <v>0</v>
      </c>
      <c r="L199">
        <f>IF(AND('Region - Nashik Data'!V200&gt;300%,'Region - Nashik Data'!V200&lt;501%),1,0)</f>
        <v>0</v>
      </c>
      <c r="M199">
        <f>IF(AND('Region - Nashik Data'!V200&gt;500%,'Region - Nashik Data'!V200&lt;1001%),1,0)</f>
        <v>1</v>
      </c>
      <c r="N199">
        <f>IF(AND('Region - Nashik Data'!V200&gt;1000%,'Region - Nashik Data'!V200&lt;2001%),1,0)</f>
        <v>0</v>
      </c>
      <c r="O199">
        <f>IF('Region - Nashik Data'!V200&gt;2000%,1,0)</f>
        <v>0</v>
      </c>
      <c r="P199">
        <f t="shared" si="9"/>
        <v>1</v>
      </c>
      <c r="Q199">
        <f>IF('Region - Nashik Data'!V200=0%,1,0)</f>
        <v>0</v>
      </c>
    </row>
    <row r="200" spans="1:17" x14ac:dyDescent="0.35">
      <c r="A200">
        <f>'Region - Nashik Data'!A201</f>
        <v>199</v>
      </c>
      <c r="B200" t="str">
        <f>'Region - Nashik Data'!B201</f>
        <v>Nashik</v>
      </c>
      <c r="C200" t="str">
        <f>'Region - Nashik Data'!C201</f>
        <v>Nashik</v>
      </c>
      <c r="D200" t="str">
        <f>'Region - Nashik Data'!D201</f>
        <v>Sinnar</v>
      </c>
      <c r="E200" t="str">
        <f>'Region - Nashik Data'!E201</f>
        <v>Sinnar</v>
      </c>
      <c r="F200" t="str">
        <f>'Region - Nashik Data'!F201</f>
        <v>20019286</v>
      </c>
      <c r="G200" t="str">
        <f>'Region - Nashik Data'!G201</f>
        <v>Nirhale-Fatehpur and 5 villages, Tal. Sinnar</v>
      </c>
      <c r="H200" t="str">
        <f>'Region - Nashik Data'!H201</f>
        <v>Kankori</v>
      </c>
      <c r="I200" t="str">
        <f>'Region - Nashik Data'!I201</f>
        <v>Existing 0.50 LL ESR</v>
      </c>
      <c r="J200">
        <f>IF(AND('Region - Nashik Data'!V201&gt;-1%,'Region - Nashik Data'!V201&lt;101%),1,0)</f>
        <v>1</v>
      </c>
      <c r="K200">
        <f>IF(AND('Region - Nashik Data'!V201&gt;100%,'Region - Nashik Data'!V201&lt;301%),1,0)</f>
        <v>0</v>
      </c>
      <c r="L200">
        <f>IF(AND('Region - Nashik Data'!V201&gt;300%,'Region - Nashik Data'!V201&lt;501%),1,0)</f>
        <v>0</v>
      </c>
      <c r="M200">
        <f>IF(AND('Region - Nashik Data'!V201&gt;500%,'Region - Nashik Data'!V201&lt;1001%),1,0)</f>
        <v>0</v>
      </c>
      <c r="N200">
        <f>IF(AND('Region - Nashik Data'!V201&gt;1000%,'Region - Nashik Data'!V201&lt;2001%),1,0)</f>
        <v>0</v>
      </c>
      <c r="O200">
        <f>IF('Region - Nashik Data'!V201&gt;2000%,1,0)</f>
        <v>0</v>
      </c>
      <c r="P200">
        <f t="shared" si="9"/>
        <v>1</v>
      </c>
      <c r="Q200">
        <f>IF('Region - Nashik Data'!V201=0%,1,0)</f>
        <v>0</v>
      </c>
    </row>
    <row r="201" spans="1:17" x14ac:dyDescent="0.35">
      <c r="A201">
        <f>'Region - Nashik Data'!A202</f>
        <v>200</v>
      </c>
      <c r="B201" t="str">
        <f>'Region - Nashik Data'!B202</f>
        <v>Nashik</v>
      </c>
      <c r="C201" t="str">
        <f>'Region - Nashik Data'!C202</f>
        <v>Nashik</v>
      </c>
      <c r="D201" t="str">
        <f>'Region - Nashik Data'!D202</f>
        <v>Sinnar</v>
      </c>
      <c r="E201" t="str">
        <f>'Region - Nashik Data'!E202</f>
        <v>Sinnar</v>
      </c>
      <c r="F201" t="str">
        <f>'Region - Nashik Data'!F202</f>
        <v>20019176</v>
      </c>
      <c r="G201" t="str">
        <f>'Region - Nashik Data'!G202</f>
        <v>Retro. Bargaonpimpri &amp; 6 VRWSS  Tal Sinnar</v>
      </c>
      <c r="H201" t="str">
        <f>'Region - Nashik Data'!H202</f>
        <v>Gulwanch</v>
      </c>
      <c r="I201" t="str">
        <f>'Region - Nashik Data'!I202</f>
        <v>Existing 0.75 LL ESR</v>
      </c>
      <c r="J201">
        <f>IF(AND('Region - Nashik Data'!V202&gt;-1%,'Region - Nashik Data'!V202&lt;101%),1,0)</f>
        <v>1</v>
      </c>
      <c r="K201">
        <f>IF(AND('Region - Nashik Data'!V202&gt;100%,'Region - Nashik Data'!V202&lt;301%),1,0)</f>
        <v>0</v>
      </c>
      <c r="L201">
        <f>IF(AND('Region - Nashik Data'!V202&gt;300%,'Region - Nashik Data'!V202&lt;501%),1,0)</f>
        <v>0</v>
      </c>
      <c r="M201">
        <f>IF(AND('Region - Nashik Data'!V202&gt;500%,'Region - Nashik Data'!V202&lt;1001%),1,0)</f>
        <v>0</v>
      </c>
      <c r="N201">
        <f>IF(AND('Region - Nashik Data'!V202&gt;1000%,'Region - Nashik Data'!V202&lt;2001%),1,0)</f>
        <v>0</v>
      </c>
      <c r="O201">
        <f>IF('Region - Nashik Data'!V202&gt;2000%,1,0)</f>
        <v>0</v>
      </c>
      <c r="P201">
        <f t="shared" si="9"/>
        <v>1</v>
      </c>
      <c r="Q201">
        <f>IF('Region - Nashik Data'!V202=0%,1,0)</f>
        <v>0</v>
      </c>
    </row>
    <row r="202" spans="1:17" x14ac:dyDescent="0.35">
      <c r="A202">
        <f>'Region - Nashik Data'!A203</f>
        <v>201</v>
      </c>
      <c r="B202" t="str">
        <f>'Region - Nashik Data'!B203</f>
        <v>Nashik</v>
      </c>
      <c r="C202" t="str">
        <f>'Region - Nashik Data'!C203</f>
        <v>Nashik</v>
      </c>
      <c r="D202" t="str">
        <f>'Region - Nashik Data'!D203</f>
        <v>Manmad</v>
      </c>
      <c r="E202" t="str">
        <f>'Region - Nashik Data'!E203</f>
        <v>Nifad</v>
      </c>
      <c r="F202" t="str">
        <f>'Region - Nashik Data'!F203</f>
        <v>456654</v>
      </c>
      <c r="G202" t="str">
        <f>'Region - Nashik Data'!G203</f>
        <v>Retro. Lasalgaon Vinchur 16 Villages, Tal. Nifad</v>
      </c>
      <c r="H202" t="str">
        <f>'Region - Nashik Data'!H203</f>
        <v>Nandgaon</v>
      </c>
      <c r="I202" t="str">
        <f>'Region - Nashik Data'!I203</f>
        <v>Existing 1.00 LL ESR</v>
      </c>
      <c r="J202">
        <f>IF(AND('Region - Nashik Data'!V203&gt;-1%,'Region - Nashik Data'!V203&lt;101%),1,0)</f>
        <v>1</v>
      </c>
      <c r="K202">
        <f>IF(AND('Region - Nashik Data'!V203&gt;100%,'Region - Nashik Data'!V203&lt;301%),1,0)</f>
        <v>0</v>
      </c>
      <c r="L202">
        <f>IF(AND('Region - Nashik Data'!V203&gt;300%,'Region - Nashik Data'!V203&lt;501%),1,0)</f>
        <v>0</v>
      </c>
      <c r="M202">
        <f>IF(AND('Region - Nashik Data'!V203&gt;500%,'Region - Nashik Data'!V203&lt;1001%),1,0)</f>
        <v>0</v>
      </c>
      <c r="N202">
        <f>IF(AND('Region - Nashik Data'!V203&gt;1000%,'Region - Nashik Data'!V203&lt;2001%),1,0)</f>
        <v>0</v>
      </c>
      <c r="O202">
        <f>IF('Region - Nashik Data'!V203&gt;2000%,1,0)</f>
        <v>0</v>
      </c>
      <c r="P202">
        <f t="shared" si="9"/>
        <v>1</v>
      </c>
      <c r="Q202">
        <f>IF('Region - Nashik Data'!V203=0%,1,0)</f>
        <v>1</v>
      </c>
    </row>
    <row r="203" spans="1:17" x14ac:dyDescent="0.35">
      <c r="A203">
        <f>'Region - Nashik Data'!A204</f>
        <v>202</v>
      </c>
      <c r="B203" t="str">
        <f>'Region - Nashik Data'!B204</f>
        <v>Jalgaon</v>
      </c>
      <c r="C203" t="str">
        <f>'Region - Nashik Data'!C204</f>
        <v>Jalgaon</v>
      </c>
      <c r="D203" t="str">
        <f>'Region - Nashik Data'!D204</f>
        <v>Chopda</v>
      </c>
      <c r="E203" t="str">
        <f>'Region - Nashik Data'!E204</f>
        <v>Chopda</v>
      </c>
      <c r="F203" t="str">
        <f>'Region - Nashik Data'!F204</f>
        <v>20053731</v>
      </c>
      <c r="G203" t="str">
        <f>'Region - Nashik Data'!G204</f>
        <v>Lasur and 9 villages RRWSS. Ta. Chopda</v>
      </c>
      <c r="H203" t="str">
        <f>'Region - Nashik Data'!H204</f>
        <v>Chaugaon</v>
      </c>
      <c r="I203" t="str">
        <f>'Region - Nashik Data'!I204</f>
        <v>Existing 0.75 LL ESR</v>
      </c>
      <c r="J203">
        <f>IF(AND('Region - Nashik Data'!V204&gt;-1%,'Region - Nashik Data'!V204&lt;101%),1,0)</f>
        <v>0</v>
      </c>
      <c r="K203">
        <f>IF(AND('Region - Nashik Data'!V204&gt;100%,'Region - Nashik Data'!V204&lt;301%),1,0)</f>
        <v>1</v>
      </c>
      <c r="L203">
        <f>IF(AND('Region - Nashik Data'!V204&gt;300%,'Region - Nashik Data'!V204&lt;501%),1,0)</f>
        <v>0</v>
      </c>
      <c r="M203">
        <f>IF(AND('Region - Nashik Data'!V204&gt;500%,'Region - Nashik Data'!V204&lt;1001%),1,0)</f>
        <v>0</v>
      </c>
      <c r="N203">
        <f>IF(AND('Region - Nashik Data'!V204&gt;1000%,'Region - Nashik Data'!V204&lt;2001%),1,0)</f>
        <v>0</v>
      </c>
      <c r="O203">
        <f>IF('Region - Nashik Data'!V204&gt;2000%,1,0)</f>
        <v>0</v>
      </c>
      <c r="P203">
        <f t="shared" si="9"/>
        <v>1</v>
      </c>
      <c r="Q203">
        <f>IF('Region - Nashik Data'!V204=0%,1,0)</f>
        <v>0</v>
      </c>
    </row>
    <row r="204" spans="1:17" x14ac:dyDescent="0.35">
      <c r="A204">
        <f>'Region - Nashik Data'!A205</f>
        <v>203</v>
      </c>
      <c r="B204" t="str">
        <f>'Region - Nashik Data'!B205</f>
        <v>Nashik</v>
      </c>
      <c r="C204" t="str">
        <f>'Region - Nashik Data'!C205</f>
        <v>W M Nashik</v>
      </c>
      <c r="D204" t="str">
        <f>'Region - Nashik Data'!D205</f>
        <v>Malegaon</v>
      </c>
      <c r="E204" t="str">
        <f>'Region - Nashik Data'!E205</f>
        <v>Chandwad</v>
      </c>
      <c r="F204" t="str">
        <f>'Region - Nashik Data'!F205</f>
        <v>20086730</v>
      </c>
      <c r="G204" t="str">
        <f>'Region - Nashik Data'!G205</f>
        <v>Retro.Chandwad and WSS 44 villages. Ta. Chandwad</v>
      </c>
      <c r="H204" t="str">
        <f>'Region - Nashik Data'!H205</f>
        <v>Mangrul</v>
      </c>
      <c r="I204" t="str">
        <f>'Region - Nashik Data'!I205</f>
        <v>Proposed 0.8 LL ESR</v>
      </c>
      <c r="J204">
        <f>IF(AND('Region - Nashik Data'!V205&gt;-1%,'Region - Nashik Data'!V205&lt;101%),1,0)</f>
        <v>1</v>
      </c>
      <c r="K204">
        <f>IF(AND('Region - Nashik Data'!V205&gt;100%,'Region - Nashik Data'!V205&lt;301%),1,0)</f>
        <v>0</v>
      </c>
      <c r="L204">
        <f>IF(AND('Region - Nashik Data'!V205&gt;300%,'Region - Nashik Data'!V205&lt;501%),1,0)</f>
        <v>0</v>
      </c>
      <c r="M204">
        <f>IF(AND('Region - Nashik Data'!V205&gt;500%,'Region - Nashik Data'!V205&lt;1001%),1,0)</f>
        <v>0</v>
      </c>
      <c r="N204">
        <f>IF(AND('Region - Nashik Data'!V205&gt;1000%,'Region - Nashik Data'!V205&lt;2001%),1,0)</f>
        <v>0</v>
      </c>
      <c r="O204">
        <f>IF('Region - Nashik Data'!V205&gt;2000%,1,0)</f>
        <v>0</v>
      </c>
      <c r="P204">
        <f t="shared" ref="P204:P227" si="10">IF(OR(J204=1,K204=1,L204=1,M204=1,N204=1,O204=1),1,0)</f>
        <v>1</v>
      </c>
      <c r="Q204">
        <f>IF('Region - Nashik Data'!V205=0%,1,0)</f>
        <v>1</v>
      </c>
    </row>
    <row r="205" spans="1:17" x14ac:dyDescent="0.35">
      <c r="A205">
        <f>'Region - Nashik Data'!A206</f>
        <v>204</v>
      </c>
      <c r="B205" t="str">
        <f>'Region - Nashik Data'!B206</f>
        <v>Nashik</v>
      </c>
      <c r="C205" t="str">
        <f>'Region - Nashik Data'!C206</f>
        <v>Nashik</v>
      </c>
      <c r="D205" t="str">
        <f>'Region - Nashik Data'!D206</f>
        <v>Manmad</v>
      </c>
      <c r="E205" t="str">
        <f>'Region - Nashik Data'!E206</f>
        <v>Nifad</v>
      </c>
      <c r="F205" t="str">
        <f>'Region - Nashik Data'!F206</f>
        <v>456654</v>
      </c>
      <c r="G205" t="str">
        <f>'Region - Nashik Data'!G206</f>
        <v>Retro. Lasalgaon Vinchur 16 Villages, Tal. Nifad</v>
      </c>
      <c r="H205" t="str">
        <f>'Region - Nashik Data'!H206</f>
        <v>Lasalgaon</v>
      </c>
      <c r="I205" t="str">
        <f>'Region - Nashik Data'!I206</f>
        <v>Existing 2.50 LL ESR</v>
      </c>
      <c r="J205">
        <f>IF(AND('Region - Nashik Data'!V206&gt;-1%,'Region - Nashik Data'!V206&lt;101%),1,0)</f>
        <v>0</v>
      </c>
      <c r="K205">
        <f>IF(AND('Region - Nashik Data'!V206&gt;100%,'Region - Nashik Data'!V206&lt;301%),1,0)</f>
        <v>1</v>
      </c>
      <c r="L205">
        <f>IF(AND('Region - Nashik Data'!V206&gt;300%,'Region - Nashik Data'!V206&lt;501%),1,0)</f>
        <v>0</v>
      </c>
      <c r="M205">
        <f>IF(AND('Region - Nashik Data'!V206&gt;500%,'Region - Nashik Data'!V206&lt;1001%),1,0)</f>
        <v>0</v>
      </c>
      <c r="N205">
        <f>IF(AND('Region - Nashik Data'!V206&gt;1000%,'Region - Nashik Data'!V206&lt;2001%),1,0)</f>
        <v>0</v>
      </c>
      <c r="O205">
        <f>IF('Region - Nashik Data'!V206&gt;2000%,1,0)</f>
        <v>0</v>
      </c>
      <c r="P205">
        <f t="shared" si="10"/>
        <v>1</v>
      </c>
      <c r="Q205">
        <f>IF('Region - Nashik Data'!V206=0%,1,0)</f>
        <v>0</v>
      </c>
    </row>
    <row r="206" spans="1:17" x14ac:dyDescent="0.35">
      <c r="A206">
        <f>'Region - Nashik Data'!A207</f>
        <v>205</v>
      </c>
      <c r="B206" t="str">
        <f>'Region - Nashik Data'!B207</f>
        <v>Nashik</v>
      </c>
      <c r="C206" t="str">
        <f>'Region - Nashik Data'!C207</f>
        <v>W M Nashik</v>
      </c>
      <c r="D206" t="str">
        <f>'Region - Nashik Data'!D207</f>
        <v>Malegaon</v>
      </c>
      <c r="E206" t="str">
        <f>'Region - Nashik Data'!E207</f>
        <v>Chandwad</v>
      </c>
      <c r="F206" t="str">
        <f>'Region - Nashik Data'!F207</f>
        <v>20086730</v>
      </c>
      <c r="G206" t="str">
        <f>'Region - Nashik Data'!G207</f>
        <v>Retro.Chandwad and WSS 44 villages. Ta. Chandwad</v>
      </c>
      <c r="H206" t="str">
        <f>'Region - Nashik Data'!H207</f>
        <v>Nimbale</v>
      </c>
      <c r="I206" t="str">
        <f>'Region - Nashik Data'!I207</f>
        <v>Existing 0.75 LL ESR</v>
      </c>
      <c r="J206">
        <f>IF(AND('Region - Nashik Data'!V207&gt;-1%,'Region - Nashik Data'!V207&lt;101%),1,0)</f>
        <v>1</v>
      </c>
      <c r="K206">
        <f>IF(AND('Region - Nashik Data'!V207&gt;100%,'Region - Nashik Data'!V207&lt;301%),1,0)</f>
        <v>0</v>
      </c>
      <c r="L206">
        <f>IF(AND('Region - Nashik Data'!V207&gt;300%,'Region - Nashik Data'!V207&lt;501%),1,0)</f>
        <v>0</v>
      </c>
      <c r="M206">
        <f>IF(AND('Region - Nashik Data'!V207&gt;500%,'Region - Nashik Data'!V207&lt;1001%),1,0)</f>
        <v>0</v>
      </c>
      <c r="N206">
        <f>IF(AND('Region - Nashik Data'!V207&gt;1000%,'Region - Nashik Data'!V207&lt;2001%),1,0)</f>
        <v>0</v>
      </c>
      <c r="O206">
        <f>IF('Region - Nashik Data'!V207&gt;2000%,1,0)</f>
        <v>0</v>
      </c>
      <c r="P206">
        <f t="shared" si="10"/>
        <v>1</v>
      </c>
      <c r="Q206">
        <f>IF('Region - Nashik Data'!V207=0%,1,0)</f>
        <v>1</v>
      </c>
    </row>
    <row r="207" spans="1:17" x14ac:dyDescent="0.35">
      <c r="A207">
        <f>'Region - Nashik Data'!A208</f>
        <v>206</v>
      </c>
      <c r="B207" t="str">
        <f>'Region - Nashik Data'!B208</f>
        <v>Nashik</v>
      </c>
      <c r="C207" t="str">
        <f>'Region - Nashik Data'!C208</f>
        <v>Nashik</v>
      </c>
      <c r="D207" t="str">
        <f>'Region - Nashik Data'!D208</f>
        <v>Sinnar</v>
      </c>
      <c r="E207" t="str">
        <f>'Region - Nashik Data'!E208</f>
        <v>Sinnar</v>
      </c>
      <c r="F207" t="str">
        <f>'Region - Nashik Data'!F208</f>
        <v>20019286</v>
      </c>
      <c r="G207" t="str">
        <f>'Region - Nashik Data'!G208</f>
        <v>Nirhale-Fatehpur and 5 villages, Tal. Sinnar</v>
      </c>
      <c r="H207" t="str">
        <f>'Region - Nashik Data'!H208</f>
        <v>Nandur Shingote</v>
      </c>
      <c r="I207" t="str">
        <f>'Region - Nashik Data'!I208</f>
        <v>Proposed 2.85 LL MBR</v>
      </c>
      <c r="J207">
        <f>IF(AND('Region - Nashik Data'!V208&gt;-1%,'Region - Nashik Data'!V208&lt;101%),1,0)</f>
        <v>1</v>
      </c>
      <c r="K207">
        <f>IF(AND('Region - Nashik Data'!V208&gt;100%,'Region - Nashik Data'!V208&lt;301%),1,0)</f>
        <v>0</v>
      </c>
      <c r="L207">
        <f>IF(AND('Region - Nashik Data'!V208&gt;300%,'Region - Nashik Data'!V208&lt;501%),1,0)</f>
        <v>0</v>
      </c>
      <c r="M207">
        <f>IF(AND('Region - Nashik Data'!V208&gt;500%,'Region - Nashik Data'!V208&lt;1001%),1,0)</f>
        <v>0</v>
      </c>
      <c r="N207">
        <f>IF(AND('Region - Nashik Data'!V208&gt;1000%,'Region - Nashik Data'!V208&lt;2001%),1,0)</f>
        <v>0</v>
      </c>
      <c r="O207">
        <f>IF('Region - Nashik Data'!V208&gt;2000%,1,0)</f>
        <v>0</v>
      </c>
      <c r="P207">
        <f t="shared" si="10"/>
        <v>1</v>
      </c>
      <c r="Q207">
        <f>IF('Region - Nashik Data'!V208=0%,1,0)</f>
        <v>0</v>
      </c>
    </row>
    <row r="208" spans="1:17" x14ac:dyDescent="0.35">
      <c r="A208">
        <f>'Region - Nashik Data'!A209</f>
        <v>207</v>
      </c>
      <c r="B208" t="str">
        <f>'Region - Nashik Data'!B209</f>
        <v>Ahmednagar</v>
      </c>
      <c r="C208" t="str">
        <f>'Region - Nashik Data'!C209</f>
        <v>Ahmednagar</v>
      </c>
      <c r="D208" t="str">
        <f>'Region - Nashik Data'!D209</f>
        <v>Newasa</v>
      </c>
      <c r="E208" t="str">
        <f>'Region - Nashik Data'!E209</f>
        <v>Nevasa</v>
      </c>
      <c r="F208" t="str">
        <f>'Region - Nashik Data'!F209</f>
        <v>5348540</v>
      </c>
      <c r="G208" t="str">
        <f>'Region - Nashik Data'!G209</f>
        <v>Retro.Sonai Karjgaon and 16 villages, Tal. Nevasa</v>
      </c>
      <c r="H208" t="str">
        <f>'Region - Nashik Data'!H209</f>
        <v>Belhekarwadi</v>
      </c>
      <c r="I208" t="str">
        <f>'Region - Nashik Data'!I209</f>
        <v>Existing 1.00 LL ESR -23</v>
      </c>
      <c r="J208">
        <f>IF(AND('Region - Nashik Data'!V209&gt;-1%,'Region - Nashik Data'!V209&lt;101%),1,0)</f>
        <v>0</v>
      </c>
      <c r="K208">
        <f>IF(AND('Region - Nashik Data'!V209&gt;100%,'Region - Nashik Data'!V209&lt;301%),1,0)</f>
        <v>0</v>
      </c>
      <c r="L208">
        <f>IF(AND('Region - Nashik Data'!V209&gt;300%,'Region - Nashik Data'!V209&lt;501%),1,0)</f>
        <v>1</v>
      </c>
      <c r="M208">
        <f>IF(AND('Region - Nashik Data'!V209&gt;500%,'Region - Nashik Data'!V209&lt;1001%),1,0)</f>
        <v>0</v>
      </c>
      <c r="N208">
        <f>IF(AND('Region - Nashik Data'!V209&gt;1000%,'Region - Nashik Data'!V209&lt;2001%),1,0)</f>
        <v>0</v>
      </c>
      <c r="O208">
        <f>IF('Region - Nashik Data'!V209&gt;2000%,1,0)</f>
        <v>0</v>
      </c>
      <c r="P208">
        <f t="shared" si="10"/>
        <v>1</v>
      </c>
      <c r="Q208">
        <f>IF('Region - Nashik Data'!V209=0%,1,0)</f>
        <v>0</v>
      </c>
    </row>
    <row r="209" spans="1:17" x14ac:dyDescent="0.35">
      <c r="A209">
        <f>'Region - Nashik Data'!A210</f>
        <v>208</v>
      </c>
      <c r="B209" t="str">
        <f>'Region - Nashik Data'!B210</f>
        <v>Ahmednagar</v>
      </c>
      <c r="C209" t="str">
        <f>'Region - Nashik Data'!C210</f>
        <v>Ahmednagar</v>
      </c>
      <c r="D209" t="str">
        <f>'Region - Nashik Data'!D210</f>
        <v>Newasa</v>
      </c>
      <c r="E209" t="str">
        <f>'Region - Nashik Data'!E210</f>
        <v>Nevasa</v>
      </c>
      <c r="F209" t="str">
        <f>'Region - Nashik Data'!F210</f>
        <v>5348540</v>
      </c>
      <c r="G209" t="str">
        <f>'Region - Nashik Data'!G210</f>
        <v>Retro.Sonai Karjgaon and 16 villages, Tal. Nevasa</v>
      </c>
      <c r="H209" t="str">
        <f>'Region - Nashik Data'!H210</f>
        <v>Siregaon</v>
      </c>
      <c r="I209" t="str">
        <f>'Region - Nashik Data'!I210</f>
        <v>Existing 0.8 LL ESR -20</v>
      </c>
      <c r="J209">
        <f>IF(AND('Region - Nashik Data'!V210&gt;-1%,'Region - Nashik Data'!V210&lt;101%),1,0)</f>
        <v>1</v>
      </c>
      <c r="K209">
        <f>IF(AND('Region - Nashik Data'!V210&gt;100%,'Region - Nashik Data'!V210&lt;301%),1,0)</f>
        <v>0</v>
      </c>
      <c r="L209">
        <f>IF(AND('Region - Nashik Data'!V210&gt;300%,'Region - Nashik Data'!V210&lt;501%),1,0)</f>
        <v>0</v>
      </c>
      <c r="M209">
        <f>IF(AND('Region - Nashik Data'!V210&gt;500%,'Region - Nashik Data'!V210&lt;1001%),1,0)</f>
        <v>0</v>
      </c>
      <c r="N209">
        <f>IF(AND('Region - Nashik Data'!V210&gt;1000%,'Region - Nashik Data'!V210&lt;2001%),1,0)</f>
        <v>0</v>
      </c>
      <c r="O209">
        <f>IF('Region - Nashik Data'!V210&gt;2000%,1,0)</f>
        <v>0</v>
      </c>
      <c r="P209">
        <f t="shared" si="10"/>
        <v>1</v>
      </c>
      <c r="Q209">
        <f>IF('Region - Nashik Data'!V210=0%,1,0)</f>
        <v>0</v>
      </c>
    </row>
    <row r="210" spans="1:17" x14ac:dyDescent="0.35">
      <c r="A210">
        <f>'Region - Nashik Data'!A211</f>
        <v>209</v>
      </c>
      <c r="B210" t="str">
        <f>'Region - Nashik Data'!B211</f>
        <v>Nashik</v>
      </c>
      <c r="C210" t="str">
        <f>'Region - Nashik Data'!C211</f>
        <v>W M Nashik</v>
      </c>
      <c r="D210" t="str">
        <f>'Region - Nashik Data'!D211</f>
        <v>Sinnar</v>
      </c>
      <c r="E210" t="str">
        <f>'Region - Nashik Data'!E211</f>
        <v>Naigaon</v>
      </c>
      <c r="F210" t="str">
        <f>'Region - Nashik Data'!F211</f>
        <v>20028193</v>
      </c>
      <c r="G210" t="str">
        <f>'Region - Nashik Data'!G211</f>
        <v>Retrofitting To Wadzire (Naigaon) &amp; 4 Villages RRWSS</v>
      </c>
      <c r="H210" t="str">
        <f>'Region - Nashik Data'!H211</f>
        <v>Moh- Mahadari</v>
      </c>
      <c r="I210" t="str">
        <f>'Region - Nashik Data'!I211</f>
        <v>Existing 1.00 LL ESR</v>
      </c>
      <c r="J210">
        <f>IF(AND('Region - Nashik Data'!V211&gt;-1%,'Region - Nashik Data'!V211&lt;101%),1,0)</f>
        <v>1</v>
      </c>
      <c r="K210">
        <f>IF(AND('Region - Nashik Data'!V211&gt;100%,'Region - Nashik Data'!V211&lt;301%),1,0)</f>
        <v>0</v>
      </c>
      <c r="L210">
        <f>IF(AND('Region - Nashik Data'!V211&gt;300%,'Region - Nashik Data'!V211&lt;501%),1,0)</f>
        <v>0</v>
      </c>
      <c r="M210">
        <f>IF(AND('Region - Nashik Data'!V211&gt;500%,'Region - Nashik Data'!V211&lt;1001%),1,0)</f>
        <v>0</v>
      </c>
      <c r="N210">
        <f>IF(AND('Region - Nashik Data'!V211&gt;1000%,'Region - Nashik Data'!V211&lt;2001%),1,0)</f>
        <v>0</v>
      </c>
      <c r="O210">
        <f>IF('Region - Nashik Data'!V211&gt;2000%,1,0)</f>
        <v>0</v>
      </c>
      <c r="P210">
        <f t="shared" si="10"/>
        <v>1</v>
      </c>
      <c r="Q210">
        <f>IF('Region - Nashik Data'!V211=0%,1,0)</f>
        <v>0</v>
      </c>
    </row>
    <row r="211" spans="1:17" x14ac:dyDescent="0.35">
      <c r="A211">
        <f>'Region - Nashik Data'!A212</f>
        <v>210</v>
      </c>
      <c r="B211" t="str">
        <f>'Region - Nashik Data'!B212</f>
        <v>Jalgaon</v>
      </c>
      <c r="C211" t="str">
        <f>'Region - Nashik Data'!C212</f>
        <v>Jalgaon</v>
      </c>
      <c r="D211" t="str">
        <f>'Region - Nashik Data'!D212</f>
        <v>Erandol</v>
      </c>
      <c r="E211" t="str">
        <f>'Region - Nashik Data'!E212</f>
        <v>Chalisgaon</v>
      </c>
      <c r="F211" t="str">
        <f>'Region - Nashik Data'!F212</f>
        <v>20053796</v>
      </c>
      <c r="G211" t="str">
        <f>'Region - Nashik Data'!G212</f>
        <v>Dondigar-Rohini &amp; 15 Villages WSS</v>
      </c>
      <c r="H211" t="str">
        <f>'Region - Nashik Data'!H212</f>
        <v>Pimpri Budruk</v>
      </c>
      <c r="I211" t="str">
        <f>'Region - Nashik Data'!I212</f>
        <v>Proposed 0.38 LL ESR</v>
      </c>
      <c r="J211">
        <f>IF(AND('Region - Nashik Data'!V212&gt;-1%,'Region - Nashik Data'!V212&lt;101%),1,0)</f>
        <v>1</v>
      </c>
      <c r="K211">
        <f>IF(AND('Region - Nashik Data'!V212&gt;100%,'Region - Nashik Data'!V212&lt;301%),1,0)</f>
        <v>0</v>
      </c>
      <c r="L211">
        <f>IF(AND('Region - Nashik Data'!V212&gt;300%,'Region - Nashik Data'!V212&lt;501%),1,0)</f>
        <v>0</v>
      </c>
      <c r="M211">
        <f>IF(AND('Region - Nashik Data'!V212&gt;500%,'Region - Nashik Data'!V212&lt;1001%),1,0)</f>
        <v>0</v>
      </c>
      <c r="N211">
        <f>IF(AND('Region - Nashik Data'!V212&gt;1000%,'Region - Nashik Data'!V212&lt;2001%),1,0)</f>
        <v>0</v>
      </c>
      <c r="O211">
        <f>IF('Region - Nashik Data'!V212&gt;2000%,1,0)</f>
        <v>0</v>
      </c>
      <c r="P211">
        <f t="shared" si="10"/>
        <v>1</v>
      </c>
      <c r="Q211">
        <f>IF('Region - Nashik Data'!V212=0%,1,0)</f>
        <v>1</v>
      </c>
    </row>
    <row r="212" spans="1:17" x14ac:dyDescent="0.35">
      <c r="A212">
        <f>'Region - Nashik Data'!A213</f>
        <v>211</v>
      </c>
      <c r="B212" t="str">
        <f>'Region - Nashik Data'!B213</f>
        <v>Jalgaon</v>
      </c>
      <c r="C212" t="str">
        <f>'Region - Nashik Data'!C213</f>
        <v>Jalgaon</v>
      </c>
      <c r="D212" t="str">
        <f>'Region - Nashik Data'!D213</f>
        <v>Erandol</v>
      </c>
      <c r="E212" t="str">
        <f>'Region - Nashik Data'!E213</f>
        <v>Chalisgaon</v>
      </c>
      <c r="F212" t="str">
        <f>'Region - Nashik Data'!F213</f>
        <v>20053796</v>
      </c>
      <c r="G212" t="str">
        <f>'Region - Nashik Data'!G213</f>
        <v>Dondigar-Rohini &amp; 15 Villages WSS</v>
      </c>
      <c r="H212" t="str">
        <f>'Region - Nashik Data'!H213</f>
        <v>Bilakhede</v>
      </c>
      <c r="I212" t="str">
        <f>'Region - Nashik Data'!I213</f>
        <v>Existing 0.60 LL ESR-1</v>
      </c>
      <c r="J212">
        <f>IF(AND('Region - Nashik Data'!V213&gt;-1%,'Region - Nashik Data'!V213&lt;101%),1,0)</f>
        <v>1</v>
      </c>
      <c r="K212">
        <f>IF(AND('Region - Nashik Data'!V213&gt;100%,'Region - Nashik Data'!V213&lt;301%),1,0)</f>
        <v>0</v>
      </c>
      <c r="L212">
        <f>IF(AND('Region - Nashik Data'!V213&gt;300%,'Region - Nashik Data'!V213&lt;501%),1,0)</f>
        <v>0</v>
      </c>
      <c r="M212">
        <f>IF(AND('Region - Nashik Data'!V213&gt;500%,'Region - Nashik Data'!V213&lt;1001%),1,0)</f>
        <v>0</v>
      </c>
      <c r="N212">
        <f>IF(AND('Region - Nashik Data'!V213&gt;1000%,'Region - Nashik Data'!V213&lt;2001%),1,0)</f>
        <v>0</v>
      </c>
      <c r="O212">
        <f>IF('Region - Nashik Data'!V213&gt;2000%,1,0)</f>
        <v>0</v>
      </c>
      <c r="P212">
        <f t="shared" si="10"/>
        <v>1</v>
      </c>
      <c r="Q212">
        <f>IF('Region - Nashik Data'!V213=0%,1,0)</f>
        <v>0</v>
      </c>
    </row>
    <row r="213" spans="1:17" x14ac:dyDescent="0.35">
      <c r="A213">
        <f>'Region - Nashik Data'!A214</f>
        <v>212</v>
      </c>
      <c r="B213" t="str">
        <f>'Region - Nashik Data'!B214</f>
        <v>Ahmednagar</v>
      </c>
      <c r="C213" t="str">
        <f>'Region - Nashik Data'!C214</f>
        <v>Ahmednagar</v>
      </c>
      <c r="D213" t="str">
        <f>'Region - Nashik Data'!D214</f>
        <v>Newasa</v>
      </c>
      <c r="E213" t="str">
        <f>'Region - Nashik Data'!E214</f>
        <v>Nevasa</v>
      </c>
      <c r="F213" t="str">
        <f>'Region - Nashik Data'!F214</f>
        <v>5348540</v>
      </c>
      <c r="G213" t="str">
        <f>'Region - Nashik Data'!G214</f>
        <v>Retro.Sonai Karjgaon and 16 villages, Tal. Nevasa</v>
      </c>
      <c r="H213" t="str">
        <f>'Region - Nashik Data'!H214</f>
        <v>KARAJGAON</v>
      </c>
      <c r="I213" t="str">
        <f>'Region - Nashik Data'!I214</f>
        <v>Existing 0.35 LL ESR -4</v>
      </c>
      <c r="J213">
        <f>IF(AND('Region - Nashik Data'!V214&gt;-1%,'Region - Nashik Data'!V214&lt;101%),1,0)</f>
        <v>1</v>
      </c>
      <c r="K213">
        <f>IF(AND('Region - Nashik Data'!V214&gt;100%,'Region - Nashik Data'!V214&lt;301%),1,0)</f>
        <v>0</v>
      </c>
      <c r="L213">
        <f>IF(AND('Region - Nashik Data'!V214&gt;300%,'Region - Nashik Data'!V214&lt;501%),1,0)</f>
        <v>0</v>
      </c>
      <c r="M213">
        <f>IF(AND('Region - Nashik Data'!V214&gt;500%,'Region - Nashik Data'!V214&lt;1001%),1,0)</f>
        <v>0</v>
      </c>
      <c r="N213">
        <f>IF(AND('Region - Nashik Data'!V214&gt;1000%,'Region - Nashik Data'!V214&lt;2001%),1,0)</f>
        <v>0</v>
      </c>
      <c r="O213">
        <f>IF('Region - Nashik Data'!V214&gt;2000%,1,0)</f>
        <v>0</v>
      </c>
      <c r="P213">
        <f t="shared" si="10"/>
        <v>1</v>
      </c>
      <c r="Q213">
        <f>IF('Region - Nashik Data'!V214=0%,1,0)</f>
        <v>0</v>
      </c>
    </row>
    <row r="214" spans="1:17" x14ac:dyDescent="0.35">
      <c r="A214">
        <f>'Region - Nashik Data'!A215</f>
        <v>213</v>
      </c>
      <c r="B214" t="str">
        <f>'Region - Nashik Data'!B215</f>
        <v>Nashik</v>
      </c>
      <c r="C214" t="str">
        <f>'Region - Nashik Data'!C215</f>
        <v>Nashik</v>
      </c>
      <c r="D214" t="str">
        <f>'Region - Nashik Data'!D215</f>
        <v>Malegaon</v>
      </c>
      <c r="E214" t="str">
        <f>'Region - Nashik Data'!E215</f>
        <v>Nandgaon</v>
      </c>
      <c r="F214" t="str">
        <f>'Region - Nashik Data'!F215</f>
        <v>20037448</v>
      </c>
      <c r="G214" t="str">
        <f>'Region - Nashik Data'!G215</f>
        <v>78 villages in Nandgaon, Malegaon and Deola talukas</v>
      </c>
      <c r="H214" t="str">
        <f>'Region - Nashik Data'!H215</f>
        <v>Pimparkhed</v>
      </c>
      <c r="I214" t="str">
        <f>'Region - Nashik Data'!I215</f>
        <v>Existing 0.75 LL ESR</v>
      </c>
      <c r="J214">
        <f>IF(AND('Region - Nashik Data'!V215&gt;-1%,'Region - Nashik Data'!V215&lt;101%),1,0)</f>
        <v>0</v>
      </c>
      <c r="K214">
        <f>IF(AND('Region - Nashik Data'!V215&gt;100%,'Region - Nashik Data'!V215&lt;301%),1,0)</f>
        <v>1</v>
      </c>
      <c r="L214">
        <f>IF(AND('Region - Nashik Data'!V215&gt;300%,'Region - Nashik Data'!V215&lt;501%),1,0)</f>
        <v>0</v>
      </c>
      <c r="M214">
        <f>IF(AND('Region - Nashik Data'!V215&gt;500%,'Region - Nashik Data'!V215&lt;1001%),1,0)</f>
        <v>0</v>
      </c>
      <c r="N214">
        <f>IF(AND('Region - Nashik Data'!V215&gt;1000%,'Region - Nashik Data'!V215&lt;2001%),1,0)</f>
        <v>0</v>
      </c>
      <c r="O214">
        <f>IF('Region - Nashik Data'!V215&gt;2000%,1,0)</f>
        <v>0</v>
      </c>
      <c r="P214">
        <f t="shared" si="10"/>
        <v>1</v>
      </c>
      <c r="Q214">
        <f>IF('Region - Nashik Data'!V215=0%,1,0)</f>
        <v>0</v>
      </c>
    </row>
    <row r="215" spans="1:17" x14ac:dyDescent="0.35">
      <c r="A215">
        <f>'Region - Nashik Data'!A216</f>
        <v>214</v>
      </c>
      <c r="B215" t="str">
        <f>'Region - Nashik Data'!B216</f>
        <v>Jalgaon</v>
      </c>
      <c r="C215" t="str">
        <f>'Region - Nashik Data'!C216</f>
        <v>Jalgaon</v>
      </c>
      <c r="D215" t="str">
        <f>'Region - Nashik Data'!D216</f>
        <v>Erandol</v>
      </c>
      <c r="E215" t="str">
        <f>'Region - Nashik Data'!E216</f>
        <v>Chalisgaon</v>
      </c>
      <c r="F215" t="str">
        <f>'Region - Nashik Data'!F216</f>
        <v>20053796</v>
      </c>
      <c r="G215" t="str">
        <f>'Region - Nashik Data'!G216</f>
        <v>Dondigar-Rohini &amp; 15 Villages WSS</v>
      </c>
      <c r="H215" t="str">
        <f>'Region - Nashik Data'!H216</f>
        <v>Rohini</v>
      </c>
      <c r="I215" t="str">
        <f>'Region - Nashik Data'!I216</f>
        <v>Proposed 1.23 LL ESR</v>
      </c>
      <c r="J215">
        <f>IF(AND('Region - Nashik Data'!V216&gt;-1%,'Region - Nashik Data'!V216&lt;101%),1,0)</f>
        <v>1</v>
      </c>
      <c r="K215">
        <f>IF(AND('Region - Nashik Data'!V216&gt;100%,'Region - Nashik Data'!V216&lt;301%),1,0)</f>
        <v>0</v>
      </c>
      <c r="L215">
        <f>IF(AND('Region - Nashik Data'!V216&gt;300%,'Region - Nashik Data'!V216&lt;501%),1,0)</f>
        <v>0</v>
      </c>
      <c r="M215">
        <f>IF(AND('Region - Nashik Data'!V216&gt;500%,'Region - Nashik Data'!V216&lt;1001%),1,0)</f>
        <v>0</v>
      </c>
      <c r="N215">
        <f>IF(AND('Region - Nashik Data'!V216&gt;1000%,'Region - Nashik Data'!V216&lt;2001%),1,0)</f>
        <v>0</v>
      </c>
      <c r="O215">
        <f>IF('Region - Nashik Data'!V216&gt;2000%,1,0)</f>
        <v>0</v>
      </c>
      <c r="P215">
        <f t="shared" si="10"/>
        <v>1</v>
      </c>
      <c r="Q215">
        <f>IF('Region - Nashik Data'!V216=0%,1,0)</f>
        <v>1</v>
      </c>
    </row>
    <row r="216" spans="1:17" x14ac:dyDescent="0.35">
      <c r="A216">
        <f>'Region - Nashik Data'!A217</f>
        <v>215</v>
      </c>
      <c r="B216" t="str">
        <f>'Region - Nashik Data'!B217</f>
        <v>Nashik</v>
      </c>
      <c r="C216" t="str">
        <f>'Region - Nashik Data'!C217</f>
        <v>W M Nashik</v>
      </c>
      <c r="D216" t="str">
        <f>'Region - Nashik Data'!D217</f>
        <v>Malegaon</v>
      </c>
      <c r="E216" t="str">
        <f>'Region - Nashik Data'!E217</f>
        <v>Chandwad</v>
      </c>
      <c r="F216" t="str">
        <f>'Region - Nashik Data'!F217</f>
        <v>20086730</v>
      </c>
      <c r="G216" t="str">
        <f>'Region - Nashik Data'!G217</f>
        <v>Retro.Chandwad and WSS 44 villages. Ta. Chandwad</v>
      </c>
      <c r="H216" t="str">
        <f>'Region - Nashik Data'!H217</f>
        <v>Nhanave</v>
      </c>
      <c r="I216" t="str">
        <f>'Region - Nashik Data'!I217</f>
        <v>Existing 0.35 LL ESR</v>
      </c>
      <c r="J216">
        <f>IF(AND('Region - Nashik Data'!V217&gt;-1%,'Region - Nashik Data'!V217&lt;101%),1,0)</f>
        <v>1</v>
      </c>
      <c r="K216">
        <f>IF(AND('Region - Nashik Data'!V217&gt;100%,'Region - Nashik Data'!V217&lt;301%),1,0)</f>
        <v>0</v>
      </c>
      <c r="L216">
        <f>IF(AND('Region - Nashik Data'!V217&gt;300%,'Region - Nashik Data'!V217&lt;501%),1,0)</f>
        <v>0</v>
      </c>
      <c r="M216">
        <f>IF(AND('Region - Nashik Data'!V217&gt;500%,'Region - Nashik Data'!V217&lt;1001%),1,0)</f>
        <v>0</v>
      </c>
      <c r="N216">
        <f>IF(AND('Region - Nashik Data'!V217&gt;1000%,'Region - Nashik Data'!V217&lt;2001%),1,0)</f>
        <v>0</v>
      </c>
      <c r="O216">
        <f>IF('Region - Nashik Data'!V217&gt;2000%,1,0)</f>
        <v>0</v>
      </c>
      <c r="P216">
        <f t="shared" si="10"/>
        <v>1</v>
      </c>
      <c r="Q216">
        <f>IF('Region - Nashik Data'!V217=0%,1,0)</f>
        <v>0</v>
      </c>
    </row>
    <row r="217" spans="1:17" x14ac:dyDescent="0.35">
      <c r="A217">
        <f>'Region - Nashik Data'!A218</f>
        <v>216</v>
      </c>
      <c r="B217" t="str">
        <f>'Region - Nashik Data'!B218</f>
        <v>Ahmednagar</v>
      </c>
      <c r="C217" t="str">
        <f>'Region - Nashik Data'!C218</f>
        <v>Ahmednagar</v>
      </c>
      <c r="D217" t="str">
        <f>'Region - Nashik Data'!D218</f>
        <v>Ahmednagar</v>
      </c>
      <c r="E217" t="str">
        <f>'Region - Nashik Data'!E218</f>
        <v>Nagar</v>
      </c>
      <c r="F217" t="str">
        <f>'Region - Nashik Data'!F218</f>
        <v>20046296</v>
      </c>
      <c r="G217" t="str">
        <f>'Region - Nashik Data'!G218</f>
        <v>Burhannagar &amp; 45 Villages Retro RRWSS</v>
      </c>
      <c r="H217" t="str">
        <f>'Region - Nashik Data'!H218</f>
        <v>Burhannagar</v>
      </c>
      <c r="I217" t="str">
        <f>'Region - Nashik Data'!I218</f>
        <v>Existing 1.4 LL ESR</v>
      </c>
      <c r="J217">
        <f>IF(AND('Region - Nashik Data'!V218&gt;-1%,'Region - Nashik Data'!V218&lt;101%),1,0)</f>
        <v>0</v>
      </c>
      <c r="K217">
        <f>IF(AND('Region - Nashik Data'!V218&gt;100%,'Region - Nashik Data'!V218&lt;301%),1,0)</f>
        <v>1</v>
      </c>
      <c r="L217">
        <f>IF(AND('Region - Nashik Data'!V218&gt;300%,'Region - Nashik Data'!V218&lt;501%),1,0)</f>
        <v>0</v>
      </c>
      <c r="M217">
        <f>IF(AND('Region - Nashik Data'!V218&gt;500%,'Region - Nashik Data'!V218&lt;1001%),1,0)</f>
        <v>0</v>
      </c>
      <c r="N217">
        <f>IF(AND('Region - Nashik Data'!V218&gt;1000%,'Region - Nashik Data'!V218&lt;2001%),1,0)</f>
        <v>0</v>
      </c>
      <c r="O217">
        <f>IF('Region - Nashik Data'!V218&gt;2000%,1,0)</f>
        <v>0</v>
      </c>
      <c r="P217">
        <f t="shared" si="10"/>
        <v>1</v>
      </c>
      <c r="Q217">
        <f>IF('Region - Nashik Data'!V218=0%,1,0)</f>
        <v>0</v>
      </c>
    </row>
    <row r="218" spans="1:17" x14ac:dyDescent="0.35">
      <c r="A218">
        <f>'Region - Nashik Data'!A219</f>
        <v>217</v>
      </c>
      <c r="B218" t="str">
        <f>'Region - Nashik Data'!B219</f>
        <v>Jalgaon</v>
      </c>
      <c r="C218" t="str">
        <f>'Region - Nashik Data'!C219</f>
        <v>Jalgaon</v>
      </c>
      <c r="D218" t="str">
        <f>'Region - Nashik Data'!D219</f>
        <v>Erandol</v>
      </c>
      <c r="E218" t="str">
        <f>'Region - Nashik Data'!E219</f>
        <v>Chalisgaon</v>
      </c>
      <c r="F218" t="str">
        <f>'Region - Nashik Data'!F219</f>
        <v>20053796</v>
      </c>
      <c r="G218" t="str">
        <f>'Region - Nashik Data'!G219</f>
        <v>Dondigar-Rohini &amp; 15 Villages WSS</v>
      </c>
      <c r="H218" t="str">
        <f>'Region - Nashik Data'!H219</f>
        <v>Tambole</v>
      </c>
      <c r="I218" t="str">
        <f>'Region - Nashik Data'!I219</f>
        <v>Existing 1.00 LL ESR</v>
      </c>
      <c r="J218">
        <f>IF(AND('Region - Nashik Data'!V219&gt;-1%,'Region - Nashik Data'!V219&lt;101%),1,0)</f>
        <v>1</v>
      </c>
      <c r="K218">
        <f>IF(AND('Region - Nashik Data'!V219&gt;100%,'Region - Nashik Data'!V219&lt;301%),1,0)</f>
        <v>0</v>
      </c>
      <c r="L218">
        <f>IF(AND('Region - Nashik Data'!V219&gt;300%,'Region - Nashik Data'!V219&lt;501%),1,0)</f>
        <v>0</v>
      </c>
      <c r="M218">
        <f>IF(AND('Region - Nashik Data'!V219&gt;500%,'Region - Nashik Data'!V219&lt;1001%),1,0)</f>
        <v>0</v>
      </c>
      <c r="N218">
        <f>IF(AND('Region - Nashik Data'!V219&gt;1000%,'Region - Nashik Data'!V219&lt;2001%),1,0)</f>
        <v>0</v>
      </c>
      <c r="O218">
        <f>IF('Region - Nashik Data'!V219&gt;2000%,1,0)</f>
        <v>0</v>
      </c>
      <c r="P218">
        <f t="shared" si="10"/>
        <v>1</v>
      </c>
      <c r="Q218">
        <f>IF('Region - Nashik Data'!V219=0%,1,0)</f>
        <v>1</v>
      </c>
    </row>
    <row r="219" spans="1:17" x14ac:dyDescent="0.35">
      <c r="A219">
        <f>'Region - Nashik Data'!A220</f>
        <v>218</v>
      </c>
      <c r="B219" t="str">
        <f>'Region - Nashik Data'!B220</f>
        <v>Nashik</v>
      </c>
      <c r="C219" t="str">
        <f>'Region - Nashik Data'!C220</f>
        <v>W M Nashik</v>
      </c>
      <c r="D219" t="str">
        <f>'Region - Nashik Data'!D220</f>
        <v>Malegaon</v>
      </c>
      <c r="E219" t="str">
        <f>'Region - Nashik Data'!E220</f>
        <v>Chandwad</v>
      </c>
      <c r="F219" t="str">
        <f>'Region - Nashik Data'!F220</f>
        <v>20086730</v>
      </c>
      <c r="G219" t="str">
        <f>'Region - Nashik Data'!G220</f>
        <v>Retro.Chandwad and WSS 44 villages. Ta. Chandwad</v>
      </c>
      <c r="H219" t="str">
        <f>'Region - Nashik Data'!H220</f>
        <v>Dahiwad</v>
      </c>
      <c r="I219" t="str">
        <f>'Region - Nashik Data'!I220</f>
        <v>Existing 0.20 LL ESR</v>
      </c>
      <c r="J219">
        <f>IF(AND('Region - Nashik Data'!V220&gt;-1%,'Region - Nashik Data'!V220&lt;101%),1,0)</f>
        <v>0</v>
      </c>
      <c r="K219">
        <f>IF(AND('Region - Nashik Data'!V220&gt;100%,'Region - Nashik Data'!V220&lt;301%),1,0)</f>
        <v>0</v>
      </c>
      <c r="L219">
        <f>IF(AND('Region - Nashik Data'!V220&gt;300%,'Region - Nashik Data'!V220&lt;501%),1,0)</f>
        <v>1</v>
      </c>
      <c r="M219">
        <f>IF(AND('Region - Nashik Data'!V220&gt;500%,'Region - Nashik Data'!V220&lt;1001%),1,0)</f>
        <v>0</v>
      </c>
      <c r="N219">
        <f>IF(AND('Region - Nashik Data'!V220&gt;1000%,'Region - Nashik Data'!V220&lt;2001%),1,0)</f>
        <v>0</v>
      </c>
      <c r="O219">
        <f>IF('Region - Nashik Data'!V220&gt;2000%,1,0)</f>
        <v>0</v>
      </c>
      <c r="P219">
        <f t="shared" si="10"/>
        <v>1</v>
      </c>
      <c r="Q219">
        <f>IF('Region - Nashik Data'!V220=0%,1,0)</f>
        <v>0</v>
      </c>
    </row>
    <row r="220" spans="1:17" x14ac:dyDescent="0.35">
      <c r="A220">
        <f>'Region - Nashik Data'!A221</f>
        <v>219</v>
      </c>
      <c r="B220" t="str">
        <f>'Region - Nashik Data'!B221</f>
        <v>Nashik</v>
      </c>
      <c r="C220" t="str">
        <f>'Region - Nashik Data'!C221</f>
        <v>Nashik</v>
      </c>
      <c r="D220" t="str">
        <f>'Region - Nashik Data'!D221</f>
        <v>Malegaon</v>
      </c>
      <c r="E220" t="str">
        <f>'Region - Nashik Data'!E221</f>
        <v>Nandgaon</v>
      </c>
      <c r="F220" t="str">
        <f>'Region - Nashik Data'!F221</f>
        <v>20037448</v>
      </c>
      <c r="G220" t="str">
        <f>'Region - Nashik Data'!G221</f>
        <v>78 villages in Nandgaon, Malegaon and Deola talukas</v>
      </c>
      <c r="H220" t="str">
        <f>'Region - Nashik Data'!H221</f>
        <v>Manwad</v>
      </c>
      <c r="I220" t="str">
        <f>'Region - Nashik Data'!I221</f>
        <v>Existing 0.85 LL GSR</v>
      </c>
      <c r="J220">
        <f>IF(AND('Region - Nashik Data'!V221&gt;-1%,'Region - Nashik Data'!V221&lt;101%),1,0)</f>
        <v>1</v>
      </c>
      <c r="K220">
        <f>IF(AND('Region - Nashik Data'!V221&gt;100%,'Region - Nashik Data'!V221&lt;301%),1,0)</f>
        <v>0</v>
      </c>
      <c r="L220">
        <f>IF(AND('Region - Nashik Data'!V221&gt;300%,'Region - Nashik Data'!V221&lt;501%),1,0)</f>
        <v>0</v>
      </c>
      <c r="M220">
        <f>IF(AND('Region - Nashik Data'!V221&gt;500%,'Region - Nashik Data'!V221&lt;1001%),1,0)</f>
        <v>0</v>
      </c>
      <c r="N220">
        <f>IF(AND('Region - Nashik Data'!V221&gt;1000%,'Region - Nashik Data'!V221&lt;2001%),1,0)</f>
        <v>0</v>
      </c>
      <c r="O220">
        <f>IF('Region - Nashik Data'!V221&gt;2000%,1,0)</f>
        <v>0</v>
      </c>
      <c r="P220">
        <f t="shared" si="10"/>
        <v>1</v>
      </c>
      <c r="Q220">
        <f>IF('Region - Nashik Data'!V221=0%,1,0)</f>
        <v>0</v>
      </c>
    </row>
    <row r="221" spans="1:17" x14ac:dyDescent="0.35">
      <c r="A221">
        <f>'Region - Nashik Data'!A222</f>
        <v>220</v>
      </c>
      <c r="B221" t="str">
        <f>'Region - Nashik Data'!B222</f>
        <v>Ahmednagar</v>
      </c>
      <c r="C221" t="str">
        <f>'Region - Nashik Data'!C222</f>
        <v>Sangamner</v>
      </c>
      <c r="D221" t="str">
        <f>'Region - Nashik Data'!D222</f>
        <v>Sangamner</v>
      </c>
      <c r="E221" t="str">
        <f>'Region - Nashik Data'!E222</f>
        <v>Sangamner</v>
      </c>
      <c r="F221" t="str">
        <f>'Region - Nashik Data'!F222</f>
        <v>7937337</v>
      </c>
      <c r="G221" t="str">
        <f>'Region - Nashik Data'!G222</f>
        <v>Retro.Nimon and 4 villages, Tal. Sangamner</v>
      </c>
      <c r="H221" t="str">
        <f>'Region - Nashik Data'!H222</f>
        <v>Pimpale</v>
      </c>
      <c r="I221" t="str">
        <f>'Region - Nashik Data'!I222</f>
        <v>Existing 0.50 LL ESR</v>
      </c>
      <c r="J221">
        <f>IF(AND('Region - Nashik Data'!V222&gt;-1%,'Region - Nashik Data'!V222&lt;101%),1,0)</f>
        <v>1</v>
      </c>
      <c r="K221">
        <f>IF(AND('Region - Nashik Data'!V222&gt;100%,'Region - Nashik Data'!V222&lt;301%),1,0)</f>
        <v>0</v>
      </c>
      <c r="L221">
        <f>IF(AND('Region - Nashik Data'!V222&gt;300%,'Region - Nashik Data'!V222&lt;501%),1,0)</f>
        <v>0</v>
      </c>
      <c r="M221">
        <f>IF(AND('Region - Nashik Data'!V222&gt;500%,'Region - Nashik Data'!V222&lt;1001%),1,0)</f>
        <v>0</v>
      </c>
      <c r="N221">
        <f>IF(AND('Region - Nashik Data'!V222&gt;1000%,'Region - Nashik Data'!V222&lt;2001%),1,0)</f>
        <v>0</v>
      </c>
      <c r="O221">
        <f>IF('Region - Nashik Data'!V222&gt;2000%,1,0)</f>
        <v>0</v>
      </c>
      <c r="P221">
        <f t="shared" si="10"/>
        <v>1</v>
      </c>
      <c r="Q221">
        <f>IF('Region - Nashik Data'!V222=0%,1,0)</f>
        <v>1</v>
      </c>
    </row>
    <row r="222" spans="1:17" x14ac:dyDescent="0.35">
      <c r="A222">
        <f>'Region - Nashik Data'!A223</f>
        <v>221</v>
      </c>
      <c r="B222" t="str">
        <f>'Region - Nashik Data'!B223</f>
        <v>Nashik</v>
      </c>
      <c r="C222" t="str">
        <f>'Region - Nashik Data'!C223</f>
        <v>W M Nashik</v>
      </c>
      <c r="D222" t="str">
        <f>'Region - Nashik Data'!D223</f>
        <v>Malegaon</v>
      </c>
      <c r="E222" t="str">
        <f>'Region - Nashik Data'!E223</f>
        <v>Chandwad</v>
      </c>
      <c r="F222" t="str">
        <f>'Region - Nashik Data'!F223</f>
        <v>20086730</v>
      </c>
      <c r="G222" t="str">
        <f>'Region - Nashik Data'!G223</f>
        <v>Retro.Chandwad and WSS 44 villages. Ta. Chandwad</v>
      </c>
      <c r="H222" t="str">
        <f>'Region - Nashik Data'!H223</f>
        <v>Kokankhede</v>
      </c>
      <c r="I222" t="str">
        <f>'Region - Nashik Data'!I223</f>
        <v>Existing 0.75 LL ESR</v>
      </c>
      <c r="J222">
        <f>IF(AND('Region - Nashik Data'!V223&gt;-1%,'Region - Nashik Data'!V223&lt;101%),1,0)</f>
        <v>1</v>
      </c>
      <c r="K222">
        <f>IF(AND('Region - Nashik Data'!V223&gt;100%,'Region - Nashik Data'!V223&lt;301%),1,0)</f>
        <v>0</v>
      </c>
      <c r="L222">
        <f>IF(AND('Region - Nashik Data'!V223&gt;300%,'Region - Nashik Data'!V223&lt;501%),1,0)</f>
        <v>0</v>
      </c>
      <c r="M222">
        <f>IF(AND('Region - Nashik Data'!V223&gt;500%,'Region - Nashik Data'!V223&lt;1001%),1,0)</f>
        <v>0</v>
      </c>
      <c r="N222">
        <f>IF(AND('Region - Nashik Data'!V223&gt;1000%,'Region - Nashik Data'!V223&lt;2001%),1,0)</f>
        <v>0</v>
      </c>
      <c r="O222">
        <f>IF('Region - Nashik Data'!V223&gt;2000%,1,0)</f>
        <v>0</v>
      </c>
      <c r="P222">
        <f t="shared" si="10"/>
        <v>1</v>
      </c>
      <c r="Q222">
        <f>IF('Region - Nashik Data'!V223=0%,1,0)</f>
        <v>0</v>
      </c>
    </row>
    <row r="223" spans="1:17" x14ac:dyDescent="0.35">
      <c r="A223">
        <f>'Region - Nashik Data'!A224</f>
        <v>222</v>
      </c>
      <c r="B223" t="str">
        <f>'Region - Nashik Data'!B224</f>
        <v>Nashik</v>
      </c>
      <c r="C223" t="str">
        <f>'Region - Nashik Data'!C224</f>
        <v>W M Nashik</v>
      </c>
      <c r="D223" t="str">
        <f>'Region - Nashik Data'!D224</f>
        <v>Malegaon</v>
      </c>
      <c r="E223" t="str">
        <f>'Region - Nashik Data'!E224</f>
        <v>Malegaon</v>
      </c>
      <c r="F223" t="str">
        <f>'Region - Nashik Data'!F224</f>
        <v>20018682</v>
      </c>
      <c r="G223" t="str">
        <f>'Region - Nashik Data'!G224</f>
        <v>Dhahiwal &amp;25 Villages WSS Tal Malegaon</v>
      </c>
      <c r="H223" t="str">
        <f>'Region - Nashik Data'!H224</f>
        <v>Bodhe</v>
      </c>
      <c r="I223" t="str">
        <f>'Region - Nashik Data'!I224</f>
        <v>Existing 0.50 LL ESR</v>
      </c>
      <c r="J223">
        <f>IF(AND('Region - Nashik Data'!V224&gt;-1%,'Region - Nashik Data'!V224&lt;101%),1,0)</f>
        <v>0</v>
      </c>
      <c r="K223">
        <f>IF(AND('Region - Nashik Data'!V224&gt;100%,'Region - Nashik Data'!V224&lt;301%),1,0)</f>
        <v>0</v>
      </c>
      <c r="L223">
        <f>IF(AND('Region - Nashik Data'!V224&gt;300%,'Region - Nashik Data'!V224&lt;501%),1,0)</f>
        <v>1</v>
      </c>
      <c r="M223">
        <f>IF(AND('Region - Nashik Data'!V224&gt;500%,'Region - Nashik Data'!V224&lt;1001%),1,0)</f>
        <v>0</v>
      </c>
      <c r="N223">
        <f>IF(AND('Region - Nashik Data'!V224&gt;1000%,'Region - Nashik Data'!V224&lt;2001%),1,0)</f>
        <v>0</v>
      </c>
      <c r="O223">
        <f>IF('Region - Nashik Data'!V224&gt;2000%,1,0)</f>
        <v>0</v>
      </c>
      <c r="P223">
        <f t="shared" si="10"/>
        <v>1</v>
      </c>
      <c r="Q223">
        <f>IF('Region - Nashik Data'!V224=0%,1,0)</f>
        <v>0</v>
      </c>
    </row>
    <row r="224" spans="1:17" x14ac:dyDescent="0.35">
      <c r="A224">
        <f>'Region - Nashik Data'!A225</f>
        <v>223</v>
      </c>
      <c r="B224" t="str">
        <f>'Region - Nashik Data'!B225</f>
        <v>Ahmednagar</v>
      </c>
      <c r="C224" t="str">
        <f>'Region - Nashik Data'!C225</f>
        <v>Ahmednagar</v>
      </c>
      <c r="D224" t="str">
        <f>'Region - Nashik Data'!D225</f>
        <v>Ahmednagar</v>
      </c>
      <c r="E224" t="str">
        <f>'Region - Nashik Data'!E225</f>
        <v>Nagar</v>
      </c>
      <c r="F224" t="str">
        <f>'Region - Nashik Data'!F225</f>
        <v>20046296</v>
      </c>
      <c r="G224" t="str">
        <f>'Region - Nashik Data'!G225</f>
        <v>Burhannagar &amp; 45 Villages Retro RRWSS</v>
      </c>
      <c r="H224" t="str">
        <f>'Region - Nashik Data'!H225</f>
        <v>Shendi</v>
      </c>
      <c r="I224" t="str">
        <f>'Region - Nashik Data'!I225</f>
        <v>Existing 0.30 LL ESR</v>
      </c>
      <c r="J224">
        <f>IF(AND('Region - Nashik Data'!V225&gt;-1%,'Region - Nashik Data'!V225&lt;101%),1,0)</f>
        <v>1</v>
      </c>
      <c r="K224">
        <f>IF(AND('Region - Nashik Data'!V225&gt;100%,'Region - Nashik Data'!V225&lt;301%),1,0)</f>
        <v>0</v>
      </c>
      <c r="L224">
        <f>IF(AND('Region - Nashik Data'!V225&gt;300%,'Region - Nashik Data'!V225&lt;501%),1,0)</f>
        <v>0</v>
      </c>
      <c r="M224">
        <f>IF(AND('Region - Nashik Data'!V225&gt;500%,'Region - Nashik Data'!V225&lt;1001%),1,0)</f>
        <v>0</v>
      </c>
      <c r="N224">
        <f>IF(AND('Region - Nashik Data'!V225&gt;1000%,'Region - Nashik Data'!V225&lt;2001%),1,0)</f>
        <v>0</v>
      </c>
      <c r="O224">
        <f>IF('Region - Nashik Data'!V225&gt;2000%,1,0)</f>
        <v>0</v>
      </c>
      <c r="P224">
        <f t="shared" si="10"/>
        <v>1</v>
      </c>
      <c r="Q224">
        <f>IF('Region - Nashik Data'!V225=0%,1,0)</f>
        <v>0</v>
      </c>
    </row>
    <row r="225" spans="1:17" x14ac:dyDescent="0.35">
      <c r="A225">
        <f>'Region - Nashik Data'!A226</f>
        <v>224</v>
      </c>
      <c r="B225" t="str">
        <f>'Region - Nashik Data'!B226</f>
        <v>Nashik</v>
      </c>
      <c r="C225" t="str">
        <f>'Region - Nashik Data'!C226</f>
        <v>Nashik</v>
      </c>
      <c r="D225" t="str">
        <f>'Region - Nashik Data'!D226</f>
        <v>Manmad</v>
      </c>
      <c r="E225" t="str">
        <f>'Region - Nashik Data'!E226</f>
        <v>Nifad</v>
      </c>
      <c r="F225" t="str">
        <f>'Region - Nashik Data'!F226</f>
        <v>456654</v>
      </c>
      <c r="G225" t="str">
        <f>'Region - Nashik Data'!G226</f>
        <v>Retro. Lasalgaon Vinchur 16 Villages, Tal. Nifad</v>
      </c>
      <c r="H225" t="str">
        <f>'Region - Nashik Data'!H226</f>
        <v>Dharangaon Khadak</v>
      </c>
      <c r="I225" t="str">
        <f>'Region - Nashik Data'!I226</f>
        <v>Existing 1.50 LL ESR</v>
      </c>
      <c r="J225">
        <f>IF(AND('Region - Nashik Data'!V226&gt;-1%,'Region - Nashik Data'!V226&lt;101%),1,0)</f>
        <v>1</v>
      </c>
      <c r="K225">
        <f>IF(AND('Region - Nashik Data'!V226&gt;100%,'Region - Nashik Data'!V226&lt;301%),1,0)</f>
        <v>0</v>
      </c>
      <c r="L225">
        <f>IF(AND('Region - Nashik Data'!V226&gt;300%,'Region - Nashik Data'!V226&lt;501%),1,0)</f>
        <v>0</v>
      </c>
      <c r="M225">
        <f>IF(AND('Region - Nashik Data'!V226&gt;500%,'Region - Nashik Data'!V226&lt;1001%),1,0)</f>
        <v>0</v>
      </c>
      <c r="N225">
        <f>IF(AND('Region - Nashik Data'!V226&gt;1000%,'Region - Nashik Data'!V226&lt;2001%),1,0)</f>
        <v>0</v>
      </c>
      <c r="O225">
        <f>IF('Region - Nashik Data'!V226&gt;2000%,1,0)</f>
        <v>0</v>
      </c>
      <c r="P225">
        <f t="shared" si="10"/>
        <v>1</v>
      </c>
      <c r="Q225">
        <f>IF('Region - Nashik Data'!V226=0%,1,0)</f>
        <v>1</v>
      </c>
    </row>
    <row r="226" spans="1:17" x14ac:dyDescent="0.35">
      <c r="A226">
        <f>'Region - Nashik Data'!A227</f>
        <v>225</v>
      </c>
      <c r="B226" t="str">
        <f>'Region - Nashik Data'!B227</f>
        <v>Nashik</v>
      </c>
      <c r="C226" t="str">
        <f>'Region - Nashik Data'!C227</f>
        <v>W M Nashik</v>
      </c>
      <c r="D226" t="str">
        <f>'Region - Nashik Data'!D227</f>
        <v>Malegaon</v>
      </c>
      <c r="E226" t="str">
        <f>'Region - Nashik Data'!E227</f>
        <v>Malegaon</v>
      </c>
      <c r="F226" t="str">
        <f>'Region - Nashik Data'!F227</f>
        <v>20018579</v>
      </c>
      <c r="G226" t="str">
        <f>'Region - Nashik Data'!G227</f>
        <v>Malmatha and 25 villages Ta. Malegaon</v>
      </c>
      <c r="H226" t="str">
        <f>'Region - Nashik Data'!H227</f>
        <v>Lonwade</v>
      </c>
      <c r="I226" t="str">
        <f>'Region - Nashik Data'!I227</f>
        <v>Existing 0.50 LL ESR</v>
      </c>
      <c r="J226">
        <f>IF(AND('Region - Nashik Data'!V227&gt;-1%,'Region - Nashik Data'!V227&lt;101%),1,0)</f>
        <v>1</v>
      </c>
      <c r="K226">
        <f>IF(AND('Region - Nashik Data'!V227&gt;100%,'Region - Nashik Data'!V227&lt;301%),1,0)</f>
        <v>0</v>
      </c>
      <c r="L226">
        <f>IF(AND('Region - Nashik Data'!V227&gt;300%,'Region - Nashik Data'!V227&lt;501%),1,0)</f>
        <v>0</v>
      </c>
      <c r="M226">
        <f>IF(AND('Region - Nashik Data'!V227&gt;500%,'Region - Nashik Data'!V227&lt;1001%),1,0)</f>
        <v>0</v>
      </c>
      <c r="N226">
        <f>IF(AND('Region - Nashik Data'!V227&gt;1000%,'Region - Nashik Data'!V227&lt;2001%),1,0)</f>
        <v>0</v>
      </c>
      <c r="O226">
        <f>IF('Region - Nashik Data'!V227&gt;2000%,1,0)</f>
        <v>0</v>
      </c>
      <c r="P226">
        <f t="shared" si="10"/>
        <v>1</v>
      </c>
      <c r="Q226">
        <f>IF('Region - Nashik Data'!V227=0%,1,0)</f>
        <v>1</v>
      </c>
    </row>
    <row r="227" spans="1:17" x14ac:dyDescent="0.35">
      <c r="A227">
        <f>'Region - Nashik Data'!A228</f>
        <v>226</v>
      </c>
      <c r="B227" t="str">
        <f>'Region - Nashik Data'!B228</f>
        <v>Nashik</v>
      </c>
      <c r="C227" t="str">
        <f>'Region - Nashik Data'!C228</f>
        <v>W M Nashik</v>
      </c>
      <c r="D227" t="str">
        <f>'Region - Nashik Data'!D228</f>
        <v>Malegaon</v>
      </c>
      <c r="E227" t="str">
        <f>'Region - Nashik Data'!E228</f>
        <v>Chandwad</v>
      </c>
      <c r="F227" t="str">
        <f>'Region - Nashik Data'!F228</f>
        <v>20086730</v>
      </c>
      <c r="G227" t="str">
        <f>'Region - Nashik Data'!G228</f>
        <v>Retro.Chandwad and WSS 44 villages. Ta. Chandwad</v>
      </c>
      <c r="H227" t="str">
        <f>'Region - Nashik Data'!H228</f>
        <v>Puri</v>
      </c>
      <c r="I227" t="str">
        <f>'Region - Nashik Data'!I228</f>
        <v>Existing 1.37 LL ESR</v>
      </c>
      <c r="J227">
        <f>IF(AND('Region - Nashik Data'!V228&gt;-1%,'Region - Nashik Data'!V228&lt;101%),1,0)</f>
        <v>1</v>
      </c>
      <c r="K227">
        <f>IF(AND('Region - Nashik Data'!V228&gt;100%,'Region - Nashik Data'!V228&lt;301%),1,0)</f>
        <v>0</v>
      </c>
      <c r="L227">
        <f>IF(AND('Region - Nashik Data'!V228&gt;300%,'Region - Nashik Data'!V228&lt;501%),1,0)</f>
        <v>0</v>
      </c>
      <c r="M227">
        <f>IF(AND('Region - Nashik Data'!V228&gt;500%,'Region - Nashik Data'!V228&lt;1001%),1,0)</f>
        <v>0</v>
      </c>
      <c r="N227">
        <f>IF(AND('Region - Nashik Data'!V228&gt;1000%,'Region - Nashik Data'!V228&lt;2001%),1,0)</f>
        <v>0</v>
      </c>
      <c r="O227">
        <f>IF('Region - Nashik Data'!V228&gt;2000%,1,0)</f>
        <v>0</v>
      </c>
      <c r="P227">
        <f t="shared" si="10"/>
        <v>1</v>
      </c>
      <c r="Q227">
        <f>IF('Region - Nashik Data'!V228=0%,1,0)</f>
        <v>1</v>
      </c>
    </row>
    <row r="228" spans="1:17" x14ac:dyDescent="0.35">
      <c r="A228">
        <f>'Region - Nashik Data'!A229</f>
        <v>227</v>
      </c>
      <c r="B228" t="str">
        <f>'Region - Nashik Data'!B229</f>
        <v>Ahmednagar</v>
      </c>
      <c r="C228" t="str">
        <f>'Region - Nashik Data'!C229</f>
        <v>Ahmednagar</v>
      </c>
      <c r="D228" t="str">
        <f>'Region - Nashik Data'!D229</f>
        <v>Newasa</v>
      </c>
      <c r="E228" t="str">
        <f>'Region - Nashik Data'!E229</f>
        <v>Nevasa</v>
      </c>
      <c r="F228" t="str">
        <f>'Region - Nashik Data'!F229</f>
        <v>5348540</v>
      </c>
      <c r="G228" t="str">
        <f>'Region - Nashik Data'!G229</f>
        <v>Retro.Sonai Karjgaon and 16 villages, Tal. Nevasa</v>
      </c>
      <c r="H228" t="str">
        <f>'Region - Nashik Data'!H229</f>
        <v>GOMALWADI</v>
      </c>
      <c r="I228" t="str">
        <f>'Region - Nashik Data'!I229</f>
        <v>Existing 0.35 LL ESR -18</v>
      </c>
      <c r="J228">
        <f>IF(AND('Region - Nashik Data'!V229&gt;-1%,'Region - Nashik Data'!V229&lt;101%),1,0)</f>
        <v>0</v>
      </c>
      <c r="K228">
        <f>IF(AND('Region - Nashik Data'!V229&gt;100%,'Region - Nashik Data'!V229&lt;301%),1,0)</f>
        <v>1</v>
      </c>
      <c r="L228">
        <f>IF(AND('Region - Nashik Data'!V229&gt;300%,'Region - Nashik Data'!V229&lt;501%),1,0)</f>
        <v>0</v>
      </c>
      <c r="M228">
        <f>IF(AND('Region - Nashik Data'!V229&gt;500%,'Region - Nashik Data'!V229&lt;1001%),1,0)</f>
        <v>0</v>
      </c>
      <c r="N228">
        <f>IF(AND('Region - Nashik Data'!V229&gt;1000%,'Region - Nashik Data'!V229&lt;2001%),1,0)</f>
        <v>0</v>
      </c>
      <c r="O228">
        <f>IF('Region - Nashik Data'!V229&gt;2000%,1,0)</f>
        <v>0</v>
      </c>
      <c r="P228">
        <f t="shared" ref="P228:P237" si="11">IF(OR(J228=1,K228=1,L228=1,M228=1,N228=1,O228=1),1,0)</f>
        <v>1</v>
      </c>
      <c r="Q228">
        <f>IF('Region - Nashik Data'!V229=0%,1,0)</f>
        <v>0</v>
      </c>
    </row>
    <row r="229" spans="1:17" x14ac:dyDescent="0.35">
      <c r="A229">
        <f>'Region - Nashik Data'!A230</f>
        <v>228</v>
      </c>
      <c r="B229" t="str">
        <f>'Region - Nashik Data'!B230</f>
        <v>Nashik</v>
      </c>
      <c r="C229" t="str">
        <f>'Region - Nashik Data'!C230</f>
        <v>Nashik</v>
      </c>
      <c r="D229" t="str">
        <f>'Region - Nashik Data'!D230</f>
        <v>Nashik</v>
      </c>
      <c r="E229" t="str">
        <f>'Region - Nashik Data'!E230</f>
        <v>Trambakeshwar</v>
      </c>
      <c r="F229" t="str">
        <f>'Region - Nashik Data'!F230</f>
        <v>20017222</v>
      </c>
      <c r="G229" t="str">
        <f>'Region - Nashik Data'!G230</f>
        <v>Waghera &amp; 14 RRWSS Tal Trambakeshwar</v>
      </c>
      <c r="H229" t="str">
        <f>'Region - Nashik Data'!H230</f>
        <v>Bramhanwade</v>
      </c>
      <c r="I229" t="str">
        <f>'Region - Nashik Data'!I230</f>
        <v>Proposed 0.55 LL ESR</v>
      </c>
      <c r="J229">
        <f>IF(AND('Region - Nashik Data'!V230&gt;-1%,'Region - Nashik Data'!V230&lt;101%),1,0)</f>
        <v>1</v>
      </c>
      <c r="K229">
        <f>IF(AND('Region - Nashik Data'!V230&gt;100%,'Region - Nashik Data'!V230&lt;301%),1,0)</f>
        <v>0</v>
      </c>
      <c r="L229">
        <f>IF(AND('Region - Nashik Data'!V230&gt;300%,'Region - Nashik Data'!V230&lt;501%),1,0)</f>
        <v>0</v>
      </c>
      <c r="M229">
        <f>IF(AND('Region - Nashik Data'!V230&gt;500%,'Region - Nashik Data'!V230&lt;1001%),1,0)</f>
        <v>0</v>
      </c>
      <c r="N229">
        <f>IF(AND('Region - Nashik Data'!V230&gt;1000%,'Region - Nashik Data'!V230&lt;2001%),1,0)</f>
        <v>0</v>
      </c>
      <c r="O229">
        <f>IF('Region - Nashik Data'!V230&gt;2000%,1,0)</f>
        <v>0</v>
      </c>
      <c r="P229">
        <f t="shared" si="11"/>
        <v>1</v>
      </c>
      <c r="Q229">
        <f>IF('Region - Nashik Data'!V230=0%,1,0)</f>
        <v>1</v>
      </c>
    </row>
    <row r="230" spans="1:17" x14ac:dyDescent="0.35">
      <c r="A230">
        <f>'Region - Nashik Data'!A231</f>
        <v>229</v>
      </c>
      <c r="B230" t="str">
        <f>'Region - Nashik Data'!B231</f>
        <v>Jalgaon</v>
      </c>
      <c r="C230" t="str">
        <f>'Region - Nashik Data'!C231</f>
        <v>Jalgaon</v>
      </c>
      <c r="D230" t="str">
        <f>'Region - Nashik Data'!D231</f>
        <v>Chopda</v>
      </c>
      <c r="E230" t="str">
        <f>'Region - Nashik Data'!E231</f>
        <v>Chopda</v>
      </c>
      <c r="F230" t="str">
        <f>'Region - Nashik Data'!F231</f>
        <v>20053731</v>
      </c>
      <c r="G230" t="str">
        <f>'Region - Nashik Data'!G231</f>
        <v>Lasur and 9 villages RRWSS. Ta. Chopda</v>
      </c>
      <c r="H230" t="str">
        <f>'Region - Nashik Data'!H231</f>
        <v>Galwade</v>
      </c>
      <c r="I230" t="str">
        <f>'Region - Nashik Data'!I231</f>
        <v>Proposed 0.40 LL ESR</v>
      </c>
      <c r="J230">
        <f>IF(AND('Region - Nashik Data'!V231&gt;-1%,'Region - Nashik Data'!V231&lt;101%),1,0)</f>
        <v>0</v>
      </c>
      <c r="K230">
        <f>IF(AND('Region - Nashik Data'!V231&gt;100%,'Region - Nashik Data'!V231&lt;301%),1,0)</f>
        <v>1</v>
      </c>
      <c r="L230">
        <f>IF(AND('Region - Nashik Data'!V231&gt;300%,'Region - Nashik Data'!V231&lt;501%),1,0)</f>
        <v>0</v>
      </c>
      <c r="M230">
        <f>IF(AND('Region - Nashik Data'!V231&gt;500%,'Region - Nashik Data'!V231&lt;1001%),1,0)</f>
        <v>0</v>
      </c>
      <c r="N230">
        <f>IF(AND('Region - Nashik Data'!V231&gt;1000%,'Region - Nashik Data'!V231&lt;2001%),1,0)</f>
        <v>0</v>
      </c>
      <c r="O230">
        <f>IF('Region - Nashik Data'!V231&gt;2000%,1,0)</f>
        <v>0</v>
      </c>
      <c r="P230">
        <f t="shared" si="11"/>
        <v>1</v>
      </c>
      <c r="Q230">
        <f>IF('Region - Nashik Data'!V231=0%,1,0)</f>
        <v>0</v>
      </c>
    </row>
    <row r="231" spans="1:17" x14ac:dyDescent="0.35">
      <c r="A231">
        <f>'Region - Nashik Data'!A232</f>
        <v>230</v>
      </c>
      <c r="B231" t="str">
        <f>'Region - Nashik Data'!B232</f>
        <v>Jalgaon</v>
      </c>
      <c r="C231" t="str">
        <f>'Region - Nashik Data'!C232</f>
        <v>Jalgaon</v>
      </c>
      <c r="D231" t="str">
        <f>'Region - Nashik Data'!D232</f>
        <v>Erandol</v>
      </c>
      <c r="E231" t="str">
        <f>'Region - Nashik Data'!E232</f>
        <v>Dharangaon</v>
      </c>
      <c r="F231" t="str">
        <f>'Region - Nashik Data'!F232</f>
        <v>20061165</v>
      </c>
      <c r="G231" t="str">
        <f>'Region - Nashik Data'!G232</f>
        <v>Paldhi (bk&amp; Kh) RR Tal DHARANGAON</v>
      </c>
      <c r="H231" t="str">
        <f>'Region - Nashik Data'!H232</f>
        <v>Paldhi Bk.</v>
      </c>
      <c r="I231" t="str">
        <f>'Region - Nashik Data'!I232</f>
        <v>Existing 2.20 LL ESR</v>
      </c>
      <c r="J231">
        <f>IF(AND('Region - Nashik Data'!V232&gt;-1%,'Region - Nashik Data'!V232&lt;101%),1,0)</f>
        <v>1</v>
      </c>
      <c r="K231">
        <f>IF(AND('Region - Nashik Data'!V232&gt;100%,'Region - Nashik Data'!V232&lt;301%),1,0)</f>
        <v>0</v>
      </c>
      <c r="L231">
        <f>IF(AND('Region - Nashik Data'!V232&gt;300%,'Region - Nashik Data'!V232&lt;501%),1,0)</f>
        <v>0</v>
      </c>
      <c r="M231">
        <f>IF(AND('Region - Nashik Data'!V232&gt;500%,'Region - Nashik Data'!V232&lt;1001%),1,0)</f>
        <v>0</v>
      </c>
      <c r="N231">
        <f>IF(AND('Region - Nashik Data'!V232&gt;1000%,'Region - Nashik Data'!V232&lt;2001%),1,0)</f>
        <v>0</v>
      </c>
      <c r="O231">
        <f>IF('Region - Nashik Data'!V232&gt;2000%,1,0)</f>
        <v>0</v>
      </c>
      <c r="P231">
        <f t="shared" si="11"/>
        <v>1</v>
      </c>
      <c r="Q231">
        <f>IF('Region - Nashik Data'!V232=0%,1,0)</f>
        <v>1</v>
      </c>
    </row>
    <row r="232" spans="1:17" x14ac:dyDescent="0.35">
      <c r="A232">
        <f>'Region - Nashik Data'!A233</f>
        <v>231</v>
      </c>
      <c r="B232" t="str">
        <f>'Region - Nashik Data'!B233</f>
        <v>Jalgaon</v>
      </c>
      <c r="C232" t="str">
        <f>'Region - Nashik Data'!C233</f>
        <v>Jalgaon</v>
      </c>
      <c r="D232" t="str">
        <f>'Region - Nashik Data'!D233</f>
        <v>Erandol</v>
      </c>
      <c r="E232" t="str">
        <f>'Region - Nashik Data'!E233</f>
        <v>Chalisgaon</v>
      </c>
      <c r="F232" t="str">
        <f>'Region - Nashik Data'!F233</f>
        <v>20053796</v>
      </c>
      <c r="G232" t="str">
        <f>'Region - Nashik Data'!G233</f>
        <v>Dondigar-Rohini &amp; 15 Villages WSS</v>
      </c>
      <c r="H232" t="str">
        <f>'Region - Nashik Data'!H233</f>
        <v>Hatgaon</v>
      </c>
      <c r="I232" t="str">
        <f>'Region - Nashik Data'!I233</f>
        <v>Existing 1.20 LL ESR</v>
      </c>
      <c r="J232">
        <f>IF(AND('Region - Nashik Data'!V233&gt;-1%,'Region - Nashik Data'!V233&lt;101%),1,0)</f>
        <v>0</v>
      </c>
      <c r="K232">
        <f>IF(AND('Region - Nashik Data'!V233&gt;100%,'Region - Nashik Data'!V233&lt;301%),1,0)</f>
        <v>1</v>
      </c>
      <c r="L232">
        <f>IF(AND('Region - Nashik Data'!V233&gt;300%,'Region - Nashik Data'!V233&lt;501%),1,0)</f>
        <v>0</v>
      </c>
      <c r="M232">
        <f>IF(AND('Region - Nashik Data'!V233&gt;500%,'Region - Nashik Data'!V233&lt;1001%),1,0)</f>
        <v>0</v>
      </c>
      <c r="N232">
        <f>IF(AND('Region - Nashik Data'!V233&gt;1000%,'Region - Nashik Data'!V233&lt;2001%),1,0)</f>
        <v>0</v>
      </c>
      <c r="O232">
        <f>IF('Region - Nashik Data'!V233&gt;2000%,1,0)</f>
        <v>0</v>
      </c>
      <c r="P232">
        <f t="shared" si="11"/>
        <v>1</v>
      </c>
      <c r="Q232">
        <f>IF('Region - Nashik Data'!V233=0%,1,0)</f>
        <v>0</v>
      </c>
    </row>
    <row r="233" spans="1:17" x14ac:dyDescent="0.35">
      <c r="A233">
        <f>'Region - Nashik Data'!A234</f>
        <v>232</v>
      </c>
      <c r="B233" t="str">
        <f>'Region - Nashik Data'!B234</f>
        <v>Jalgaon</v>
      </c>
      <c r="C233" t="str">
        <f>'Region - Nashik Data'!C234</f>
        <v>Jalgaon</v>
      </c>
      <c r="D233" t="str">
        <f>'Region - Nashik Data'!D234</f>
        <v>Nandurbar</v>
      </c>
      <c r="E233" t="str">
        <f>'Region - Nashik Data'!E234</f>
        <v>Nandurbar</v>
      </c>
      <c r="F233" t="str">
        <f>'Region - Nashik Data'!F234</f>
        <v>20057127</v>
      </c>
      <c r="G233" t="str">
        <f>'Region - Nashik Data'!G234</f>
        <v>Khamgaon, Tokartale , Vichak &amp; 2 Wadies RRWSS</v>
      </c>
      <c r="H233" t="str">
        <f>'Region - Nashik Data'!H234</f>
        <v>Khamgaon</v>
      </c>
      <c r="I233" t="str">
        <f>'Region - Nashik Data'!I234</f>
        <v>Existing 0.75 LL ESR</v>
      </c>
      <c r="J233">
        <f>IF(AND('Region - Nashik Data'!V234&gt;-1%,'Region - Nashik Data'!V234&lt;101%),1,0)</f>
        <v>1</v>
      </c>
      <c r="K233">
        <f>IF(AND('Region - Nashik Data'!V234&gt;100%,'Region - Nashik Data'!V234&lt;301%),1,0)</f>
        <v>0</v>
      </c>
      <c r="L233">
        <f>IF(AND('Region - Nashik Data'!V234&gt;300%,'Region - Nashik Data'!V234&lt;501%),1,0)</f>
        <v>0</v>
      </c>
      <c r="M233">
        <f>IF(AND('Region - Nashik Data'!V234&gt;500%,'Region - Nashik Data'!V234&lt;1001%),1,0)</f>
        <v>0</v>
      </c>
      <c r="N233">
        <f>IF(AND('Region - Nashik Data'!V234&gt;1000%,'Region - Nashik Data'!V234&lt;2001%),1,0)</f>
        <v>0</v>
      </c>
      <c r="O233">
        <f>IF('Region - Nashik Data'!V234&gt;2000%,1,0)</f>
        <v>0</v>
      </c>
      <c r="P233">
        <f t="shared" si="11"/>
        <v>1</v>
      </c>
      <c r="Q233">
        <f>IF('Region - Nashik Data'!V234=0%,1,0)</f>
        <v>0</v>
      </c>
    </row>
    <row r="234" spans="1:17" x14ac:dyDescent="0.35">
      <c r="A234">
        <f>'Region - Nashik Data'!A235</f>
        <v>233</v>
      </c>
      <c r="B234" t="str">
        <f>'Region - Nashik Data'!B235</f>
        <v>Ahmednagar</v>
      </c>
      <c r="C234" t="str">
        <f>'Region - Nashik Data'!C235</f>
        <v>Ahmednagar</v>
      </c>
      <c r="D234" t="str">
        <f>'Region - Nashik Data'!D235</f>
        <v>Ahmednagar</v>
      </c>
      <c r="E234" t="str">
        <f>'Region - Nashik Data'!E235</f>
        <v>Nagar</v>
      </c>
      <c r="F234" t="str">
        <f>'Region - Nashik Data'!F235</f>
        <v>20046296</v>
      </c>
      <c r="G234" t="str">
        <f>'Region - Nashik Data'!G235</f>
        <v>Burhannagar &amp; 45 Villages Retro RRWSS</v>
      </c>
      <c r="H234" t="str">
        <f>'Region - Nashik Data'!H235</f>
        <v>Shendi</v>
      </c>
      <c r="I234" t="str">
        <f>'Region - Nashik Data'!I235</f>
        <v>Existing 0.20 LL ESR</v>
      </c>
      <c r="J234">
        <f>IF(AND('Region - Nashik Data'!V235&gt;-1%,'Region - Nashik Data'!V235&lt;101%),1,0)</f>
        <v>1</v>
      </c>
      <c r="K234">
        <f>IF(AND('Region - Nashik Data'!V235&gt;100%,'Region - Nashik Data'!V235&lt;301%),1,0)</f>
        <v>0</v>
      </c>
      <c r="L234">
        <f>IF(AND('Region - Nashik Data'!V235&gt;300%,'Region - Nashik Data'!V235&lt;501%),1,0)</f>
        <v>0</v>
      </c>
      <c r="M234">
        <f>IF(AND('Region - Nashik Data'!V235&gt;500%,'Region - Nashik Data'!V235&lt;1001%),1,0)</f>
        <v>0</v>
      </c>
      <c r="N234">
        <f>IF(AND('Region - Nashik Data'!V235&gt;1000%,'Region - Nashik Data'!V235&lt;2001%),1,0)</f>
        <v>0</v>
      </c>
      <c r="O234">
        <f>IF('Region - Nashik Data'!V235&gt;2000%,1,0)</f>
        <v>0</v>
      </c>
      <c r="P234">
        <f t="shared" si="11"/>
        <v>1</v>
      </c>
      <c r="Q234">
        <f>IF('Region - Nashik Data'!V235=0%,1,0)</f>
        <v>0</v>
      </c>
    </row>
    <row r="235" spans="1:17" x14ac:dyDescent="0.35">
      <c r="A235">
        <f>'Region - Nashik Data'!A236</f>
        <v>234</v>
      </c>
      <c r="B235" t="str">
        <f>'Region - Nashik Data'!B236</f>
        <v>Ahmednagar</v>
      </c>
      <c r="C235" t="str">
        <f>'Region - Nashik Data'!C236</f>
        <v>Ahmednagar</v>
      </c>
      <c r="D235" t="str">
        <f>'Region - Nashik Data'!D236</f>
        <v>Newasa</v>
      </c>
      <c r="E235" t="str">
        <f>'Region - Nashik Data'!E236</f>
        <v>Nevasa</v>
      </c>
      <c r="F235" t="str">
        <f>'Region - Nashik Data'!F236</f>
        <v>5348540</v>
      </c>
      <c r="G235" t="str">
        <f>'Region - Nashik Data'!G236</f>
        <v>Retro.Sonai Karjgaon and 16 villages, Tal. Nevasa</v>
      </c>
      <c r="H235" t="str">
        <f>'Region - Nashik Data'!H236</f>
        <v>GONEGAON</v>
      </c>
      <c r="I235" t="str">
        <f>'Region - Nashik Data'!I236</f>
        <v>Existing 0.40 LL ESR -32</v>
      </c>
      <c r="J235">
        <f>IF(AND('Region - Nashik Data'!V236&gt;-1%,'Region - Nashik Data'!V236&lt;101%),1,0)</f>
        <v>1</v>
      </c>
      <c r="K235">
        <f>IF(AND('Region - Nashik Data'!V236&gt;100%,'Region - Nashik Data'!V236&lt;301%),1,0)</f>
        <v>0</v>
      </c>
      <c r="L235">
        <f>IF(AND('Region - Nashik Data'!V236&gt;300%,'Region - Nashik Data'!V236&lt;501%),1,0)</f>
        <v>0</v>
      </c>
      <c r="M235">
        <f>IF(AND('Region - Nashik Data'!V236&gt;500%,'Region - Nashik Data'!V236&lt;1001%),1,0)</f>
        <v>0</v>
      </c>
      <c r="N235">
        <f>IF(AND('Region - Nashik Data'!V236&gt;1000%,'Region - Nashik Data'!V236&lt;2001%),1,0)</f>
        <v>0</v>
      </c>
      <c r="O235">
        <f>IF('Region - Nashik Data'!V236&gt;2000%,1,0)</f>
        <v>0</v>
      </c>
      <c r="P235">
        <f t="shared" si="11"/>
        <v>1</v>
      </c>
      <c r="Q235">
        <f>IF('Region - Nashik Data'!V236=0%,1,0)</f>
        <v>0</v>
      </c>
    </row>
    <row r="236" spans="1:17" x14ac:dyDescent="0.35">
      <c r="A236">
        <f>'Region - Nashik Data'!A237</f>
        <v>235</v>
      </c>
      <c r="B236" t="str">
        <f>'Region - Nashik Data'!B237</f>
        <v>Nashik</v>
      </c>
      <c r="C236" t="str">
        <f>'Region - Nashik Data'!C237</f>
        <v>W M Nashik</v>
      </c>
      <c r="D236" t="str">
        <f>'Region - Nashik Data'!D237</f>
        <v>Malegaon</v>
      </c>
      <c r="E236" t="str">
        <f>'Region - Nashik Data'!E237</f>
        <v>Chandwad</v>
      </c>
      <c r="F236" t="str">
        <f>'Region - Nashik Data'!F237</f>
        <v>20086730</v>
      </c>
      <c r="G236" t="str">
        <f>'Region - Nashik Data'!G237</f>
        <v>Retro.Chandwad and WSS 44 villages. Ta. Chandwad</v>
      </c>
      <c r="H236" t="str">
        <f>'Region - Nashik Data'!H237</f>
        <v>Dugaon</v>
      </c>
      <c r="I236" t="str">
        <f>'Region - Nashik Data'!I237</f>
        <v>Existing 1.5 LL ESR</v>
      </c>
      <c r="J236">
        <f>IF(AND('Region - Nashik Data'!V237&gt;-1%,'Region - Nashik Data'!V237&lt;101%),1,0)</f>
        <v>1</v>
      </c>
      <c r="K236">
        <f>IF(AND('Region - Nashik Data'!V237&gt;100%,'Region - Nashik Data'!V237&lt;301%),1,0)</f>
        <v>0</v>
      </c>
      <c r="L236">
        <f>IF(AND('Region - Nashik Data'!V237&gt;300%,'Region - Nashik Data'!V237&lt;501%),1,0)</f>
        <v>0</v>
      </c>
      <c r="M236">
        <f>IF(AND('Region - Nashik Data'!V237&gt;500%,'Region - Nashik Data'!V237&lt;1001%),1,0)</f>
        <v>0</v>
      </c>
      <c r="N236">
        <f>IF(AND('Region - Nashik Data'!V237&gt;1000%,'Region - Nashik Data'!V237&lt;2001%),1,0)</f>
        <v>0</v>
      </c>
      <c r="O236">
        <f>IF('Region - Nashik Data'!V237&gt;2000%,1,0)</f>
        <v>0</v>
      </c>
      <c r="P236">
        <f t="shared" si="11"/>
        <v>1</v>
      </c>
      <c r="Q236">
        <f>IF('Region - Nashik Data'!V237=0%,1,0)</f>
        <v>1</v>
      </c>
    </row>
    <row r="237" spans="1:17" x14ac:dyDescent="0.35">
      <c r="A237">
        <f>'Region - Nashik Data'!A238</f>
        <v>236</v>
      </c>
      <c r="B237" t="str">
        <f>'Region - Nashik Data'!B238</f>
        <v>Nashik</v>
      </c>
      <c r="C237" t="str">
        <f>'Region - Nashik Data'!C238</f>
        <v>Nashik</v>
      </c>
      <c r="D237" t="str">
        <f>'Region - Nashik Data'!D238</f>
        <v>Manmad</v>
      </c>
      <c r="E237" t="str">
        <f>'Region - Nashik Data'!E238</f>
        <v>Yeola</v>
      </c>
      <c r="F237" t="str">
        <f>'Region - Nashik Data'!F238</f>
        <v>20030798</v>
      </c>
      <c r="G237" t="str">
        <f>'Region - Nashik Data'!G238</f>
        <v>Retrofitting To Yeola 38 Villages</v>
      </c>
      <c r="H237" t="str">
        <f>'Region - Nashik Data'!H238</f>
        <v>Bharam</v>
      </c>
      <c r="I237" t="str">
        <f>'Region - Nashik Data'!I238</f>
        <v>Existing 1.00 LL ESR</v>
      </c>
      <c r="J237">
        <f>IF(AND('Region - Nashik Data'!V238&gt;-1%,'Region - Nashik Data'!V238&lt;101%),1,0)</f>
        <v>1</v>
      </c>
      <c r="K237">
        <f>IF(AND('Region - Nashik Data'!V238&gt;100%,'Region - Nashik Data'!V238&lt;301%),1,0)</f>
        <v>0</v>
      </c>
      <c r="L237">
        <f>IF(AND('Region - Nashik Data'!V238&gt;300%,'Region - Nashik Data'!V238&lt;501%),1,0)</f>
        <v>0</v>
      </c>
      <c r="M237">
        <f>IF(AND('Region - Nashik Data'!V238&gt;500%,'Region - Nashik Data'!V238&lt;1001%),1,0)</f>
        <v>0</v>
      </c>
      <c r="N237">
        <f>IF(AND('Region - Nashik Data'!V238&gt;1000%,'Region - Nashik Data'!V238&lt;2001%),1,0)</f>
        <v>0</v>
      </c>
      <c r="O237">
        <f>IF('Region - Nashik Data'!V238&gt;2000%,1,0)</f>
        <v>0</v>
      </c>
      <c r="P237">
        <f t="shared" si="11"/>
        <v>1</v>
      </c>
      <c r="Q237">
        <f>IF('Region - Nashik Data'!V238=0%,1,0)</f>
        <v>1</v>
      </c>
    </row>
    <row r="238" spans="1:17" x14ac:dyDescent="0.35">
      <c r="A238">
        <f>'Region - Nashik Data'!A239</f>
        <v>237</v>
      </c>
      <c r="B238" t="str">
        <f>'Region - Nashik Data'!B239</f>
        <v>Nashik</v>
      </c>
      <c r="C238" t="str">
        <f>'Region - Nashik Data'!C239</f>
        <v>W M Nashik</v>
      </c>
      <c r="D238" t="str">
        <f>'Region - Nashik Data'!D239</f>
        <v>Malegaon</v>
      </c>
      <c r="E238" t="str">
        <f>'Region - Nashik Data'!E239</f>
        <v>Malegaon</v>
      </c>
      <c r="F238" t="str">
        <f>'Region - Nashik Data'!F239</f>
        <v>20018682</v>
      </c>
      <c r="G238" t="str">
        <f>'Region - Nashik Data'!G239</f>
        <v>Dhahiwal &amp;25 Villages WSS Tal Malegaon</v>
      </c>
      <c r="H238" t="str">
        <f>'Region - Nashik Data'!H239</f>
        <v>Roze</v>
      </c>
      <c r="I238" t="str">
        <f>'Region - Nashik Data'!I239</f>
        <v>Existing 0.75 LL ESR</v>
      </c>
      <c r="J238">
        <f>IF(AND('Region - Nashik Data'!V239&gt;-1%,'Region - Nashik Data'!V239&lt;101%),1,0)</f>
        <v>1</v>
      </c>
      <c r="K238">
        <f>IF(AND('Region - Nashik Data'!V239&gt;100%,'Region - Nashik Data'!V239&lt;301%),1,0)</f>
        <v>0</v>
      </c>
      <c r="L238">
        <f>IF(AND('Region - Nashik Data'!V239&gt;300%,'Region - Nashik Data'!V239&lt;501%),1,0)</f>
        <v>0</v>
      </c>
      <c r="M238">
        <f>IF(AND('Region - Nashik Data'!V239&gt;500%,'Region - Nashik Data'!V239&lt;1001%),1,0)</f>
        <v>0</v>
      </c>
      <c r="N238">
        <f>IF(AND('Region - Nashik Data'!V239&gt;1000%,'Region - Nashik Data'!V239&lt;2001%),1,0)</f>
        <v>0</v>
      </c>
      <c r="O238">
        <f>IF('Region - Nashik Data'!V239&gt;2000%,1,0)</f>
        <v>0</v>
      </c>
      <c r="P238">
        <f t="shared" ref="P238:P271" si="12">IF(OR(J238=1,K238=1,L238=1,M238=1,N238=1,O238=1),1,0)</f>
        <v>1</v>
      </c>
      <c r="Q238">
        <f>IF('Region - Nashik Data'!V239=0%,1,0)</f>
        <v>1</v>
      </c>
    </row>
    <row r="239" spans="1:17" x14ac:dyDescent="0.35">
      <c r="A239">
        <f>'Region - Nashik Data'!A240</f>
        <v>238</v>
      </c>
      <c r="B239" t="str">
        <f>'Region - Nashik Data'!B240</f>
        <v>Nashik</v>
      </c>
      <c r="C239" t="str">
        <f>'Region - Nashik Data'!C240</f>
        <v>Nashik</v>
      </c>
      <c r="D239" t="str">
        <f>'Region - Nashik Data'!D240</f>
        <v>Manmad</v>
      </c>
      <c r="E239" t="str">
        <f>'Region - Nashik Data'!E240</f>
        <v>Nifad</v>
      </c>
      <c r="F239" t="str">
        <f>'Region - Nashik Data'!F240</f>
        <v>456654</v>
      </c>
      <c r="G239" t="str">
        <f>'Region - Nashik Data'!G240</f>
        <v>Retro. Lasalgaon Vinchur 16 Villages, Tal. Nifad</v>
      </c>
      <c r="H239" t="str">
        <f>'Region - Nashik Data'!H240</f>
        <v>Lasalgaon</v>
      </c>
      <c r="I239" t="str">
        <f>'Region - Nashik Data'!I240</f>
        <v>Existing 1.00 LL ESR-2</v>
      </c>
      <c r="J239">
        <f>IF(AND('Region - Nashik Data'!V240&gt;-1%,'Region - Nashik Data'!V240&lt;101%),1,0)</f>
        <v>1</v>
      </c>
      <c r="K239">
        <f>IF(AND('Region - Nashik Data'!V240&gt;100%,'Region - Nashik Data'!V240&lt;301%),1,0)</f>
        <v>0</v>
      </c>
      <c r="L239">
        <f>IF(AND('Region - Nashik Data'!V240&gt;300%,'Region - Nashik Data'!V240&lt;501%),1,0)</f>
        <v>0</v>
      </c>
      <c r="M239">
        <f>IF(AND('Region - Nashik Data'!V240&gt;500%,'Region - Nashik Data'!V240&lt;1001%),1,0)</f>
        <v>0</v>
      </c>
      <c r="N239">
        <f>IF(AND('Region - Nashik Data'!V240&gt;1000%,'Region - Nashik Data'!V240&lt;2001%),1,0)</f>
        <v>0</v>
      </c>
      <c r="O239">
        <f>IF('Region - Nashik Data'!V240&gt;2000%,1,0)</f>
        <v>0</v>
      </c>
      <c r="P239">
        <f t="shared" si="12"/>
        <v>1</v>
      </c>
      <c r="Q239">
        <f>IF('Region - Nashik Data'!V240=0%,1,0)</f>
        <v>0</v>
      </c>
    </row>
    <row r="240" spans="1:17" x14ac:dyDescent="0.35">
      <c r="A240">
        <f>'Region - Nashik Data'!A241</f>
        <v>239</v>
      </c>
      <c r="B240" t="str">
        <f>'Region - Nashik Data'!B241</f>
        <v>Nashik</v>
      </c>
      <c r="C240" t="str">
        <f>'Region - Nashik Data'!C241</f>
        <v>W M Nashik</v>
      </c>
      <c r="D240" t="str">
        <f>'Region - Nashik Data'!D241</f>
        <v>W.M.Nashik</v>
      </c>
      <c r="E240" t="str">
        <f>'Region - Nashik Data'!E241</f>
        <v>Nifad</v>
      </c>
      <c r="F240" t="str">
        <f>'Region - Nashik Data'!F241</f>
        <v>20039258</v>
      </c>
      <c r="G240" t="str">
        <f>'Region - Nashik Data'!G241</f>
        <v>Ozar-Sakore &amp; 2 Villages</v>
      </c>
      <c r="H240" t="str">
        <f>'Region - Nashik Data'!H241</f>
        <v>Ozar</v>
      </c>
      <c r="I240" t="str">
        <f>'Region - Nashik Data'!I241</f>
        <v>Existing 3.8 LL ESR</v>
      </c>
      <c r="J240">
        <f>IF(AND('Region - Nashik Data'!V241&gt;-1%,'Region - Nashik Data'!V241&lt;101%),1,0)</f>
        <v>1</v>
      </c>
      <c r="K240">
        <f>IF(AND('Region - Nashik Data'!V241&gt;100%,'Region - Nashik Data'!V241&lt;301%),1,0)</f>
        <v>0</v>
      </c>
      <c r="L240">
        <f>IF(AND('Region - Nashik Data'!V241&gt;300%,'Region - Nashik Data'!V241&lt;501%),1,0)</f>
        <v>0</v>
      </c>
      <c r="M240">
        <f>IF(AND('Region - Nashik Data'!V241&gt;500%,'Region - Nashik Data'!V241&lt;1001%),1,0)</f>
        <v>0</v>
      </c>
      <c r="N240">
        <f>IF(AND('Region - Nashik Data'!V241&gt;1000%,'Region - Nashik Data'!V241&lt;2001%),1,0)</f>
        <v>0</v>
      </c>
      <c r="O240">
        <f>IF('Region - Nashik Data'!V241&gt;2000%,1,0)</f>
        <v>0</v>
      </c>
      <c r="P240">
        <f t="shared" si="12"/>
        <v>1</v>
      </c>
      <c r="Q240">
        <f>IF('Region - Nashik Data'!V241=0%,1,0)</f>
        <v>1</v>
      </c>
    </row>
    <row r="241" spans="1:17" x14ac:dyDescent="0.35">
      <c r="A241">
        <f>'Region - Nashik Data'!A242</f>
        <v>240</v>
      </c>
      <c r="B241" t="str">
        <f>'Region - Nashik Data'!B242</f>
        <v>Nashik</v>
      </c>
      <c r="C241" t="str">
        <f>'Region - Nashik Data'!C242</f>
        <v>Nashik</v>
      </c>
      <c r="D241" t="str">
        <f>'Region - Nashik Data'!D242</f>
        <v>Manmad</v>
      </c>
      <c r="E241" t="str">
        <f>'Region - Nashik Data'!E242</f>
        <v>Yeola</v>
      </c>
      <c r="F241" t="str">
        <f>'Region - Nashik Data'!F242</f>
        <v>20030798</v>
      </c>
      <c r="G241" t="str">
        <f>'Region - Nashik Data'!G242</f>
        <v>Retrofitting To Yeola 38 Villages</v>
      </c>
      <c r="H241" t="str">
        <f>'Region - Nashik Data'!H242</f>
        <v>Nimgaon Madh</v>
      </c>
      <c r="I241" t="str">
        <f>'Region - Nashik Data'!I242</f>
        <v>Existing 1.5 LL ESR</v>
      </c>
      <c r="J241">
        <f>IF(AND('Region - Nashik Data'!V242&gt;-1%,'Region - Nashik Data'!V242&lt;101%),1,0)</f>
        <v>1</v>
      </c>
      <c r="K241">
        <f>IF(AND('Region - Nashik Data'!V242&gt;100%,'Region - Nashik Data'!V242&lt;301%),1,0)</f>
        <v>0</v>
      </c>
      <c r="L241">
        <f>IF(AND('Region - Nashik Data'!V242&gt;300%,'Region - Nashik Data'!V242&lt;501%),1,0)</f>
        <v>0</v>
      </c>
      <c r="M241">
        <f>IF(AND('Region - Nashik Data'!V242&gt;500%,'Region - Nashik Data'!V242&lt;1001%),1,0)</f>
        <v>0</v>
      </c>
      <c r="N241">
        <f>IF(AND('Region - Nashik Data'!V242&gt;1000%,'Region - Nashik Data'!V242&lt;2001%),1,0)</f>
        <v>0</v>
      </c>
      <c r="O241">
        <f>IF('Region - Nashik Data'!V242&gt;2000%,1,0)</f>
        <v>0</v>
      </c>
      <c r="P241">
        <f t="shared" si="12"/>
        <v>1</v>
      </c>
      <c r="Q241">
        <f>IF('Region - Nashik Data'!V242=0%,1,0)</f>
        <v>0</v>
      </c>
    </row>
    <row r="242" spans="1:17" x14ac:dyDescent="0.35">
      <c r="A242">
        <f>'Region - Nashik Data'!A243</f>
        <v>241</v>
      </c>
      <c r="B242" t="str">
        <f>'Region - Nashik Data'!B243</f>
        <v>Nashik</v>
      </c>
      <c r="C242" t="str">
        <f>'Region - Nashik Data'!C243</f>
        <v>Nashik</v>
      </c>
      <c r="D242" t="str">
        <f>'Region - Nashik Data'!D243</f>
        <v>Manmad</v>
      </c>
      <c r="E242" t="str">
        <f>'Region - Nashik Data'!E243</f>
        <v>Nifad</v>
      </c>
      <c r="F242" t="str">
        <f>'Region - Nashik Data'!F243</f>
        <v>456654</v>
      </c>
      <c r="G242" t="str">
        <f>'Region - Nashik Data'!G243</f>
        <v>Retro. Lasalgaon Vinchur 16 Villages, Tal. Nifad</v>
      </c>
      <c r="H242" t="str">
        <f>'Region - Nashik Data'!H243</f>
        <v>Brahmangaon</v>
      </c>
      <c r="I242" t="str">
        <f>'Region - Nashik Data'!I243</f>
        <v>Existing 3.20 LL ESR</v>
      </c>
      <c r="J242">
        <f>IF(AND('Region - Nashik Data'!V243&gt;-1%,'Region - Nashik Data'!V243&lt;101%),1,0)</f>
        <v>1</v>
      </c>
      <c r="K242">
        <f>IF(AND('Region - Nashik Data'!V243&gt;100%,'Region - Nashik Data'!V243&lt;301%),1,0)</f>
        <v>0</v>
      </c>
      <c r="L242">
        <f>IF(AND('Region - Nashik Data'!V243&gt;300%,'Region - Nashik Data'!V243&lt;501%),1,0)</f>
        <v>0</v>
      </c>
      <c r="M242">
        <f>IF(AND('Region - Nashik Data'!V243&gt;500%,'Region - Nashik Data'!V243&lt;1001%),1,0)</f>
        <v>0</v>
      </c>
      <c r="N242">
        <f>IF(AND('Region - Nashik Data'!V243&gt;1000%,'Region - Nashik Data'!V243&lt;2001%),1,0)</f>
        <v>0</v>
      </c>
      <c r="O242">
        <f>IF('Region - Nashik Data'!V243&gt;2000%,1,0)</f>
        <v>0</v>
      </c>
      <c r="P242">
        <f t="shared" si="12"/>
        <v>1</v>
      </c>
      <c r="Q242">
        <f>IF('Region - Nashik Data'!V243=0%,1,0)</f>
        <v>1</v>
      </c>
    </row>
    <row r="243" spans="1:17" x14ac:dyDescent="0.35">
      <c r="A243">
        <f>'Region - Nashik Data'!A244</f>
        <v>242</v>
      </c>
      <c r="B243" t="str">
        <f>'Region - Nashik Data'!B244</f>
        <v>Nashik</v>
      </c>
      <c r="C243" t="str">
        <f>'Region - Nashik Data'!C244</f>
        <v>Nashik</v>
      </c>
      <c r="D243" t="str">
        <f>'Region - Nashik Data'!D244</f>
        <v>Malegaon</v>
      </c>
      <c r="E243" t="str">
        <f>'Region - Nashik Data'!E244</f>
        <v>Nandgaon</v>
      </c>
      <c r="F243" t="str">
        <f>'Region - Nashik Data'!F244</f>
        <v>20037448</v>
      </c>
      <c r="G243" t="str">
        <f>'Region - Nashik Data'!G244</f>
        <v>78 villages in Nandgaon, Malegaon and Deola talukas</v>
      </c>
      <c r="H243" t="str">
        <f>'Region - Nashik Data'!H244</f>
        <v>Nimgaon Kh</v>
      </c>
      <c r="I243" t="str">
        <f>'Region - Nashik Data'!I244</f>
        <v>Existing 0.25 LL ESR</v>
      </c>
      <c r="J243">
        <f>IF(AND('Region - Nashik Data'!V244&gt;-1%,'Region - Nashik Data'!V244&lt;101%),1,0)</f>
        <v>0</v>
      </c>
      <c r="K243">
        <f>IF(AND('Region - Nashik Data'!V244&gt;100%,'Region - Nashik Data'!V244&lt;301%),1,0)</f>
        <v>1</v>
      </c>
      <c r="L243">
        <f>IF(AND('Region - Nashik Data'!V244&gt;300%,'Region - Nashik Data'!V244&lt;501%),1,0)</f>
        <v>0</v>
      </c>
      <c r="M243">
        <f>IF(AND('Region - Nashik Data'!V244&gt;500%,'Region - Nashik Data'!V244&lt;1001%),1,0)</f>
        <v>0</v>
      </c>
      <c r="N243">
        <f>IF(AND('Region - Nashik Data'!V244&gt;1000%,'Region - Nashik Data'!V244&lt;2001%),1,0)</f>
        <v>0</v>
      </c>
      <c r="O243">
        <f>IF('Region - Nashik Data'!V244&gt;2000%,1,0)</f>
        <v>0</v>
      </c>
      <c r="P243">
        <f t="shared" si="12"/>
        <v>1</v>
      </c>
      <c r="Q243">
        <f>IF('Region - Nashik Data'!V244=0%,1,0)</f>
        <v>0</v>
      </c>
    </row>
    <row r="244" spans="1:17" x14ac:dyDescent="0.35">
      <c r="A244">
        <f>'Region - Nashik Data'!A245</f>
        <v>243</v>
      </c>
      <c r="B244" t="str">
        <f>'Region - Nashik Data'!B245</f>
        <v>Nashik</v>
      </c>
      <c r="C244" t="str">
        <f>'Region - Nashik Data'!C245</f>
        <v>Nashik</v>
      </c>
      <c r="D244" t="str">
        <f>'Region - Nashik Data'!D245</f>
        <v>Manmad</v>
      </c>
      <c r="E244" t="str">
        <f>'Region - Nashik Data'!E245</f>
        <v>Nifad</v>
      </c>
      <c r="F244" t="str">
        <f>'Region - Nashik Data'!F245</f>
        <v>456654</v>
      </c>
      <c r="G244" t="str">
        <f>'Region - Nashik Data'!G245</f>
        <v>Retro. Lasalgaon Vinchur 16 Villages, Tal. Nifad</v>
      </c>
      <c r="H244" t="str">
        <f>'Region - Nashik Data'!H245</f>
        <v>Pimpalgaon Najik</v>
      </c>
      <c r="I244" t="str">
        <f>'Region - Nashik Data'!I245</f>
        <v>Existing 3.00 LL ESR</v>
      </c>
      <c r="J244">
        <f>IF(AND('Region - Nashik Data'!V245&gt;-1%,'Region - Nashik Data'!V245&lt;101%),1,0)</f>
        <v>1</v>
      </c>
      <c r="K244">
        <f>IF(AND('Region - Nashik Data'!V245&gt;100%,'Region - Nashik Data'!V245&lt;301%),1,0)</f>
        <v>0</v>
      </c>
      <c r="L244">
        <f>IF(AND('Region - Nashik Data'!V245&gt;300%,'Region - Nashik Data'!V245&lt;501%),1,0)</f>
        <v>0</v>
      </c>
      <c r="M244">
        <f>IF(AND('Region - Nashik Data'!V245&gt;500%,'Region - Nashik Data'!V245&lt;1001%),1,0)</f>
        <v>0</v>
      </c>
      <c r="N244">
        <f>IF(AND('Region - Nashik Data'!V245&gt;1000%,'Region - Nashik Data'!V245&lt;2001%),1,0)</f>
        <v>0</v>
      </c>
      <c r="O244">
        <f>IF('Region - Nashik Data'!V245&gt;2000%,1,0)</f>
        <v>0</v>
      </c>
      <c r="P244">
        <f t="shared" si="12"/>
        <v>1</v>
      </c>
      <c r="Q244">
        <f>IF('Region - Nashik Data'!V245=0%,1,0)</f>
        <v>0</v>
      </c>
    </row>
    <row r="245" spans="1:17" x14ac:dyDescent="0.35">
      <c r="A245">
        <f>'Region - Nashik Data'!A246</f>
        <v>244</v>
      </c>
      <c r="B245" t="str">
        <f>'Region - Nashik Data'!B246</f>
        <v>Ahmednagar</v>
      </c>
      <c r="C245" t="str">
        <f>'Region - Nashik Data'!C246</f>
        <v>Ahmednagar</v>
      </c>
      <c r="D245" t="str">
        <f>'Region - Nashik Data'!D246</f>
        <v>Ahmednagar</v>
      </c>
      <c r="E245" t="str">
        <f>'Region - Nashik Data'!E246</f>
        <v>Nagar</v>
      </c>
      <c r="F245" t="str">
        <f>'Region - Nashik Data'!F246</f>
        <v>20046296</v>
      </c>
      <c r="G245" t="str">
        <f>'Region - Nashik Data'!G246</f>
        <v>Burhannagar &amp; 45 Villages Retro RRWSS</v>
      </c>
      <c r="H245" t="str">
        <f>'Region - Nashik Data'!H246</f>
        <v>Pimpalgaon Malvi</v>
      </c>
      <c r="I245" t="str">
        <f>'Region - Nashik Data'!I246</f>
        <v>Existing 0.85 LL ESR</v>
      </c>
      <c r="J245">
        <f>IF(AND('Region - Nashik Data'!V246&gt;-1%,'Region - Nashik Data'!V246&lt;101%),1,0)</f>
        <v>1</v>
      </c>
      <c r="K245">
        <f>IF(AND('Region - Nashik Data'!V246&gt;100%,'Region - Nashik Data'!V246&lt;301%),1,0)</f>
        <v>0</v>
      </c>
      <c r="L245">
        <f>IF(AND('Region - Nashik Data'!V246&gt;300%,'Region - Nashik Data'!V246&lt;501%),1,0)</f>
        <v>0</v>
      </c>
      <c r="M245">
        <f>IF(AND('Region - Nashik Data'!V246&gt;500%,'Region - Nashik Data'!V246&lt;1001%),1,0)</f>
        <v>0</v>
      </c>
      <c r="N245">
        <f>IF(AND('Region - Nashik Data'!V246&gt;1000%,'Region - Nashik Data'!V246&lt;2001%),1,0)</f>
        <v>0</v>
      </c>
      <c r="O245">
        <f>IF('Region - Nashik Data'!V246&gt;2000%,1,0)</f>
        <v>0</v>
      </c>
      <c r="P245">
        <f t="shared" si="12"/>
        <v>1</v>
      </c>
      <c r="Q245">
        <f>IF('Region - Nashik Data'!V246=0%,1,0)</f>
        <v>0</v>
      </c>
    </row>
    <row r="246" spans="1:17" x14ac:dyDescent="0.35">
      <c r="A246">
        <f>'Region - Nashik Data'!A247</f>
        <v>245</v>
      </c>
      <c r="B246" t="str">
        <f>'Region - Nashik Data'!B247</f>
        <v>Nashik</v>
      </c>
      <c r="C246" t="str">
        <f>'Region - Nashik Data'!C247</f>
        <v>Nashik</v>
      </c>
      <c r="D246" t="str">
        <f>'Region - Nashik Data'!D247</f>
        <v>Manmad</v>
      </c>
      <c r="E246" t="str">
        <f>'Region - Nashik Data'!E247</f>
        <v>Yeola</v>
      </c>
      <c r="F246" t="str">
        <f>'Region - Nashik Data'!F247</f>
        <v>20030798</v>
      </c>
      <c r="G246" t="str">
        <f>'Region - Nashik Data'!G247</f>
        <v>Retrofitting To Yeola 38 Villages</v>
      </c>
      <c r="H246" t="str">
        <f>'Region - Nashik Data'!H247</f>
        <v>Pimpalkute Kh.</v>
      </c>
      <c r="I246" t="str">
        <f>'Region - Nashik Data'!I247</f>
        <v>Existing 0.50 LL ESR</v>
      </c>
      <c r="J246">
        <f>IF(AND('Region - Nashik Data'!V247&gt;-1%,'Region - Nashik Data'!V247&lt;101%),1,0)</f>
        <v>1</v>
      </c>
      <c r="K246">
        <f>IF(AND('Region - Nashik Data'!V247&gt;100%,'Region - Nashik Data'!V247&lt;301%),1,0)</f>
        <v>0</v>
      </c>
      <c r="L246">
        <f>IF(AND('Region - Nashik Data'!V247&gt;300%,'Region - Nashik Data'!V247&lt;501%),1,0)</f>
        <v>0</v>
      </c>
      <c r="M246">
        <f>IF(AND('Region - Nashik Data'!V247&gt;500%,'Region - Nashik Data'!V247&lt;1001%),1,0)</f>
        <v>0</v>
      </c>
      <c r="N246">
        <f>IF(AND('Region - Nashik Data'!V247&gt;1000%,'Region - Nashik Data'!V247&lt;2001%),1,0)</f>
        <v>0</v>
      </c>
      <c r="O246">
        <f>IF('Region - Nashik Data'!V247&gt;2000%,1,0)</f>
        <v>0</v>
      </c>
      <c r="P246">
        <f t="shared" si="12"/>
        <v>1</v>
      </c>
      <c r="Q246">
        <f>IF('Region - Nashik Data'!V247=0%,1,0)</f>
        <v>0</v>
      </c>
    </row>
    <row r="247" spans="1:17" x14ac:dyDescent="0.35">
      <c r="A247">
        <f>'Region - Nashik Data'!A248</f>
        <v>246</v>
      </c>
      <c r="B247" t="str">
        <f>'Region - Nashik Data'!B248</f>
        <v>Nashik</v>
      </c>
      <c r="C247" t="str">
        <f>'Region - Nashik Data'!C248</f>
        <v>W M Nashik</v>
      </c>
      <c r="D247" t="str">
        <f>'Region - Nashik Data'!D248</f>
        <v>Malegaon</v>
      </c>
      <c r="E247" t="str">
        <f>'Region - Nashik Data'!E248</f>
        <v>Chandwad</v>
      </c>
      <c r="F247" t="str">
        <f>'Region - Nashik Data'!F248</f>
        <v>20086730</v>
      </c>
      <c r="G247" t="str">
        <f>'Region - Nashik Data'!G248</f>
        <v>Retro.Chandwad and WSS 44 villages. Ta. Chandwad</v>
      </c>
      <c r="H247" t="str">
        <f>'Region - Nashik Data'!H248</f>
        <v>Kanmandale</v>
      </c>
      <c r="I247" t="str">
        <f>'Region - Nashik Data'!I248</f>
        <v>Existing 0.75 LL ESR</v>
      </c>
      <c r="J247">
        <f>IF(AND('Region - Nashik Data'!V248&gt;-1%,'Region - Nashik Data'!V248&lt;101%),1,0)</f>
        <v>1</v>
      </c>
      <c r="K247">
        <f>IF(AND('Region - Nashik Data'!V248&gt;100%,'Region - Nashik Data'!V248&lt;301%),1,0)</f>
        <v>0</v>
      </c>
      <c r="L247">
        <f>IF(AND('Region - Nashik Data'!V248&gt;300%,'Region - Nashik Data'!V248&lt;501%),1,0)</f>
        <v>0</v>
      </c>
      <c r="M247">
        <f>IF(AND('Region - Nashik Data'!V248&gt;500%,'Region - Nashik Data'!V248&lt;1001%),1,0)</f>
        <v>0</v>
      </c>
      <c r="N247">
        <f>IF(AND('Region - Nashik Data'!V248&gt;1000%,'Region - Nashik Data'!V248&lt;2001%),1,0)</f>
        <v>0</v>
      </c>
      <c r="O247">
        <f>IF('Region - Nashik Data'!V248&gt;2000%,1,0)</f>
        <v>0</v>
      </c>
      <c r="P247">
        <f t="shared" si="12"/>
        <v>1</v>
      </c>
      <c r="Q247">
        <f>IF('Region - Nashik Data'!V248=0%,1,0)</f>
        <v>0</v>
      </c>
    </row>
    <row r="248" spans="1:17" x14ac:dyDescent="0.35">
      <c r="A248">
        <f>'Region - Nashik Data'!A249</f>
        <v>247</v>
      </c>
      <c r="B248" t="str">
        <f>'Region - Nashik Data'!B249</f>
        <v>Jalgaon</v>
      </c>
      <c r="C248" t="str">
        <f>'Region - Nashik Data'!C249</f>
        <v>Jalgaon</v>
      </c>
      <c r="D248" t="str">
        <f>'Region - Nashik Data'!D249</f>
        <v>Nandurbar</v>
      </c>
      <c r="E248" t="str">
        <f>'Region - Nashik Data'!E249</f>
        <v>Nandurbar</v>
      </c>
      <c r="F248" t="str">
        <f>'Region - Nashik Data'!F249</f>
        <v>20055662</v>
      </c>
      <c r="G248" t="str">
        <f>'Region - Nashik Data'!G249</f>
        <v>Pachorabari - Narayanpur WSS</v>
      </c>
      <c r="H248" t="str">
        <f>'Region - Nashik Data'!H249</f>
        <v>Narayanpur</v>
      </c>
      <c r="I248" t="str">
        <f>'Region - Nashik Data'!I249</f>
        <v>Existing 0.8 LL ESR</v>
      </c>
      <c r="J248">
        <f>IF(AND('Region - Nashik Data'!V249&gt;-1%,'Region - Nashik Data'!V249&lt;101%),1,0)</f>
        <v>1</v>
      </c>
      <c r="K248">
        <f>IF(AND('Region - Nashik Data'!V249&gt;100%,'Region - Nashik Data'!V249&lt;301%),1,0)</f>
        <v>0</v>
      </c>
      <c r="L248">
        <f>IF(AND('Region - Nashik Data'!V249&gt;300%,'Region - Nashik Data'!V249&lt;501%),1,0)</f>
        <v>0</v>
      </c>
      <c r="M248">
        <f>IF(AND('Region - Nashik Data'!V249&gt;500%,'Region - Nashik Data'!V249&lt;1001%),1,0)</f>
        <v>0</v>
      </c>
      <c r="N248">
        <f>IF(AND('Region - Nashik Data'!V249&gt;1000%,'Region - Nashik Data'!V249&lt;2001%),1,0)</f>
        <v>0</v>
      </c>
      <c r="O248">
        <f>IF('Region - Nashik Data'!V249&gt;2000%,1,0)</f>
        <v>0</v>
      </c>
      <c r="P248">
        <f t="shared" si="12"/>
        <v>1</v>
      </c>
      <c r="Q248">
        <f>IF('Region - Nashik Data'!V249=0%,1,0)</f>
        <v>1</v>
      </c>
    </row>
    <row r="249" spans="1:17" x14ac:dyDescent="0.35">
      <c r="A249">
        <f>'Region - Nashik Data'!A250</f>
        <v>248</v>
      </c>
      <c r="B249" t="str">
        <f>'Region - Nashik Data'!B250</f>
        <v>Nashik</v>
      </c>
      <c r="C249" t="str">
        <f>'Region - Nashik Data'!C250</f>
        <v>W M Nashik</v>
      </c>
      <c r="D249" t="str">
        <f>'Region - Nashik Data'!D250</f>
        <v>Malegaon</v>
      </c>
      <c r="E249" t="str">
        <f>'Region - Nashik Data'!E250</f>
        <v>Chandwad</v>
      </c>
      <c r="F249" t="str">
        <f>'Region - Nashik Data'!F250</f>
        <v>20086730</v>
      </c>
      <c r="G249" t="str">
        <f>'Region - Nashik Data'!G250</f>
        <v>Retro.Chandwad and WSS 44 villages. Ta. Chandwad</v>
      </c>
      <c r="H249" t="str">
        <f>'Region - Nashik Data'!H250</f>
        <v>Vadalibhoi</v>
      </c>
      <c r="I249" t="str">
        <f>'Region - Nashik Data'!I250</f>
        <v>Existing 1.00 LL ESR</v>
      </c>
      <c r="J249">
        <f>IF(AND('Region - Nashik Data'!V250&gt;-1%,'Region - Nashik Data'!V250&lt;101%),1,0)</f>
        <v>1</v>
      </c>
      <c r="K249">
        <f>IF(AND('Region - Nashik Data'!V250&gt;100%,'Region - Nashik Data'!V250&lt;301%),1,0)</f>
        <v>0</v>
      </c>
      <c r="L249">
        <f>IF(AND('Region - Nashik Data'!V250&gt;300%,'Region - Nashik Data'!V250&lt;501%),1,0)</f>
        <v>0</v>
      </c>
      <c r="M249">
        <f>IF(AND('Region - Nashik Data'!V250&gt;500%,'Region - Nashik Data'!V250&lt;1001%),1,0)</f>
        <v>0</v>
      </c>
      <c r="N249">
        <f>IF(AND('Region - Nashik Data'!V250&gt;1000%,'Region - Nashik Data'!V250&lt;2001%),1,0)</f>
        <v>0</v>
      </c>
      <c r="O249">
        <f>IF('Region - Nashik Data'!V250&gt;2000%,1,0)</f>
        <v>0</v>
      </c>
      <c r="P249">
        <f t="shared" si="12"/>
        <v>1</v>
      </c>
      <c r="Q249">
        <f>IF('Region - Nashik Data'!V250=0%,1,0)</f>
        <v>1</v>
      </c>
    </row>
    <row r="250" spans="1:17" x14ac:dyDescent="0.35">
      <c r="A250">
        <f>'Region - Nashik Data'!A251</f>
        <v>249</v>
      </c>
      <c r="B250" t="str">
        <f>'Region - Nashik Data'!B251</f>
        <v>Ahmednagar</v>
      </c>
      <c r="C250" t="str">
        <f>'Region - Nashik Data'!C251</f>
        <v>Ahmednagar</v>
      </c>
      <c r="D250" t="str">
        <f>'Region - Nashik Data'!D251</f>
        <v>Newasa</v>
      </c>
      <c r="E250" t="str">
        <f>'Region - Nashik Data'!E251</f>
        <v>Pathardi</v>
      </c>
      <c r="F250" t="str">
        <f>'Region - Nashik Data'!F251</f>
        <v>20040662</v>
      </c>
      <c r="G250" t="str">
        <f>'Region - Nashik Data'!G251</f>
        <v>Retro.Miri-Tisgaon and 33 villages, Tal. Pathardi</v>
      </c>
      <c r="H250" t="str">
        <f>'Region - Nashik Data'!H251</f>
        <v>Tisgaon</v>
      </c>
      <c r="I250" t="str">
        <f>'Region - Nashik Data'!I251</f>
        <v>Existing 1.00 LL ESR-1</v>
      </c>
      <c r="J250">
        <f>IF(AND('Region - Nashik Data'!V251&gt;-1%,'Region - Nashik Data'!V251&lt;101%),1,0)</f>
        <v>1</v>
      </c>
      <c r="K250">
        <f>IF(AND('Region - Nashik Data'!V251&gt;100%,'Region - Nashik Data'!V251&lt;301%),1,0)</f>
        <v>0</v>
      </c>
      <c r="L250">
        <f>IF(AND('Region - Nashik Data'!V251&gt;300%,'Region - Nashik Data'!V251&lt;501%),1,0)</f>
        <v>0</v>
      </c>
      <c r="M250">
        <f>IF(AND('Region - Nashik Data'!V251&gt;500%,'Region - Nashik Data'!V251&lt;1001%),1,0)</f>
        <v>0</v>
      </c>
      <c r="N250">
        <f>IF(AND('Region - Nashik Data'!V251&gt;1000%,'Region - Nashik Data'!V251&lt;2001%),1,0)</f>
        <v>0</v>
      </c>
      <c r="O250">
        <f>IF('Region - Nashik Data'!V251&gt;2000%,1,0)</f>
        <v>0</v>
      </c>
      <c r="P250">
        <f t="shared" si="12"/>
        <v>1</v>
      </c>
      <c r="Q250">
        <f>IF('Region - Nashik Data'!V251=0%,1,0)</f>
        <v>1</v>
      </c>
    </row>
    <row r="251" spans="1:17" x14ac:dyDescent="0.35">
      <c r="A251">
        <f>'Region - Nashik Data'!A252</f>
        <v>250</v>
      </c>
      <c r="B251" t="str">
        <f>'Region - Nashik Data'!B252</f>
        <v>Ahmednagar</v>
      </c>
      <c r="C251" t="str">
        <f>'Region - Nashik Data'!C252</f>
        <v>Ahmednagar</v>
      </c>
      <c r="D251" t="str">
        <f>'Region - Nashik Data'!D252</f>
        <v>Newasa</v>
      </c>
      <c r="E251" t="str">
        <f>'Region - Nashik Data'!E252</f>
        <v>Pathardi</v>
      </c>
      <c r="F251" t="str">
        <f>'Region - Nashik Data'!F252</f>
        <v>20040662</v>
      </c>
      <c r="G251" t="str">
        <f>'Region - Nashik Data'!G252</f>
        <v>Retro.Miri-Tisgaon and 33 villages, Tal. Pathardi</v>
      </c>
      <c r="H251" t="str">
        <f>'Region - Nashik Data'!H252</f>
        <v>Tisgaon</v>
      </c>
      <c r="I251" t="str">
        <f>'Region - Nashik Data'!I252</f>
        <v>Existing 1.00 LL ESR-2</v>
      </c>
      <c r="J251">
        <f>IF(AND('Region - Nashik Data'!V252&gt;-1%,'Region - Nashik Data'!V252&lt;101%),1,0)</f>
        <v>1</v>
      </c>
      <c r="K251">
        <f>IF(AND('Region - Nashik Data'!V252&gt;100%,'Region - Nashik Data'!V252&lt;301%),1,0)</f>
        <v>0</v>
      </c>
      <c r="L251">
        <f>IF(AND('Region - Nashik Data'!V252&gt;300%,'Region - Nashik Data'!V252&lt;501%),1,0)</f>
        <v>0</v>
      </c>
      <c r="M251">
        <f>IF(AND('Region - Nashik Data'!V252&gt;500%,'Region - Nashik Data'!V252&lt;1001%),1,0)</f>
        <v>0</v>
      </c>
      <c r="N251">
        <f>IF(AND('Region - Nashik Data'!V252&gt;1000%,'Region - Nashik Data'!V252&lt;2001%),1,0)</f>
        <v>0</v>
      </c>
      <c r="O251">
        <f>IF('Region - Nashik Data'!V252&gt;2000%,1,0)</f>
        <v>0</v>
      </c>
      <c r="P251">
        <f t="shared" si="12"/>
        <v>1</v>
      </c>
      <c r="Q251">
        <f>IF('Region - Nashik Data'!V252=0%,1,0)</f>
        <v>1</v>
      </c>
    </row>
    <row r="252" spans="1:17" x14ac:dyDescent="0.35">
      <c r="A252">
        <f>'Region - Nashik Data'!A253</f>
        <v>251</v>
      </c>
      <c r="B252" t="str">
        <f>'Region - Nashik Data'!B253</f>
        <v>Nashik</v>
      </c>
      <c r="C252" t="str">
        <f>'Region - Nashik Data'!C253</f>
        <v>Nashik</v>
      </c>
      <c r="D252" t="str">
        <f>'Region - Nashik Data'!D253</f>
        <v>Manmad</v>
      </c>
      <c r="E252" t="str">
        <f>'Region - Nashik Data'!E253</f>
        <v>Yeola</v>
      </c>
      <c r="F252" t="str">
        <f>'Region - Nashik Data'!F253</f>
        <v>20030798</v>
      </c>
      <c r="G252" t="str">
        <f>'Region - Nashik Data'!G253</f>
        <v>Retrofitting To Yeola 38 Villages</v>
      </c>
      <c r="H252" t="str">
        <f>'Region - Nashik Data'!H253</f>
        <v>Babulgaon Bk.</v>
      </c>
      <c r="I252" t="str">
        <f>'Region - Nashik Data'!I253</f>
        <v>Existing 2 LL MBR</v>
      </c>
      <c r="J252">
        <f>IF(AND('Region - Nashik Data'!V253&gt;-1%,'Region - Nashik Data'!V253&lt;101%),1,0)</f>
        <v>1</v>
      </c>
      <c r="K252">
        <f>IF(AND('Region - Nashik Data'!V253&gt;100%,'Region - Nashik Data'!V253&lt;301%),1,0)</f>
        <v>0</v>
      </c>
      <c r="L252">
        <f>IF(AND('Region - Nashik Data'!V253&gt;300%,'Region - Nashik Data'!V253&lt;501%),1,0)</f>
        <v>0</v>
      </c>
      <c r="M252">
        <f>IF(AND('Region - Nashik Data'!V253&gt;500%,'Region - Nashik Data'!V253&lt;1001%),1,0)</f>
        <v>0</v>
      </c>
      <c r="N252">
        <f>IF(AND('Region - Nashik Data'!V253&gt;1000%,'Region - Nashik Data'!V253&lt;2001%),1,0)</f>
        <v>0</v>
      </c>
      <c r="O252">
        <f>IF('Region - Nashik Data'!V253&gt;2000%,1,0)</f>
        <v>0</v>
      </c>
      <c r="P252">
        <f t="shared" si="12"/>
        <v>1</v>
      </c>
      <c r="Q252">
        <f>IF('Region - Nashik Data'!V253=0%,1,0)</f>
        <v>1</v>
      </c>
    </row>
    <row r="253" spans="1:17" x14ac:dyDescent="0.35">
      <c r="A253">
        <f>'Region - Nashik Data'!A254</f>
        <v>252</v>
      </c>
      <c r="B253" t="str">
        <f>'Region - Nashik Data'!B254</f>
        <v>Jalgaon</v>
      </c>
      <c r="C253" t="str">
        <f>'Region - Nashik Data'!C254</f>
        <v>Jalgaon</v>
      </c>
      <c r="D253" t="str">
        <f>'Region - Nashik Data'!D254</f>
        <v>Erandol</v>
      </c>
      <c r="E253" t="str">
        <f>'Region - Nashik Data'!E254</f>
        <v>Chalisgaon</v>
      </c>
      <c r="F253" t="str">
        <f>'Region - Nashik Data'!F254</f>
        <v>20053796</v>
      </c>
      <c r="G253" t="str">
        <f>'Region - Nashik Data'!G254</f>
        <v>Dondigar-Rohini &amp; 15 Villages WSS</v>
      </c>
      <c r="H253" t="str">
        <f>'Region - Nashik Data'!H254</f>
        <v>Andhari</v>
      </c>
      <c r="I253" t="str">
        <f>'Region - Nashik Data'!I254</f>
        <v>Existing 1.31 LL ESR</v>
      </c>
      <c r="J253">
        <f>IF(AND('Region - Nashik Data'!V254&gt;-1%,'Region - Nashik Data'!V254&lt;101%),1,0)</f>
        <v>1</v>
      </c>
      <c r="K253">
        <f>IF(AND('Region - Nashik Data'!V254&gt;100%,'Region - Nashik Data'!V254&lt;301%),1,0)</f>
        <v>0</v>
      </c>
      <c r="L253">
        <f>IF(AND('Region - Nashik Data'!V254&gt;300%,'Region - Nashik Data'!V254&lt;501%),1,0)</f>
        <v>0</v>
      </c>
      <c r="M253">
        <f>IF(AND('Region - Nashik Data'!V254&gt;500%,'Region - Nashik Data'!V254&lt;1001%),1,0)</f>
        <v>0</v>
      </c>
      <c r="N253">
        <f>IF(AND('Region - Nashik Data'!V254&gt;1000%,'Region - Nashik Data'!V254&lt;2001%),1,0)</f>
        <v>0</v>
      </c>
      <c r="O253">
        <f>IF('Region - Nashik Data'!V254&gt;2000%,1,0)</f>
        <v>0</v>
      </c>
      <c r="P253">
        <f t="shared" si="12"/>
        <v>1</v>
      </c>
      <c r="Q253">
        <f>IF('Region - Nashik Data'!V254=0%,1,0)</f>
        <v>0</v>
      </c>
    </row>
    <row r="254" spans="1:17" x14ac:dyDescent="0.35">
      <c r="A254">
        <f>'Region - Nashik Data'!A255</f>
        <v>253</v>
      </c>
      <c r="B254" t="str">
        <f>'Region - Nashik Data'!B255</f>
        <v>Nashik</v>
      </c>
      <c r="C254" t="str">
        <f>'Region - Nashik Data'!C255</f>
        <v>Nashik</v>
      </c>
      <c r="D254" t="str">
        <f>'Region - Nashik Data'!D255</f>
        <v>Sinnar</v>
      </c>
      <c r="E254" t="str">
        <f>'Region - Nashik Data'!E255</f>
        <v>Sinnar</v>
      </c>
      <c r="F254" t="str">
        <f>'Region - Nashik Data'!F255</f>
        <v>20019176</v>
      </c>
      <c r="G254" t="str">
        <f>'Region - Nashik Data'!G255</f>
        <v>Retro. Bargaonpimpri &amp; 6 VRWSS  Tal Sinnar</v>
      </c>
      <c r="H254" t="str">
        <f>'Region - Nashik Data'!H255</f>
        <v>Nimgaon Sinnar</v>
      </c>
      <c r="I254" t="str">
        <f>'Region - Nashik Data'!I255</f>
        <v>Existing 0.60 LL ESR</v>
      </c>
      <c r="J254">
        <f>IF(AND('Region - Nashik Data'!V255&gt;-1%,'Region - Nashik Data'!V255&lt;101%),1,0)</f>
        <v>1</v>
      </c>
      <c r="K254">
        <f>IF(AND('Region - Nashik Data'!V255&gt;100%,'Region - Nashik Data'!V255&lt;301%),1,0)</f>
        <v>0</v>
      </c>
      <c r="L254">
        <f>IF(AND('Region - Nashik Data'!V255&gt;300%,'Region - Nashik Data'!V255&lt;501%),1,0)</f>
        <v>0</v>
      </c>
      <c r="M254">
        <f>IF(AND('Region - Nashik Data'!V255&gt;500%,'Region - Nashik Data'!V255&lt;1001%),1,0)</f>
        <v>0</v>
      </c>
      <c r="N254">
        <f>IF(AND('Region - Nashik Data'!V255&gt;1000%,'Region - Nashik Data'!V255&lt;2001%),1,0)</f>
        <v>0</v>
      </c>
      <c r="O254">
        <f>IF('Region - Nashik Data'!V255&gt;2000%,1,0)</f>
        <v>0</v>
      </c>
      <c r="P254">
        <f t="shared" si="12"/>
        <v>1</v>
      </c>
      <c r="Q254">
        <f>IF('Region - Nashik Data'!V255=0%,1,0)</f>
        <v>1</v>
      </c>
    </row>
    <row r="255" spans="1:17" x14ac:dyDescent="0.35">
      <c r="A255">
        <f>'Region - Nashik Data'!A256</f>
        <v>254</v>
      </c>
      <c r="B255" t="str">
        <f>'Region - Nashik Data'!B256</f>
        <v>Ahmednagar</v>
      </c>
      <c r="C255" t="str">
        <f>'Region - Nashik Data'!C256</f>
        <v>Ahmednagar</v>
      </c>
      <c r="D255" t="str">
        <f>'Region - Nashik Data'!D256</f>
        <v>Ahmednagar</v>
      </c>
      <c r="E255" t="str">
        <f>'Region - Nashik Data'!E256</f>
        <v>Nagar</v>
      </c>
      <c r="F255" t="str">
        <f>'Region - Nashik Data'!F256</f>
        <v>20046296</v>
      </c>
      <c r="G255" t="str">
        <f>'Region - Nashik Data'!G256</f>
        <v>Burhannagar &amp; 45 Villages Retro RRWSS</v>
      </c>
      <c r="H255" t="str">
        <f>'Region - Nashik Data'!H256</f>
        <v>Darewadi</v>
      </c>
      <c r="I255" t="str">
        <f>'Region - Nashik Data'!I256</f>
        <v>Existing 0.25 LL ESR</v>
      </c>
      <c r="J255">
        <f>IF(AND('Region - Nashik Data'!V256&gt;-1%,'Region - Nashik Data'!V256&lt;101%),1,0)</f>
        <v>1</v>
      </c>
      <c r="K255">
        <f>IF(AND('Region - Nashik Data'!V256&gt;100%,'Region - Nashik Data'!V256&lt;301%),1,0)</f>
        <v>0</v>
      </c>
      <c r="L255">
        <f>IF(AND('Region - Nashik Data'!V256&gt;300%,'Region - Nashik Data'!V256&lt;501%),1,0)</f>
        <v>0</v>
      </c>
      <c r="M255">
        <f>IF(AND('Region - Nashik Data'!V256&gt;500%,'Region - Nashik Data'!V256&lt;1001%),1,0)</f>
        <v>0</v>
      </c>
      <c r="N255">
        <f>IF(AND('Region - Nashik Data'!V256&gt;1000%,'Region - Nashik Data'!V256&lt;2001%),1,0)</f>
        <v>0</v>
      </c>
      <c r="O255">
        <f>IF('Region - Nashik Data'!V256&gt;2000%,1,0)</f>
        <v>0</v>
      </c>
      <c r="P255">
        <f t="shared" si="12"/>
        <v>1</v>
      </c>
      <c r="Q255">
        <f>IF('Region - Nashik Data'!V256=0%,1,0)</f>
        <v>1</v>
      </c>
    </row>
    <row r="256" spans="1:17" x14ac:dyDescent="0.35">
      <c r="A256">
        <f>'Region - Nashik Data'!A257</f>
        <v>255</v>
      </c>
      <c r="B256" t="str">
        <f>'Region - Nashik Data'!B257</f>
        <v>Nashik</v>
      </c>
      <c r="C256" t="str">
        <f>'Region - Nashik Data'!C257</f>
        <v>Nashik</v>
      </c>
      <c r="D256" t="str">
        <f>'Region - Nashik Data'!D257</f>
        <v>Manmad</v>
      </c>
      <c r="E256" t="str">
        <f>'Region - Nashik Data'!E257</f>
        <v>Yeola</v>
      </c>
      <c r="F256" t="str">
        <f>'Region - Nashik Data'!F257</f>
        <v>20030798</v>
      </c>
      <c r="G256" t="str">
        <f>'Region - Nashik Data'!G257</f>
        <v>Retrofitting To Yeola 38 Villages</v>
      </c>
      <c r="H256" t="str">
        <f>'Region - Nashik Data'!H257</f>
        <v>Visapur</v>
      </c>
      <c r="I256" t="str">
        <f>'Region - Nashik Data'!I257</f>
        <v>Existing 1.00 LL ESR</v>
      </c>
      <c r="J256">
        <f>IF(AND('Region - Nashik Data'!V257&gt;-1%,'Region - Nashik Data'!V257&lt;101%),1,0)</f>
        <v>1</v>
      </c>
      <c r="K256">
        <f>IF(AND('Region - Nashik Data'!V257&gt;100%,'Region - Nashik Data'!V257&lt;301%),1,0)</f>
        <v>0</v>
      </c>
      <c r="L256">
        <f>IF(AND('Region - Nashik Data'!V257&gt;300%,'Region - Nashik Data'!V257&lt;501%),1,0)</f>
        <v>0</v>
      </c>
      <c r="M256">
        <f>IF(AND('Region - Nashik Data'!V257&gt;500%,'Region - Nashik Data'!V257&lt;1001%),1,0)</f>
        <v>0</v>
      </c>
      <c r="N256">
        <f>IF(AND('Region - Nashik Data'!V257&gt;1000%,'Region - Nashik Data'!V257&lt;2001%),1,0)</f>
        <v>0</v>
      </c>
      <c r="O256">
        <f>IF('Region - Nashik Data'!V257&gt;2000%,1,0)</f>
        <v>0</v>
      </c>
      <c r="P256">
        <f t="shared" si="12"/>
        <v>1</v>
      </c>
      <c r="Q256">
        <f>IF('Region - Nashik Data'!V257=0%,1,0)</f>
        <v>1</v>
      </c>
    </row>
    <row r="257" spans="1:17" x14ac:dyDescent="0.35">
      <c r="A257">
        <f>'Region - Nashik Data'!A258</f>
        <v>256</v>
      </c>
      <c r="B257" t="str">
        <f>'Region - Nashik Data'!B258</f>
        <v>Nashik</v>
      </c>
      <c r="C257" t="str">
        <f>'Region - Nashik Data'!C258</f>
        <v>Nashik</v>
      </c>
      <c r="D257" t="str">
        <f>'Region - Nashik Data'!D258</f>
        <v>Malegaon</v>
      </c>
      <c r="E257" t="str">
        <f>'Region - Nashik Data'!E258</f>
        <v>Nandgaon</v>
      </c>
      <c r="F257" t="str">
        <f>'Region - Nashik Data'!F258</f>
        <v>20037448</v>
      </c>
      <c r="G257" t="str">
        <f>'Region - Nashik Data'!G258</f>
        <v>78 villages in Nandgaon, Malegaon and Deola talukas</v>
      </c>
      <c r="H257" t="str">
        <f>'Region - Nashik Data'!H258</f>
        <v>Pimpri Haveli</v>
      </c>
      <c r="I257" t="str">
        <f>'Region - Nashik Data'!I258</f>
        <v>Existing 0.75 LL ESR</v>
      </c>
      <c r="J257">
        <f>IF(AND('Region - Nashik Data'!V258&gt;-1%,'Region - Nashik Data'!V258&lt;101%),1,0)</f>
        <v>1</v>
      </c>
      <c r="K257">
        <f>IF(AND('Region - Nashik Data'!V258&gt;100%,'Region - Nashik Data'!V258&lt;301%),1,0)</f>
        <v>0</v>
      </c>
      <c r="L257">
        <f>IF(AND('Region - Nashik Data'!V258&gt;300%,'Region - Nashik Data'!V258&lt;501%),1,0)</f>
        <v>0</v>
      </c>
      <c r="M257">
        <f>IF(AND('Region - Nashik Data'!V258&gt;500%,'Region - Nashik Data'!V258&lt;1001%),1,0)</f>
        <v>0</v>
      </c>
      <c r="N257">
        <f>IF(AND('Region - Nashik Data'!V258&gt;1000%,'Region - Nashik Data'!V258&lt;2001%),1,0)</f>
        <v>0</v>
      </c>
      <c r="O257">
        <f>IF('Region - Nashik Data'!V258&gt;2000%,1,0)</f>
        <v>0</v>
      </c>
      <c r="P257">
        <f t="shared" si="12"/>
        <v>1</v>
      </c>
      <c r="Q257">
        <f>IF('Region - Nashik Data'!V258=0%,1,0)</f>
        <v>0</v>
      </c>
    </row>
    <row r="258" spans="1:17" x14ac:dyDescent="0.35">
      <c r="A258">
        <f>'Region - Nashik Data'!A259</f>
        <v>257</v>
      </c>
      <c r="B258" t="str">
        <f>'Region - Nashik Data'!B259</f>
        <v>Nashik</v>
      </c>
      <c r="C258" t="str">
        <f>'Region - Nashik Data'!C259</f>
        <v>W M Nashik</v>
      </c>
      <c r="D258" t="str">
        <f>'Region - Nashik Data'!D259</f>
        <v>Sinnar</v>
      </c>
      <c r="E258" t="str">
        <f>'Region - Nashik Data'!E259</f>
        <v>Naigaon</v>
      </c>
      <c r="F258" t="str">
        <f>'Region - Nashik Data'!F259</f>
        <v>20028193</v>
      </c>
      <c r="G258" t="str">
        <f>'Region - Nashik Data'!G259</f>
        <v>Retrofitting To Wadzire (Naigaon) &amp; 4 Villages RRWSS</v>
      </c>
      <c r="H258" t="str">
        <f>'Region - Nashik Data'!H259</f>
        <v>Wadzire</v>
      </c>
      <c r="I258" t="str">
        <f>'Region - Nashik Data'!I259</f>
        <v>Existing 2 LL MBR</v>
      </c>
      <c r="J258">
        <f>IF(AND('Region - Nashik Data'!V259&gt;-1%,'Region - Nashik Data'!V259&lt;101%),1,0)</f>
        <v>1</v>
      </c>
      <c r="K258">
        <f>IF(AND('Region - Nashik Data'!V259&gt;100%,'Region - Nashik Data'!V259&lt;301%),1,0)</f>
        <v>0</v>
      </c>
      <c r="L258">
        <f>IF(AND('Region - Nashik Data'!V259&gt;300%,'Region - Nashik Data'!V259&lt;501%),1,0)</f>
        <v>0</v>
      </c>
      <c r="M258">
        <f>IF(AND('Region - Nashik Data'!V259&gt;500%,'Region - Nashik Data'!V259&lt;1001%),1,0)</f>
        <v>0</v>
      </c>
      <c r="N258">
        <f>IF(AND('Region - Nashik Data'!V259&gt;1000%,'Region - Nashik Data'!V259&lt;2001%),1,0)</f>
        <v>0</v>
      </c>
      <c r="O258">
        <f>IF('Region - Nashik Data'!V259&gt;2000%,1,0)</f>
        <v>0</v>
      </c>
      <c r="P258">
        <f t="shared" si="12"/>
        <v>1</v>
      </c>
      <c r="Q258">
        <f>IF('Region - Nashik Data'!V259=0%,1,0)</f>
        <v>0</v>
      </c>
    </row>
    <row r="259" spans="1:17" x14ac:dyDescent="0.35">
      <c r="A259">
        <f>'Region - Nashik Data'!A260</f>
        <v>258</v>
      </c>
      <c r="B259" t="str">
        <f>'Region - Nashik Data'!B260</f>
        <v>Nashik</v>
      </c>
      <c r="C259" t="str">
        <f>'Region - Nashik Data'!C260</f>
        <v>Nashik</v>
      </c>
      <c r="D259" t="str">
        <f>'Region - Nashik Data'!D260</f>
        <v>Manmad</v>
      </c>
      <c r="E259" t="str">
        <f>'Region - Nashik Data'!E260</f>
        <v>Yeola</v>
      </c>
      <c r="F259" t="str">
        <f>'Region - Nashik Data'!F260</f>
        <v>20030798</v>
      </c>
      <c r="G259" t="str">
        <f>'Region - Nashik Data'!G260</f>
        <v>Retrofitting To Yeola 38 Villages</v>
      </c>
      <c r="H259" t="str">
        <f>'Region - Nashik Data'!H260</f>
        <v>Ankute</v>
      </c>
      <c r="I259" t="str">
        <f>'Region - Nashik Data'!I260</f>
        <v>Existing 0.75 LL ESR</v>
      </c>
      <c r="J259">
        <f>IF(AND('Region - Nashik Data'!V260&gt;-1%,'Region - Nashik Data'!V260&lt;101%),1,0)</f>
        <v>0</v>
      </c>
      <c r="K259">
        <f>IF(AND('Region - Nashik Data'!V260&gt;100%,'Region - Nashik Data'!V260&lt;301%),1,0)</f>
        <v>1</v>
      </c>
      <c r="L259">
        <f>IF(AND('Region - Nashik Data'!V260&gt;300%,'Region - Nashik Data'!V260&lt;501%),1,0)</f>
        <v>0</v>
      </c>
      <c r="M259">
        <f>IF(AND('Region - Nashik Data'!V260&gt;500%,'Region - Nashik Data'!V260&lt;1001%),1,0)</f>
        <v>0</v>
      </c>
      <c r="N259">
        <f>IF(AND('Region - Nashik Data'!V260&gt;1000%,'Region - Nashik Data'!V260&lt;2001%),1,0)</f>
        <v>0</v>
      </c>
      <c r="O259">
        <f>IF('Region - Nashik Data'!V260&gt;2000%,1,0)</f>
        <v>0</v>
      </c>
      <c r="P259">
        <f t="shared" si="12"/>
        <v>1</v>
      </c>
      <c r="Q259">
        <f>IF('Region - Nashik Data'!V260=0%,1,0)</f>
        <v>0</v>
      </c>
    </row>
    <row r="260" spans="1:17" x14ac:dyDescent="0.35">
      <c r="A260">
        <f>'Region - Nashik Data'!A261</f>
        <v>259</v>
      </c>
      <c r="B260" t="str">
        <f>'Region - Nashik Data'!B261</f>
        <v>Nashik</v>
      </c>
      <c r="C260" t="str">
        <f>'Region - Nashik Data'!C261</f>
        <v>Nashik</v>
      </c>
      <c r="D260" t="str">
        <f>'Region - Nashik Data'!D261</f>
        <v>Malegaon</v>
      </c>
      <c r="E260" t="str">
        <f>'Region - Nashik Data'!E261</f>
        <v>Malegaon</v>
      </c>
      <c r="F260" t="str">
        <f>'Region - Nashik Data'!F261</f>
        <v>20037448</v>
      </c>
      <c r="G260" t="str">
        <f>'Region - Nashik Data'!G261</f>
        <v>78 villages in Nandgaon, Malegaon and Deola talukas</v>
      </c>
      <c r="H260" t="str">
        <f>'Region - Nashik Data'!H261</f>
        <v>Gilane</v>
      </c>
      <c r="I260" t="str">
        <f>'Region - Nashik Data'!I261</f>
        <v>Existing 0.30 LL ESR</v>
      </c>
      <c r="J260">
        <f>IF(AND('Region - Nashik Data'!V261&gt;-1%,'Region - Nashik Data'!V261&lt;101%),1,0)</f>
        <v>1</v>
      </c>
      <c r="K260">
        <f>IF(AND('Region - Nashik Data'!V261&gt;100%,'Region - Nashik Data'!V261&lt;301%),1,0)</f>
        <v>0</v>
      </c>
      <c r="L260">
        <f>IF(AND('Region - Nashik Data'!V261&gt;300%,'Region - Nashik Data'!V261&lt;501%),1,0)</f>
        <v>0</v>
      </c>
      <c r="M260">
        <f>IF(AND('Region - Nashik Data'!V261&gt;500%,'Region - Nashik Data'!V261&lt;1001%),1,0)</f>
        <v>0</v>
      </c>
      <c r="N260">
        <f>IF(AND('Region - Nashik Data'!V261&gt;1000%,'Region - Nashik Data'!V261&lt;2001%),1,0)</f>
        <v>0</v>
      </c>
      <c r="O260">
        <f>IF('Region - Nashik Data'!V261&gt;2000%,1,0)</f>
        <v>0</v>
      </c>
      <c r="P260">
        <f t="shared" si="12"/>
        <v>1</v>
      </c>
      <c r="Q260">
        <f>IF('Region - Nashik Data'!V261=0%,1,0)</f>
        <v>1</v>
      </c>
    </row>
    <row r="261" spans="1:17" x14ac:dyDescent="0.35">
      <c r="A261">
        <f>'Region - Nashik Data'!A262</f>
        <v>260</v>
      </c>
      <c r="B261" t="str">
        <f>'Region - Nashik Data'!B262</f>
        <v>Jalgaon</v>
      </c>
      <c r="C261" t="str">
        <f>'Region - Nashik Data'!C262</f>
        <v>Jalgaon</v>
      </c>
      <c r="D261" t="str">
        <f>'Region - Nashik Data'!D262</f>
        <v>Erandol</v>
      </c>
      <c r="E261" t="str">
        <f>'Region - Nashik Data'!E262</f>
        <v>Chalisgaon</v>
      </c>
      <c r="F261" t="str">
        <f>'Region - Nashik Data'!F262</f>
        <v>20053796</v>
      </c>
      <c r="G261" t="str">
        <f>'Region - Nashik Data'!G262</f>
        <v>Dondigar-Rohini &amp; 15 Villages WSS</v>
      </c>
      <c r="H261" t="str">
        <f>'Region - Nashik Data'!H262</f>
        <v>Tambole</v>
      </c>
      <c r="I261" t="str">
        <f>'Region - Nashik Data'!I262</f>
        <v>Proposed 0.25 LL ESR</v>
      </c>
      <c r="J261">
        <f>IF(AND('Region - Nashik Data'!V262&gt;-1%,'Region - Nashik Data'!V262&lt;101%),1,0)</f>
        <v>0</v>
      </c>
      <c r="K261">
        <f>IF(AND('Region - Nashik Data'!V262&gt;100%,'Region - Nashik Data'!V262&lt;301%),1,0)</f>
        <v>0</v>
      </c>
      <c r="L261">
        <f>IF(AND('Region - Nashik Data'!V262&gt;300%,'Region - Nashik Data'!V262&lt;501%),1,0)</f>
        <v>1</v>
      </c>
      <c r="M261">
        <f>IF(AND('Region - Nashik Data'!V262&gt;500%,'Region - Nashik Data'!V262&lt;1001%),1,0)</f>
        <v>0</v>
      </c>
      <c r="N261">
        <f>IF(AND('Region - Nashik Data'!V262&gt;1000%,'Region - Nashik Data'!V262&lt;2001%),1,0)</f>
        <v>0</v>
      </c>
      <c r="O261">
        <f>IF('Region - Nashik Data'!V262&gt;2000%,1,0)</f>
        <v>0</v>
      </c>
      <c r="P261">
        <f t="shared" si="12"/>
        <v>1</v>
      </c>
      <c r="Q261">
        <f>IF('Region - Nashik Data'!V262=0%,1,0)</f>
        <v>0</v>
      </c>
    </row>
    <row r="262" spans="1:17" x14ac:dyDescent="0.35">
      <c r="A262">
        <f>'Region - Nashik Data'!A263</f>
        <v>261</v>
      </c>
      <c r="B262" t="str">
        <f>'Region - Nashik Data'!B263</f>
        <v>Nashik</v>
      </c>
      <c r="C262" t="str">
        <f>'Region - Nashik Data'!C263</f>
        <v>Nashik</v>
      </c>
      <c r="D262" t="str">
        <f>'Region - Nashik Data'!D263</f>
        <v>Manmad</v>
      </c>
      <c r="E262" t="str">
        <f>'Region - Nashik Data'!E263</f>
        <v>Nifad</v>
      </c>
      <c r="F262" t="str">
        <f>'Region - Nashik Data'!F263</f>
        <v>456654</v>
      </c>
      <c r="G262" t="str">
        <f>'Region - Nashik Data'!G263</f>
        <v>Retro. Lasalgaon Vinchur 16 Villages, Tal. Nifad</v>
      </c>
      <c r="H262" t="str">
        <f>'Region - Nashik Data'!H263</f>
        <v>Pimpalgaon Najik</v>
      </c>
      <c r="I262" t="str">
        <f>'Region - Nashik Data'!I263</f>
        <v>Existing 1.00 LL ESR</v>
      </c>
      <c r="J262">
        <f>IF(AND('Region - Nashik Data'!V263&gt;-1%,'Region - Nashik Data'!V263&lt;101%),1,0)</f>
        <v>1</v>
      </c>
      <c r="K262">
        <f>IF(AND('Region - Nashik Data'!V263&gt;100%,'Region - Nashik Data'!V263&lt;301%),1,0)</f>
        <v>0</v>
      </c>
      <c r="L262">
        <f>IF(AND('Region - Nashik Data'!V263&gt;300%,'Region - Nashik Data'!V263&lt;501%),1,0)</f>
        <v>0</v>
      </c>
      <c r="M262">
        <f>IF(AND('Region - Nashik Data'!V263&gt;500%,'Region - Nashik Data'!V263&lt;1001%),1,0)</f>
        <v>0</v>
      </c>
      <c r="N262">
        <f>IF(AND('Region - Nashik Data'!V263&gt;1000%,'Region - Nashik Data'!V263&lt;2001%),1,0)</f>
        <v>0</v>
      </c>
      <c r="O262">
        <f>IF('Region - Nashik Data'!V263&gt;2000%,1,0)</f>
        <v>0</v>
      </c>
      <c r="P262">
        <f t="shared" si="12"/>
        <v>1</v>
      </c>
      <c r="Q262">
        <f>IF('Region - Nashik Data'!V263=0%,1,0)</f>
        <v>0</v>
      </c>
    </row>
    <row r="263" spans="1:17" x14ac:dyDescent="0.35">
      <c r="A263">
        <f>'Region - Nashik Data'!A264</f>
        <v>262</v>
      </c>
      <c r="B263" t="str">
        <f>'Region - Nashik Data'!B264</f>
        <v>Jalgaon</v>
      </c>
      <c r="C263" t="str">
        <f>'Region - Nashik Data'!C264</f>
        <v>Jalgaon</v>
      </c>
      <c r="D263" t="str">
        <f>'Region - Nashik Data'!D264</f>
        <v>Chopda</v>
      </c>
      <c r="E263" t="str">
        <f>'Region - Nashik Data'!E264</f>
        <v>Chopda</v>
      </c>
      <c r="F263" t="str">
        <f>'Region - Nashik Data'!F264</f>
        <v>20053731</v>
      </c>
      <c r="G263" t="str">
        <f>'Region - Nashik Data'!G264</f>
        <v>Lasur and 9 villages RRWSS. Ta. Chopda</v>
      </c>
      <c r="H263" t="str">
        <f>'Region - Nashik Data'!H264</f>
        <v>Mamalde</v>
      </c>
      <c r="I263" t="str">
        <f>'Region - Nashik Data'!I264</f>
        <v>Existing 0.75 LL ESR</v>
      </c>
      <c r="J263">
        <f>IF(AND('Region - Nashik Data'!V264&gt;-1%,'Region - Nashik Data'!V264&lt;101%),1,0)</f>
        <v>0</v>
      </c>
      <c r="K263">
        <f>IF(AND('Region - Nashik Data'!V264&gt;100%,'Region - Nashik Data'!V264&lt;301%),1,0)</f>
        <v>0</v>
      </c>
      <c r="L263">
        <f>IF(AND('Region - Nashik Data'!V264&gt;300%,'Region - Nashik Data'!V264&lt;501%),1,0)</f>
        <v>1</v>
      </c>
      <c r="M263">
        <f>IF(AND('Region - Nashik Data'!V264&gt;500%,'Region - Nashik Data'!V264&lt;1001%),1,0)</f>
        <v>0</v>
      </c>
      <c r="N263">
        <f>IF(AND('Region - Nashik Data'!V264&gt;1000%,'Region - Nashik Data'!V264&lt;2001%),1,0)</f>
        <v>0</v>
      </c>
      <c r="O263">
        <f>IF('Region - Nashik Data'!V264&gt;2000%,1,0)</f>
        <v>0</v>
      </c>
      <c r="P263">
        <f t="shared" si="12"/>
        <v>1</v>
      </c>
      <c r="Q263">
        <f>IF('Region - Nashik Data'!V264=0%,1,0)</f>
        <v>0</v>
      </c>
    </row>
    <row r="264" spans="1:17" x14ac:dyDescent="0.35">
      <c r="A264">
        <f>'Region - Nashik Data'!A265</f>
        <v>263</v>
      </c>
      <c r="B264" t="str">
        <f>'Region - Nashik Data'!B265</f>
        <v>Nashik</v>
      </c>
      <c r="C264" t="str">
        <f>'Region - Nashik Data'!C265</f>
        <v>W M Nashik</v>
      </c>
      <c r="D264" t="str">
        <f>'Region - Nashik Data'!D265</f>
        <v>Malegaon</v>
      </c>
      <c r="E264" t="str">
        <f>'Region - Nashik Data'!E265</f>
        <v>Chandwad</v>
      </c>
      <c r="F264" t="str">
        <f>'Region - Nashik Data'!F265</f>
        <v>20086730</v>
      </c>
      <c r="G264" t="str">
        <f>'Region - Nashik Data'!G265</f>
        <v>Retro.Chandwad and WSS 44 villages. Ta. Chandwad</v>
      </c>
      <c r="H264" t="str">
        <f>'Region - Nashik Data'!H265</f>
        <v>Vaki Bk</v>
      </c>
      <c r="I264" t="str">
        <f>'Region - Nashik Data'!I265</f>
        <v>Existing 0.75 LL ESR</v>
      </c>
      <c r="J264">
        <f>IF(AND('Region - Nashik Data'!V265&gt;-1%,'Region - Nashik Data'!V265&lt;101%),1,0)</f>
        <v>1</v>
      </c>
      <c r="K264">
        <f>IF(AND('Region - Nashik Data'!V265&gt;100%,'Region - Nashik Data'!V265&lt;301%),1,0)</f>
        <v>0</v>
      </c>
      <c r="L264">
        <f>IF(AND('Region - Nashik Data'!V265&gt;300%,'Region - Nashik Data'!V265&lt;501%),1,0)</f>
        <v>0</v>
      </c>
      <c r="M264">
        <f>IF(AND('Region - Nashik Data'!V265&gt;500%,'Region - Nashik Data'!V265&lt;1001%),1,0)</f>
        <v>0</v>
      </c>
      <c r="N264">
        <f>IF(AND('Region - Nashik Data'!V265&gt;1000%,'Region - Nashik Data'!V265&lt;2001%),1,0)</f>
        <v>0</v>
      </c>
      <c r="O264">
        <f>IF('Region - Nashik Data'!V265&gt;2000%,1,0)</f>
        <v>0</v>
      </c>
      <c r="P264">
        <f t="shared" si="12"/>
        <v>1</v>
      </c>
      <c r="Q264">
        <f>IF('Region - Nashik Data'!V265=0%,1,0)</f>
        <v>1</v>
      </c>
    </row>
    <row r="265" spans="1:17" x14ac:dyDescent="0.35">
      <c r="A265">
        <f>'Region - Nashik Data'!A266</f>
        <v>264</v>
      </c>
      <c r="B265" t="str">
        <f>'Region - Nashik Data'!B266</f>
        <v>Ahmednagar</v>
      </c>
      <c r="C265" t="str">
        <f>'Region - Nashik Data'!C266</f>
        <v>Sangamner</v>
      </c>
      <c r="D265" t="str">
        <f>'Region - Nashik Data'!D266</f>
        <v>Sangamner</v>
      </c>
      <c r="E265" t="str">
        <f>'Region - Nashik Data'!E266</f>
        <v>Sangamner</v>
      </c>
      <c r="F265" t="str">
        <f>'Region - Nashik Data'!F266</f>
        <v>7937337</v>
      </c>
      <c r="G265" t="str">
        <f>'Region - Nashik Data'!G266</f>
        <v>Retro.Nimon and 4 villages, Tal. Sangamner</v>
      </c>
      <c r="H265" t="str">
        <f>'Region - Nashik Data'!H266</f>
        <v>Karhe</v>
      </c>
      <c r="I265" t="str">
        <f>'Region - Nashik Data'!I266</f>
        <v>Existing 0.40 LL ESR</v>
      </c>
      <c r="J265">
        <f>IF(AND('Region - Nashik Data'!V266&gt;-1%,'Region - Nashik Data'!V266&lt;101%),1,0)</f>
        <v>1</v>
      </c>
      <c r="K265">
        <f>IF(AND('Region - Nashik Data'!V266&gt;100%,'Region - Nashik Data'!V266&lt;301%),1,0)</f>
        <v>0</v>
      </c>
      <c r="L265">
        <f>IF(AND('Region - Nashik Data'!V266&gt;300%,'Region - Nashik Data'!V266&lt;501%),1,0)</f>
        <v>0</v>
      </c>
      <c r="M265">
        <f>IF(AND('Region - Nashik Data'!V266&gt;500%,'Region - Nashik Data'!V266&lt;1001%),1,0)</f>
        <v>0</v>
      </c>
      <c r="N265">
        <f>IF(AND('Region - Nashik Data'!V266&gt;1000%,'Region - Nashik Data'!V266&lt;2001%),1,0)</f>
        <v>0</v>
      </c>
      <c r="O265">
        <f>IF('Region - Nashik Data'!V266&gt;2000%,1,0)</f>
        <v>0</v>
      </c>
      <c r="P265">
        <f t="shared" si="12"/>
        <v>1</v>
      </c>
      <c r="Q265">
        <f>IF('Region - Nashik Data'!V266=0%,1,0)</f>
        <v>1</v>
      </c>
    </row>
    <row r="266" spans="1:17" x14ac:dyDescent="0.35">
      <c r="A266">
        <f>'Region - Nashik Data'!A267</f>
        <v>265</v>
      </c>
      <c r="B266" t="str">
        <f>'Region - Nashik Data'!B267</f>
        <v>Jalgaon</v>
      </c>
      <c r="C266" t="str">
        <f>'Region - Nashik Data'!C267</f>
        <v>Jalgaon</v>
      </c>
      <c r="D266" t="str">
        <f>'Region - Nashik Data'!D267</f>
        <v>Erandol</v>
      </c>
      <c r="E266" t="str">
        <f>'Region - Nashik Data'!E267</f>
        <v>Chalisgaon</v>
      </c>
      <c r="F266" t="str">
        <f>'Region - Nashik Data'!F267</f>
        <v>20053796</v>
      </c>
      <c r="G266" t="str">
        <f>'Region - Nashik Data'!G267</f>
        <v>Dondigar-Rohini &amp; 15 Villages WSS</v>
      </c>
      <c r="H266" t="str">
        <f>'Region - Nashik Data'!H267</f>
        <v>Rohini</v>
      </c>
      <c r="I266" t="str">
        <f>'Region - Nashik Data'!I267</f>
        <v>Existing 0.25 LL ESR</v>
      </c>
      <c r="J266">
        <f>IF(AND('Region - Nashik Data'!V267&gt;-1%,'Region - Nashik Data'!V267&lt;101%),1,0)</f>
        <v>1</v>
      </c>
      <c r="K266">
        <f>IF(AND('Region - Nashik Data'!V267&gt;100%,'Region - Nashik Data'!V267&lt;301%),1,0)</f>
        <v>0</v>
      </c>
      <c r="L266">
        <f>IF(AND('Region - Nashik Data'!V267&gt;300%,'Region - Nashik Data'!V267&lt;501%),1,0)</f>
        <v>0</v>
      </c>
      <c r="M266">
        <f>IF(AND('Region - Nashik Data'!V267&gt;500%,'Region - Nashik Data'!V267&lt;1001%),1,0)</f>
        <v>0</v>
      </c>
      <c r="N266">
        <f>IF(AND('Region - Nashik Data'!V267&gt;1000%,'Region - Nashik Data'!V267&lt;2001%),1,0)</f>
        <v>0</v>
      </c>
      <c r="O266">
        <f>IF('Region - Nashik Data'!V267&gt;2000%,1,0)</f>
        <v>0</v>
      </c>
      <c r="P266">
        <f t="shared" si="12"/>
        <v>1</v>
      </c>
      <c r="Q266">
        <f>IF('Region - Nashik Data'!V267=0%,1,0)</f>
        <v>0</v>
      </c>
    </row>
    <row r="267" spans="1:17" x14ac:dyDescent="0.35">
      <c r="A267">
        <f>'Region - Nashik Data'!A268</f>
        <v>266</v>
      </c>
      <c r="B267" t="str">
        <f>'Region - Nashik Data'!B268</f>
        <v>Ahmednagar</v>
      </c>
      <c r="C267" t="str">
        <f>'Region - Nashik Data'!C268</f>
        <v>Sangamner</v>
      </c>
      <c r="D267" t="str">
        <f>'Region - Nashik Data'!D268</f>
        <v>Sangamner</v>
      </c>
      <c r="E267" t="str">
        <f>'Region - Nashik Data'!E268</f>
        <v>Sangamner</v>
      </c>
      <c r="F267" t="str">
        <f>'Region - Nashik Data'!F268</f>
        <v>20033242</v>
      </c>
      <c r="G267" t="str">
        <f>'Region - Nashik Data'!G268</f>
        <v>Retro.Talegaon Dighe and 16 villages, Tal. Sangamner</v>
      </c>
      <c r="H267" t="str">
        <f>'Region - Nashik Data'!H268</f>
        <v>Kakadwadi</v>
      </c>
      <c r="I267" t="str">
        <f>'Region - Nashik Data'!I268</f>
        <v>Proposed 0.65 LL ESR</v>
      </c>
      <c r="J267">
        <f>IF(AND('Region - Nashik Data'!V268&gt;-1%,'Region - Nashik Data'!V268&lt;101%),1,0)</f>
        <v>1</v>
      </c>
      <c r="K267">
        <f>IF(AND('Region - Nashik Data'!V268&gt;100%,'Region - Nashik Data'!V268&lt;301%),1,0)</f>
        <v>0</v>
      </c>
      <c r="L267">
        <f>IF(AND('Region - Nashik Data'!V268&gt;300%,'Region - Nashik Data'!V268&lt;501%),1,0)</f>
        <v>0</v>
      </c>
      <c r="M267">
        <f>IF(AND('Region - Nashik Data'!V268&gt;500%,'Region - Nashik Data'!V268&lt;1001%),1,0)</f>
        <v>0</v>
      </c>
      <c r="N267">
        <f>IF(AND('Region - Nashik Data'!V268&gt;1000%,'Region - Nashik Data'!V268&lt;2001%),1,0)</f>
        <v>0</v>
      </c>
      <c r="O267">
        <f>IF('Region - Nashik Data'!V268&gt;2000%,1,0)</f>
        <v>0</v>
      </c>
      <c r="P267">
        <f t="shared" si="12"/>
        <v>1</v>
      </c>
      <c r="Q267">
        <f>IF('Region - Nashik Data'!V268=0%,1,0)</f>
        <v>1</v>
      </c>
    </row>
    <row r="268" spans="1:17" x14ac:dyDescent="0.35">
      <c r="A268">
        <f>'Region - Nashik Data'!A269</f>
        <v>267</v>
      </c>
      <c r="B268" t="str">
        <f>'Region - Nashik Data'!B269</f>
        <v>Ahmednagar</v>
      </c>
      <c r="C268" t="str">
        <f>'Region - Nashik Data'!C269</f>
        <v>Sangamner</v>
      </c>
      <c r="D268" t="str">
        <f>'Region - Nashik Data'!D269</f>
        <v>Sangamner</v>
      </c>
      <c r="E268" t="str">
        <f>'Region - Nashik Data'!E269</f>
        <v>Sangamner</v>
      </c>
      <c r="F268" t="str">
        <f>'Region - Nashik Data'!F269</f>
        <v>7937337</v>
      </c>
      <c r="G268" t="str">
        <f>'Region - Nashik Data'!G269</f>
        <v>Retro.Nimon and 4 villages, Tal. Sangamner</v>
      </c>
      <c r="H268" t="str">
        <f>'Region - Nashik Data'!H269</f>
        <v>Pimpale</v>
      </c>
      <c r="I268" t="str">
        <f>'Region - Nashik Data'!I269</f>
        <v>Existing 0.55 LL ESR</v>
      </c>
      <c r="J268">
        <f>IF(AND('Region - Nashik Data'!V269&gt;-1%,'Region - Nashik Data'!V269&lt;101%),1,0)</f>
        <v>1</v>
      </c>
      <c r="K268">
        <f>IF(AND('Region - Nashik Data'!V269&gt;100%,'Region - Nashik Data'!V269&lt;301%),1,0)</f>
        <v>0</v>
      </c>
      <c r="L268">
        <f>IF(AND('Region - Nashik Data'!V269&gt;300%,'Region - Nashik Data'!V269&lt;501%),1,0)</f>
        <v>0</v>
      </c>
      <c r="M268">
        <f>IF(AND('Region - Nashik Data'!V269&gt;500%,'Region - Nashik Data'!V269&lt;1001%),1,0)</f>
        <v>0</v>
      </c>
      <c r="N268">
        <f>IF(AND('Region - Nashik Data'!V269&gt;1000%,'Region - Nashik Data'!V269&lt;2001%),1,0)</f>
        <v>0</v>
      </c>
      <c r="O268">
        <f>IF('Region - Nashik Data'!V269&gt;2000%,1,0)</f>
        <v>0</v>
      </c>
      <c r="P268">
        <f t="shared" si="12"/>
        <v>1</v>
      </c>
      <c r="Q268">
        <f>IF('Region - Nashik Data'!V269=0%,1,0)</f>
        <v>1</v>
      </c>
    </row>
    <row r="269" spans="1:17" x14ac:dyDescent="0.35">
      <c r="A269">
        <f>'Region - Nashik Data'!A270</f>
        <v>268</v>
      </c>
      <c r="B269" t="str">
        <f>'Region - Nashik Data'!B270</f>
        <v>Nashik</v>
      </c>
      <c r="C269" t="str">
        <f>'Region - Nashik Data'!C270</f>
        <v>W M Nashik</v>
      </c>
      <c r="D269" t="str">
        <f>'Region - Nashik Data'!D270</f>
        <v>Malegaon</v>
      </c>
      <c r="E269" t="str">
        <f>'Region - Nashik Data'!E270</f>
        <v>Chandwad</v>
      </c>
      <c r="F269" t="str">
        <f>'Region - Nashik Data'!F270</f>
        <v>20086730</v>
      </c>
      <c r="G269" t="str">
        <f>'Region - Nashik Data'!G270</f>
        <v>Retro.Chandwad and WSS 44 villages. Ta. Chandwad</v>
      </c>
      <c r="H269" t="str">
        <f>'Region - Nashik Data'!H270</f>
        <v>Talegaon Rohi</v>
      </c>
      <c r="I269" t="str">
        <f>'Region - Nashik Data'!I270</f>
        <v>Existing 1.5 LL ESR</v>
      </c>
      <c r="J269">
        <f>IF(AND('Region - Nashik Data'!V270&gt;-1%,'Region - Nashik Data'!V270&lt;101%),1,0)</f>
        <v>1</v>
      </c>
      <c r="K269">
        <f>IF(AND('Region - Nashik Data'!V270&gt;100%,'Region - Nashik Data'!V270&lt;301%),1,0)</f>
        <v>0</v>
      </c>
      <c r="L269">
        <f>IF(AND('Region - Nashik Data'!V270&gt;300%,'Region - Nashik Data'!V270&lt;501%),1,0)</f>
        <v>0</v>
      </c>
      <c r="M269">
        <f>IF(AND('Region - Nashik Data'!V270&gt;500%,'Region - Nashik Data'!V270&lt;1001%),1,0)</f>
        <v>0</v>
      </c>
      <c r="N269">
        <f>IF(AND('Region - Nashik Data'!V270&gt;1000%,'Region - Nashik Data'!V270&lt;2001%),1,0)</f>
        <v>0</v>
      </c>
      <c r="O269">
        <f>IF('Region - Nashik Data'!V270&gt;2000%,1,0)</f>
        <v>0</v>
      </c>
      <c r="P269">
        <f t="shared" si="12"/>
        <v>1</v>
      </c>
      <c r="Q269">
        <f>IF('Region - Nashik Data'!V270=0%,1,0)</f>
        <v>1</v>
      </c>
    </row>
    <row r="270" spans="1:17" x14ac:dyDescent="0.35">
      <c r="A270">
        <f>'Region - Nashik Data'!A271</f>
        <v>269</v>
      </c>
      <c r="B270" t="str">
        <f>'Region - Nashik Data'!B271</f>
        <v>Nashik</v>
      </c>
      <c r="C270" t="str">
        <f>'Region - Nashik Data'!C271</f>
        <v>Nashik</v>
      </c>
      <c r="D270" t="str">
        <f>'Region - Nashik Data'!D271</f>
        <v>Malegaon</v>
      </c>
      <c r="E270" t="str">
        <f>'Region - Nashik Data'!E271</f>
        <v>Malegaon</v>
      </c>
      <c r="F270" t="str">
        <f>'Region - Nashik Data'!F271</f>
        <v>20037448</v>
      </c>
      <c r="G270" t="str">
        <f>'Region - Nashik Data'!G271</f>
        <v>78 villages in Nandgaon, Malegaon and Deola talukas</v>
      </c>
      <c r="H270" t="str">
        <f>'Region - Nashik Data'!H271</f>
        <v>Hiswal Kh</v>
      </c>
      <c r="I270" t="str">
        <f>'Region - Nashik Data'!I271</f>
        <v>Existing 0.75 LL GSR</v>
      </c>
      <c r="J270">
        <f>IF(AND('Region - Nashik Data'!V271&gt;-1%,'Region - Nashik Data'!V271&lt;101%),1,0)</f>
        <v>1</v>
      </c>
      <c r="K270">
        <f>IF(AND('Region - Nashik Data'!V271&gt;100%,'Region - Nashik Data'!V271&lt;301%),1,0)</f>
        <v>0</v>
      </c>
      <c r="L270">
        <f>IF(AND('Region - Nashik Data'!V271&gt;300%,'Region - Nashik Data'!V271&lt;501%),1,0)</f>
        <v>0</v>
      </c>
      <c r="M270">
        <f>IF(AND('Region - Nashik Data'!V271&gt;500%,'Region - Nashik Data'!V271&lt;1001%),1,0)</f>
        <v>0</v>
      </c>
      <c r="N270">
        <f>IF(AND('Region - Nashik Data'!V271&gt;1000%,'Region - Nashik Data'!V271&lt;2001%),1,0)</f>
        <v>0</v>
      </c>
      <c r="O270">
        <f>IF('Region - Nashik Data'!V271&gt;2000%,1,0)</f>
        <v>0</v>
      </c>
      <c r="P270">
        <f t="shared" si="12"/>
        <v>1</v>
      </c>
      <c r="Q270">
        <f>IF('Region - Nashik Data'!V271=0%,1,0)</f>
        <v>0</v>
      </c>
    </row>
    <row r="271" spans="1:17" x14ac:dyDescent="0.35">
      <c r="A271">
        <f>'Region - Nashik Data'!A272</f>
        <v>270</v>
      </c>
      <c r="B271" t="str">
        <f>'Region - Nashik Data'!B272</f>
        <v>Nashik</v>
      </c>
      <c r="C271" t="str">
        <f>'Region - Nashik Data'!C272</f>
        <v>Nashik</v>
      </c>
      <c r="D271" t="str">
        <f>'Region - Nashik Data'!D272</f>
        <v>Manmad</v>
      </c>
      <c r="E271" t="str">
        <f>'Region - Nashik Data'!E272</f>
        <v>Nifad</v>
      </c>
      <c r="F271" t="str">
        <f>'Region - Nashik Data'!F272</f>
        <v>456654</v>
      </c>
      <c r="G271" t="str">
        <f>'Region - Nashik Data'!G272</f>
        <v>Retro. Lasalgaon Vinchur 16 Villages, Tal. Nifad</v>
      </c>
      <c r="H271" t="str">
        <f>'Region - Nashik Data'!H272</f>
        <v>Vitthalwadi</v>
      </c>
      <c r="I271" t="str">
        <f>'Region - Nashik Data'!I272</f>
        <v>Existing 0.50 LL ESR</v>
      </c>
      <c r="J271">
        <f>IF(AND('Region - Nashik Data'!V272&gt;-1%,'Region - Nashik Data'!V272&lt;101%),1,0)</f>
        <v>1</v>
      </c>
      <c r="K271">
        <f>IF(AND('Region - Nashik Data'!V272&gt;100%,'Region - Nashik Data'!V272&lt;301%),1,0)</f>
        <v>0</v>
      </c>
      <c r="L271">
        <f>IF(AND('Region - Nashik Data'!V272&gt;300%,'Region - Nashik Data'!V272&lt;501%),1,0)</f>
        <v>0</v>
      </c>
      <c r="M271">
        <f>IF(AND('Region - Nashik Data'!V272&gt;500%,'Region - Nashik Data'!V272&lt;1001%),1,0)</f>
        <v>0</v>
      </c>
      <c r="N271">
        <f>IF(AND('Region - Nashik Data'!V272&gt;1000%,'Region - Nashik Data'!V272&lt;2001%),1,0)</f>
        <v>0</v>
      </c>
      <c r="O271">
        <f>IF('Region - Nashik Data'!V272&gt;2000%,1,0)</f>
        <v>0</v>
      </c>
      <c r="P271">
        <f t="shared" si="12"/>
        <v>1</v>
      </c>
      <c r="Q271">
        <f>IF('Region - Nashik Data'!V272=0%,1,0)</f>
        <v>0</v>
      </c>
    </row>
    <row r="272" spans="1:17" x14ac:dyDescent="0.35">
      <c r="A272">
        <f>'Region - Nashik Data'!A273</f>
        <v>271</v>
      </c>
      <c r="B272" t="str">
        <f>'Region - Nashik Data'!B273</f>
        <v>Nashik</v>
      </c>
      <c r="C272" t="str">
        <f>'Region - Nashik Data'!C273</f>
        <v>Nashik</v>
      </c>
      <c r="D272" t="str">
        <f>'Region - Nashik Data'!D273</f>
        <v>Malegaon</v>
      </c>
      <c r="E272" t="str">
        <f>'Region - Nashik Data'!E273</f>
        <v>Baglan</v>
      </c>
      <c r="F272" t="str">
        <f>'Region - Nashik Data'!F273</f>
        <v>7971089</v>
      </c>
      <c r="G272" t="str">
        <f>'Region - Nashik Data'!G273</f>
        <v>Nampur and 4 villages RR Tal Baglan (C 39)</v>
      </c>
      <c r="H272" t="str">
        <f>'Region - Nashik Data'!H273</f>
        <v>Jaikheda</v>
      </c>
      <c r="I272" t="str">
        <f>'Region - Nashik Data'!I273</f>
        <v>Existing 0.55 LL ESR</v>
      </c>
      <c r="J272">
        <f>IF(AND('Region - Nashik Data'!V273&gt;-1%,'Region - Nashik Data'!V273&lt;101%),1,0)</f>
        <v>0</v>
      </c>
      <c r="K272">
        <f>IF(AND('Region - Nashik Data'!V273&gt;100%,'Region - Nashik Data'!V273&lt;301%),1,0)</f>
        <v>0</v>
      </c>
      <c r="L272">
        <f>IF(AND('Region - Nashik Data'!V273&gt;300%,'Region - Nashik Data'!V273&lt;501%),1,0)</f>
        <v>1</v>
      </c>
      <c r="M272">
        <f>IF(AND('Region - Nashik Data'!V273&gt;500%,'Region - Nashik Data'!V273&lt;1001%),1,0)</f>
        <v>0</v>
      </c>
      <c r="N272">
        <f>IF(AND('Region - Nashik Data'!V273&gt;1000%,'Region - Nashik Data'!V273&lt;2001%),1,0)</f>
        <v>0</v>
      </c>
      <c r="O272">
        <f>IF('Region - Nashik Data'!V273&gt;2000%,1,0)</f>
        <v>0</v>
      </c>
      <c r="P272">
        <f t="shared" ref="P272:P279" si="13">IF(OR(J272=1,K272=1,L272=1,M272=1,N272=1,O272=1),1,0)</f>
        <v>1</v>
      </c>
      <c r="Q272">
        <f>IF('Region - Nashik Data'!V273=0%,1,0)</f>
        <v>0</v>
      </c>
    </row>
    <row r="273" spans="1:17" x14ac:dyDescent="0.35">
      <c r="A273">
        <f>'Region - Nashik Data'!A274</f>
        <v>272</v>
      </c>
      <c r="B273" t="str">
        <f>'Region - Nashik Data'!B274</f>
        <v>Nashik</v>
      </c>
      <c r="C273" t="str">
        <f>'Region - Nashik Data'!C274</f>
        <v>W M Nashik</v>
      </c>
      <c r="D273" t="str">
        <f>'Region - Nashik Data'!D274</f>
        <v>Malegaon</v>
      </c>
      <c r="E273" t="str">
        <f>'Region - Nashik Data'!E274</f>
        <v>Chandwad</v>
      </c>
      <c r="F273" t="str">
        <f>'Region - Nashik Data'!F274</f>
        <v>20086730</v>
      </c>
      <c r="G273" t="str">
        <f>'Region - Nashik Data'!G274</f>
        <v>Retro.Chandwad and WSS 44 villages. Ta. Chandwad</v>
      </c>
      <c r="H273" t="str">
        <f>'Region - Nashik Data'!H274</f>
        <v>Raypur</v>
      </c>
      <c r="I273" t="str">
        <f>'Region - Nashik Data'!I274</f>
        <v>Existing 1.00 LL ESR</v>
      </c>
      <c r="J273">
        <f>IF(AND('Region - Nashik Data'!V274&gt;-1%,'Region - Nashik Data'!V274&lt;101%),1,0)</f>
        <v>1</v>
      </c>
      <c r="K273">
        <f>IF(AND('Region - Nashik Data'!V274&gt;100%,'Region - Nashik Data'!V274&lt;301%),1,0)</f>
        <v>0</v>
      </c>
      <c r="L273">
        <f>IF(AND('Region - Nashik Data'!V274&gt;300%,'Region - Nashik Data'!V274&lt;501%),1,0)</f>
        <v>0</v>
      </c>
      <c r="M273">
        <f>IF(AND('Region - Nashik Data'!V274&gt;500%,'Region - Nashik Data'!V274&lt;1001%),1,0)</f>
        <v>0</v>
      </c>
      <c r="N273">
        <f>IF(AND('Region - Nashik Data'!V274&gt;1000%,'Region - Nashik Data'!V274&lt;2001%),1,0)</f>
        <v>0</v>
      </c>
      <c r="O273">
        <f>IF('Region - Nashik Data'!V274&gt;2000%,1,0)</f>
        <v>0</v>
      </c>
      <c r="P273">
        <f t="shared" si="13"/>
        <v>1</v>
      </c>
      <c r="Q273">
        <f>IF('Region - Nashik Data'!V274=0%,1,0)</f>
        <v>1</v>
      </c>
    </row>
    <row r="274" spans="1:17" x14ac:dyDescent="0.35">
      <c r="A274">
        <f>'Region - Nashik Data'!A275</f>
        <v>273</v>
      </c>
      <c r="B274" t="str">
        <f>'Region - Nashik Data'!B275</f>
        <v>Nashik</v>
      </c>
      <c r="C274" t="str">
        <f>'Region - Nashik Data'!C275</f>
        <v>Nashik</v>
      </c>
      <c r="D274" t="str">
        <f>'Region - Nashik Data'!D275</f>
        <v>Sinnar</v>
      </c>
      <c r="E274" t="str">
        <f>'Region - Nashik Data'!E275</f>
        <v>Sinnar</v>
      </c>
      <c r="F274" t="str">
        <f>'Region - Nashik Data'!F275</f>
        <v>20019176</v>
      </c>
      <c r="G274" t="str">
        <f>'Region - Nashik Data'!G275</f>
        <v>Retro. Bargaonpimpri &amp; 6 VRWSS  Tal Sinnar</v>
      </c>
      <c r="H274" t="str">
        <f>'Region - Nashik Data'!H275</f>
        <v>Sunderpur</v>
      </c>
      <c r="I274" t="str">
        <f>'Region - Nashik Data'!I275</f>
        <v>Existing 0.40 LL ESR</v>
      </c>
      <c r="J274">
        <f>IF(AND('Region - Nashik Data'!V275&gt;-1%,'Region - Nashik Data'!V275&lt;101%),1,0)</f>
        <v>1</v>
      </c>
      <c r="K274">
        <f>IF(AND('Region - Nashik Data'!V275&gt;100%,'Region - Nashik Data'!V275&lt;301%),1,0)</f>
        <v>0</v>
      </c>
      <c r="L274">
        <f>IF(AND('Region - Nashik Data'!V275&gt;300%,'Region - Nashik Data'!V275&lt;501%),1,0)</f>
        <v>0</v>
      </c>
      <c r="M274">
        <f>IF(AND('Region - Nashik Data'!V275&gt;500%,'Region - Nashik Data'!V275&lt;1001%),1,0)</f>
        <v>0</v>
      </c>
      <c r="N274">
        <f>IF(AND('Region - Nashik Data'!V275&gt;1000%,'Region - Nashik Data'!V275&lt;2001%),1,0)</f>
        <v>0</v>
      </c>
      <c r="O274">
        <f>IF('Region - Nashik Data'!V275&gt;2000%,1,0)</f>
        <v>0</v>
      </c>
      <c r="P274">
        <f t="shared" si="13"/>
        <v>1</v>
      </c>
      <c r="Q274">
        <f>IF('Region - Nashik Data'!V275=0%,1,0)</f>
        <v>1</v>
      </c>
    </row>
    <row r="275" spans="1:17" x14ac:dyDescent="0.35">
      <c r="A275">
        <f>'Region - Nashik Data'!A276</f>
        <v>274</v>
      </c>
      <c r="B275" t="str">
        <f>'Region - Nashik Data'!B276</f>
        <v>Nashik</v>
      </c>
      <c r="C275" t="str">
        <f>'Region - Nashik Data'!C276</f>
        <v>W M Nashik</v>
      </c>
      <c r="D275" t="str">
        <f>'Region - Nashik Data'!D276</f>
        <v>Malegaon</v>
      </c>
      <c r="E275" t="str">
        <f>'Region - Nashik Data'!E276</f>
        <v>Chandwad</v>
      </c>
      <c r="F275" t="str">
        <f>'Region - Nashik Data'!F276</f>
        <v>20086730</v>
      </c>
      <c r="G275" t="str">
        <f>'Region - Nashik Data'!G276</f>
        <v>Retro.Chandwad and WSS 44 villages. Ta. Chandwad</v>
      </c>
      <c r="H275" t="str">
        <f>'Region - Nashik Data'!H276</f>
        <v>Shelu Matha</v>
      </c>
      <c r="I275" t="str">
        <f>'Region - Nashik Data'!I276</f>
        <v>Existing 0.50 LL ESR</v>
      </c>
      <c r="J275">
        <f>IF(AND('Region - Nashik Data'!V276&gt;-1%,'Region - Nashik Data'!V276&lt;101%),1,0)</f>
        <v>1</v>
      </c>
      <c r="K275">
        <f>IF(AND('Region - Nashik Data'!V276&gt;100%,'Region - Nashik Data'!V276&lt;301%),1,0)</f>
        <v>0</v>
      </c>
      <c r="L275">
        <f>IF(AND('Region - Nashik Data'!V276&gt;300%,'Region - Nashik Data'!V276&lt;501%),1,0)</f>
        <v>0</v>
      </c>
      <c r="M275">
        <f>IF(AND('Region - Nashik Data'!V276&gt;500%,'Region - Nashik Data'!V276&lt;1001%),1,0)</f>
        <v>0</v>
      </c>
      <c r="N275">
        <f>IF(AND('Region - Nashik Data'!V276&gt;1000%,'Region - Nashik Data'!V276&lt;2001%),1,0)</f>
        <v>0</v>
      </c>
      <c r="O275">
        <f>IF('Region - Nashik Data'!V276&gt;2000%,1,0)</f>
        <v>0</v>
      </c>
      <c r="P275">
        <f t="shared" si="13"/>
        <v>1</v>
      </c>
      <c r="Q275">
        <f>IF('Region - Nashik Data'!V276=0%,1,0)</f>
        <v>0</v>
      </c>
    </row>
    <row r="276" spans="1:17" x14ac:dyDescent="0.35">
      <c r="A276">
        <f>'Region - Nashik Data'!A277</f>
        <v>275</v>
      </c>
      <c r="B276" t="str">
        <f>'Region - Nashik Data'!B277</f>
        <v>Nashik</v>
      </c>
      <c r="C276" t="str">
        <f>'Region - Nashik Data'!C277</f>
        <v>Nashik</v>
      </c>
      <c r="D276" t="str">
        <f>'Region - Nashik Data'!D277</f>
        <v>Malegaon</v>
      </c>
      <c r="E276" t="str">
        <f>'Region - Nashik Data'!E277</f>
        <v>Malegaon</v>
      </c>
      <c r="F276" t="str">
        <f>'Region - Nashik Data'!F277</f>
        <v>20037448</v>
      </c>
      <c r="G276" t="str">
        <f>'Region - Nashik Data'!G277</f>
        <v>78 villages in Nandgaon, Malegaon and Deola talukas</v>
      </c>
      <c r="H276" t="str">
        <f>'Region - Nashik Data'!H277</f>
        <v>Hiswal Bk</v>
      </c>
      <c r="I276" t="str">
        <f>'Region - Nashik Data'!I277</f>
        <v>Existing 1.00 LL GSR</v>
      </c>
      <c r="J276">
        <f>IF(AND('Region - Nashik Data'!V277&gt;-1%,'Region - Nashik Data'!V277&lt;101%),1,0)</f>
        <v>1</v>
      </c>
      <c r="K276">
        <f>IF(AND('Region - Nashik Data'!V277&gt;100%,'Region - Nashik Data'!V277&lt;301%),1,0)</f>
        <v>0</v>
      </c>
      <c r="L276">
        <f>IF(AND('Region - Nashik Data'!V277&gt;300%,'Region - Nashik Data'!V277&lt;501%),1,0)</f>
        <v>0</v>
      </c>
      <c r="M276">
        <f>IF(AND('Region - Nashik Data'!V277&gt;500%,'Region - Nashik Data'!V277&lt;1001%),1,0)</f>
        <v>0</v>
      </c>
      <c r="N276">
        <f>IF(AND('Region - Nashik Data'!V277&gt;1000%,'Region - Nashik Data'!V277&lt;2001%),1,0)</f>
        <v>0</v>
      </c>
      <c r="O276">
        <f>IF('Region - Nashik Data'!V277&gt;2000%,1,0)</f>
        <v>0</v>
      </c>
      <c r="P276">
        <f t="shared" si="13"/>
        <v>1</v>
      </c>
      <c r="Q276">
        <f>IF('Region - Nashik Data'!V277=0%,1,0)</f>
        <v>1</v>
      </c>
    </row>
    <row r="277" spans="1:17" x14ac:dyDescent="0.35">
      <c r="A277">
        <f>'Region - Nashik Data'!A278</f>
        <v>276</v>
      </c>
      <c r="B277" t="str">
        <f>'Region - Nashik Data'!B278</f>
        <v>Ahmednagar</v>
      </c>
      <c r="C277" t="str">
        <f>'Region - Nashik Data'!C278</f>
        <v>Ahmednagar</v>
      </c>
      <c r="D277" t="str">
        <f>'Region - Nashik Data'!D278</f>
        <v>Newasa</v>
      </c>
      <c r="E277" t="str">
        <f>'Region - Nashik Data'!E278</f>
        <v>Nevasa</v>
      </c>
      <c r="F277" t="str">
        <f>'Region - Nashik Data'!F278</f>
        <v>5348540</v>
      </c>
      <c r="G277" t="str">
        <f>'Region - Nashik Data'!G278</f>
        <v>Retro.Sonai Karjgaon and 16 villages, Tal. Nevasa</v>
      </c>
      <c r="H277" t="str">
        <f>'Region - Nashik Data'!H278</f>
        <v>NIMBHARI</v>
      </c>
      <c r="I277" t="str">
        <f>'Region - Nashik Data'!I278</f>
        <v>Existing 0.75 LL ESR -10</v>
      </c>
      <c r="J277">
        <f>IF(AND('Region - Nashik Data'!V278&gt;-1%,'Region - Nashik Data'!V278&lt;101%),1,0)</f>
        <v>0</v>
      </c>
      <c r="K277">
        <f>IF(AND('Region - Nashik Data'!V278&gt;100%,'Region - Nashik Data'!V278&lt;301%),1,0)</f>
        <v>1</v>
      </c>
      <c r="L277">
        <f>IF(AND('Region - Nashik Data'!V278&gt;300%,'Region - Nashik Data'!V278&lt;501%),1,0)</f>
        <v>0</v>
      </c>
      <c r="M277">
        <f>IF(AND('Region - Nashik Data'!V278&gt;500%,'Region - Nashik Data'!V278&lt;1001%),1,0)</f>
        <v>0</v>
      </c>
      <c r="N277">
        <f>IF(AND('Region - Nashik Data'!V278&gt;1000%,'Region - Nashik Data'!V278&lt;2001%),1,0)</f>
        <v>0</v>
      </c>
      <c r="O277">
        <f>IF('Region - Nashik Data'!V278&gt;2000%,1,0)</f>
        <v>0</v>
      </c>
      <c r="P277">
        <f t="shared" si="13"/>
        <v>1</v>
      </c>
      <c r="Q277">
        <f>IF('Region - Nashik Data'!V278=0%,1,0)</f>
        <v>0</v>
      </c>
    </row>
    <row r="278" spans="1:17" x14ac:dyDescent="0.35">
      <c r="A278">
        <f>'Region - Nashik Data'!A279</f>
        <v>277</v>
      </c>
      <c r="B278" t="str">
        <f>'Region - Nashik Data'!B279</f>
        <v>Nashik</v>
      </c>
      <c r="C278" t="str">
        <f>'Region - Nashik Data'!C279</f>
        <v>W M Nashik</v>
      </c>
      <c r="D278" t="str">
        <f>'Region - Nashik Data'!D279</f>
        <v>Malegaon</v>
      </c>
      <c r="E278" t="str">
        <f>'Region - Nashik Data'!E279</f>
        <v>Chandwad</v>
      </c>
      <c r="F278" t="str">
        <f>'Region - Nashik Data'!F279</f>
        <v>20086730</v>
      </c>
      <c r="G278" t="str">
        <f>'Region - Nashik Data'!G279</f>
        <v>Retro.Chandwad and WSS 44 villages. Ta. Chandwad</v>
      </c>
      <c r="H278" t="str">
        <f>'Region - Nashik Data'!H279</f>
        <v>Koltek</v>
      </c>
      <c r="I278" t="str">
        <f>'Region - Nashik Data'!I279</f>
        <v>Existing 0.55 LL ESR</v>
      </c>
      <c r="J278">
        <f>IF(AND('Region - Nashik Data'!V279&gt;-1%,'Region - Nashik Data'!V279&lt;101%),1,0)</f>
        <v>1</v>
      </c>
      <c r="K278">
        <f>IF(AND('Region - Nashik Data'!V279&gt;100%,'Region - Nashik Data'!V279&lt;301%),1,0)</f>
        <v>0</v>
      </c>
      <c r="L278">
        <f>IF(AND('Region - Nashik Data'!V279&gt;300%,'Region - Nashik Data'!V279&lt;501%),1,0)</f>
        <v>0</v>
      </c>
      <c r="M278">
        <f>IF(AND('Region - Nashik Data'!V279&gt;500%,'Region - Nashik Data'!V279&lt;1001%),1,0)</f>
        <v>0</v>
      </c>
      <c r="N278">
        <f>IF(AND('Region - Nashik Data'!V279&gt;1000%,'Region - Nashik Data'!V279&lt;2001%),1,0)</f>
        <v>0</v>
      </c>
      <c r="O278">
        <f>IF('Region - Nashik Data'!V279&gt;2000%,1,0)</f>
        <v>0</v>
      </c>
      <c r="P278">
        <f t="shared" si="13"/>
        <v>1</v>
      </c>
      <c r="Q278">
        <f>IF('Region - Nashik Data'!V279=0%,1,0)</f>
        <v>1</v>
      </c>
    </row>
    <row r="279" spans="1:17" x14ac:dyDescent="0.35">
      <c r="A279">
        <f>'Region - Nashik Data'!A280</f>
        <v>278</v>
      </c>
      <c r="B279" t="str">
        <f>'Region - Nashik Data'!B280</f>
        <v>Nashik</v>
      </c>
      <c r="C279" t="str">
        <f>'Region - Nashik Data'!C280</f>
        <v>Nashik</v>
      </c>
      <c r="D279" t="str">
        <f>'Region - Nashik Data'!D280</f>
        <v>Malegaon</v>
      </c>
      <c r="E279" t="str">
        <f>'Region - Nashik Data'!E280</f>
        <v>Malegaon</v>
      </c>
      <c r="F279" t="str">
        <f>'Region - Nashik Data'!F280</f>
        <v>20037448</v>
      </c>
      <c r="G279" t="str">
        <f>'Region - Nashik Data'!G280</f>
        <v>78 villages in Nandgaon, Malegaon and Deola talukas</v>
      </c>
      <c r="H279" t="str">
        <f>'Region - Nashik Data'!H280</f>
        <v>Babhulwadi</v>
      </c>
      <c r="I279" t="str">
        <f>'Region - Nashik Data'!I280</f>
        <v>Existing 0.50 LL ESR</v>
      </c>
      <c r="J279">
        <f>IF(AND('Region - Nashik Data'!V280&gt;-1%,'Region - Nashik Data'!V280&lt;101%),1,0)</f>
        <v>1</v>
      </c>
      <c r="K279">
        <f>IF(AND('Region - Nashik Data'!V280&gt;100%,'Region - Nashik Data'!V280&lt;301%),1,0)</f>
        <v>0</v>
      </c>
      <c r="L279">
        <f>IF(AND('Region - Nashik Data'!V280&gt;300%,'Region - Nashik Data'!V280&lt;501%),1,0)</f>
        <v>0</v>
      </c>
      <c r="M279">
        <f>IF(AND('Region - Nashik Data'!V280&gt;500%,'Region - Nashik Data'!V280&lt;1001%),1,0)</f>
        <v>0</v>
      </c>
      <c r="N279">
        <f>IF(AND('Region - Nashik Data'!V280&gt;1000%,'Region - Nashik Data'!V280&lt;2001%),1,0)</f>
        <v>0</v>
      </c>
      <c r="O279">
        <f>IF('Region - Nashik Data'!V280&gt;2000%,1,0)</f>
        <v>0</v>
      </c>
      <c r="P279">
        <f t="shared" si="13"/>
        <v>1</v>
      </c>
      <c r="Q279">
        <f>IF('Region - Nashik Data'!V280=0%,1,0)</f>
        <v>0</v>
      </c>
    </row>
    <row r="280" spans="1:17" x14ac:dyDescent="0.35">
      <c r="A280">
        <f>'Region - Nashik Data'!A281</f>
        <v>279</v>
      </c>
      <c r="B280" t="str">
        <f>'Region - Nashik Data'!B281</f>
        <v>Nashik</v>
      </c>
      <c r="C280" t="str">
        <f>'Region - Nashik Data'!C281</f>
        <v>Nashik</v>
      </c>
      <c r="D280" t="str">
        <f>'Region - Nashik Data'!D281</f>
        <v>Malegaon</v>
      </c>
      <c r="E280" t="str">
        <f>'Region - Nashik Data'!E281</f>
        <v>Nandgaon</v>
      </c>
      <c r="F280" t="str">
        <f>'Region - Nashik Data'!F281</f>
        <v>20037448</v>
      </c>
      <c r="G280" t="str">
        <f>'Region - Nashik Data'!G281</f>
        <v>78 villages in Nandgaon, Malegaon and Deola talukas</v>
      </c>
      <c r="H280" t="str">
        <f>'Region - Nashik Data'!H281</f>
        <v>Yesgaon Kh</v>
      </c>
      <c r="I280" t="str">
        <f>'Region - Nashik Data'!I281</f>
        <v>Existing 0.50 LL ESR</v>
      </c>
      <c r="J280">
        <f>IF(AND('Region - Nashik Data'!V281&gt;-1%,'Region - Nashik Data'!V281&lt;101%),1,0)</f>
        <v>0</v>
      </c>
      <c r="K280">
        <f>IF(AND('Region - Nashik Data'!V281&gt;100%,'Region - Nashik Data'!V281&lt;301%),1,0)</f>
        <v>1</v>
      </c>
      <c r="L280">
        <f>IF(AND('Region - Nashik Data'!V281&gt;300%,'Region - Nashik Data'!V281&lt;501%),1,0)</f>
        <v>0</v>
      </c>
      <c r="M280">
        <f>IF(AND('Region - Nashik Data'!V281&gt;500%,'Region - Nashik Data'!V281&lt;1001%),1,0)</f>
        <v>0</v>
      </c>
      <c r="N280">
        <f>IF(AND('Region - Nashik Data'!V281&gt;1000%,'Region - Nashik Data'!V281&lt;2001%),1,0)</f>
        <v>0</v>
      </c>
      <c r="O280">
        <f>IF('Region - Nashik Data'!V281&gt;2000%,1,0)</f>
        <v>0</v>
      </c>
      <c r="P280">
        <f t="shared" ref="P280:P283" si="14">IF(OR(J280=1,K280=1,L280=1,M280=1,N280=1,O280=1),1,0)</f>
        <v>1</v>
      </c>
      <c r="Q280">
        <f>IF('Region - Nashik Data'!V281=0%,1,0)</f>
        <v>0</v>
      </c>
    </row>
    <row r="281" spans="1:17" x14ac:dyDescent="0.35">
      <c r="A281">
        <f>'Region - Nashik Data'!A282</f>
        <v>280</v>
      </c>
      <c r="B281" t="str">
        <f>'Region - Nashik Data'!B282</f>
        <v>Nashik</v>
      </c>
      <c r="C281" t="str">
        <f>'Region - Nashik Data'!C282</f>
        <v>W M Nashik</v>
      </c>
      <c r="D281" t="str">
        <f>'Region - Nashik Data'!D282</f>
        <v>W.M.Nashik</v>
      </c>
      <c r="E281" t="str">
        <f>'Region - Nashik Data'!E282</f>
        <v>Dindori</v>
      </c>
      <c r="F281" t="str">
        <f>'Region - Nashik Data'!F282</f>
        <v>20039676</v>
      </c>
      <c r="G281" t="str">
        <f>'Region - Nashik Data'!G282</f>
        <v>Mulane &amp; 3Villages RRWSS Tal. Dindori</v>
      </c>
      <c r="H281" t="str">
        <f>'Region - Nashik Data'!H282</f>
        <v>Babapur</v>
      </c>
      <c r="I281" t="str">
        <f>'Region - Nashik Data'!I282</f>
        <v>Proposed 0.20 LL ESR</v>
      </c>
      <c r="J281">
        <f>IF(AND('Region - Nashik Data'!V282&gt;-1%,'Region - Nashik Data'!V282&lt;101%),1,0)</f>
        <v>1</v>
      </c>
      <c r="K281">
        <f>IF(AND('Region - Nashik Data'!V282&gt;100%,'Region - Nashik Data'!V282&lt;301%),1,0)</f>
        <v>0</v>
      </c>
      <c r="L281">
        <f>IF(AND('Region - Nashik Data'!V282&gt;300%,'Region - Nashik Data'!V282&lt;501%),1,0)</f>
        <v>0</v>
      </c>
      <c r="M281">
        <f>IF(AND('Region - Nashik Data'!V282&gt;500%,'Region - Nashik Data'!V282&lt;1001%),1,0)</f>
        <v>0</v>
      </c>
      <c r="N281">
        <f>IF(AND('Region - Nashik Data'!V282&gt;1000%,'Region - Nashik Data'!V282&lt;2001%),1,0)</f>
        <v>0</v>
      </c>
      <c r="O281">
        <f>IF('Region - Nashik Data'!V282&gt;2000%,1,0)</f>
        <v>0</v>
      </c>
      <c r="P281">
        <f t="shared" si="14"/>
        <v>1</v>
      </c>
      <c r="Q281">
        <f>IF('Region - Nashik Data'!V282=0%,1,0)</f>
        <v>0</v>
      </c>
    </row>
    <row r="282" spans="1:17" x14ac:dyDescent="0.35">
      <c r="A282">
        <f>'Region - Nashik Data'!A283</f>
        <v>281</v>
      </c>
      <c r="B282" t="str">
        <f>'Region - Nashik Data'!B283</f>
        <v>Jalgaon</v>
      </c>
      <c r="C282" t="str">
        <f>'Region - Nashik Data'!C283</f>
        <v>Jalgaon</v>
      </c>
      <c r="D282" t="str">
        <f>'Region - Nashik Data'!D283</f>
        <v>Erandol</v>
      </c>
      <c r="E282" t="str">
        <f>'Region - Nashik Data'!E283</f>
        <v>Chalisgaon</v>
      </c>
      <c r="F282" t="str">
        <f>'Region - Nashik Data'!F283</f>
        <v>20053796</v>
      </c>
      <c r="G282" t="str">
        <f>'Region - Nashik Data'!G283</f>
        <v>Dondigar-Rohini &amp; 15 Villages WSS</v>
      </c>
      <c r="H282" t="str">
        <f>'Region - Nashik Data'!H283</f>
        <v>Khadki Bk.</v>
      </c>
      <c r="I282" t="str">
        <f>'Region - Nashik Data'!I283</f>
        <v>Existing 0.50 LL ESR-1</v>
      </c>
      <c r="J282">
        <f>IF(AND('Region - Nashik Data'!V283&gt;-1%,'Region - Nashik Data'!V283&lt;101%),1,0)</f>
        <v>0</v>
      </c>
      <c r="K282">
        <f>IF(AND('Region - Nashik Data'!V283&gt;100%,'Region - Nashik Data'!V283&lt;301%),1,0)</f>
        <v>0</v>
      </c>
      <c r="L282">
        <f>IF(AND('Region - Nashik Data'!V283&gt;300%,'Region - Nashik Data'!V283&lt;501%),1,0)</f>
        <v>0</v>
      </c>
      <c r="M282">
        <f>IF(AND('Region - Nashik Data'!V283&gt;500%,'Region - Nashik Data'!V283&lt;1001%),1,0)</f>
        <v>1</v>
      </c>
      <c r="N282">
        <f>IF(AND('Region - Nashik Data'!V283&gt;1000%,'Region - Nashik Data'!V283&lt;2001%),1,0)</f>
        <v>0</v>
      </c>
      <c r="O282">
        <f>IF('Region - Nashik Data'!V283&gt;2000%,1,0)</f>
        <v>0</v>
      </c>
      <c r="P282">
        <f t="shared" si="14"/>
        <v>1</v>
      </c>
      <c r="Q282">
        <f>IF('Region - Nashik Data'!V283=0%,1,0)</f>
        <v>0</v>
      </c>
    </row>
    <row r="283" spans="1:17" x14ac:dyDescent="0.35">
      <c r="A283">
        <f>'Region - Nashik Data'!A284</f>
        <v>282</v>
      </c>
      <c r="B283" t="str">
        <f>'Region - Nashik Data'!B284</f>
        <v>Nashik</v>
      </c>
      <c r="C283" t="str">
        <f>'Region - Nashik Data'!C284</f>
        <v>Nashik</v>
      </c>
      <c r="D283" t="str">
        <f>'Region - Nashik Data'!D284</f>
        <v>Sinnar</v>
      </c>
      <c r="E283" t="str">
        <f>'Region - Nashik Data'!E284</f>
        <v>Sinnar</v>
      </c>
      <c r="F283" t="str">
        <f>'Region - Nashik Data'!F284</f>
        <v>20019176</v>
      </c>
      <c r="G283" t="str">
        <f>'Region - Nashik Data'!G284</f>
        <v>Retro. Bargaonpimpri &amp; 6 VRWSS  Tal Sinnar</v>
      </c>
      <c r="H283" t="str">
        <f>'Region - Nashik Data'!H284</f>
        <v>Hiwargaon</v>
      </c>
      <c r="I283" t="str">
        <f>'Region - Nashik Data'!I284</f>
        <v>Existing 0.20 LL ESR-2</v>
      </c>
      <c r="J283">
        <f>IF(AND('Region - Nashik Data'!V284&gt;-1%,'Region - Nashik Data'!V284&lt;101%),1,0)</f>
        <v>1</v>
      </c>
      <c r="K283">
        <f>IF(AND('Region - Nashik Data'!V284&gt;100%,'Region - Nashik Data'!V284&lt;301%),1,0)</f>
        <v>0</v>
      </c>
      <c r="L283">
        <f>IF(AND('Region - Nashik Data'!V284&gt;300%,'Region - Nashik Data'!V284&lt;501%),1,0)</f>
        <v>0</v>
      </c>
      <c r="M283">
        <f>IF(AND('Region - Nashik Data'!V284&gt;500%,'Region - Nashik Data'!V284&lt;1001%),1,0)</f>
        <v>0</v>
      </c>
      <c r="N283">
        <f>IF(AND('Region - Nashik Data'!V284&gt;1000%,'Region - Nashik Data'!V284&lt;2001%),1,0)</f>
        <v>0</v>
      </c>
      <c r="O283">
        <f>IF('Region - Nashik Data'!V284&gt;2000%,1,0)</f>
        <v>0</v>
      </c>
      <c r="P283">
        <f t="shared" si="14"/>
        <v>1</v>
      </c>
      <c r="Q283">
        <f>IF('Region - Nashik Data'!V284=0%,1,0)</f>
        <v>1</v>
      </c>
    </row>
  </sheetData>
  <conditionalFormatting sqref="A1:Q1">
    <cfRule type="containsText" dxfId="63" priority="1" operator="containsText" text="Online">
      <formula>NOT(ISERROR(SEARCH("Online",A1)))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DCD67-40E9-4F55-9A84-21FAA6B1763D}">
  <dimension ref="A2:AC284"/>
  <sheetViews>
    <sheetView topLeftCell="A271" zoomScale="90" zoomScaleNormal="90" workbookViewId="0">
      <selection activeCell="F287" sqref="F287"/>
    </sheetView>
  </sheetViews>
  <sheetFormatPr defaultRowHeight="14.5" x14ac:dyDescent="0.35"/>
  <cols>
    <col min="1" max="1" width="108.81640625" customWidth="1"/>
    <col min="2" max="2" width="6.90625" bestFit="1" customWidth="1"/>
    <col min="3" max="3" width="7.1796875" bestFit="1" customWidth="1"/>
    <col min="4" max="4" width="10.54296875" bestFit="1" customWidth="1"/>
    <col min="5" max="5" width="8.08984375" bestFit="1" customWidth="1"/>
    <col min="6" max="6" width="9.54296875" bestFit="1" customWidth="1"/>
    <col min="7" max="7" width="16.36328125" bestFit="1" customWidth="1"/>
    <col min="8" max="8" width="7.453125" bestFit="1" customWidth="1"/>
    <col min="9" max="9" width="18" customWidth="1"/>
    <col min="10" max="10" width="7.90625" bestFit="1" customWidth="1"/>
    <col min="11" max="11" width="10" bestFit="1" customWidth="1"/>
    <col min="12" max="12" width="16.1796875" bestFit="1" customWidth="1"/>
    <col min="13" max="13" width="28.81640625" bestFit="1" customWidth="1"/>
    <col min="14" max="14" width="35.36328125" bestFit="1" customWidth="1"/>
    <col min="15" max="15" width="32.90625" bestFit="1" customWidth="1"/>
    <col min="16" max="16" width="33.36328125" bestFit="1" customWidth="1"/>
    <col min="17" max="17" width="35.81640625" bestFit="1" customWidth="1"/>
    <col min="18" max="18" width="33.36328125" bestFit="1" customWidth="1"/>
    <col min="19" max="19" width="50.6328125" bestFit="1" customWidth="1"/>
    <col min="20" max="20" width="36.36328125" bestFit="1" customWidth="1"/>
    <col min="21" max="21" width="17.08984375" bestFit="1" customWidth="1"/>
    <col min="22" max="22" width="6.08984375" bestFit="1" customWidth="1"/>
    <col min="23" max="26" width="6.90625" bestFit="1" customWidth="1"/>
    <col min="27" max="27" width="17.08984375" bestFit="1" customWidth="1"/>
    <col min="28" max="28" width="21.08984375" bestFit="1" customWidth="1"/>
  </cols>
  <sheetData>
    <row r="2" spans="1:29" x14ac:dyDescent="0.35"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12</v>
      </c>
      <c r="J2" t="s">
        <v>13</v>
      </c>
      <c r="K2" t="s">
        <v>19</v>
      </c>
      <c r="L2" t="s">
        <v>28</v>
      </c>
      <c r="M2" s="4" t="s">
        <v>95</v>
      </c>
      <c r="N2" s="4" t="s">
        <v>25</v>
      </c>
      <c r="O2" s="4" t="s">
        <v>24</v>
      </c>
      <c r="P2" s="4" t="s">
        <v>23</v>
      </c>
      <c r="Q2" s="4" t="s">
        <v>22</v>
      </c>
      <c r="R2" s="4" t="s">
        <v>21</v>
      </c>
      <c r="S2" s="4" t="s">
        <v>20</v>
      </c>
      <c r="T2" t="s">
        <v>31</v>
      </c>
      <c r="U2" t="s">
        <v>40</v>
      </c>
      <c r="V2" t="s">
        <v>41</v>
      </c>
      <c r="W2" t="s">
        <v>42</v>
      </c>
      <c r="X2" t="s">
        <v>43</v>
      </c>
      <c r="Y2" t="s">
        <v>44</v>
      </c>
      <c r="Z2" t="s">
        <v>45</v>
      </c>
      <c r="AA2" t="s">
        <v>94</v>
      </c>
      <c r="AB2" t="s">
        <v>89</v>
      </c>
      <c r="AC2" s="4" t="s">
        <v>440</v>
      </c>
    </row>
    <row r="3" spans="1:29" x14ac:dyDescent="0.35">
      <c r="A3" s="33" t="s">
        <v>981</v>
      </c>
      <c r="B3" t="str">
        <f t="array" aca="1" ref="B3:AC3" ca="1">_xll.PICurrVal('Nashik Datalink'!$B$2:$AC$2,0,'Nashik Datalink'!$A$3)</f>
        <v>Jalgaon</v>
      </c>
      <c r="C3" t="str">
        <f ca="1"/>
        <v>Jalgaon</v>
      </c>
      <c r="D3" t="str">
        <f ca="1"/>
        <v>Erandol</v>
      </c>
      <c r="E3" t="str">
        <f ca="1"/>
        <v>Chalisgaon</v>
      </c>
      <c r="F3" t="str">
        <f ca="1"/>
        <v>20053796</v>
      </c>
      <c r="G3" t="str">
        <f ca="1"/>
        <v>Dondigar-Rohini &amp; 15 Villages WSS</v>
      </c>
      <c r="H3" t="str">
        <f ca="1"/>
        <v>Talegaon</v>
      </c>
      <c r="I3" t="str">
        <f ca="1"/>
        <v>Existing 1.00 LL ESR</v>
      </c>
      <c r="J3">
        <f ca="1"/>
        <v>0</v>
      </c>
      <c r="K3">
        <f ca="1"/>
        <v>0</v>
      </c>
      <c r="L3" t="str">
        <f ca="1"/>
        <v>1.00LL</v>
      </c>
      <c r="M3">
        <f ca="1"/>
        <v>0</v>
      </c>
      <c r="N3">
        <f ca="1"/>
        <v>0</v>
      </c>
      <c r="O3">
        <f ca="1"/>
        <v>0</v>
      </c>
      <c r="P3">
        <f ca="1"/>
        <v>0</v>
      </c>
      <c r="Q3">
        <f ca="1"/>
        <v>0</v>
      </c>
      <c r="R3">
        <f ca="1"/>
        <v>0</v>
      </c>
      <c r="S3">
        <f ca="1"/>
        <v>0</v>
      </c>
      <c r="T3">
        <f ca="1"/>
        <v>1</v>
      </c>
      <c r="U3" t="str">
        <f ca="1"/>
        <v>19-May</v>
      </c>
      <c r="V3" t="str">
        <f ca="1"/>
        <v>18-May</v>
      </c>
      <c r="W3" t="str">
        <f ca="1"/>
        <v>17-May</v>
      </c>
      <c r="X3" t="str">
        <f ca="1"/>
        <v>16-May</v>
      </c>
      <c r="Y3" t="str">
        <f ca="1"/>
        <v>15-May</v>
      </c>
      <c r="Z3" t="str">
        <f ca="1"/>
        <v>14-May</v>
      </c>
      <c r="AA3" t="str">
        <f ca="1"/>
        <v>13-May</v>
      </c>
      <c r="AB3" t="str">
        <f ca="1"/>
        <v>1</v>
      </c>
      <c r="AC3" t="str">
        <f ca="1"/>
        <v>20-May</v>
      </c>
    </row>
    <row r="4" spans="1:29" x14ac:dyDescent="0.35">
      <c r="A4" s="33" t="s">
        <v>966</v>
      </c>
      <c r="B4" t="str">
        <f t="array" aca="1" ref="B4:AB4" ca="1">_xll.PICurrVal('Nashik Datalink'!$B$2:$AB$2,0,'Nashik Datalink'!$A$4)</f>
        <v>Nashik</v>
      </c>
      <c r="C4" t="str">
        <f ca="1"/>
        <v>Nashik</v>
      </c>
      <c r="D4" t="str">
        <f ca="1"/>
        <v>Malegaon</v>
      </c>
      <c r="E4" t="str">
        <f ca="1"/>
        <v>Nandgaon</v>
      </c>
      <c r="F4" t="str">
        <f ca="1"/>
        <v>20037448</v>
      </c>
      <c r="G4" t="str">
        <f ca="1"/>
        <v>78 villages in Nandgaon, Malegaon and Deola talukas</v>
      </c>
      <c r="H4" t="str">
        <f ca="1"/>
        <v>Tandulwadi</v>
      </c>
      <c r="I4" t="str">
        <f ca="1"/>
        <v>Existing 0.50 LL ESR</v>
      </c>
      <c r="J4">
        <f ca="1"/>
        <v>0</v>
      </c>
      <c r="K4">
        <f ca="1"/>
        <v>1151.936767578125</v>
      </c>
      <c r="L4" t="str">
        <f ca="1"/>
        <v>0.50LL</v>
      </c>
      <c r="M4">
        <f ca="1"/>
        <v>0.26310791015625001</v>
      </c>
      <c r="N4">
        <f ca="1"/>
        <v>0.56825012207031245</v>
      </c>
      <c r="O4">
        <f ca="1"/>
        <v>0.10154296875</v>
      </c>
      <c r="P4">
        <f ca="1"/>
        <v>0.13764526367187499</v>
      </c>
      <c r="Q4">
        <f ca="1"/>
        <v>0.119263916015625</v>
      </c>
      <c r="R4">
        <f ca="1"/>
        <v>0.19056152343749999</v>
      </c>
      <c r="S4">
        <f ca="1"/>
        <v>0.824549560546875</v>
      </c>
      <c r="T4">
        <f ca="1"/>
        <v>1</v>
      </c>
      <c r="U4" t="str">
        <f ca="1"/>
        <v>19-May</v>
      </c>
      <c r="V4" t="str">
        <f ca="1"/>
        <v>18-May</v>
      </c>
      <c r="W4" t="str">
        <f ca="1"/>
        <v>17-May</v>
      </c>
      <c r="X4" t="str">
        <f ca="1"/>
        <v>16-May</v>
      </c>
      <c r="Y4" t="str">
        <f ca="1"/>
        <v>15-May</v>
      </c>
      <c r="Z4" t="str">
        <f ca="1"/>
        <v>14-May</v>
      </c>
      <c r="AA4" t="str">
        <f ca="1"/>
        <v>13-May</v>
      </c>
      <c r="AB4" t="str">
        <f ca="1"/>
        <v>0.5</v>
      </c>
    </row>
    <row r="5" spans="1:29" x14ac:dyDescent="0.35">
      <c r="A5" s="33" t="s">
        <v>817</v>
      </c>
      <c r="B5" t="str">
        <f t="array" aca="1" ref="B5:AB5" ca="1">_xll.PICurrVal('Nashik Datalink'!$B$2:$AB$2,0,'Nashik Datalink'!$A$5)</f>
        <v>Nashik</v>
      </c>
      <c r="C5" t="str">
        <f ca="1"/>
        <v>W M Nashik</v>
      </c>
      <c r="D5" t="str">
        <f ca="1"/>
        <v>Malegaon</v>
      </c>
      <c r="E5" t="str">
        <f ca="1"/>
        <v>Chandwad</v>
      </c>
      <c r="F5" t="str">
        <f ca="1"/>
        <v>20086730</v>
      </c>
      <c r="G5" t="str">
        <f ca="1"/>
        <v>Retro.Chandwad and WSS 44 villages. Ta. Chandwad</v>
      </c>
      <c r="H5" t="str">
        <f ca="1"/>
        <v>Pimpalgaon Dabali</v>
      </c>
      <c r="I5" t="str">
        <f ca="1"/>
        <v>Existing 0.50 LL ESR</v>
      </c>
      <c r="J5">
        <f ca="1"/>
        <v>0</v>
      </c>
      <c r="K5">
        <f ca="1"/>
        <v>287.91595458984375</v>
      </c>
      <c r="L5" t="str">
        <f ca="1"/>
        <v>0.50LL</v>
      </c>
      <c r="M5">
        <f ca="1"/>
        <v>0</v>
      </c>
      <c r="N5">
        <f ca="1"/>
        <v>0</v>
      </c>
      <c r="O5">
        <f ca="1"/>
        <v>0</v>
      </c>
      <c r="P5">
        <f ca="1"/>
        <v>0</v>
      </c>
      <c r="Q5">
        <f ca="1"/>
        <v>0</v>
      </c>
      <c r="R5">
        <f ca="1"/>
        <v>0.21299835205078124</v>
      </c>
      <c r="S5">
        <f ca="1"/>
        <v>0</v>
      </c>
      <c r="T5">
        <f ca="1"/>
        <v>1</v>
      </c>
      <c r="U5" t="str">
        <f ca="1"/>
        <v>19-May</v>
      </c>
      <c r="V5" t="str">
        <f ca="1"/>
        <v>18-May</v>
      </c>
      <c r="W5" t="str">
        <f ca="1"/>
        <v>17-May</v>
      </c>
      <c r="X5" t="str">
        <f ca="1"/>
        <v>16-May</v>
      </c>
      <c r="Y5" t="str">
        <f ca="1"/>
        <v>15-May</v>
      </c>
      <c r="Z5" t="str">
        <f ca="1"/>
        <v>14-May</v>
      </c>
      <c r="AA5" t="str">
        <f ca="1"/>
        <v>13-May</v>
      </c>
      <c r="AB5" t="str">
        <f ca="1"/>
        <v>0.5</v>
      </c>
    </row>
    <row r="6" spans="1:29" x14ac:dyDescent="0.35">
      <c r="A6" s="33" t="s">
        <v>972</v>
      </c>
      <c r="B6" t="str">
        <f t="array" aca="1" ref="B6:AB6" ca="1">_xll.PICurrVal('Nashik Datalink'!$B$2:$AB$2,0,'Nashik Datalink'!$A$6)</f>
        <v>Nashik</v>
      </c>
      <c r="C6" t="str">
        <f ca="1"/>
        <v>Nashik</v>
      </c>
      <c r="D6" t="str">
        <f ca="1"/>
        <v>Malegaon</v>
      </c>
      <c r="E6" t="str">
        <f ca="1"/>
        <v>Malegaon</v>
      </c>
      <c r="F6" t="str">
        <f ca="1"/>
        <v>20037448</v>
      </c>
      <c r="G6" t="str">
        <f ca="1"/>
        <v>78 villages in Nandgaon, Malegaon and Deola talukas</v>
      </c>
      <c r="H6" t="str">
        <f ca="1"/>
        <v>Jalgaon</v>
      </c>
      <c r="I6" t="str">
        <f ca="1"/>
        <v>Existing 0.75 LL ESR</v>
      </c>
      <c r="J6">
        <f ca="1"/>
        <v>0</v>
      </c>
      <c r="K6">
        <f ca="1"/>
        <v>233.74356079101563</v>
      </c>
      <c r="L6" t="str">
        <f ca="1"/>
        <v>0.75LL</v>
      </c>
      <c r="M6">
        <f ca="1"/>
        <v>0</v>
      </c>
      <c r="N6">
        <f ca="1"/>
        <v>0</v>
      </c>
      <c r="O6">
        <f ca="1"/>
        <v>0</v>
      </c>
      <c r="P6">
        <f ca="1"/>
        <v>0</v>
      </c>
      <c r="Q6">
        <f ca="1"/>
        <v>0</v>
      </c>
      <c r="R6">
        <f ca="1"/>
        <v>0</v>
      </c>
      <c r="S6">
        <f ca="1"/>
        <v>2.1820068359374999E-5</v>
      </c>
      <c r="T6">
        <f ca="1"/>
        <v>1</v>
      </c>
      <c r="U6" t="str">
        <f ca="1"/>
        <v>19-May</v>
      </c>
      <c r="V6" t="str">
        <f ca="1"/>
        <v>18-May</v>
      </c>
      <c r="W6" t="str">
        <f ca="1"/>
        <v>17-May</v>
      </c>
      <c r="X6" t="str">
        <f ca="1"/>
        <v>16-May</v>
      </c>
      <c r="Y6" t="str">
        <f ca="1"/>
        <v>15-May</v>
      </c>
      <c r="Z6" t="str">
        <f ca="1"/>
        <v>14-May</v>
      </c>
      <c r="AA6" t="str">
        <f ca="1"/>
        <v>13-May</v>
      </c>
      <c r="AB6" t="str">
        <f ca="1"/>
        <v>0.75</v>
      </c>
    </row>
    <row r="7" spans="1:29" x14ac:dyDescent="0.35">
      <c r="A7" s="33" t="s">
        <v>658</v>
      </c>
      <c r="B7" t="str">
        <f t="array" aca="1" ref="B7:AB7" ca="1">_xll.PICurrVal('Nashik Datalink'!$B$2:$AB$2,0,'Nashik Datalink'!$A$7)</f>
        <v>Ahmednagar</v>
      </c>
      <c r="C7" t="str">
        <f ca="1"/>
        <v>Ahmednagar</v>
      </c>
      <c r="D7" t="str">
        <f ca="1"/>
        <v>Newasa</v>
      </c>
      <c r="E7" t="str">
        <f ca="1"/>
        <v>Nevasa</v>
      </c>
      <c r="F7" t="str">
        <f ca="1"/>
        <v>5348540</v>
      </c>
      <c r="G7" t="str">
        <f ca="1"/>
        <v>Retro.Sonai Karjgaon and 16 villages, Tal. Nevasa</v>
      </c>
      <c r="H7" t="str">
        <f ca="1"/>
        <v>KHUPTI</v>
      </c>
      <c r="I7" t="str">
        <f ca="1"/>
        <v>Existing 0.75 LL ESR -12</v>
      </c>
      <c r="J7">
        <f ca="1"/>
        <v>5.7050000000000001</v>
      </c>
      <c r="K7">
        <f ca="1"/>
        <v>14414.00424</v>
      </c>
      <c r="L7" t="str">
        <f ca="1"/>
        <v>0.75LL</v>
      </c>
      <c r="M7">
        <f ca="1"/>
        <v>2.5516824799999993</v>
      </c>
      <c r="N7">
        <f ca="1"/>
        <v>0.85092192999998584</v>
      </c>
      <c r="O7">
        <f ca="1"/>
        <v>1.40375595720001</v>
      </c>
      <c r="P7">
        <f ca="1"/>
        <v>1.3505863899999895</v>
      </c>
      <c r="Q7">
        <f ca="1"/>
        <v>2.7182419592768565</v>
      </c>
      <c r="R7">
        <f ca="1"/>
        <v>0.13951995549999993</v>
      </c>
      <c r="S7">
        <f ca="1"/>
        <v>1.9270982499999991</v>
      </c>
      <c r="T7">
        <f ca="1"/>
        <v>1</v>
      </c>
      <c r="U7" t="str">
        <f ca="1"/>
        <v>19-May</v>
      </c>
      <c r="V7" t="str">
        <f ca="1"/>
        <v>18-May</v>
      </c>
      <c r="W7" t="str">
        <f ca="1"/>
        <v>17-May</v>
      </c>
      <c r="X7" t="str">
        <f ca="1"/>
        <v>16-May</v>
      </c>
      <c r="Y7" t="str">
        <f ca="1"/>
        <v>15-May</v>
      </c>
      <c r="Z7" t="str">
        <f ca="1"/>
        <v>14-May</v>
      </c>
      <c r="AA7" t="str">
        <f ca="1"/>
        <v>13-May</v>
      </c>
      <c r="AB7" t="str">
        <f ca="1"/>
        <v>0.75</v>
      </c>
    </row>
    <row r="8" spans="1:29" x14ac:dyDescent="0.35">
      <c r="A8" s="33" t="s">
        <v>1045</v>
      </c>
      <c r="B8" t="str">
        <f t="array" aca="1" ref="B8:AB8" ca="1">_xll.PICurrVal('Nashik Datalink'!$B$2:$AB$2,0,'Nashik Datalink'!$A$8)</f>
        <v>Jalgaon</v>
      </c>
      <c r="C8" t="str">
        <f ca="1"/>
        <v>Jalgaon</v>
      </c>
      <c r="D8" t="str">
        <f ca="1"/>
        <v>Erandol</v>
      </c>
      <c r="E8" t="str">
        <f ca="1"/>
        <v>Jamner</v>
      </c>
      <c r="F8" t="str">
        <f ca="1"/>
        <v>20025401</v>
      </c>
      <c r="G8" t="str">
        <f ca="1"/>
        <v>Pahur Peth&amp; Pahur Kasbe 2 Villages WSS Tal Jamner</v>
      </c>
      <c r="H8" t="str">
        <f ca="1"/>
        <v>Pahur Peth</v>
      </c>
      <c r="I8" t="str">
        <f ca="1"/>
        <v>Existing 1.65 LL ESR</v>
      </c>
      <c r="J8">
        <f ca="1"/>
        <v>0</v>
      </c>
      <c r="K8">
        <f ca="1"/>
        <v>853.5731201171875</v>
      </c>
      <c r="L8" t="str">
        <f ca="1"/>
        <v>1.65LL</v>
      </c>
      <c r="M8">
        <f ca="1"/>
        <v>0.38198547363281249</v>
      </c>
      <c r="N8">
        <f ca="1"/>
        <v>0.97438598632812501</v>
      </c>
      <c r="O8">
        <f ca="1"/>
        <v>0</v>
      </c>
      <c r="P8">
        <f ca="1"/>
        <v>0</v>
      </c>
      <c r="Q8">
        <f ca="1"/>
        <v>1.1002130126953125</v>
      </c>
      <c r="R8">
        <f ca="1"/>
        <v>0.70457641601562504</v>
      </c>
      <c r="S8">
        <f ca="1"/>
        <v>0.11852294921875001</v>
      </c>
      <c r="T8">
        <f ca="1"/>
        <v>1</v>
      </c>
      <c r="U8" t="str">
        <f ca="1"/>
        <v>19-May</v>
      </c>
      <c r="V8" t="str">
        <f ca="1"/>
        <v>18-May</v>
      </c>
      <c r="W8" t="str">
        <f ca="1"/>
        <v>17-May</v>
      </c>
      <c r="X8" t="str">
        <f ca="1"/>
        <v>16-May</v>
      </c>
      <c r="Y8" t="str">
        <f ca="1"/>
        <v>15-May</v>
      </c>
      <c r="Z8" t="str">
        <f ca="1"/>
        <v>14-May</v>
      </c>
      <c r="AA8" t="str">
        <f ca="1"/>
        <v>13-May</v>
      </c>
      <c r="AB8" t="str">
        <f ca="1"/>
        <v>1.65</v>
      </c>
    </row>
    <row r="9" spans="1:29" x14ac:dyDescent="0.35">
      <c r="A9" s="33" t="s">
        <v>1046</v>
      </c>
      <c r="B9" t="str">
        <f t="array" aca="1" ref="B9:AB9" ca="1">_xll.PICurrVal('Nashik Datalink'!$B$2:$AB$2,0,'Nashik Datalink'!$A$9)</f>
        <v>Jalgaon</v>
      </c>
      <c r="C9" t="str">
        <f ca="1"/>
        <v>Jalgaon</v>
      </c>
      <c r="D9" t="str">
        <f ca="1"/>
        <v>Chopda</v>
      </c>
      <c r="E9" t="str">
        <f ca="1"/>
        <v>Chopda</v>
      </c>
      <c r="F9" t="str">
        <f ca="1"/>
        <v>20053731</v>
      </c>
      <c r="G9" t="str">
        <f ca="1"/>
        <v>Lasur and 9 villages RRWSS. Ta. Chopda</v>
      </c>
      <c r="H9" t="str">
        <f ca="1"/>
        <v>Hatede Kh</v>
      </c>
      <c r="I9" t="str">
        <f ca="1"/>
        <v>Existing 0.25 LL ESR</v>
      </c>
      <c r="J9">
        <f ca="1"/>
        <v>0</v>
      </c>
      <c r="K9">
        <f ca="1"/>
        <v>980.031982421875</v>
      </c>
      <c r="L9" t="str">
        <f ca="1"/>
        <v>0.25LL</v>
      </c>
      <c r="M9">
        <f ca="1"/>
        <v>0.57645629882812499</v>
      </c>
      <c r="N9">
        <f ca="1"/>
        <v>0.3805999755859375</v>
      </c>
      <c r="O9">
        <f ca="1"/>
        <v>0.55055969238281255</v>
      </c>
      <c r="P9">
        <f ca="1"/>
        <v>0</v>
      </c>
      <c r="Q9">
        <f ca="1"/>
        <v>0.77394348144531255</v>
      </c>
      <c r="R9">
        <f ca="1"/>
        <v>0.62091552734375</v>
      </c>
      <c r="S9">
        <f ca="1"/>
        <v>0.19313720703125001</v>
      </c>
      <c r="T9">
        <f ca="1"/>
        <v>1</v>
      </c>
      <c r="U9" t="str">
        <f ca="1"/>
        <v>19-May</v>
      </c>
      <c r="V9" t="str">
        <f ca="1"/>
        <v>18-May</v>
      </c>
      <c r="W9" t="str">
        <f ca="1"/>
        <v>17-May</v>
      </c>
      <c r="X9" t="str">
        <f ca="1"/>
        <v>16-May</v>
      </c>
      <c r="Y9" t="str">
        <f ca="1"/>
        <v>15-May</v>
      </c>
      <c r="Z9" t="str">
        <f ca="1"/>
        <v>14-May</v>
      </c>
      <c r="AA9" t="str">
        <f ca="1"/>
        <v>13-May</v>
      </c>
      <c r="AB9" t="str">
        <f ca="1"/>
        <v>0.25</v>
      </c>
    </row>
    <row r="10" spans="1:29" x14ac:dyDescent="0.35">
      <c r="A10" s="33" t="s">
        <v>1047</v>
      </c>
      <c r="B10" t="str">
        <f t="array" aca="1" ref="B10:AB10" ca="1">_xll.PICurrVal('Nashik Datalink'!$B$2:$AB$2,0,'Nashik Datalink'!$A$10)</f>
        <v>Ahmednagar</v>
      </c>
      <c r="C10" t="str">
        <f ca="1"/>
        <v>Ahmednagar</v>
      </c>
      <c r="D10" t="str">
        <f ca="1"/>
        <v>Ahmednagar</v>
      </c>
      <c r="E10" t="str">
        <f ca="1"/>
        <v>Nagar</v>
      </c>
      <c r="F10" t="str">
        <f ca="1"/>
        <v>20046296</v>
      </c>
      <c r="G10" t="str">
        <f ca="1"/>
        <v>Burhannagar &amp; 45 Villages Retro RRWSS</v>
      </c>
      <c r="H10" t="str">
        <f ca="1"/>
        <v>Shendi</v>
      </c>
      <c r="I10" t="str">
        <f ca="1"/>
        <v>Existing 1.3 LL ESR</v>
      </c>
      <c r="J10">
        <f ca="1"/>
        <v>2.500999927520752</v>
      </c>
      <c r="K10">
        <f ca="1"/>
        <v>814.80401611328125</v>
      </c>
      <c r="L10" t="str">
        <f ca="1"/>
        <v>1.3LL</v>
      </c>
      <c r="M10">
        <f ca="1"/>
        <v>0</v>
      </c>
      <c r="N10">
        <f ca="1"/>
        <v>0</v>
      </c>
      <c r="O10">
        <f ca="1"/>
        <v>5.7400512695312501E-3</v>
      </c>
      <c r="P10">
        <f ca="1"/>
        <v>6.8652892141926711E-4</v>
      </c>
      <c r="Q10">
        <f ca="1"/>
        <v>2.4185822430336783</v>
      </c>
      <c r="R10">
        <f ca="1"/>
        <v>0.67409484863281255</v>
      </c>
      <c r="S10">
        <f ca="1"/>
        <v>0.27442016601562502</v>
      </c>
      <c r="T10">
        <f ca="1"/>
        <v>1</v>
      </c>
      <c r="U10" t="str">
        <f ca="1"/>
        <v>19-May</v>
      </c>
      <c r="V10" t="str">
        <f ca="1"/>
        <v>18-May</v>
      </c>
      <c r="W10" t="str">
        <f ca="1"/>
        <v>17-May</v>
      </c>
      <c r="X10" t="str">
        <f ca="1"/>
        <v>16-May</v>
      </c>
      <c r="Y10" t="str">
        <f ca="1"/>
        <v>15-May</v>
      </c>
      <c r="Z10" t="str">
        <f ca="1"/>
        <v>14-May</v>
      </c>
      <c r="AA10" t="str">
        <f ca="1"/>
        <v>13-May</v>
      </c>
      <c r="AB10" t="str">
        <f ca="1"/>
        <v>1.3</v>
      </c>
    </row>
    <row r="11" spans="1:29" x14ac:dyDescent="0.35">
      <c r="A11" s="33" t="s">
        <v>1048</v>
      </c>
      <c r="B11" t="str">
        <f t="array" aca="1" ref="B11:AB11" ca="1">_xll.PICurrVal('Nashik Datalink'!$B$2:$AB$2,0,'Nashik Datalink'!$A$11)</f>
        <v>Nashik</v>
      </c>
      <c r="C11" t="str">
        <f ca="1"/>
        <v>W M Nashik</v>
      </c>
      <c r="D11" t="str">
        <f ca="1"/>
        <v>Malegaon</v>
      </c>
      <c r="E11" t="str">
        <f ca="1"/>
        <v>Chandwad</v>
      </c>
      <c r="F11" t="str">
        <f ca="1"/>
        <v>20086730</v>
      </c>
      <c r="G11" t="str">
        <f ca="1"/>
        <v>Retro.Chandwad and WSS 44 villages. Ta. Chandwad</v>
      </c>
      <c r="H11" t="str">
        <f ca="1"/>
        <v>Redgaon Kh</v>
      </c>
      <c r="I11" t="str">
        <f ca="1"/>
        <v>Existing 0.75 LL ESR</v>
      </c>
      <c r="J11" t="str">
        <f ca="1"/>
        <v>Pt Created</v>
      </c>
      <c r="K11" t="str">
        <f ca="1"/>
        <v>Pt Created</v>
      </c>
      <c r="L11" t="str">
        <f ca="1"/>
        <v>0.75LL</v>
      </c>
      <c r="M11">
        <f ca="1"/>
        <v>0</v>
      </c>
      <c r="N11">
        <f ca="1"/>
        <v>0</v>
      </c>
      <c r="O11">
        <f ca="1"/>
        <v>0</v>
      </c>
      <c r="P11">
        <f ca="1"/>
        <v>0</v>
      </c>
      <c r="Q11">
        <f ca="1"/>
        <v>0</v>
      </c>
      <c r="R11">
        <f ca="1"/>
        <v>0</v>
      </c>
      <c r="S11">
        <f ca="1"/>
        <v>0</v>
      </c>
      <c r="T11">
        <f ca="1"/>
        <v>0</v>
      </c>
      <c r="U11" t="str">
        <f ca="1"/>
        <v>19-May</v>
      </c>
      <c r="V11" t="str">
        <f ca="1"/>
        <v>18-May</v>
      </c>
      <c r="W11" t="str">
        <f ca="1"/>
        <v>17-May</v>
      </c>
      <c r="X11" t="str">
        <f ca="1"/>
        <v>16-May</v>
      </c>
      <c r="Y11" t="str">
        <f ca="1"/>
        <v>15-May</v>
      </c>
      <c r="Z11" t="str">
        <f ca="1"/>
        <v>14-May</v>
      </c>
      <c r="AA11" t="str">
        <f ca="1"/>
        <v>13-May</v>
      </c>
      <c r="AB11" t="str">
        <f ca="1"/>
        <v>0.75</v>
      </c>
    </row>
    <row r="12" spans="1:29" x14ac:dyDescent="0.35">
      <c r="A12" s="33" t="s">
        <v>659</v>
      </c>
      <c r="B12" t="str">
        <f t="array" aca="1" ref="B12:AB12" ca="1">_xll.PICurrVal('Nashik Datalink'!$B$2:$AB$2,0,'Nashik Datalink'!$A$12)</f>
        <v>Nashik</v>
      </c>
      <c r="C12" t="str">
        <f ca="1"/>
        <v>Nashik</v>
      </c>
      <c r="D12" t="str">
        <f ca="1"/>
        <v>Manmad</v>
      </c>
      <c r="E12" t="str">
        <f ca="1"/>
        <v>Yeola</v>
      </c>
      <c r="F12" t="str">
        <f ca="1"/>
        <v>20030798</v>
      </c>
      <c r="G12" t="str">
        <f ca="1"/>
        <v>Retrofitting To Yeola 38 Villages</v>
      </c>
      <c r="H12" t="str">
        <f ca="1"/>
        <v>Suregaon Rasta</v>
      </c>
      <c r="I12" t="str">
        <f ca="1"/>
        <v>Existing 1.00 LL ESR</v>
      </c>
      <c r="J12" t="str">
        <f ca="1"/>
        <v>Pt Created</v>
      </c>
      <c r="K12" t="str">
        <f ca="1"/>
        <v>Pt Created</v>
      </c>
      <c r="L12" t="str">
        <f ca="1"/>
        <v>1.00LL</v>
      </c>
      <c r="M12">
        <f ca="1"/>
        <v>0</v>
      </c>
      <c r="N12">
        <f ca="1"/>
        <v>0</v>
      </c>
      <c r="O12">
        <f ca="1"/>
        <v>0</v>
      </c>
      <c r="P12">
        <f ca="1"/>
        <v>0</v>
      </c>
      <c r="Q12">
        <f ca="1"/>
        <v>0</v>
      </c>
      <c r="R12">
        <f ca="1"/>
        <v>0</v>
      </c>
      <c r="S12">
        <f ca="1"/>
        <v>0</v>
      </c>
      <c r="T12">
        <f ca="1"/>
        <v>0</v>
      </c>
      <c r="U12" t="str">
        <f ca="1"/>
        <v>19-May</v>
      </c>
      <c r="V12" t="str">
        <f ca="1"/>
        <v>18-May</v>
      </c>
      <c r="W12" t="str">
        <f ca="1"/>
        <v>17-May</v>
      </c>
      <c r="X12" t="str">
        <f ca="1"/>
        <v>16-May</v>
      </c>
      <c r="Y12" t="str">
        <f ca="1"/>
        <v>15-May</v>
      </c>
      <c r="Z12" t="str">
        <f ca="1"/>
        <v>14-May</v>
      </c>
      <c r="AA12" t="str">
        <f ca="1"/>
        <v>13-May</v>
      </c>
      <c r="AB12" t="str">
        <f ca="1"/>
        <v>1</v>
      </c>
    </row>
    <row r="13" spans="1:29" x14ac:dyDescent="0.35">
      <c r="A13" s="33" t="s">
        <v>965</v>
      </c>
      <c r="B13" t="str">
        <f t="array" aca="1" ref="B13:AB13" ca="1">_xll.PICurrVal('Nashik Datalink'!$B$2:$AB$2,0,'Nashik Datalink'!$A$13)</f>
        <v>Nashik</v>
      </c>
      <c r="C13" t="str">
        <f ca="1"/>
        <v>Nashik</v>
      </c>
      <c r="D13" t="str">
        <f ca="1"/>
        <v>Malegaon</v>
      </c>
      <c r="E13" t="str">
        <f ca="1"/>
        <v>Nandgaon</v>
      </c>
      <c r="F13" t="str">
        <f ca="1"/>
        <v>20037448</v>
      </c>
      <c r="G13" t="str">
        <f ca="1"/>
        <v>78 villages in Nandgaon, Malegaon and Deola talukas</v>
      </c>
      <c r="H13" t="str">
        <f ca="1"/>
        <v>Saundane</v>
      </c>
      <c r="I13" t="str">
        <f ca="1"/>
        <v>Existing 0.50 LL ESR</v>
      </c>
      <c r="J13">
        <f ca="1"/>
        <v>0</v>
      </c>
      <c r="K13">
        <f ca="1"/>
        <v>5.9067640453577042E-2</v>
      </c>
      <c r="L13" t="str">
        <f ca="1"/>
        <v>0.50LL</v>
      </c>
      <c r="M13">
        <f ca="1"/>
        <v>0</v>
      </c>
      <c r="N13">
        <f ca="1"/>
        <v>0</v>
      </c>
      <c r="O13">
        <f ca="1"/>
        <v>0</v>
      </c>
      <c r="P13">
        <f ca="1"/>
        <v>0</v>
      </c>
      <c r="Q13">
        <f ca="1"/>
        <v>0</v>
      </c>
      <c r="R13">
        <f ca="1"/>
        <v>0</v>
      </c>
      <c r="S13">
        <f ca="1"/>
        <v>0</v>
      </c>
      <c r="T13">
        <f ca="1"/>
        <v>1</v>
      </c>
      <c r="U13" t="str">
        <f ca="1"/>
        <v>19-May</v>
      </c>
      <c r="V13" t="str">
        <f ca="1"/>
        <v>18-May</v>
      </c>
      <c r="W13" t="str">
        <f ca="1"/>
        <v>17-May</v>
      </c>
      <c r="X13" t="str">
        <f ca="1"/>
        <v>16-May</v>
      </c>
      <c r="Y13" t="str">
        <f ca="1"/>
        <v>15-May</v>
      </c>
      <c r="Z13" t="str">
        <f ca="1"/>
        <v>14-May</v>
      </c>
      <c r="AA13" t="str">
        <f ca="1"/>
        <v>13-May</v>
      </c>
      <c r="AB13" t="str">
        <f ca="1"/>
        <v>0.5</v>
      </c>
    </row>
    <row r="14" spans="1:29" x14ac:dyDescent="0.35">
      <c r="A14" s="33" t="s">
        <v>660</v>
      </c>
      <c r="B14" t="str">
        <f t="array" aca="1" ref="B14:AB14" ca="1">_xll.PICurrVal('Nashik Datalink'!$B$2:$AB$2,0,'Nashik Datalink'!$A$14)</f>
        <v>Nashik</v>
      </c>
      <c r="C14" t="str">
        <f ca="1"/>
        <v>Nashik</v>
      </c>
      <c r="D14" t="str">
        <f ca="1"/>
        <v>Manmad</v>
      </c>
      <c r="E14" t="str">
        <f ca="1"/>
        <v>Yeola</v>
      </c>
      <c r="F14" t="str">
        <f ca="1"/>
        <v>20030798</v>
      </c>
      <c r="G14" t="str">
        <f ca="1"/>
        <v>Retrofitting To Yeola 38 Villages</v>
      </c>
      <c r="H14" t="str">
        <f ca="1"/>
        <v>Kusur</v>
      </c>
      <c r="I14" t="str">
        <f ca="1"/>
        <v>Existing 1.00 LL ESR</v>
      </c>
      <c r="J14" t="str">
        <f ca="1"/>
        <v>Pt Created</v>
      </c>
      <c r="K14" t="str">
        <f ca="1"/>
        <v>Pt Created</v>
      </c>
      <c r="L14" t="str">
        <f ca="1"/>
        <v>1.00LL</v>
      </c>
      <c r="M14">
        <f ca="1"/>
        <v>0</v>
      </c>
      <c r="N14">
        <f ca="1"/>
        <v>0</v>
      </c>
      <c r="O14">
        <f ca="1"/>
        <v>0</v>
      </c>
      <c r="P14">
        <f ca="1"/>
        <v>0</v>
      </c>
      <c r="Q14">
        <f ca="1"/>
        <v>0</v>
      </c>
      <c r="R14">
        <f ca="1"/>
        <v>0</v>
      </c>
      <c r="S14">
        <f ca="1"/>
        <v>0</v>
      </c>
      <c r="T14">
        <f ca="1"/>
        <v>0</v>
      </c>
      <c r="U14" t="str">
        <f ca="1"/>
        <v>19-May</v>
      </c>
      <c r="V14" t="str">
        <f ca="1"/>
        <v>18-May</v>
      </c>
      <c r="W14" t="str">
        <f ca="1"/>
        <v>17-May</v>
      </c>
      <c r="X14" t="str">
        <f ca="1"/>
        <v>16-May</v>
      </c>
      <c r="Y14" t="str">
        <f ca="1"/>
        <v>15-May</v>
      </c>
      <c r="Z14" t="str">
        <f ca="1"/>
        <v>14-May</v>
      </c>
      <c r="AA14" t="str">
        <f ca="1"/>
        <v>13-May</v>
      </c>
      <c r="AB14" t="str">
        <f ca="1"/>
        <v>1</v>
      </c>
    </row>
    <row r="15" spans="1:29" x14ac:dyDescent="0.35">
      <c r="A15" s="33" t="s">
        <v>1130</v>
      </c>
      <c r="B15" t="str">
        <f t="array" aca="1" ref="B15:AB15" ca="1">_xll.PICurrVal('Nashik Datalink'!$B$2:$AB$2,0,'Nashik Datalink'!$A$15)</f>
        <v>Nashik</v>
      </c>
      <c r="C15" t="str">
        <f ca="1"/>
        <v>Nashik</v>
      </c>
      <c r="D15" t="str">
        <f ca="1"/>
        <v>Manmad</v>
      </c>
      <c r="E15" t="str">
        <f ca="1"/>
        <v>Nifad</v>
      </c>
      <c r="F15" t="str">
        <f ca="1"/>
        <v>456654</v>
      </c>
      <c r="G15" t="str">
        <f ca="1"/>
        <v>Retro. Lasalgaon Vinchur 16 Villages, Tal. Nifad</v>
      </c>
      <c r="H15" t="str">
        <f ca="1"/>
        <v>Dongargaon</v>
      </c>
      <c r="I15" t="str">
        <f ca="1"/>
        <v>Existing 2.00 LL ESR</v>
      </c>
      <c r="J15" t="str">
        <f ca="1"/>
        <v>Pt Created</v>
      </c>
      <c r="K15" t="str">
        <f ca="1"/>
        <v>Pt Created</v>
      </c>
      <c r="L15" t="str">
        <f ca="1"/>
        <v>2.00LL</v>
      </c>
      <c r="M15">
        <f ca="1"/>
        <v>0</v>
      </c>
      <c r="N15">
        <f ca="1"/>
        <v>0</v>
      </c>
      <c r="O15">
        <f ca="1"/>
        <v>0</v>
      </c>
      <c r="P15">
        <f ca="1"/>
        <v>0</v>
      </c>
      <c r="Q15">
        <f ca="1"/>
        <v>0</v>
      </c>
      <c r="R15">
        <f ca="1"/>
        <v>0</v>
      </c>
      <c r="S15">
        <f ca="1"/>
        <v>0</v>
      </c>
      <c r="T15">
        <f ca="1"/>
        <v>0</v>
      </c>
      <c r="U15" t="str">
        <f ca="1"/>
        <v>19-May</v>
      </c>
      <c r="V15" t="str">
        <f ca="1"/>
        <v>18-May</v>
      </c>
      <c r="W15" t="str">
        <f ca="1"/>
        <v>17-May</v>
      </c>
      <c r="X15" t="str">
        <f ca="1"/>
        <v>16-May</v>
      </c>
      <c r="Y15" t="str">
        <f ca="1"/>
        <v>15-May</v>
      </c>
      <c r="Z15" t="str">
        <f ca="1"/>
        <v>14-May</v>
      </c>
      <c r="AA15" t="str">
        <f ca="1"/>
        <v>13-May</v>
      </c>
      <c r="AB15" t="str">
        <f ca="1"/>
        <v>2</v>
      </c>
    </row>
    <row r="16" spans="1:29" x14ac:dyDescent="0.35">
      <c r="A16" s="33" t="s">
        <v>446</v>
      </c>
      <c r="B16" t="str">
        <f t="array" aca="1" ref="B16:AB16" ca="1">_xll.PICurrVal('Nashik Datalink'!$B$2:$AB$2,0,'Nashik Datalink'!$A$16)</f>
        <v>Ahmednagar</v>
      </c>
      <c r="C16" t="str">
        <f ca="1"/>
        <v>Sangamner</v>
      </c>
      <c r="D16" t="str">
        <f ca="1"/>
        <v>Kopargaon</v>
      </c>
      <c r="E16" t="str">
        <f ca="1"/>
        <v>Rahata</v>
      </c>
      <c r="F16" t="str">
        <f ca="1"/>
        <v>20054877</v>
      </c>
      <c r="G16" t="str">
        <f ca="1"/>
        <v>Retro.Kelvad Bk.&amp; 2 villages RRWSS. Ta.Rahta</v>
      </c>
      <c r="H16" t="str">
        <f ca="1"/>
        <v>Kelwad Kd</v>
      </c>
      <c r="I16" t="str">
        <f ca="1"/>
        <v>Proposed 0.65 LL ESR</v>
      </c>
      <c r="J16">
        <f ca="1"/>
        <v>0</v>
      </c>
      <c r="K16">
        <f ca="1"/>
        <v>12.273681</v>
      </c>
      <c r="L16" t="str">
        <f ca="1"/>
        <v>0.65LL</v>
      </c>
      <c r="M16">
        <f ca="1"/>
        <v>0</v>
      </c>
      <c r="N16">
        <f ca="1"/>
        <v>0</v>
      </c>
      <c r="O16">
        <f ca="1"/>
        <v>0</v>
      </c>
      <c r="P16">
        <f ca="1"/>
        <v>0</v>
      </c>
      <c r="Q16">
        <f ca="1"/>
        <v>0</v>
      </c>
      <c r="R16">
        <f ca="1"/>
        <v>0</v>
      </c>
      <c r="S16">
        <f ca="1"/>
        <v>0</v>
      </c>
      <c r="T16">
        <f ca="1"/>
        <v>0</v>
      </c>
      <c r="U16" t="str">
        <f ca="1"/>
        <v>19-May</v>
      </c>
      <c r="V16" t="str">
        <f ca="1"/>
        <v>18-May</v>
      </c>
      <c r="W16" t="str">
        <f ca="1"/>
        <v>17-May</v>
      </c>
      <c r="X16" t="str">
        <f ca="1"/>
        <v>16-May</v>
      </c>
      <c r="Y16" t="str">
        <f ca="1"/>
        <v>15-May</v>
      </c>
      <c r="Z16" t="str">
        <f ca="1"/>
        <v>14-May</v>
      </c>
      <c r="AA16" t="str">
        <f ca="1"/>
        <v>13-May</v>
      </c>
      <c r="AB16" t="str">
        <f ca="1"/>
        <v>0.65</v>
      </c>
    </row>
    <row r="17" spans="1:28" x14ac:dyDescent="0.35">
      <c r="A17" s="33" t="s">
        <v>633</v>
      </c>
      <c r="B17" t="str">
        <f t="array" aca="1" ref="B17:AB17" ca="1">_xll.PICurrVal('Nashik Datalink'!$B$2:$AB$2,0,'Nashik Datalink'!$A$17)</f>
        <v>Nashik</v>
      </c>
      <c r="C17" t="str">
        <f ca="1"/>
        <v>Nashik</v>
      </c>
      <c r="D17" t="str">
        <f ca="1"/>
        <v>Sinnar</v>
      </c>
      <c r="E17" t="str">
        <f ca="1"/>
        <v>Sinnar</v>
      </c>
      <c r="F17" t="str">
        <f ca="1"/>
        <v>20019286</v>
      </c>
      <c r="G17" t="str">
        <f ca="1"/>
        <v>Nirhale-Fatehpur and 5 villages, Tal. Sinnar</v>
      </c>
      <c r="H17" t="str">
        <f ca="1"/>
        <v>Manori</v>
      </c>
      <c r="I17" t="str">
        <f ca="1"/>
        <v>Existing 0.50 LL ESR</v>
      </c>
      <c r="J17">
        <f ca="1"/>
        <v>0</v>
      </c>
      <c r="K17">
        <f ca="1"/>
        <v>690.92938232421875</v>
      </c>
      <c r="L17" t="str">
        <f ca="1"/>
        <v>0.50LL</v>
      </c>
      <c r="M17">
        <f ca="1"/>
        <v>0.33752380371093749</v>
      </c>
      <c r="N17">
        <f ca="1"/>
        <v>0</v>
      </c>
      <c r="O17">
        <f ca="1"/>
        <v>0</v>
      </c>
      <c r="P17">
        <f ca="1"/>
        <v>0</v>
      </c>
      <c r="Q17">
        <f ca="1"/>
        <v>0</v>
      </c>
      <c r="R17">
        <f ca="1"/>
        <v>0</v>
      </c>
      <c r="S17">
        <f ca="1"/>
        <v>0</v>
      </c>
      <c r="T17">
        <f ca="1"/>
        <v>0</v>
      </c>
      <c r="U17" t="str">
        <f ca="1"/>
        <v>19-May</v>
      </c>
      <c r="V17" t="str">
        <f ca="1"/>
        <v>18-May</v>
      </c>
      <c r="W17" t="str">
        <f ca="1"/>
        <v>17-May</v>
      </c>
      <c r="X17" t="str">
        <f ca="1"/>
        <v>16-May</v>
      </c>
      <c r="Y17" t="str">
        <f ca="1"/>
        <v>15-May</v>
      </c>
      <c r="Z17" t="str">
        <f ca="1"/>
        <v>14-May</v>
      </c>
      <c r="AA17" t="str">
        <f ca="1"/>
        <v>13-May</v>
      </c>
      <c r="AB17" t="str">
        <f ca="1"/>
        <v>0.5</v>
      </c>
    </row>
    <row r="18" spans="1:28" x14ac:dyDescent="0.35">
      <c r="A18" s="33" t="s">
        <v>818</v>
      </c>
      <c r="B18" t="str">
        <f t="array" aca="1" ref="B18:AB18" ca="1">_xll.PICurrVal('Nashik Datalink'!$B$2:$AB$2,0,'Nashik Datalink'!$A$18)</f>
        <v>Nashik</v>
      </c>
      <c r="C18" t="str">
        <f ca="1"/>
        <v>Nashik</v>
      </c>
      <c r="D18" t="str">
        <f ca="1"/>
        <v>Manmad</v>
      </c>
      <c r="E18" t="str">
        <f ca="1"/>
        <v>Yeola</v>
      </c>
      <c r="F18" t="str">
        <f ca="1"/>
        <v>20030798</v>
      </c>
      <c r="G18" t="str">
        <f ca="1"/>
        <v>Retrofitting To Yeola 38 Villages</v>
      </c>
      <c r="H18" t="str">
        <f ca="1"/>
        <v>Somthan Desh</v>
      </c>
      <c r="I18" t="str">
        <f ca="1"/>
        <v>Existing 1.00 LL ESR</v>
      </c>
      <c r="J18" t="str">
        <f ca="1"/>
        <v>Pt Created</v>
      </c>
      <c r="K18" t="str">
        <f ca="1"/>
        <v>Pt Created</v>
      </c>
      <c r="L18" t="str">
        <f ca="1"/>
        <v>1.00LL</v>
      </c>
      <c r="M18">
        <f ca="1"/>
        <v>0</v>
      </c>
      <c r="N18">
        <f ca="1"/>
        <v>0</v>
      </c>
      <c r="O18">
        <f ca="1"/>
        <v>0</v>
      </c>
      <c r="P18">
        <f ca="1"/>
        <v>0</v>
      </c>
      <c r="Q18">
        <f ca="1"/>
        <v>0</v>
      </c>
      <c r="R18">
        <f ca="1"/>
        <v>0</v>
      </c>
      <c r="S18">
        <f ca="1"/>
        <v>0</v>
      </c>
      <c r="T18">
        <f ca="1"/>
        <v>0</v>
      </c>
      <c r="U18" t="str">
        <f ca="1"/>
        <v>19-May</v>
      </c>
      <c r="V18" t="str">
        <f ca="1"/>
        <v>18-May</v>
      </c>
      <c r="W18" t="str">
        <f ca="1"/>
        <v>17-May</v>
      </c>
      <c r="X18" t="str">
        <f ca="1"/>
        <v>16-May</v>
      </c>
      <c r="Y18" t="str">
        <f ca="1"/>
        <v>15-May</v>
      </c>
      <c r="Z18" t="str">
        <f ca="1"/>
        <v>14-May</v>
      </c>
      <c r="AA18" t="str">
        <f ca="1"/>
        <v>13-May</v>
      </c>
      <c r="AB18" t="str">
        <f ca="1"/>
        <v>1</v>
      </c>
    </row>
    <row r="19" spans="1:28" x14ac:dyDescent="0.35">
      <c r="A19" s="33" t="s">
        <v>1001</v>
      </c>
      <c r="B19" t="str">
        <f t="array" aca="1" ref="B19:AB19" ca="1">_xll.PICurrVal('Nashik Datalink'!$B$2:$AB$2,0,'Nashik Datalink'!$A$19)</f>
        <v>Nashik</v>
      </c>
      <c r="C19" t="str">
        <f ca="1"/>
        <v>Nashik</v>
      </c>
      <c r="D19" t="str">
        <f ca="1"/>
        <v>Manmad</v>
      </c>
      <c r="E19" t="str">
        <f ca="1"/>
        <v>Nifad</v>
      </c>
      <c r="F19" t="str">
        <f ca="1"/>
        <v>456654</v>
      </c>
      <c r="G19" t="str">
        <f ca="1"/>
        <v>Retro. Lasalgaon Vinchur 16 Villages, Tal. Nifad</v>
      </c>
      <c r="H19" t="str">
        <f ca="1"/>
        <v>Bokaddara</v>
      </c>
      <c r="I19" t="str">
        <f ca="1"/>
        <v>Existing 1.00 LL ESR</v>
      </c>
      <c r="J19">
        <f ca="1"/>
        <v>0</v>
      </c>
      <c r="K19">
        <f ca="1"/>
        <v>1019.5862426757813</v>
      </c>
      <c r="L19" t="str">
        <f ca="1"/>
        <v>1.00LL</v>
      </c>
      <c r="M19">
        <f ca="1"/>
        <v>0.5710040283203125</v>
      </c>
      <c r="N19">
        <f ca="1"/>
        <v>0.6474560546875</v>
      </c>
      <c r="O19">
        <f ca="1"/>
        <v>1.6973876953124999E-3</v>
      </c>
      <c r="P19">
        <f ca="1"/>
        <v>0.17469482421874999</v>
      </c>
      <c r="Q19">
        <f ca="1"/>
        <v>0.57563598632812496</v>
      </c>
      <c r="R19">
        <f ca="1"/>
        <v>0.47646545410156249</v>
      </c>
      <c r="S19">
        <f ca="1"/>
        <v>0.69517089843750002</v>
      </c>
      <c r="T19">
        <f ca="1"/>
        <v>1</v>
      </c>
      <c r="U19" t="str">
        <f ca="1"/>
        <v>19-May</v>
      </c>
      <c r="V19" t="str">
        <f ca="1"/>
        <v>18-May</v>
      </c>
      <c r="W19" t="str">
        <f ca="1"/>
        <v>17-May</v>
      </c>
      <c r="X19" t="str">
        <f ca="1"/>
        <v>16-May</v>
      </c>
      <c r="Y19" t="str">
        <f ca="1"/>
        <v>15-May</v>
      </c>
      <c r="Z19" t="str">
        <f ca="1"/>
        <v>14-May</v>
      </c>
      <c r="AA19" t="str">
        <f ca="1"/>
        <v>13-May</v>
      </c>
      <c r="AB19" t="str">
        <f ca="1"/>
        <v>1</v>
      </c>
    </row>
    <row r="20" spans="1:28" x14ac:dyDescent="0.35">
      <c r="A20" s="33" t="s">
        <v>819</v>
      </c>
      <c r="B20" t="str">
        <f t="array" aca="1" ref="B20:AB20" ca="1">_xll.PICurrVal('Nashik Datalink'!$B$2:$AB$2,0,'Nashik Datalink'!$A$20)</f>
        <v>Nashik</v>
      </c>
      <c r="C20" t="str">
        <f ca="1"/>
        <v>W M Nashik</v>
      </c>
      <c r="D20" t="str">
        <f ca="1"/>
        <v>Malegaon</v>
      </c>
      <c r="E20" t="str">
        <f ca="1"/>
        <v>Chandwad</v>
      </c>
      <c r="F20" t="str">
        <f ca="1"/>
        <v>20086730</v>
      </c>
      <c r="G20" t="str">
        <f ca="1"/>
        <v>Retro.Chandwad and WSS 44 villages. Ta. Chandwad</v>
      </c>
      <c r="H20" t="str">
        <f ca="1"/>
        <v>Hatti</v>
      </c>
      <c r="I20" t="str">
        <f ca="1"/>
        <v>Existing 0.40 LL ESR</v>
      </c>
      <c r="J20">
        <f ca="1"/>
        <v>0</v>
      </c>
      <c r="K20">
        <f ca="1"/>
        <v>1415.507080078125</v>
      </c>
      <c r="L20" t="str">
        <f ca="1"/>
        <v>0.40LL</v>
      </c>
      <c r="M20">
        <f ca="1"/>
        <v>0.37101196289062499</v>
      </c>
      <c r="N20">
        <f ca="1"/>
        <v>0.17625854492187501</v>
      </c>
      <c r="O20">
        <f ca="1"/>
        <v>0.35354003906249998</v>
      </c>
      <c r="P20">
        <f ca="1"/>
        <v>0.145048828125</v>
      </c>
      <c r="Q20">
        <f ca="1"/>
        <v>0</v>
      </c>
      <c r="R20">
        <f ca="1"/>
        <v>0.21046386718749999</v>
      </c>
      <c r="S20">
        <f ca="1"/>
        <v>0</v>
      </c>
      <c r="T20">
        <f ca="1"/>
        <v>1</v>
      </c>
      <c r="U20" t="str">
        <f ca="1"/>
        <v>19-May</v>
      </c>
      <c r="V20" t="str">
        <f ca="1"/>
        <v>18-May</v>
      </c>
      <c r="W20" t="str">
        <f ca="1"/>
        <v>17-May</v>
      </c>
      <c r="X20" t="str">
        <f ca="1"/>
        <v>16-May</v>
      </c>
      <c r="Y20" t="str">
        <f ca="1"/>
        <v>15-May</v>
      </c>
      <c r="Z20" t="str">
        <f ca="1"/>
        <v>14-May</v>
      </c>
      <c r="AA20" t="str">
        <f ca="1"/>
        <v>13-May</v>
      </c>
      <c r="AB20" t="str">
        <f ca="1"/>
        <v>0.4</v>
      </c>
    </row>
    <row r="21" spans="1:28" x14ac:dyDescent="0.35">
      <c r="A21" s="33" t="s">
        <v>976</v>
      </c>
      <c r="B21" t="str">
        <f t="array" aca="1" ref="B21:AB21" ca="1">_xll.PICurrVal('Nashik Datalink'!$B$2:$AB$2,0,'Nashik Datalink'!$A$21)</f>
        <v>Nashik</v>
      </c>
      <c r="C21" t="str">
        <f ca="1"/>
        <v>Nashik</v>
      </c>
      <c r="D21" t="str">
        <f ca="1"/>
        <v>Malegaon</v>
      </c>
      <c r="E21" t="str">
        <f ca="1"/>
        <v>Malegaon</v>
      </c>
      <c r="F21" t="str">
        <f ca="1"/>
        <v>20037448</v>
      </c>
      <c r="G21" t="str">
        <f ca="1"/>
        <v>78 villages in Nandgaon, Malegaon and Deola talukas</v>
      </c>
      <c r="H21" t="str">
        <f ca="1"/>
        <v>Krantinagar</v>
      </c>
      <c r="I21" t="str">
        <f ca="1"/>
        <v>Existing 0.30 LL ESR</v>
      </c>
      <c r="J21">
        <f ca="1"/>
        <v>0</v>
      </c>
      <c r="K21">
        <f ca="1"/>
        <v>75.767120361328125</v>
      </c>
      <c r="L21" t="str">
        <f ca="1"/>
        <v>0.30LL</v>
      </c>
      <c r="M21">
        <f ca="1"/>
        <v>0</v>
      </c>
      <c r="N21">
        <f ca="1"/>
        <v>0</v>
      </c>
      <c r="O21">
        <f ca="1"/>
        <v>0</v>
      </c>
      <c r="P21">
        <f ca="1"/>
        <v>0</v>
      </c>
      <c r="Q21">
        <f ca="1"/>
        <v>0</v>
      </c>
      <c r="R21">
        <f ca="1"/>
        <v>0</v>
      </c>
      <c r="S21">
        <f ca="1"/>
        <v>0</v>
      </c>
      <c r="T21">
        <f ca="1"/>
        <v>0</v>
      </c>
      <c r="U21" t="str">
        <f ca="1"/>
        <v>19-May</v>
      </c>
      <c r="V21" t="str">
        <f ca="1"/>
        <v>18-May</v>
      </c>
      <c r="W21" t="str">
        <f ca="1"/>
        <v>17-May</v>
      </c>
      <c r="X21" t="str">
        <f ca="1"/>
        <v>16-May</v>
      </c>
      <c r="Y21" t="str">
        <f ca="1"/>
        <v>15-May</v>
      </c>
      <c r="Z21" t="str">
        <f ca="1"/>
        <v>14-May</v>
      </c>
      <c r="AA21" t="str">
        <f ca="1"/>
        <v>13-May</v>
      </c>
      <c r="AB21" t="str">
        <f ca="1"/>
        <v>0.3</v>
      </c>
    </row>
    <row r="22" spans="1:28" x14ac:dyDescent="0.35">
      <c r="A22" s="33" t="s">
        <v>1049</v>
      </c>
      <c r="B22" t="str">
        <f t="array" aca="1" ref="B22:AB22" ca="1">_xll.PICurrVal('Nashik Datalink'!$B$2:$AB$2,0,'Nashik Datalink'!$A$22)</f>
        <v>Jalgaon</v>
      </c>
      <c r="C22" t="str">
        <f ca="1"/>
        <v>Jalgaon</v>
      </c>
      <c r="D22" t="str">
        <f ca="1"/>
        <v>Erandol</v>
      </c>
      <c r="E22" t="str">
        <f ca="1"/>
        <v>Chalisgaon</v>
      </c>
      <c r="F22" t="str">
        <f ca="1"/>
        <v>20053796</v>
      </c>
      <c r="G22" t="str">
        <f ca="1"/>
        <v>Dondigar-Rohini &amp; 15 Villages WSS</v>
      </c>
      <c r="H22" t="str">
        <f ca="1"/>
        <v>Krushnanagar</v>
      </c>
      <c r="I22" t="str">
        <f ca="1"/>
        <v>Existing 0.70 LL ESR</v>
      </c>
      <c r="J22">
        <f ca="1"/>
        <v>0</v>
      </c>
      <c r="K22">
        <f ca="1"/>
        <v>149.02235412597656</v>
      </c>
      <c r="L22" t="str">
        <f ca="1"/>
        <v>0.70LL</v>
      </c>
      <c r="M22">
        <f ca="1"/>
        <v>0</v>
      </c>
      <c r="N22">
        <f ca="1"/>
        <v>0.15230297088623046</v>
      </c>
      <c r="O22">
        <f ca="1"/>
        <v>8.9009094238281256E-3</v>
      </c>
      <c r="P22">
        <f ca="1"/>
        <v>0.38821479797363279</v>
      </c>
      <c r="Q22">
        <f ca="1"/>
        <v>0.26524040222167966</v>
      </c>
      <c r="R22">
        <f ca="1"/>
        <v>0</v>
      </c>
      <c r="S22">
        <f ca="1"/>
        <v>0.2593701934814453</v>
      </c>
      <c r="T22">
        <f ca="1"/>
        <v>1</v>
      </c>
      <c r="U22" t="str">
        <f ca="1"/>
        <v>19-May</v>
      </c>
      <c r="V22" t="str">
        <f ca="1"/>
        <v>18-May</v>
      </c>
      <c r="W22" t="str">
        <f ca="1"/>
        <v>17-May</v>
      </c>
      <c r="X22" t="str">
        <f ca="1"/>
        <v>16-May</v>
      </c>
      <c r="Y22" t="str">
        <f ca="1"/>
        <v>15-May</v>
      </c>
      <c r="Z22" t="str">
        <f ca="1"/>
        <v>14-May</v>
      </c>
      <c r="AA22" t="str">
        <f ca="1"/>
        <v>13-May</v>
      </c>
      <c r="AB22" t="str">
        <f ca="1"/>
        <v>0.7</v>
      </c>
    </row>
    <row r="23" spans="1:28" x14ac:dyDescent="0.35">
      <c r="A23" s="33" t="s">
        <v>456</v>
      </c>
      <c r="B23" t="str">
        <f t="array" aca="1" ref="B23:AB23" ca="1">_xll.PICurrVal('Nashik Datalink'!$B$2:$AB$2,0,'Nashik Datalink'!$A$23)</f>
        <v>Nashik</v>
      </c>
      <c r="C23" t="str">
        <f ca="1"/>
        <v>Nashik</v>
      </c>
      <c r="D23" t="str">
        <f ca="1"/>
        <v>Sinnar</v>
      </c>
      <c r="E23" t="str">
        <f ca="1"/>
        <v>Sinnar</v>
      </c>
      <c r="F23" t="str">
        <f ca="1"/>
        <v>20019176</v>
      </c>
      <c r="G23" t="str">
        <f ca="1"/>
        <v>Retro. Bargaonpimpri &amp; 6 VRWSS  Tal Sinnar</v>
      </c>
      <c r="H23" t="str">
        <f ca="1"/>
        <v>Nimgaon Sinnar</v>
      </c>
      <c r="I23" t="str">
        <f ca="1"/>
        <v>Existing 0.40 LL ESR</v>
      </c>
      <c r="J23">
        <f ca="1"/>
        <v>0</v>
      </c>
      <c r="K23">
        <f ca="1"/>
        <v>8209.12890625</v>
      </c>
      <c r="L23" t="str">
        <f ca="1"/>
        <v>0.40LL</v>
      </c>
      <c r="M23">
        <f ca="1"/>
        <v>0</v>
      </c>
      <c r="N23">
        <f ca="1"/>
        <v>0</v>
      </c>
      <c r="O23">
        <f ca="1"/>
        <v>2.2026855468750002</v>
      </c>
      <c r="P23">
        <f ca="1"/>
        <v>0.97420898437500003</v>
      </c>
      <c r="Q23">
        <f ca="1"/>
        <v>0.246953125</v>
      </c>
      <c r="R23">
        <f ca="1"/>
        <v>0</v>
      </c>
      <c r="S23">
        <f ca="1"/>
        <v>4.8535156249999998E-3</v>
      </c>
      <c r="T23">
        <f ca="1"/>
        <v>1</v>
      </c>
      <c r="U23" t="str">
        <f ca="1"/>
        <v>19-May</v>
      </c>
      <c r="V23" t="str">
        <f ca="1"/>
        <v>18-May</v>
      </c>
      <c r="W23" t="str">
        <f ca="1"/>
        <v>17-May</v>
      </c>
      <c r="X23" t="str">
        <f ca="1"/>
        <v>16-May</v>
      </c>
      <c r="Y23" t="str">
        <f ca="1"/>
        <v>15-May</v>
      </c>
      <c r="Z23" t="str">
        <f ca="1"/>
        <v>14-May</v>
      </c>
      <c r="AA23" t="str">
        <f ca="1"/>
        <v>13-May</v>
      </c>
      <c r="AB23" t="str">
        <f ca="1"/>
        <v>0.4</v>
      </c>
    </row>
    <row r="24" spans="1:28" x14ac:dyDescent="0.35">
      <c r="A24" s="33" t="s">
        <v>634</v>
      </c>
      <c r="B24" t="str">
        <f t="array" aca="1" ref="B24:AB24" ca="1">_xll.PICurrVal('Nashik Datalink'!$B$2:$AB$2,0,'Nashik Datalink'!$A$24)</f>
        <v>Nashik</v>
      </c>
      <c r="C24" t="str">
        <f ca="1"/>
        <v>Nashik</v>
      </c>
      <c r="D24" t="str">
        <f ca="1"/>
        <v>Sinnar</v>
      </c>
      <c r="E24" t="str">
        <f ca="1"/>
        <v>Sinnar</v>
      </c>
      <c r="F24" t="str">
        <f ca="1"/>
        <v>20019286</v>
      </c>
      <c r="G24" t="str">
        <f ca="1"/>
        <v>Nirhale-Fatehpur and 5 villages, Tal. Sinnar</v>
      </c>
      <c r="H24" t="str">
        <f ca="1"/>
        <v>Nandur Shingote</v>
      </c>
      <c r="I24" t="str">
        <f ca="1"/>
        <v>Existing 3.25 LL MBR</v>
      </c>
      <c r="J24">
        <f ca="1"/>
        <v>134.06509399414063</v>
      </c>
      <c r="K24">
        <f ca="1"/>
        <v>51199.453125</v>
      </c>
      <c r="L24" t="str">
        <f ca="1"/>
        <v>3.25LL</v>
      </c>
      <c r="M24">
        <f ca="1"/>
        <v>3.8646093750000001</v>
      </c>
      <c r="N24">
        <f ca="1"/>
        <v>4.2746093749999998</v>
      </c>
      <c r="O24">
        <f ca="1"/>
        <v>3.9403125000000001</v>
      </c>
      <c r="P24">
        <f ca="1"/>
        <v>4.4536718750000004</v>
      </c>
      <c r="Q24">
        <f ca="1"/>
        <v>4.1444140625000001</v>
      </c>
      <c r="R24">
        <f ca="1"/>
        <v>5.2036718750000004</v>
      </c>
      <c r="S24">
        <f ca="1"/>
        <v>4.0436328125000003</v>
      </c>
      <c r="T24">
        <f ca="1"/>
        <v>1</v>
      </c>
      <c r="U24" t="str">
        <f ca="1"/>
        <v>19-May</v>
      </c>
      <c r="V24" t="str">
        <f ca="1"/>
        <v>18-May</v>
      </c>
      <c r="W24" t="str">
        <f ca="1"/>
        <v>17-May</v>
      </c>
      <c r="X24" t="str">
        <f ca="1"/>
        <v>16-May</v>
      </c>
      <c r="Y24" t="str">
        <f ca="1"/>
        <v>15-May</v>
      </c>
      <c r="Z24" t="str">
        <f ca="1"/>
        <v>14-May</v>
      </c>
      <c r="AA24" t="str">
        <f ca="1"/>
        <v>13-May</v>
      </c>
      <c r="AB24" t="str">
        <f ca="1"/>
        <v>3.25</v>
      </c>
    </row>
    <row r="25" spans="1:28" x14ac:dyDescent="0.35">
      <c r="A25" s="33" t="s">
        <v>635</v>
      </c>
      <c r="B25" t="str">
        <f t="array" aca="1" ref="B25:AB25" ca="1">_xll.PICurrVal('Nashik Datalink'!$B$2:$AB$2,0,'Nashik Datalink'!$A$25)</f>
        <v>Nashik</v>
      </c>
      <c r="C25" t="str">
        <f ca="1"/>
        <v>Nashik</v>
      </c>
      <c r="D25" t="str">
        <f ca="1"/>
        <v>Sinnar</v>
      </c>
      <c r="E25" t="str">
        <f ca="1"/>
        <v>Sinnar</v>
      </c>
      <c r="F25" t="str">
        <f ca="1"/>
        <v>20019286</v>
      </c>
      <c r="G25" t="str">
        <f ca="1"/>
        <v>Nirhale-Fatehpur and 5 villages, Tal. Sinnar</v>
      </c>
      <c r="H25" t="str">
        <f ca="1"/>
        <v>Nandur Shingote</v>
      </c>
      <c r="I25" t="str">
        <f ca="1"/>
        <v>Existing 1.5 LL ESR</v>
      </c>
      <c r="J25">
        <f ca="1"/>
        <v>0</v>
      </c>
      <c r="K25">
        <f ca="1"/>
        <v>37.763507843017578</v>
      </c>
      <c r="L25" t="str">
        <f ca="1"/>
        <v>1.5LL</v>
      </c>
      <c r="M25">
        <f ca="1"/>
        <v>0</v>
      </c>
      <c r="N25">
        <f ca="1"/>
        <v>0</v>
      </c>
      <c r="O25">
        <f ca="1"/>
        <v>0</v>
      </c>
      <c r="P25">
        <f ca="1"/>
        <v>0</v>
      </c>
      <c r="Q25">
        <f ca="1"/>
        <v>0</v>
      </c>
      <c r="R25">
        <f ca="1"/>
        <v>0</v>
      </c>
      <c r="S25">
        <f ca="1"/>
        <v>0</v>
      </c>
      <c r="T25">
        <f ca="1"/>
        <v>1</v>
      </c>
      <c r="U25" t="str">
        <f ca="1"/>
        <v>19-May</v>
      </c>
      <c r="V25" t="str">
        <f ca="1"/>
        <v>18-May</v>
      </c>
      <c r="W25" t="str">
        <f ca="1"/>
        <v>17-May</v>
      </c>
      <c r="X25" t="str">
        <f ca="1"/>
        <v>16-May</v>
      </c>
      <c r="Y25" t="str">
        <f ca="1"/>
        <v>15-May</v>
      </c>
      <c r="Z25" t="str">
        <f ca="1"/>
        <v>14-May</v>
      </c>
      <c r="AA25" t="str">
        <f ca="1"/>
        <v>13-May</v>
      </c>
      <c r="AB25" t="str">
        <f ca="1"/>
        <v>1.5</v>
      </c>
    </row>
    <row r="26" spans="1:28" x14ac:dyDescent="0.35">
      <c r="A26" s="33" t="s">
        <v>894</v>
      </c>
      <c r="B26" t="str">
        <f t="array" aca="1" ref="B26:AB26" ca="1">_xll.PICurrVal('Nashik Datalink'!$B$2:$AB$2,0,'Nashik Datalink'!$A$26)</f>
        <v>Nashik</v>
      </c>
      <c r="C26" t="str">
        <f ca="1"/>
        <v>Nashik</v>
      </c>
      <c r="D26" t="str">
        <f ca="1"/>
        <v>Malegaon</v>
      </c>
      <c r="E26" t="str">
        <f ca="1"/>
        <v>Nandgaon</v>
      </c>
      <c r="F26" t="str">
        <f ca="1"/>
        <v>20037448</v>
      </c>
      <c r="G26" t="str">
        <f ca="1"/>
        <v>78 villages in Nandgaon, Malegaon and Deola talukas</v>
      </c>
      <c r="H26" t="str">
        <f ca="1"/>
        <v>Wakhari</v>
      </c>
      <c r="I26" t="str">
        <f ca="1"/>
        <v>Existing 0.50 LL ESR</v>
      </c>
      <c r="J26">
        <f ca="1"/>
        <v>0</v>
      </c>
      <c r="K26">
        <f ca="1"/>
        <v>954.50042724609375</v>
      </c>
      <c r="L26" t="str">
        <f ca="1"/>
        <v>0.50LL</v>
      </c>
      <c r="M26">
        <f ca="1"/>
        <v>0</v>
      </c>
      <c r="N26">
        <f ca="1"/>
        <v>0</v>
      </c>
      <c r="O26">
        <f ca="1"/>
        <v>0.4896954345703125</v>
      </c>
      <c r="P26">
        <f ca="1"/>
        <v>1.9165039062500001E-4</v>
      </c>
      <c r="Q26">
        <f ca="1"/>
        <v>0</v>
      </c>
      <c r="R26">
        <f ca="1"/>
        <v>0.224422607421875</v>
      </c>
      <c r="S26">
        <f ca="1"/>
        <v>0</v>
      </c>
      <c r="T26">
        <f ca="1"/>
        <v>1</v>
      </c>
      <c r="U26" t="str">
        <f ca="1"/>
        <v>19-May</v>
      </c>
      <c r="V26" t="str">
        <f ca="1"/>
        <v>18-May</v>
      </c>
      <c r="W26" t="str">
        <f ca="1"/>
        <v>17-May</v>
      </c>
      <c r="X26" t="str">
        <f ca="1"/>
        <v>16-May</v>
      </c>
      <c r="Y26" t="str">
        <f ca="1"/>
        <v>15-May</v>
      </c>
      <c r="Z26" t="str">
        <f ca="1"/>
        <v>14-May</v>
      </c>
      <c r="AA26" t="str">
        <f ca="1"/>
        <v>13-May</v>
      </c>
      <c r="AB26" t="str">
        <f ca="1"/>
        <v>0.5</v>
      </c>
    </row>
    <row r="27" spans="1:28" x14ac:dyDescent="0.35">
      <c r="A27" s="33" t="s">
        <v>897</v>
      </c>
      <c r="B27" t="str">
        <f t="array" aca="1" ref="B27:AB27" ca="1">_xll.PICurrVal('Nashik Datalink'!$B$2:$AB$2,0,'Nashik Datalink'!$A$27)</f>
        <v>Nashik</v>
      </c>
      <c r="C27" t="str">
        <f ca="1"/>
        <v>Nashik</v>
      </c>
      <c r="D27" t="str">
        <f ca="1"/>
        <v>Malegaon</v>
      </c>
      <c r="E27" t="str">
        <f ca="1"/>
        <v>Malegaon</v>
      </c>
      <c r="F27" t="str">
        <f ca="1"/>
        <v>20037448</v>
      </c>
      <c r="G27" t="str">
        <f ca="1"/>
        <v>78 villages in Nandgaon, Malegaon and Deola talukas</v>
      </c>
      <c r="H27" t="str">
        <f ca="1"/>
        <v>Jatpada</v>
      </c>
      <c r="I27" t="str">
        <f ca="1"/>
        <v>Existing 0.25 LL ESR</v>
      </c>
      <c r="J27">
        <f ca="1"/>
        <v>0</v>
      </c>
      <c r="K27">
        <f ca="1"/>
        <v>2369.81396484375</v>
      </c>
      <c r="L27" t="str">
        <f ca="1"/>
        <v>0.25LL</v>
      </c>
      <c r="M27">
        <f ca="1"/>
        <v>0</v>
      </c>
      <c r="N27">
        <f ca="1"/>
        <v>0.27239501953125</v>
      </c>
      <c r="O27">
        <f ca="1"/>
        <v>0.24181152343750001</v>
      </c>
      <c r="P27">
        <f ca="1"/>
        <v>0.47013671875000002</v>
      </c>
      <c r="Q27">
        <f ca="1"/>
        <v>0</v>
      </c>
      <c r="R27">
        <f ca="1"/>
        <v>0.54166503906249996</v>
      </c>
      <c r="S27">
        <f ca="1"/>
        <v>0.68879150390624999</v>
      </c>
      <c r="T27">
        <f ca="1"/>
        <v>1</v>
      </c>
      <c r="U27" t="str">
        <f ca="1"/>
        <v>19-May</v>
      </c>
      <c r="V27" t="str">
        <f ca="1"/>
        <v>18-May</v>
      </c>
      <c r="W27" t="str">
        <f ca="1"/>
        <v>17-May</v>
      </c>
      <c r="X27" t="str">
        <f ca="1"/>
        <v>16-May</v>
      </c>
      <c r="Y27" t="str">
        <f ca="1"/>
        <v>15-May</v>
      </c>
      <c r="Z27" t="str">
        <f ca="1"/>
        <v>14-May</v>
      </c>
      <c r="AA27" t="str">
        <f ca="1"/>
        <v>13-May</v>
      </c>
      <c r="AB27" t="str">
        <f ca="1"/>
        <v>0.25</v>
      </c>
    </row>
    <row r="28" spans="1:28" x14ac:dyDescent="0.35">
      <c r="A28" s="33" t="s">
        <v>996</v>
      </c>
      <c r="B28" t="str">
        <f t="array" aca="1" ref="B28:AB28" ca="1">_xll.PICurrVal('Nashik Datalink'!$B$2:$AB$2,0,'Nashik Datalink'!$A$28)</f>
        <v>Nashik</v>
      </c>
      <c r="C28" t="str">
        <f ca="1"/>
        <v>Nashik</v>
      </c>
      <c r="D28" t="str">
        <f ca="1"/>
        <v>Manmad</v>
      </c>
      <c r="E28" t="str">
        <f ca="1"/>
        <v>Nifad</v>
      </c>
      <c r="F28" t="str">
        <f ca="1"/>
        <v>456654</v>
      </c>
      <c r="G28" t="str">
        <f ca="1"/>
        <v>Retro. Lasalgaon Vinchur 16 Villages, Tal. Nifad</v>
      </c>
      <c r="H28" t="str">
        <f ca="1"/>
        <v>Vinchur</v>
      </c>
      <c r="I28" t="str">
        <f ca="1"/>
        <v>Existing 1.50 LL ESR</v>
      </c>
      <c r="J28">
        <f ca="1"/>
        <v>79.402633666992188</v>
      </c>
      <c r="K28">
        <f ca="1"/>
        <v>1916.7342529296875</v>
      </c>
      <c r="L28" t="str">
        <f ca="1"/>
        <v>1.50LL</v>
      </c>
      <c r="M28">
        <f ca="1"/>
        <v>1.0756689453124999</v>
      </c>
      <c r="N28">
        <f ca="1"/>
        <v>0</v>
      </c>
      <c r="O28">
        <f ca="1"/>
        <v>0</v>
      </c>
      <c r="P28">
        <f ca="1"/>
        <v>0</v>
      </c>
      <c r="Q28">
        <f ca="1"/>
        <v>1.674610595703125</v>
      </c>
      <c r="R28">
        <f ca="1"/>
        <v>2.1866503906250001</v>
      </c>
      <c r="S28">
        <f ca="1"/>
        <v>4.8828125000000001E-6</v>
      </c>
      <c r="T28">
        <f ca="1"/>
        <v>1</v>
      </c>
      <c r="U28" t="str">
        <f ca="1"/>
        <v>19-May</v>
      </c>
      <c r="V28" t="str">
        <f ca="1"/>
        <v>18-May</v>
      </c>
      <c r="W28" t="str">
        <f ca="1"/>
        <v>17-May</v>
      </c>
      <c r="X28" t="str">
        <f ca="1"/>
        <v>16-May</v>
      </c>
      <c r="Y28" t="str">
        <f ca="1"/>
        <v>15-May</v>
      </c>
      <c r="Z28" t="str">
        <f ca="1"/>
        <v>14-May</v>
      </c>
      <c r="AA28" t="str">
        <f ca="1"/>
        <v>13-May</v>
      </c>
      <c r="AB28" t="str">
        <f ca="1"/>
        <v>1.5</v>
      </c>
    </row>
    <row r="29" spans="1:28" x14ac:dyDescent="0.35">
      <c r="A29" s="33" t="s">
        <v>962</v>
      </c>
      <c r="B29" t="str">
        <f t="array" aca="1" ref="B29:AB29" ca="1">_xll.PICurrVal('Nashik Datalink'!$B$2:$AB$2,0,'Nashik Datalink'!$A$29)</f>
        <v>Nashik</v>
      </c>
      <c r="C29" t="str">
        <f ca="1"/>
        <v>W M Nashik</v>
      </c>
      <c r="D29" t="str">
        <f ca="1"/>
        <v>Malegaon</v>
      </c>
      <c r="E29" t="str">
        <f ca="1"/>
        <v>Malegaon</v>
      </c>
      <c r="F29" t="str">
        <f ca="1"/>
        <v>20018682</v>
      </c>
      <c r="G29" t="str">
        <f ca="1"/>
        <v>Dhahiwal &amp;25 Villages WSS Tal Malegaon</v>
      </c>
      <c r="H29" t="str">
        <f ca="1"/>
        <v>Nale</v>
      </c>
      <c r="I29" t="str">
        <f ca="1"/>
        <v>Existing 0.50 LL ESR</v>
      </c>
      <c r="J29">
        <f ca="1"/>
        <v>0</v>
      </c>
      <c r="K29">
        <f ca="1"/>
        <v>1057.674072265625</v>
      </c>
      <c r="L29" t="str">
        <f ca="1"/>
        <v>0.50LL</v>
      </c>
      <c r="M29">
        <f ca="1"/>
        <v>6.9458007812500005E-4</v>
      </c>
      <c r="N29">
        <f ca="1"/>
        <v>0</v>
      </c>
      <c r="O29">
        <f ca="1"/>
        <v>0</v>
      </c>
      <c r="P29">
        <f ca="1"/>
        <v>7.5317382812500003E-3</v>
      </c>
      <c r="Q29">
        <f ca="1"/>
        <v>4.2287054443359375</v>
      </c>
      <c r="R29">
        <f ca="1"/>
        <v>4.2724609374999997E-5</v>
      </c>
      <c r="S29">
        <f ca="1"/>
        <v>0</v>
      </c>
      <c r="T29">
        <f ca="1"/>
        <v>1</v>
      </c>
      <c r="U29" t="str">
        <f ca="1"/>
        <v>19-May</v>
      </c>
      <c r="V29" t="str">
        <f ca="1"/>
        <v>18-May</v>
      </c>
      <c r="W29" t="str">
        <f ca="1"/>
        <v>17-May</v>
      </c>
      <c r="X29" t="str">
        <f ca="1"/>
        <v>16-May</v>
      </c>
      <c r="Y29" t="str">
        <f ca="1"/>
        <v>15-May</v>
      </c>
      <c r="Z29" t="str">
        <f ca="1"/>
        <v>14-May</v>
      </c>
      <c r="AA29" t="str">
        <f ca="1"/>
        <v>13-May</v>
      </c>
      <c r="AB29" t="str">
        <f ca="1"/>
        <v>0.5</v>
      </c>
    </row>
    <row r="30" spans="1:28" x14ac:dyDescent="0.35">
      <c r="A30" s="33" t="s">
        <v>232</v>
      </c>
      <c r="B30" t="str">
        <f t="array" aca="1" ref="B30:AB30" ca="1">_xll.PICurrVal('Nashik Datalink'!$B$2:$AB$2,0,'Nashik Datalink'!$A$30)</f>
        <v>Jalgaon</v>
      </c>
      <c r="C30" t="str">
        <f ca="1"/>
        <v>Jalgaon</v>
      </c>
      <c r="D30" t="str">
        <f ca="1"/>
        <v>Erandol</v>
      </c>
      <c r="E30" t="str">
        <f ca="1"/>
        <v>Dharangaon</v>
      </c>
      <c r="F30" t="str">
        <f ca="1"/>
        <v>20061165</v>
      </c>
      <c r="G30" t="str">
        <f ca="1"/>
        <v>Paldhi (bk&amp; Kh) RR Tal DHARANGAON</v>
      </c>
      <c r="H30" t="str">
        <f ca="1"/>
        <v>Paldhi Kh.</v>
      </c>
      <c r="I30" t="str">
        <f ca="1"/>
        <v>Proposed 4.00 LL ESR</v>
      </c>
      <c r="J30">
        <f ca="1"/>
        <v>0</v>
      </c>
      <c r="K30">
        <f ca="1"/>
        <v>33482.9</v>
      </c>
      <c r="L30" t="str">
        <f ca="1"/>
        <v>4.00LL</v>
      </c>
      <c r="M30">
        <f ca="1"/>
        <v>2.6989999999999781</v>
      </c>
      <c r="N30">
        <f ca="1"/>
        <v>5.88</v>
      </c>
      <c r="O30">
        <f ca="1"/>
        <v>0</v>
      </c>
      <c r="P30">
        <f ca="1"/>
        <v>7.67</v>
      </c>
      <c r="Q30">
        <f ca="1"/>
        <v>1.7340000000000146</v>
      </c>
      <c r="R30">
        <f ca="1"/>
        <v>10.053000000000029</v>
      </c>
      <c r="S30">
        <f ca="1"/>
        <v>3.6659999999999853</v>
      </c>
      <c r="T30">
        <f ca="1"/>
        <v>1</v>
      </c>
      <c r="U30" t="str">
        <f ca="1"/>
        <v>19-May</v>
      </c>
      <c r="V30" t="str">
        <f ca="1"/>
        <v>18-May</v>
      </c>
      <c r="W30" t="str">
        <f ca="1"/>
        <v>17-May</v>
      </c>
      <c r="X30" t="str">
        <f ca="1"/>
        <v>16-May</v>
      </c>
      <c r="Y30" t="str">
        <f ca="1"/>
        <v>15-May</v>
      </c>
      <c r="Z30" t="str">
        <f ca="1"/>
        <v>14-May</v>
      </c>
      <c r="AA30" t="str">
        <f ca="1"/>
        <v>13-May</v>
      </c>
      <c r="AB30" t="str">
        <f ca="1"/>
        <v>4</v>
      </c>
    </row>
    <row r="31" spans="1:28" x14ac:dyDescent="0.35">
      <c r="A31" s="33" t="s">
        <v>233</v>
      </c>
      <c r="B31" t="str">
        <f t="array" aca="1" ref="B31:AB31" ca="1">_xll.PICurrVal('Nashik Datalink'!$B$2:$AB$2,0,'Nashik Datalink'!$A$31)</f>
        <v>Jalgaon</v>
      </c>
      <c r="C31" t="str">
        <f ca="1"/>
        <v>Jalgaon</v>
      </c>
      <c r="D31" t="str">
        <f ca="1"/>
        <v>Erandol</v>
      </c>
      <c r="E31" t="str">
        <f ca="1"/>
        <v>Dharangaon</v>
      </c>
      <c r="F31" t="str">
        <f ca="1"/>
        <v>20061165</v>
      </c>
      <c r="G31" t="str">
        <f ca="1"/>
        <v>Paldhi (bk&amp; Kh) RR Tal DHARANGAON</v>
      </c>
      <c r="H31" t="str">
        <f ca="1"/>
        <v>Paldhi Kh.</v>
      </c>
      <c r="I31" t="str">
        <f ca="1"/>
        <v>Proposed 4.20 LL ESR</v>
      </c>
      <c r="J31">
        <f ca="1"/>
        <v>94.898499999999999</v>
      </c>
      <c r="K31">
        <f ca="1"/>
        <v>9838.1</v>
      </c>
      <c r="L31" t="str">
        <f ca="1"/>
        <v>4.20LL</v>
      </c>
      <c r="M31">
        <f ca="1"/>
        <v>1.9629999999999928</v>
      </c>
      <c r="N31">
        <f ca="1"/>
        <v>1.4170000000000074</v>
      </c>
      <c r="O31">
        <f ca="1"/>
        <v>0.3</v>
      </c>
      <c r="P31">
        <f ca="1"/>
        <v>0</v>
      </c>
      <c r="Q31">
        <f ca="1"/>
        <v>0</v>
      </c>
      <c r="R31">
        <f ca="1"/>
        <v>2.81</v>
      </c>
      <c r="S31">
        <f ca="1"/>
        <v>0</v>
      </c>
      <c r="T31">
        <f ca="1"/>
        <v>1</v>
      </c>
      <c r="U31" t="str">
        <f ca="1"/>
        <v>19-May</v>
      </c>
      <c r="V31" t="str">
        <f ca="1"/>
        <v>18-May</v>
      </c>
      <c r="W31" t="str">
        <f ca="1"/>
        <v>17-May</v>
      </c>
      <c r="X31" t="str">
        <f ca="1"/>
        <v>16-May</v>
      </c>
      <c r="Y31" t="str">
        <f ca="1"/>
        <v>15-May</v>
      </c>
      <c r="Z31" t="str">
        <f ca="1"/>
        <v>14-May</v>
      </c>
      <c r="AA31" t="str">
        <f ca="1"/>
        <v>13-May</v>
      </c>
      <c r="AB31" t="str">
        <f ca="1"/>
        <v>4.2</v>
      </c>
    </row>
    <row r="32" spans="1:28" x14ac:dyDescent="0.35">
      <c r="A32" s="33" t="s">
        <v>661</v>
      </c>
      <c r="B32" t="str">
        <f t="array" aca="1" ref="B32:AB32" ca="1">_xll.PICurrVal('Nashik Datalink'!$B$2:$AB$2,0,'Nashik Datalink'!$A$32)</f>
        <v>Nashik</v>
      </c>
      <c r="C32" t="str">
        <f ca="1"/>
        <v>Nashik</v>
      </c>
      <c r="D32" t="str">
        <f ca="1"/>
        <v>Manmad</v>
      </c>
      <c r="E32" t="str">
        <f ca="1"/>
        <v>Yeola</v>
      </c>
      <c r="F32" t="str">
        <f ca="1"/>
        <v>20030798</v>
      </c>
      <c r="G32" t="str">
        <f ca="1"/>
        <v>Retrofitting To Yeola 38 Villages</v>
      </c>
      <c r="H32" t="str">
        <f ca="1"/>
        <v>Vikharni</v>
      </c>
      <c r="I32" t="str">
        <f ca="1"/>
        <v>Existing 1.00 LL ESR</v>
      </c>
      <c r="J32" t="str">
        <f ca="1"/>
        <v>Pt Created</v>
      </c>
      <c r="K32" t="str">
        <f ca="1"/>
        <v>Pt Created</v>
      </c>
      <c r="L32" t="str">
        <f ca="1"/>
        <v>1.00LL</v>
      </c>
      <c r="M32">
        <f ca="1"/>
        <v>0</v>
      </c>
      <c r="N32">
        <f ca="1"/>
        <v>0</v>
      </c>
      <c r="O32">
        <f ca="1"/>
        <v>0</v>
      </c>
      <c r="P32">
        <f ca="1"/>
        <v>0</v>
      </c>
      <c r="Q32">
        <f ca="1"/>
        <v>0</v>
      </c>
      <c r="R32">
        <f ca="1"/>
        <v>0</v>
      </c>
      <c r="S32">
        <f ca="1"/>
        <v>0</v>
      </c>
      <c r="T32">
        <f ca="1"/>
        <v>0</v>
      </c>
      <c r="U32" t="str">
        <f ca="1"/>
        <v>19-May</v>
      </c>
      <c r="V32" t="str">
        <f ca="1"/>
        <v>18-May</v>
      </c>
      <c r="W32" t="str">
        <f ca="1"/>
        <v>17-May</v>
      </c>
      <c r="X32" t="str">
        <f ca="1"/>
        <v>16-May</v>
      </c>
      <c r="Y32" t="str">
        <f ca="1"/>
        <v>15-May</v>
      </c>
      <c r="Z32" t="str">
        <f ca="1"/>
        <v>14-May</v>
      </c>
      <c r="AA32" t="str">
        <f ca="1"/>
        <v>13-May</v>
      </c>
      <c r="AB32" t="str">
        <f ca="1"/>
        <v>1</v>
      </c>
    </row>
    <row r="33" spans="1:28" x14ac:dyDescent="0.35">
      <c r="A33" s="33" t="s">
        <v>219</v>
      </c>
      <c r="B33" t="str">
        <f t="array" aca="1" ref="B33:AB33" ca="1">_xll.PICurrVal('Nashik Datalink'!$B$2:$AB$2,0,'Nashik Datalink'!$A$33)</f>
        <v>Ahmednagar</v>
      </c>
      <c r="C33" t="str">
        <f ca="1"/>
        <v>Sangamner</v>
      </c>
      <c r="D33" t="str">
        <f ca="1"/>
        <v>Sangamner</v>
      </c>
      <c r="E33" t="str">
        <f ca="1"/>
        <v>Sangamner</v>
      </c>
      <c r="F33" t="str">
        <f ca="1"/>
        <v>20033242</v>
      </c>
      <c r="G33" t="str">
        <f ca="1"/>
        <v>Retro.Talegaon Dighe and 16 villages, Tal. Sangamner</v>
      </c>
      <c r="H33" t="str">
        <f ca="1"/>
        <v>Kakadwadi</v>
      </c>
      <c r="I33" t="str">
        <f ca="1"/>
        <v>Existing 0.50 LL ESR</v>
      </c>
      <c r="J33">
        <f ca="1"/>
        <v>0</v>
      </c>
      <c r="K33">
        <f ca="1"/>
        <v>423.7650146484375</v>
      </c>
      <c r="L33" t="str">
        <f ca="1"/>
        <v>0.50LL</v>
      </c>
      <c r="M33">
        <f ca="1"/>
        <v>0</v>
      </c>
      <c r="N33">
        <f ca="1"/>
        <v>0</v>
      </c>
      <c r="O33">
        <f ca="1"/>
        <v>6.2900085449218754E-2</v>
      </c>
      <c r="P33">
        <f ca="1"/>
        <v>0.37976013183593749</v>
      </c>
      <c r="Q33">
        <f ca="1"/>
        <v>0</v>
      </c>
      <c r="R33">
        <f ca="1"/>
        <v>0</v>
      </c>
      <c r="S33">
        <f ca="1"/>
        <v>0</v>
      </c>
      <c r="T33">
        <f ca="1"/>
        <v>1</v>
      </c>
      <c r="U33" t="str">
        <f ca="1"/>
        <v>19-May</v>
      </c>
      <c r="V33" t="str">
        <f ca="1"/>
        <v>18-May</v>
      </c>
      <c r="W33" t="str">
        <f ca="1"/>
        <v>17-May</v>
      </c>
      <c r="X33" t="str">
        <f ca="1"/>
        <v>16-May</v>
      </c>
      <c r="Y33" t="str">
        <f ca="1"/>
        <v>15-May</v>
      </c>
      <c r="Z33" t="str">
        <f ca="1"/>
        <v>14-May</v>
      </c>
      <c r="AA33" t="str">
        <f ca="1"/>
        <v>13-May</v>
      </c>
      <c r="AB33" t="str">
        <f ca="1"/>
        <v>0.5</v>
      </c>
    </row>
    <row r="34" spans="1:28" x14ac:dyDescent="0.35">
      <c r="A34" s="33" t="s">
        <v>238</v>
      </c>
      <c r="B34" t="str">
        <f t="array" aca="1" ref="B34:AB34" ca="1">_xll.PICurrVal('Nashik Datalink'!$B$2:$AB$2,0,'Nashik Datalink'!$A$34)</f>
        <v>Nashik</v>
      </c>
      <c r="C34" t="str">
        <f ca="1"/>
        <v>W M Nashik</v>
      </c>
      <c r="D34" t="str">
        <f ca="1"/>
        <v>W.M.Nashik</v>
      </c>
      <c r="E34" t="str">
        <f ca="1"/>
        <v>Nifad</v>
      </c>
      <c r="F34" t="str">
        <f ca="1"/>
        <v>20039258</v>
      </c>
      <c r="G34" t="str">
        <f ca="1"/>
        <v>Ozar-Sakore &amp; 2 Villages</v>
      </c>
      <c r="H34" t="str">
        <f ca="1"/>
        <v>Ozar</v>
      </c>
      <c r="I34" t="str">
        <f ca="1"/>
        <v>Proposed 1.8 LL ESR-2</v>
      </c>
      <c r="J34">
        <f ca="1"/>
        <v>92.289497375488281</v>
      </c>
      <c r="K34">
        <f ca="1"/>
        <v>54540.37890625</v>
      </c>
      <c r="L34" t="str">
        <f ca="1"/>
        <v>1.8LL</v>
      </c>
      <c r="M34">
        <f ca="1"/>
        <v>6.2890625000000006E-2</v>
      </c>
      <c r="N34">
        <f ca="1"/>
        <v>3.99609375</v>
      </c>
      <c r="O34">
        <f ca="1"/>
        <v>4.5841406249999999</v>
      </c>
      <c r="P34">
        <f ca="1"/>
        <v>9.3957031250000007</v>
      </c>
      <c r="Q34">
        <f ca="1"/>
        <v>5.7738671874999996</v>
      </c>
      <c r="R34">
        <f ca="1"/>
        <v>4.84375</v>
      </c>
      <c r="S34">
        <f ca="1"/>
        <v>1.4043749999999999</v>
      </c>
      <c r="T34">
        <f ca="1"/>
        <v>1</v>
      </c>
      <c r="U34" t="str">
        <f ca="1"/>
        <v>19-May</v>
      </c>
      <c r="V34" t="str">
        <f ca="1"/>
        <v>18-May</v>
      </c>
      <c r="W34" t="str">
        <f ca="1"/>
        <v>17-May</v>
      </c>
      <c r="X34" t="str">
        <f ca="1"/>
        <v>16-May</v>
      </c>
      <c r="Y34" t="str">
        <f ca="1"/>
        <v>15-May</v>
      </c>
      <c r="Z34" t="str">
        <f ca="1"/>
        <v>14-May</v>
      </c>
      <c r="AA34" t="str">
        <f ca="1"/>
        <v>13-May</v>
      </c>
      <c r="AB34" t="str">
        <f ca="1"/>
        <v>1.8</v>
      </c>
    </row>
    <row r="35" spans="1:28" x14ac:dyDescent="0.35">
      <c r="A35" s="33" t="s">
        <v>820</v>
      </c>
      <c r="B35" t="str">
        <f t="array" aca="1" ref="B35:AB35" ca="1">_xll.PICurrVal('Nashik Datalink'!$B$2:$AB$2,0,'Nashik Datalink'!$A$35)</f>
        <v>Nashik</v>
      </c>
      <c r="C35" t="str">
        <f ca="1"/>
        <v>W M Nashik</v>
      </c>
      <c r="D35" t="str">
        <f ca="1"/>
        <v>Malegaon</v>
      </c>
      <c r="E35" t="str">
        <f ca="1"/>
        <v>Chandwad</v>
      </c>
      <c r="F35" t="str">
        <f ca="1"/>
        <v>20086730</v>
      </c>
      <c r="G35" t="str">
        <f ca="1"/>
        <v>Retro.Chandwad and WSS 44 villages. Ta. Chandwad</v>
      </c>
      <c r="H35" t="str">
        <f ca="1"/>
        <v>Jaitapur</v>
      </c>
      <c r="I35" t="str">
        <f ca="1"/>
        <v>Existing 0.31 LL ESR</v>
      </c>
      <c r="J35">
        <f ca="1"/>
        <v>0</v>
      </c>
      <c r="K35">
        <f ca="1"/>
        <v>156.85792541503906</v>
      </c>
      <c r="L35" t="str">
        <f ca="1"/>
        <v>0.31LL</v>
      </c>
      <c r="M35">
        <f ca="1"/>
        <v>5.3822174072265624E-2</v>
      </c>
      <c r="N35">
        <f ca="1"/>
        <v>0</v>
      </c>
      <c r="O35">
        <f ca="1"/>
        <v>0</v>
      </c>
      <c r="P35">
        <f ca="1"/>
        <v>0</v>
      </c>
      <c r="Q35">
        <f ca="1"/>
        <v>0</v>
      </c>
      <c r="R35">
        <f ca="1"/>
        <v>0</v>
      </c>
      <c r="S35">
        <f ca="1"/>
        <v>0</v>
      </c>
      <c r="T35">
        <f ca="1"/>
        <v>1</v>
      </c>
      <c r="U35" t="str">
        <f ca="1"/>
        <v>19-May</v>
      </c>
      <c r="V35" t="str">
        <f ca="1"/>
        <v>18-May</v>
      </c>
      <c r="W35" t="str">
        <f ca="1"/>
        <v>17-May</v>
      </c>
      <c r="X35" t="str">
        <f ca="1"/>
        <v>16-May</v>
      </c>
      <c r="Y35" t="str">
        <f ca="1"/>
        <v>15-May</v>
      </c>
      <c r="Z35" t="str">
        <f ca="1"/>
        <v>14-May</v>
      </c>
      <c r="AA35" t="str">
        <f ca="1"/>
        <v>13-May</v>
      </c>
      <c r="AB35" t="str">
        <f ca="1"/>
        <v>0.31</v>
      </c>
    </row>
    <row r="36" spans="1:28" x14ac:dyDescent="0.35">
      <c r="A36" s="33" t="s">
        <v>821</v>
      </c>
      <c r="B36" t="str">
        <f t="array" aca="1" ref="B36:AB36" ca="1">_xll.PICurrVal('Nashik Datalink'!$B$2:$AB$2,0,'Nashik Datalink'!$A$36)</f>
        <v>Nashik</v>
      </c>
      <c r="C36" t="str">
        <f ca="1"/>
        <v>W M Nashik</v>
      </c>
      <c r="D36" t="str">
        <f ca="1"/>
        <v>Malegaon</v>
      </c>
      <c r="E36" t="str">
        <f ca="1"/>
        <v>Chandwad</v>
      </c>
      <c r="F36" t="str">
        <f ca="1"/>
        <v>20086730</v>
      </c>
      <c r="G36" t="str">
        <f ca="1"/>
        <v>Retro.Chandwad and WSS 44 villages. Ta. Chandwad</v>
      </c>
      <c r="H36" t="str">
        <f ca="1"/>
        <v>Dongargaon</v>
      </c>
      <c r="I36" t="str">
        <f ca="1"/>
        <v>Existing 0.75 LL ESR</v>
      </c>
      <c r="J36">
        <f ca="1"/>
        <v>0</v>
      </c>
      <c r="K36">
        <f ca="1"/>
        <v>177.83102416992188</v>
      </c>
      <c r="L36" t="str">
        <f ca="1"/>
        <v>0.75LL</v>
      </c>
      <c r="M36">
        <f ca="1"/>
        <v>0</v>
      </c>
      <c r="N36">
        <f ca="1"/>
        <v>0</v>
      </c>
      <c r="O36">
        <f ca="1"/>
        <v>0</v>
      </c>
      <c r="P36">
        <f ca="1"/>
        <v>0.86284500122070318</v>
      </c>
      <c r="Q36">
        <f ca="1"/>
        <v>0</v>
      </c>
      <c r="R36">
        <f ca="1"/>
        <v>0</v>
      </c>
      <c r="S36">
        <f ca="1"/>
        <v>0</v>
      </c>
      <c r="T36">
        <f ca="1"/>
        <v>1</v>
      </c>
      <c r="U36" t="str">
        <f ca="1"/>
        <v>19-May</v>
      </c>
      <c r="V36" t="str">
        <f ca="1"/>
        <v>18-May</v>
      </c>
      <c r="W36" t="str">
        <f ca="1"/>
        <v>17-May</v>
      </c>
      <c r="X36" t="str">
        <f ca="1"/>
        <v>16-May</v>
      </c>
      <c r="Y36" t="str">
        <f ca="1"/>
        <v>15-May</v>
      </c>
      <c r="Z36" t="str">
        <f ca="1"/>
        <v>14-May</v>
      </c>
      <c r="AA36" t="str">
        <f ca="1"/>
        <v>13-May</v>
      </c>
      <c r="AB36" t="str">
        <f ca="1"/>
        <v>0.75</v>
      </c>
    </row>
    <row r="37" spans="1:28" x14ac:dyDescent="0.35">
      <c r="A37" s="33" t="s">
        <v>977</v>
      </c>
      <c r="B37" t="str">
        <f t="array" aca="1" ref="B37:AB37" ca="1">_xll.PICurrVal('Nashik Datalink'!$B$2:$AB$2,0,'Nashik Datalink'!$A$37)</f>
        <v>Nashik</v>
      </c>
      <c r="C37" t="str">
        <f ca="1"/>
        <v>Nashik</v>
      </c>
      <c r="D37" t="str">
        <f ca="1"/>
        <v>Malegaon</v>
      </c>
      <c r="E37" t="str">
        <f ca="1"/>
        <v>Malegaon</v>
      </c>
      <c r="F37" t="str">
        <f ca="1"/>
        <v>20037448</v>
      </c>
      <c r="G37" t="str">
        <f ca="1"/>
        <v>78 villages in Nandgaon, Malegaon and Deola talukas</v>
      </c>
      <c r="H37" t="str">
        <f ca="1"/>
        <v>Ganesh Nagar</v>
      </c>
      <c r="I37" t="str">
        <f ca="1"/>
        <v>Existing 0.30 LL ESR</v>
      </c>
      <c r="J37">
        <f ca="1"/>
        <v>0</v>
      </c>
      <c r="K37">
        <f ca="1"/>
        <v>346.6885986328125</v>
      </c>
      <c r="L37" t="str">
        <f ca="1"/>
        <v>0.30LL</v>
      </c>
      <c r="M37">
        <f ca="1"/>
        <v>0.12841995239257811</v>
      </c>
      <c r="N37">
        <f ca="1"/>
        <v>0.15819458007812501</v>
      </c>
      <c r="O37">
        <f ca="1"/>
        <v>0.17185913085937499</v>
      </c>
      <c r="P37">
        <f ca="1"/>
        <v>0.18436431884765625</v>
      </c>
      <c r="Q37">
        <f ca="1"/>
        <v>0.101917724609375</v>
      </c>
      <c r="R37">
        <f ca="1"/>
        <v>9.7775878906250002E-2</v>
      </c>
      <c r="S37">
        <f ca="1"/>
        <v>0.13677581787109375</v>
      </c>
      <c r="T37">
        <f ca="1"/>
        <v>1</v>
      </c>
      <c r="U37" t="str">
        <f ca="1"/>
        <v>19-May</v>
      </c>
      <c r="V37" t="str">
        <f ca="1"/>
        <v>18-May</v>
      </c>
      <c r="W37" t="str">
        <f ca="1"/>
        <v>17-May</v>
      </c>
      <c r="X37" t="str">
        <f ca="1"/>
        <v>16-May</v>
      </c>
      <c r="Y37" t="str">
        <f ca="1"/>
        <v>15-May</v>
      </c>
      <c r="Z37" t="str">
        <f ca="1"/>
        <v>14-May</v>
      </c>
      <c r="AA37" t="str">
        <f ca="1"/>
        <v>13-May</v>
      </c>
      <c r="AB37" t="str">
        <f ca="1"/>
        <v>0.3</v>
      </c>
    </row>
    <row r="38" spans="1:28" x14ac:dyDescent="0.35">
      <c r="A38" s="33" t="s">
        <v>1002</v>
      </c>
      <c r="B38" t="str">
        <f t="array" aca="1" ref="B38:AB38" ca="1">_xll.PICurrVal('Nashik Datalink'!$B$2:$AB$2,0,'Nashik Datalink'!$A$38)</f>
        <v>Nashik</v>
      </c>
      <c r="C38" t="str">
        <f ca="1"/>
        <v>Nashik</v>
      </c>
      <c r="D38" t="str">
        <f ca="1"/>
        <v>Manmad</v>
      </c>
      <c r="E38" t="str">
        <f ca="1"/>
        <v>Nifad</v>
      </c>
      <c r="F38" t="str">
        <f ca="1"/>
        <v>456654</v>
      </c>
      <c r="G38" t="str">
        <f ca="1"/>
        <v>Retro. Lasalgaon Vinchur 16 Villages, Tal. Nifad</v>
      </c>
      <c r="H38" t="str">
        <f ca="1"/>
        <v>Vinchur</v>
      </c>
      <c r="I38" t="str">
        <f ca="1"/>
        <v>Proposed 1.60 LL ESR-1</v>
      </c>
      <c r="J38" t="str">
        <f ca="1"/>
        <v>Pt Created</v>
      </c>
      <c r="K38" t="str">
        <f ca="1"/>
        <v>Pt Created</v>
      </c>
      <c r="L38" t="str">
        <f ca="1"/>
        <v>1.60LL</v>
      </c>
      <c r="M38">
        <f ca="1"/>
        <v>0</v>
      </c>
      <c r="N38">
        <f ca="1"/>
        <v>0</v>
      </c>
      <c r="O38">
        <f ca="1"/>
        <v>0</v>
      </c>
      <c r="P38">
        <f ca="1"/>
        <v>0</v>
      </c>
      <c r="Q38">
        <f ca="1"/>
        <v>0</v>
      </c>
      <c r="R38">
        <f ca="1"/>
        <v>0</v>
      </c>
      <c r="S38">
        <f ca="1"/>
        <v>0</v>
      </c>
      <c r="T38">
        <f ca="1"/>
        <v>0</v>
      </c>
      <c r="U38" t="str">
        <f ca="1"/>
        <v>19-May</v>
      </c>
      <c r="V38" t="str">
        <f ca="1"/>
        <v>18-May</v>
      </c>
      <c r="W38" t="str">
        <f ca="1"/>
        <v>17-May</v>
      </c>
      <c r="X38" t="str">
        <f ca="1"/>
        <v>16-May</v>
      </c>
      <c r="Y38" t="str">
        <f ca="1"/>
        <v>15-May</v>
      </c>
      <c r="Z38" t="str">
        <f ca="1"/>
        <v>14-May</v>
      </c>
      <c r="AA38" t="str">
        <f ca="1"/>
        <v>13-May</v>
      </c>
      <c r="AB38" t="str">
        <f ca="1"/>
        <v>1.6</v>
      </c>
    </row>
    <row r="39" spans="1:28" x14ac:dyDescent="0.35">
      <c r="A39" s="33" t="s">
        <v>213</v>
      </c>
      <c r="B39" t="str">
        <f t="array" aca="1" ref="B39:AB39" ca="1">_xll.PICurrVal('Nashik Datalink'!$B$2:$AB$2,0,'Nashik Datalink'!$A$39)</f>
        <v>Ahmednagar</v>
      </c>
      <c r="C39" t="str">
        <f ca="1"/>
        <v>Sangamner</v>
      </c>
      <c r="D39" t="str">
        <f ca="1"/>
        <v>Kopargaon</v>
      </c>
      <c r="E39" t="str">
        <f ca="1"/>
        <v>Rahata</v>
      </c>
      <c r="F39" t="str">
        <f ca="1"/>
        <v>417239</v>
      </c>
      <c r="G39" t="str">
        <f ca="1"/>
        <v>Retro Rui &amp; Shingave R.R.W.S.S Tal Rahata</v>
      </c>
      <c r="H39" t="str">
        <f ca="1"/>
        <v>Rui</v>
      </c>
      <c r="I39" t="str">
        <f ca="1"/>
        <v>Existing 3 LL MBR- Outlet-2</v>
      </c>
      <c r="J39">
        <f ca="1"/>
        <v>64.762</v>
      </c>
      <c r="K39">
        <f ca="1"/>
        <v>8367132</v>
      </c>
      <c r="L39" t="str">
        <f ca="1"/>
        <v>3LL</v>
      </c>
      <c r="M39">
        <f ca="1"/>
        <v>668.01</v>
      </c>
      <c r="N39">
        <f ca="1"/>
        <v>465.38</v>
      </c>
      <c r="O39">
        <f ca="1"/>
        <v>328.53</v>
      </c>
      <c r="P39">
        <f ca="1"/>
        <v>462.95</v>
      </c>
      <c r="Q39">
        <f ca="1"/>
        <v>545.04999999999995</v>
      </c>
      <c r="R39">
        <f ca="1"/>
        <v>485.73</v>
      </c>
      <c r="S39">
        <f ca="1"/>
        <v>384.02</v>
      </c>
      <c r="T39">
        <f ca="1"/>
        <v>1</v>
      </c>
      <c r="U39" t="str">
        <f ca="1"/>
        <v>19-May</v>
      </c>
      <c r="V39" t="str">
        <f ca="1"/>
        <v>18-May</v>
      </c>
      <c r="W39" t="str">
        <f ca="1"/>
        <v>17-May</v>
      </c>
      <c r="X39" t="str">
        <f ca="1"/>
        <v>16-May</v>
      </c>
      <c r="Y39" t="str">
        <f ca="1"/>
        <v>15-May</v>
      </c>
      <c r="Z39" t="str">
        <f ca="1"/>
        <v>14-May</v>
      </c>
      <c r="AA39" t="str">
        <f ca="1"/>
        <v>13-May</v>
      </c>
      <c r="AB39" t="str">
        <f ca="1"/>
        <v>3</v>
      </c>
    </row>
    <row r="40" spans="1:28" x14ac:dyDescent="0.35">
      <c r="A40" s="33" t="s">
        <v>710</v>
      </c>
      <c r="B40" t="str">
        <f t="array" aca="1" ref="B40:AB40" ca="1">_xll.PICurrVal('Nashik Datalink'!$B$2:$AB$2,0,'Nashik Datalink'!$A$40)</f>
        <v>Ahmednagar</v>
      </c>
      <c r="C40" t="str">
        <f ca="1"/>
        <v>Ahmednagar</v>
      </c>
      <c r="D40" t="str">
        <f ca="1"/>
        <v>Newasa</v>
      </c>
      <c r="E40" t="str">
        <f ca="1"/>
        <v>Nevasa</v>
      </c>
      <c r="F40" t="str">
        <f ca="1"/>
        <v>5348540</v>
      </c>
      <c r="G40" t="str">
        <f ca="1"/>
        <v>Retro.Sonai Karjgaon and 16 villages, Tal. Nevasa</v>
      </c>
      <c r="H40" t="str">
        <f ca="1"/>
        <v>Navin Chandgaon</v>
      </c>
      <c r="I40" t="str">
        <f ca="1"/>
        <v>Existing 0.60 LL ESR-31</v>
      </c>
      <c r="J40">
        <f ca="1"/>
        <v>0</v>
      </c>
      <c r="K40">
        <f ca="1"/>
        <v>702.39801025390625</v>
      </c>
      <c r="L40" t="str">
        <f ca="1"/>
        <v>0.60LL</v>
      </c>
      <c r="M40">
        <f ca="1"/>
        <v>0.2067706298828125</v>
      </c>
      <c r="N40">
        <f ca="1"/>
        <v>0.53867187500000002</v>
      </c>
      <c r="O40">
        <f ca="1"/>
        <v>0</v>
      </c>
      <c r="P40">
        <f ca="1"/>
        <v>0.66872985839843746</v>
      </c>
      <c r="Q40">
        <f ca="1"/>
        <v>0.41938049316406251</v>
      </c>
      <c r="R40">
        <f ca="1"/>
        <v>7.6489868164062502E-2</v>
      </c>
      <c r="S40">
        <f ca="1"/>
        <v>0</v>
      </c>
      <c r="T40">
        <f ca="1"/>
        <v>1</v>
      </c>
      <c r="U40" t="str">
        <f ca="1"/>
        <v>19-May</v>
      </c>
      <c r="V40" t="str">
        <f ca="1"/>
        <v>18-May</v>
      </c>
      <c r="W40" t="str">
        <f ca="1"/>
        <v>17-May</v>
      </c>
      <c r="X40" t="str">
        <f ca="1"/>
        <v>16-May</v>
      </c>
      <c r="Y40" t="str">
        <f ca="1"/>
        <v>15-May</v>
      </c>
      <c r="Z40" t="str">
        <f ca="1"/>
        <v>14-May</v>
      </c>
      <c r="AA40" t="str">
        <f ca="1"/>
        <v>13-May</v>
      </c>
      <c r="AB40" t="str">
        <f ca="1"/>
        <v>0.6</v>
      </c>
    </row>
    <row r="41" spans="1:28" x14ac:dyDescent="0.35">
      <c r="A41" s="33" t="s">
        <v>963</v>
      </c>
      <c r="B41" t="str">
        <f t="array" aca="1" ref="B41:AB41" ca="1">_xll.PICurrVal('Nashik Datalink'!$B$2:$AB$2,0,'Nashik Datalink'!$A$41)</f>
        <v>Nashik</v>
      </c>
      <c r="C41" t="str">
        <f ca="1"/>
        <v>W M Nashik</v>
      </c>
      <c r="D41" t="str">
        <f ca="1"/>
        <v>Malegaon</v>
      </c>
      <c r="E41" t="str">
        <f ca="1"/>
        <v>Malegaon</v>
      </c>
      <c r="F41" t="str">
        <f ca="1"/>
        <v>20018682</v>
      </c>
      <c r="G41" t="str">
        <f ca="1"/>
        <v>Dhahiwal &amp;25 Villages WSS Tal Malegaon</v>
      </c>
      <c r="H41" t="str">
        <f ca="1"/>
        <v>Shendurni</v>
      </c>
      <c r="I41" t="str">
        <f ca="1"/>
        <v>Existing 0.50 LL ESR</v>
      </c>
      <c r="J41">
        <f ca="1"/>
        <v>0</v>
      </c>
      <c r="K41">
        <f ca="1"/>
        <v>1871.927001953125</v>
      </c>
      <c r="L41" t="str">
        <f ca="1"/>
        <v>0.50LL</v>
      </c>
      <c r="M41">
        <f ca="1"/>
        <v>0</v>
      </c>
      <c r="N41">
        <f ca="1"/>
        <v>0</v>
      </c>
      <c r="O41">
        <f ca="1"/>
        <v>0</v>
      </c>
      <c r="P41">
        <f ca="1"/>
        <v>0.10497436523437501</v>
      </c>
      <c r="Q41">
        <f ca="1"/>
        <v>1.10037109375</v>
      </c>
      <c r="R41">
        <f ca="1"/>
        <v>0</v>
      </c>
      <c r="S41">
        <f ca="1"/>
        <v>0</v>
      </c>
      <c r="T41">
        <f ca="1"/>
        <v>1</v>
      </c>
      <c r="U41" t="str">
        <f ca="1"/>
        <v>19-May</v>
      </c>
      <c r="V41" t="str">
        <f ca="1"/>
        <v>18-May</v>
      </c>
      <c r="W41" t="str">
        <f ca="1"/>
        <v>17-May</v>
      </c>
      <c r="X41" t="str">
        <f ca="1"/>
        <v>16-May</v>
      </c>
      <c r="Y41" t="str">
        <f ca="1"/>
        <v>15-May</v>
      </c>
      <c r="Z41" t="str">
        <f ca="1"/>
        <v>14-May</v>
      </c>
      <c r="AA41" t="str">
        <f ca="1"/>
        <v>13-May</v>
      </c>
      <c r="AB41" t="str">
        <f ca="1"/>
        <v>0.5</v>
      </c>
    </row>
    <row r="42" spans="1:28" x14ac:dyDescent="0.35">
      <c r="A42" s="33" t="s">
        <v>1023</v>
      </c>
      <c r="B42" t="str">
        <f t="array" aca="1" ref="B42:AB42" ca="1">_xll.PICurrVal('Nashik Datalink'!$B$2:$AB$2,0,'Nashik Datalink'!$A$42)</f>
        <v>Nashik</v>
      </c>
      <c r="C42" t="str">
        <f ca="1"/>
        <v>Nashik</v>
      </c>
      <c r="D42" t="str">
        <f ca="1"/>
        <v>Malegaon</v>
      </c>
      <c r="E42" t="str">
        <f ca="1"/>
        <v>Baglan</v>
      </c>
      <c r="F42" t="str">
        <f ca="1"/>
        <v>7971089</v>
      </c>
      <c r="G42" t="str">
        <f ca="1"/>
        <v>Nampur and 4 villages RR Tal Baglan (C 39)</v>
      </c>
      <c r="H42" t="str">
        <f ca="1"/>
        <v>Askheda</v>
      </c>
      <c r="I42" t="str">
        <f ca="1"/>
        <v>Existing 0.60 LL ESR</v>
      </c>
      <c r="J42">
        <f ca="1"/>
        <v>0</v>
      </c>
      <c r="K42">
        <f ca="1"/>
        <v>1738.8382568359375</v>
      </c>
      <c r="L42" t="str">
        <f ca="1"/>
        <v>0.60LL</v>
      </c>
      <c r="M42">
        <f ca="1"/>
        <v>0.95287719726562503</v>
      </c>
      <c r="N42">
        <f ca="1"/>
        <v>1.0035253906249999</v>
      </c>
      <c r="O42">
        <f ca="1"/>
        <v>0.99822021484375001</v>
      </c>
      <c r="P42">
        <f ca="1"/>
        <v>0.81859619140624995</v>
      </c>
      <c r="Q42">
        <f ca="1"/>
        <v>0.84557250976562504</v>
      </c>
      <c r="R42">
        <f ca="1"/>
        <v>0.752655029296875</v>
      </c>
      <c r="S42">
        <f ca="1"/>
        <v>0.80130737304687505</v>
      </c>
      <c r="T42">
        <f ca="1"/>
        <v>1</v>
      </c>
      <c r="U42" t="str">
        <f ca="1"/>
        <v>19-May</v>
      </c>
      <c r="V42" t="str">
        <f ca="1"/>
        <v>18-May</v>
      </c>
      <c r="W42" t="str">
        <f ca="1"/>
        <v>17-May</v>
      </c>
      <c r="X42" t="str">
        <f ca="1"/>
        <v>16-May</v>
      </c>
      <c r="Y42" t="str">
        <f ca="1"/>
        <v>15-May</v>
      </c>
      <c r="Z42" t="str">
        <f ca="1"/>
        <v>14-May</v>
      </c>
      <c r="AA42" t="str">
        <f ca="1"/>
        <v>13-May</v>
      </c>
      <c r="AB42" t="str">
        <f ca="1"/>
        <v>0.6</v>
      </c>
    </row>
    <row r="43" spans="1:28" x14ac:dyDescent="0.35">
      <c r="A43" s="33" t="s">
        <v>239</v>
      </c>
      <c r="B43" t="str">
        <f t="array" aca="1" ref="B43:AB43" ca="1">_xll.PICurrVal('Nashik Datalink'!$B$2:$AB$2,0,'Nashik Datalink'!$A$43)</f>
        <v>Nashik</v>
      </c>
      <c r="C43" t="str">
        <f ca="1"/>
        <v>W M Nashik</v>
      </c>
      <c r="D43" t="str">
        <f ca="1"/>
        <v>W.M.Nashik</v>
      </c>
      <c r="E43" t="str">
        <f ca="1"/>
        <v>Nifad</v>
      </c>
      <c r="F43" t="str">
        <f ca="1"/>
        <v>20039258</v>
      </c>
      <c r="G43" t="str">
        <f ca="1"/>
        <v>Ozar-Sakore &amp; 2 Villages</v>
      </c>
      <c r="H43" t="str">
        <f ca="1"/>
        <v>Ozar</v>
      </c>
      <c r="I43" t="str">
        <f ca="1"/>
        <v>Proposed 2.5 LL ESR</v>
      </c>
      <c r="J43">
        <f ca="1"/>
        <v>67.118797302246094</v>
      </c>
      <c r="K43">
        <f ca="1"/>
        <v>35039.25390625</v>
      </c>
      <c r="L43" t="str">
        <f ca="1"/>
        <v>2.5LL</v>
      </c>
      <c r="M43">
        <f ca="1"/>
        <v>5.8593749999999998E-4</v>
      </c>
      <c r="N43">
        <f ca="1"/>
        <v>2.6653125000000002</v>
      </c>
      <c r="O43">
        <f ca="1"/>
        <v>2.7353125</v>
      </c>
      <c r="P43">
        <f ca="1"/>
        <v>3.0470703124999998</v>
      </c>
      <c r="Q43">
        <f ca="1"/>
        <v>3.5893359375</v>
      </c>
      <c r="R43">
        <f ca="1"/>
        <v>2.8167187500000002</v>
      </c>
      <c r="S43">
        <f ca="1"/>
        <v>1.5255078124999999</v>
      </c>
      <c r="T43">
        <f ca="1"/>
        <v>1</v>
      </c>
      <c r="U43" t="str">
        <f ca="1"/>
        <v>19-May</v>
      </c>
      <c r="V43" t="str">
        <f ca="1"/>
        <v>18-May</v>
      </c>
      <c r="W43" t="str">
        <f ca="1"/>
        <v>17-May</v>
      </c>
      <c r="X43" t="str">
        <f ca="1"/>
        <v>16-May</v>
      </c>
      <c r="Y43" t="str">
        <f ca="1"/>
        <v>15-May</v>
      </c>
      <c r="Z43" t="str">
        <f ca="1"/>
        <v>14-May</v>
      </c>
      <c r="AA43" t="str">
        <f ca="1"/>
        <v>13-May</v>
      </c>
      <c r="AB43" t="str">
        <f ca="1"/>
        <v>2.5</v>
      </c>
    </row>
    <row r="44" spans="1:28" x14ac:dyDescent="0.35">
      <c r="A44" s="33" t="s">
        <v>217</v>
      </c>
      <c r="B44" t="str">
        <f t="array" aca="1" ref="B44:AB44" ca="1">_xll.PICurrVal('Nashik Datalink'!$B$2:$AB$2,0,'Nashik Datalink'!$A$44)</f>
        <v>Ahmednagar</v>
      </c>
      <c r="C44" t="str">
        <f ca="1"/>
        <v>Sangamner</v>
      </c>
      <c r="D44" t="str">
        <f ca="1"/>
        <v>Sangamner</v>
      </c>
      <c r="E44" t="str">
        <f ca="1"/>
        <v>Sangamner</v>
      </c>
      <c r="F44" t="str">
        <f ca="1"/>
        <v>20033242</v>
      </c>
      <c r="G44" t="str">
        <f ca="1"/>
        <v>Retro.Talegaon Dighe and 16 villages, Tal. Sangamner</v>
      </c>
      <c r="H44" t="str">
        <f ca="1"/>
        <v>chincholi Gurav</v>
      </c>
      <c r="I44" t="str">
        <f ca="1"/>
        <v>Existing 0.50 LL ESR</v>
      </c>
      <c r="J44">
        <f ca="1"/>
        <v>0</v>
      </c>
      <c r="K44">
        <f ca="1"/>
        <v>362.48629760742188</v>
      </c>
      <c r="L44" t="str">
        <f ca="1"/>
        <v>0.50LL</v>
      </c>
      <c r="M44">
        <f ca="1"/>
        <v>0</v>
      </c>
      <c r="N44">
        <f ca="1"/>
        <v>0</v>
      </c>
      <c r="O44">
        <f ca="1"/>
        <v>0</v>
      </c>
      <c r="P44">
        <f ca="1"/>
        <v>0</v>
      </c>
      <c r="Q44">
        <f ca="1"/>
        <v>0</v>
      </c>
      <c r="R44">
        <f ca="1"/>
        <v>0</v>
      </c>
      <c r="S44">
        <f ca="1"/>
        <v>0</v>
      </c>
      <c r="T44">
        <f ca="1"/>
        <v>1</v>
      </c>
      <c r="U44" t="str">
        <f ca="1"/>
        <v>19-May</v>
      </c>
      <c r="V44" t="str">
        <f ca="1"/>
        <v>18-May</v>
      </c>
      <c r="W44" t="str">
        <f ca="1"/>
        <v>17-May</v>
      </c>
      <c r="X44" t="str">
        <f ca="1"/>
        <v>16-May</v>
      </c>
      <c r="Y44" t="str">
        <f ca="1"/>
        <v>15-May</v>
      </c>
      <c r="Z44" t="str">
        <f ca="1"/>
        <v>14-May</v>
      </c>
      <c r="AA44" t="str">
        <f ca="1"/>
        <v>13-May</v>
      </c>
      <c r="AB44" t="str">
        <f ca="1"/>
        <v>0.5</v>
      </c>
    </row>
    <row r="45" spans="1:28" x14ac:dyDescent="0.35">
      <c r="A45" s="33" t="s">
        <v>1050</v>
      </c>
      <c r="B45" t="str">
        <f t="array" aca="1" ref="B45:AB45" ca="1">_xll.PICurrVal('Nashik Datalink'!$B$2:$AB$2,0,'Nashik Datalink'!$A$45)</f>
        <v>Ahmednagar</v>
      </c>
      <c r="C45" t="str">
        <f ca="1"/>
        <v>Ahmednagar</v>
      </c>
      <c r="D45" t="str">
        <f ca="1"/>
        <v>Ahmednagar</v>
      </c>
      <c r="E45" t="str">
        <f ca="1"/>
        <v>Nagar</v>
      </c>
      <c r="F45" t="str">
        <f ca="1"/>
        <v>20046296</v>
      </c>
      <c r="G45" t="str">
        <f ca="1"/>
        <v>Burhannagar &amp; 45 Villages Retro RRWSS</v>
      </c>
      <c r="H45" t="str">
        <f ca="1"/>
        <v>Burhannagar</v>
      </c>
      <c r="I45" t="str">
        <f ca="1"/>
        <v>Existing 1.5 LL ESR</v>
      </c>
      <c r="J45">
        <f ca="1"/>
        <v>76.045997619628906</v>
      </c>
      <c r="K45">
        <f ca="1"/>
        <v>41380.05859375</v>
      </c>
      <c r="L45" t="str">
        <f ca="1"/>
        <v>1.5LL</v>
      </c>
      <c r="M45">
        <f ca="1"/>
        <v>7.200234375</v>
      </c>
      <c r="N45">
        <f ca="1"/>
        <v>9.9923046875000008</v>
      </c>
      <c r="O45">
        <f ca="1"/>
        <v>9.0785156249999996</v>
      </c>
      <c r="P45">
        <f ca="1"/>
        <v>6.6497656249999997</v>
      </c>
      <c r="Q45">
        <f ca="1"/>
        <v>9.8758984375000001</v>
      </c>
      <c r="R45">
        <f ca="1"/>
        <v>10.004843749999999</v>
      </c>
      <c r="S45">
        <f ca="1"/>
        <v>7.7975390625000003</v>
      </c>
      <c r="T45">
        <f ca="1"/>
        <v>1</v>
      </c>
      <c r="U45" t="str">
        <f ca="1"/>
        <v>19-May</v>
      </c>
      <c r="V45" t="str">
        <f ca="1"/>
        <v>18-May</v>
      </c>
      <c r="W45" t="str">
        <f ca="1"/>
        <v>17-May</v>
      </c>
      <c r="X45" t="str">
        <f ca="1"/>
        <v>16-May</v>
      </c>
      <c r="Y45" t="str">
        <f ca="1"/>
        <v>15-May</v>
      </c>
      <c r="Z45" t="str">
        <f ca="1"/>
        <v>14-May</v>
      </c>
      <c r="AA45" t="str">
        <f ca="1"/>
        <v>13-May</v>
      </c>
      <c r="AB45" t="str">
        <f ca="1"/>
        <v>1.5</v>
      </c>
    </row>
    <row r="46" spans="1:28" x14ac:dyDescent="0.35">
      <c r="A46" s="33" t="s">
        <v>448</v>
      </c>
      <c r="B46" t="str">
        <f t="array" aca="1" ref="B46:AB46" ca="1">_xll.PICurrVal('Nashik Datalink'!$B$2:$AB$2,0,'Nashik Datalink'!$A$46)</f>
        <v>Ahmednagar</v>
      </c>
      <c r="C46" t="str">
        <f ca="1"/>
        <v>Sangamner</v>
      </c>
      <c r="D46" t="str">
        <f ca="1"/>
        <v>Sangamner</v>
      </c>
      <c r="E46" t="str">
        <f ca="1"/>
        <v>Sangamner</v>
      </c>
      <c r="F46" t="str">
        <f ca="1"/>
        <v>7937337</v>
      </c>
      <c r="G46" t="str">
        <f ca="1"/>
        <v>Retro.Nimon and 4 villages, Tal. Sangamner</v>
      </c>
      <c r="H46" t="str">
        <f ca="1"/>
        <v>hilllock</v>
      </c>
      <c r="I46" t="str">
        <f ca="1"/>
        <v>Existing 3 LL MBR-Outlet-2</v>
      </c>
      <c r="J46">
        <f ca="1"/>
        <v>5.320000171661377</v>
      </c>
      <c r="K46">
        <f ca="1"/>
        <v>22419.236328125</v>
      </c>
      <c r="L46" t="str">
        <f ca="1"/>
        <v>3LL</v>
      </c>
      <c r="M46">
        <f ca="1"/>
        <v>0</v>
      </c>
      <c r="N46">
        <f ca="1"/>
        <v>0</v>
      </c>
      <c r="O46">
        <f ca="1"/>
        <v>0</v>
      </c>
      <c r="P46">
        <f ca="1"/>
        <v>0</v>
      </c>
      <c r="Q46">
        <f ca="1"/>
        <v>0</v>
      </c>
      <c r="R46">
        <f ca="1"/>
        <v>0</v>
      </c>
      <c r="S46">
        <f ca="1"/>
        <v>0</v>
      </c>
      <c r="T46">
        <f ca="1"/>
        <v>0</v>
      </c>
      <c r="U46" t="str">
        <f ca="1"/>
        <v>19-May</v>
      </c>
      <c r="V46" t="str">
        <f ca="1"/>
        <v>18-May</v>
      </c>
      <c r="W46" t="str">
        <f ca="1"/>
        <v>17-May</v>
      </c>
      <c r="X46" t="str">
        <f ca="1"/>
        <v>16-May</v>
      </c>
      <c r="Y46" t="str">
        <f ca="1"/>
        <v>15-May</v>
      </c>
      <c r="Z46" t="str">
        <f ca="1"/>
        <v>14-May</v>
      </c>
      <c r="AA46" t="str">
        <f ca="1"/>
        <v>13-May</v>
      </c>
      <c r="AB46" t="str">
        <f ca="1"/>
        <v>3</v>
      </c>
    </row>
    <row r="47" spans="1:28" x14ac:dyDescent="0.35">
      <c r="A47" s="33" t="s">
        <v>662</v>
      </c>
      <c r="B47" t="str">
        <f t="array" aca="1" ref="B47:AB47" ca="1">_xll.PICurrVal('Nashik Datalink'!$B$2:$AB$2,0,'Nashik Datalink'!$A$47)</f>
        <v>Nashik</v>
      </c>
      <c r="C47" t="str">
        <f ca="1"/>
        <v>Nashik</v>
      </c>
      <c r="D47" t="str">
        <f ca="1"/>
        <v>Manmad</v>
      </c>
      <c r="E47" t="str">
        <f ca="1"/>
        <v>Yeola</v>
      </c>
      <c r="F47" t="str">
        <f ca="1"/>
        <v>20030798</v>
      </c>
      <c r="G47" t="str">
        <f ca="1"/>
        <v>Retrofitting To Yeola 38 Villages</v>
      </c>
      <c r="H47" t="str">
        <f ca="1"/>
        <v>Katarni</v>
      </c>
      <c r="I47" t="str">
        <f ca="1"/>
        <v>Existing 1.5 LL ESR</v>
      </c>
      <c r="J47" t="str">
        <f ca="1"/>
        <v>Pt Created</v>
      </c>
      <c r="K47" t="str">
        <f ca="1"/>
        <v>Pt Created</v>
      </c>
      <c r="L47" t="str">
        <f ca="1"/>
        <v>1.5LL</v>
      </c>
      <c r="M47">
        <f ca="1"/>
        <v>0</v>
      </c>
      <c r="N47">
        <f ca="1"/>
        <v>0</v>
      </c>
      <c r="O47">
        <f ca="1"/>
        <v>0</v>
      </c>
      <c r="P47">
        <f ca="1"/>
        <v>0</v>
      </c>
      <c r="Q47">
        <f ca="1"/>
        <v>0</v>
      </c>
      <c r="R47">
        <f ca="1"/>
        <v>0</v>
      </c>
      <c r="S47">
        <f ca="1"/>
        <v>0</v>
      </c>
      <c r="T47">
        <f ca="1"/>
        <v>0</v>
      </c>
      <c r="U47" t="str">
        <f ca="1"/>
        <v>19-May</v>
      </c>
      <c r="V47" t="str">
        <f ca="1"/>
        <v>18-May</v>
      </c>
      <c r="W47" t="str">
        <f ca="1"/>
        <v>17-May</v>
      </c>
      <c r="X47" t="str">
        <f ca="1"/>
        <v>16-May</v>
      </c>
      <c r="Y47" t="str">
        <f ca="1"/>
        <v>15-May</v>
      </c>
      <c r="Z47" t="str">
        <f ca="1"/>
        <v>14-May</v>
      </c>
      <c r="AA47" t="str">
        <f ca="1"/>
        <v>13-May</v>
      </c>
      <c r="AB47" t="str">
        <f ca="1"/>
        <v>1.5</v>
      </c>
    </row>
    <row r="48" spans="1:28" x14ac:dyDescent="0.35">
      <c r="A48" s="33" t="s">
        <v>895</v>
      </c>
      <c r="B48" t="str">
        <f t="array" aca="1" ref="B48:AB48" ca="1">_xll.PICurrVal('Nashik Datalink'!$B$2:$AB$2,0,'Nashik Datalink'!$A$48)</f>
        <v>Nashik</v>
      </c>
      <c r="C48" t="str">
        <f ca="1"/>
        <v>Nashik</v>
      </c>
      <c r="D48" t="str">
        <f ca="1"/>
        <v>Malegaon</v>
      </c>
      <c r="E48" t="str">
        <f ca="1"/>
        <v>Nandgaon</v>
      </c>
      <c r="F48" t="str">
        <f ca="1"/>
        <v>20037448</v>
      </c>
      <c r="G48" t="str">
        <f ca="1"/>
        <v>78 villages in Nandgaon, Malegaon and Deola talukas</v>
      </c>
      <c r="H48" t="str">
        <f ca="1"/>
        <v>Yesgaon Bk</v>
      </c>
      <c r="I48" t="str">
        <f ca="1"/>
        <v>Existing 0.75 LL ESR</v>
      </c>
      <c r="J48">
        <f ca="1"/>
        <v>0</v>
      </c>
      <c r="K48">
        <f ca="1"/>
        <v>5201.42724609375</v>
      </c>
      <c r="L48" t="str">
        <f ca="1"/>
        <v>0.75LL</v>
      </c>
      <c r="M48">
        <f ca="1"/>
        <v>0.86525390624999998</v>
      </c>
      <c r="N48">
        <f ca="1"/>
        <v>0.67331054687500003</v>
      </c>
      <c r="O48">
        <f ca="1"/>
        <v>0.74034179687500001</v>
      </c>
      <c r="P48">
        <f ca="1"/>
        <v>1.24189453125</v>
      </c>
      <c r="Q48">
        <f ca="1"/>
        <v>1.0706298828125</v>
      </c>
      <c r="R48">
        <f ca="1"/>
        <v>0</v>
      </c>
      <c r="S48">
        <f ca="1"/>
        <v>0.60057128906250001</v>
      </c>
      <c r="T48">
        <f ca="1"/>
        <v>1</v>
      </c>
      <c r="U48" t="str">
        <f ca="1"/>
        <v>19-May</v>
      </c>
      <c r="V48" t="str">
        <f ca="1"/>
        <v>18-May</v>
      </c>
      <c r="W48" t="str">
        <f ca="1"/>
        <v>17-May</v>
      </c>
      <c r="X48" t="str">
        <f ca="1"/>
        <v>16-May</v>
      </c>
      <c r="Y48" t="str">
        <f ca="1"/>
        <v>15-May</v>
      </c>
      <c r="Z48" t="str">
        <f ca="1"/>
        <v>14-May</v>
      </c>
      <c r="AA48" t="str">
        <f ca="1"/>
        <v>13-May</v>
      </c>
      <c r="AB48" t="str">
        <f ca="1"/>
        <v>0.75</v>
      </c>
    </row>
    <row r="49" spans="1:28" x14ac:dyDescent="0.35">
      <c r="A49" s="33" t="s">
        <v>997</v>
      </c>
      <c r="B49" t="str">
        <f t="array" aca="1" ref="B49:AB49" ca="1">_xll.PICurrVal('Nashik Datalink'!$B$2:$AB$2,0,'Nashik Datalink'!$A$49)</f>
        <v>Nashik</v>
      </c>
      <c r="C49" t="str">
        <f ca="1"/>
        <v>Nashik</v>
      </c>
      <c r="D49" t="str">
        <f ca="1"/>
        <v>Manmad</v>
      </c>
      <c r="E49" t="str">
        <f ca="1"/>
        <v>Nifad</v>
      </c>
      <c r="F49" t="str">
        <f ca="1"/>
        <v>456654</v>
      </c>
      <c r="G49" t="str">
        <f ca="1"/>
        <v>Retro. Lasalgaon Vinchur 16 Villages, Tal. Nifad</v>
      </c>
      <c r="H49" t="str">
        <f ca="1"/>
        <v>Takali Vinchur</v>
      </c>
      <c r="I49" t="str">
        <f ca="1"/>
        <v>Existing 1.50 LL ESR</v>
      </c>
      <c r="J49">
        <f ca="1"/>
        <v>0</v>
      </c>
      <c r="K49">
        <f ca="1"/>
        <v>2222.17822265625</v>
      </c>
      <c r="L49" t="str">
        <f ca="1"/>
        <v>1.50LL</v>
      </c>
      <c r="M49">
        <f ca="1"/>
        <v>2.038199462890625</v>
      </c>
      <c r="N49">
        <f ca="1"/>
        <v>9.8754882812499998E-4</v>
      </c>
      <c r="O49">
        <f ca="1"/>
        <v>0</v>
      </c>
      <c r="P49">
        <f ca="1"/>
        <v>0</v>
      </c>
      <c r="Q49">
        <f ca="1"/>
        <v>2.04036376953125</v>
      </c>
      <c r="R49">
        <f ca="1"/>
        <v>1.6397070312499999</v>
      </c>
      <c r="S49">
        <f ca="1"/>
        <v>5.6152343750000002E-5</v>
      </c>
      <c r="T49">
        <f ca="1"/>
        <v>1</v>
      </c>
      <c r="U49" t="str">
        <f ca="1"/>
        <v>19-May</v>
      </c>
      <c r="V49" t="str">
        <f ca="1"/>
        <v>18-May</v>
      </c>
      <c r="W49" t="str">
        <f ca="1"/>
        <v>17-May</v>
      </c>
      <c r="X49" t="str">
        <f ca="1"/>
        <v>16-May</v>
      </c>
      <c r="Y49" t="str">
        <f ca="1"/>
        <v>15-May</v>
      </c>
      <c r="Z49" t="str">
        <f ca="1"/>
        <v>14-May</v>
      </c>
      <c r="AA49" t="str">
        <f ca="1"/>
        <v>13-May</v>
      </c>
      <c r="AB49" t="str">
        <f ca="1"/>
        <v>1.5</v>
      </c>
    </row>
    <row r="50" spans="1:28" x14ac:dyDescent="0.35">
      <c r="A50" s="33" t="s">
        <v>1051</v>
      </c>
      <c r="B50" t="str">
        <f t="array" aca="1" ref="B50:AB50" ca="1">_xll.PICurrVal('Nashik Datalink'!$B$2:$AB$2,0,'Nashik Datalink'!$A$50)</f>
        <v>Jalgaon</v>
      </c>
      <c r="C50" t="str">
        <f ca="1"/>
        <v>Jalgaon</v>
      </c>
      <c r="D50" t="str">
        <f ca="1"/>
        <v>Erandol</v>
      </c>
      <c r="E50" t="str">
        <f ca="1"/>
        <v>Chalisgaon</v>
      </c>
      <c r="F50" t="str">
        <f ca="1"/>
        <v>20053796</v>
      </c>
      <c r="G50" t="str">
        <f ca="1"/>
        <v>Dondigar-Rohini &amp; 15 Villages WSS</v>
      </c>
      <c r="H50" t="str">
        <f ca="1"/>
        <v>Pimpri Budruk</v>
      </c>
      <c r="I50" t="str">
        <f ca="1"/>
        <v>Existing 0.50 LL ESR</v>
      </c>
      <c r="J50">
        <f ca="1"/>
        <v>0</v>
      </c>
      <c r="K50">
        <f ca="1"/>
        <v>107.17526245117188</v>
      </c>
      <c r="L50" t="str">
        <f ca="1"/>
        <v>0.50LL</v>
      </c>
      <c r="M50">
        <f ca="1"/>
        <v>9.806060791015625E-2</v>
      </c>
      <c r="N50">
        <f ca="1"/>
        <v>3.881538391113281E-2</v>
      </c>
      <c r="O50">
        <f ca="1"/>
        <v>2.8554840087890623E-2</v>
      </c>
      <c r="P50">
        <f ca="1"/>
        <v>3.3177185058593751E-3</v>
      </c>
      <c r="Q50">
        <f ca="1"/>
        <v>1.6110992431640624E-3</v>
      </c>
      <c r="R50">
        <f ca="1"/>
        <v>2.1985626220703126E-3</v>
      </c>
      <c r="S50">
        <f ca="1"/>
        <v>2.7958679199218748E-3</v>
      </c>
      <c r="T50">
        <f ca="1"/>
        <v>1</v>
      </c>
      <c r="U50" t="str">
        <f ca="1"/>
        <v>19-May</v>
      </c>
      <c r="V50" t="str">
        <f ca="1"/>
        <v>18-May</v>
      </c>
      <c r="W50" t="str">
        <f ca="1"/>
        <v>17-May</v>
      </c>
      <c r="X50" t="str">
        <f ca="1"/>
        <v>16-May</v>
      </c>
      <c r="Y50" t="str">
        <f ca="1"/>
        <v>15-May</v>
      </c>
      <c r="Z50" t="str">
        <f ca="1"/>
        <v>14-May</v>
      </c>
      <c r="AA50" t="str">
        <f ca="1"/>
        <v>13-May</v>
      </c>
      <c r="AB50" t="str">
        <f ca="1"/>
        <v>0.5</v>
      </c>
    </row>
    <row r="51" spans="1:28" x14ac:dyDescent="0.35">
      <c r="A51" s="33" t="s">
        <v>663</v>
      </c>
      <c r="B51" t="str">
        <f t="array" aca="1" ref="B51:AB51" ca="1">_xll.PICurrVal('Nashik Datalink'!$B$2:$AB$2,0,'Nashik Datalink'!$A$51)</f>
        <v>Nashik</v>
      </c>
      <c r="C51" t="str">
        <f ca="1"/>
        <v>W M Nashik</v>
      </c>
      <c r="D51" t="str">
        <f ca="1"/>
        <v>Malegaon</v>
      </c>
      <c r="E51" t="str">
        <f ca="1"/>
        <v>Chandwad</v>
      </c>
      <c r="F51" t="str">
        <f ca="1"/>
        <v>20086730</v>
      </c>
      <c r="G51" t="str">
        <f ca="1"/>
        <v>Retro.Chandwad and WSS 44 villages. Ta. Chandwad</v>
      </c>
      <c r="H51" t="str">
        <f ca="1"/>
        <v>Vahegaonsal</v>
      </c>
      <c r="I51" t="str">
        <f ca="1"/>
        <v>Existing 0.75 LL ESR</v>
      </c>
      <c r="J51">
        <f ca="1"/>
        <v>0</v>
      </c>
      <c r="K51">
        <f ca="1"/>
        <v>48794.24609375</v>
      </c>
      <c r="L51" t="str">
        <f ca="1"/>
        <v>0.75LL</v>
      </c>
      <c r="M51">
        <f ca="1"/>
        <v>0</v>
      </c>
      <c r="N51">
        <f ca="1"/>
        <v>0</v>
      </c>
      <c r="O51">
        <f ca="1"/>
        <v>0</v>
      </c>
      <c r="P51">
        <f ca="1"/>
        <v>0</v>
      </c>
      <c r="Q51">
        <f ca="1"/>
        <v>0</v>
      </c>
      <c r="R51">
        <f ca="1"/>
        <v>0</v>
      </c>
      <c r="S51">
        <f ca="1"/>
        <v>0</v>
      </c>
      <c r="T51">
        <f ca="1"/>
        <v>1</v>
      </c>
      <c r="U51" t="str">
        <f ca="1"/>
        <v>19-May</v>
      </c>
      <c r="V51" t="str">
        <f ca="1"/>
        <v>18-May</v>
      </c>
      <c r="W51" t="str">
        <f ca="1"/>
        <v>17-May</v>
      </c>
      <c r="X51" t="str">
        <f ca="1"/>
        <v>16-May</v>
      </c>
      <c r="Y51" t="str">
        <f ca="1"/>
        <v>15-May</v>
      </c>
      <c r="Z51" t="str">
        <f ca="1"/>
        <v>14-May</v>
      </c>
      <c r="AA51" t="str">
        <f ca="1"/>
        <v>13-May</v>
      </c>
      <c r="AB51" t="str">
        <f ca="1"/>
        <v>0.75</v>
      </c>
    </row>
    <row r="52" spans="1:28" x14ac:dyDescent="0.35">
      <c r="A52" s="33" t="s">
        <v>1008</v>
      </c>
      <c r="B52" t="str">
        <f t="array" aca="1" ref="B52:AB52" ca="1">_xll.PICurrVal('Nashik Datalink'!$B$2:$AB$2,0,'Nashik Datalink'!$A$52)</f>
        <v>Jalgaon</v>
      </c>
      <c r="C52" t="str">
        <f ca="1"/>
        <v>Jalgaon</v>
      </c>
      <c r="D52" t="str">
        <f ca="1"/>
        <v>Erandol</v>
      </c>
      <c r="E52" t="str">
        <f ca="1"/>
        <v>Chalisgaon</v>
      </c>
      <c r="F52" t="str">
        <f ca="1"/>
        <v>20053796</v>
      </c>
      <c r="G52" t="str">
        <f ca="1"/>
        <v>Dondigar-Rohini &amp; 15 Villages WSS</v>
      </c>
      <c r="H52" t="str">
        <f ca="1"/>
        <v>Karajgaon</v>
      </c>
      <c r="I52" t="str">
        <f ca="1"/>
        <v>Proposed 0.88 LL ESR</v>
      </c>
      <c r="J52">
        <f ca="1"/>
        <v>0</v>
      </c>
      <c r="K52">
        <f ca="1"/>
        <v>0</v>
      </c>
      <c r="L52" t="str">
        <f ca="1"/>
        <v>0.88LL</v>
      </c>
      <c r="M52">
        <f ca="1"/>
        <v>0</v>
      </c>
      <c r="N52">
        <f ca="1"/>
        <v>0</v>
      </c>
      <c r="O52">
        <f ca="1"/>
        <v>0</v>
      </c>
      <c r="P52">
        <f ca="1"/>
        <v>0</v>
      </c>
      <c r="Q52">
        <f ca="1"/>
        <v>0</v>
      </c>
      <c r="R52">
        <f ca="1"/>
        <v>0</v>
      </c>
      <c r="S52">
        <f ca="1"/>
        <v>0</v>
      </c>
      <c r="T52">
        <f ca="1"/>
        <v>1</v>
      </c>
      <c r="U52" t="str">
        <f ca="1"/>
        <v>19-May</v>
      </c>
      <c r="V52" t="str">
        <f ca="1"/>
        <v>18-May</v>
      </c>
      <c r="W52" t="str">
        <f ca="1"/>
        <v>17-May</v>
      </c>
      <c r="X52" t="str">
        <f ca="1"/>
        <v>16-May</v>
      </c>
      <c r="Y52" t="str">
        <f ca="1"/>
        <v>15-May</v>
      </c>
      <c r="Z52" t="str">
        <f ca="1"/>
        <v>14-May</v>
      </c>
      <c r="AA52" t="str">
        <f ca="1"/>
        <v>13-May</v>
      </c>
      <c r="AB52" t="str">
        <f ca="1"/>
        <v>0.88</v>
      </c>
    </row>
    <row r="53" spans="1:28" x14ac:dyDescent="0.35">
      <c r="A53" s="33" t="s">
        <v>235</v>
      </c>
      <c r="B53" t="str">
        <f t="array" aca="1" ref="B53:AB53" ca="1">_xll.PICurrVal('Nashik Datalink'!$B$2:$AB$2,0,'Nashik Datalink'!$A$53)</f>
        <v>Nashik</v>
      </c>
      <c r="C53" t="str">
        <f ca="1"/>
        <v>Nashik</v>
      </c>
      <c r="D53" t="str">
        <f ca="1"/>
        <v>Sinnar</v>
      </c>
      <c r="E53" t="str">
        <f ca="1"/>
        <v>Sinnar</v>
      </c>
      <c r="F53" t="str">
        <f ca="1"/>
        <v>20019286</v>
      </c>
      <c r="G53" t="str">
        <f ca="1"/>
        <v>Nirhale-Fatehpur and 5 villages, Tal. Sinnar</v>
      </c>
      <c r="H53" t="str">
        <f ca="1"/>
        <v>Marhal (Bk.)</v>
      </c>
      <c r="I53" t="str">
        <f ca="1"/>
        <v>Proposed 1.2 LL ESR</v>
      </c>
      <c r="J53">
        <f ca="1"/>
        <v>0</v>
      </c>
      <c r="K53">
        <f ca="1"/>
        <v>9437.7119140625</v>
      </c>
      <c r="L53" t="str">
        <f ca="1"/>
        <v>1.2LL</v>
      </c>
      <c r="M53">
        <f ca="1"/>
        <v>22.4991455078125</v>
      </c>
      <c r="N53">
        <f ca="1"/>
        <v>11.818940429687499</v>
      </c>
      <c r="O53">
        <f ca="1"/>
        <v>0</v>
      </c>
      <c r="P53">
        <f ca="1"/>
        <v>20.857436523437499</v>
      </c>
      <c r="Q53">
        <f ca="1"/>
        <v>16.85841796875</v>
      </c>
      <c r="R53">
        <f ca="1"/>
        <v>1.0266796874999999</v>
      </c>
      <c r="S53">
        <f ca="1"/>
        <v>3.4351171874999999</v>
      </c>
      <c r="T53">
        <f ca="1"/>
        <v>1</v>
      </c>
      <c r="U53" t="str">
        <f ca="1"/>
        <v>19-May</v>
      </c>
      <c r="V53" t="str">
        <f ca="1"/>
        <v>18-May</v>
      </c>
      <c r="W53" t="str">
        <f ca="1"/>
        <v>17-May</v>
      </c>
      <c r="X53" t="str">
        <f ca="1"/>
        <v>16-May</v>
      </c>
      <c r="Y53" t="str">
        <f ca="1"/>
        <v>15-May</v>
      </c>
      <c r="Z53" t="str">
        <f ca="1"/>
        <v>14-May</v>
      </c>
      <c r="AA53" t="str">
        <f ca="1"/>
        <v>13-May</v>
      </c>
      <c r="AB53" t="str">
        <f ca="1"/>
        <v>1.2</v>
      </c>
    </row>
    <row r="54" spans="1:28" x14ac:dyDescent="0.35">
      <c r="A54" s="33" t="s">
        <v>970</v>
      </c>
      <c r="B54" t="str">
        <f t="array" aca="1" ref="B54:AB54" ca="1">_xll.PICurrVal('Nashik Datalink'!$B$2:$AB$2,0,'Nashik Datalink'!$A$54)</f>
        <v>Nashik</v>
      </c>
      <c r="C54" t="str">
        <f ca="1"/>
        <v>Nashik</v>
      </c>
      <c r="D54" t="str">
        <f ca="1"/>
        <v>Malegaon</v>
      </c>
      <c r="E54" t="str">
        <f ca="1"/>
        <v>Nandgaon</v>
      </c>
      <c r="F54" t="str">
        <f ca="1"/>
        <v>20037448</v>
      </c>
      <c r="G54" t="str">
        <f ca="1"/>
        <v>78 villages in Nandgaon, Malegaon and Deola talukas</v>
      </c>
      <c r="H54" t="str">
        <f ca="1"/>
        <v>Nimgaon Bk</v>
      </c>
      <c r="I54" t="str">
        <f ca="1"/>
        <v>Existing 2 LL ESR</v>
      </c>
      <c r="J54">
        <f ca="1"/>
        <v>0</v>
      </c>
      <c r="K54">
        <f ca="1"/>
        <v>1864.2828369140625</v>
      </c>
      <c r="L54" t="str">
        <f ca="1"/>
        <v>2LL</v>
      </c>
      <c r="M54">
        <f ca="1"/>
        <v>0.72975097656249999</v>
      </c>
      <c r="N54">
        <f ca="1"/>
        <v>1.459473876953125</v>
      </c>
      <c r="O54">
        <f ca="1"/>
        <v>0.760096435546875</v>
      </c>
      <c r="P54">
        <f ca="1"/>
        <v>0</v>
      </c>
      <c r="Q54">
        <f ca="1"/>
        <v>0</v>
      </c>
      <c r="R54">
        <f ca="1"/>
        <v>0</v>
      </c>
      <c r="S54">
        <f ca="1"/>
        <v>0</v>
      </c>
      <c r="T54">
        <f ca="1"/>
        <v>1</v>
      </c>
      <c r="U54" t="str">
        <f ca="1"/>
        <v>19-May</v>
      </c>
      <c r="V54" t="str">
        <f ca="1"/>
        <v>18-May</v>
      </c>
      <c r="W54" t="str">
        <f ca="1"/>
        <v>17-May</v>
      </c>
      <c r="X54" t="str">
        <f ca="1"/>
        <v>16-May</v>
      </c>
      <c r="Y54" t="str">
        <f ca="1"/>
        <v>15-May</v>
      </c>
      <c r="Z54" t="str">
        <f ca="1"/>
        <v>14-May</v>
      </c>
      <c r="AA54" t="str">
        <f ca="1"/>
        <v>13-May</v>
      </c>
      <c r="AB54" t="str">
        <f ca="1"/>
        <v>2</v>
      </c>
    </row>
    <row r="55" spans="1:28" x14ac:dyDescent="0.35">
      <c r="A55" s="33" t="s">
        <v>991</v>
      </c>
      <c r="B55" t="str">
        <f t="array" aca="1" ref="B55:AB55" ca="1">_xll.PICurrVal('Nashik Datalink'!$B$2:$AB$2,0,'Nashik Datalink'!$A$55)</f>
        <v>Nashik</v>
      </c>
      <c r="C55" t="str">
        <f ca="1"/>
        <v>Nashik</v>
      </c>
      <c r="D55" t="str">
        <f ca="1"/>
        <v>Manmad</v>
      </c>
      <c r="E55" t="str">
        <f ca="1"/>
        <v>Nifad</v>
      </c>
      <c r="F55" t="str">
        <f ca="1"/>
        <v>456654</v>
      </c>
      <c r="G55" t="str">
        <f ca="1"/>
        <v>Retro. Lasalgaon Vinchur 16 Villages, Tal. Nifad</v>
      </c>
      <c r="H55" t="str">
        <f ca="1"/>
        <v>Lasalgaon</v>
      </c>
      <c r="I55" t="str">
        <f ca="1"/>
        <v>Existing 1.00 LL ESR-1</v>
      </c>
      <c r="J55">
        <f ca="1"/>
        <v>0</v>
      </c>
      <c r="K55">
        <f ca="1"/>
        <v>765.90789794921875</v>
      </c>
      <c r="L55" t="str">
        <f ca="1"/>
        <v>1.00LL</v>
      </c>
      <c r="M55">
        <f ca="1"/>
        <v>0</v>
      </c>
      <c r="N55">
        <f ca="1"/>
        <v>0</v>
      </c>
      <c r="O55">
        <f ca="1"/>
        <v>0</v>
      </c>
      <c r="P55">
        <f ca="1"/>
        <v>1.2792901611328125</v>
      </c>
      <c r="Q55">
        <f ca="1"/>
        <v>0</v>
      </c>
      <c r="R55">
        <f ca="1"/>
        <v>1.1082592773437501</v>
      </c>
      <c r="S55">
        <f ca="1"/>
        <v>0</v>
      </c>
      <c r="T55">
        <f ca="1"/>
        <v>1</v>
      </c>
      <c r="U55" t="str">
        <f ca="1"/>
        <v>19-May</v>
      </c>
      <c r="V55" t="str">
        <f ca="1"/>
        <v>18-May</v>
      </c>
      <c r="W55" t="str">
        <f ca="1"/>
        <v>17-May</v>
      </c>
      <c r="X55" t="str">
        <f ca="1"/>
        <v>16-May</v>
      </c>
      <c r="Y55" t="str">
        <f ca="1"/>
        <v>15-May</v>
      </c>
      <c r="Z55" t="str">
        <f ca="1"/>
        <v>14-May</v>
      </c>
      <c r="AA55" t="str">
        <f ca="1"/>
        <v>13-May</v>
      </c>
      <c r="AB55" t="str">
        <f ca="1"/>
        <v>1</v>
      </c>
    </row>
    <row r="56" spans="1:28" x14ac:dyDescent="0.35">
      <c r="A56" s="33" t="s">
        <v>636</v>
      </c>
      <c r="B56" t="str">
        <f t="array" aca="1" ref="B56:AB56" ca="1">_xll.PICurrVal('Nashik Datalink'!$B$2:$AB$2,0,'Nashik Datalink'!$A$56)</f>
        <v>Nashik</v>
      </c>
      <c r="C56" t="str">
        <f ca="1"/>
        <v>Nashik</v>
      </c>
      <c r="D56" t="str">
        <f ca="1"/>
        <v>Sinnar</v>
      </c>
      <c r="E56" t="str">
        <f ca="1"/>
        <v>Sinnar</v>
      </c>
      <c r="F56" t="str">
        <f ca="1"/>
        <v>20019176</v>
      </c>
      <c r="G56" t="str">
        <f ca="1"/>
        <v>Retro. Bargaonpimpri &amp; 6 VRWSS  Tal Sinnar</v>
      </c>
      <c r="H56" t="str">
        <f ca="1"/>
        <v>Hiwargaon</v>
      </c>
      <c r="I56" t="str">
        <f ca="1"/>
        <v>Existing 0.25 LL ESR</v>
      </c>
      <c r="J56">
        <f ca="1"/>
        <v>0</v>
      </c>
      <c r="K56">
        <f ca="1"/>
        <v>155.34933471679688</v>
      </c>
      <c r="L56" t="str">
        <f ca="1"/>
        <v>0.25LL</v>
      </c>
      <c r="M56">
        <f ca="1"/>
        <v>0</v>
      </c>
      <c r="N56">
        <f ca="1"/>
        <v>0</v>
      </c>
      <c r="O56">
        <f ca="1"/>
        <v>0</v>
      </c>
      <c r="P56">
        <f ca="1"/>
        <v>0</v>
      </c>
      <c r="Q56">
        <f ca="1"/>
        <v>0</v>
      </c>
      <c r="R56">
        <f ca="1"/>
        <v>0</v>
      </c>
      <c r="S56">
        <f ca="1"/>
        <v>0</v>
      </c>
      <c r="T56">
        <f ca="1"/>
        <v>0</v>
      </c>
      <c r="U56" t="str">
        <f ca="1"/>
        <v>19-May</v>
      </c>
      <c r="V56" t="str">
        <f ca="1"/>
        <v>18-May</v>
      </c>
      <c r="W56" t="str">
        <f ca="1"/>
        <v>17-May</v>
      </c>
      <c r="X56" t="str">
        <f ca="1"/>
        <v>16-May</v>
      </c>
      <c r="Y56" t="str">
        <f ca="1"/>
        <v>15-May</v>
      </c>
      <c r="Z56" t="str">
        <f ca="1"/>
        <v>14-May</v>
      </c>
      <c r="AA56" t="str">
        <f ca="1"/>
        <v>13-May</v>
      </c>
      <c r="AB56" t="str">
        <f ca="1"/>
        <v>0.25</v>
      </c>
    </row>
    <row r="57" spans="1:28" x14ac:dyDescent="0.35">
      <c r="A57" s="33" t="s">
        <v>221</v>
      </c>
      <c r="B57" t="str">
        <f t="array" aca="1" ref="B57:AB57" ca="1">_xll.PICurrVal('Nashik Datalink'!$B$2:$AB$2,0,'Nashik Datalink'!$A$57)</f>
        <v>Ahmednagar</v>
      </c>
      <c r="C57" t="str">
        <f ca="1"/>
        <v>Sangamner</v>
      </c>
      <c r="D57" t="str">
        <f ca="1"/>
        <v>Sangamner</v>
      </c>
      <c r="E57" t="str">
        <f ca="1"/>
        <v>Sangamner</v>
      </c>
      <c r="F57" t="str">
        <f ca="1"/>
        <v>20033242</v>
      </c>
      <c r="G57" t="str">
        <f ca="1"/>
        <v>Retro.Talegaon Dighe and 16 villages, Tal. Sangamner</v>
      </c>
      <c r="H57" t="str">
        <f ca="1"/>
        <v>Wadzari (Bk)</v>
      </c>
      <c r="I57" t="str">
        <f ca="1"/>
        <v>Existing 0.75 LL ESR</v>
      </c>
      <c r="J57">
        <f ca="1"/>
        <v>0</v>
      </c>
      <c r="K57">
        <f ca="1"/>
        <v>4513.2177734375</v>
      </c>
      <c r="L57" t="str">
        <f ca="1"/>
        <v>0.75LL</v>
      </c>
      <c r="M57">
        <f ca="1"/>
        <v>7.9492187500000006E-3</v>
      </c>
      <c r="N57">
        <f ca="1"/>
        <v>1.38916015625E-2</v>
      </c>
      <c r="O57">
        <f ca="1"/>
        <v>0.96061035156249996</v>
      </c>
      <c r="P57">
        <f ca="1"/>
        <v>0.75666015625000005</v>
      </c>
      <c r="Q57">
        <f ca="1"/>
        <v>0.13706542968749999</v>
      </c>
      <c r="R57">
        <f ca="1"/>
        <v>7.1806640625000001E-2</v>
      </c>
      <c r="S57">
        <f ca="1"/>
        <v>2.6367187500000002E-3</v>
      </c>
      <c r="T57">
        <f ca="1"/>
        <v>1</v>
      </c>
      <c r="U57" t="str">
        <f ca="1"/>
        <v>19-May</v>
      </c>
      <c r="V57" t="str">
        <f ca="1"/>
        <v>18-May</v>
      </c>
      <c r="W57" t="str">
        <f ca="1"/>
        <v>17-May</v>
      </c>
      <c r="X57" t="str">
        <f ca="1"/>
        <v>16-May</v>
      </c>
      <c r="Y57" t="str">
        <f ca="1"/>
        <v>15-May</v>
      </c>
      <c r="Z57" t="str">
        <f ca="1"/>
        <v>14-May</v>
      </c>
      <c r="AA57" t="str">
        <f ca="1"/>
        <v>13-May</v>
      </c>
      <c r="AB57" t="str">
        <f ca="1"/>
        <v>0.75</v>
      </c>
    </row>
    <row r="58" spans="1:28" x14ac:dyDescent="0.35">
      <c r="A58" s="33" t="s">
        <v>664</v>
      </c>
      <c r="B58" t="str">
        <f t="array" aca="1" ref="B58:AB58" ca="1">_xll.PICurrVal('Nashik Datalink'!$B$2:$AB$2,0,'Nashik Datalink'!$A$58)</f>
        <v>Nashik</v>
      </c>
      <c r="C58" t="str">
        <f ca="1"/>
        <v>Nashik</v>
      </c>
      <c r="D58" t="str">
        <f ca="1"/>
        <v>Manmad</v>
      </c>
      <c r="E58" t="str">
        <f ca="1"/>
        <v>Yeola</v>
      </c>
      <c r="F58" t="str">
        <f ca="1"/>
        <v>20030798</v>
      </c>
      <c r="G58" t="str">
        <f ca="1"/>
        <v>Retrofitting To Yeola 38 Villages</v>
      </c>
      <c r="H58" t="str">
        <f ca="1"/>
        <v>Nandesar</v>
      </c>
      <c r="I58" t="str">
        <f ca="1"/>
        <v>Existing 0.50 LL ESR</v>
      </c>
      <c r="J58">
        <f ca="1"/>
        <v>0</v>
      </c>
      <c r="K58">
        <f ca="1"/>
        <v>14.53825569152832</v>
      </c>
      <c r="L58" t="str">
        <f ca="1"/>
        <v>0.50LL</v>
      </c>
      <c r="M58">
        <f ca="1"/>
        <v>9.2773437500000001E-5</v>
      </c>
      <c r="N58">
        <f ca="1"/>
        <v>1.1423110961914063E-4</v>
      </c>
      <c r="O58">
        <f ca="1"/>
        <v>1.1627769470214844E-3</v>
      </c>
      <c r="P58">
        <f ca="1"/>
        <v>0</v>
      </c>
      <c r="Q58">
        <f ca="1"/>
        <v>7.0275306701660155E-4</v>
      </c>
      <c r="R58">
        <f ca="1"/>
        <v>7.152557373046875E-6</v>
      </c>
      <c r="S58">
        <f ca="1"/>
        <v>2.8543472290039062E-5</v>
      </c>
      <c r="T58">
        <f ca="1"/>
        <v>1</v>
      </c>
      <c r="U58" t="str">
        <f ca="1"/>
        <v>19-May</v>
      </c>
      <c r="V58" t="str">
        <f ca="1"/>
        <v>18-May</v>
      </c>
      <c r="W58" t="str">
        <f ca="1"/>
        <v>17-May</v>
      </c>
      <c r="X58" t="str">
        <f ca="1"/>
        <v>16-May</v>
      </c>
      <c r="Y58" t="str">
        <f ca="1"/>
        <v>15-May</v>
      </c>
      <c r="Z58" t="str">
        <f ca="1"/>
        <v>14-May</v>
      </c>
      <c r="AA58" t="str">
        <f ca="1"/>
        <v>13-May</v>
      </c>
      <c r="AB58" t="str">
        <f ca="1"/>
        <v>0.5</v>
      </c>
    </row>
    <row r="59" spans="1:28" x14ac:dyDescent="0.35">
      <c r="A59" s="33" t="s">
        <v>822</v>
      </c>
      <c r="B59" t="str">
        <f t="array" aca="1" ref="B59:AB59" ca="1">_xll.PICurrVal('Nashik Datalink'!$B$2:$AB$2,0,'Nashik Datalink'!$A$59)</f>
        <v>Nashik</v>
      </c>
      <c r="C59" t="str">
        <f ca="1"/>
        <v>W M Nashik</v>
      </c>
      <c r="D59" t="str">
        <f ca="1"/>
        <v>Malegaon</v>
      </c>
      <c r="E59" t="str">
        <f ca="1"/>
        <v>Chandwad</v>
      </c>
      <c r="F59" t="str">
        <f ca="1"/>
        <v>20086730</v>
      </c>
      <c r="G59" t="str">
        <f ca="1"/>
        <v>Retro.Chandwad and WSS 44 villages. Ta. Chandwad</v>
      </c>
      <c r="H59" t="str">
        <f ca="1"/>
        <v>Talwade</v>
      </c>
      <c r="I59" t="str">
        <f ca="1"/>
        <v>Existing 0.25 LL ESR</v>
      </c>
      <c r="J59">
        <f ca="1"/>
        <v>0</v>
      </c>
      <c r="K59">
        <f ca="1"/>
        <v>146.88436889648438</v>
      </c>
      <c r="L59" t="str">
        <f ca="1"/>
        <v>0.25LL</v>
      </c>
      <c r="M59">
        <f ca="1"/>
        <v>0</v>
      </c>
      <c r="N59">
        <f ca="1"/>
        <v>0</v>
      </c>
      <c r="O59">
        <f ca="1"/>
        <v>0</v>
      </c>
      <c r="P59">
        <f ca="1"/>
        <v>0</v>
      </c>
      <c r="Q59">
        <f ca="1"/>
        <v>0</v>
      </c>
      <c r="R59">
        <f ca="1"/>
        <v>0</v>
      </c>
      <c r="S59">
        <f ca="1"/>
        <v>0.67847023010253904</v>
      </c>
      <c r="T59">
        <f ca="1"/>
        <v>1</v>
      </c>
      <c r="U59" t="str">
        <f ca="1"/>
        <v>19-May</v>
      </c>
      <c r="V59" t="str">
        <f ca="1"/>
        <v>18-May</v>
      </c>
      <c r="W59" t="str">
        <f ca="1"/>
        <v>17-May</v>
      </c>
      <c r="X59" t="str">
        <f ca="1"/>
        <v>16-May</v>
      </c>
      <c r="Y59" t="str">
        <f ca="1"/>
        <v>15-May</v>
      </c>
      <c r="Z59" t="str">
        <f ca="1"/>
        <v>14-May</v>
      </c>
      <c r="AA59" t="str">
        <f ca="1"/>
        <v>13-May</v>
      </c>
      <c r="AB59" t="str">
        <f ca="1"/>
        <v>0.25</v>
      </c>
    </row>
    <row r="60" spans="1:28" x14ac:dyDescent="0.35">
      <c r="A60" s="33" t="s">
        <v>1005</v>
      </c>
      <c r="B60" t="str">
        <f t="array" aca="1" ref="B60:AB60" ca="1">_xll.PICurrVal('Nashik Datalink'!$B$2:$AB$2,0,'Nashik Datalink'!$A$60)</f>
        <v>Nashik</v>
      </c>
      <c r="C60" t="str">
        <f ca="1"/>
        <v>Nashik</v>
      </c>
      <c r="D60" t="str">
        <f ca="1"/>
        <v>Malegaon</v>
      </c>
      <c r="E60" t="str">
        <f ca="1"/>
        <v>Malegaon</v>
      </c>
      <c r="F60" t="str">
        <f ca="1"/>
        <v>20037448</v>
      </c>
      <c r="G60" t="str">
        <f ca="1"/>
        <v>78 villages in Nandgaon, Malegaon and Deola talukas</v>
      </c>
      <c r="H60" t="str">
        <f ca="1"/>
        <v>Manjare</v>
      </c>
      <c r="I60" t="str">
        <f ca="1"/>
        <v>Existing 0.50 LL ESR</v>
      </c>
      <c r="J60">
        <f ca="1"/>
        <v>0</v>
      </c>
      <c r="K60">
        <f ca="1"/>
        <v>309.01223754882813</v>
      </c>
      <c r="L60" t="str">
        <f ca="1"/>
        <v>0.50LL</v>
      </c>
      <c r="M60">
        <f ca="1"/>
        <v>0</v>
      </c>
      <c r="N60">
        <f ca="1"/>
        <v>0</v>
      </c>
      <c r="O60">
        <f ca="1"/>
        <v>0</v>
      </c>
      <c r="P60">
        <f ca="1"/>
        <v>0</v>
      </c>
      <c r="Q60">
        <f ca="1"/>
        <v>0</v>
      </c>
      <c r="R60">
        <f ca="1"/>
        <v>0.72365356445312501</v>
      </c>
      <c r="S60">
        <f ca="1"/>
        <v>0</v>
      </c>
      <c r="T60">
        <f ca="1"/>
        <v>1</v>
      </c>
      <c r="U60" t="str">
        <f ca="1"/>
        <v>19-May</v>
      </c>
      <c r="V60" t="str">
        <f ca="1"/>
        <v>18-May</v>
      </c>
      <c r="W60" t="str">
        <f ca="1"/>
        <v>17-May</v>
      </c>
      <c r="X60" t="str">
        <f ca="1"/>
        <v>16-May</v>
      </c>
      <c r="Y60" t="str">
        <f ca="1"/>
        <v>15-May</v>
      </c>
      <c r="Z60" t="str">
        <f ca="1"/>
        <v>14-May</v>
      </c>
      <c r="AA60" t="str">
        <f ca="1"/>
        <v>13-May</v>
      </c>
      <c r="AB60" t="str">
        <f ca="1"/>
        <v>0.5</v>
      </c>
    </row>
    <row r="61" spans="1:28" x14ac:dyDescent="0.35">
      <c r="A61" s="33" t="s">
        <v>459</v>
      </c>
      <c r="B61" t="str">
        <f t="array" aca="1" ref="B61:AB61" ca="1">_xll.PICurrVal('Nashik Datalink'!$B$2:$AB$2,0,'Nashik Datalink'!$A$61)</f>
        <v>Nashik</v>
      </c>
      <c r="C61" t="str">
        <f ca="1"/>
        <v>Nashik</v>
      </c>
      <c r="D61" t="str">
        <f ca="1"/>
        <v>Sinnar</v>
      </c>
      <c r="E61" t="str">
        <f ca="1"/>
        <v>Sinnar</v>
      </c>
      <c r="F61" t="str">
        <f ca="1"/>
        <v>20019176</v>
      </c>
      <c r="G61" t="str">
        <f ca="1"/>
        <v>Retro. Bargaonpimpri &amp; 6 VRWSS  Tal Sinnar</v>
      </c>
      <c r="H61" t="str">
        <f ca="1"/>
        <v>Pat Pimpri</v>
      </c>
      <c r="I61" t="str">
        <f ca="1"/>
        <v>Proposed 0.85 LL ESR</v>
      </c>
      <c r="J61">
        <f ca="1"/>
        <v>0</v>
      </c>
      <c r="K61">
        <f ca="1"/>
        <v>9.9376296997070313</v>
      </c>
      <c r="L61" t="str">
        <f ca="1"/>
        <v>0.85LL</v>
      </c>
      <c r="M61">
        <f ca="1"/>
        <v>0</v>
      </c>
      <c r="N61">
        <f ca="1"/>
        <v>0</v>
      </c>
      <c r="O61">
        <f ca="1"/>
        <v>0</v>
      </c>
      <c r="P61">
        <f ca="1"/>
        <v>0</v>
      </c>
      <c r="Q61">
        <f ca="1"/>
        <v>0</v>
      </c>
      <c r="R61">
        <f ca="1"/>
        <v>0</v>
      </c>
      <c r="S61">
        <f ca="1"/>
        <v>0</v>
      </c>
      <c r="T61">
        <f ca="1"/>
        <v>1</v>
      </c>
      <c r="U61" t="str">
        <f ca="1"/>
        <v>19-May</v>
      </c>
      <c r="V61" t="str">
        <f ca="1"/>
        <v>18-May</v>
      </c>
      <c r="W61" t="str">
        <f ca="1"/>
        <v>17-May</v>
      </c>
      <c r="X61" t="str">
        <f ca="1"/>
        <v>16-May</v>
      </c>
      <c r="Y61" t="str">
        <f ca="1"/>
        <v>15-May</v>
      </c>
      <c r="Z61" t="str">
        <f ca="1"/>
        <v>14-May</v>
      </c>
      <c r="AA61" t="str">
        <f ca="1"/>
        <v>13-May</v>
      </c>
      <c r="AB61" t="str">
        <f ca="1"/>
        <v>0.85</v>
      </c>
    </row>
    <row r="62" spans="1:28" x14ac:dyDescent="0.35">
      <c r="A62" s="33" t="s">
        <v>823</v>
      </c>
      <c r="B62" t="str">
        <f t="array" aca="1" ref="B62:AB62" ca="1">_xll.PICurrVal('Nashik Datalink'!$B$2:$AB$2,0,'Nashik Datalink'!$A$62)</f>
        <v>Nashik</v>
      </c>
      <c r="C62" t="str">
        <f ca="1"/>
        <v>W M Nashik</v>
      </c>
      <c r="D62" t="str">
        <f ca="1"/>
        <v>Malegaon</v>
      </c>
      <c r="E62" t="str">
        <f ca="1"/>
        <v>Chandwad</v>
      </c>
      <c r="F62" t="str">
        <f ca="1"/>
        <v>20086730</v>
      </c>
      <c r="G62" t="str">
        <f ca="1"/>
        <v>Retro.Chandwad and WSS 44 villages. Ta. Chandwad</v>
      </c>
      <c r="H62" t="str">
        <f ca="1"/>
        <v>Shirur</v>
      </c>
      <c r="I62" t="str">
        <f ca="1"/>
        <v>Existing 0.75 LL ESR</v>
      </c>
      <c r="J62">
        <f ca="1"/>
        <v>0</v>
      </c>
      <c r="K62">
        <f ca="1"/>
        <v>137.56338500976563</v>
      </c>
      <c r="L62" t="str">
        <f ca="1"/>
        <v>0.75LL</v>
      </c>
      <c r="M62">
        <f ca="1"/>
        <v>0</v>
      </c>
      <c r="N62">
        <f ca="1"/>
        <v>0</v>
      </c>
      <c r="O62">
        <f ca="1"/>
        <v>0</v>
      </c>
      <c r="P62">
        <f ca="1"/>
        <v>0</v>
      </c>
      <c r="Q62">
        <f ca="1"/>
        <v>0</v>
      </c>
      <c r="R62">
        <f ca="1"/>
        <v>0</v>
      </c>
      <c r="S62">
        <f ca="1"/>
        <v>0</v>
      </c>
      <c r="T62">
        <f ca="1"/>
        <v>0</v>
      </c>
      <c r="U62" t="str">
        <f ca="1"/>
        <v>19-May</v>
      </c>
      <c r="V62" t="str">
        <f ca="1"/>
        <v>18-May</v>
      </c>
      <c r="W62" t="str">
        <f ca="1"/>
        <v>17-May</v>
      </c>
      <c r="X62" t="str">
        <f ca="1"/>
        <v>16-May</v>
      </c>
      <c r="Y62" t="str">
        <f ca="1"/>
        <v>15-May</v>
      </c>
      <c r="Z62" t="str">
        <f ca="1"/>
        <v>14-May</v>
      </c>
      <c r="AA62" t="str">
        <f ca="1"/>
        <v>13-May</v>
      </c>
      <c r="AB62" t="str">
        <f ca="1"/>
        <v>0.75</v>
      </c>
    </row>
    <row r="63" spans="1:28" x14ac:dyDescent="0.35">
      <c r="A63" s="33" t="s">
        <v>975</v>
      </c>
      <c r="B63" t="str">
        <f t="array" aca="1" ref="B63:AB63" ca="1">_xll.PICurrVal('Nashik Datalink'!$B$2:$AB$2,0,'Nashik Datalink'!$A$63)</f>
        <v>Nashik</v>
      </c>
      <c r="C63" t="str">
        <f ca="1"/>
        <v>Nashik</v>
      </c>
      <c r="D63" t="str">
        <f ca="1"/>
        <v>Malegaon</v>
      </c>
      <c r="E63" t="str">
        <f ca="1"/>
        <v>Malegaon</v>
      </c>
      <c r="F63" t="str">
        <f ca="1"/>
        <v>20037448</v>
      </c>
      <c r="G63" t="str">
        <f ca="1"/>
        <v>78 villages in Nandgaon, Malegaon and Deola talukas</v>
      </c>
      <c r="H63" t="str">
        <f ca="1"/>
        <v>DoctorWadi</v>
      </c>
      <c r="I63" t="str">
        <f ca="1"/>
        <v>Existing 0.30 LL ESR</v>
      </c>
      <c r="J63">
        <f ca="1"/>
        <v>0</v>
      </c>
      <c r="K63">
        <f ca="1"/>
        <v>495.30593872070313</v>
      </c>
      <c r="L63" t="str">
        <f ca="1"/>
        <v>0.30LL</v>
      </c>
      <c r="M63">
        <f ca="1"/>
        <v>0</v>
      </c>
      <c r="N63">
        <f ca="1"/>
        <v>0</v>
      </c>
      <c r="O63">
        <f ca="1"/>
        <v>0</v>
      </c>
      <c r="P63">
        <f ca="1"/>
        <v>0</v>
      </c>
      <c r="Q63">
        <f ca="1"/>
        <v>0</v>
      </c>
      <c r="R63">
        <f ca="1"/>
        <v>0.74787475585937502</v>
      </c>
      <c r="S63">
        <f ca="1"/>
        <v>0.64429595947265628</v>
      </c>
      <c r="T63">
        <f ca="1"/>
        <v>1</v>
      </c>
      <c r="U63" t="str">
        <f ca="1"/>
        <v>19-May</v>
      </c>
      <c r="V63" t="str">
        <f ca="1"/>
        <v>18-May</v>
      </c>
      <c r="W63" t="str">
        <f ca="1"/>
        <v>17-May</v>
      </c>
      <c r="X63" t="str">
        <f ca="1"/>
        <v>16-May</v>
      </c>
      <c r="Y63" t="str">
        <f ca="1"/>
        <v>15-May</v>
      </c>
      <c r="Z63" t="str">
        <f ca="1"/>
        <v>14-May</v>
      </c>
      <c r="AA63" t="str">
        <f ca="1"/>
        <v>13-May</v>
      </c>
      <c r="AB63" t="str">
        <f ca="1"/>
        <v>0.3</v>
      </c>
    </row>
    <row r="64" spans="1:28" x14ac:dyDescent="0.35">
      <c r="A64" s="33" t="s">
        <v>964</v>
      </c>
      <c r="B64" t="str">
        <f t="array" aca="1" ref="B64:AB64" ca="1">_xll.PICurrVal('Nashik Datalink'!$B$2:$AB$2,0,'Nashik Datalink'!$A$64)</f>
        <v>Nashik</v>
      </c>
      <c r="C64" t="str">
        <f ca="1"/>
        <v>Nashik</v>
      </c>
      <c r="D64" t="str">
        <f ca="1"/>
        <v>Malegaon</v>
      </c>
      <c r="E64" t="str">
        <f ca="1"/>
        <v>Nandgaon</v>
      </c>
      <c r="F64" t="str">
        <f ca="1"/>
        <v>20037448</v>
      </c>
      <c r="G64" t="str">
        <f ca="1"/>
        <v>78 villages in Nandgaon, Malegaon and Deola talukas</v>
      </c>
      <c r="H64" t="str">
        <f ca="1"/>
        <v>Varhale</v>
      </c>
      <c r="I64" t="str">
        <f ca="1"/>
        <v>Existing 0.50 LL ESR</v>
      </c>
      <c r="J64">
        <f ca="1"/>
        <v>0</v>
      </c>
      <c r="K64">
        <f ca="1"/>
        <v>387.86529541015625</v>
      </c>
      <c r="L64" t="str">
        <f ca="1"/>
        <v>0.50LL</v>
      </c>
      <c r="M64">
        <f ca="1"/>
        <v>0</v>
      </c>
      <c r="N64">
        <f ca="1"/>
        <v>0.49549530029296873</v>
      </c>
      <c r="O64">
        <f ca="1"/>
        <v>0</v>
      </c>
      <c r="P64">
        <f ca="1"/>
        <v>8.5679931640624998E-2</v>
      </c>
      <c r="Q64">
        <f ca="1"/>
        <v>0.45886108398437497</v>
      </c>
      <c r="R64">
        <f ca="1"/>
        <v>0</v>
      </c>
      <c r="S64">
        <f ca="1"/>
        <v>0</v>
      </c>
      <c r="T64">
        <f ca="1"/>
        <v>1</v>
      </c>
      <c r="U64" t="str">
        <f ca="1"/>
        <v>19-May</v>
      </c>
      <c r="V64" t="str">
        <f ca="1"/>
        <v>18-May</v>
      </c>
      <c r="W64" t="str">
        <f ca="1"/>
        <v>17-May</v>
      </c>
      <c r="X64" t="str">
        <f ca="1"/>
        <v>16-May</v>
      </c>
      <c r="Y64" t="str">
        <f ca="1"/>
        <v>15-May</v>
      </c>
      <c r="Z64" t="str">
        <f ca="1"/>
        <v>14-May</v>
      </c>
      <c r="AA64" t="str">
        <f ca="1"/>
        <v>13-May</v>
      </c>
      <c r="AB64" t="str">
        <f ca="1"/>
        <v>0.5</v>
      </c>
    </row>
    <row r="65" spans="1:28" x14ac:dyDescent="0.35">
      <c r="A65" s="33" t="s">
        <v>665</v>
      </c>
      <c r="B65" t="str">
        <f t="array" aca="1" ref="B65:AB65" ca="1">_xll.PICurrVal('Nashik Datalink'!$B$2:$AB$2,0,'Nashik Datalink'!$A$65)</f>
        <v>Nashik</v>
      </c>
      <c r="C65" t="str">
        <f ca="1"/>
        <v>W M Nashik</v>
      </c>
      <c r="D65" t="str">
        <f ca="1"/>
        <v>Malegaon</v>
      </c>
      <c r="E65" t="str">
        <f ca="1"/>
        <v>Chandwad</v>
      </c>
      <c r="F65" t="str">
        <f ca="1"/>
        <v>20086730</v>
      </c>
      <c r="G65" t="str">
        <f ca="1"/>
        <v>Retro.Chandwad and WSS 44 villages. Ta. Chandwad</v>
      </c>
      <c r="H65" t="str">
        <f ca="1"/>
        <v>Bhutyane</v>
      </c>
      <c r="I65" t="str">
        <f ca="1"/>
        <v>Existing 0.33 LL ESR</v>
      </c>
      <c r="J65">
        <f ca="1"/>
        <v>0</v>
      </c>
      <c r="K65">
        <f ca="1"/>
        <v>286.67630004882813</v>
      </c>
      <c r="L65" t="str">
        <f ca="1"/>
        <v>0.33LL</v>
      </c>
      <c r="M65">
        <f ca="1"/>
        <v>0</v>
      </c>
      <c r="N65">
        <f ca="1"/>
        <v>0</v>
      </c>
      <c r="O65">
        <f ca="1"/>
        <v>0</v>
      </c>
      <c r="P65">
        <f ca="1"/>
        <v>0</v>
      </c>
      <c r="Q65">
        <f ca="1"/>
        <v>0</v>
      </c>
      <c r="R65">
        <f ca="1"/>
        <v>0</v>
      </c>
      <c r="S65">
        <f ca="1"/>
        <v>0</v>
      </c>
      <c r="T65">
        <f ca="1"/>
        <v>0</v>
      </c>
      <c r="U65" t="str">
        <f ca="1"/>
        <v>19-May</v>
      </c>
      <c r="V65" t="str">
        <f ca="1"/>
        <v>18-May</v>
      </c>
      <c r="W65" t="str">
        <f ca="1"/>
        <v>17-May</v>
      </c>
      <c r="X65" t="str">
        <f ca="1"/>
        <v>16-May</v>
      </c>
      <c r="Y65" t="str">
        <f ca="1"/>
        <v>15-May</v>
      </c>
      <c r="Z65" t="str">
        <f ca="1"/>
        <v>14-May</v>
      </c>
      <c r="AA65" t="str">
        <f ca="1"/>
        <v>13-May</v>
      </c>
      <c r="AB65" t="str">
        <f ca="1"/>
        <v>0.33</v>
      </c>
    </row>
    <row r="66" spans="1:28" x14ac:dyDescent="0.35">
      <c r="A66" s="33" t="s">
        <v>453</v>
      </c>
      <c r="B66" t="str">
        <f t="array" aca="1" ref="B66:AB66" ca="1">_xll.PICurrVal('Nashik Datalink'!$B$2:$AB$2,0,'Nashik Datalink'!$A$66)</f>
        <v>Nashik</v>
      </c>
      <c r="C66" t="str">
        <f ca="1"/>
        <v>Nashik</v>
      </c>
      <c r="D66" t="str">
        <f ca="1"/>
        <v>Sinnar</v>
      </c>
      <c r="E66" t="str">
        <f ca="1"/>
        <v>Sinnar</v>
      </c>
      <c r="F66" t="str">
        <f ca="1"/>
        <v>20019176</v>
      </c>
      <c r="G66" t="str">
        <f ca="1"/>
        <v>Retro. Bargaonpimpri &amp; 6 VRWSS  Tal Sinnar</v>
      </c>
      <c r="H66" t="str">
        <f ca="1"/>
        <v>Gulwanch</v>
      </c>
      <c r="I66" t="str">
        <f ca="1"/>
        <v>Proposed 0.40 LL ESR</v>
      </c>
      <c r="J66" t="str">
        <f ca="1"/>
        <v>Pt Created</v>
      </c>
      <c r="K66" t="str">
        <f ca="1"/>
        <v>Pt Created</v>
      </c>
      <c r="L66" t="str">
        <f ca="1"/>
        <v>0.40LL</v>
      </c>
      <c r="M66">
        <f ca="1"/>
        <v>0</v>
      </c>
      <c r="N66">
        <f ca="1"/>
        <v>0</v>
      </c>
      <c r="O66">
        <f ca="1"/>
        <v>0</v>
      </c>
      <c r="P66">
        <f ca="1"/>
        <v>0</v>
      </c>
      <c r="Q66">
        <f ca="1"/>
        <v>0</v>
      </c>
      <c r="R66">
        <f ca="1"/>
        <v>0</v>
      </c>
      <c r="S66">
        <f ca="1"/>
        <v>0</v>
      </c>
      <c r="T66">
        <f ca="1"/>
        <v>0</v>
      </c>
      <c r="U66" t="str">
        <f ca="1"/>
        <v>19-May</v>
      </c>
      <c r="V66" t="str">
        <f ca="1"/>
        <v>18-May</v>
      </c>
      <c r="W66" t="str">
        <f ca="1"/>
        <v>17-May</v>
      </c>
      <c r="X66" t="str">
        <f ca="1"/>
        <v>16-May</v>
      </c>
      <c r="Y66" t="str">
        <f ca="1"/>
        <v>15-May</v>
      </c>
      <c r="Z66" t="str">
        <f ca="1"/>
        <v>14-May</v>
      </c>
      <c r="AA66" t="str">
        <f ca="1"/>
        <v>13-May</v>
      </c>
      <c r="AB66" t="str">
        <f ca="1"/>
        <v>0.4</v>
      </c>
    </row>
    <row r="67" spans="1:28" x14ac:dyDescent="0.35">
      <c r="A67" s="33" t="s">
        <v>902</v>
      </c>
      <c r="B67" t="str">
        <f t="array" aca="1" ref="B67:AB67" ca="1">_xll.PICurrVal('Nashik Datalink'!$B$2:$AB$2,0,'Nashik Datalink'!$A$67)</f>
        <v>Nashik</v>
      </c>
      <c r="C67" t="str">
        <f ca="1"/>
        <v>W M Nashik</v>
      </c>
      <c r="D67" t="str">
        <f ca="1"/>
        <v>Malegaon</v>
      </c>
      <c r="E67" t="str">
        <f ca="1"/>
        <v>Chandwad</v>
      </c>
      <c r="F67" t="str">
        <f ca="1"/>
        <v>20086730</v>
      </c>
      <c r="G67" t="str">
        <f ca="1"/>
        <v>Retro.Chandwad and WSS 44 villages. Ta. Chandwad</v>
      </c>
      <c r="H67" t="str">
        <f ca="1"/>
        <v>Asarkhede</v>
      </c>
      <c r="I67" t="str">
        <f ca="1"/>
        <v>Existing 0.75 LL ESR</v>
      </c>
      <c r="J67">
        <f ca="1"/>
        <v>0</v>
      </c>
      <c r="K67">
        <f ca="1"/>
        <v>714.26214599609375</v>
      </c>
      <c r="L67" t="str">
        <f ca="1"/>
        <v>0.75LL</v>
      </c>
      <c r="M67">
        <f ca="1"/>
        <v>0.71401306152343746</v>
      </c>
      <c r="N67">
        <f ca="1"/>
        <v>0</v>
      </c>
      <c r="O67">
        <f ca="1"/>
        <v>0</v>
      </c>
      <c r="P67">
        <f ca="1"/>
        <v>0</v>
      </c>
      <c r="Q67">
        <f ca="1"/>
        <v>0</v>
      </c>
      <c r="R67">
        <f ca="1"/>
        <v>0</v>
      </c>
      <c r="S67">
        <f ca="1"/>
        <v>0</v>
      </c>
      <c r="T67">
        <f ca="1"/>
        <v>0</v>
      </c>
      <c r="U67" t="str">
        <f ca="1"/>
        <v>19-May</v>
      </c>
      <c r="V67" t="str">
        <f ca="1"/>
        <v>18-May</v>
      </c>
      <c r="W67" t="str">
        <f ca="1"/>
        <v>17-May</v>
      </c>
      <c r="X67" t="str">
        <f ca="1"/>
        <v>16-May</v>
      </c>
      <c r="Y67" t="str">
        <f ca="1"/>
        <v>15-May</v>
      </c>
      <c r="Z67" t="str">
        <f ca="1"/>
        <v>14-May</v>
      </c>
      <c r="AA67" t="str">
        <f ca="1"/>
        <v>13-May</v>
      </c>
      <c r="AB67" t="str">
        <f ca="1"/>
        <v>0.75</v>
      </c>
    </row>
    <row r="68" spans="1:28" x14ac:dyDescent="0.35">
      <c r="A68" s="33" t="s">
        <v>900</v>
      </c>
      <c r="B68" t="str">
        <f t="array" aca="1" ref="B68:AB68" ca="1">_xll.PICurrVal('Nashik Datalink'!$B$2:$AB$2,0,'Nashik Datalink'!$A$68)</f>
        <v>Nashik</v>
      </c>
      <c r="C68" t="str">
        <f ca="1"/>
        <v>Nashik</v>
      </c>
      <c r="D68" t="str">
        <f ca="1"/>
        <v>Malegaon</v>
      </c>
      <c r="E68" t="str">
        <f ca="1"/>
        <v>Nandgaon</v>
      </c>
      <c r="F68" t="str">
        <f ca="1"/>
        <v>20037448</v>
      </c>
      <c r="G68" t="str">
        <f ca="1"/>
        <v>78 villages in Nandgaon, Malegaon and Deola talukas</v>
      </c>
      <c r="H68" t="str">
        <f ca="1"/>
        <v>Mehune</v>
      </c>
      <c r="I68" t="str">
        <f ca="1"/>
        <v>Existing 0.75 LL ESR</v>
      </c>
      <c r="J68">
        <f ca="1"/>
        <v>0</v>
      </c>
      <c r="K68">
        <f ca="1"/>
        <v>1416.57177734375</v>
      </c>
      <c r="L68" t="str">
        <f ca="1"/>
        <v>0.75LL</v>
      </c>
      <c r="M68">
        <f ca="1"/>
        <v>4.8828125000000001E-6</v>
      </c>
      <c r="N68">
        <f ca="1"/>
        <v>1.23291015625E-4</v>
      </c>
      <c r="O68">
        <f ca="1"/>
        <v>1.1358361816406251</v>
      </c>
      <c r="P68">
        <f ca="1"/>
        <v>0</v>
      </c>
      <c r="Q68">
        <f ca="1"/>
        <v>0.98783447265625002</v>
      </c>
      <c r="R68">
        <f ca="1"/>
        <v>0</v>
      </c>
      <c r="S68">
        <f ca="1"/>
        <v>0</v>
      </c>
      <c r="T68">
        <f ca="1"/>
        <v>1</v>
      </c>
      <c r="U68" t="str">
        <f ca="1"/>
        <v>19-May</v>
      </c>
      <c r="V68" t="str">
        <f ca="1"/>
        <v>18-May</v>
      </c>
      <c r="W68" t="str">
        <f ca="1"/>
        <v>17-May</v>
      </c>
      <c r="X68" t="str">
        <f ca="1"/>
        <v>16-May</v>
      </c>
      <c r="Y68" t="str">
        <f ca="1"/>
        <v>15-May</v>
      </c>
      <c r="Z68" t="str">
        <f ca="1"/>
        <v>14-May</v>
      </c>
      <c r="AA68" t="str">
        <f ca="1"/>
        <v>13-May</v>
      </c>
      <c r="AB68" t="str">
        <f ca="1"/>
        <v>0.75</v>
      </c>
    </row>
    <row r="69" spans="1:28" x14ac:dyDescent="0.35">
      <c r="A69" s="33" t="s">
        <v>236</v>
      </c>
      <c r="B69" t="str">
        <f t="array" aca="1" ref="B69:AB69" ca="1">_xll.PICurrVal('Nashik Datalink'!$B$2:$AB$2,0,'Nashik Datalink'!$A$69)</f>
        <v>Nashik</v>
      </c>
      <c r="C69" t="str">
        <f ca="1"/>
        <v>W M Nashik</v>
      </c>
      <c r="D69" t="str">
        <f ca="1"/>
        <v>W.M.Nashik</v>
      </c>
      <c r="E69" t="str">
        <f ca="1"/>
        <v>Dindori</v>
      </c>
      <c r="F69" t="str">
        <f ca="1"/>
        <v>20039258</v>
      </c>
      <c r="G69" t="str">
        <f ca="1"/>
        <v>Ozar-Sakore &amp; 2 Villages</v>
      </c>
      <c r="H69" t="str">
        <f ca="1"/>
        <v>Janori</v>
      </c>
      <c r="I69" t="str">
        <f ca="1"/>
        <v>Existing 3.1 LL ESR</v>
      </c>
      <c r="J69">
        <f ca="1"/>
        <v>0</v>
      </c>
      <c r="K69">
        <f ca="1"/>
        <v>34832.76171875</v>
      </c>
      <c r="L69" t="str">
        <f ca="1"/>
        <v>3.1LL</v>
      </c>
      <c r="M69">
        <f ca="1"/>
        <v>0</v>
      </c>
      <c r="N69">
        <f ca="1"/>
        <v>3.6219921875000001</v>
      </c>
      <c r="O69">
        <f ca="1"/>
        <v>2.5847656250000002</v>
      </c>
      <c r="P69">
        <f ca="1"/>
        <v>2.7277734374999998</v>
      </c>
      <c r="Q69">
        <f ca="1"/>
        <v>2.77390625</v>
      </c>
      <c r="R69">
        <f ca="1"/>
        <v>2.7923046875000002</v>
      </c>
      <c r="S69">
        <f ca="1"/>
        <v>2.7494921875</v>
      </c>
      <c r="T69">
        <f ca="1"/>
        <v>1</v>
      </c>
      <c r="U69" t="str">
        <f ca="1"/>
        <v>19-May</v>
      </c>
      <c r="V69" t="str">
        <f ca="1"/>
        <v>18-May</v>
      </c>
      <c r="W69" t="str">
        <f ca="1"/>
        <v>17-May</v>
      </c>
      <c r="X69" t="str">
        <f ca="1"/>
        <v>16-May</v>
      </c>
      <c r="Y69" t="str">
        <f ca="1"/>
        <v>15-May</v>
      </c>
      <c r="Z69" t="str">
        <f ca="1"/>
        <v>14-May</v>
      </c>
      <c r="AA69" t="str">
        <f ca="1"/>
        <v>13-May</v>
      </c>
      <c r="AB69" t="str">
        <f ca="1"/>
        <v>3.1</v>
      </c>
    </row>
    <row r="70" spans="1:28" x14ac:dyDescent="0.35">
      <c r="A70" s="33" t="s">
        <v>1052</v>
      </c>
      <c r="B70" t="str">
        <f t="array" aca="1" ref="B70:AB70" ca="1">_xll.PICurrVal('Nashik Datalink'!$B$2:$AB$2,0,'Nashik Datalink'!$A$70)</f>
        <v>Nashik</v>
      </c>
      <c r="C70" t="str">
        <f ca="1"/>
        <v>Nashik</v>
      </c>
      <c r="D70" t="str">
        <f ca="1"/>
        <v>Nashik</v>
      </c>
      <c r="E70" t="str">
        <f ca="1"/>
        <v>Trambakeshwar</v>
      </c>
      <c r="F70" t="str">
        <f ca="1"/>
        <v>20017222</v>
      </c>
      <c r="G70" t="str">
        <f ca="1"/>
        <v>Waghera &amp; 14 RRWSS Tal Trambakeshwar</v>
      </c>
      <c r="H70" t="str">
        <f ca="1"/>
        <v>Waghera</v>
      </c>
      <c r="I70" t="str">
        <f ca="1"/>
        <v>Existing 0.65 LL ESR</v>
      </c>
      <c r="J70">
        <f ca="1"/>
        <v>0</v>
      </c>
      <c r="K70">
        <f ca="1"/>
        <v>615.45635986328125</v>
      </c>
      <c r="L70" t="str">
        <f ca="1"/>
        <v>0.65LL</v>
      </c>
      <c r="M70">
        <f ca="1"/>
        <v>0</v>
      </c>
      <c r="N70">
        <f ca="1"/>
        <v>0</v>
      </c>
      <c r="O70">
        <f ca="1"/>
        <v>0</v>
      </c>
      <c r="P70">
        <f ca="1"/>
        <v>0.47429107666015624</v>
      </c>
      <c r="Q70">
        <f ca="1"/>
        <v>0.5040484619140625</v>
      </c>
      <c r="R70">
        <f ca="1"/>
        <v>0.41806396484375002</v>
      </c>
      <c r="S70">
        <f ca="1"/>
        <v>0.6129049682617187</v>
      </c>
      <c r="T70">
        <f ca="1"/>
        <v>1</v>
      </c>
      <c r="U70" t="str">
        <f ca="1"/>
        <v>19-May</v>
      </c>
      <c r="V70" t="str">
        <f ca="1"/>
        <v>18-May</v>
      </c>
      <c r="W70" t="str">
        <f ca="1"/>
        <v>17-May</v>
      </c>
      <c r="X70" t="str">
        <f ca="1"/>
        <v>16-May</v>
      </c>
      <c r="Y70" t="str">
        <f ca="1"/>
        <v>15-May</v>
      </c>
      <c r="Z70" t="str">
        <f ca="1"/>
        <v>14-May</v>
      </c>
      <c r="AA70" t="str">
        <f ca="1"/>
        <v>13-May</v>
      </c>
      <c r="AB70" t="str">
        <f ca="1"/>
        <v>0.65</v>
      </c>
    </row>
    <row r="71" spans="1:28" x14ac:dyDescent="0.35">
      <c r="A71" s="33" t="s">
        <v>824</v>
      </c>
      <c r="B71" t="str">
        <f t="array" aca="1" ref="B71:AB71" ca="1">_xll.PICurrVal('Nashik Datalink'!$B$2:$AB$2,0,'Nashik Datalink'!$A$71)</f>
        <v>Nashik</v>
      </c>
      <c r="C71" t="str">
        <f ca="1"/>
        <v>W M Nashik</v>
      </c>
      <c r="D71" t="str">
        <f ca="1"/>
        <v>Malegaon</v>
      </c>
      <c r="E71" t="str">
        <f ca="1"/>
        <v>Chandwad</v>
      </c>
      <c r="F71" t="str">
        <f ca="1"/>
        <v>20086730</v>
      </c>
      <c r="G71" t="str">
        <f ca="1"/>
        <v>Retro.Chandwad and WSS 44 villages. Ta. Chandwad</v>
      </c>
      <c r="H71" t="str">
        <f ca="1"/>
        <v>Shirsane</v>
      </c>
      <c r="I71" t="str">
        <f ca="1"/>
        <v>Existing 0.75 LL ESR</v>
      </c>
      <c r="J71">
        <f ca="1"/>
        <v>0</v>
      </c>
      <c r="K71">
        <f ca="1"/>
        <v>1001.52294921875</v>
      </c>
      <c r="L71" t="str">
        <f ca="1"/>
        <v>0.75LL</v>
      </c>
      <c r="M71">
        <f ca="1"/>
        <v>0</v>
      </c>
      <c r="N71">
        <f ca="1"/>
        <v>0</v>
      </c>
      <c r="O71">
        <f ca="1"/>
        <v>0.50804260253906253</v>
      </c>
      <c r="P71">
        <f ca="1"/>
        <v>0</v>
      </c>
      <c r="Q71">
        <f ca="1"/>
        <v>2.4414062500000001E-6</v>
      </c>
      <c r="R71">
        <f ca="1"/>
        <v>3.61328125E-4</v>
      </c>
      <c r="S71">
        <f ca="1"/>
        <v>0</v>
      </c>
      <c r="T71">
        <f ca="1"/>
        <v>1</v>
      </c>
      <c r="U71" t="str">
        <f ca="1"/>
        <v>19-May</v>
      </c>
      <c r="V71" t="str">
        <f ca="1"/>
        <v>18-May</v>
      </c>
      <c r="W71" t="str">
        <f ca="1"/>
        <v>17-May</v>
      </c>
      <c r="X71" t="str">
        <f ca="1"/>
        <v>16-May</v>
      </c>
      <c r="Y71" t="str">
        <f ca="1"/>
        <v>15-May</v>
      </c>
      <c r="Z71" t="str">
        <f ca="1"/>
        <v>14-May</v>
      </c>
      <c r="AA71" t="str">
        <f ca="1"/>
        <v>13-May</v>
      </c>
      <c r="AB71" t="str">
        <f ca="1"/>
        <v>0.75</v>
      </c>
    </row>
    <row r="72" spans="1:28" x14ac:dyDescent="0.35">
      <c r="A72" s="33" t="s">
        <v>666</v>
      </c>
      <c r="B72" t="str">
        <f t="array" aca="1" ref="B72:AB72" ca="1">_xll.PICurrVal('Nashik Datalink'!$B$2:$AB$2,0,'Nashik Datalink'!$A$72)</f>
        <v>Ahmednagar</v>
      </c>
      <c r="C72" t="str">
        <f ca="1"/>
        <v>Ahmednagar</v>
      </c>
      <c r="D72" t="str">
        <f ca="1"/>
        <v>Newasa</v>
      </c>
      <c r="E72" t="str">
        <f ca="1"/>
        <v>Nevasa</v>
      </c>
      <c r="F72" t="str">
        <f ca="1"/>
        <v>5348540</v>
      </c>
      <c r="G72" t="str">
        <f ca="1"/>
        <v>Retro.Sonai Karjgaon and 16 villages, Tal. Nevasa</v>
      </c>
      <c r="H72" t="str">
        <f ca="1"/>
        <v>Ganeshwadi</v>
      </c>
      <c r="I72" t="str">
        <f ca="1"/>
        <v>Existing 0.8 LL ESR -27</v>
      </c>
      <c r="J72">
        <f ca="1"/>
        <v>14.484999999999999</v>
      </c>
      <c r="K72">
        <f ca="1"/>
        <v>13216.575999999999</v>
      </c>
      <c r="L72" t="str">
        <f ca="1"/>
        <v>0.8LL</v>
      </c>
      <c r="M72">
        <f ca="1"/>
        <v>0.61260243807209913</v>
      </c>
      <c r="N72">
        <f ca="1"/>
        <v>0.82054400128952698</v>
      </c>
      <c r="O72">
        <f ca="1"/>
        <v>0.59209263213464514</v>
      </c>
      <c r="P72">
        <f ca="1"/>
        <v>1.1160641562746787</v>
      </c>
      <c r="Q72">
        <f ca="1"/>
        <v>0.78207068857715056</v>
      </c>
      <c r="R72">
        <f ca="1"/>
        <v>1.5176766291915555E-3</v>
      </c>
      <c r="S72">
        <f ca="1"/>
        <v>0</v>
      </c>
      <c r="T72">
        <f ca="1"/>
        <v>1</v>
      </c>
      <c r="U72" t="str">
        <f ca="1"/>
        <v>19-May</v>
      </c>
      <c r="V72" t="str">
        <f ca="1"/>
        <v>18-May</v>
      </c>
      <c r="W72" t="str">
        <f ca="1"/>
        <v>17-May</v>
      </c>
      <c r="X72" t="str">
        <f ca="1"/>
        <v>16-May</v>
      </c>
      <c r="Y72" t="str">
        <f ca="1"/>
        <v>15-May</v>
      </c>
      <c r="Z72" t="str">
        <f ca="1"/>
        <v>14-May</v>
      </c>
      <c r="AA72" t="str">
        <f ca="1"/>
        <v>13-May</v>
      </c>
      <c r="AB72" t="str">
        <f ca="1"/>
        <v>0.8</v>
      </c>
    </row>
    <row r="73" spans="1:28" x14ac:dyDescent="0.35">
      <c r="A73" s="33" t="s">
        <v>524</v>
      </c>
      <c r="B73" t="str">
        <f t="array" aca="1" ref="B73:AB73" ca="1">_xll.PICurrVal('Nashik Datalink'!$B$2:$AB$2,0,'Nashik Datalink'!$A$73)</f>
        <v>Nashik</v>
      </c>
      <c r="C73" t="str">
        <f ca="1"/>
        <v>W M Nashik</v>
      </c>
      <c r="D73" t="str">
        <f ca="1"/>
        <v>Malegaon</v>
      </c>
      <c r="E73" t="str">
        <f ca="1"/>
        <v>Chandwad</v>
      </c>
      <c r="F73" t="str">
        <f ca="1"/>
        <v>20086730</v>
      </c>
      <c r="G73" t="str">
        <f ca="1"/>
        <v>Retro.Chandwad and WSS 44 villages. Ta. Chandwad</v>
      </c>
      <c r="H73" t="str">
        <f ca="1"/>
        <v>Dhodambe</v>
      </c>
      <c r="I73" t="str">
        <f ca="1"/>
        <v>Existing 1.00 LL ESR</v>
      </c>
      <c r="J73">
        <f ca="1"/>
        <v>0</v>
      </c>
      <c r="K73">
        <f ca="1"/>
        <v>2046.65673828125</v>
      </c>
      <c r="L73" t="str">
        <f ca="1"/>
        <v>1.00LL</v>
      </c>
      <c r="M73">
        <f ca="1"/>
        <v>1.5479736328125E-2</v>
      </c>
      <c r="N73">
        <f ca="1"/>
        <v>0.887608642578125</v>
      </c>
      <c r="O73">
        <f ca="1"/>
        <v>6.7478027343749997E-2</v>
      </c>
      <c r="P73">
        <f ca="1"/>
        <v>3.1750830078124999</v>
      </c>
      <c r="Q73">
        <f ca="1"/>
        <v>0.97731567382812501</v>
      </c>
      <c r="R73">
        <f ca="1"/>
        <v>0</v>
      </c>
      <c r="S73">
        <f ca="1"/>
        <v>0.29658691406249998</v>
      </c>
      <c r="T73">
        <f ca="1"/>
        <v>1</v>
      </c>
      <c r="U73" t="str">
        <f ca="1"/>
        <v>19-May</v>
      </c>
      <c r="V73" t="str">
        <f ca="1"/>
        <v>18-May</v>
      </c>
      <c r="W73" t="str">
        <f ca="1"/>
        <v>17-May</v>
      </c>
      <c r="X73" t="str">
        <f ca="1"/>
        <v>16-May</v>
      </c>
      <c r="Y73" t="str">
        <f ca="1"/>
        <v>15-May</v>
      </c>
      <c r="Z73" t="str">
        <f ca="1"/>
        <v>14-May</v>
      </c>
      <c r="AA73" t="str">
        <f ca="1"/>
        <v>13-May</v>
      </c>
      <c r="AB73" t="str">
        <f ca="1"/>
        <v>1</v>
      </c>
    </row>
    <row r="74" spans="1:28" x14ac:dyDescent="0.35">
      <c r="A74" s="33" t="s">
        <v>1131</v>
      </c>
      <c r="B74" t="str">
        <f t="array" aca="1" ref="B74:AB74" ca="1">_xll.PICurrVal('Nashik Datalink'!$B$2:$AB$2,0,'Nashik Datalink'!$A$74)</f>
        <v>Jalgaon</v>
      </c>
      <c r="C74" t="str">
        <f ca="1"/>
        <v>Jalgaon</v>
      </c>
      <c r="D74" t="str">
        <f ca="1"/>
        <v>Chopda</v>
      </c>
      <c r="E74" t="str">
        <f ca="1"/>
        <v>Chopda</v>
      </c>
      <c r="F74" t="str">
        <f ca="1"/>
        <v>20053731</v>
      </c>
      <c r="G74" t="str">
        <f ca="1"/>
        <v>Lasur and 9 villages RRWSS. Ta. Chopda</v>
      </c>
      <c r="H74" t="str">
        <f ca="1"/>
        <v>Hatede Kh</v>
      </c>
      <c r="I74" t="str">
        <f ca="1"/>
        <v>Existing 1.40 LL ESR</v>
      </c>
      <c r="J74">
        <f ca="1"/>
        <v>4.1337661743164063</v>
      </c>
      <c r="K74">
        <f ca="1"/>
        <v>5946.79248046875</v>
      </c>
      <c r="L74" t="str">
        <f ca="1"/>
        <v>1.40LL</v>
      </c>
      <c r="M74">
        <f ca="1"/>
        <v>2.9601171874999999</v>
      </c>
      <c r="N74">
        <f ca="1"/>
        <v>3.2520751953125</v>
      </c>
      <c r="O74">
        <f ca="1"/>
        <v>3.1778564453125</v>
      </c>
      <c r="P74">
        <f ca="1"/>
        <v>3.4064453124999998</v>
      </c>
      <c r="Q74">
        <f ca="1"/>
        <v>3.0031249999999998</v>
      </c>
      <c r="R74">
        <f ca="1"/>
        <v>3.7413281249999999</v>
      </c>
      <c r="S74">
        <f ca="1"/>
        <v>3.0642138671875001</v>
      </c>
      <c r="T74">
        <f ca="1"/>
        <v>1</v>
      </c>
      <c r="U74" t="str">
        <f ca="1"/>
        <v>19-May</v>
      </c>
      <c r="V74" t="str">
        <f ca="1"/>
        <v>18-May</v>
      </c>
      <c r="W74" t="str">
        <f ca="1"/>
        <v>17-May</v>
      </c>
      <c r="X74" t="str">
        <f ca="1"/>
        <v>16-May</v>
      </c>
      <c r="Y74" t="str">
        <f ca="1"/>
        <v>15-May</v>
      </c>
      <c r="Z74" t="str">
        <f ca="1"/>
        <v>14-May</v>
      </c>
      <c r="AA74" t="str">
        <f ca="1"/>
        <v>13-May</v>
      </c>
      <c r="AB74" t="str">
        <f ca="1"/>
        <v>1.4</v>
      </c>
    </row>
    <row r="75" spans="1:28" x14ac:dyDescent="0.35">
      <c r="A75" s="33" t="s">
        <v>1022</v>
      </c>
      <c r="B75" t="str">
        <f t="array" aca="1" ref="B75:AB75" ca="1">_xll.PICurrVal('Nashik Datalink'!$B$2:$AB$2,0,'Nashik Datalink'!$A$75)</f>
        <v>Nashik</v>
      </c>
      <c r="C75" t="str">
        <f ca="1"/>
        <v>W M Nashik</v>
      </c>
      <c r="D75" t="str">
        <f ca="1"/>
        <v>Malegaon</v>
      </c>
      <c r="E75" t="str">
        <f ca="1"/>
        <v>Malegaon</v>
      </c>
      <c r="F75" t="str">
        <f ca="1"/>
        <v>20018579</v>
      </c>
      <c r="G75" t="str">
        <f ca="1"/>
        <v>Malmatha and 25 villages Ta. Malegaon</v>
      </c>
      <c r="H75" t="str">
        <f ca="1"/>
        <v>Astane</v>
      </c>
      <c r="I75" t="str">
        <f ca="1"/>
        <v>Proposed 0.77 LL ESR</v>
      </c>
      <c r="J75">
        <f ca="1"/>
        <v>13.254271507263184</v>
      </c>
      <c r="K75">
        <f ca="1"/>
        <v>3303.38720703125</v>
      </c>
      <c r="L75" t="str">
        <f ca="1"/>
        <v>0.77LL</v>
      </c>
      <c r="M75">
        <f ca="1"/>
        <v>1.1740087890624999</v>
      </c>
      <c r="N75">
        <f ca="1"/>
        <v>0.83938232421875003</v>
      </c>
      <c r="O75">
        <f ca="1"/>
        <v>3.2714843750000002E-4</v>
      </c>
      <c r="P75">
        <f ca="1"/>
        <v>0.90278808593750004</v>
      </c>
      <c r="Q75">
        <f ca="1"/>
        <v>3.6068652343749998</v>
      </c>
      <c r="R75">
        <f ca="1"/>
        <v>5.0789843750000001</v>
      </c>
      <c r="S75">
        <f ca="1"/>
        <v>2.7099609375000002E-4</v>
      </c>
      <c r="T75">
        <f ca="1"/>
        <v>1</v>
      </c>
      <c r="U75" t="str">
        <f ca="1"/>
        <v>19-May</v>
      </c>
      <c r="V75" t="str">
        <f ca="1"/>
        <v>18-May</v>
      </c>
      <c r="W75" t="str">
        <f ca="1"/>
        <v>17-May</v>
      </c>
      <c r="X75" t="str">
        <f ca="1"/>
        <v>16-May</v>
      </c>
      <c r="Y75" t="str">
        <f ca="1"/>
        <v>15-May</v>
      </c>
      <c r="Z75" t="str">
        <f ca="1"/>
        <v>14-May</v>
      </c>
      <c r="AA75" t="str">
        <f ca="1"/>
        <v>13-May</v>
      </c>
      <c r="AB75" t="str">
        <f ca="1"/>
        <v>0.77</v>
      </c>
    </row>
    <row r="76" spans="1:28" x14ac:dyDescent="0.35">
      <c r="A76" s="33" t="s">
        <v>825</v>
      </c>
      <c r="B76" t="str">
        <f t="array" aca="1" ref="B76:AB76" ca="1">_xll.PICurrVal('Nashik Datalink'!$B$2:$AB$2,0,'Nashik Datalink'!$A$76)</f>
        <v>Nashik</v>
      </c>
      <c r="C76" t="str">
        <f ca="1"/>
        <v>W M Nashik</v>
      </c>
      <c r="D76" t="str">
        <f ca="1"/>
        <v>Malegaon</v>
      </c>
      <c r="E76" t="str">
        <f ca="1"/>
        <v>Chandwad</v>
      </c>
      <c r="F76" t="str">
        <f ca="1"/>
        <v>20086730</v>
      </c>
      <c r="G76" t="str">
        <f ca="1"/>
        <v>Retro.Chandwad and WSS 44 villages. Ta. Chandwad</v>
      </c>
      <c r="H76" t="str">
        <f ca="1"/>
        <v>Sogras</v>
      </c>
      <c r="I76" t="str">
        <f ca="1"/>
        <v>Existing 0.50 LL ESR</v>
      </c>
      <c r="J76">
        <f ca="1"/>
        <v>0</v>
      </c>
      <c r="K76">
        <f ca="1"/>
        <v>687.4019775390625</v>
      </c>
      <c r="L76" t="str">
        <f ca="1"/>
        <v>0.50LL</v>
      </c>
      <c r="M76">
        <f ca="1"/>
        <v>0</v>
      </c>
      <c r="N76">
        <f ca="1"/>
        <v>0</v>
      </c>
      <c r="O76">
        <f ca="1"/>
        <v>0</v>
      </c>
      <c r="P76">
        <f ca="1"/>
        <v>0</v>
      </c>
      <c r="Q76">
        <f ca="1"/>
        <v>0</v>
      </c>
      <c r="R76">
        <f ca="1"/>
        <v>0</v>
      </c>
      <c r="S76">
        <f ca="1"/>
        <v>0</v>
      </c>
      <c r="T76">
        <f ca="1"/>
        <v>0</v>
      </c>
      <c r="U76" t="str">
        <f ca="1"/>
        <v>19-May</v>
      </c>
      <c r="V76" t="str">
        <f ca="1"/>
        <v>18-May</v>
      </c>
      <c r="W76" t="str">
        <f ca="1"/>
        <v>17-May</v>
      </c>
      <c r="X76" t="str">
        <f ca="1"/>
        <v>16-May</v>
      </c>
      <c r="Y76" t="str">
        <f ca="1"/>
        <v>15-May</v>
      </c>
      <c r="Z76" t="str">
        <f ca="1"/>
        <v>14-May</v>
      </c>
      <c r="AA76" t="str">
        <f ca="1"/>
        <v>13-May</v>
      </c>
      <c r="AB76" t="str">
        <f ca="1"/>
        <v>0.5</v>
      </c>
    </row>
    <row r="77" spans="1:28" x14ac:dyDescent="0.35">
      <c r="A77" s="33" t="s">
        <v>241</v>
      </c>
      <c r="B77" t="str">
        <f t="array" aca="1" ref="B77:AB77" ca="1">_xll.PICurrVal('Nashik Datalink'!$B$2:$AB$2,0,'Nashik Datalink'!$A$77)</f>
        <v>Nashik</v>
      </c>
      <c r="C77" t="str">
        <f ca="1"/>
        <v>W M Nashik</v>
      </c>
      <c r="D77" t="str">
        <f ca="1"/>
        <v>W.M.Nashik</v>
      </c>
      <c r="E77" t="str">
        <f ca="1"/>
        <v>Nifad</v>
      </c>
      <c r="F77" t="str">
        <f ca="1"/>
        <v>20039258</v>
      </c>
      <c r="G77" t="str">
        <f ca="1"/>
        <v>Ozar-Sakore &amp; 2 Villages</v>
      </c>
      <c r="H77" t="str">
        <f ca="1"/>
        <v>Sakore</v>
      </c>
      <c r="I77" t="str">
        <f ca="1"/>
        <v>Proposed 1.05 LL ESR</v>
      </c>
      <c r="J77">
        <f ca="1"/>
        <v>0</v>
      </c>
      <c r="K77">
        <f ca="1"/>
        <v>3233.822509765625</v>
      </c>
      <c r="L77" t="str">
        <f ca="1"/>
        <v>1.05LL</v>
      </c>
      <c r="M77">
        <f ca="1"/>
        <v>0</v>
      </c>
      <c r="N77">
        <f ca="1"/>
        <v>0.95079589843750001</v>
      </c>
      <c r="O77">
        <f ca="1"/>
        <v>1.4858984374999999</v>
      </c>
      <c r="P77">
        <f ca="1"/>
        <v>1.9766259765625001</v>
      </c>
      <c r="Q77">
        <f ca="1"/>
        <v>3.4179687500000003E-5</v>
      </c>
      <c r="R77">
        <f ca="1"/>
        <v>0</v>
      </c>
      <c r="S77">
        <f ca="1"/>
        <v>2.1173071289062499</v>
      </c>
      <c r="T77">
        <f ca="1"/>
        <v>1</v>
      </c>
      <c r="U77" t="str">
        <f ca="1"/>
        <v>19-May</v>
      </c>
      <c r="V77" t="str">
        <f ca="1"/>
        <v>18-May</v>
      </c>
      <c r="W77" t="str">
        <f ca="1"/>
        <v>17-May</v>
      </c>
      <c r="X77" t="str">
        <f ca="1"/>
        <v>16-May</v>
      </c>
      <c r="Y77" t="str">
        <f ca="1"/>
        <v>15-May</v>
      </c>
      <c r="Z77" t="str">
        <f ca="1"/>
        <v>14-May</v>
      </c>
      <c r="AA77" t="str">
        <f ca="1"/>
        <v>13-May</v>
      </c>
      <c r="AB77" t="str">
        <f ca="1"/>
        <v>1.05</v>
      </c>
    </row>
    <row r="78" spans="1:28" x14ac:dyDescent="0.35">
      <c r="A78" s="33" t="s">
        <v>1053</v>
      </c>
      <c r="B78" t="str">
        <f t="array" aca="1" ref="B78:AB78" ca="1">_xll.PICurrVal('Nashik Datalink'!$B$2:$AB$2,0,'Nashik Datalink'!$A$78)</f>
        <v>Jalgaon</v>
      </c>
      <c r="C78" t="str">
        <f ca="1"/>
        <v>Jalgaon</v>
      </c>
      <c r="D78" t="str">
        <f ca="1"/>
        <v>Chopda</v>
      </c>
      <c r="E78" t="str">
        <f ca="1"/>
        <v>Chopda</v>
      </c>
      <c r="F78" t="str">
        <f ca="1"/>
        <v>20053731</v>
      </c>
      <c r="G78" t="str">
        <f ca="1"/>
        <v>Lasur and 9 villages RRWSS. Ta. Chopda</v>
      </c>
      <c r="H78" t="str">
        <f ca="1"/>
        <v>Kazipura</v>
      </c>
      <c r="I78" t="str">
        <f ca="1"/>
        <v>Existing 0.25 LL ESR-2</v>
      </c>
      <c r="J78">
        <f ca="1"/>
        <v>0</v>
      </c>
      <c r="K78">
        <f ca="1"/>
        <v>1406.68359375</v>
      </c>
      <c r="L78" t="str">
        <f ca="1"/>
        <v>0.25LL</v>
      </c>
      <c r="M78">
        <f ca="1"/>
        <v>0.78388732910156245</v>
      </c>
      <c r="N78">
        <f ca="1"/>
        <v>0.70452270507812498</v>
      </c>
      <c r="O78">
        <f ca="1"/>
        <v>0.68205566406249996</v>
      </c>
      <c r="P78">
        <f ca="1"/>
        <v>0.467989501953125</v>
      </c>
      <c r="Q78">
        <f ca="1"/>
        <v>1.12236328125</v>
      </c>
      <c r="R78">
        <f ca="1"/>
        <v>0.77456909179687505</v>
      </c>
      <c r="S78">
        <f ca="1"/>
        <v>0.67037841796874997</v>
      </c>
      <c r="T78">
        <f ca="1"/>
        <v>1</v>
      </c>
      <c r="U78" t="str">
        <f ca="1"/>
        <v>19-May</v>
      </c>
      <c r="V78" t="str">
        <f ca="1"/>
        <v>18-May</v>
      </c>
      <c r="W78" t="str">
        <f ca="1"/>
        <v>17-May</v>
      </c>
      <c r="X78" t="str">
        <f ca="1"/>
        <v>16-May</v>
      </c>
      <c r="Y78" t="str">
        <f ca="1"/>
        <v>15-May</v>
      </c>
      <c r="Z78" t="str">
        <f ca="1"/>
        <v>14-May</v>
      </c>
      <c r="AA78" t="str">
        <f ca="1"/>
        <v>13-May</v>
      </c>
      <c r="AB78" t="str">
        <f ca="1"/>
        <v>0.25</v>
      </c>
    </row>
    <row r="79" spans="1:28" x14ac:dyDescent="0.35">
      <c r="A79" s="33" t="s">
        <v>458</v>
      </c>
      <c r="B79" t="str">
        <f t="array" aca="1" ref="B79:AB79" ca="1">_xll.PICurrVal('Nashik Datalink'!$B$2:$AB$2,0,'Nashik Datalink'!$A$79)</f>
        <v>Nashik</v>
      </c>
      <c r="C79" t="str">
        <f ca="1"/>
        <v>Nashik</v>
      </c>
      <c r="D79" t="str">
        <f ca="1"/>
        <v>Sinnar</v>
      </c>
      <c r="E79" t="str">
        <f ca="1"/>
        <v>Sinnar</v>
      </c>
      <c r="F79" t="str">
        <f ca="1"/>
        <v>20019176</v>
      </c>
      <c r="G79" t="str">
        <f ca="1"/>
        <v>Retro. Bargaonpimpri &amp; 6 VRWSS  Tal Sinnar</v>
      </c>
      <c r="H79" t="str">
        <f ca="1"/>
        <v>Pat Pimpri</v>
      </c>
      <c r="I79" t="str">
        <f ca="1"/>
        <v>Existing 0.35 LL ESR</v>
      </c>
      <c r="J79">
        <f ca="1"/>
        <v>0</v>
      </c>
      <c r="K79">
        <f ca="1"/>
        <v>2155.6796875</v>
      </c>
      <c r="L79" t="str">
        <f ca="1"/>
        <v>0.35LL</v>
      </c>
      <c r="M79">
        <f ca="1"/>
        <v>5.8447265625000003E-3</v>
      </c>
      <c r="N79">
        <f ca="1"/>
        <v>0.23204589843750001</v>
      </c>
      <c r="O79">
        <f ca="1"/>
        <v>4.4626464843749998E-2</v>
      </c>
      <c r="P79">
        <f ca="1"/>
        <v>0</v>
      </c>
      <c r="Q79">
        <f ca="1"/>
        <v>4.5483398437499998E-3</v>
      </c>
      <c r="R79">
        <f ca="1"/>
        <v>3.2421874999999998E-3</v>
      </c>
      <c r="S79">
        <f ca="1"/>
        <v>1.8310546875E-4</v>
      </c>
      <c r="T79">
        <f ca="1"/>
        <v>1</v>
      </c>
      <c r="U79" t="str">
        <f ca="1"/>
        <v>19-May</v>
      </c>
      <c r="V79" t="str">
        <f ca="1"/>
        <v>18-May</v>
      </c>
      <c r="W79" t="str">
        <f ca="1"/>
        <v>17-May</v>
      </c>
      <c r="X79" t="str">
        <f ca="1"/>
        <v>16-May</v>
      </c>
      <c r="Y79" t="str">
        <f ca="1"/>
        <v>15-May</v>
      </c>
      <c r="Z79" t="str">
        <f ca="1"/>
        <v>14-May</v>
      </c>
      <c r="AA79" t="str">
        <f ca="1"/>
        <v>13-May</v>
      </c>
      <c r="AB79" t="str">
        <f ca="1"/>
        <v>0.35</v>
      </c>
    </row>
    <row r="80" spans="1:28" x14ac:dyDescent="0.35">
      <c r="A80" s="33" t="s">
        <v>826</v>
      </c>
      <c r="B80" t="str">
        <f t="array" aca="1" ref="B80:AB80" ca="1">_xll.PICurrVal('Nashik Datalink'!$B$2:$AB$2,0,'Nashik Datalink'!$A$80)</f>
        <v>Nashik</v>
      </c>
      <c r="C80" t="str">
        <f ca="1"/>
        <v>W M Nashik</v>
      </c>
      <c r="D80" t="str">
        <f ca="1"/>
        <v>Malegaon</v>
      </c>
      <c r="E80" t="str">
        <f ca="1"/>
        <v>Chandwad</v>
      </c>
      <c r="F80" t="str">
        <f ca="1"/>
        <v>20086730</v>
      </c>
      <c r="G80" t="str">
        <f ca="1"/>
        <v>Retro.Chandwad and WSS 44 villages. Ta. Chandwad</v>
      </c>
      <c r="H80" t="str">
        <f ca="1"/>
        <v>Chinchole</v>
      </c>
      <c r="I80" t="str">
        <f ca="1"/>
        <v>Existing 0.50 LL ESR</v>
      </c>
      <c r="J80">
        <f ca="1"/>
        <v>0</v>
      </c>
      <c r="K80">
        <f ca="1"/>
        <v>278.68228149414063</v>
      </c>
      <c r="L80" t="str">
        <f ca="1"/>
        <v>0.50LL</v>
      </c>
      <c r="M80">
        <f ca="1"/>
        <v>2.8540344238281251E-2</v>
      </c>
      <c r="N80">
        <f ca="1"/>
        <v>0</v>
      </c>
      <c r="O80">
        <f ca="1"/>
        <v>0</v>
      </c>
      <c r="P80">
        <f ca="1"/>
        <v>0</v>
      </c>
      <c r="Q80">
        <f ca="1"/>
        <v>0</v>
      </c>
      <c r="R80">
        <f ca="1"/>
        <v>0</v>
      </c>
      <c r="S80">
        <f ca="1"/>
        <v>0</v>
      </c>
      <c r="T80">
        <f ca="1"/>
        <v>1</v>
      </c>
      <c r="U80" t="str">
        <f ca="1"/>
        <v>19-May</v>
      </c>
      <c r="V80" t="str">
        <f ca="1"/>
        <v>18-May</v>
      </c>
      <c r="W80" t="str">
        <f ca="1"/>
        <v>17-May</v>
      </c>
      <c r="X80" t="str">
        <f ca="1"/>
        <v>16-May</v>
      </c>
      <c r="Y80" t="str">
        <f ca="1"/>
        <v>15-May</v>
      </c>
      <c r="Z80" t="str">
        <f ca="1"/>
        <v>14-May</v>
      </c>
      <c r="AA80" t="str">
        <f ca="1"/>
        <v>13-May</v>
      </c>
      <c r="AB80" t="str">
        <f ca="1"/>
        <v>0.5</v>
      </c>
    </row>
    <row r="81" spans="1:28" x14ac:dyDescent="0.35">
      <c r="A81" s="33" t="s">
        <v>667</v>
      </c>
      <c r="B81" t="str">
        <f t="array" aca="1" ref="B81:AB81" ca="1">_xll.PICurrVal('Nashik Datalink'!$B$2:$AB$2,0,'Nashik Datalink'!$A$81)</f>
        <v>Nashik</v>
      </c>
      <c r="C81" t="str">
        <f ca="1"/>
        <v>W M Nashik</v>
      </c>
      <c r="D81" t="str">
        <f ca="1"/>
        <v>Malegaon</v>
      </c>
      <c r="E81" t="str">
        <f ca="1"/>
        <v>Chandwad</v>
      </c>
      <c r="F81" t="str">
        <f ca="1"/>
        <v>20086730</v>
      </c>
      <c r="G81" t="str">
        <f ca="1"/>
        <v>Retro.Chandwad and WSS 44 villages. Ta. Chandwad</v>
      </c>
      <c r="H81" t="str">
        <f ca="1"/>
        <v>Kalkhode</v>
      </c>
      <c r="I81" t="str">
        <f ca="1"/>
        <v>Proposed 0.30 LL ESR</v>
      </c>
      <c r="J81">
        <f ca="1"/>
        <v>0</v>
      </c>
      <c r="K81">
        <f ca="1"/>
        <v>33.424118041992188</v>
      </c>
      <c r="L81" t="str">
        <f ca="1"/>
        <v>0.30LL</v>
      </c>
      <c r="M81">
        <f ca="1"/>
        <v>0</v>
      </c>
      <c r="N81">
        <f ca="1"/>
        <v>0</v>
      </c>
      <c r="O81">
        <f ca="1"/>
        <v>0</v>
      </c>
      <c r="P81">
        <f ca="1"/>
        <v>0</v>
      </c>
      <c r="Q81">
        <f ca="1"/>
        <v>0</v>
      </c>
      <c r="R81">
        <f ca="1"/>
        <v>0</v>
      </c>
      <c r="S81">
        <f ca="1"/>
        <v>0</v>
      </c>
      <c r="T81">
        <f ca="1"/>
        <v>0</v>
      </c>
      <c r="U81" t="str">
        <f ca="1"/>
        <v>19-May</v>
      </c>
      <c r="V81" t="str">
        <f ca="1"/>
        <v>18-May</v>
      </c>
      <c r="W81" t="str">
        <f ca="1"/>
        <v>17-May</v>
      </c>
      <c r="X81" t="str">
        <f ca="1"/>
        <v>16-May</v>
      </c>
      <c r="Y81" t="str">
        <f ca="1"/>
        <v>15-May</v>
      </c>
      <c r="Z81" t="str">
        <f ca="1"/>
        <v>14-May</v>
      </c>
      <c r="AA81" t="str">
        <f ca="1"/>
        <v>13-May</v>
      </c>
      <c r="AB81" t="str">
        <f ca="1"/>
        <v>0.3</v>
      </c>
    </row>
    <row r="82" spans="1:28" x14ac:dyDescent="0.35">
      <c r="A82" s="33" t="s">
        <v>668</v>
      </c>
      <c r="B82" t="str">
        <f t="array" aca="1" ref="B82:AB82" ca="1">_xll.PICurrVal('Nashik Datalink'!$B$2:$AB$2,0,'Nashik Datalink'!$A$82)</f>
        <v>Nashik</v>
      </c>
      <c r="C82" t="str">
        <f ca="1"/>
        <v>Nashik</v>
      </c>
      <c r="D82" t="str">
        <f ca="1"/>
        <v>Manmad</v>
      </c>
      <c r="E82" t="str">
        <f ca="1"/>
        <v>Yeola</v>
      </c>
      <c r="F82" t="str">
        <f ca="1"/>
        <v>20030798</v>
      </c>
      <c r="G82" t="str">
        <f ca="1"/>
        <v>Retrofitting To Yeola 38 Villages</v>
      </c>
      <c r="H82" t="str">
        <f ca="1"/>
        <v>Pimpalgaon jalal</v>
      </c>
      <c r="I82" t="str">
        <f ca="1"/>
        <v>Existing 1.00 LL ESR</v>
      </c>
      <c r="J82">
        <f ca="1"/>
        <v>0</v>
      </c>
      <c r="K82">
        <f ca="1"/>
        <v>36.015285491943359</v>
      </c>
      <c r="L82" t="str">
        <f ca="1"/>
        <v>1.00LL</v>
      </c>
      <c r="M82">
        <f ca="1"/>
        <v>0</v>
      </c>
      <c r="N82">
        <f ca="1"/>
        <v>0</v>
      </c>
      <c r="O82">
        <f ca="1"/>
        <v>1.1997222900390625E-4</v>
      </c>
      <c r="P82">
        <f ca="1"/>
        <v>5.1498413085937503E-6</v>
      </c>
      <c r="Q82">
        <f ca="1"/>
        <v>4.3601989746093749E-5</v>
      </c>
      <c r="R82">
        <f ca="1"/>
        <v>0</v>
      </c>
      <c r="S82">
        <f ca="1"/>
        <v>0</v>
      </c>
      <c r="T82">
        <f ca="1"/>
        <v>1</v>
      </c>
      <c r="U82" t="str">
        <f ca="1"/>
        <v>19-May</v>
      </c>
      <c r="V82" t="str">
        <f ca="1"/>
        <v>18-May</v>
      </c>
      <c r="W82" t="str">
        <f ca="1"/>
        <v>17-May</v>
      </c>
      <c r="X82" t="str">
        <f ca="1"/>
        <v>16-May</v>
      </c>
      <c r="Y82" t="str">
        <f ca="1"/>
        <v>15-May</v>
      </c>
      <c r="Z82" t="str">
        <f ca="1"/>
        <v>14-May</v>
      </c>
      <c r="AA82" t="str">
        <f ca="1"/>
        <v>13-May</v>
      </c>
      <c r="AB82" t="str">
        <f ca="1"/>
        <v>1</v>
      </c>
    </row>
    <row r="83" spans="1:28" x14ac:dyDescent="0.35">
      <c r="A83" s="33" t="s">
        <v>669</v>
      </c>
      <c r="B83" t="str">
        <f t="array" aca="1" ref="B83:AB83" ca="1">_xll.PICurrVal('Nashik Datalink'!$B$2:$AB$2,0,'Nashik Datalink'!$A$83)</f>
        <v>Nashik</v>
      </c>
      <c r="C83" t="str">
        <f ca="1"/>
        <v>W M Nashik</v>
      </c>
      <c r="D83" t="str">
        <f ca="1"/>
        <v>Malegaon</v>
      </c>
      <c r="E83" t="str">
        <f ca="1"/>
        <v>Chandwad</v>
      </c>
      <c r="F83" t="str">
        <f ca="1"/>
        <v>20086730</v>
      </c>
      <c r="G83" t="str">
        <f ca="1"/>
        <v>Retro.Chandwad and WSS 44 villages. Ta. Chandwad</v>
      </c>
      <c r="H83" t="str">
        <f ca="1"/>
        <v>Shinde</v>
      </c>
      <c r="I83" t="str">
        <f ca="1"/>
        <v>Existing 0.35 LL ESR-1</v>
      </c>
      <c r="J83">
        <f ca="1"/>
        <v>0</v>
      </c>
      <c r="K83">
        <f ca="1"/>
        <v>2144.07861328125</v>
      </c>
      <c r="L83" t="str">
        <f ca="1"/>
        <v>0.35LL</v>
      </c>
      <c r="M83">
        <f ca="1"/>
        <v>0</v>
      </c>
      <c r="N83">
        <f ca="1"/>
        <v>0</v>
      </c>
      <c r="O83">
        <f ca="1"/>
        <v>0</v>
      </c>
      <c r="P83">
        <f ca="1"/>
        <v>0</v>
      </c>
      <c r="Q83">
        <f ca="1"/>
        <v>0</v>
      </c>
      <c r="R83">
        <f ca="1"/>
        <v>0</v>
      </c>
      <c r="S83">
        <f ca="1"/>
        <v>0</v>
      </c>
      <c r="T83">
        <f ca="1"/>
        <v>1</v>
      </c>
      <c r="U83" t="str">
        <f ca="1"/>
        <v>19-May</v>
      </c>
      <c r="V83" t="str">
        <f ca="1"/>
        <v>18-May</v>
      </c>
      <c r="W83" t="str">
        <f ca="1"/>
        <v>17-May</v>
      </c>
      <c r="X83" t="str">
        <f ca="1"/>
        <v>16-May</v>
      </c>
      <c r="Y83" t="str">
        <f ca="1"/>
        <v>15-May</v>
      </c>
      <c r="Z83" t="str">
        <f ca="1"/>
        <v>14-May</v>
      </c>
      <c r="AA83" t="str">
        <f ca="1"/>
        <v>13-May</v>
      </c>
      <c r="AB83" t="str">
        <f ca="1"/>
        <v>0.35</v>
      </c>
    </row>
    <row r="84" spans="1:28" x14ac:dyDescent="0.35">
      <c r="A84" s="33" t="s">
        <v>670</v>
      </c>
      <c r="B84" t="str">
        <f t="array" aca="1" ref="B84:AB84" ca="1">_xll.PICurrVal('Nashik Datalink'!$B$2:$AB$2,0,'Nashik Datalink'!$A$84)</f>
        <v>Nashik</v>
      </c>
      <c r="C84" t="str">
        <f ca="1"/>
        <v>W M Nashik</v>
      </c>
      <c r="D84" t="str">
        <f ca="1"/>
        <v>Malegaon</v>
      </c>
      <c r="E84" t="str">
        <f ca="1"/>
        <v>Chandwad</v>
      </c>
      <c r="F84" t="str">
        <f ca="1"/>
        <v>20086730</v>
      </c>
      <c r="G84" t="str">
        <f ca="1"/>
        <v>Retro.Chandwad and WSS 44 villages. Ta. Chandwad</v>
      </c>
      <c r="H84" t="str">
        <f ca="1"/>
        <v>Shinde</v>
      </c>
      <c r="I84" t="str">
        <f ca="1"/>
        <v>Existing 0.35 LL ESR-2</v>
      </c>
      <c r="J84">
        <f ca="1"/>
        <v>0</v>
      </c>
      <c r="K84">
        <f ca="1"/>
        <v>489.03256225585938</v>
      </c>
      <c r="L84" t="str">
        <f ca="1"/>
        <v>0.35LL</v>
      </c>
      <c r="M84">
        <f ca="1"/>
        <v>0</v>
      </c>
      <c r="N84">
        <f ca="1"/>
        <v>0</v>
      </c>
      <c r="O84">
        <f ca="1"/>
        <v>0</v>
      </c>
      <c r="P84">
        <f ca="1"/>
        <v>8.2052307128906252E-2</v>
      </c>
      <c r="Q84">
        <f ca="1"/>
        <v>0.28255493164062501</v>
      </c>
      <c r="R84">
        <f ca="1"/>
        <v>0</v>
      </c>
      <c r="S84">
        <f ca="1"/>
        <v>0.28391113281250002</v>
      </c>
      <c r="T84">
        <f ca="1"/>
        <v>1</v>
      </c>
      <c r="U84" t="str">
        <f ca="1"/>
        <v>19-May</v>
      </c>
      <c r="V84" t="str">
        <f ca="1"/>
        <v>18-May</v>
      </c>
      <c r="W84" t="str">
        <f ca="1"/>
        <v>17-May</v>
      </c>
      <c r="X84" t="str">
        <f ca="1"/>
        <v>16-May</v>
      </c>
      <c r="Y84" t="str">
        <f ca="1"/>
        <v>15-May</v>
      </c>
      <c r="Z84" t="str">
        <f ca="1"/>
        <v>14-May</v>
      </c>
      <c r="AA84" t="str">
        <f ca="1"/>
        <v>13-May</v>
      </c>
      <c r="AB84" t="str">
        <f ca="1"/>
        <v>0.35</v>
      </c>
    </row>
    <row r="85" spans="1:28" x14ac:dyDescent="0.35">
      <c r="A85" s="33" t="s">
        <v>450</v>
      </c>
      <c r="B85" t="str">
        <f t="array" aca="1" ref="B85:AB85" ca="1">_xll.PICurrVal('Nashik Datalink'!$B$2:$AB$2,0,'Nashik Datalink'!$A$85)</f>
        <v>Ahmednagar</v>
      </c>
      <c r="C85" t="str">
        <f ca="1"/>
        <v>Sangamner</v>
      </c>
      <c r="D85" t="str">
        <f ca="1"/>
        <v>Sangamner</v>
      </c>
      <c r="E85" t="str">
        <f ca="1"/>
        <v>Sangamner</v>
      </c>
      <c r="F85" t="str">
        <f ca="1"/>
        <v>7937337</v>
      </c>
      <c r="G85" t="str">
        <f ca="1"/>
        <v>Retro.Nimon and 4 villages, Tal. Sangamner</v>
      </c>
      <c r="H85" t="str">
        <f ca="1"/>
        <v>hilllock</v>
      </c>
      <c r="I85" t="str">
        <f ca="1"/>
        <v>Existing 3 LL MBR-Outlet-4</v>
      </c>
      <c r="J85">
        <f ca="1"/>
        <v>0</v>
      </c>
      <c r="K85">
        <f ca="1"/>
        <v>0</v>
      </c>
      <c r="L85" t="str">
        <f ca="1"/>
        <v>3LL</v>
      </c>
      <c r="M85">
        <f ca="1"/>
        <v>1.69701171875</v>
      </c>
      <c r="N85">
        <f ca="1"/>
        <v>2.1173339843750001</v>
      </c>
      <c r="O85">
        <f ca="1"/>
        <v>1.869091796875</v>
      </c>
      <c r="P85">
        <f ca="1"/>
        <v>0</v>
      </c>
      <c r="Q85">
        <f ca="1"/>
        <v>0</v>
      </c>
      <c r="R85">
        <f ca="1"/>
        <v>0.69785156250000002</v>
      </c>
      <c r="S85">
        <f ca="1"/>
        <v>0</v>
      </c>
      <c r="T85">
        <f ca="1"/>
        <v>1</v>
      </c>
      <c r="U85" t="str">
        <f ca="1"/>
        <v>19-May</v>
      </c>
      <c r="V85" t="str">
        <f ca="1"/>
        <v>18-May</v>
      </c>
      <c r="W85" t="str">
        <f ca="1"/>
        <v>17-May</v>
      </c>
      <c r="X85" t="str">
        <f ca="1"/>
        <v>16-May</v>
      </c>
      <c r="Y85" t="str">
        <f ca="1"/>
        <v>15-May</v>
      </c>
      <c r="Z85" t="str">
        <f ca="1"/>
        <v>14-May</v>
      </c>
      <c r="AA85" t="str">
        <f ca="1"/>
        <v>13-May</v>
      </c>
      <c r="AB85" t="str">
        <f ca="1"/>
        <v>3</v>
      </c>
    </row>
    <row r="86" spans="1:28" x14ac:dyDescent="0.35">
      <c r="A86" s="33" t="s">
        <v>827</v>
      </c>
      <c r="B86" t="str">
        <f t="array" aca="1" ref="B86:AB86" ca="1">_xll.PICurrVal('Nashik Datalink'!$B$2:$AB$2,0,'Nashik Datalink'!$A$86)</f>
        <v>Nashik</v>
      </c>
      <c r="C86" t="str">
        <f ca="1"/>
        <v>Nashik</v>
      </c>
      <c r="D86" t="str">
        <f ca="1"/>
        <v>Manmad</v>
      </c>
      <c r="E86" t="str">
        <f ca="1"/>
        <v>Yeola</v>
      </c>
      <c r="F86" t="str">
        <f ca="1"/>
        <v>20030798</v>
      </c>
      <c r="G86" t="str">
        <f ca="1"/>
        <v>Retrofitting To Yeola 38 Villages</v>
      </c>
      <c r="H86" t="str">
        <f ca="1"/>
        <v>Dhanora</v>
      </c>
      <c r="I86" t="str">
        <f ca="1"/>
        <v>Existing 6 LL MBR</v>
      </c>
      <c r="J86">
        <f ca="1"/>
        <v>0</v>
      </c>
      <c r="K86">
        <f ca="1"/>
        <v>59057.875</v>
      </c>
      <c r="L86" t="str">
        <f ca="1"/>
        <v>6LL</v>
      </c>
      <c r="M86">
        <f ca="1"/>
        <v>8.2507812499999993</v>
      </c>
      <c r="N86">
        <f ca="1"/>
        <v>2.5496484375000001</v>
      </c>
      <c r="O86">
        <f ca="1"/>
        <v>5.8323437499999997</v>
      </c>
      <c r="P86">
        <f ca="1"/>
        <v>2.0768749999999998</v>
      </c>
      <c r="Q86">
        <f ca="1"/>
        <v>13.161875</v>
      </c>
      <c r="R86">
        <f ca="1"/>
        <v>11.428437499999999</v>
      </c>
      <c r="S86">
        <f ca="1"/>
        <v>10.415976562499999</v>
      </c>
      <c r="T86">
        <f ca="1"/>
        <v>1</v>
      </c>
      <c r="U86" t="str">
        <f ca="1"/>
        <v>19-May</v>
      </c>
      <c r="V86" t="str">
        <f ca="1"/>
        <v>18-May</v>
      </c>
      <c r="W86" t="str">
        <f ca="1"/>
        <v>17-May</v>
      </c>
      <c r="X86" t="str">
        <f ca="1"/>
        <v>16-May</v>
      </c>
      <c r="Y86" t="str">
        <f ca="1"/>
        <v>15-May</v>
      </c>
      <c r="Z86" t="str">
        <f ca="1"/>
        <v>14-May</v>
      </c>
      <c r="AA86" t="str">
        <f ca="1"/>
        <v>13-May</v>
      </c>
      <c r="AB86" t="str">
        <f ca="1"/>
        <v>6</v>
      </c>
    </row>
    <row r="87" spans="1:28" x14ac:dyDescent="0.35">
      <c r="A87" s="33" t="s">
        <v>828</v>
      </c>
      <c r="B87" t="str">
        <f t="array" aca="1" ref="B87:AB87" ca="1">_xll.PICurrVal('Nashik Datalink'!$B$2:$AB$2,0,'Nashik Datalink'!$A$87)</f>
        <v>Nashik</v>
      </c>
      <c r="C87" t="str">
        <f ca="1"/>
        <v>W M Nashik</v>
      </c>
      <c r="D87" t="str">
        <f ca="1"/>
        <v>Malegaon</v>
      </c>
      <c r="E87" t="str">
        <f ca="1"/>
        <v>Chandwad</v>
      </c>
      <c r="F87" t="str">
        <f ca="1"/>
        <v>20086730</v>
      </c>
      <c r="G87" t="str">
        <f ca="1"/>
        <v>Retro.Chandwad and WSS 44 villages. Ta. Chandwad</v>
      </c>
      <c r="H87" t="str">
        <f ca="1"/>
        <v>Vaki Kh</v>
      </c>
      <c r="I87" t="str">
        <f ca="1"/>
        <v>Existing 0.75 LL ESR</v>
      </c>
      <c r="J87">
        <f ca="1"/>
        <v>0</v>
      </c>
      <c r="K87">
        <f ca="1"/>
        <v>983.01092529296875</v>
      </c>
      <c r="L87" t="str">
        <f ca="1"/>
        <v>0.75LL</v>
      </c>
      <c r="M87">
        <f ca="1"/>
        <v>0</v>
      </c>
      <c r="N87">
        <f ca="1"/>
        <v>0</v>
      </c>
      <c r="O87">
        <f ca="1"/>
        <v>0</v>
      </c>
      <c r="P87">
        <f ca="1"/>
        <v>0</v>
      </c>
      <c r="Q87">
        <f ca="1"/>
        <v>0</v>
      </c>
      <c r="R87">
        <f ca="1"/>
        <v>0</v>
      </c>
      <c r="S87">
        <f ca="1"/>
        <v>0</v>
      </c>
      <c r="T87">
        <f ca="1"/>
        <v>1</v>
      </c>
      <c r="U87" t="str">
        <f ca="1"/>
        <v>19-May</v>
      </c>
      <c r="V87" t="str">
        <f ca="1"/>
        <v>18-May</v>
      </c>
      <c r="W87" t="str">
        <f ca="1"/>
        <v>17-May</v>
      </c>
      <c r="X87" t="str">
        <f ca="1"/>
        <v>16-May</v>
      </c>
      <c r="Y87" t="str">
        <f ca="1"/>
        <v>15-May</v>
      </c>
      <c r="Z87" t="str">
        <f ca="1"/>
        <v>14-May</v>
      </c>
      <c r="AA87" t="str">
        <f ca="1"/>
        <v>13-May</v>
      </c>
      <c r="AB87" t="str">
        <f ca="1"/>
        <v>0.75</v>
      </c>
    </row>
    <row r="88" spans="1:28" x14ac:dyDescent="0.35">
      <c r="A88" s="33" t="s">
        <v>216</v>
      </c>
      <c r="B88" t="str">
        <f t="array" aca="1" ref="B88:AB88" ca="1">_xll.PICurrVal('Nashik Datalink'!$B$2:$AB$2,0,'Nashik Datalink'!$A$88)</f>
        <v>Ahmednagar</v>
      </c>
      <c r="C88" t="str">
        <f ca="1"/>
        <v>Sangamner</v>
      </c>
      <c r="D88" t="str">
        <f ca="1"/>
        <v>Kopargaon</v>
      </c>
      <c r="E88" t="str">
        <f ca="1"/>
        <v>Rahata</v>
      </c>
      <c r="F88" t="str">
        <f ca="1"/>
        <v>417239</v>
      </c>
      <c r="G88" t="str">
        <f ca="1"/>
        <v>Retro Rui &amp; Shingave R.R.W.S.S Tal Rahata</v>
      </c>
      <c r="H88" t="str">
        <f ca="1"/>
        <v>Shingve</v>
      </c>
      <c r="I88" t="str">
        <f ca="1"/>
        <v>Proposed 1.5 LL ESR</v>
      </c>
      <c r="J88">
        <f ca="1"/>
        <v>0</v>
      </c>
      <c r="K88">
        <f ca="1"/>
        <v>4965</v>
      </c>
      <c r="L88" t="str">
        <f ca="1"/>
        <v>1.5LL</v>
      </c>
      <c r="M88">
        <f ca="1"/>
        <v>0</v>
      </c>
      <c r="N88">
        <f ca="1"/>
        <v>0</v>
      </c>
      <c r="O88">
        <f ca="1"/>
        <v>0</v>
      </c>
      <c r="P88">
        <f ca="1"/>
        <v>0</v>
      </c>
      <c r="Q88">
        <f ca="1"/>
        <v>0</v>
      </c>
      <c r="R88">
        <f ca="1"/>
        <v>0</v>
      </c>
      <c r="S88">
        <f ca="1"/>
        <v>0</v>
      </c>
      <c r="T88">
        <f ca="1"/>
        <v>1</v>
      </c>
      <c r="U88" t="str">
        <f ca="1"/>
        <v>19-May</v>
      </c>
      <c r="V88" t="str">
        <f ca="1"/>
        <v>18-May</v>
      </c>
      <c r="W88" t="str">
        <f ca="1"/>
        <v>17-May</v>
      </c>
      <c r="X88" t="str">
        <f ca="1"/>
        <v>16-May</v>
      </c>
      <c r="Y88" t="str">
        <f ca="1"/>
        <v>15-May</v>
      </c>
      <c r="Z88" t="str">
        <f ca="1"/>
        <v>14-May</v>
      </c>
      <c r="AA88" t="str">
        <f ca="1"/>
        <v>13-May</v>
      </c>
      <c r="AB88" t="str">
        <f ca="1"/>
        <v>1.5</v>
      </c>
    </row>
    <row r="89" spans="1:28" x14ac:dyDescent="0.35">
      <c r="A89" s="33" t="s">
        <v>214</v>
      </c>
      <c r="B89" t="str">
        <f t="array" aca="1" ref="B89:AB89" ca="1">_xll.PICurrVal('Nashik Datalink'!$B$2:$AB$2,0,'Nashik Datalink'!$A$89)</f>
        <v>Ahmednagar</v>
      </c>
      <c r="C89" t="str">
        <f ca="1"/>
        <v>Sangamner</v>
      </c>
      <c r="D89" t="str">
        <f ca="1"/>
        <v>Kopargaon</v>
      </c>
      <c r="E89" t="str">
        <f ca="1"/>
        <v>Rahata</v>
      </c>
      <c r="F89" t="str">
        <f ca="1"/>
        <v>417239</v>
      </c>
      <c r="G89" t="str">
        <f ca="1"/>
        <v>Retro Rui &amp; Shingave R.R.W.S.S Tal Rahata</v>
      </c>
      <c r="H89" t="str">
        <f ca="1"/>
        <v>Rui</v>
      </c>
      <c r="I89" t="str">
        <f ca="1"/>
        <v>Proposed 0.75 LL ESR</v>
      </c>
      <c r="J89">
        <f ca="1"/>
        <v>0</v>
      </c>
      <c r="K89">
        <f ca="1"/>
        <v>3266.67</v>
      </c>
      <c r="L89" t="str">
        <f ca="1"/>
        <v>0.75LL</v>
      </c>
      <c r="M89">
        <f ca="1"/>
        <v>0</v>
      </c>
      <c r="N89">
        <f ca="1"/>
        <v>0</v>
      </c>
      <c r="O89">
        <f ca="1"/>
        <v>1.9417000000000006</v>
      </c>
      <c r="P89">
        <f ca="1"/>
        <v>0</v>
      </c>
      <c r="Q89">
        <f ca="1"/>
        <v>0</v>
      </c>
      <c r="R89">
        <f ca="1"/>
        <v>0.44150000000000089</v>
      </c>
      <c r="S89">
        <f ca="1"/>
        <v>1.4984999999999991</v>
      </c>
      <c r="T89">
        <f ca="1"/>
        <v>1</v>
      </c>
      <c r="U89" t="str">
        <f ca="1"/>
        <v>19-May</v>
      </c>
      <c r="V89" t="str">
        <f ca="1"/>
        <v>18-May</v>
      </c>
      <c r="W89" t="str">
        <f ca="1"/>
        <v>17-May</v>
      </c>
      <c r="X89" t="str">
        <f ca="1"/>
        <v>16-May</v>
      </c>
      <c r="Y89" t="str">
        <f ca="1"/>
        <v>15-May</v>
      </c>
      <c r="Z89" t="str">
        <f ca="1"/>
        <v>14-May</v>
      </c>
      <c r="AA89" t="str">
        <f ca="1"/>
        <v>13-May</v>
      </c>
      <c r="AB89" t="str">
        <f ca="1"/>
        <v>0.75</v>
      </c>
    </row>
    <row r="90" spans="1:28" x14ac:dyDescent="0.35">
      <c r="A90" s="33" t="s">
        <v>211</v>
      </c>
      <c r="B90" t="str">
        <f t="array" aca="1" ref="B90:AB90" ca="1">_xll.PICurrVal('Nashik Datalink'!$B$2:$AB$2,0,'Nashik Datalink'!$A$90)</f>
        <v>Ahmednagar</v>
      </c>
      <c r="C90" t="str">
        <f ca="1"/>
        <v>Sangamner</v>
      </c>
      <c r="D90" t="str">
        <f ca="1"/>
        <v>Kopargaon</v>
      </c>
      <c r="E90" t="str">
        <f ca="1"/>
        <v>Rahata</v>
      </c>
      <c r="F90" t="str">
        <f ca="1"/>
        <v>417239</v>
      </c>
      <c r="G90" t="str">
        <f ca="1"/>
        <v>Retro Rui &amp; Shingave R.R.W.S.S Tal Rahata</v>
      </c>
      <c r="H90" t="str">
        <f ca="1"/>
        <v>Rui</v>
      </c>
      <c r="I90" t="str">
        <f ca="1"/>
        <v>Existing 2 LL ESR</v>
      </c>
      <c r="J90">
        <f ca="1"/>
        <v>0</v>
      </c>
      <c r="K90">
        <f ca="1"/>
        <v>7676.28</v>
      </c>
      <c r="L90" t="str">
        <f ca="1"/>
        <v>2LL</v>
      </c>
      <c r="M90">
        <f ca="1"/>
        <v>0</v>
      </c>
      <c r="N90">
        <f ca="1"/>
        <v>0</v>
      </c>
      <c r="O90">
        <f ca="1"/>
        <v>2.013700000000008</v>
      </c>
      <c r="P90">
        <f ca="1"/>
        <v>0</v>
      </c>
      <c r="Q90">
        <f ca="1"/>
        <v>0</v>
      </c>
      <c r="R90">
        <f ca="1"/>
        <v>0</v>
      </c>
      <c r="S90">
        <f ca="1"/>
        <v>2.8017999999999939</v>
      </c>
      <c r="T90">
        <f ca="1"/>
        <v>1</v>
      </c>
      <c r="U90" t="str">
        <f ca="1"/>
        <v>19-May</v>
      </c>
      <c r="V90" t="str">
        <f ca="1"/>
        <v>18-May</v>
      </c>
      <c r="W90" t="str">
        <f ca="1"/>
        <v>17-May</v>
      </c>
      <c r="X90" t="str">
        <f ca="1"/>
        <v>16-May</v>
      </c>
      <c r="Y90" t="str">
        <f ca="1"/>
        <v>15-May</v>
      </c>
      <c r="Z90" t="str">
        <f ca="1"/>
        <v>14-May</v>
      </c>
      <c r="AA90" t="str">
        <f ca="1"/>
        <v>13-May</v>
      </c>
      <c r="AB90" t="str">
        <f ca="1"/>
        <v>2</v>
      </c>
    </row>
    <row r="91" spans="1:28" x14ac:dyDescent="0.35">
      <c r="A91" s="33" t="s">
        <v>237</v>
      </c>
      <c r="B91" t="str">
        <f t="array" aca="1" ref="B91:AB91" ca="1">_xll.PICurrVal('Nashik Datalink'!$B$2:$AB$2,0,'Nashik Datalink'!$A$91)</f>
        <v>Nashik</v>
      </c>
      <c r="C91" t="str">
        <f ca="1"/>
        <v>W M Nashik</v>
      </c>
      <c r="D91" t="str">
        <f ca="1"/>
        <v>W.M.Nashik</v>
      </c>
      <c r="E91" t="str">
        <f ca="1"/>
        <v>Dindori</v>
      </c>
      <c r="F91" t="str">
        <f ca="1"/>
        <v>20039258</v>
      </c>
      <c r="G91" t="str">
        <f ca="1"/>
        <v>Ozar-Sakore &amp; 2 Villages</v>
      </c>
      <c r="H91" t="str">
        <f ca="1"/>
        <v>Mohadi</v>
      </c>
      <c r="I91" t="str">
        <f ca="1"/>
        <v>Existing 5 LL ESR</v>
      </c>
      <c r="J91">
        <f ca="1"/>
        <v>0</v>
      </c>
      <c r="K91">
        <f ca="1"/>
        <v>24262.609375</v>
      </c>
      <c r="L91" t="str">
        <f ca="1"/>
        <v>5LL</v>
      </c>
      <c r="M91">
        <f ca="1"/>
        <v>0</v>
      </c>
      <c r="N91">
        <f ca="1"/>
        <v>3.8083203124999998</v>
      </c>
      <c r="O91">
        <f ca="1"/>
        <v>0.62457031249999995</v>
      </c>
      <c r="P91">
        <f ca="1"/>
        <v>3.0111718750000001</v>
      </c>
      <c r="Q91">
        <f ca="1"/>
        <v>0.91298828124999998</v>
      </c>
      <c r="R91">
        <f ca="1"/>
        <v>3.4590234375</v>
      </c>
      <c r="S91">
        <f ca="1"/>
        <v>0.36958984374999998</v>
      </c>
      <c r="T91">
        <f ca="1"/>
        <v>1</v>
      </c>
      <c r="U91" t="str">
        <f ca="1"/>
        <v>19-May</v>
      </c>
      <c r="V91" t="str">
        <f ca="1"/>
        <v>18-May</v>
      </c>
      <c r="W91" t="str">
        <f ca="1"/>
        <v>17-May</v>
      </c>
      <c r="X91" t="str">
        <f ca="1"/>
        <v>16-May</v>
      </c>
      <c r="Y91" t="str">
        <f ca="1"/>
        <v>15-May</v>
      </c>
      <c r="Z91" t="str">
        <f ca="1"/>
        <v>14-May</v>
      </c>
      <c r="AA91" t="str">
        <f ca="1"/>
        <v>13-May</v>
      </c>
      <c r="AB91" t="str">
        <f ca="1"/>
        <v>5</v>
      </c>
    </row>
    <row r="92" spans="1:28" x14ac:dyDescent="0.35">
      <c r="A92" s="33" t="s">
        <v>829</v>
      </c>
      <c r="B92" t="str">
        <f t="array" aca="1" ref="B92:AB92" ca="1">_xll.PICurrVal('Nashik Datalink'!$B$2:$AB$2,0,'Nashik Datalink'!$A$92)</f>
        <v>Nashik</v>
      </c>
      <c r="C92" t="str">
        <f ca="1"/>
        <v>W M Nashik</v>
      </c>
      <c r="D92" t="str">
        <f ca="1"/>
        <v>Malegaon</v>
      </c>
      <c r="E92" t="str">
        <f ca="1"/>
        <v>Chandwad</v>
      </c>
      <c r="F92" t="str">
        <f ca="1"/>
        <v>20086730</v>
      </c>
      <c r="G92" t="str">
        <f ca="1"/>
        <v>Retro.Chandwad and WSS 44 villages. Ta. Chandwad</v>
      </c>
      <c r="H92" t="str">
        <f ca="1"/>
        <v>Kheldari</v>
      </c>
      <c r="I92" t="str">
        <f ca="1"/>
        <v>Existing 0.75 LL ESR</v>
      </c>
      <c r="J92">
        <f ca="1"/>
        <v>0</v>
      </c>
      <c r="K92">
        <f ca="1"/>
        <v>728.4505615234375</v>
      </c>
      <c r="L92" t="str">
        <f ca="1"/>
        <v>0.75LL</v>
      </c>
      <c r="M92">
        <f ca="1"/>
        <v>0</v>
      </c>
      <c r="N92">
        <f ca="1"/>
        <v>0</v>
      </c>
      <c r="O92">
        <f ca="1"/>
        <v>0</v>
      </c>
      <c r="P92">
        <f ca="1"/>
        <v>0</v>
      </c>
      <c r="Q92">
        <f ca="1"/>
        <v>0</v>
      </c>
      <c r="R92">
        <f ca="1"/>
        <v>0</v>
      </c>
      <c r="S92">
        <f ca="1"/>
        <v>0</v>
      </c>
      <c r="T92">
        <f ca="1"/>
        <v>0</v>
      </c>
      <c r="U92" t="str">
        <f ca="1"/>
        <v>19-May</v>
      </c>
      <c r="V92" t="str">
        <f ca="1"/>
        <v>18-May</v>
      </c>
      <c r="W92" t="str">
        <f ca="1"/>
        <v>17-May</v>
      </c>
      <c r="X92" t="str">
        <f ca="1"/>
        <v>16-May</v>
      </c>
      <c r="Y92" t="str">
        <f ca="1"/>
        <v>15-May</v>
      </c>
      <c r="Z92" t="str">
        <f ca="1"/>
        <v>14-May</v>
      </c>
      <c r="AA92" t="str">
        <f ca="1"/>
        <v>13-May</v>
      </c>
      <c r="AB92" t="str">
        <f ca="1"/>
        <v>0.75</v>
      </c>
    </row>
    <row r="93" spans="1:28" x14ac:dyDescent="0.35">
      <c r="A93" s="33" t="s">
        <v>995</v>
      </c>
      <c r="B93" t="str">
        <f t="array" aca="1" ref="B93:AB93" ca="1">_xll.PICurrVal('Nashik Datalink'!$B$2:$AB$2,0,'Nashik Datalink'!$A$93)</f>
        <v>Nashik</v>
      </c>
      <c r="C93" t="str">
        <f ca="1"/>
        <v>Nashik</v>
      </c>
      <c r="D93" t="str">
        <f ca="1"/>
        <v>Manmad</v>
      </c>
      <c r="E93" t="str">
        <f ca="1"/>
        <v>Nifad</v>
      </c>
      <c r="F93" t="str">
        <f ca="1"/>
        <v>456654</v>
      </c>
      <c r="G93" t="str">
        <f ca="1"/>
        <v>Retro. Lasalgaon Vinchur 16 Villages, Tal. Nifad</v>
      </c>
      <c r="H93" t="str">
        <f ca="1"/>
        <v>Kotamgaon</v>
      </c>
      <c r="I93" t="str">
        <f ca="1"/>
        <v>Existing 1.00 LL ESR</v>
      </c>
      <c r="J93">
        <f ca="1"/>
        <v>0</v>
      </c>
      <c r="K93">
        <f ca="1"/>
        <v>623.12060546875</v>
      </c>
      <c r="L93" t="str">
        <f ca="1"/>
        <v>1.00LL</v>
      </c>
      <c r="M93">
        <f ca="1"/>
        <v>0</v>
      </c>
      <c r="N93">
        <f ca="1"/>
        <v>1.007080078125E-5</v>
      </c>
      <c r="O93">
        <f ca="1"/>
        <v>0.63534393310546877</v>
      </c>
      <c r="P93">
        <f ca="1"/>
        <v>7.3242187499999997E-6</v>
      </c>
      <c r="Q93">
        <f ca="1"/>
        <v>9.0139770507812494E-2</v>
      </c>
      <c r="R93">
        <f ca="1"/>
        <v>0.81575561523437501</v>
      </c>
      <c r="S93">
        <f ca="1"/>
        <v>5.4931640624999998E-6</v>
      </c>
      <c r="T93">
        <f ca="1"/>
        <v>1</v>
      </c>
      <c r="U93" t="str">
        <f ca="1"/>
        <v>19-May</v>
      </c>
      <c r="V93" t="str">
        <f ca="1"/>
        <v>18-May</v>
      </c>
      <c r="W93" t="str">
        <f ca="1"/>
        <v>17-May</v>
      </c>
      <c r="X93" t="str">
        <f ca="1"/>
        <v>16-May</v>
      </c>
      <c r="Y93" t="str">
        <f ca="1"/>
        <v>15-May</v>
      </c>
      <c r="Z93" t="str">
        <f ca="1"/>
        <v>14-May</v>
      </c>
      <c r="AA93" t="str">
        <f ca="1"/>
        <v>13-May</v>
      </c>
      <c r="AB93" t="str">
        <f ca="1"/>
        <v>1</v>
      </c>
    </row>
    <row r="94" spans="1:28" x14ac:dyDescent="0.35">
      <c r="A94" s="33" t="s">
        <v>451</v>
      </c>
      <c r="B94" t="str">
        <f t="array" aca="1" ref="B94:AB94" ca="1">_xll.PICurrVal('Nashik Datalink'!$B$2:$AB$2,0,'Nashik Datalink'!$A$94)</f>
        <v>Ahmednagar</v>
      </c>
      <c r="C94" t="str">
        <f ca="1"/>
        <v>Sangamner</v>
      </c>
      <c r="D94" t="str">
        <f ca="1"/>
        <v>Sangamner</v>
      </c>
      <c r="E94" t="str">
        <f ca="1"/>
        <v>Sangamner</v>
      </c>
      <c r="F94" t="str">
        <f ca="1"/>
        <v>7937337</v>
      </c>
      <c r="G94" t="str">
        <f ca="1"/>
        <v>Retro.Nimon and 4 villages, Tal. Sangamner</v>
      </c>
      <c r="H94" t="str">
        <f ca="1"/>
        <v>Sonewadi</v>
      </c>
      <c r="I94" t="str">
        <f ca="1"/>
        <v>Proposed 0.45 LL ESR</v>
      </c>
      <c r="J94">
        <f ca="1"/>
        <v>0</v>
      </c>
      <c r="K94">
        <f ca="1"/>
        <v>4814.9736328125</v>
      </c>
      <c r="L94" t="str">
        <f ca="1"/>
        <v>0.45LL</v>
      </c>
      <c r="M94">
        <f ca="1"/>
        <v>1.4697265624999999E-3</v>
      </c>
      <c r="N94">
        <f ca="1"/>
        <v>2.6855468750000002E-4</v>
      </c>
      <c r="O94">
        <f ca="1"/>
        <v>7.4218750000000001E-4</v>
      </c>
      <c r="P94">
        <f ca="1"/>
        <v>1.123046875E-4</v>
      </c>
      <c r="Q94">
        <f ca="1"/>
        <v>0</v>
      </c>
      <c r="R94">
        <f ca="1"/>
        <v>0.33604003906250002</v>
      </c>
      <c r="S94">
        <f ca="1"/>
        <v>0</v>
      </c>
      <c r="T94">
        <f ca="1"/>
        <v>1</v>
      </c>
      <c r="U94" t="str">
        <f ca="1"/>
        <v>19-May</v>
      </c>
      <c r="V94" t="str">
        <f ca="1"/>
        <v>18-May</v>
      </c>
      <c r="W94" t="str">
        <f ca="1"/>
        <v>17-May</v>
      </c>
      <c r="X94" t="str">
        <f ca="1"/>
        <v>16-May</v>
      </c>
      <c r="Y94" t="str">
        <f ca="1"/>
        <v>15-May</v>
      </c>
      <c r="Z94" t="str">
        <f ca="1"/>
        <v>14-May</v>
      </c>
      <c r="AA94" t="str">
        <f ca="1"/>
        <v>13-May</v>
      </c>
      <c r="AB94" t="str">
        <f ca="1"/>
        <v>0.45</v>
      </c>
    </row>
    <row r="95" spans="1:28" x14ac:dyDescent="0.35">
      <c r="A95" s="33" t="s">
        <v>525</v>
      </c>
      <c r="B95" t="str">
        <f t="array" aca="1" ref="B95:AB95" ca="1">_xll.PICurrVal('Nashik Datalink'!$B$2:$AB$2,0,'Nashik Datalink'!$A$95)</f>
        <v>Nashik</v>
      </c>
      <c r="C95" t="str">
        <f ca="1"/>
        <v>W M Nashik</v>
      </c>
      <c r="D95" t="str">
        <f ca="1"/>
        <v>Malegaon</v>
      </c>
      <c r="E95" t="str">
        <f ca="1"/>
        <v>Chandwad</v>
      </c>
      <c r="F95" t="str">
        <f ca="1"/>
        <v>20086730</v>
      </c>
      <c r="G95" t="str">
        <f ca="1"/>
        <v>Retro.Chandwad and WSS 44 villages. Ta. Chandwad</v>
      </c>
      <c r="H95" t="str">
        <f ca="1"/>
        <v>Ahirkhede</v>
      </c>
      <c r="I95" t="str">
        <f ca="1"/>
        <v>Existing 0.50 LL ESR</v>
      </c>
      <c r="J95">
        <f ca="1"/>
        <v>0</v>
      </c>
      <c r="K95">
        <f ca="1"/>
        <v>558.67840576171875</v>
      </c>
      <c r="L95" t="str">
        <f ca="1"/>
        <v>0.50LL</v>
      </c>
      <c r="M95">
        <f ca="1"/>
        <v>0.24116577148437501</v>
      </c>
      <c r="N95">
        <f ca="1"/>
        <v>0</v>
      </c>
      <c r="O95">
        <f ca="1"/>
        <v>0</v>
      </c>
      <c r="P95">
        <f ca="1"/>
        <v>0</v>
      </c>
      <c r="Q95">
        <f ca="1"/>
        <v>0.14989471435546875</v>
      </c>
      <c r="R95">
        <f ca="1"/>
        <v>2.5781250000000001E-3</v>
      </c>
      <c r="S95">
        <f ca="1"/>
        <v>0.49326904296875002</v>
      </c>
      <c r="T95">
        <f ca="1"/>
        <v>1</v>
      </c>
      <c r="U95" t="str">
        <f ca="1"/>
        <v>19-May</v>
      </c>
      <c r="V95" t="str">
        <f ca="1"/>
        <v>18-May</v>
      </c>
      <c r="W95" t="str">
        <f ca="1"/>
        <v>17-May</v>
      </c>
      <c r="X95" t="str">
        <f ca="1"/>
        <v>16-May</v>
      </c>
      <c r="Y95" t="str">
        <f ca="1"/>
        <v>15-May</v>
      </c>
      <c r="Z95" t="str">
        <f ca="1"/>
        <v>14-May</v>
      </c>
      <c r="AA95" t="str">
        <f ca="1"/>
        <v>13-May</v>
      </c>
      <c r="AB95" t="str">
        <f ca="1"/>
        <v>0.5</v>
      </c>
    </row>
    <row r="96" spans="1:28" x14ac:dyDescent="0.35">
      <c r="A96" s="33" t="s">
        <v>526</v>
      </c>
      <c r="B96" t="str">
        <f t="array" aca="1" ref="B96:AB96" ca="1">_xll.PICurrVal('Nashik Datalink'!$B$2:$AB$2,0,'Nashik Datalink'!$A$96)</f>
        <v>Nashik</v>
      </c>
      <c r="C96" t="str">
        <f ca="1"/>
        <v>W M Nashik</v>
      </c>
      <c r="D96" t="str">
        <f ca="1"/>
        <v>Malegaon</v>
      </c>
      <c r="E96" t="str">
        <f ca="1"/>
        <v>Chandwad</v>
      </c>
      <c r="F96" t="str">
        <f ca="1"/>
        <v>20086730</v>
      </c>
      <c r="G96" t="str">
        <f ca="1"/>
        <v>Retro.Chandwad and WSS 44 villages. Ta. Chandwad</v>
      </c>
      <c r="H96" t="str">
        <f ca="1"/>
        <v>Panhale</v>
      </c>
      <c r="I96" t="str">
        <f ca="1"/>
        <v>Existing 0.75 LL ESR</v>
      </c>
      <c r="J96">
        <f ca="1"/>
        <v>0</v>
      </c>
      <c r="K96">
        <f ca="1"/>
        <v>1335.746826171875</v>
      </c>
      <c r="L96" t="str">
        <f ca="1"/>
        <v>0.75LL</v>
      </c>
      <c r="M96">
        <f ca="1"/>
        <v>0</v>
      </c>
      <c r="N96">
        <f ca="1"/>
        <v>8.3740234375000004E-4</v>
      </c>
      <c r="O96">
        <f ca="1"/>
        <v>0</v>
      </c>
      <c r="P96">
        <f ca="1"/>
        <v>7.9892578125000002E-2</v>
      </c>
      <c r="Q96">
        <f ca="1"/>
        <v>0</v>
      </c>
      <c r="R96">
        <f ca="1"/>
        <v>0</v>
      </c>
      <c r="S96">
        <f ca="1"/>
        <v>3.1445312500000002E-3</v>
      </c>
      <c r="T96">
        <f ca="1"/>
        <v>1</v>
      </c>
      <c r="U96" t="str">
        <f ca="1"/>
        <v>19-May</v>
      </c>
      <c r="V96" t="str">
        <f ca="1"/>
        <v>18-May</v>
      </c>
      <c r="W96" t="str">
        <f ca="1"/>
        <v>17-May</v>
      </c>
      <c r="X96" t="str">
        <f ca="1"/>
        <v>16-May</v>
      </c>
      <c r="Y96" t="str">
        <f ca="1"/>
        <v>15-May</v>
      </c>
      <c r="Z96" t="str">
        <f ca="1"/>
        <v>14-May</v>
      </c>
      <c r="AA96" t="str">
        <f ca="1"/>
        <v>13-May</v>
      </c>
      <c r="AB96" t="str">
        <f ca="1"/>
        <v>0.75</v>
      </c>
    </row>
    <row r="97" spans="1:28" x14ac:dyDescent="0.35">
      <c r="A97" s="33" t="s">
        <v>892</v>
      </c>
      <c r="B97" t="str">
        <f t="array" aca="1" ref="B97:AB97" ca="1">_xll.PICurrVal('Nashik Datalink'!$B$2:$AB$2,0,'Nashik Datalink'!$A$97)</f>
        <v>Jalgaon</v>
      </c>
      <c r="C97" t="str">
        <f ca="1"/>
        <v>Jalgaon</v>
      </c>
      <c r="D97" t="str">
        <f ca="1"/>
        <v>Erandol</v>
      </c>
      <c r="E97" t="str">
        <f ca="1"/>
        <v>Chalisgaon</v>
      </c>
      <c r="F97" t="str">
        <f ca="1"/>
        <v>20053796</v>
      </c>
      <c r="G97" t="str">
        <f ca="1"/>
        <v>Dondigar-Rohini &amp; 15 Villages WSS</v>
      </c>
      <c r="H97" t="str">
        <f ca="1"/>
        <v>Bilakhede</v>
      </c>
      <c r="I97" t="str">
        <f ca="1"/>
        <v>Existing 0.60 LL ESR-2</v>
      </c>
      <c r="J97">
        <f ca="1"/>
        <v>0</v>
      </c>
      <c r="K97">
        <f ca="1"/>
        <v>4081.868896484375</v>
      </c>
      <c r="L97" t="str">
        <f ca="1"/>
        <v>0.60LL</v>
      </c>
      <c r="M97">
        <f ca="1"/>
        <v>0.30075439453125002</v>
      </c>
      <c r="N97">
        <f ca="1"/>
        <v>0.53029296874999998</v>
      </c>
      <c r="O97">
        <f ca="1"/>
        <v>0.41391357421875002</v>
      </c>
      <c r="P97">
        <f ca="1"/>
        <v>0.41642822265625001</v>
      </c>
      <c r="Q97">
        <f ca="1"/>
        <v>0.26218017578125002</v>
      </c>
      <c r="R97">
        <f ca="1"/>
        <v>0</v>
      </c>
      <c r="S97">
        <f ca="1"/>
        <v>0.42117675781250002</v>
      </c>
      <c r="T97">
        <f ca="1"/>
        <v>1</v>
      </c>
      <c r="U97" t="str">
        <f ca="1"/>
        <v>19-May</v>
      </c>
      <c r="V97" t="str">
        <f ca="1"/>
        <v>18-May</v>
      </c>
      <c r="W97" t="str">
        <f ca="1"/>
        <v>17-May</v>
      </c>
      <c r="X97" t="str">
        <f ca="1"/>
        <v>16-May</v>
      </c>
      <c r="Y97" t="str">
        <f ca="1"/>
        <v>15-May</v>
      </c>
      <c r="Z97" t="str">
        <f ca="1"/>
        <v>14-May</v>
      </c>
      <c r="AA97" t="str">
        <f ca="1"/>
        <v>13-May</v>
      </c>
      <c r="AB97" t="str">
        <f ca="1"/>
        <v>0.6</v>
      </c>
    </row>
    <row r="98" spans="1:28" x14ac:dyDescent="0.35">
      <c r="A98" s="33" t="s">
        <v>711</v>
      </c>
      <c r="B98" t="str">
        <f t="array" aca="1" ref="B98:AB98" ca="1">_xll.PICurrVal('Nashik Datalink'!$B$2:$AB$2,0,'Nashik Datalink'!$A$98)</f>
        <v>Nashik</v>
      </c>
      <c r="C98" t="str">
        <f ca="1"/>
        <v>Nashik</v>
      </c>
      <c r="D98" t="str">
        <f ca="1"/>
        <v>Sinnar</v>
      </c>
      <c r="E98" t="str">
        <f ca="1"/>
        <v>Sinnar</v>
      </c>
      <c r="F98" t="str">
        <f ca="1"/>
        <v>20019176</v>
      </c>
      <c r="G98" t="str">
        <f ca="1"/>
        <v>Retro. Bargaonpimpri &amp; 6 VRWSS  Tal Sinnar</v>
      </c>
      <c r="H98" t="str">
        <f ca="1"/>
        <v>K.P Nagar</v>
      </c>
      <c r="I98" t="str">
        <f ca="1"/>
        <v>Proposed 0.35 LL ESR</v>
      </c>
      <c r="J98" t="str">
        <f ca="1"/>
        <v>Pt Created</v>
      </c>
      <c r="K98" t="str">
        <f ca="1"/>
        <v>Pt Created</v>
      </c>
      <c r="L98" t="str">
        <f ca="1"/>
        <v>0.35LL</v>
      </c>
      <c r="M98">
        <f ca="1"/>
        <v>0</v>
      </c>
      <c r="N98">
        <f ca="1"/>
        <v>0</v>
      </c>
      <c r="O98">
        <f ca="1"/>
        <v>0</v>
      </c>
      <c r="P98">
        <f ca="1"/>
        <v>0</v>
      </c>
      <c r="Q98">
        <f ca="1"/>
        <v>0</v>
      </c>
      <c r="R98">
        <f ca="1"/>
        <v>0</v>
      </c>
      <c r="S98">
        <f ca="1"/>
        <v>0</v>
      </c>
      <c r="T98">
        <f ca="1"/>
        <v>0</v>
      </c>
      <c r="U98" t="str">
        <f ca="1"/>
        <v>19-May</v>
      </c>
      <c r="V98" t="str">
        <f ca="1"/>
        <v>18-May</v>
      </c>
      <c r="W98" t="str">
        <f ca="1"/>
        <v>17-May</v>
      </c>
      <c r="X98" t="str">
        <f ca="1"/>
        <v>16-May</v>
      </c>
      <c r="Y98" t="str">
        <f ca="1"/>
        <v>15-May</v>
      </c>
      <c r="Z98" t="str">
        <f ca="1"/>
        <v>14-May</v>
      </c>
      <c r="AA98" t="str">
        <f ca="1"/>
        <v>13-May</v>
      </c>
      <c r="AB98" t="str">
        <f ca="1"/>
        <v>0.35</v>
      </c>
    </row>
    <row r="99" spans="1:28" x14ac:dyDescent="0.35">
      <c r="A99" s="33" t="s">
        <v>961</v>
      </c>
      <c r="B99" t="str">
        <f t="array" aca="1" ref="B99:AB99" ca="1">_xll.PICurrVal('Nashik Datalink'!$B$2:$AB$2,0,'Nashik Datalink'!$A$99)</f>
        <v>Nashik</v>
      </c>
      <c r="C99" t="str">
        <f ca="1"/>
        <v>W M Nashik</v>
      </c>
      <c r="D99" t="str">
        <f ca="1"/>
        <v>Malegaon</v>
      </c>
      <c r="E99" t="str">
        <f ca="1"/>
        <v>Malegaon</v>
      </c>
      <c r="F99" t="str">
        <f ca="1"/>
        <v>20018682</v>
      </c>
      <c r="G99" t="str">
        <f ca="1"/>
        <v>Dhahiwal &amp;25 Villages WSS Tal Malegaon</v>
      </c>
      <c r="H99" t="str">
        <f ca="1"/>
        <v>Sherul</v>
      </c>
      <c r="I99" t="str">
        <f ca="1"/>
        <v>Existing 0.50 LL ESR</v>
      </c>
      <c r="J99">
        <f ca="1"/>
        <v>0</v>
      </c>
      <c r="K99">
        <f ca="1"/>
        <v>3439.01123046875</v>
      </c>
      <c r="L99" t="str">
        <f ca="1"/>
        <v>0.50LL</v>
      </c>
      <c r="M99">
        <f ca="1"/>
        <v>0</v>
      </c>
      <c r="N99">
        <f ca="1"/>
        <v>0</v>
      </c>
      <c r="O99">
        <f ca="1"/>
        <v>0</v>
      </c>
      <c r="P99">
        <f ca="1"/>
        <v>0</v>
      </c>
      <c r="Q99">
        <f ca="1"/>
        <v>0</v>
      </c>
      <c r="R99">
        <f ca="1"/>
        <v>1.7126416015624999</v>
      </c>
      <c r="S99">
        <f ca="1"/>
        <v>9.5758471679687496</v>
      </c>
      <c r="T99">
        <f ca="1"/>
        <v>1</v>
      </c>
      <c r="U99" t="str">
        <f ca="1"/>
        <v>19-May</v>
      </c>
      <c r="V99" t="str">
        <f ca="1"/>
        <v>18-May</v>
      </c>
      <c r="W99" t="str">
        <f ca="1"/>
        <v>17-May</v>
      </c>
      <c r="X99" t="str">
        <f ca="1"/>
        <v>16-May</v>
      </c>
      <c r="Y99" t="str">
        <f ca="1"/>
        <v>15-May</v>
      </c>
      <c r="Z99" t="str">
        <f ca="1"/>
        <v>14-May</v>
      </c>
      <c r="AA99" t="str">
        <f ca="1"/>
        <v>13-May</v>
      </c>
      <c r="AB99" t="str">
        <f ca="1"/>
        <v>0.5</v>
      </c>
    </row>
    <row r="100" spans="1:28" x14ac:dyDescent="0.35">
      <c r="A100" s="33" t="s">
        <v>986</v>
      </c>
      <c r="B100" t="str">
        <f t="array" aca="1" ref="B100:AB100" ca="1">_xll.PICurrVal('Nashik Datalink'!$B$2:$AB$2,0,'Nashik Datalink'!$A$100)</f>
        <v>Jalgaon</v>
      </c>
      <c r="C100" t="str">
        <f ca="1"/>
        <v>Jalgaon</v>
      </c>
      <c r="D100" t="str">
        <f ca="1"/>
        <v>Nandurbar</v>
      </c>
      <c r="E100" t="str">
        <f ca="1"/>
        <v>Nandurbar</v>
      </c>
      <c r="F100" t="str">
        <f ca="1"/>
        <v>20056839</v>
      </c>
      <c r="G100" t="str">
        <f ca="1"/>
        <v>Gujar bhawali , Jambholi &amp; 4 Villages</v>
      </c>
      <c r="H100" t="str">
        <f ca="1"/>
        <v>Gujar Jamboli</v>
      </c>
      <c r="I100" t="str">
        <f ca="1"/>
        <v>Existing 0.30 LL ESR-2</v>
      </c>
      <c r="J100">
        <f ca="1"/>
        <v>0</v>
      </c>
      <c r="K100">
        <f ca="1"/>
        <v>2988.29296875</v>
      </c>
      <c r="L100" t="str">
        <f ca="1"/>
        <v>0.30LL</v>
      </c>
      <c r="M100">
        <f ca="1"/>
        <v>1.4267016601562501</v>
      </c>
      <c r="N100">
        <f ca="1"/>
        <v>1.66617919921875</v>
      </c>
      <c r="O100">
        <f ca="1"/>
        <v>1.2496972656250001</v>
      </c>
      <c r="P100">
        <f ca="1"/>
        <v>1.1526440429687499</v>
      </c>
      <c r="Q100">
        <f ca="1"/>
        <v>1.2319604492187499</v>
      </c>
      <c r="R100">
        <f ca="1"/>
        <v>1.01210693359375</v>
      </c>
      <c r="S100">
        <f ca="1"/>
        <v>2.0615161132812498</v>
      </c>
      <c r="T100">
        <f ca="1"/>
        <v>1</v>
      </c>
      <c r="U100" t="str">
        <f ca="1"/>
        <v>19-May</v>
      </c>
      <c r="V100" t="str">
        <f ca="1"/>
        <v>18-May</v>
      </c>
      <c r="W100" t="str">
        <f ca="1"/>
        <v>17-May</v>
      </c>
      <c r="X100" t="str">
        <f ca="1"/>
        <v>16-May</v>
      </c>
      <c r="Y100" t="str">
        <f ca="1"/>
        <v>15-May</v>
      </c>
      <c r="Z100" t="str">
        <f ca="1"/>
        <v>14-May</v>
      </c>
      <c r="AA100" t="str">
        <f ca="1"/>
        <v>13-May</v>
      </c>
      <c r="AB100" t="str">
        <f ca="1"/>
        <v>0.3</v>
      </c>
    </row>
    <row r="101" spans="1:28" x14ac:dyDescent="0.35">
      <c r="A101" s="33" t="s">
        <v>1000</v>
      </c>
      <c r="B101" t="str">
        <f t="array" aca="1" ref="B101:AB101" ca="1">_xll.PICurrVal('Nashik Datalink'!$B$2:$AB$2,0,'Nashik Datalink'!$A$101)</f>
        <v>Nashik</v>
      </c>
      <c r="C101" t="str">
        <f ca="1"/>
        <v>Nashik</v>
      </c>
      <c r="D101" t="str">
        <f ca="1"/>
        <v>Manmad</v>
      </c>
      <c r="E101" t="str">
        <f ca="1"/>
        <v>Nifad</v>
      </c>
      <c r="F101" t="str">
        <f ca="1"/>
        <v>456654</v>
      </c>
      <c r="G101" t="str">
        <f ca="1"/>
        <v>Retro. Lasalgaon Vinchur 16 Villages, Tal. Nifad</v>
      </c>
      <c r="H101" t="str">
        <f ca="1"/>
        <v>Dharangaon Veer</v>
      </c>
      <c r="I101" t="str">
        <f ca="1"/>
        <v>Existing 1.50 LL ESR</v>
      </c>
      <c r="J101" t="str">
        <f ca="1"/>
        <v>Pt Created</v>
      </c>
      <c r="K101" t="str">
        <f ca="1"/>
        <v>Pt Created</v>
      </c>
      <c r="L101" t="str">
        <f ca="1"/>
        <v>1.50LL</v>
      </c>
      <c r="M101">
        <f ca="1"/>
        <v>0</v>
      </c>
      <c r="N101">
        <f ca="1"/>
        <v>0</v>
      </c>
      <c r="O101">
        <f ca="1"/>
        <v>0</v>
      </c>
      <c r="P101">
        <f ca="1"/>
        <v>0</v>
      </c>
      <c r="Q101">
        <f ca="1"/>
        <v>0</v>
      </c>
      <c r="R101">
        <f ca="1"/>
        <v>0</v>
      </c>
      <c r="S101">
        <f ca="1"/>
        <v>0</v>
      </c>
      <c r="T101">
        <f ca="1"/>
        <v>0</v>
      </c>
      <c r="U101" t="str">
        <f ca="1"/>
        <v>19-May</v>
      </c>
      <c r="V101" t="str">
        <f ca="1"/>
        <v>18-May</v>
      </c>
      <c r="W101" t="str">
        <f ca="1"/>
        <v>17-May</v>
      </c>
      <c r="X101" t="str">
        <f ca="1"/>
        <v>16-May</v>
      </c>
      <c r="Y101" t="str">
        <f ca="1"/>
        <v>15-May</v>
      </c>
      <c r="Z101" t="str">
        <f ca="1"/>
        <v>14-May</v>
      </c>
      <c r="AA101" t="str">
        <f ca="1"/>
        <v>13-May</v>
      </c>
      <c r="AB101" t="str">
        <f ca="1"/>
        <v>1.5</v>
      </c>
    </row>
    <row r="102" spans="1:28" x14ac:dyDescent="0.35">
      <c r="A102" s="33" t="s">
        <v>1021</v>
      </c>
      <c r="B102" t="str">
        <f t="array" aca="1" ref="B102:AB102" ca="1">_xll.PICurrVal('Nashik Datalink'!$B$2:$AB$2,0,'Nashik Datalink'!$A$102)</f>
        <v>Nashik</v>
      </c>
      <c r="C102" t="str">
        <f ca="1"/>
        <v>W M Nashik</v>
      </c>
      <c r="D102" t="str">
        <f ca="1"/>
        <v>Malegaon</v>
      </c>
      <c r="E102" t="str">
        <f ca="1"/>
        <v>Malegaon</v>
      </c>
      <c r="F102" t="str">
        <f ca="1"/>
        <v>20018579</v>
      </c>
      <c r="G102" t="str">
        <f ca="1"/>
        <v>Malmatha and 25 villages Ta. Malegaon</v>
      </c>
      <c r="H102" t="str">
        <f ca="1"/>
        <v>Astane</v>
      </c>
      <c r="I102" t="str">
        <f ca="1"/>
        <v>Proposed 0.50 LL ESR</v>
      </c>
      <c r="J102">
        <f ca="1"/>
        <v>0</v>
      </c>
      <c r="K102">
        <f ca="1"/>
        <v>648.36297607421875</v>
      </c>
      <c r="L102" t="str">
        <f ca="1"/>
        <v>0.50LL</v>
      </c>
      <c r="M102">
        <f ca="1"/>
        <v>0</v>
      </c>
      <c r="N102">
        <f ca="1"/>
        <v>1.1274966430664062</v>
      </c>
      <c r="O102">
        <f ca="1"/>
        <v>5.5236816406250002E-5</v>
      </c>
      <c r="P102">
        <f ca="1"/>
        <v>0</v>
      </c>
      <c r="Q102">
        <f ca="1"/>
        <v>0</v>
      </c>
      <c r="R102">
        <f ca="1"/>
        <v>2.2433160400390624</v>
      </c>
      <c r="S102">
        <f ca="1"/>
        <v>7.5073242187499999E-5</v>
      </c>
      <c r="T102">
        <f ca="1"/>
        <v>1</v>
      </c>
      <c r="U102" t="str">
        <f ca="1"/>
        <v>19-May</v>
      </c>
      <c r="V102" t="str">
        <f ca="1"/>
        <v>18-May</v>
      </c>
      <c r="W102" t="str">
        <f ca="1"/>
        <v>17-May</v>
      </c>
      <c r="X102" t="str">
        <f ca="1"/>
        <v>16-May</v>
      </c>
      <c r="Y102" t="str">
        <f ca="1"/>
        <v>15-May</v>
      </c>
      <c r="Z102" t="str">
        <f ca="1"/>
        <v>14-May</v>
      </c>
      <c r="AA102" t="str">
        <f ca="1"/>
        <v>13-May</v>
      </c>
      <c r="AB102" t="str">
        <f ca="1"/>
        <v>0.5</v>
      </c>
    </row>
    <row r="103" spans="1:28" x14ac:dyDescent="0.35">
      <c r="A103" s="33" t="s">
        <v>527</v>
      </c>
      <c r="B103" t="str">
        <f t="array" aca="1" ref="B103:AB103" ca="1">_xll.PICurrVal('Nashik Datalink'!$B$2:$AB$2,0,'Nashik Datalink'!$A$103)</f>
        <v>Nashik</v>
      </c>
      <c r="C103" t="str">
        <f ca="1"/>
        <v>W M Nashik</v>
      </c>
      <c r="D103" t="str">
        <f ca="1"/>
        <v>Malegaon</v>
      </c>
      <c r="E103" t="str">
        <f ca="1"/>
        <v>Chandwad</v>
      </c>
      <c r="F103" t="str">
        <f ca="1"/>
        <v>20086730</v>
      </c>
      <c r="G103" t="str">
        <f ca="1"/>
        <v>Retro.Chandwad and WSS 44 villages. Ta. Chandwad</v>
      </c>
      <c r="H103" t="str">
        <f ca="1"/>
        <v>Sutarkhede</v>
      </c>
      <c r="I103" t="str">
        <f ca="1"/>
        <v>Existing 1.00 LL ESR</v>
      </c>
      <c r="J103">
        <f ca="1"/>
        <v>0</v>
      </c>
      <c r="K103">
        <f ca="1"/>
        <v>1358.9305419921875</v>
      </c>
      <c r="L103" t="str">
        <f ca="1"/>
        <v>1.00LL</v>
      </c>
      <c r="M103">
        <f ca="1"/>
        <v>0</v>
      </c>
      <c r="N103">
        <f ca="1"/>
        <v>0</v>
      </c>
      <c r="O103">
        <f ca="1"/>
        <v>0</v>
      </c>
      <c r="P103">
        <f ca="1"/>
        <v>0</v>
      </c>
      <c r="Q103">
        <f ca="1"/>
        <v>0</v>
      </c>
      <c r="R103">
        <f ca="1"/>
        <v>0</v>
      </c>
      <c r="S103">
        <f ca="1"/>
        <v>0</v>
      </c>
      <c r="T103">
        <f ca="1"/>
        <v>1</v>
      </c>
      <c r="U103" t="str">
        <f ca="1"/>
        <v>19-May</v>
      </c>
      <c r="V103" t="str">
        <f ca="1"/>
        <v>18-May</v>
      </c>
      <c r="W103" t="str">
        <f ca="1"/>
        <v>17-May</v>
      </c>
      <c r="X103" t="str">
        <f ca="1"/>
        <v>16-May</v>
      </c>
      <c r="Y103" t="str">
        <f ca="1"/>
        <v>15-May</v>
      </c>
      <c r="Z103" t="str">
        <f ca="1"/>
        <v>14-May</v>
      </c>
      <c r="AA103" t="str">
        <f ca="1"/>
        <v>13-May</v>
      </c>
      <c r="AB103" t="str">
        <f ca="1"/>
        <v>1</v>
      </c>
    </row>
    <row r="104" spans="1:28" x14ac:dyDescent="0.35">
      <c r="A104" s="33" t="s">
        <v>969</v>
      </c>
      <c r="B104" t="str">
        <f t="array" aca="1" ref="B104:AB104" ca="1">_xll.PICurrVal('Nashik Datalink'!$B$2:$AB$2,0,'Nashik Datalink'!$A$104)</f>
        <v>Nashik</v>
      </c>
      <c r="C104" t="str">
        <f ca="1"/>
        <v>Nashik</v>
      </c>
      <c r="D104" t="str">
        <f ca="1"/>
        <v>Malegaon</v>
      </c>
      <c r="E104" t="str">
        <f ca="1"/>
        <v>Nandgaon</v>
      </c>
      <c r="F104" t="str">
        <f ca="1"/>
        <v>20037448</v>
      </c>
      <c r="G104" t="str">
        <f ca="1"/>
        <v>78 villages in Nandgaon, Malegaon and Deola talukas</v>
      </c>
      <c r="H104" t="str">
        <f ca="1"/>
        <v>Takli Bk</v>
      </c>
      <c r="I104" t="str">
        <f ca="1"/>
        <v>Existing 0.50 LL ESR</v>
      </c>
      <c r="J104">
        <f ca="1"/>
        <v>0</v>
      </c>
      <c r="K104">
        <f ca="1"/>
        <v>5.8206000328063965</v>
      </c>
      <c r="L104" t="str">
        <f ca="1"/>
        <v>0.50LL</v>
      </c>
      <c r="M104">
        <f ca="1"/>
        <v>0</v>
      </c>
      <c r="N104">
        <f ca="1"/>
        <v>0</v>
      </c>
      <c r="O104">
        <f ca="1"/>
        <v>1.2488999366760255E-2</v>
      </c>
      <c r="P104">
        <f ca="1"/>
        <v>0</v>
      </c>
      <c r="Q104">
        <f ca="1"/>
        <v>0</v>
      </c>
      <c r="R104">
        <f ca="1"/>
        <v>1.0167241096496582E-2</v>
      </c>
      <c r="S104">
        <f ca="1"/>
        <v>0</v>
      </c>
      <c r="T104">
        <f ca="1"/>
        <v>1</v>
      </c>
      <c r="U104" t="str">
        <f ca="1"/>
        <v>19-May</v>
      </c>
      <c r="V104" t="str">
        <f ca="1"/>
        <v>18-May</v>
      </c>
      <c r="W104" t="str">
        <f ca="1"/>
        <v>17-May</v>
      </c>
      <c r="X104" t="str">
        <f ca="1"/>
        <v>16-May</v>
      </c>
      <c r="Y104" t="str">
        <f ca="1"/>
        <v>15-May</v>
      </c>
      <c r="Z104" t="str">
        <f ca="1"/>
        <v>14-May</v>
      </c>
      <c r="AA104" t="str">
        <f ca="1"/>
        <v>13-May</v>
      </c>
      <c r="AB104" t="str">
        <f ca="1"/>
        <v>0.5</v>
      </c>
    </row>
    <row r="105" spans="1:28" x14ac:dyDescent="0.35">
      <c r="A105" s="33" t="s">
        <v>1054</v>
      </c>
      <c r="B105" t="str">
        <f t="array" aca="1" ref="B105:AB105" ca="1">_xll.PICurrVal('Nashik Datalink'!$B$2:$AB$2,0,'Nashik Datalink'!$A$105)</f>
        <v>Nashik</v>
      </c>
      <c r="C105" t="str">
        <f ca="1"/>
        <v>W M Nashik</v>
      </c>
      <c r="D105" t="str">
        <f ca="1"/>
        <v>Malegaon</v>
      </c>
      <c r="E105" t="str">
        <f ca="1"/>
        <v>Malegaon</v>
      </c>
      <c r="F105" t="str">
        <f ca="1"/>
        <v>20018579</v>
      </c>
      <c r="G105" t="str">
        <f ca="1"/>
        <v>Malmatha and 25 villages Ta. Malegaon</v>
      </c>
      <c r="H105" t="str">
        <f ca="1"/>
        <v>Dahidi</v>
      </c>
      <c r="I105" t="str">
        <f ca="1"/>
        <v>Existing 0.7 LL GSR</v>
      </c>
      <c r="J105">
        <f ca="1"/>
        <v>31.900077819824219</v>
      </c>
      <c r="K105">
        <f ca="1"/>
        <v>1205.109375</v>
      </c>
      <c r="L105" t="str">
        <f ca="1"/>
        <v>0.7LL</v>
      </c>
      <c r="M105">
        <f ca="1"/>
        <v>0.50122619628906251</v>
      </c>
      <c r="N105">
        <f ca="1"/>
        <v>0.69002075195312496</v>
      </c>
      <c r="O105">
        <f ca="1"/>
        <v>0.71990295410156246</v>
      </c>
      <c r="P105">
        <f ca="1"/>
        <v>0.87226745605468747</v>
      </c>
      <c r="Q105">
        <f ca="1"/>
        <v>1.0851251220703124</v>
      </c>
      <c r="R105">
        <f ca="1"/>
        <v>7.0040283203124998E-2</v>
      </c>
      <c r="S105">
        <f ca="1"/>
        <v>0.79962768554687502</v>
      </c>
      <c r="T105">
        <f ca="1"/>
        <v>1</v>
      </c>
      <c r="U105" t="str">
        <f ca="1"/>
        <v>19-May</v>
      </c>
      <c r="V105" t="str">
        <f ca="1"/>
        <v>18-May</v>
      </c>
      <c r="W105" t="str">
        <f ca="1"/>
        <v>17-May</v>
      </c>
      <c r="X105" t="str">
        <f ca="1"/>
        <v>16-May</v>
      </c>
      <c r="Y105" t="str">
        <f ca="1"/>
        <v>15-May</v>
      </c>
      <c r="Z105" t="str">
        <f ca="1"/>
        <v>14-May</v>
      </c>
      <c r="AA105" t="str">
        <f ca="1"/>
        <v>13-May</v>
      </c>
      <c r="AB105" t="str">
        <f ca="1"/>
        <v>0.7</v>
      </c>
    </row>
    <row r="106" spans="1:28" x14ac:dyDescent="0.35">
      <c r="A106" s="33" t="s">
        <v>830</v>
      </c>
      <c r="B106" t="str">
        <f t="array" aca="1" ref="B106:AB106" ca="1">_xll.PICurrVal('Nashik Datalink'!$B$2:$AB$2,0,'Nashik Datalink'!$A$106)</f>
        <v>Nashik</v>
      </c>
      <c r="C106" t="str">
        <f ca="1"/>
        <v>W M Nashik</v>
      </c>
      <c r="D106" t="str">
        <f ca="1"/>
        <v>Malegaon</v>
      </c>
      <c r="E106" t="str">
        <f ca="1"/>
        <v>Chandwad</v>
      </c>
      <c r="F106" t="str">
        <f ca="1"/>
        <v>20086730</v>
      </c>
      <c r="G106" t="str">
        <f ca="1"/>
        <v>Retro.Chandwad and WSS 44 villages. Ta. Chandwad</v>
      </c>
      <c r="H106" t="str">
        <f ca="1"/>
        <v>Soni Sangvi</v>
      </c>
      <c r="I106" t="str">
        <f ca="1"/>
        <v>Existing 0.30 LL ESR</v>
      </c>
      <c r="J106" t="str">
        <f ca="1"/>
        <v>Pt Created</v>
      </c>
      <c r="K106" t="str">
        <f ca="1"/>
        <v>Pt Created</v>
      </c>
      <c r="L106" t="str">
        <f ca="1"/>
        <v>0.30LL</v>
      </c>
      <c r="M106">
        <f ca="1"/>
        <v>0</v>
      </c>
      <c r="N106">
        <f ca="1"/>
        <v>0</v>
      </c>
      <c r="O106">
        <f ca="1"/>
        <v>0</v>
      </c>
      <c r="P106">
        <f ca="1"/>
        <v>0</v>
      </c>
      <c r="Q106">
        <f ca="1"/>
        <v>0</v>
      </c>
      <c r="R106">
        <f ca="1"/>
        <v>0</v>
      </c>
      <c r="S106">
        <f ca="1"/>
        <v>0</v>
      </c>
      <c r="T106">
        <f ca="1"/>
        <v>0</v>
      </c>
      <c r="U106" t="str">
        <f ca="1"/>
        <v>19-May</v>
      </c>
      <c r="V106" t="str">
        <f ca="1"/>
        <v>18-May</v>
      </c>
      <c r="W106" t="str">
        <f ca="1"/>
        <v>17-May</v>
      </c>
      <c r="X106" t="str">
        <f ca="1"/>
        <v>16-May</v>
      </c>
      <c r="Y106" t="str">
        <f ca="1"/>
        <v>15-May</v>
      </c>
      <c r="Z106" t="str">
        <f ca="1"/>
        <v>14-May</v>
      </c>
      <c r="AA106" t="str">
        <f ca="1"/>
        <v>13-May</v>
      </c>
      <c r="AB106" t="str">
        <f ca="1"/>
        <v>0.3</v>
      </c>
    </row>
    <row r="107" spans="1:28" x14ac:dyDescent="0.35">
      <c r="A107" s="33" t="s">
        <v>831</v>
      </c>
      <c r="B107" t="str">
        <f t="array" aca="1" ref="B107:AB107" ca="1">_xll.PICurrVal('Nashik Datalink'!$B$2:$AB$2,0,'Nashik Datalink'!$A$107)</f>
        <v>Nashik</v>
      </c>
      <c r="C107" t="str">
        <f ca="1"/>
        <v>W M Nashik</v>
      </c>
      <c r="D107" t="str">
        <f ca="1"/>
        <v>Malegaon</v>
      </c>
      <c r="E107" t="str">
        <f ca="1"/>
        <v>Chandwad</v>
      </c>
      <c r="F107" t="str">
        <f ca="1"/>
        <v>20086730</v>
      </c>
      <c r="G107" t="str">
        <f ca="1"/>
        <v>Retro.Chandwad and WSS 44 villages. Ta. Chandwad</v>
      </c>
      <c r="H107" t="str">
        <f ca="1"/>
        <v>Vitave</v>
      </c>
      <c r="I107" t="str">
        <f ca="1"/>
        <v>Existing 0.75 LL ESR</v>
      </c>
      <c r="J107">
        <f ca="1"/>
        <v>0</v>
      </c>
      <c r="K107">
        <f ca="1"/>
        <v>786.26434326171875</v>
      </c>
      <c r="L107" t="str">
        <f ca="1"/>
        <v>0.75LL</v>
      </c>
      <c r="M107">
        <f ca="1"/>
        <v>3.6574096679687501E-2</v>
      </c>
      <c r="N107">
        <f ca="1"/>
        <v>3.7037353515625003E-2</v>
      </c>
      <c r="O107">
        <f ca="1"/>
        <v>0.75502380371093747</v>
      </c>
      <c r="P107">
        <f ca="1"/>
        <v>3.6860351562499998E-2</v>
      </c>
      <c r="Q107">
        <f ca="1"/>
        <v>4.3065185546875002E-2</v>
      </c>
      <c r="R107">
        <f ca="1"/>
        <v>4.1016235351562499E-2</v>
      </c>
      <c r="S107">
        <f ca="1"/>
        <v>2.89959716796875E-2</v>
      </c>
      <c r="T107">
        <f ca="1"/>
        <v>1</v>
      </c>
      <c r="U107" t="str">
        <f ca="1"/>
        <v>19-May</v>
      </c>
      <c r="V107" t="str">
        <f ca="1"/>
        <v>18-May</v>
      </c>
      <c r="W107" t="str">
        <f ca="1"/>
        <v>17-May</v>
      </c>
      <c r="X107" t="str">
        <f ca="1"/>
        <v>16-May</v>
      </c>
      <c r="Y107" t="str">
        <f ca="1"/>
        <v>15-May</v>
      </c>
      <c r="Z107" t="str">
        <f ca="1"/>
        <v>14-May</v>
      </c>
      <c r="AA107" t="str">
        <f ca="1"/>
        <v>13-May</v>
      </c>
      <c r="AB107" t="str">
        <f ca="1"/>
        <v>0.75</v>
      </c>
    </row>
    <row r="108" spans="1:28" x14ac:dyDescent="0.35">
      <c r="A108" s="33" t="s">
        <v>445</v>
      </c>
      <c r="B108" t="str">
        <f t="array" aca="1" ref="B108:AB108" ca="1">_xll.PICurrVal('Nashik Datalink'!$B$2:$AB$2,0,'Nashik Datalink'!$A$108)</f>
        <v>Ahmednagar</v>
      </c>
      <c r="C108" t="str">
        <f ca="1"/>
        <v>Sangamner</v>
      </c>
      <c r="D108" t="str">
        <f ca="1"/>
        <v>Kopargaon</v>
      </c>
      <c r="E108" t="str">
        <f ca="1"/>
        <v>Rahata</v>
      </c>
      <c r="F108" t="str">
        <f ca="1"/>
        <v>20054877</v>
      </c>
      <c r="G108" t="str">
        <f ca="1"/>
        <v>Retro.Kelvad Bk.&amp; 2 villages RRWSS. Ta.Rahta</v>
      </c>
      <c r="H108" t="str">
        <f ca="1"/>
        <v>Kelwad Bk</v>
      </c>
      <c r="I108" t="str">
        <f ca="1"/>
        <v>Existing 1.5 LL ESR</v>
      </c>
      <c r="J108">
        <f ca="1"/>
        <v>0</v>
      </c>
      <c r="K108">
        <f ca="1"/>
        <v>2619.7632349999999</v>
      </c>
      <c r="L108" t="str">
        <f ca="1"/>
        <v>1.5LL</v>
      </c>
      <c r="M108">
        <f ca="1"/>
        <v>0</v>
      </c>
      <c r="N108">
        <f ca="1"/>
        <v>0</v>
      </c>
      <c r="O108">
        <f ca="1"/>
        <v>0</v>
      </c>
      <c r="P108">
        <f ca="1"/>
        <v>0</v>
      </c>
      <c r="Q108">
        <f ca="1"/>
        <v>0</v>
      </c>
      <c r="R108">
        <f ca="1"/>
        <v>0.7110057400000005</v>
      </c>
      <c r="S108">
        <f ca="1"/>
        <v>0</v>
      </c>
      <c r="T108">
        <f ca="1"/>
        <v>1</v>
      </c>
      <c r="U108" t="str">
        <f ca="1"/>
        <v>19-May</v>
      </c>
      <c r="V108" t="str">
        <f ca="1"/>
        <v>18-May</v>
      </c>
      <c r="W108" t="str">
        <f ca="1"/>
        <v>17-May</v>
      </c>
      <c r="X108" t="str">
        <f ca="1"/>
        <v>16-May</v>
      </c>
      <c r="Y108" t="str">
        <f ca="1"/>
        <v>15-May</v>
      </c>
      <c r="Z108" t="str">
        <f ca="1"/>
        <v>14-May</v>
      </c>
      <c r="AA108" t="str">
        <f ca="1"/>
        <v>13-May</v>
      </c>
      <c r="AB108" t="str">
        <f ca="1"/>
        <v>1.5</v>
      </c>
    </row>
    <row r="109" spans="1:28" x14ac:dyDescent="0.35">
      <c r="A109" s="33" t="s">
        <v>228</v>
      </c>
      <c r="B109" t="str">
        <f t="array" aca="1" ref="B109:AB109" ca="1">_xll.PICurrVal('Nashik Datalink'!$B$2:$AB$2,0,'Nashik Datalink'!$A$109)</f>
        <v>Ahmednagar</v>
      </c>
      <c r="C109" t="str">
        <f ca="1"/>
        <v>Sangamner</v>
      </c>
      <c r="D109" t="str">
        <f ca="1"/>
        <v>Sangamner</v>
      </c>
      <c r="E109" t="str">
        <f ca="1"/>
        <v>Sangamner</v>
      </c>
      <c r="F109" t="str">
        <f ca="1"/>
        <v>7937337</v>
      </c>
      <c r="G109" t="str">
        <f ca="1"/>
        <v>Retro.Nimon and 4 villages, Tal. Sangamner</v>
      </c>
      <c r="H109" t="str">
        <f ca="1"/>
        <v>Sonewadi</v>
      </c>
      <c r="I109" t="str">
        <f ca="1"/>
        <v>Existing 0.9 LL ESR</v>
      </c>
      <c r="J109">
        <f ca="1"/>
        <v>0</v>
      </c>
      <c r="K109">
        <f ca="1"/>
        <v>6777.4228515625</v>
      </c>
      <c r="L109" t="str">
        <f ca="1"/>
        <v>0.9LL</v>
      </c>
      <c r="M109">
        <f ca="1"/>
        <v>2.4035986328124999</v>
      </c>
      <c r="N109">
        <f ca="1"/>
        <v>2.8915332031249998</v>
      </c>
      <c r="O109">
        <f ca="1"/>
        <v>1.4160156249999999E-4</v>
      </c>
      <c r="P109">
        <f ca="1"/>
        <v>0</v>
      </c>
      <c r="Q109">
        <f ca="1"/>
        <v>0</v>
      </c>
      <c r="R109">
        <f ca="1"/>
        <v>0.15447265625000001</v>
      </c>
      <c r="S109">
        <f ca="1"/>
        <v>0</v>
      </c>
      <c r="T109">
        <f ca="1"/>
        <v>1</v>
      </c>
      <c r="U109" t="str">
        <f ca="1"/>
        <v>19-May</v>
      </c>
      <c r="V109" t="str">
        <f ca="1"/>
        <v>18-May</v>
      </c>
      <c r="W109" t="str">
        <f ca="1"/>
        <v>17-May</v>
      </c>
      <c r="X109" t="str">
        <f ca="1"/>
        <v>16-May</v>
      </c>
      <c r="Y109" t="str">
        <f ca="1"/>
        <v>15-May</v>
      </c>
      <c r="Z109" t="str">
        <f ca="1"/>
        <v>14-May</v>
      </c>
      <c r="AA109" t="str">
        <f ca="1"/>
        <v>13-May</v>
      </c>
      <c r="AB109" t="str">
        <f ca="1"/>
        <v>0.9</v>
      </c>
    </row>
    <row r="110" spans="1:28" x14ac:dyDescent="0.35">
      <c r="A110" s="33" t="s">
        <v>987</v>
      </c>
      <c r="B110" t="str">
        <f t="array" aca="1" ref="B110:AB110" ca="1">_xll.PICurrVal('Nashik Datalink'!$B$2:$AB$2,0,'Nashik Datalink'!$A$110)</f>
        <v>Jalgaon</v>
      </c>
      <c r="C110" t="str">
        <f ca="1"/>
        <v>Jalgaon</v>
      </c>
      <c r="D110" t="str">
        <f ca="1"/>
        <v>Nandurbar</v>
      </c>
      <c r="E110" t="str">
        <f ca="1"/>
        <v>Nandurbar</v>
      </c>
      <c r="F110" t="str">
        <f ca="1"/>
        <v>20056839</v>
      </c>
      <c r="G110" t="str">
        <f ca="1"/>
        <v>Gujar bhawali , Jambholi &amp; 4 Villages</v>
      </c>
      <c r="H110" t="str">
        <f ca="1"/>
        <v>Gujar Bhawali</v>
      </c>
      <c r="I110" t="str">
        <f ca="1"/>
        <v>Existing 0.55 LL ESR</v>
      </c>
      <c r="J110">
        <f ca="1"/>
        <v>0</v>
      </c>
      <c r="K110">
        <f ca="1"/>
        <v>681.80584716796875</v>
      </c>
      <c r="L110" t="str">
        <f ca="1"/>
        <v>0.55LL</v>
      </c>
      <c r="M110">
        <f ca="1"/>
        <v>0.53083862304687501</v>
      </c>
      <c r="N110">
        <f ca="1"/>
        <v>3.7850952148437499E-2</v>
      </c>
      <c r="O110">
        <f ca="1"/>
        <v>0.46293090820312499</v>
      </c>
      <c r="P110">
        <f ca="1"/>
        <v>6.8432006835937503E-2</v>
      </c>
      <c r="Q110">
        <f ca="1"/>
        <v>0.41515441894531252</v>
      </c>
      <c r="R110">
        <f ca="1"/>
        <v>2.1494750976562501E-2</v>
      </c>
      <c r="S110">
        <f ca="1"/>
        <v>0.41479919433593748</v>
      </c>
      <c r="T110">
        <f ca="1"/>
        <v>1</v>
      </c>
      <c r="U110" t="str">
        <f ca="1"/>
        <v>19-May</v>
      </c>
      <c r="V110" t="str">
        <f ca="1"/>
        <v>18-May</v>
      </c>
      <c r="W110" t="str">
        <f ca="1"/>
        <v>17-May</v>
      </c>
      <c r="X110" t="str">
        <f ca="1"/>
        <v>16-May</v>
      </c>
      <c r="Y110" t="str">
        <f ca="1"/>
        <v>15-May</v>
      </c>
      <c r="Z110" t="str">
        <f ca="1"/>
        <v>14-May</v>
      </c>
      <c r="AA110" t="str">
        <f ca="1"/>
        <v>13-May</v>
      </c>
      <c r="AB110" t="str">
        <f ca="1"/>
        <v>0.55</v>
      </c>
    </row>
    <row r="111" spans="1:28" x14ac:dyDescent="0.35">
      <c r="A111" s="33" t="s">
        <v>832</v>
      </c>
      <c r="B111" t="str">
        <f t="array" aca="1" ref="B111:AB111" ca="1">_xll.PICurrVal('Nashik Datalink'!$B$2:$AB$2,0,'Nashik Datalink'!$A$111)</f>
        <v>Nashik</v>
      </c>
      <c r="C111" t="str">
        <f ca="1"/>
        <v>W M Nashik</v>
      </c>
      <c r="D111" t="str">
        <f ca="1"/>
        <v>Malegaon</v>
      </c>
      <c r="E111" t="str">
        <f ca="1"/>
        <v>Chandwad</v>
      </c>
      <c r="F111" t="str">
        <f ca="1"/>
        <v>20086730</v>
      </c>
      <c r="G111" t="str">
        <f ca="1"/>
        <v>Retro.Chandwad and WSS 44 villages. Ta. Chandwad</v>
      </c>
      <c r="H111" t="str">
        <f ca="1"/>
        <v>Pate</v>
      </c>
      <c r="I111" t="str">
        <f ca="1"/>
        <v>Existing 0.75 LL ESR</v>
      </c>
      <c r="J111">
        <f ca="1"/>
        <v>0</v>
      </c>
      <c r="K111">
        <f ca="1"/>
        <v>418.51055908203125</v>
      </c>
      <c r="L111" t="str">
        <f ca="1"/>
        <v>0.75LL</v>
      </c>
      <c r="M111">
        <f ca="1"/>
        <v>0</v>
      </c>
      <c r="N111">
        <f ca="1"/>
        <v>0</v>
      </c>
      <c r="O111">
        <f ca="1"/>
        <v>0</v>
      </c>
      <c r="P111">
        <f ca="1"/>
        <v>0</v>
      </c>
      <c r="Q111">
        <f ca="1"/>
        <v>0</v>
      </c>
      <c r="R111">
        <f ca="1"/>
        <v>0</v>
      </c>
      <c r="S111">
        <f ca="1"/>
        <v>0</v>
      </c>
      <c r="T111">
        <f ca="1"/>
        <v>0</v>
      </c>
      <c r="U111" t="str">
        <f ca="1"/>
        <v>19-May</v>
      </c>
      <c r="V111" t="str">
        <f ca="1"/>
        <v>18-May</v>
      </c>
      <c r="W111" t="str">
        <f ca="1"/>
        <v>17-May</v>
      </c>
      <c r="X111" t="str">
        <f ca="1"/>
        <v>16-May</v>
      </c>
      <c r="Y111" t="str">
        <f ca="1"/>
        <v>15-May</v>
      </c>
      <c r="Z111" t="str">
        <f ca="1"/>
        <v>14-May</v>
      </c>
      <c r="AA111" t="str">
        <f ca="1"/>
        <v>13-May</v>
      </c>
      <c r="AB111" t="str">
        <f ca="1"/>
        <v>0.75</v>
      </c>
    </row>
    <row r="112" spans="1:28" x14ac:dyDescent="0.35">
      <c r="A112" s="33" t="s">
        <v>1055</v>
      </c>
      <c r="B112" t="str">
        <f t="array" aca="1" ref="B112:AB112" ca="1">_xll.PICurrVal('Nashik Datalink'!$B$2:$AB$2,0,'Nashik Datalink'!$A$112)</f>
        <v>Nashik</v>
      </c>
      <c r="C112" t="str">
        <f ca="1"/>
        <v>W M Nashik</v>
      </c>
      <c r="D112" t="str">
        <f ca="1"/>
        <v>W.M.Nashik</v>
      </c>
      <c r="E112" t="str">
        <f ca="1"/>
        <v>Dindori</v>
      </c>
      <c r="F112" t="str">
        <f ca="1"/>
        <v>20039676</v>
      </c>
      <c r="G112" t="str">
        <f ca="1"/>
        <v>Mulane &amp; 3Villages RRWSS Tal. Dindori</v>
      </c>
      <c r="H112" t="str">
        <f ca="1"/>
        <v>Mulane</v>
      </c>
      <c r="I112" t="str">
        <f ca="1"/>
        <v>Proposed 0.54 LL ESR</v>
      </c>
      <c r="J112">
        <f ca="1"/>
        <v>0</v>
      </c>
      <c r="K112">
        <f ca="1"/>
        <v>9.8354454040527344</v>
      </c>
      <c r="L112" t="str">
        <f ca="1"/>
        <v>0.54LL</v>
      </c>
      <c r="M112">
        <f ca="1"/>
        <v>2.6988983154296876E-5</v>
      </c>
      <c r="N112">
        <f ca="1"/>
        <v>1.3823509216308593E-4</v>
      </c>
      <c r="O112">
        <f ca="1"/>
        <v>4.7733306884765623E-4</v>
      </c>
      <c r="P112">
        <f ca="1"/>
        <v>2.7721405029296876E-4</v>
      </c>
      <c r="Q112">
        <f ca="1"/>
        <v>1.6833305358886718E-4</v>
      </c>
      <c r="R112">
        <f ca="1"/>
        <v>2.3791313171386719E-4</v>
      </c>
      <c r="S112">
        <f ca="1"/>
        <v>7.9953384399414056E-3</v>
      </c>
      <c r="T112">
        <f ca="1"/>
        <v>1</v>
      </c>
      <c r="U112" t="str">
        <f ca="1"/>
        <v>19-May</v>
      </c>
      <c r="V112" t="str">
        <f ca="1"/>
        <v>18-May</v>
      </c>
      <c r="W112" t="str">
        <f ca="1"/>
        <v>17-May</v>
      </c>
      <c r="X112" t="str">
        <f ca="1"/>
        <v>16-May</v>
      </c>
      <c r="Y112" t="str">
        <f ca="1"/>
        <v>15-May</v>
      </c>
      <c r="Z112" t="str">
        <f ca="1"/>
        <v>14-May</v>
      </c>
      <c r="AA112" t="str">
        <f ca="1"/>
        <v>13-May</v>
      </c>
      <c r="AB112" t="str">
        <f ca="1"/>
        <v>0.54</v>
      </c>
    </row>
    <row r="113" spans="1:28" x14ac:dyDescent="0.35">
      <c r="A113" s="33" t="s">
        <v>637</v>
      </c>
      <c r="B113" t="str">
        <f t="array" aca="1" ref="B113:AB113" ca="1">_xll.PICurrVal('Nashik Datalink'!$B$2:$AB$2,0,'Nashik Datalink'!$A$113)</f>
        <v>Ahmednagar</v>
      </c>
      <c r="C113" t="str">
        <f ca="1"/>
        <v>Ahmednagar</v>
      </c>
      <c r="D113" t="str">
        <f ca="1"/>
        <v>Newasa</v>
      </c>
      <c r="E113" t="str">
        <f ca="1"/>
        <v>Nevasa</v>
      </c>
      <c r="F113" t="str">
        <f ca="1"/>
        <v>5348540</v>
      </c>
      <c r="G113" t="str">
        <f ca="1"/>
        <v>Retro.Sonai Karjgaon and 16 villages, Tal. Nevasa</v>
      </c>
      <c r="H113" t="str">
        <f ca="1"/>
        <v>PANEGAON</v>
      </c>
      <c r="I113" t="str">
        <f ca="1"/>
        <v>Existing 0.75 LL ESR -6</v>
      </c>
      <c r="J113">
        <f ca="1"/>
        <v>4.0279998779296875</v>
      </c>
      <c r="K113">
        <f ca="1"/>
        <v>6521.72021484375</v>
      </c>
      <c r="L113" t="str">
        <f ca="1"/>
        <v>0.75LL</v>
      </c>
      <c r="M113">
        <f ca="1"/>
        <v>0.55042968749999999</v>
      </c>
      <c r="N113">
        <f ca="1"/>
        <v>0.72319335937499996</v>
      </c>
      <c r="O113">
        <f ca="1"/>
        <v>0.56696777343750004</v>
      </c>
      <c r="P113">
        <f ca="1"/>
        <v>0.67655273437499996</v>
      </c>
      <c r="Q113">
        <f ca="1"/>
        <v>0.56245117187500004</v>
      </c>
      <c r="R113">
        <f ca="1"/>
        <v>0</v>
      </c>
      <c r="S113">
        <f ca="1"/>
        <v>0.19815917968749999</v>
      </c>
      <c r="T113">
        <f ca="1"/>
        <v>1</v>
      </c>
      <c r="U113" t="str">
        <f ca="1"/>
        <v>19-May</v>
      </c>
      <c r="V113" t="str">
        <f ca="1"/>
        <v>18-May</v>
      </c>
      <c r="W113" t="str">
        <f ca="1"/>
        <v>17-May</v>
      </c>
      <c r="X113" t="str">
        <f ca="1"/>
        <v>16-May</v>
      </c>
      <c r="Y113" t="str">
        <f ca="1"/>
        <v>15-May</v>
      </c>
      <c r="Z113" t="str">
        <f ca="1"/>
        <v>14-May</v>
      </c>
      <c r="AA113" t="str">
        <f ca="1"/>
        <v>13-May</v>
      </c>
      <c r="AB113" t="str">
        <f ca="1"/>
        <v>0.75</v>
      </c>
    </row>
    <row r="114" spans="1:28" x14ac:dyDescent="0.35">
      <c r="A114" s="33" t="s">
        <v>1056</v>
      </c>
      <c r="B114" t="str">
        <f t="array" aca="1" ref="B114:AB114" ca="1">_xll.PICurrVal('Nashik Datalink'!$B$2:$AB$2,0,'Nashik Datalink'!$A$114)</f>
        <v>Ahmednagar</v>
      </c>
      <c r="C114" t="str">
        <f ca="1"/>
        <v>Ahmednagar</v>
      </c>
      <c r="D114" t="str">
        <f ca="1"/>
        <v>Ahmednagar</v>
      </c>
      <c r="E114" t="str">
        <f ca="1"/>
        <v>Nagar</v>
      </c>
      <c r="F114" t="str">
        <f ca="1"/>
        <v>20046296</v>
      </c>
      <c r="G114" t="str">
        <f ca="1"/>
        <v>Burhannagar &amp; 45 Villages Retro RRWSS</v>
      </c>
      <c r="H114" t="str">
        <f ca="1"/>
        <v>Pimpalgaon Ujjaini</v>
      </c>
      <c r="I114" t="str">
        <f ca="1"/>
        <v>Existing 1.00 LL ESR</v>
      </c>
      <c r="J114">
        <f ca="1"/>
        <v>0</v>
      </c>
      <c r="K114">
        <f ca="1"/>
        <v>11.695124626159668</v>
      </c>
      <c r="L114" t="str">
        <f ca="1"/>
        <v>1.00LL</v>
      </c>
      <c r="M114">
        <f ca="1"/>
        <v>0</v>
      </c>
      <c r="N114">
        <f ca="1"/>
        <v>0</v>
      </c>
      <c r="O114">
        <f ca="1"/>
        <v>0</v>
      </c>
      <c r="P114">
        <f ca="1"/>
        <v>0</v>
      </c>
      <c r="Q114">
        <f ca="1"/>
        <v>0</v>
      </c>
      <c r="R114">
        <f ca="1"/>
        <v>0</v>
      </c>
      <c r="S114">
        <f ca="1"/>
        <v>0</v>
      </c>
      <c r="T114">
        <f ca="1"/>
        <v>1</v>
      </c>
      <c r="U114" t="str">
        <f ca="1"/>
        <v>19-May</v>
      </c>
      <c r="V114" t="str">
        <f ca="1"/>
        <v>18-May</v>
      </c>
      <c r="W114" t="str">
        <f ca="1"/>
        <v>17-May</v>
      </c>
      <c r="X114" t="str">
        <f ca="1"/>
        <v>16-May</v>
      </c>
      <c r="Y114" t="str">
        <f ca="1"/>
        <v>15-May</v>
      </c>
      <c r="Z114" t="str">
        <f ca="1"/>
        <v>14-May</v>
      </c>
      <c r="AA114" t="str">
        <f ca="1"/>
        <v>13-May</v>
      </c>
      <c r="AB114" t="str">
        <f ca="1"/>
        <v>1</v>
      </c>
    </row>
    <row r="115" spans="1:28" x14ac:dyDescent="0.35">
      <c r="A115" s="33" t="s">
        <v>1018</v>
      </c>
      <c r="B115" t="str">
        <f t="array" aca="1" ref="B115:AB115" ca="1">_xll.PICurrVal('Nashik Datalink'!$B$2:$AB$2,0,'Nashik Datalink'!$A$115)</f>
        <v>Nashik</v>
      </c>
      <c r="C115" t="str">
        <f ca="1"/>
        <v>W M Nashik</v>
      </c>
      <c r="D115" t="str">
        <f ca="1"/>
        <v>Malegaon</v>
      </c>
      <c r="E115" t="str">
        <f ca="1"/>
        <v>Malegaon</v>
      </c>
      <c r="F115" t="str">
        <f ca="1"/>
        <v>20018682</v>
      </c>
      <c r="G115" t="str">
        <f ca="1"/>
        <v>Dhahiwal &amp;25 Villages WSS Tal Malegaon</v>
      </c>
      <c r="H115" t="str">
        <f ca="1"/>
        <v>Hiswal</v>
      </c>
      <c r="I115" t="str">
        <f ca="1"/>
        <v>Existing 1.5 LL ESR</v>
      </c>
      <c r="J115">
        <f ca="1"/>
        <v>0.63478046655654907</v>
      </c>
      <c r="K115">
        <f ca="1"/>
        <v>2337.769775390625</v>
      </c>
      <c r="L115" t="str">
        <f ca="1"/>
        <v>1.5LL</v>
      </c>
      <c r="M115">
        <f ca="1"/>
        <v>0.50384033203125</v>
      </c>
      <c r="N115">
        <f ca="1"/>
        <v>1.5500512695312501</v>
      </c>
      <c r="O115">
        <f ca="1"/>
        <v>2.2589440917968751</v>
      </c>
      <c r="P115">
        <f ca="1"/>
        <v>2.3050903320312499</v>
      </c>
      <c r="Q115">
        <f ca="1"/>
        <v>2.2037109374999999</v>
      </c>
      <c r="R115">
        <f ca="1"/>
        <v>1.4529565429687501</v>
      </c>
      <c r="S115">
        <f ca="1"/>
        <v>0.39682861328125002</v>
      </c>
      <c r="T115">
        <f ca="1"/>
        <v>1</v>
      </c>
      <c r="U115" t="str">
        <f ca="1"/>
        <v>19-May</v>
      </c>
      <c r="V115" t="str">
        <f ca="1"/>
        <v>18-May</v>
      </c>
      <c r="W115" t="str">
        <f ca="1"/>
        <v>17-May</v>
      </c>
      <c r="X115" t="str">
        <f ca="1"/>
        <v>16-May</v>
      </c>
      <c r="Y115" t="str">
        <f ca="1"/>
        <v>15-May</v>
      </c>
      <c r="Z115" t="str">
        <f ca="1"/>
        <v>14-May</v>
      </c>
      <c r="AA115" t="str">
        <f ca="1"/>
        <v>13-May</v>
      </c>
      <c r="AB115" t="str">
        <f ca="1"/>
        <v>1.5</v>
      </c>
    </row>
    <row r="116" spans="1:28" x14ac:dyDescent="0.35">
      <c r="A116" s="33" t="s">
        <v>671</v>
      </c>
      <c r="B116" t="str">
        <f t="array" aca="1" ref="B116:AB116" ca="1">_xll.PICurrVal('Nashik Datalink'!$B$2:$AB$2,0,'Nashik Datalink'!$A$116)</f>
        <v>Nashik</v>
      </c>
      <c r="C116" t="str">
        <f ca="1"/>
        <v>Nashik</v>
      </c>
      <c r="D116" t="str">
        <f ca="1"/>
        <v>Manmad</v>
      </c>
      <c r="E116" t="str">
        <f ca="1"/>
        <v>Yeola</v>
      </c>
      <c r="F116" t="str">
        <f ca="1"/>
        <v>20030798</v>
      </c>
      <c r="G116" t="str">
        <f ca="1"/>
        <v>Retrofitting To Yeola 38 Villages</v>
      </c>
      <c r="H116" t="str">
        <f ca="1"/>
        <v>Undirwadi</v>
      </c>
      <c r="I116" t="str">
        <f ca="1"/>
        <v>Existing 1.5 LL ESR</v>
      </c>
      <c r="J116">
        <f ca="1"/>
        <v>0</v>
      </c>
      <c r="K116">
        <f ca="1"/>
        <v>10.783183097839355</v>
      </c>
      <c r="L116" t="str">
        <f ca="1"/>
        <v>1.5LL</v>
      </c>
      <c r="M116">
        <f ca="1"/>
        <v>0</v>
      </c>
      <c r="N116">
        <f ca="1"/>
        <v>0</v>
      </c>
      <c r="O116">
        <f ca="1"/>
        <v>0</v>
      </c>
      <c r="P116">
        <f ca="1"/>
        <v>0</v>
      </c>
      <c r="Q116">
        <f ca="1"/>
        <v>0</v>
      </c>
      <c r="R116">
        <f ca="1"/>
        <v>0</v>
      </c>
      <c r="S116">
        <f ca="1"/>
        <v>0</v>
      </c>
      <c r="T116">
        <f ca="1"/>
        <v>1</v>
      </c>
      <c r="U116" t="str">
        <f ca="1"/>
        <v>19-May</v>
      </c>
      <c r="V116" t="str">
        <f ca="1"/>
        <v>18-May</v>
      </c>
      <c r="W116" t="str">
        <f ca="1"/>
        <v>17-May</v>
      </c>
      <c r="X116" t="str">
        <f ca="1"/>
        <v>16-May</v>
      </c>
      <c r="Y116" t="str">
        <f ca="1"/>
        <v>15-May</v>
      </c>
      <c r="Z116" t="str">
        <f ca="1"/>
        <v>14-May</v>
      </c>
      <c r="AA116" t="str">
        <f ca="1"/>
        <v>13-May</v>
      </c>
      <c r="AB116" t="str">
        <f ca="1"/>
        <v>1.5</v>
      </c>
    </row>
    <row r="117" spans="1:28" x14ac:dyDescent="0.35">
      <c r="A117" s="33" t="s">
        <v>215</v>
      </c>
      <c r="B117" t="str">
        <f t="array" aca="1" ref="B117:AB117" ca="1">_xll.PICurrVal('Nashik Datalink'!$B$2:$AB$2,0,'Nashik Datalink'!$A$117)</f>
        <v>Ahmednagar</v>
      </c>
      <c r="C117" t="str">
        <f ca="1"/>
        <v>Sangamner</v>
      </c>
      <c r="D117" t="str">
        <f ca="1"/>
        <v>Kopargaon</v>
      </c>
      <c r="E117" t="str">
        <f ca="1"/>
        <v>Rahata</v>
      </c>
      <c r="F117" t="str">
        <f ca="1"/>
        <v>417239</v>
      </c>
      <c r="G117" t="str">
        <f ca="1"/>
        <v>Retro Rui &amp; Shingave R.R.W.S.S Tal Rahata</v>
      </c>
      <c r="H117" t="str">
        <f ca="1"/>
        <v>Shingve</v>
      </c>
      <c r="I117" t="str">
        <f ca="1"/>
        <v>Existing 1.5 LL ESR</v>
      </c>
      <c r="J117">
        <f ca="1"/>
        <v>0</v>
      </c>
      <c r="K117">
        <f ca="1"/>
        <v>10021</v>
      </c>
      <c r="L117" t="str">
        <f ca="1"/>
        <v>1.5LL</v>
      </c>
      <c r="M117">
        <f ca="1"/>
        <v>0</v>
      </c>
      <c r="N117">
        <f ca="1"/>
        <v>0</v>
      </c>
      <c r="O117">
        <f ca="1"/>
        <v>0</v>
      </c>
      <c r="P117">
        <f ca="1"/>
        <v>0</v>
      </c>
      <c r="Q117">
        <f ca="1"/>
        <v>0</v>
      </c>
      <c r="R117">
        <f ca="1"/>
        <v>0</v>
      </c>
      <c r="S117">
        <f ca="1"/>
        <v>0</v>
      </c>
      <c r="T117">
        <f ca="1"/>
        <v>1</v>
      </c>
      <c r="U117" t="str">
        <f ca="1"/>
        <v>19-May</v>
      </c>
      <c r="V117" t="str">
        <f ca="1"/>
        <v>18-May</v>
      </c>
      <c r="W117" t="str">
        <f ca="1"/>
        <v>17-May</v>
      </c>
      <c r="X117" t="str">
        <f ca="1"/>
        <v>16-May</v>
      </c>
      <c r="Y117" t="str">
        <f ca="1"/>
        <v>15-May</v>
      </c>
      <c r="Z117" t="str">
        <f ca="1"/>
        <v>14-May</v>
      </c>
      <c r="AA117" t="str">
        <f ca="1"/>
        <v>13-May</v>
      </c>
      <c r="AB117" t="str">
        <f ca="1"/>
        <v>1.5</v>
      </c>
    </row>
    <row r="118" spans="1:28" x14ac:dyDescent="0.35">
      <c r="A118" s="33" t="s">
        <v>984</v>
      </c>
      <c r="B118" t="str">
        <f t="array" aca="1" ref="B118:AB118" ca="1">_xll.PICurrVal('Nashik Datalink'!$B$2:$AB$2,0,'Nashik Datalink'!$A$118)</f>
        <v>Jalgaon</v>
      </c>
      <c r="C118" t="str">
        <f ca="1"/>
        <v>Jalgaon</v>
      </c>
      <c r="D118" t="str">
        <f ca="1"/>
        <v>Nandurbar</v>
      </c>
      <c r="E118" t="str">
        <f ca="1"/>
        <v>Nandurbar</v>
      </c>
      <c r="F118" t="str">
        <f ca="1"/>
        <v>20055662</v>
      </c>
      <c r="G118" t="str">
        <f ca="1"/>
        <v>Pachorabari - Narayanpur WSS</v>
      </c>
      <c r="H118" t="str">
        <f ca="1"/>
        <v>Pachorabari</v>
      </c>
      <c r="I118" t="str">
        <f ca="1"/>
        <v>Existing 0.50 LL ESR</v>
      </c>
      <c r="J118">
        <f ca="1"/>
        <v>0</v>
      </c>
      <c r="K118">
        <f ca="1"/>
        <v>103.16200256347656</v>
      </c>
      <c r="L118" t="str">
        <f ca="1"/>
        <v>0.50LL</v>
      </c>
      <c r="M118">
        <f ca="1"/>
        <v>0</v>
      </c>
      <c r="N118">
        <f ca="1"/>
        <v>0</v>
      </c>
      <c r="O118">
        <f ca="1"/>
        <v>0</v>
      </c>
      <c r="P118">
        <f ca="1"/>
        <v>0</v>
      </c>
      <c r="Q118">
        <f ca="1"/>
        <v>0</v>
      </c>
      <c r="R118">
        <f ca="1"/>
        <v>0</v>
      </c>
      <c r="S118">
        <f ca="1"/>
        <v>0</v>
      </c>
      <c r="T118">
        <f ca="1"/>
        <v>0</v>
      </c>
      <c r="U118" t="str">
        <f ca="1"/>
        <v>19-May</v>
      </c>
      <c r="V118" t="str">
        <f ca="1"/>
        <v>18-May</v>
      </c>
      <c r="W118" t="str">
        <f ca="1"/>
        <v>17-May</v>
      </c>
      <c r="X118" t="str">
        <f ca="1"/>
        <v>16-May</v>
      </c>
      <c r="Y118" t="str">
        <f ca="1"/>
        <v>15-May</v>
      </c>
      <c r="Z118" t="str">
        <f ca="1"/>
        <v>14-May</v>
      </c>
      <c r="AA118" t="str">
        <f ca="1"/>
        <v>13-May</v>
      </c>
      <c r="AB118" t="str">
        <f ca="1"/>
        <v>0.5</v>
      </c>
    </row>
    <row r="119" spans="1:28" x14ac:dyDescent="0.35">
      <c r="A119" s="33" t="s">
        <v>230</v>
      </c>
      <c r="B119" t="str">
        <f t="array" aca="1" ref="B119:AB119" ca="1">_xll.PICurrVal('Nashik Datalink'!$B$2:$AB$2,0,'Nashik Datalink'!$A$119)</f>
        <v>Jalgaon</v>
      </c>
      <c r="C119" t="str">
        <f ca="1"/>
        <v>Jalgaon</v>
      </c>
      <c r="D119" t="str">
        <f ca="1"/>
        <v>Erandol</v>
      </c>
      <c r="E119" t="str">
        <f ca="1"/>
        <v>Dharangaon</v>
      </c>
      <c r="F119" t="str">
        <f ca="1"/>
        <v>20061165</v>
      </c>
      <c r="G119" t="str">
        <f ca="1"/>
        <v>Paldhi (bk&amp; Kh) RR Tal DHARANGAON</v>
      </c>
      <c r="H119" t="str">
        <f ca="1"/>
        <v>Paldhi Bk.</v>
      </c>
      <c r="I119" t="str">
        <f ca="1"/>
        <v>Proposed 2.60 LL ESR</v>
      </c>
      <c r="J119">
        <f ca="1"/>
        <v>0</v>
      </c>
      <c r="K119">
        <f ca="1"/>
        <v>253.2</v>
      </c>
      <c r="L119" t="str">
        <f ca="1"/>
        <v>2.60LL</v>
      </c>
      <c r="M119">
        <f ca="1"/>
        <v>0</v>
      </c>
      <c r="N119">
        <f ca="1"/>
        <v>0</v>
      </c>
      <c r="O119">
        <f ca="1"/>
        <v>0</v>
      </c>
      <c r="P119">
        <f ca="1"/>
        <v>0</v>
      </c>
      <c r="Q119">
        <f ca="1"/>
        <v>0</v>
      </c>
      <c r="R119">
        <f ca="1"/>
        <v>0</v>
      </c>
      <c r="S119">
        <f ca="1"/>
        <v>0</v>
      </c>
      <c r="T119">
        <f ca="1"/>
        <v>1</v>
      </c>
      <c r="U119" t="str">
        <f ca="1"/>
        <v>19-May</v>
      </c>
      <c r="V119" t="str">
        <f ca="1"/>
        <v>18-May</v>
      </c>
      <c r="W119" t="str">
        <f ca="1"/>
        <v>17-May</v>
      </c>
      <c r="X119" t="str">
        <f ca="1"/>
        <v>16-May</v>
      </c>
      <c r="Y119" t="str">
        <f ca="1"/>
        <v>15-May</v>
      </c>
      <c r="Z119" t="str">
        <f ca="1"/>
        <v>14-May</v>
      </c>
      <c r="AA119" t="str">
        <f ca="1"/>
        <v>13-May</v>
      </c>
      <c r="AB119" t="str">
        <f ca="1"/>
        <v>2.6</v>
      </c>
    </row>
    <row r="120" spans="1:28" x14ac:dyDescent="0.35">
      <c r="A120" s="33" t="s">
        <v>980</v>
      </c>
      <c r="B120" t="str">
        <f t="array" aca="1" ref="B120:AB120" ca="1">_xll.PICurrVal('Nashik Datalink'!$B$2:$AB$2,0,'Nashik Datalink'!$A$120)</f>
        <v>Jalgaon</v>
      </c>
      <c r="C120" t="str">
        <f ca="1"/>
        <v>Jalgaon</v>
      </c>
      <c r="D120" t="str">
        <f ca="1"/>
        <v>Erandol</v>
      </c>
      <c r="E120" t="str">
        <f ca="1"/>
        <v>Chalisgaon</v>
      </c>
      <c r="F120" t="str">
        <f ca="1"/>
        <v>20053796</v>
      </c>
      <c r="G120" t="str">
        <f ca="1"/>
        <v>Dondigar-Rohini &amp; 15 Villages WSS</v>
      </c>
      <c r="H120" t="str">
        <f ca="1"/>
        <v>Bramhanshevga</v>
      </c>
      <c r="I120" t="str">
        <f ca="1"/>
        <v>Existing 0.50 LL ESR</v>
      </c>
      <c r="J120">
        <f ca="1"/>
        <v>0</v>
      </c>
      <c r="K120">
        <f ca="1"/>
        <v>15.97614860534668</v>
      </c>
      <c r="L120" t="str">
        <f ca="1"/>
        <v>0.50LL</v>
      </c>
      <c r="M120">
        <f ca="1"/>
        <v>0</v>
      </c>
      <c r="N120">
        <f ca="1"/>
        <v>0</v>
      </c>
      <c r="O120">
        <f ca="1"/>
        <v>0</v>
      </c>
      <c r="P120">
        <f ca="1"/>
        <v>0</v>
      </c>
      <c r="Q120">
        <f ca="1"/>
        <v>0</v>
      </c>
      <c r="R120">
        <f ca="1"/>
        <v>0</v>
      </c>
      <c r="S120">
        <f ca="1"/>
        <v>0</v>
      </c>
      <c r="T120">
        <f ca="1"/>
        <v>1</v>
      </c>
      <c r="U120" t="str">
        <f ca="1"/>
        <v>19-May</v>
      </c>
      <c r="V120" t="str">
        <f ca="1"/>
        <v>18-May</v>
      </c>
      <c r="W120" t="str">
        <f ca="1"/>
        <v>17-May</v>
      </c>
      <c r="X120" t="str">
        <f ca="1"/>
        <v>16-May</v>
      </c>
      <c r="Y120" t="str">
        <f ca="1"/>
        <v>15-May</v>
      </c>
      <c r="Z120" t="str">
        <f ca="1"/>
        <v>14-May</v>
      </c>
      <c r="AA120" t="str">
        <f ca="1"/>
        <v>13-May</v>
      </c>
      <c r="AB120" t="str">
        <f ca="1"/>
        <v>0.5</v>
      </c>
    </row>
    <row r="121" spans="1:28" x14ac:dyDescent="0.35">
      <c r="A121" s="33" t="s">
        <v>638</v>
      </c>
      <c r="B121" t="str">
        <f t="array" aca="1" ref="B121:AB121" ca="1">_xll.PICurrVal('Nashik Datalink'!$B$2:$AB$2,0,'Nashik Datalink'!$A$121)</f>
        <v>Ahmednagar</v>
      </c>
      <c r="C121" t="str">
        <f ca="1"/>
        <v>Ahmednagar</v>
      </c>
      <c r="D121" t="str">
        <f ca="1"/>
        <v>Newasa</v>
      </c>
      <c r="E121" t="str">
        <f ca="1"/>
        <v>Nevasa</v>
      </c>
      <c r="F121" t="str">
        <f ca="1"/>
        <v>5348540</v>
      </c>
      <c r="G121" t="str">
        <f ca="1"/>
        <v>Retro.Sonai Karjgaon and 16 villages, Tal. Nevasa</v>
      </c>
      <c r="H121" t="str">
        <f ca="1"/>
        <v>WATAPUR</v>
      </c>
      <c r="I121" t="str">
        <f ca="1"/>
        <v>Existing 0.40 LL ESR -16</v>
      </c>
      <c r="J121">
        <f ca="1"/>
        <v>0</v>
      </c>
      <c r="K121">
        <f ca="1"/>
        <v>5963.15576171875</v>
      </c>
      <c r="L121" t="str">
        <f ca="1"/>
        <v>0.40LL</v>
      </c>
      <c r="M121">
        <f ca="1"/>
        <v>0.51254882812500002</v>
      </c>
      <c r="N121">
        <f ca="1"/>
        <v>0.85250000000000004</v>
      </c>
      <c r="O121">
        <f ca="1"/>
        <v>0.97504882812500004</v>
      </c>
      <c r="P121">
        <f ca="1"/>
        <v>0.84782226562499996</v>
      </c>
      <c r="Q121">
        <f ca="1"/>
        <v>0</v>
      </c>
      <c r="R121">
        <f ca="1"/>
        <v>0</v>
      </c>
      <c r="S121">
        <f ca="1"/>
        <v>0.39078613281250002</v>
      </c>
      <c r="T121">
        <f ca="1"/>
        <v>1</v>
      </c>
      <c r="U121" t="str">
        <f ca="1"/>
        <v>19-May</v>
      </c>
      <c r="V121" t="str">
        <f ca="1"/>
        <v>18-May</v>
      </c>
      <c r="W121" t="str">
        <f ca="1"/>
        <v>17-May</v>
      </c>
      <c r="X121" t="str">
        <f ca="1"/>
        <v>16-May</v>
      </c>
      <c r="Y121" t="str">
        <f ca="1"/>
        <v>15-May</v>
      </c>
      <c r="Z121" t="str">
        <f ca="1"/>
        <v>14-May</v>
      </c>
      <c r="AA121" t="str">
        <f ca="1"/>
        <v>13-May</v>
      </c>
      <c r="AB121" t="str">
        <f ca="1"/>
        <v>0.4</v>
      </c>
    </row>
    <row r="122" spans="1:28" x14ac:dyDescent="0.35">
      <c r="A122" s="33" t="s">
        <v>639</v>
      </c>
      <c r="B122" t="str">
        <f t="array" aca="1" ref="B122:AB122" ca="1">_xll.PICurrVal('Nashik Datalink'!$B$2:$AB$2,0,'Nashik Datalink'!$A$122)</f>
        <v>Ahmednagar</v>
      </c>
      <c r="C122" t="str">
        <f ca="1"/>
        <v>Ahmednagar</v>
      </c>
      <c r="D122" t="str">
        <f ca="1"/>
        <v>Newasa</v>
      </c>
      <c r="E122" t="str">
        <f ca="1"/>
        <v>Nevasa</v>
      </c>
      <c r="F122" t="str">
        <f ca="1"/>
        <v>5348540</v>
      </c>
      <c r="G122" t="str">
        <f ca="1"/>
        <v>Retro.Sonai Karjgaon and 16 villages, Tal. Nevasa</v>
      </c>
      <c r="H122" t="str">
        <f ca="1"/>
        <v>AMALNER</v>
      </c>
      <c r="I122" t="str">
        <f ca="1"/>
        <v>Existing 0.7 LL ESR -8</v>
      </c>
      <c r="J122">
        <f ca="1"/>
        <v>0</v>
      </c>
      <c r="K122">
        <f ca="1"/>
        <v>4019.9140625</v>
      </c>
      <c r="L122" t="str">
        <f ca="1"/>
        <v>0.7LL</v>
      </c>
      <c r="M122">
        <f ca="1"/>
        <v>0.71820800781250005</v>
      </c>
      <c r="N122">
        <f ca="1"/>
        <v>0.56255126953125001</v>
      </c>
      <c r="O122">
        <f ca="1"/>
        <v>0.53670898437500003</v>
      </c>
      <c r="P122">
        <f ca="1"/>
        <v>0.54247070312500001</v>
      </c>
      <c r="Q122">
        <f ca="1"/>
        <v>0.10652099609375</v>
      </c>
      <c r="R122">
        <f ca="1"/>
        <v>0.33393798828124999</v>
      </c>
      <c r="S122">
        <f ca="1"/>
        <v>2.7832031249999998E-4</v>
      </c>
      <c r="T122">
        <f ca="1"/>
        <v>1</v>
      </c>
      <c r="U122" t="str">
        <f ca="1"/>
        <v>19-May</v>
      </c>
      <c r="V122" t="str">
        <f ca="1"/>
        <v>18-May</v>
      </c>
      <c r="W122" t="str">
        <f ca="1"/>
        <v>17-May</v>
      </c>
      <c r="X122" t="str">
        <f ca="1"/>
        <v>16-May</v>
      </c>
      <c r="Y122" t="str">
        <f ca="1"/>
        <v>15-May</v>
      </c>
      <c r="Z122" t="str">
        <f ca="1"/>
        <v>14-May</v>
      </c>
      <c r="AA122" t="str">
        <f ca="1"/>
        <v>13-May</v>
      </c>
      <c r="AB122" t="str">
        <f ca="1"/>
        <v>0.7</v>
      </c>
    </row>
    <row r="123" spans="1:28" x14ac:dyDescent="0.35">
      <c r="A123" s="33" t="s">
        <v>1057</v>
      </c>
      <c r="B123" t="str">
        <f t="array" aca="1" ref="B123:AB123" ca="1">_xll.PICurrVal('Nashik Datalink'!$B$2:$AB$2,0,'Nashik Datalink'!$A$123)</f>
        <v>Ahmednagar</v>
      </c>
      <c r="C123" t="str">
        <f ca="1"/>
        <v>Ahmednagar</v>
      </c>
      <c r="D123" t="str">
        <f ca="1"/>
        <v>Ahmednagar</v>
      </c>
      <c r="E123" t="str">
        <f ca="1"/>
        <v>Nagar</v>
      </c>
      <c r="F123" t="str">
        <f ca="1"/>
        <v>20046296</v>
      </c>
      <c r="G123" t="str">
        <f ca="1"/>
        <v>Burhannagar &amp; 45 Villages Retro RRWSS</v>
      </c>
      <c r="H123" t="str">
        <f ca="1"/>
        <v>Dhangarwadi</v>
      </c>
      <c r="I123" t="str">
        <f ca="1"/>
        <v>Existing 0.75 LL ESR</v>
      </c>
      <c r="J123">
        <f ca="1"/>
        <v>0</v>
      </c>
      <c r="K123">
        <f ca="1"/>
        <v>370.38739013671875</v>
      </c>
      <c r="L123" t="str">
        <f ca="1"/>
        <v>0.75LL</v>
      </c>
      <c r="M123">
        <f ca="1"/>
        <v>0</v>
      </c>
      <c r="N123">
        <f ca="1"/>
        <v>0</v>
      </c>
      <c r="O123">
        <f ca="1"/>
        <v>0</v>
      </c>
      <c r="P123">
        <f ca="1"/>
        <v>0</v>
      </c>
      <c r="Q123">
        <f ca="1"/>
        <v>0</v>
      </c>
      <c r="R123">
        <f ca="1"/>
        <v>0</v>
      </c>
      <c r="S123">
        <f ca="1"/>
        <v>0</v>
      </c>
      <c r="T123">
        <f ca="1"/>
        <v>0</v>
      </c>
      <c r="U123" t="str">
        <f ca="1"/>
        <v>19-May</v>
      </c>
      <c r="V123" t="str">
        <f ca="1"/>
        <v>18-May</v>
      </c>
      <c r="W123" t="str">
        <f ca="1"/>
        <v>17-May</v>
      </c>
      <c r="X123" t="str">
        <f ca="1"/>
        <v>16-May</v>
      </c>
      <c r="Y123" t="str">
        <f ca="1"/>
        <v>15-May</v>
      </c>
      <c r="Z123" t="str">
        <f ca="1"/>
        <v>14-May</v>
      </c>
      <c r="AA123" t="str">
        <f ca="1"/>
        <v>13-May</v>
      </c>
      <c r="AB123" t="str">
        <f ca="1"/>
        <v>0.75</v>
      </c>
    </row>
    <row r="124" spans="1:28" x14ac:dyDescent="0.35">
      <c r="A124" s="33" t="s">
        <v>672</v>
      </c>
      <c r="B124" t="str">
        <f t="array" aca="1" ref="B124:AB124" ca="1">_xll.PICurrVal('Nashik Datalink'!$B$2:$AB$2,0,'Nashik Datalink'!$A$124)</f>
        <v>Ahmednagar</v>
      </c>
      <c r="C124" t="str">
        <f ca="1"/>
        <v>Ahmednagar</v>
      </c>
      <c r="D124" t="str">
        <f ca="1"/>
        <v>Newasa</v>
      </c>
      <c r="E124" t="str">
        <f ca="1"/>
        <v>Nevasa</v>
      </c>
      <c r="F124" t="str">
        <f ca="1"/>
        <v>5348540</v>
      </c>
      <c r="G124" t="str">
        <f ca="1"/>
        <v>Retro.Sonai Karjgaon and 16 villages, Tal. Nevasa</v>
      </c>
      <c r="H124" t="str">
        <f ca="1"/>
        <v>KARAJGAON</v>
      </c>
      <c r="I124" t="str">
        <f ca="1"/>
        <v>Existing 0.75 LL ESR -3</v>
      </c>
      <c r="J124">
        <f ca="1"/>
        <v>8.702</v>
      </c>
      <c r="K124">
        <f ca="1"/>
        <v>7915.8896210000003</v>
      </c>
      <c r="L124" t="str">
        <f ca="1"/>
        <v>0.75LL</v>
      </c>
      <c r="M124">
        <f ca="1"/>
        <v>1.0798461900000076</v>
      </c>
      <c r="N124">
        <f ca="1"/>
        <v>1.2924309799999991</v>
      </c>
      <c r="O124">
        <f ca="1"/>
        <v>0.82455235999999787</v>
      </c>
      <c r="P124">
        <f ca="1"/>
        <v>1.604556219999995</v>
      </c>
      <c r="Q124">
        <f ca="1"/>
        <v>0.91949228000000405</v>
      </c>
      <c r="R124">
        <f ca="1"/>
        <v>0</v>
      </c>
      <c r="S124">
        <f ca="1"/>
        <v>2.8738753514107884E-2</v>
      </c>
      <c r="T124">
        <f ca="1"/>
        <v>1</v>
      </c>
      <c r="U124" t="str">
        <f ca="1"/>
        <v>19-May</v>
      </c>
      <c r="V124" t="str">
        <f ca="1"/>
        <v>18-May</v>
      </c>
      <c r="W124" t="str">
        <f ca="1"/>
        <v>17-May</v>
      </c>
      <c r="X124" t="str">
        <f ca="1"/>
        <v>16-May</v>
      </c>
      <c r="Y124" t="str">
        <f ca="1"/>
        <v>15-May</v>
      </c>
      <c r="Z124" t="str">
        <f ca="1"/>
        <v>14-May</v>
      </c>
      <c r="AA124" t="str">
        <f ca="1"/>
        <v>13-May</v>
      </c>
      <c r="AB124" t="str">
        <f ca="1"/>
        <v>0.75</v>
      </c>
    </row>
    <row r="125" spans="1:28" x14ac:dyDescent="0.35">
      <c r="A125" s="33" t="s">
        <v>218</v>
      </c>
      <c r="B125" t="str">
        <f t="array" aca="1" ref="B125:AB125" ca="1">_xll.PICurrVal('Nashik Datalink'!$B$2:$AB$2,0,'Nashik Datalink'!$A$125)</f>
        <v>Ahmednagar</v>
      </c>
      <c r="C125" t="str">
        <f ca="1"/>
        <v>Sangamner</v>
      </c>
      <c r="D125" t="str">
        <f ca="1"/>
        <v>Sangamner</v>
      </c>
      <c r="E125" t="str">
        <f ca="1"/>
        <v>Sangamner</v>
      </c>
      <c r="F125" t="str">
        <f ca="1"/>
        <v>20033242</v>
      </c>
      <c r="G125" t="str">
        <f ca="1"/>
        <v>Retro.Talegaon Dighe and 16 villages, Tal. Sangamner</v>
      </c>
      <c r="H125" t="str">
        <f ca="1"/>
        <v>chincholi Gurav</v>
      </c>
      <c r="I125" t="str">
        <f ca="1"/>
        <v>Existing 1.5 LL ESR</v>
      </c>
      <c r="J125">
        <f ca="1"/>
        <v>0</v>
      </c>
      <c r="K125">
        <f ca="1"/>
        <v>1528.3179931640625</v>
      </c>
      <c r="L125" t="str">
        <f ca="1"/>
        <v>1.5LL</v>
      </c>
      <c r="M125">
        <f ca="1"/>
        <v>0</v>
      </c>
      <c r="N125">
        <f ca="1"/>
        <v>4.0283203125000002E-5</v>
      </c>
      <c r="O125">
        <f ca="1"/>
        <v>3.7370605468749998E-2</v>
      </c>
      <c r="P125">
        <f ca="1"/>
        <v>1.8303198242187499</v>
      </c>
      <c r="Q125">
        <f ca="1"/>
        <v>1.14990234375E-3</v>
      </c>
      <c r="R125">
        <f ca="1"/>
        <v>5.2978515624999998E-4</v>
      </c>
      <c r="S125">
        <f ca="1"/>
        <v>0</v>
      </c>
      <c r="T125">
        <f ca="1"/>
        <v>1</v>
      </c>
      <c r="U125" t="str">
        <f ca="1"/>
        <v>19-May</v>
      </c>
      <c r="V125" t="str">
        <f ca="1"/>
        <v>18-May</v>
      </c>
      <c r="W125" t="str">
        <f ca="1"/>
        <v>17-May</v>
      </c>
      <c r="X125" t="str">
        <f ca="1"/>
        <v>16-May</v>
      </c>
      <c r="Y125" t="str">
        <f ca="1"/>
        <v>15-May</v>
      </c>
      <c r="Z125" t="str">
        <f ca="1"/>
        <v>14-May</v>
      </c>
      <c r="AA125" t="str">
        <f ca="1"/>
        <v>13-May</v>
      </c>
      <c r="AB125" t="str">
        <f ca="1"/>
        <v>1.5</v>
      </c>
    </row>
    <row r="126" spans="1:28" x14ac:dyDescent="0.35">
      <c r="A126" s="33" t="s">
        <v>461</v>
      </c>
      <c r="B126" t="str">
        <f t="array" aca="1" ref="B126:AB126" ca="1">_xll.PICurrVal('Nashik Datalink'!$B$2:$AB$2,0,'Nashik Datalink'!$A$126)</f>
        <v>Nashik</v>
      </c>
      <c r="C126" t="str">
        <f ca="1"/>
        <v>Nashik</v>
      </c>
      <c r="D126" t="str">
        <f ca="1"/>
        <v>Sinnar</v>
      </c>
      <c r="E126" t="str">
        <f ca="1"/>
        <v>Sinnar</v>
      </c>
      <c r="F126" t="str">
        <f ca="1"/>
        <v>20019176</v>
      </c>
      <c r="G126" t="str">
        <f ca="1"/>
        <v>Retro. Bargaonpimpri &amp; 6 VRWSS  Tal Sinnar</v>
      </c>
      <c r="H126" t="str">
        <f ca="1"/>
        <v>Sunderpur</v>
      </c>
      <c r="I126" t="str">
        <f ca="1"/>
        <v>Proposed 0.30 LL ESR</v>
      </c>
      <c r="J126" t="str">
        <f ca="1"/>
        <v>Pt Created</v>
      </c>
      <c r="K126" t="str">
        <f ca="1"/>
        <v>Pt Created</v>
      </c>
      <c r="L126" t="str">
        <f ca="1"/>
        <v>0.30LL</v>
      </c>
      <c r="M126">
        <f ca="1"/>
        <v>0</v>
      </c>
      <c r="N126">
        <f ca="1"/>
        <v>0</v>
      </c>
      <c r="O126">
        <f ca="1"/>
        <v>0</v>
      </c>
      <c r="P126">
        <f ca="1"/>
        <v>0</v>
      </c>
      <c r="Q126">
        <f ca="1"/>
        <v>0</v>
      </c>
      <c r="R126">
        <f ca="1"/>
        <v>0</v>
      </c>
      <c r="S126">
        <f ca="1"/>
        <v>0</v>
      </c>
      <c r="T126">
        <f ca="1"/>
        <v>0</v>
      </c>
      <c r="U126" t="str">
        <f ca="1"/>
        <v>19-May</v>
      </c>
      <c r="V126" t="str">
        <f ca="1"/>
        <v>18-May</v>
      </c>
      <c r="W126" t="str">
        <f ca="1"/>
        <v>17-May</v>
      </c>
      <c r="X126" t="str">
        <f ca="1"/>
        <v>16-May</v>
      </c>
      <c r="Y126" t="str">
        <f ca="1"/>
        <v>15-May</v>
      </c>
      <c r="Z126" t="str">
        <f ca="1"/>
        <v>14-May</v>
      </c>
      <c r="AA126" t="str">
        <f ca="1"/>
        <v>13-May</v>
      </c>
      <c r="AB126" t="str">
        <f ca="1"/>
        <v>0.3</v>
      </c>
    </row>
    <row r="127" spans="1:28" x14ac:dyDescent="0.35">
      <c r="A127" s="33" t="s">
        <v>528</v>
      </c>
      <c r="B127" t="str">
        <f t="array" aca="1" ref="B127:AB127" ca="1">_xll.PICurrVal('Nashik Datalink'!$B$2:$AB$2,0,'Nashik Datalink'!$A$127)</f>
        <v>Nashik</v>
      </c>
      <c r="C127" t="str">
        <f ca="1"/>
        <v>W M Nashik</v>
      </c>
      <c r="D127" t="str">
        <f ca="1"/>
        <v>Malegaon</v>
      </c>
      <c r="E127" t="str">
        <f ca="1"/>
        <v>Chandwad</v>
      </c>
      <c r="F127" t="str">
        <f ca="1"/>
        <v>20086730</v>
      </c>
      <c r="G127" t="str">
        <f ca="1"/>
        <v>Retro.Chandwad and WSS 44 villages. Ta. Chandwad</v>
      </c>
      <c r="H127" t="str">
        <f ca="1"/>
        <v>Harnul</v>
      </c>
      <c r="I127" t="str">
        <f ca="1"/>
        <v>Existing 1.00 LL ESR</v>
      </c>
      <c r="J127">
        <f ca="1"/>
        <v>0</v>
      </c>
      <c r="K127">
        <f ca="1"/>
        <v>87.470741271972656</v>
      </c>
      <c r="L127" t="str">
        <f ca="1"/>
        <v>1.00LL</v>
      </c>
      <c r="M127">
        <f ca="1"/>
        <v>0</v>
      </c>
      <c r="N127">
        <f ca="1"/>
        <v>0</v>
      </c>
      <c r="O127">
        <f ca="1"/>
        <v>0.3592717742919922</v>
      </c>
      <c r="P127">
        <f ca="1"/>
        <v>0</v>
      </c>
      <c r="Q127">
        <f ca="1"/>
        <v>0</v>
      </c>
      <c r="R127">
        <f ca="1"/>
        <v>3.5724067687988283E-2</v>
      </c>
      <c r="S127">
        <f ca="1"/>
        <v>5.7111892700195316E-2</v>
      </c>
      <c r="T127">
        <f ca="1"/>
        <v>1</v>
      </c>
      <c r="U127" t="str">
        <f ca="1"/>
        <v>19-May</v>
      </c>
      <c r="V127" t="str">
        <f ca="1"/>
        <v>18-May</v>
      </c>
      <c r="W127" t="str">
        <f ca="1"/>
        <v>17-May</v>
      </c>
      <c r="X127" t="str">
        <f ca="1"/>
        <v>16-May</v>
      </c>
      <c r="Y127" t="str">
        <f ca="1"/>
        <v>15-May</v>
      </c>
      <c r="Z127" t="str">
        <f ca="1"/>
        <v>14-May</v>
      </c>
      <c r="AA127" t="str">
        <f ca="1"/>
        <v>13-May</v>
      </c>
      <c r="AB127" t="str">
        <f ca="1"/>
        <v>1</v>
      </c>
    </row>
    <row r="128" spans="1:28" x14ac:dyDescent="0.35">
      <c r="A128" s="33" t="s">
        <v>833</v>
      </c>
      <c r="B128" t="str">
        <f t="array" aca="1" ref="B128:AB128" ca="1">_xll.PICurrVal('Nashik Datalink'!$B$2:$AB$2,0,'Nashik Datalink'!$A$128)</f>
        <v>Nashik</v>
      </c>
      <c r="C128" t="str">
        <f ca="1"/>
        <v>W M Nashik</v>
      </c>
      <c r="D128" t="str">
        <f ca="1"/>
        <v>Malegaon</v>
      </c>
      <c r="E128" t="str">
        <f ca="1"/>
        <v>Chandwad</v>
      </c>
      <c r="F128" t="str">
        <f ca="1"/>
        <v>20086730</v>
      </c>
      <c r="G128" t="str">
        <f ca="1"/>
        <v>Retro.Chandwad and WSS 44 villages. Ta. Chandwad</v>
      </c>
      <c r="H128" t="str">
        <f ca="1"/>
        <v>Ganur</v>
      </c>
      <c r="I128" t="str">
        <f ca="1"/>
        <v>Existing 1.00 LL ESR</v>
      </c>
      <c r="J128">
        <f ca="1"/>
        <v>0</v>
      </c>
      <c r="K128">
        <f ca="1"/>
        <v>1593.4622802734375</v>
      </c>
      <c r="L128" t="str">
        <f ca="1"/>
        <v>1.00LL</v>
      </c>
      <c r="M128">
        <f ca="1"/>
        <v>0.95885375976562504</v>
      </c>
      <c r="N128">
        <f ca="1"/>
        <v>0</v>
      </c>
      <c r="O128">
        <f ca="1"/>
        <v>0</v>
      </c>
      <c r="P128">
        <f ca="1"/>
        <v>0</v>
      </c>
      <c r="Q128">
        <f ca="1"/>
        <v>0.98598632812499998</v>
      </c>
      <c r="R128">
        <f ca="1"/>
        <v>0</v>
      </c>
      <c r="S128">
        <f ca="1"/>
        <v>0</v>
      </c>
      <c r="T128">
        <f ca="1"/>
        <v>1</v>
      </c>
      <c r="U128" t="str">
        <f ca="1"/>
        <v>19-May</v>
      </c>
      <c r="V128" t="str">
        <f ca="1"/>
        <v>18-May</v>
      </c>
      <c r="W128" t="str">
        <f ca="1"/>
        <v>17-May</v>
      </c>
      <c r="X128" t="str">
        <f ca="1"/>
        <v>16-May</v>
      </c>
      <c r="Y128" t="str">
        <f ca="1"/>
        <v>15-May</v>
      </c>
      <c r="Z128" t="str">
        <f ca="1"/>
        <v>14-May</v>
      </c>
      <c r="AA128" t="str">
        <f ca="1"/>
        <v>13-May</v>
      </c>
      <c r="AB128" t="str">
        <f ca="1"/>
        <v>1</v>
      </c>
    </row>
    <row r="129" spans="1:28" x14ac:dyDescent="0.35">
      <c r="A129" s="33" t="s">
        <v>640</v>
      </c>
      <c r="B129" t="str">
        <f t="array" aca="1" ref="B129:AB129" ca="1">_xll.PICurrVal('Nashik Datalink'!$B$2:$AB$2,0,'Nashik Datalink'!$A$129)</f>
        <v>Ahmednagar</v>
      </c>
      <c r="C129" t="str">
        <f ca="1"/>
        <v>Ahmednagar</v>
      </c>
      <c r="D129" t="str">
        <f ca="1"/>
        <v>Newasa</v>
      </c>
      <c r="E129" t="str">
        <f ca="1"/>
        <v>Nevasa</v>
      </c>
      <c r="F129" t="str">
        <f ca="1"/>
        <v>5348540</v>
      </c>
      <c r="G129" t="str">
        <f ca="1"/>
        <v>Retro.Sonai Karjgaon and 16 villages, Tal. Nevasa</v>
      </c>
      <c r="H129" t="str">
        <f ca="1"/>
        <v>KHARWANDI</v>
      </c>
      <c r="I129" t="str">
        <f ca="1"/>
        <v>Existing 1.8 LL ESR -29</v>
      </c>
      <c r="J129">
        <f ca="1"/>
        <v>121.23200225830078</v>
      </c>
      <c r="K129">
        <f ca="1"/>
        <v>11625.5712890625</v>
      </c>
      <c r="L129" t="str">
        <f ca="1"/>
        <v>1.8LL</v>
      </c>
      <c r="M129">
        <f ca="1"/>
        <v>1.848173828125</v>
      </c>
      <c r="N129">
        <f ca="1"/>
        <v>1.912822265625</v>
      </c>
      <c r="O129">
        <f ca="1"/>
        <v>1.8228222656249999</v>
      </c>
      <c r="P129">
        <f ca="1"/>
        <v>1.758046875</v>
      </c>
      <c r="Q129">
        <f ca="1"/>
        <v>1.822509765625</v>
      </c>
      <c r="R129">
        <f ca="1"/>
        <v>0.11899414062499999</v>
      </c>
      <c r="S129">
        <f ca="1"/>
        <v>5.3027343749999997E-3</v>
      </c>
      <c r="T129">
        <f ca="1"/>
        <v>1</v>
      </c>
      <c r="U129" t="str">
        <f ca="1"/>
        <v>19-May</v>
      </c>
      <c r="V129" t="str">
        <f ca="1"/>
        <v>18-May</v>
      </c>
      <c r="W129" t="str">
        <f ca="1"/>
        <v>17-May</v>
      </c>
      <c r="X129" t="str">
        <f ca="1"/>
        <v>16-May</v>
      </c>
      <c r="Y129" t="str">
        <f ca="1"/>
        <v>15-May</v>
      </c>
      <c r="Z129" t="str">
        <f ca="1"/>
        <v>14-May</v>
      </c>
      <c r="AA129" t="str">
        <f ca="1"/>
        <v>13-May</v>
      </c>
      <c r="AB129" t="str">
        <f ca="1"/>
        <v>1.8</v>
      </c>
    </row>
    <row r="130" spans="1:28" x14ac:dyDescent="0.35">
      <c r="A130" s="33" t="s">
        <v>641</v>
      </c>
      <c r="B130" t="str">
        <f t="array" aca="1" ref="B130:AB130" ca="1">_xll.PICurrVal('Nashik Datalink'!$B$2:$AB$2,0,'Nashik Datalink'!$A$130)</f>
        <v>Ahmednagar</v>
      </c>
      <c r="C130" t="str">
        <f ca="1"/>
        <v>Ahmednagar</v>
      </c>
      <c r="D130" t="str">
        <f ca="1"/>
        <v>Newasa</v>
      </c>
      <c r="E130" t="str">
        <f ca="1"/>
        <v>Nevasa</v>
      </c>
      <c r="F130" t="str">
        <f ca="1"/>
        <v>5348540</v>
      </c>
      <c r="G130" t="str">
        <f ca="1"/>
        <v>Retro.Sonai Karjgaon and 16 villages, Tal. Nevasa</v>
      </c>
      <c r="H130" t="str">
        <f ca="1"/>
        <v>LANDEWADI</v>
      </c>
      <c r="I130" t="str">
        <f ca="1"/>
        <v>Existing 0.60 LL ESR -25</v>
      </c>
      <c r="J130">
        <f ca="1"/>
        <v>17.641000747680664</v>
      </c>
      <c r="K130">
        <f ca="1"/>
        <v>3726.70703125</v>
      </c>
      <c r="L130" t="str">
        <f ca="1"/>
        <v>0.60LL</v>
      </c>
      <c r="M130">
        <f ca="1"/>
        <v>0</v>
      </c>
      <c r="N130">
        <f ca="1"/>
        <v>0</v>
      </c>
      <c r="O130">
        <f ca="1"/>
        <v>0</v>
      </c>
      <c r="P130">
        <f ca="1"/>
        <v>0</v>
      </c>
      <c r="Q130">
        <f ca="1"/>
        <v>0</v>
      </c>
      <c r="R130">
        <f ca="1"/>
        <v>0</v>
      </c>
      <c r="S130">
        <f ca="1"/>
        <v>0</v>
      </c>
      <c r="T130">
        <f ca="1"/>
        <v>0</v>
      </c>
      <c r="U130" t="str">
        <f ca="1"/>
        <v>19-May</v>
      </c>
      <c r="V130" t="str">
        <f ca="1"/>
        <v>18-May</v>
      </c>
      <c r="W130" t="str">
        <f ca="1"/>
        <v>17-May</v>
      </c>
      <c r="X130" t="str">
        <f ca="1"/>
        <v>16-May</v>
      </c>
      <c r="Y130" t="str">
        <f ca="1"/>
        <v>15-May</v>
      </c>
      <c r="Z130" t="str">
        <f ca="1"/>
        <v>14-May</v>
      </c>
      <c r="AA130" t="str">
        <f ca="1"/>
        <v>13-May</v>
      </c>
      <c r="AB130" t="str">
        <f ca="1"/>
        <v>0.6</v>
      </c>
    </row>
    <row r="131" spans="1:28" x14ac:dyDescent="0.35">
      <c r="A131" s="33" t="s">
        <v>1132</v>
      </c>
      <c r="B131" t="str">
        <f t="array" aca="1" ref="B131:AB131" ca="1">_xll.PICurrVal('Nashik Datalink'!$B$2:$AB$2,0,'Nashik Datalink'!$A$131)</f>
        <v>Nashik</v>
      </c>
      <c r="C131" t="str">
        <f ca="1"/>
        <v>Nashik</v>
      </c>
      <c r="D131" t="str">
        <f ca="1"/>
        <v>Manmad</v>
      </c>
      <c r="E131" t="str">
        <f ca="1"/>
        <v>Nifad</v>
      </c>
      <c r="F131" t="str">
        <f ca="1"/>
        <v>456654</v>
      </c>
      <c r="G131" t="str">
        <f ca="1"/>
        <v>Retro. Lasalgaon Vinchur 16 Villages, Tal. Nifad</v>
      </c>
      <c r="H131" t="str">
        <f ca="1"/>
        <v>Hanuman Nagar</v>
      </c>
      <c r="I131" t="str">
        <f ca="1"/>
        <v>Existing 1.00 LL ESR</v>
      </c>
      <c r="J131">
        <f ca="1"/>
        <v>0</v>
      </c>
      <c r="K131">
        <f ca="1"/>
        <v>616.65057373046875</v>
      </c>
      <c r="L131" t="str">
        <f ca="1"/>
        <v>1.00LL</v>
      </c>
      <c r="M131">
        <f ca="1"/>
        <v>0.74344329833984379</v>
      </c>
      <c r="N131">
        <f ca="1"/>
        <v>0.58330764770507815</v>
      </c>
      <c r="O131">
        <f ca="1"/>
        <v>0.58511291503906249</v>
      </c>
      <c r="P131">
        <f ca="1"/>
        <v>0.66357330322265629</v>
      </c>
      <c r="Q131">
        <f ca="1"/>
        <v>0.62056732177734375</v>
      </c>
      <c r="R131">
        <f ca="1"/>
        <v>0.73357910156249995</v>
      </c>
      <c r="S131">
        <f ca="1"/>
        <v>4.8195800781249999E-2</v>
      </c>
      <c r="T131">
        <f ca="1"/>
        <v>1</v>
      </c>
      <c r="U131" t="str">
        <f ca="1"/>
        <v>19-May</v>
      </c>
      <c r="V131" t="str">
        <f ca="1"/>
        <v>18-May</v>
      </c>
      <c r="W131" t="str">
        <f ca="1"/>
        <v>17-May</v>
      </c>
      <c r="X131" t="str">
        <f ca="1"/>
        <v>16-May</v>
      </c>
      <c r="Y131" t="str">
        <f ca="1"/>
        <v>15-May</v>
      </c>
      <c r="Z131" t="str">
        <f ca="1"/>
        <v>14-May</v>
      </c>
      <c r="AA131" t="str">
        <f ca="1"/>
        <v>13-May</v>
      </c>
      <c r="AB131" t="str">
        <f ca="1"/>
        <v>1</v>
      </c>
    </row>
    <row r="132" spans="1:28" x14ac:dyDescent="0.35">
      <c r="A132" s="33" t="s">
        <v>454</v>
      </c>
      <c r="B132" t="str">
        <f t="array" aca="1" ref="B132:AB132" ca="1">_xll.PICurrVal('Nashik Datalink'!$B$2:$AB$2,0,'Nashik Datalink'!$A$132)</f>
        <v>Nashik</v>
      </c>
      <c r="C132" t="str">
        <f ca="1"/>
        <v>Nashik</v>
      </c>
      <c r="D132" t="str">
        <f ca="1"/>
        <v>Sinnar</v>
      </c>
      <c r="E132" t="str">
        <f ca="1"/>
        <v>Sinnar</v>
      </c>
      <c r="F132" t="str">
        <f ca="1"/>
        <v>20019176</v>
      </c>
      <c r="G132" t="str">
        <f ca="1"/>
        <v>Retro. Bargaonpimpri &amp; 6 VRWSS  Tal Sinnar</v>
      </c>
      <c r="H132" t="str">
        <f ca="1"/>
        <v>Hiwargaon</v>
      </c>
      <c r="I132" t="str">
        <f ca="1"/>
        <v>Existing 0.20 LL ESR-1</v>
      </c>
      <c r="J132">
        <f ca="1"/>
        <v>0</v>
      </c>
      <c r="K132">
        <f ca="1"/>
        <v>325.073486328125</v>
      </c>
      <c r="L132" t="str">
        <f ca="1"/>
        <v>0.20LL</v>
      </c>
      <c r="M132">
        <f ca="1"/>
        <v>0</v>
      </c>
      <c r="N132">
        <f ca="1"/>
        <v>0.12313629150390625</v>
      </c>
      <c r="O132">
        <f ca="1"/>
        <v>0</v>
      </c>
      <c r="P132">
        <f ca="1"/>
        <v>0</v>
      </c>
      <c r="Q132">
        <f ca="1"/>
        <v>9.5024414062500007E-2</v>
      </c>
      <c r="R132">
        <f ca="1"/>
        <v>1.220703125E-6</v>
      </c>
      <c r="S132">
        <f ca="1"/>
        <v>0</v>
      </c>
      <c r="T132">
        <f ca="1"/>
        <v>1</v>
      </c>
      <c r="U132" t="str">
        <f ca="1"/>
        <v>19-May</v>
      </c>
      <c r="V132" t="str">
        <f ca="1"/>
        <v>18-May</v>
      </c>
      <c r="W132" t="str">
        <f ca="1"/>
        <v>17-May</v>
      </c>
      <c r="X132" t="str">
        <f ca="1"/>
        <v>16-May</v>
      </c>
      <c r="Y132" t="str">
        <f ca="1"/>
        <v>15-May</v>
      </c>
      <c r="Z132" t="str">
        <f ca="1"/>
        <v>14-May</v>
      </c>
      <c r="AA132" t="str">
        <f ca="1"/>
        <v>13-May</v>
      </c>
      <c r="AB132" t="str">
        <f ca="1"/>
        <v>0.2</v>
      </c>
    </row>
    <row r="133" spans="1:28" x14ac:dyDescent="0.35">
      <c r="A133" s="33" t="s">
        <v>529</v>
      </c>
      <c r="B133" t="str">
        <f t="array" aca="1" ref="B133:AB133" ca="1">_xll.PICurrVal('Nashik Datalink'!$B$2:$AB$2,0,'Nashik Datalink'!$A$133)</f>
        <v>Nashik</v>
      </c>
      <c r="C133" t="str">
        <f ca="1"/>
        <v>W M Nashik</v>
      </c>
      <c r="D133" t="str">
        <f ca="1"/>
        <v>Malegaon</v>
      </c>
      <c r="E133" t="str">
        <f ca="1"/>
        <v>Chandwad</v>
      </c>
      <c r="F133" t="str">
        <f ca="1"/>
        <v>20086730</v>
      </c>
      <c r="G133" t="str">
        <f ca="1"/>
        <v>Retro.Chandwad and WSS 44 villages. Ta. Chandwad</v>
      </c>
      <c r="H133" t="str">
        <f ca="1"/>
        <v>Vijaynagar</v>
      </c>
      <c r="I133" t="str">
        <f ca="1"/>
        <v>Existing 0.26 LL ESR</v>
      </c>
      <c r="J133">
        <f ca="1"/>
        <v>0</v>
      </c>
      <c r="K133">
        <f ca="1"/>
        <v>491.78240966796875</v>
      </c>
      <c r="L133" t="str">
        <f ca="1"/>
        <v>0.26LL</v>
      </c>
      <c r="M133">
        <f ca="1"/>
        <v>6.6467285156250003E-4</v>
      </c>
      <c r="N133">
        <f ca="1"/>
        <v>0</v>
      </c>
      <c r="O133">
        <f ca="1"/>
        <v>0</v>
      </c>
      <c r="P133">
        <f ca="1"/>
        <v>0</v>
      </c>
      <c r="Q133">
        <f ca="1"/>
        <v>0.28205444335937502</v>
      </c>
      <c r="R133">
        <f ca="1"/>
        <v>0</v>
      </c>
      <c r="S133">
        <f ca="1"/>
        <v>0</v>
      </c>
      <c r="T133">
        <f ca="1"/>
        <v>1</v>
      </c>
      <c r="U133" t="str">
        <f ca="1"/>
        <v>19-May</v>
      </c>
      <c r="V133" t="str">
        <f ca="1"/>
        <v>18-May</v>
      </c>
      <c r="W133" t="str">
        <f ca="1"/>
        <v>17-May</v>
      </c>
      <c r="X133" t="str">
        <f ca="1"/>
        <v>16-May</v>
      </c>
      <c r="Y133" t="str">
        <f ca="1"/>
        <v>15-May</v>
      </c>
      <c r="Z133" t="str">
        <f ca="1"/>
        <v>14-May</v>
      </c>
      <c r="AA133" t="str">
        <f ca="1"/>
        <v>13-May</v>
      </c>
      <c r="AB133" t="str">
        <f ca="1"/>
        <v>0.26</v>
      </c>
    </row>
    <row r="134" spans="1:28" x14ac:dyDescent="0.35">
      <c r="A134" s="33" t="s">
        <v>642</v>
      </c>
      <c r="B134" t="str">
        <f t="array" aca="1" ref="B134:AB134" ca="1">_xll.PICurrVal('Nashik Datalink'!$B$2:$AB$2,0,'Nashik Datalink'!$A$134)</f>
        <v>Nashik</v>
      </c>
      <c r="C134" t="str">
        <f ca="1"/>
        <v>Nashik</v>
      </c>
      <c r="D134" t="str">
        <f ca="1"/>
        <v>Sinnar</v>
      </c>
      <c r="E134" t="str">
        <f ca="1"/>
        <v>Sinnar</v>
      </c>
      <c r="F134" t="str">
        <f ca="1"/>
        <v>20019286</v>
      </c>
      <c r="G134" t="str">
        <f ca="1"/>
        <v>Nirhale-Fatehpur and 5 villages, Tal. Sinnar</v>
      </c>
      <c r="H134" t="str">
        <f ca="1"/>
        <v>Nandur Shingote</v>
      </c>
      <c r="I134" t="str">
        <f ca="1"/>
        <v>Existing 3.5 LL ESR</v>
      </c>
      <c r="J134">
        <f ca="1"/>
        <v>0</v>
      </c>
      <c r="K134">
        <f ca="1"/>
        <v>63517.1328125</v>
      </c>
      <c r="L134" t="str">
        <f ca="1"/>
        <v>3.5LL</v>
      </c>
      <c r="M134">
        <f ca="1"/>
        <v>8.3869921875000006</v>
      </c>
      <c r="N134">
        <f ca="1"/>
        <v>9.2023046874999999</v>
      </c>
      <c r="O134">
        <f ca="1"/>
        <v>6.8091406250000004</v>
      </c>
      <c r="P134">
        <f ca="1"/>
        <v>8.1394921875000001</v>
      </c>
      <c r="Q134">
        <f ca="1"/>
        <v>0</v>
      </c>
      <c r="R134">
        <f ca="1"/>
        <v>0</v>
      </c>
      <c r="S134">
        <f ca="1"/>
        <v>0</v>
      </c>
      <c r="T134">
        <f ca="1"/>
        <v>0</v>
      </c>
      <c r="U134" t="str">
        <f ca="1"/>
        <v>19-May</v>
      </c>
      <c r="V134" t="str">
        <f ca="1"/>
        <v>18-May</v>
      </c>
      <c r="W134" t="str">
        <f ca="1"/>
        <v>17-May</v>
      </c>
      <c r="X134" t="str">
        <f ca="1"/>
        <v>16-May</v>
      </c>
      <c r="Y134" t="str">
        <f ca="1"/>
        <v>15-May</v>
      </c>
      <c r="Z134" t="str">
        <f ca="1"/>
        <v>14-May</v>
      </c>
      <c r="AA134" t="str">
        <f ca="1"/>
        <v>13-May</v>
      </c>
      <c r="AB134" t="str">
        <f ca="1"/>
        <v>3.5</v>
      </c>
    </row>
    <row r="135" spans="1:28" x14ac:dyDescent="0.35">
      <c r="A135" s="33" t="s">
        <v>834</v>
      </c>
      <c r="B135" t="str">
        <f t="array" aca="1" ref="B135:AB135" ca="1">_xll.PICurrVal('Nashik Datalink'!$B$2:$AB$2,0,'Nashik Datalink'!$A$135)</f>
        <v>Nashik</v>
      </c>
      <c r="C135" t="str">
        <f ca="1"/>
        <v>Nashik</v>
      </c>
      <c r="D135" t="str">
        <f ca="1"/>
        <v>Manmad</v>
      </c>
      <c r="E135" t="str">
        <f ca="1"/>
        <v>Yeola</v>
      </c>
      <c r="F135" t="str">
        <f ca="1"/>
        <v>20030798</v>
      </c>
      <c r="G135" t="str">
        <f ca="1"/>
        <v>Retrofitting To Yeola 38 Villages</v>
      </c>
      <c r="H135" t="str">
        <f ca="1"/>
        <v>Andarsul</v>
      </c>
      <c r="I135" t="str">
        <f ca="1"/>
        <v>Existing 6.5 LL MBR-Outlet-1</v>
      </c>
      <c r="J135">
        <f ca="1"/>
        <v>35.740501403808594</v>
      </c>
      <c r="K135">
        <f ca="1"/>
        <v>34963.9765625</v>
      </c>
      <c r="L135" t="str">
        <f ca="1"/>
        <v>6.5LL</v>
      </c>
      <c r="M135">
        <f ca="1"/>
        <v>5.0781250000000002E-4</v>
      </c>
      <c r="N135">
        <f ca="1"/>
        <v>4.6452343750000002</v>
      </c>
      <c r="O135">
        <f ca="1"/>
        <v>8.8619140625000004</v>
      </c>
      <c r="P135">
        <f ca="1"/>
        <v>1.58984375</v>
      </c>
      <c r="Q135">
        <f ca="1"/>
        <v>8.1499609374999995</v>
      </c>
      <c r="R135">
        <f ca="1"/>
        <v>3.9062500000000001E-5</v>
      </c>
      <c r="S135">
        <f ca="1"/>
        <v>0</v>
      </c>
      <c r="T135">
        <f ca="1"/>
        <v>1</v>
      </c>
      <c r="U135" t="str">
        <f ca="1"/>
        <v>19-May</v>
      </c>
      <c r="V135" t="str">
        <f ca="1"/>
        <v>18-May</v>
      </c>
      <c r="W135" t="str">
        <f ca="1"/>
        <v>17-May</v>
      </c>
      <c r="X135" t="str">
        <f ca="1"/>
        <v>16-May</v>
      </c>
      <c r="Y135" t="str">
        <f ca="1"/>
        <v>15-May</v>
      </c>
      <c r="Z135" t="str">
        <f ca="1"/>
        <v>14-May</v>
      </c>
      <c r="AA135" t="str">
        <f ca="1"/>
        <v>13-May</v>
      </c>
      <c r="AB135" t="str">
        <f ca="1"/>
        <v>6.5</v>
      </c>
    </row>
    <row r="136" spans="1:28" x14ac:dyDescent="0.35">
      <c r="A136" s="33" t="s">
        <v>1058</v>
      </c>
      <c r="B136" t="str">
        <f t="array" aca="1" ref="B136:AB136" ca="1">_xll.PICurrVal('Nashik Datalink'!$B$2:$AB$2,0,'Nashik Datalink'!$A$136)</f>
        <v>Jalgaon</v>
      </c>
      <c r="C136" t="str">
        <f ca="1"/>
        <v>Jalgaon</v>
      </c>
      <c r="D136" t="str">
        <f ca="1"/>
        <v>Chopda</v>
      </c>
      <c r="E136" t="str">
        <f ca="1"/>
        <v>Chopda</v>
      </c>
      <c r="F136" t="str">
        <f ca="1"/>
        <v>20053731</v>
      </c>
      <c r="G136" t="str">
        <f ca="1"/>
        <v>Lasur and 9 villages RRWSS. Ta. Chopda</v>
      </c>
      <c r="H136" t="str">
        <f ca="1"/>
        <v>Lasur</v>
      </c>
      <c r="I136" t="str">
        <f ca="1"/>
        <v>Existing 1.00 LL ESR</v>
      </c>
      <c r="J136">
        <f ca="1"/>
        <v>2.7985520362854004</v>
      </c>
      <c r="K136">
        <f ca="1"/>
        <v>5050.701171875</v>
      </c>
      <c r="L136" t="str">
        <f ca="1"/>
        <v>1.00LL</v>
      </c>
      <c r="M136">
        <f ca="1"/>
        <v>3.6589233398437502</v>
      </c>
      <c r="N136">
        <f ca="1"/>
        <v>3.5985693359374999</v>
      </c>
      <c r="O136">
        <f ca="1"/>
        <v>2.6850683593750002</v>
      </c>
      <c r="P136">
        <f ca="1"/>
        <v>2.8732666015624999</v>
      </c>
      <c r="Q136">
        <f ca="1"/>
        <v>2.3563183593749999</v>
      </c>
      <c r="R136">
        <f ca="1"/>
        <v>3.3696191406249998</v>
      </c>
      <c r="S136">
        <f ca="1"/>
        <v>2.1615087890625002</v>
      </c>
      <c r="T136">
        <f ca="1"/>
        <v>1</v>
      </c>
      <c r="U136" t="str">
        <f ca="1"/>
        <v>19-May</v>
      </c>
      <c r="V136" t="str">
        <f ca="1"/>
        <v>18-May</v>
      </c>
      <c r="W136" t="str">
        <f ca="1"/>
        <v>17-May</v>
      </c>
      <c r="X136" t="str">
        <f ca="1"/>
        <v>16-May</v>
      </c>
      <c r="Y136" t="str">
        <f ca="1"/>
        <v>15-May</v>
      </c>
      <c r="Z136" t="str">
        <f ca="1"/>
        <v>14-May</v>
      </c>
      <c r="AA136" t="str">
        <f ca="1"/>
        <v>13-May</v>
      </c>
      <c r="AB136" t="str">
        <f ca="1"/>
        <v>1</v>
      </c>
    </row>
    <row r="137" spans="1:28" x14ac:dyDescent="0.35">
      <c r="A137" s="33" t="s">
        <v>891</v>
      </c>
      <c r="B137" t="str">
        <f t="array" aca="1" ref="B137:AB137" ca="1">_xll.PICurrVal('Nashik Datalink'!$B$2:$AB$2,0,'Nashik Datalink'!$A$137)</f>
        <v>Jalgaon</v>
      </c>
      <c r="C137" t="str">
        <f ca="1"/>
        <v>Jalgaon</v>
      </c>
      <c r="D137" t="str">
        <f ca="1"/>
        <v>Erandol</v>
      </c>
      <c r="E137" t="str">
        <f ca="1"/>
        <v>Chalisgaon</v>
      </c>
      <c r="F137" t="str">
        <f ca="1"/>
        <v>20053796</v>
      </c>
      <c r="G137" t="str">
        <f ca="1"/>
        <v>Dondigar-Rohini &amp; 15 Villages WSS</v>
      </c>
      <c r="H137" t="str">
        <f ca="1"/>
        <v>Pimpalgaon</v>
      </c>
      <c r="I137" t="str">
        <f ca="1"/>
        <v>Existing 0.40 LL ESR</v>
      </c>
      <c r="J137">
        <f ca="1"/>
        <v>0</v>
      </c>
      <c r="K137">
        <f ca="1"/>
        <v>8.7938470840454102</v>
      </c>
      <c r="L137" t="str">
        <f ca="1"/>
        <v>0.40LL</v>
      </c>
      <c r="M137">
        <f ca="1"/>
        <v>0</v>
      </c>
      <c r="N137">
        <f ca="1"/>
        <v>0</v>
      </c>
      <c r="O137">
        <f ca="1"/>
        <v>5.4836273193359375E-6</v>
      </c>
      <c r="P137">
        <f ca="1"/>
        <v>6.1035156250000001E-7</v>
      </c>
      <c r="Q137">
        <f ca="1"/>
        <v>0</v>
      </c>
      <c r="R137">
        <f ca="1"/>
        <v>0</v>
      </c>
      <c r="S137">
        <f ca="1"/>
        <v>0</v>
      </c>
      <c r="T137">
        <f ca="1"/>
        <v>1</v>
      </c>
      <c r="U137" t="str">
        <f ca="1"/>
        <v>19-May</v>
      </c>
      <c r="V137" t="str">
        <f ca="1"/>
        <v>18-May</v>
      </c>
      <c r="W137" t="str">
        <f ca="1"/>
        <v>17-May</v>
      </c>
      <c r="X137" t="str">
        <f ca="1"/>
        <v>16-May</v>
      </c>
      <c r="Y137" t="str">
        <f ca="1"/>
        <v>15-May</v>
      </c>
      <c r="Z137" t="str">
        <f ca="1"/>
        <v>14-May</v>
      </c>
      <c r="AA137" t="str">
        <f ca="1"/>
        <v>13-May</v>
      </c>
      <c r="AB137" t="str">
        <f ca="1"/>
        <v>0.4</v>
      </c>
    </row>
    <row r="138" spans="1:28" x14ac:dyDescent="0.35">
      <c r="A138" s="33" t="s">
        <v>978</v>
      </c>
      <c r="B138" t="str">
        <f t="array" aca="1" ref="B138:AB138" ca="1">_xll.PICurrVal('Nashik Datalink'!$B$2:$AB$2,0,'Nashik Datalink'!$A$138)</f>
        <v>Jalgaon</v>
      </c>
      <c r="C138" t="str">
        <f ca="1"/>
        <v>Jalgaon</v>
      </c>
      <c r="D138" t="str">
        <f ca="1"/>
        <v>Erandol</v>
      </c>
      <c r="E138" t="str">
        <f ca="1"/>
        <v>Chalisgaon</v>
      </c>
      <c r="F138" t="str">
        <f ca="1"/>
        <v>20053796</v>
      </c>
      <c r="G138" t="str">
        <f ca="1"/>
        <v>Dondigar-Rohini &amp; 15 Villages WSS</v>
      </c>
      <c r="H138" t="str">
        <f ca="1"/>
        <v>Don Digar</v>
      </c>
      <c r="I138" t="str">
        <f ca="1"/>
        <v>Existing 0.30 LL ESR</v>
      </c>
      <c r="J138">
        <f ca="1"/>
        <v>0</v>
      </c>
      <c r="K138">
        <f ca="1"/>
        <v>697.47369384765625</v>
      </c>
      <c r="L138" t="str">
        <f ca="1"/>
        <v>0.30LL</v>
      </c>
      <c r="M138">
        <f ca="1"/>
        <v>0.36696960449218752</v>
      </c>
      <c r="N138">
        <f ca="1"/>
        <v>0.36013427734374998</v>
      </c>
      <c r="O138">
        <f ca="1"/>
        <v>0.25969360351562498</v>
      </c>
      <c r="P138">
        <f ca="1"/>
        <v>0.24302062988281251</v>
      </c>
      <c r="Q138">
        <f ca="1"/>
        <v>4.1503906250000003E-5</v>
      </c>
      <c r="R138">
        <f ca="1"/>
        <v>0</v>
      </c>
      <c r="S138">
        <f ca="1"/>
        <v>0.1482989501953125</v>
      </c>
      <c r="T138">
        <f ca="1"/>
        <v>1</v>
      </c>
      <c r="U138" t="str">
        <f ca="1"/>
        <v>19-May</v>
      </c>
      <c r="V138" t="str">
        <f ca="1"/>
        <v>18-May</v>
      </c>
      <c r="W138" t="str">
        <f ca="1"/>
        <v>17-May</v>
      </c>
      <c r="X138" t="str">
        <f ca="1"/>
        <v>16-May</v>
      </c>
      <c r="Y138" t="str">
        <f ca="1"/>
        <v>15-May</v>
      </c>
      <c r="Z138" t="str">
        <f ca="1"/>
        <v>14-May</v>
      </c>
      <c r="AA138" t="str">
        <f ca="1"/>
        <v>13-May</v>
      </c>
      <c r="AB138" t="str">
        <f ca="1"/>
        <v>0.3</v>
      </c>
    </row>
    <row r="139" spans="1:28" x14ac:dyDescent="0.35">
      <c r="A139" s="33" t="s">
        <v>673</v>
      </c>
      <c r="B139" t="str">
        <f t="array" aca="1" ref="B139:AB139" ca="1">_xll.PICurrVal('Nashik Datalink'!$B$2:$AB$2,0,'Nashik Datalink'!$A$139)</f>
        <v>Nashik</v>
      </c>
      <c r="C139" t="str">
        <f ca="1"/>
        <v>W M Nashik</v>
      </c>
      <c r="D139" t="str">
        <f ca="1"/>
        <v>Malegaon</v>
      </c>
      <c r="E139" t="str">
        <f ca="1"/>
        <v>Chandwad</v>
      </c>
      <c r="F139" t="str">
        <f ca="1"/>
        <v>20086730</v>
      </c>
      <c r="G139" t="str">
        <f ca="1"/>
        <v>Retro.Chandwad and WSS 44 villages. Ta. Chandwad</v>
      </c>
      <c r="H139" t="str">
        <f ca="1"/>
        <v>Dighwad</v>
      </c>
      <c r="I139" t="str">
        <f ca="1"/>
        <v>Existing 1.25 LL ESR</v>
      </c>
      <c r="J139" t="str">
        <f ca="1"/>
        <v>Pt Created</v>
      </c>
      <c r="K139" t="str">
        <f ca="1"/>
        <v>Pt Created</v>
      </c>
      <c r="L139" t="str">
        <f ca="1"/>
        <v>1.25LL</v>
      </c>
      <c r="M139">
        <f ca="1"/>
        <v>0</v>
      </c>
      <c r="N139">
        <f ca="1"/>
        <v>0</v>
      </c>
      <c r="O139">
        <f ca="1"/>
        <v>0</v>
      </c>
      <c r="P139">
        <f ca="1"/>
        <v>0</v>
      </c>
      <c r="Q139">
        <f ca="1"/>
        <v>0</v>
      </c>
      <c r="R139">
        <f ca="1"/>
        <v>0</v>
      </c>
      <c r="S139">
        <f ca="1"/>
        <v>0</v>
      </c>
      <c r="T139">
        <f ca="1"/>
        <v>0</v>
      </c>
      <c r="U139" t="str">
        <f ca="1"/>
        <v>19-May</v>
      </c>
      <c r="V139" t="str">
        <f ca="1"/>
        <v>18-May</v>
      </c>
      <c r="W139" t="str">
        <f ca="1"/>
        <v>17-May</v>
      </c>
      <c r="X139" t="str">
        <f ca="1"/>
        <v>16-May</v>
      </c>
      <c r="Y139" t="str">
        <f ca="1"/>
        <v>15-May</v>
      </c>
      <c r="Z139" t="str">
        <f ca="1"/>
        <v>14-May</v>
      </c>
      <c r="AA139" t="str">
        <f ca="1"/>
        <v>13-May</v>
      </c>
      <c r="AB139" t="str">
        <f ca="1"/>
        <v>1.25</v>
      </c>
    </row>
    <row r="140" spans="1:28" x14ac:dyDescent="0.35">
      <c r="A140" s="33" t="s">
        <v>1059</v>
      </c>
      <c r="B140" t="str">
        <f t="array" aca="1" ref="B140:AB140" ca="1">_xll.PICurrVal('Nashik Datalink'!$B$2:$AB$2,0,'Nashik Datalink'!$A$140)</f>
        <v>Ahmednagar</v>
      </c>
      <c r="C140" t="str">
        <f ca="1"/>
        <v>Ahmednagar</v>
      </c>
      <c r="D140" t="str">
        <f ca="1"/>
        <v>Ahmednagar</v>
      </c>
      <c r="E140" t="str">
        <f ca="1"/>
        <v>Nagar</v>
      </c>
      <c r="F140" t="str">
        <f ca="1"/>
        <v>20046296</v>
      </c>
      <c r="G140" t="str">
        <f ca="1"/>
        <v>Burhannagar &amp; 45 Villages Retro RRWSS</v>
      </c>
      <c r="H140" t="str">
        <f ca="1"/>
        <v>Pimpalgaon Malvi</v>
      </c>
      <c r="I140" t="str">
        <f ca="1"/>
        <v>Existing 0.75 LL ESR</v>
      </c>
      <c r="J140">
        <f ca="1"/>
        <v>0</v>
      </c>
      <c r="K140">
        <f ca="1"/>
        <v>2267.944091796875</v>
      </c>
      <c r="L140" t="str">
        <f ca="1"/>
        <v>0.75LL</v>
      </c>
      <c r="M140">
        <f ca="1"/>
        <v>0.77988037109374997</v>
      </c>
      <c r="N140">
        <f ca="1"/>
        <v>0.59872070312500003</v>
      </c>
      <c r="O140">
        <f ca="1"/>
        <v>0.83107910156249998</v>
      </c>
      <c r="P140">
        <f ca="1"/>
        <v>0.62190063476562496</v>
      </c>
      <c r="Q140">
        <f ca="1"/>
        <v>1.0823095703125001</v>
      </c>
      <c r="R140">
        <f ca="1"/>
        <v>0.62760986328125001</v>
      </c>
      <c r="S140">
        <f ca="1"/>
        <v>1.0747949218749999</v>
      </c>
      <c r="T140">
        <f ca="1"/>
        <v>1</v>
      </c>
      <c r="U140" t="str">
        <f ca="1"/>
        <v>19-May</v>
      </c>
      <c r="V140" t="str">
        <f ca="1"/>
        <v>18-May</v>
      </c>
      <c r="W140" t="str">
        <f ca="1"/>
        <v>17-May</v>
      </c>
      <c r="X140" t="str">
        <f ca="1"/>
        <v>16-May</v>
      </c>
      <c r="Y140" t="str">
        <f ca="1"/>
        <v>15-May</v>
      </c>
      <c r="Z140" t="str">
        <f ca="1"/>
        <v>14-May</v>
      </c>
      <c r="AA140" t="str">
        <f ca="1"/>
        <v>13-May</v>
      </c>
      <c r="AB140" t="str">
        <f ca="1"/>
        <v>0.75</v>
      </c>
    </row>
    <row r="141" spans="1:28" x14ac:dyDescent="0.35">
      <c r="A141" s="33" t="s">
        <v>231</v>
      </c>
      <c r="B141" t="str">
        <f t="array" aca="1" ref="B141:AB141" ca="1">_xll.PICurrVal('Nashik Datalink'!$B$2:$AB$2,0,'Nashik Datalink'!$A$141)</f>
        <v>Jalgaon</v>
      </c>
      <c r="C141" t="str">
        <f ca="1"/>
        <v>Jalgaon</v>
      </c>
      <c r="D141" t="str">
        <f ca="1"/>
        <v>Erandol</v>
      </c>
      <c r="E141" t="str">
        <f ca="1"/>
        <v>Dharangaon</v>
      </c>
      <c r="F141" t="str">
        <f ca="1"/>
        <v>20061165</v>
      </c>
      <c r="G141" t="str">
        <f ca="1"/>
        <v>Paldhi (bk&amp; Kh) RR Tal DHARANGAON</v>
      </c>
      <c r="H141" t="str">
        <f ca="1"/>
        <v>Paldhi Kh.</v>
      </c>
      <c r="I141" t="str">
        <f ca="1"/>
        <v>Existing 2.30 LL ESR</v>
      </c>
      <c r="J141">
        <f ca="1"/>
        <v>2.771899938583374</v>
      </c>
      <c r="K141">
        <f ca="1"/>
        <v>74866.296875</v>
      </c>
      <c r="L141" t="str">
        <f ca="1"/>
        <v>2.30LL</v>
      </c>
      <c r="M141">
        <f ca="1"/>
        <v>0.68398437499999998</v>
      </c>
      <c r="N141">
        <f ca="1"/>
        <v>2.8050000000000002</v>
      </c>
      <c r="O141">
        <f ca="1"/>
        <v>8.2650000000000006</v>
      </c>
      <c r="P141">
        <f ca="1"/>
        <v>8.2602343749999996</v>
      </c>
      <c r="Q141">
        <f ca="1"/>
        <v>1.8370312499999999</v>
      </c>
      <c r="R141">
        <f ca="1"/>
        <v>0.52195312500000002</v>
      </c>
      <c r="S141">
        <f ca="1"/>
        <v>0.14499999999999999</v>
      </c>
      <c r="T141">
        <f ca="1"/>
        <v>1</v>
      </c>
      <c r="U141" t="str">
        <f ca="1"/>
        <v>19-May</v>
      </c>
      <c r="V141" t="str">
        <f ca="1"/>
        <v>18-May</v>
      </c>
      <c r="W141" t="str">
        <f ca="1"/>
        <v>17-May</v>
      </c>
      <c r="X141" t="str">
        <f ca="1"/>
        <v>16-May</v>
      </c>
      <c r="Y141" t="str">
        <f ca="1"/>
        <v>15-May</v>
      </c>
      <c r="Z141" t="str">
        <f ca="1"/>
        <v>14-May</v>
      </c>
      <c r="AA141" t="str">
        <f ca="1"/>
        <v>13-May</v>
      </c>
      <c r="AB141" t="str">
        <f ca="1"/>
        <v>2.3</v>
      </c>
    </row>
    <row r="142" spans="1:28" x14ac:dyDescent="0.35">
      <c r="A142" s="33" t="s">
        <v>1004</v>
      </c>
      <c r="B142" t="str">
        <f t="array" aca="1" ref="B142:AB142" ca="1">_xll.PICurrVal('Nashik Datalink'!$B$2:$AB$2,0,'Nashik Datalink'!$A$142)</f>
        <v>Nashik</v>
      </c>
      <c r="C142" t="str">
        <f ca="1"/>
        <v>Nashik</v>
      </c>
      <c r="D142" t="str">
        <f ca="1"/>
        <v>Malegaon</v>
      </c>
      <c r="E142" t="str">
        <f ca="1"/>
        <v>Nandgaon</v>
      </c>
      <c r="F142" t="str">
        <f ca="1"/>
        <v>20037448</v>
      </c>
      <c r="G142" t="str">
        <f ca="1"/>
        <v>78 villages in Nandgaon, Malegaon and Deola talukas</v>
      </c>
      <c r="H142" t="str">
        <f ca="1"/>
        <v>Saundane</v>
      </c>
      <c r="I142" t="str">
        <f ca="1"/>
        <v>Existing 2.5 LL ESR</v>
      </c>
      <c r="J142">
        <f ca="1"/>
        <v>-4.982853889465332</v>
      </c>
      <c r="K142">
        <f ca="1"/>
        <v>2830.5341796875</v>
      </c>
      <c r="L142" t="str">
        <f ca="1"/>
        <v>2.5LL</v>
      </c>
      <c r="M142">
        <f ca="1"/>
        <v>1.2027099609375</v>
      </c>
      <c r="N142">
        <f ca="1"/>
        <v>1.47791748046875</v>
      </c>
      <c r="O142">
        <f ca="1"/>
        <v>0.97833251953125</v>
      </c>
      <c r="P142">
        <f ca="1"/>
        <v>1.6198876953125001</v>
      </c>
      <c r="Q142">
        <f ca="1"/>
        <v>1.031455078125</v>
      </c>
      <c r="R142">
        <f ca="1"/>
        <v>1.572509765625</v>
      </c>
      <c r="S142">
        <f ca="1"/>
        <v>0.95213867187500001</v>
      </c>
      <c r="T142">
        <f ca="1"/>
        <v>1</v>
      </c>
      <c r="U142" t="str">
        <f ca="1"/>
        <v>19-May</v>
      </c>
      <c r="V142" t="str">
        <f ca="1"/>
        <v>18-May</v>
      </c>
      <c r="W142" t="str">
        <f ca="1"/>
        <v>17-May</v>
      </c>
      <c r="X142" t="str">
        <f ca="1"/>
        <v>16-May</v>
      </c>
      <c r="Y142" t="str">
        <f ca="1"/>
        <v>15-May</v>
      </c>
      <c r="Z142" t="str">
        <f ca="1"/>
        <v>14-May</v>
      </c>
      <c r="AA142" t="str">
        <f ca="1"/>
        <v>13-May</v>
      </c>
      <c r="AB142" t="str">
        <f ca="1"/>
        <v>2.5</v>
      </c>
    </row>
    <row r="143" spans="1:28" x14ac:dyDescent="0.35">
      <c r="A143" s="33" t="s">
        <v>999</v>
      </c>
      <c r="B143" t="str">
        <f t="array" aca="1" ref="B143:AB143" ca="1">_xll.PICurrVal('Nashik Datalink'!$B$2:$AB$2,0,'Nashik Datalink'!$A$143)</f>
        <v>Nashik</v>
      </c>
      <c r="C143" t="str">
        <f ca="1"/>
        <v>Nashik</v>
      </c>
      <c r="D143" t="str">
        <f ca="1"/>
        <v>Manmad</v>
      </c>
      <c r="E143" t="str">
        <f ca="1"/>
        <v>Nifad</v>
      </c>
      <c r="F143" t="str">
        <f ca="1"/>
        <v>456654</v>
      </c>
      <c r="G143" t="str">
        <f ca="1"/>
        <v>Retro. Lasalgaon Vinchur 16 Villages, Tal. Nifad</v>
      </c>
      <c r="H143" t="str">
        <f ca="1"/>
        <v>Vishnu Nagar</v>
      </c>
      <c r="I143" t="str">
        <f ca="1"/>
        <v>Existing 0.50 LL ESR</v>
      </c>
      <c r="J143">
        <f ca="1"/>
        <v>0</v>
      </c>
      <c r="K143">
        <f ca="1"/>
        <v>1440.6414794921875</v>
      </c>
      <c r="L143" t="str">
        <f ca="1"/>
        <v>0.50LL</v>
      </c>
      <c r="M143">
        <f ca="1"/>
        <v>0.69739990234375004</v>
      </c>
      <c r="N143">
        <f ca="1"/>
        <v>0.695281982421875</v>
      </c>
      <c r="O143">
        <f ca="1"/>
        <v>0.52936157226562497</v>
      </c>
      <c r="P143">
        <f ca="1"/>
        <v>0.80222656250000002</v>
      </c>
      <c r="Q143">
        <f ca="1"/>
        <v>3.3066406249999999E-2</v>
      </c>
      <c r="R143">
        <f ca="1"/>
        <v>3.6328125000000003E-2</v>
      </c>
      <c r="S143">
        <f ca="1"/>
        <v>1.5007275390624999</v>
      </c>
      <c r="T143">
        <f ca="1"/>
        <v>1</v>
      </c>
      <c r="U143" t="str">
        <f ca="1"/>
        <v>19-May</v>
      </c>
      <c r="V143" t="str">
        <f ca="1"/>
        <v>18-May</v>
      </c>
      <c r="W143" t="str">
        <f ca="1"/>
        <v>17-May</v>
      </c>
      <c r="X143" t="str">
        <f ca="1"/>
        <v>16-May</v>
      </c>
      <c r="Y143" t="str">
        <f ca="1"/>
        <v>15-May</v>
      </c>
      <c r="Z143" t="str">
        <f ca="1"/>
        <v>14-May</v>
      </c>
      <c r="AA143" t="str">
        <f ca="1"/>
        <v>13-May</v>
      </c>
      <c r="AB143" t="str">
        <f ca="1"/>
        <v>0.5</v>
      </c>
    </row>
    <row r="144" spans="1:28" x14ac:dyDescent="0.35">
      <c r="A144" s="33" t="s">
        <v>835</v>
      </c>
      <c r="B144" t="str">
        <f t="array" aca="1" ref="B144:AB144" ca="1">_xll.PICurrVal('Nashik Datalink'!$B$2:$AB$2,0,'Nashik Datalink'!$A$144)</f>
        <v>Nashik</v>
      </c>
      <c r="C144" t="str">
        <f ca="1"/>
        <v>W M Nashik</v>
      </c>
      <c r="D144" t="str">
        <f ca="1"/>
        <v>Malegaon</v>
      </c>
      <c r="E144" t="str">
        <f ca="1"/>
        <v>Chandwad</v>
      </c>
      <c r="F144" t="str">
        <f ca="1"/>
        <v>20086730</v>
      </c>
      <c r="G144" t="str">
        <f ca="1"/>
        <v>Retro.Chandwad and WSS 44 villages. Ta. Chandwad</v>
      </c>
      <c r="H144" t="str">
        <f ca="1"/>
        <v>Mangrul</v>
      </c>
      <c r="I144" t="str">
        <f ca="1"/>
        <v>Existing 1.00 LL ESR</v>
      </c>
      <c r="J144">
        <f ca="1"/>
        <v>0</v>
      </c>
      <c r="K144">
        <f ca="1"/>
        <v>3840.940673828125</v>
      </c>
      <c r="L144" t="str">
        <f ca="1"/>
        <v>1.00LL</v>
      </c>
      <c r="M144">
        <f ca="1"/>
        <v>0.83781982421875001</v>
      </c>
      <c r="N144">
        <f ca="1"/>
        <v>0.99308837890625001</v>
      </c>
      <c r="O144">
        <f ca="1"/>
        <v>3.1835937499999998E-3</v>
      </c>
      <c r="P144">
        <f ca="1"/>
        <v>0</v>
      </c>
      <c r="Q144">
        <f ca="1"/>
        <v>0</v>
      </c>
      <c r="R144">
        <f ca="1"/>
        <v>0</v>
      </c>
      <c r="S144">
        <f ca="1"/>
        <v>0</v>
      </c>
      <c r="T144">
        <f ca="1"/>
        <v>0</v>
      </c>
      <c r="U144" t="str">
        <f ca="1"/>
        <v>19-May</v>
      </c>
      <c r="V144" t="str">
        <f ca="1"/>
        <v>18-May</v>
      </c>
      <c r="W144" t="str">
        <f ca="1"/>
        <v>17-May</v>
      </c>
      <c r="X144" t="str">
        <f ca="1"/>
        <v>16-May</v>
      </c>
      <c r="Y144" t="str">
        <f ca="1"/>
        <v>15-May</v>
      </c>
      <c r="Z144" t="str">
        <f ca="1"/>
        <v>14-May</v>
      </c>
      <c r="AA144" t="str">
        <f ca="1"/>
        <v>13-May</v>
      </c>
      <c r="AB144" t="str">
        <f ca="1"/>
        <v>1</v>
      </c>
    </row>
    <row r="145" spans="1:28" x14ac:dyDescent="0.35">
      <c r="A145" s="33" t="s">
        <v>899</v>
      </c>
      <c r="B145" t="str">
        <f t="array" aca="1" ref="B145:AB145" ca="1">_xll.PICurrVal('Nashik Datalink'!$B$2:$AB$2,0,'Nashik Datalink'!$A$145)</f>
        <v>Nashik</v>
      </c>
      <c r="C145" t="str">
        <f ca="1"/>
        <v>Nashik</v>
      </c>
      <c r="D145" t="str">
        <f ca="1"/>
        <v>Malegaon</v>
      </c>
      <c r="E145" t="str">
        <f ca="1"/>
        <v>Malegaon</v>
      </c>
      <c r="F145" t="str">
        <f ca="1"/>
        <v>20037448</v>
      </c>
      <c r="G145" t="str">
        <f ca="1"/>
        <v>78 villages in Nandgaon, Malegaon and Deola talukas</v>
      </c>
      <c r="H145" t="str">
        <f ca="1"/>
        <v>Ghodegaon</v>
      </c>
      <c r="I145" t="str">
        <f ca="1"/>
        <v>Existing 0.50 LL ESR</v>
      </c>
      <c r="J145">
        <f ca="1"/>
        <v>0</v>
      </c>
      <c r="K145">
        <f ca="1"/>
        <v>622.77423095703125</v>
      </c>
      <c r="L145" t="str">
        <f ca="1"/>
        <v>0.50LL</v>
      </c>
      <c r="M145">
        <f ca="1"/>
        <v>0.4971722412109375</v>
      </c>
      <c r="N145">
        <f ca="1"/>
        <v>0.339747314453125</v>
      </c>
      <c r="O145">
        <f ca="1"/>
        <v>6.8359375000000007E-5</v>
      </c>
      <c r="P145">
        <f ca="1"/>
        <v>0</v>
      </c>
      <c r="Q145">
        <f ca="1"/>
        <v>0</v>
      </c>
      <c r="R145">
        <f ca="1"/>
        <v>0</v>
      </c>
      <c r="S145">
        <f ca="1"/>
        <v>1.7816162109375001E-3</v>
      </c>
      <c r="T145">
        <f ca="1"/>
        <v>1</v>
      </c>
      <c r="U145" t="str">
        <f ca="1"/>
        <v>19-May</v>
      </c>
      <c r="V145" t="str">
        <f ca="1"/>
        <v>18-May</v>
      </c>
      <c r="W145" t="str">
        <f ca="1"/>
        <v>17-May</v>
      </c>
      <c r="X145" t="str">
        <f ca="1"/>
        <v>16-May</v>
      </c>
      <c r="Y145" t="str">
        <f ca="1"/>
        <v>15-May</v>
      </c>
      <c r="Z145" t="str">
        <f ca="1"/>
        <v>14-May</v>
      </c>
      <c r="AA145" t="str">
        <f ca="1"/>
        <v>13-May</v>
      </c>
      <c r="AB145" t="str">
        <f ca="1"/>
        <v>0.5</v>
      </c>
    </row>
    <row r="146" spans="1:28" x14ac:dyDescent="0.35">
      <c r="A146" s="33" t="s">
        <v>447</v>
      </c>
      <c r="B146" t="str">
        <f t="array" aca="1" ref="B146:AB146" ca="1">_xll.PICurrVal('Nashik Datalink'!$B$2:$AB$2,0,'Nashik Datalink'!$A$146)</f>
        <v>Ahmednagar</v>
      </c>
      <c r="C146" t="str">
        <f ca="1"/>
        <v>Sangamner</v>
      </c>
      <c r="D146" t="str">
        <f ca="1"/>
        <v>Sangamner</v>
      </c>
      <c r="E146" t="str">
        <f ca="1"/>
        <v>Sangamner</v>
      </c>
      <c r="F146" t="str">
        <f ca="1"/>
        <v>7937337</v>
      </c>
      <c r="G146" t="str">
        <f ca="1"/>
        <v>Retro.Nimon and 4 villages, Tal. Sangamner</v>
      </c>
      <c r="H146" t="str">
        <f ca="1"/>
        <v>hilllock</v>
      </c>
      <c r="I146" t="str">
        <f ca="1"/>
        <v>Existing 3 LL MBR-Outlet-1</v>
      </c>
      <c r="J146">
        <f ca="1"/>
        <v>0</v>
      </c>
      <c r="K146">
        <f ca="1"/>
        <v>15890.6142578125</v>
      </c>
      <c r="L146" t="str">
        <f ca="1"/>
        <v>3LL</v>
      </c>
      <c r="M146">
        <f ca="1"/>
        <v>1.463623046875</v>
      </c>
      <c r="N146">
        <f ca="1"/>
        <v>1.420693359375</v>
      </c>
      <c r="O146">
        <f ca="1"/>
        <v>1.7446874999999999</v>
      </c>
      <c r="P146">
        <f ca="1"/>
        <v>0.99053710937499995</v>
      </c>
      <c r="Q146">
        <f ca="1"/>
        <v>0</v>
      </c>
      <c r="R146">
        <f ca="1"/>
        <v>0.37272460937500002</v>
      </c>
      <c r="S146">
        <f ca="1"/>
        <v>0</v>
      </c>
      <c r="T146">
        <f ca="1"/>
        <v>1</v>
      </c>
      <c r="U146" t="str">
        <f ca="1"/>
        <v>19-May</v>
      </c>
      <c r="V146" t="str">
        <f ca="1"/>
        <v>18-May</v>
      </c>
      <c r="W146" t="str">
        <f ca="1"/>
        <v>17-May</v>
      </c>
      <c r="X146" t="str">
        <f ca="1"/>
        <v>16-May</v>
      </c>
      <c r="Y146" t="str">
        <f ca="1"/>
        <v>15-May</v>
      </c>
      <c r="Z146" t="str">
        <f ca="1"/>
        <v>14-May</v>
      </c>
      <c r="AA146" t="str">
        <f ca="1"/>
        <v>13-May</v>
      </c>
      <c r="AB146" t="str">
        <f ca="1"/>
        <v>3</v>
      </c>
    </row>
    <row r="147" spans="1:28" x14ac:dyDescent="0.35">
      <c r="A147" s="33" t="s">
        <v>960</v>
      </c>
      <c r="B147" t="str">
        <f t="array" aca="1" ref="B147:AB147" ca="1">_xll.PICurrVal('Nashik Datalink'!$B$2:$AB$2,0,'Nashik Datalink'!$A$147)</f>
        <v>Nashik</v>
      </c>
      <c r="C147" t="str">
        <f ca="1"/>
        <v>W M Nashik</v>
      </c>
      <c r="D147" t="str">
        <f ca="1"/>
        <v>Malegaon</v>
      </c>
      <c r="E147" t="str">
        <f ca="1"/>
        <v>Malegaon</v>
      </c>
      <c r="F147" t="str">
        <f ca="1"/>
        <v>20018682</v>
      </c>
      <c r="G147" t="str">
        <f ca="1"/>
        <v>Dhahiwal &amp;25 Villages WSS Tal Malegaon</v>
      </c>
      <c r="H147" t="str">
        <f ca="1"/>
        <v>Dahiwal</v>
      </c>
      <c r="I147" t="str">
        <f ca="1"/>
        <v>Existing 1.5 LL ESR</v>
      </c>
      <c r="J147">
        <f ca="1"/>
        <v>50.635746002197266</v>
      </c>
      <c r="K147">
        <f ca="1"/>
        <v>4105.7109375</v>
      </c>
      <c r="L147" t="str">
        <f ca="1"/>
        <v>1.5LL</v>
      </c>
      <c r="M147">
        <f ca="1"/>
        <v>0</v>
      </c>
      <c r="N147">
        <f ca="1"/>
        <v>0</v>
      </c>
      <c r="O147">
        <f ca="1"/>
        <v>0</v>
      </c>
      <c r="P147">
        <f ca="1"/>
        <v>0</v>
      </c>
      <c r="Q147">
        <f ca="1"/>
        <v>16.955146484375</v>
      </c>
      <c r="R147">
        <f ca="1"/>
        <v>2.45707275390625</v>
      </c>
      <c r="S147">
        <f ca="1"/>
        <v>0</v>
      </c>
      <c r="T147">
        <f ca="1"/>
        <v>1</v>
      </c>
      <c r="U147" t="str">
        <f ca="1"/>
        <v>19-May</v>
      </c>
      <c r="V147" t="str">
        <f ca="1"/>
        <v>18-May</v>
      </c>
      <c r="W147" t="str">
        <f ca="1"/>
        <v>17-May</v>
      </c>
      <c r="X147" t="str">
        <f ca="1"/>
        <v>16-May</v>
      </c>
      <c r="Y147" t="str">
        <f ca="1"/>
        <v>15-May</v>
      </c>
      <c r="Z147" t="str">
        <f ca="1"/>
        <v>14-May</v>
      </c>
      <c r="AA147" t="str">
        <f ca="1"/>
        <v>13-May</v>
      </c>
      <c r="AB147" t="str">
        <f ca="1"/>
        <v>1.5</v>
      </c>
    </row>
    <row r="148" spans="1:28" x14ac:dyDescent="0.35">
      <c r="A148" s="33" t="s">
        <v>907</v>
      </c>
      <c r="B148" t="str">
        <f t="array" aca="1" ref="B148:AB148" ca="1">_xll.PICurrVal('Nashik Datalink'!$B$2:$AB$2,0,'Nashik Datalink'!$A$148)</f>
        <v>Ahmednagar</v>
      </c>
      <c r="C148" t="str">
        <f ca="1"/>
        <v>Ahmednagar</v>
      </c>
      <c r="D148" t="str">
        <f ca="1"/>
        <v>Ahmednagar</v>
      </c>
      <c r="E148" t="str">
        <f ca="1"/>
        <v>Nagar</v>
      </c>
      <c r="F148" t="str">
        <f ca="1"/>
        <v>20046296</v>
      </c>
      <c r="G148" t="str">
        <f ca="1"/>
        <v>Burhannagar &amp; 45 Villages Retro RRWSS</v>
      </c>
      <c r="H148" t="str">
        <f ca="1"/>
        <v>Kapurwadi</v>
      </c>
      <c r="I148" t="str">
        <f ca="1"/>
        <v>Existing 1.00 LL ESR</v>
      </c>
      <c r="J148" t="str">
        <f ca="1"/>
        <v>Pt Created</v>
      </c>
      <c r="K148" t="str">
        <f ca="1"/>
        <v>Pt Created</v>
      </c>
      <c r="L148" t="str">
        <f ca="1"/>
        <v>1.00LL</v>
      </c>
      <c r="M148">
        <f ca="1"/>
        <v>0</v>
      </c>
      <c r="N148">
        <f ca="1"/>
        <v>0</v>
      </c>
      <c r="O148">
        <f ca="1"/>
        <v>0</v>
      </c>
      <c r="P148">
        <f ca="1"/>
        <v>0</v>
      </c>
      <c r="Q148">
        <f ca="1"/>
        <v>0</v>
      </c>
      <c r="R148">
        <f ca="1"/>
        <v>0</v>
      </c>
      <c r="S148">
        <f ca="1"/>
        <v>0</v>
      </c>
      <c r="T148">
        <f ca="1"/>
        <v>0</v>
      </c>
      <c r="U148" t="str">
        <f ca="1"/>
        <v>19-May</v>
      </c>
      <c r="V148" t="str">
        <f ca="1"/>
        <v>18-May</v>
      </c>
      <c r="W148" t="str">
        <f ca="1"/>
        <v>17-May</v>
      </c>
      <c r="X148" t="str">
        <f ca="1"/>
        <v>16-May</v>
      </c>
      <c r="Y148" t="str">
        <f ca="1"/>
        <v>15-May</v>
      </c>
      <c r="Z148" t="str">
        <f ca="1"/>
        <v>14-May</v>
      </c>
      <c r="AA148" t="str">
        <f ca="1"/>
        <v>13-May</v>
      </c>
      <c r="AB148" t="str">
        <f ca="1"/>
        <v>1</v>
      </c>
    </row>
    <row r="149" spans="1:28" x14ac:dyDescent="0.35">
      <c r="A149" s="33" t="s">
        <v>1060</v>
      </c>
      <c r="B149" t="str">
        <f t="array" aca="1" ref="B149:AB149" ca="1">_xll.PICurrVal('Nashik Datalink'!$B$2:$AB$2,0,'Nashik Datalink'!$A$149)</f>
        <v>Nashik</v>
      </c>
      <c r="C149" t="str">
        <f ca="1"/>
        <v>W M Nashik</v>
      </c>
      <c r="D149" t="str">
        <f ca="1"/>
        <v>W.M.Nashik</v>
      </c>
      <c r="E149" t="str">
        <f ca="1"/>
        <v>Dindori</v>
      </c>
      <c r="F149" t="str">
        <f ca="1"/>
        <v>20039676</v>
      </c>
      <c r="G149" t="str">
        <f ca="1"/>
        <v>Mulane &amp; 3Villages RRWSS Tal. Dindori</v>
      </c>
      <c r="H149" t="str">
        <f ca="1"/>
        <v>Talegaon Vani</v>
      </c>
      <c r="I149" t="str">
        <f ca="1"/>
        <v>Existing 0.75 LL ESR</v>
      </c>
      <c r="J149">
        <f ca="1"/>
        <v>0</v>
      </c>
      <c r="K149">
        <f ca="1"/>
        <v>17.230239868164063</v>
      </c>
      <c r="L149" t="str">
        <f ca="1"/>
        <v>0.75LL</v>
      </c>
      <c r="M149">
        <f ca="1"/>
        <v>1.1794281005859375E-3</v>
      </c>
      <c r="N149">
        <f ca="1"/>
        <v>4.3842697143554685E-3</v>
      </c>
      <c r="O149">
        <f ca="1"/>
        <v>1.3474674224853515E-2</v>
      </c>
      <c r="P149">
        <f ca="1"/>
        <v>1.8438911437988282E-3</v>
      </c>
      <c r="Q149">
        <f ca="1"/>
        <v>1.9889450073242187E-3</v>
      </c>
      <c r="R149">
        <f ca="1"/>
        <v>2.7688026428222658E-3</v>
      </c>
      <c r="S149">
        <f ca="1"/>
        <v>3.9831542968750003E-3</v>
      </c>
      <c r="T149">
        <f ca="1"/>
        <v>1</v>
      </c>
      <c r="U149" t="str">
        <f ca="1"/>
        <v>19-May</v>
      </c>
      <c r="V149" t="str">
        <f ca="1"/>
        <v>18-May</v>
      </c>
      <c r="W149" t="str">
        <f ca="1"/>
        <v>17-May</v>
      </c>
      <c r="X149" t="str">
        <f ca="1"/>
        <v>16-May</v>
      </c>
      <c r="Y149" t="str">
        <f ca="1"/>
        <v>15-May</v>
      </c>
      <c r="Z149" t="str">
        <f ca="1"/>
        <v>14-May</v>
      </c>
      <c r="AA149" t="str">
        <f ca="1"/>
        <v>13-May</v>
      </c>
      <c r="AB149" t="str">
        <f ca="1"/>
        <v>0.75</v>
      </c>
    </row>
    <row r="150" spans="1:28" x14ac:dyDescent="0.35">
      <c r="A150" s="33" t="s">
        <v>836</v>
      </c>
      <c r="B150" t="str">
        <f t="array" aca="1" ref="B150:AB150" ca="1">_xll.PICurrVal('Nashik Datalink'!$B$2:$AB$2,0,'Nashik Datalink'!$A$150)</f>
        <v>Nashik</v>
      </c>
      <c r="C150" t="str">
        <f ca="1"/>
        <v>W M Nashik</v>
      </c>
      <c r="D150" t="str">
        <f ca="1"/>
        <v>Malegaon</v>
      </c>
      <c r="E150" t="str">
        <f ca="1"/>
        <v>Chandwad</v>
      </c>
      <c r="F150" t="str">
        <f ca="1"/>
        <v>20086730</v>
      </c>
      <c r="G150" t="str">
        <f ca="1"/>
        <v>Retro.Chandwad and WSS 44 villages. Ta. Chandwad</v>
      </c>
      <c r="H150" t="str">
        <f ca="1"/>
        <v>Vadalibhoi</v>
      </c>
      <c r="I150" t="str">
        <f ca="1"/>
        <v>Existing 2 LL ESR</v>
      </c>
      <c r="J150" t="str">
        <f ca="1"/>
        <v>Pt Created</v>
      </c>
      <c r="K150" t="str">
        <f ca="1"/>
        <v>Pt Created</v>
      </c>
      <c r="L150" t="str">
        <f ca="1"/>
        <v>2LL</v>
      </c>
      <c r="M150">
        <f ca="1"/>
        <v>0</v>
      </c>
      <c r="N150">
        <f ca="1"/>
        <v>0</v>
      </c>
      <c r="O150">
        <f ca="1"/>
        <v>0</v>
      </c>
      <c r="P150">
        <f ca="1"/>
        <v>0</v>
      </c>
      <c r="Q150">
        <f ca="1"/>
        <v>0</v>
      </c>
      <c r="R150">
        <f ca="1"/>
        <v>0</v>
      </c>
      <c r="S150">
        <f ca="1"/>
        <v>0</v>
      </c>
      <c r="T150">
        <f ca="1"/>
        <v>0</v>
      </c>
      <c r="U150" t="str">
        <f ca="1"/>
        <v>19-May</v>
      </c>
      <c r="V150" t="str">
        <f ca="1"/>
        <v>18-May</v>
      </c>
      <c r="W150" t="str">
        <f ca="1"/>
        <v>17-May</v>
      </c>
      <c r="X150" t="str">
        <f ca="1"/>
        <v>16-May</v>
      </c>
      <c r="Y150" t="str">
        <f ca="1"/>
        <v>15-May</v>
      </c>
      <c r="Z150" t="str">
        <f ca="1"/>
        <v>14-May</v>
      </c>
      <c r="AA150" t="str">
        <f ca="1"/>
        <v>13-May</v>
      </c>
      <c r="AB150" t="str">
        <f ca="1"/>
        <v>2</v>
      </c>
    </row>
    <row r="151" spans="1:28" x14ac:dyDescent="0.35">
      <c r="A151" s="33" t="s">
        <v>968</v>
      </c>
      <c r="B151" t="str">
        <f t="array" aca="1" ref="B151:AB151" ca="1">_xll.PICurrVal('Nashik Datalink'!$B$2:$AB$2,0,'Nashik Datalink'!$A$151)</f>
        <v>Nashik</v>
      </c>
      <c r="C151" t="str">
        <f ca="1"/>
        <v>Nashik</v>
      </c>
      <c r="D151" t="str">
        <f ca="1"/>
        <v>Malegaon</v>
      </c>
      <c r="E151" t="str">
        <f ca="1"/>
        <v>Nandgaon</v>
      </c>
      <c r="F151" t="str">
        <f ca="1"/>
        <v>20037448</v>
      </c>
      <c r="G151" t="str">
        <f ca="1"/>
        <v>78 villages in Nandgaon, Malegaon and Deola talukas</v>
      </c>
      <c r="H151" t="str">
        <f ca="1"/>
        <v>Soygaon</v>
      </c>
      <c r="I151" t="str">
        <f ca="1"/>
        <v>Existing 0.75 LL ESR</v>
      </c>
      <c r="J151">
        <f ca="1"/>
        <v>0</v>
      </c>
      <c r="K151">
        <f ca="1"/>
        <v>128.906982421875</v>
      </c>
      <c r="L151" t="str">
        <f ca="1"/>
        <v>0.75LL</v>
      </c>
      <c r="M151">
        <f ca="1"/>
        <v>0</v>
      </c>
      <c r="N151">
        <f ca="1"/>
        <v>0</v>
      </c>
      <c r="O151">
        <f ca="1"/>
        <v>0</v>
      </c>
      <c r="P151">
        <f ca="1"/>
        <v>0</v>
      </c>
      <c r="Q151">
        <f ca="1"/>
        <v>0.4257305908203125</v>
      </c>
      <c r="R151">
        <f ca="1"/>
        <v>0</v>
      </c>
      <c r="S151">
        <f ca="1"/>
        <v>0</v>
      </c>
      <c r="T151">
        <f ca="1"/>
        <v>1</v>
      </c>
      <c r="U151" t="str">
        <f ca="1"/>
        <v>19-May</v>
      </c>
      <c r="V151" t="str">
        <f ca="1"/>
        <v>18-May</v>
      </c>
      <c r="W151" t="str">
        <f ca="1"/>
        <v>17-May</v>
      </c>
      <c r="X151" t="str">
        <f ca="1"/>
        <v>16-May</v>
      </c>
      <c r="Y151" t="str">
        <f ca="1"/>
        <v>15-May</v>
      </c>
      <c r="Z151" t="str">
        <f ca="1"/>
        <v>14-May</v>
      </c>
      <c r="AA151" t="str">
        <f ca="1"/>
        <v>13-May</v>
      </c>
      <c r="AB151" t="str">
        <f ca="1"/>
        <v>0.75</v>
      </c>
    </row>
    <row r="152" spans="1:28" x14ac:dyDescent="0.35">
      <c r="A152" s="33" t="s">
        <v>988</v>
      </c>
      <c r="B152" t="str">
        <f t="array" aca="1" ref="B152:AB152" ca="1">_xll.PICurrVal('Nashik Datalink'!$B$2:$AB$2,0,'Nashik Datalink'!$A$152)</f>
        <v>Nashik</v>
      </c>
      <c r="C152" t="str">
        <f ca="1"/>
        <v>Nashik</v>
      </c>
      <c r="D152" t="str">
        <f ca="1"/>
        <v>Manmad</v>
      </c>
      <c r="E152" t="str">
        <f ca="1"/>
        <v>Nifad</v>
      </c>
      <c r="F152" t="str">
        <f ca="1"/>
        <v>456654</v>
      </c>
      <c r="G152" t="str">
        <f ca="1"/>
        <v>Retro. Lasalgaon Vinchur 16 Villages, Tal. Nifad</v>
      </c>
      <c r="H152" t="str">
        <f ca="1"/>
        <v>Nimgaon Wakada</v>
      </c>
      <c r="I152" t="str">
        <f ca="1"/>
        <v>Existing 1.50 LL ESR-OL 1</v>
      </c>
      <c r="J152">
        <f ca="1"/>
        <v>0</v>
      </c>
      <c r="K152">
        <f ca="1"/>
        <v>383.98095703125</v>
      </c>
      <c r="L152" t="str">
        <f ca="1"/>
        <v>1.50LL</v>
      </c>
      <c r="M152">
        <f ca="1"/>
        <v>0</v>
      </c>
      <c r="N152">
        <f ca="1"/>
        <v>0.28659118652343751</v>
      </c>
      <c r="O152">
        <f ca="1"/>
        <v>0</v>
      </c>
      <c r="P152">
        <f ca="1"/>
        <v>0.31823547363281252</v>
      </c>
      <c r="Q152">
        <f ca="1"/>
        <v>0</v>
      </c>
      <c r="R152">
        <f ca="1"/>
        <v>0</v>
      </c>
      <c r="S152">
        <f ca="1"/>
        <v>0.10773284912109375</v>
      </c>
      <c r="T152">
        <f ca="1"/>
        <v>1</v>
      </c>
      <c r="U152" t="str">
        <f ca="1"/>
        <v>19-May</v>
      </c>
      <c r="V152" t="str">
        <f ca="1"/>
        <v>18-May</v>
      </c>
      <c r="W152" t="str">
        <f ca="1"/>
        <v>17-May</v>
      </c>
      <c r="X152" t="str">
        <f ca="1"/>
        <v>16-May</v>
      </c>
      <c r="Y152" t="str">
        <f ca="1"/>
        <v>15-May</v>
      </c>
      <c r="Z152" t="str">
        <f ca="1"/>
        <v>14-May</v>
      </c>
      <c r="AA152" t="str">
        <f ca="1"/>
        <v>13-May</v>
      </c>
      <c r="AB152" t="str">
        <f ca="1"/>
        <v>1.5</v>
      </c>
    </row>
    <row r="153" spans="1:28" x14ac:dyDescent="0.35">
      <c r="A153" s="33" t="s">
        <v>890</v>
      </c>
      <c r="B153" t="str">
        <f t="array" aca="1" ref="B153:AB153" ca="1">_xll.PICurrVal('Nashik Datalink'!$B$2:$AB$2,0,'Nashik Datalink'!$A$153)</f>
        <v>Jalgaon</v>
      </c>
      <c r="C153" t="str">
        <f ca="1"/>
        <v>Jalgaon</v>
      </c>
      <c r="D153" t="str">
        <f ca="1"/>
        <v>Erandol</v>
      </c>
      <c r="E153" t="str">
        <f ca="1"/>
        <v>Chalisgaon</v>
      </c>
      <c r="F153" t="str">
        <f ca="1"/>
        <v>20053796</v>
      </c>
      <c r="G153" t="str">
        <f ca="1"/>
        <v>Dondigar-Rohini &amp; 15 Villages WSS</v>
      </c>
      <c r="H153" t="str">
        <f ca="1"/>
        <v>Hirapur</v>
      </c>
      <c r="I153" t="str">
        <f ca="1"/>
        <v>Existing 0.50 LL ESR</v>
      </c>
      <c r="J153">
        <f ca="1"/>
        <v>3.5978653430938721</v>
      </c>
      <c r="K153">
        <f ca="1"/>
        <v>4033.37255859375</v>
      </c>
      <c r="L153" t="str">
        <f ca="1"/>
        <v>0.50LL</v>
      </c>
      <c r="M153">
        <f ca="1"/>
        <v>0</v>
      </c>
      <c r="N153">
        <f ca="1"/>
        <v>0</v>
      </c>
      <c r="O153">
        <f ca="1"/>
        <v>0</v>
      </c>
      <c r="P153">
        <f ca="1"/>
        <v>0.74815429687500001</v>
      </c>
      <c r="Q153">
        <f ca="1"/>
        <v>0</v>
      </c>
      <c r="R153">
        <f ca="1"/>
        <v>0</v>
      </c>
      <c r="S153">
        <f ca="1"/>
        <v>1.3751660156250001</v>
      </c>
      <c r="T153">
        <f ca="1"/>
        <v>1</v>
      </c>
      <c r="U153" t="str">
        <f ca="1"/>
        <v>19-May</v>
      </c>
      <c r="V153" t="str">
        <f ca="1"/>
        <v>18-May</v>
      </c>
      <c r="W153" t="str">
        <f ca="1"/>
        <v>17-May</v>
      </c>
      <c r="X153" t="str">
        <f ca="1"/>
        <v>16-May</v>
      </c>
      <c r="Y153" t="str">
        <f ca="1"/>
        <v>15-May</v>
      </c>
      <c r="Z153" t="str">
        <f ca="1"/>
        <v>14-May</v>
      </c>
      <c r="AA153" t="str">
        <f ca="1"/>
        <v>13-May</v>
      </c>
      <c r="AB153" t="str">
        <f ca="1"/>
        <v>0.5</v>
      </c>
    </row>
    <row r="154" spans="1:28" x14ac:dyDescent="0.35">
      <c r="A154" s="33" t="s">
        <v>837</v>
      </c>
      <c r="B154" t="str">
        <f t="array" aca="1" ref="B154:AB154" ca="1">_xll.PICurrVal('Nashik Datalink'!$B$2:$AB$2,0,'Nashik Datalink'!$A$154)</f>
        <v>Nashik</v>
      </c>
      <c r="C154" t="str">
        <f ca="1"/>
        <v>Nashik</v>
      </c>
      <c r="D154" t="str">
        <f ca="1"/>
        <v>Manmad</v>
      </c>
      <c r="E154" t="str">
        <f ca="1"/>
        <v>Yeola</v>
      </c>
      <c r="F154" t="str">
        <f ca="1"/>
        <v>20030798</v>
      </c>
      <c r="G154" t="str">
        <f ca="1"/>
        <v>Retrofitting To Yeola 38 Villages</v>
      </c>
      <c r="H154" t="str">
        <f ca="1"/>
        <v>Dhamode</v>
      </c>
      <c r="I154" t="str">
        <f ca="1"/>
        <v>Existing 1.00 LL ESR</v>
      </c>
      <c r="J154" t="str">
        <f ca="1"/>
        <v>Pt Created</v>
      </c>
      <c r="K154" t="str">
        <f ca="1"/>
        <v>Pt Created</v>
      </c>
      <c r="L154" t="str">
        <f ca="1"/>
        <v>1.00LL</v>
      </c>
      <c r="M154">
        <f ca="1"/>
        <v>0</v>
      </c>
      <c r="N154">
        <f ca="1"/>
        <v>0</v>
      </c>
      <c r="O154">
        <f ca="1"/>
        <v>0</v>
      </c>
      <c r="P154">
        <f ca="1"/>
        <v>0</v>
      </c>
      <c r="Q154">
        <f ca="1"/>
        <v>0</v>
      </c>
      <c r="R154">
        <f ca="1"/>
        <v>0</v>
      </c>
      <c r="S154">
        <f ca="1"/>
        <v>0</v>
      </c>
      <c r="T154">
        <f ca="1"/>
        <v>0</v>
      </c>
      <c r="U154" t="str">
        <f ca="1"/>
        <v>19-May</v>
      </c>
      <c r="V154" t="str">
        <f ca="1"/>
        <v>18-May</v>
      </c>
      <c r="W154" t="str">
        <f ca="1"/>
        <v>17-May</v>
      </c>
      <c r="X154" t="str">
        <f ca="1"/>
        <v>16-May</v>
      </c>
      <c r="Y154" t="str">
        <f ca="1"/>
        <v>15-May</v>
      </c>
      <c r="Z154" t="str">
        <f ca="1"/>
        <v>14-May</v>
      </c>
      <c r="AA154" t="str">
        <f ca="1"/>
        <v>13-May</v>
      </c>
      <c r="AB154" t="str">
        <f ca="1"/>
        <v>1</v>
      </c>
    </row>
    <row r="155" spans="1:28" x14ac:dyDescent="0.35">
      <c r="A155" s="33" t="s">
        <v>457</v>
      </c>
      <c r="B155" t="str">
        <f t="array" aca="1" ref="B155:AB155" ca="1">_xll.PICurrVal('Nashik Datalink'!$B$2:$AB$2,0,'Nashik Datalink'!$A$155)</f>
        <v>Nashik</v>
      </c>
      <c r="C155" t="str">
        <f ca="1"/>
        <v>Nashik</v>
      </c>
      <c r="D155" t="str">
        <f ca="1"/>
        <v>Sinnar</v>
      </c>
      <c r="E155" t="str">
        <f ca="1"/>
        <v>Sinnar</v>
      </c>
      <c r="F155" t="str">
        <f ca="1"/>
        <v>20019176</v>
      </c>
      <c r="G155" t="str">
        <f ca="1"/>
        <v>Retro. Bargaonpimpri &amp; 6 VRWSS  Tal Sinnar</v>
      </c>
      <c r="H155" t="str">
        <f ca="1"/>
        <v>Nimgaon Sinnar</v>
      </c>
      <c r="I155" t="str">
        <f ca="1"/>
        <v>Proposed 0.40 LL ESR</v>
      </c>
      <c r="J155" t="str">
        <f ca="1"/>
        <v>Pt Created</v>
      </c>
      <c r="K155" t="str">
        <f ca="1"/>
        <v>Pt Created</v>
      </c>
      <c r="L155" t="str">
        <f ca="1"/>
        <v>0.40LL</v>
      </c>
      <c r="M155">
        <f ca="1"/>
        <v>0</v>
      </c>
      <c r="N155">
        <f ca="1"/>
        <v>0</v>
      </c>
      <c r="O155">
        <f ca="1"/>
        <v>0</v>
      </c>
      <c r="P155">
        <f ca="1"/>
        <v>0</v>
      </c>
      <c r="Q155">
        <f ca="1"/>
        <v>0</v>
      </c>
      <c r="R155">
        <f ca="1"/>
        <v>0</v>
      </c>
      <c r="S155">
        <f ca="1"/>
        <v>0</v>
      </c>
      <c r="T155">
        <f ca="1"/>
        <v>0</v>
      </c>
      <c r="U155" t="str">
        <f ca="1"/>
        <v>19-May</v>
      </c>
      <c r="V155" t="str">
        <f ca="1"/>
        <v>18-May</v>
      </c>
      <c r="W155" t="str">
        <f ca="1"/>
        <v>17-May</v>
      </c>
      <c r="X155" t="str">
        <f ca="1"/>
        <v>16-May</v>
      </c>
      <c r="Y155" t="str">
        <f ca="1"/>
        <v>15-May</v>
      </c>
      <c r="Z155" t="str">
        <f ca="1"/>
        <v>14-May</v>
      </c>
      <c r="AA155" t="str">
        <f ca="1"/>
        <v>13-May</v>
      </c>
      <c r="AB155" t="str">
        <f ca="1"/>
        <v>0.4</v>
      </c>
    </row>
    <row r="156" spans="1:28" x14ac:dyDescent="0.35">
      <c r="A156" s="33" t="s">
        <v>643</v>
      </c>
      <c r="B156" t="str">
        <f t="array" aca="1" ref="B156:AB156" ca="1">_xll.PICurrVal('Nashik Datalink'!$B$2:$AB$2,0,'Nashik Datalink'!$A$156)</f>
        <v>Nashik</v>
      </c>
      <c r="C156" t="str">
        <f ca="1"/>
        <v>W M Nashik</v>
      </c>
      <c r="D156" t="str">
        <f ca="1"/>
        <v>Sinnar</v>
      </c>
      <c r="E156" t="str">
        <f ca="1"/>
        <v>Naigaon</v>
      </c>
      <c r="F156" t="str">
        <f ca="1"/>
        <v>20028193</v>
      </c>
      <c r="G156" t="str">
        <f ca="1"/>
        <v>Retrofitting To Wadzire (Naigaon) &amp; 4 Villages RRWSS</v>
      </c>
      <c r="H156" t="str">
        <f ca="1"/>
        <v>Wadzire</v>
      </c>
      <c r="I156" t="str">
        <f ca="1"/>
        <v>Existing 1.00 LL ESR</v>
      </c>
      <c r="J156">
        <f ca="1"/>
        <v>0</v>
      </c>
      <c r="K156">
        <f ca="1"/>
        <v>8417.2509765625</v>
      </c>
      <c r="L156" t="str">
        <f ca="1"/>
        <v>1.00LL</v>
      </c>
      <c r="M156">
        <f ca="1"/>
        <v>0</v>
      </c>
      <c r="N156">
        <f ca="1"/>
        <v>0</v>
      </c>
      <c r="O156">
        <f ca="1"/>
        <v>0</v>
      </c>
      <c r="P156">
        <f ca="1"/>
        <v>0</v>
      </c>
      <c r="Q156">
        <f ca="1"/>
        <v>2.4126171875</v>
      </c>
      <c r="R156">
        <f ca="1"/>
        <v>0.35810546874999999</v>
      </c>
      <c r="S156">
        <f ca="1"/>
        <v>0</v>
      </c>
      <c r="T156">
        <f ca="1"/>
        <v>1</v>
      </c>
      <c r="U156" t="str">
        <f ca="1"/>
        <v>19-May</v>
      </c>
      <c r="V156" t="str">
        <f ca="1"/>
        <v>18-May</v>
      </c>
      <c r="W156" t="str">
        <f ca="1"/>
        <v>17-May</v>
      </c>
      <c r="X156" t="str">
        <f ca="1"/>
        <v>16-May</v>
      </c>
      <c r="Y156" t="str">
        <f ca="1"/>
        <v>15-May</v>
      </c>
      <c r="Z156" t="str">
        <f ca="1"/>
        <v>14-May</v>
      </c>
      <c r="AA156" t="str">
        <f ca="1"/>
        <v>13-May</v>
      </c>
      <c r="AB156" t="str">
        <f ca="1"/>
        <v>1</v>
      </c>
    </row>
    <row r="157" spans="1:28" x14ac:dyDescent="0.35">
      <c r="A157" s="33" t="s">
        <v>1133</v>
      </c>
      <c r="B157" t="str">
        <f t="array" aca="1" ref="B157:AB157" ca="1">_xll.PICurrVal('Nashik Datalink'!$B$2:$AB$2,0,'Nashik Datalink'!$A$157)</f>
        <v>Ahmednagar</v>
      </c>
      <c r="C157" t="str">
        <f ca="1"/>
        <v>Ahmednagar</v>
      </c>
      <c r="D157" t="str">
        <f ca="1"/>
        <v>Newasa</v>
      </c>
      <c r="E157" t="str">
        <f ca="1"/>
        <v>Pathardi</v>
      </c>
      <c r="F157" t="str">
        <f ca="1"/>
        <v>20040662</v>
      </c>
      <c r="G157" t="str">
        <f ca="1"/>
        <v>Retro.Miri-Tisgaon and 33 villages, Tal. Pathardi</v>
      </c>
      <c r="H157" t="str">
        <f ca="1"/>
        <v>Tisgaon</v>
      </c>
      <c r="I157" t="str">
        <f ca="1"/>
        <v>Existing 0.75 LL ESR-1</v>
      </c>
      <c r="J157">
        <f ca="1"/>
        <v>0</v>
      </c>
      <c r="K157">
        <f ca="1"/>
        <v>477.69876098632813</v>
      </c>
      <c r="L157" t="str">
        <f ca="1"/>
        <v>0.75LL</v>
      </c>
      <c r="M157">
        <f ca="1"/>
        <v>0.93467895507812504</v>
      </c>
      <c r="N157">
        <f ca="1"/>
        <v>0</v>
      </c>
      <c r="O157">
        <f ca="1"/>
        <v>0</v>
      </c>
      <c r="P157">
        <f ca="1"/>
        <v>0</v>
      </c>
      <c r="Q157">
        <f ca="1"/>
        <v>6.5428466796875001E-2</v>
      </c>
      <c r="R157">
        <f ca="1"/>
        <v>0</v>
      </c>
      <c r="S157">
        <f ca="1"/>
        <v>0</v>
      </c>
      <c r="T157">
        <f ca="1"/>
        <v>1</v>
      </c>
      <c r="U157" t="str">
        <f ca="1"/>
        <v>19-May</v>
      </c>
      <c r="V157" t="str">
        <f ca="1"/>
        <v>18-May</v>
      </c>
      <c r="W157" t="str">
        <f ca="1"/>
        <v>17-May</v>
      </c>
      <c r="X157" t="str">
        <f ca="1"/>
        <v>16-May</v>
      </c>
      <c r="Y157" t="str">
        <f ca="1"/>
        <v>15-May</v>
      </c>
      <c r="Z157" t="str">
        <f ca="1"/>
        <v>14-May</v>
      </c>
      <c r="AA157" t="str">
        <f ca="1"/>
        <v>13-May</v>
      </c>
      <c r="AB157" t="str">
        <f ca="1"/>
        <v>0.75</v>
      </c>
    </row>
    <row r="158" spans="1:28" x14ac:dyDescent="0.35">
      <c r="A158" s="33" t="s">
        <v>1134</v>
      </c>
      <c r="B158" t="str">
        <f t="array" aca="1" ref="B158:AB158" ca="1">_xll.PICurrVal('Nashik Datalink'!$B$2:$AB$2,0,'Nashik Datalink'!$A$158)</f>
        <v>Jalgaon</v>
      </c>
      <c r="C158" t="str">
        <f ca="1"/>
        <v>Jalgaon</v>
      </c>
      <c r="D158" t="str">
        <f ca="1"/>
        <v>Nandurbar</v>
      </c>
      <c r="E158" t="str">
        <f ca="1"/>
        <v>Nandurbar</v>
      </c>
      <c r="F158" t="str">
        <f ca="1"/>
        <v>20057127</v>
      </c>
      <c r="G158" t="str">
        <f ca="1"/>
        <v>Khamgaon, Tokartale , Vichak &amp; 2 Wadies RRWSS</v>
      </c>
      <c r="H158" t="str">
        <f ca="1"/>
        <v>Wadgaon Pada</v>
      </c>
      <c r="I158" t="str">
        <f ca="1"/>
        <v>Existing 0.25 LL ESR</v>
      </c>
      <c r="J158">
        <f ca="1"/>
        <v>8.5427379608154297</v>
      </c>
      <c r="K158">
        <f ca="1"/>
        <v>476.68569946289063</v>
      </c>
      <c r="L158" t="str">
        <f ca="1"/>
        <v>0.25LL</v>
      </c>
      <c r="M158">
        <f ca="1"/>
        <v>1.8073166283191996E-2</v>
      </c>
      <c r="N158">
        <f ca="1"/>
        <v>6.3948645061316256E-2</v>
      </c>
      <c r="O158">
        <f ca="1"/>
        <v>0.50557861328124998</v>
      </c>
      <c r="P158">
        <f ca="1"/>
        <v>8.0098571777343752E-2</v>
      </c>
      <c r="Q158">
        <f ca="1"/>
        <v>5.7281494140625E-2</v>
      </c>
      <c r="R158">
        <f ca="1"/>
        <v>8.8858032226562494E-2</v>
      </c>
      <c r="S158">
        <f ca="1"/>
        <v>0.17950653076171874</v>
      </c>
      <c r="T158">
        <f ca="1"/>
        <v>1</v>
      </c>
      <c r="U158" t="str">
        <f ca="1"/>
        <v>19-May</v>
      </c>
      <c r="V158" t="str">
        <f ca="1"/>
        <v>18-May</v>
      </c>
      <c r="W158" t="str">
        <f ca="1"/>
        <v>17-May</v>
      </c>
      <c r="X158" t="str">
        <f ca="1"/>
        <v>16-May</v>
      </c>
      <c r="Y158" t="str">
        <f ca="1"/>
        <v>15-May</v>
      </c>
      <c r="Z158" t="str">
        <f ca="1"/>
        <v>14-May</v>
      </c>
      <c r="AA158" t="str">
        <f ca="1"/>
        <v>13-May</v>
      </c>
      <c r="AB158" t="str">
        <f ca="1"/>
        <v>0.25</v>
      </c>
    </row>
    <row r="159" spans="1:28" x14ac:dyDescent="0.35">
      <c r="A159" s="33" t="s">
        <v>956</v>
      </c>
      <c r="B159" t="str">
        <f t="array" aca="1" ref="B159:AB159" ca="1">_xll.PICurrVal('Nashik Datalink'!$B$2:$AB$2,0,'Nashik Datalink'!$A$159)</f>
        <v>Nashik</v>
      </c>
      <c r="C159" t="str">
        <f ca="1"/>
        <v>Nashik</v>
      </c>
      <c r="D159" t="str">
        <f ca="1"/>
        <v>Manmad</v>
      </c>
      <c r="E159" t="str">
        <f ca="1"/>
        <v>Yeola</v>
      </c>
      <c r="F159" t="str">
        <f ca="1"/>
        <v>20030798</v>
      </c>
      <c r="G159" t="str">
        <f ca="1"/>
        <v>Retrofitting To Yeola 38 Villages</v>
      </c>
      <c r="H159" t="str">
        <f ca="1"/>
        <v>Adgaon chautha</v>
      </c>
      <c r="I159" t="str">
        <f ca="1"/>
        <v>Existing 1.00 LL ESR</v>
      </c>
      <c r="J159" t="str">
        <f ca="1"/>
        <v>Pt Created</v>
      </c>
      <c r="K159" t="str">
        <f ca="1"/>
        <v>Pt Created</v>
      </c>
      <c r="L159" t="str">
        <f ca="1"/>
        <v>1.00LL</v>
      </c>
      <c r="M159">
        <f ca="1"/>
        <v>0</v>
      </c>
      <c r="N159">
        <f ca="1"/>
        <v>0</v>
      </c>
      <c r="O159">
        <f ca="1"/>
        <v>0</v>
      </c>
      <c r="P159">
        <f ca="1"/>
        <v>0</v>
      </c>
      <c r="Q159">
        <f ca="1"/>
        <v>0</v>
      </c>
      <c r="R159">
        <f ca="1"/>
        <v>0</v>
      </c>
      <c r="S159">
        <f ca="1"/>
        <v>0</v>
      </c>
      <c r="T159">
        <f ca="1"/>
        <v>0</v>
      </c>
      <c r="U159" t="str">
        <f ca="1"/>
        <v>19-May</v>
      </c>
      <c r="V159" t="str">
        <f ca="1"/>
        <v>18-May</v>
      </c>
      <c r="W159" t="str">
        <f ca="1"/>
        <v>17-May</v>
      </c>
      <c r="X159" t="str">
        <f ca="1"/>
        <v>16-May</v>
      </c>
      <c r="Y159" t="str">
        <f ca="1"/>
        <v>15-May</v>
      </c>
      <c r="Z159" t="str">
        <f ca="1"/>
        <v>14-May</v>
      </c>
      <c r="AA159" t="str">
        <f ca="1"/>
        <v>13-May</v>
      </c>
      <c r="AB159" t="str">
        <f ca="1"/>
        <v>1</v>
      </c>
    </row>
    <row r="160" spans="1:28" x14ac:dyDescent="0.35">
      <c r="A160" s="33" t="s">
        <v>462</v>
      </c>
      <c r="B160" t="str">
        <f t="array" aca="1" ref="B160:AB160" ca="1">_xll.PICurrVal('Nashik Datalink'!$B$2:$AB$2,0,'Nashik Datalink'!$A$160)</f>
        <v>Nashik</v>
      </c>
      <c r="C160" t="str">
        <f ca="1"/>
        <v>Nashik</v>
      </c>
      <c r="D160" t="str">
        <f ca="1"/>
        <v>Sinnar</v>
      </c>
      <c r="E160" t="str">
        <f ca="1"/>
        <v>Sinnar</v>
      </c>
      <c r="F160" t="str">
        <f ca="1"/>
        <v>20019286</v>
      </c>
      <c r="G160" t="str">
        <f ca="1"/>
        <v>Nirhale-Fatehpur and 5 villages, Tal. Sinnar</v>
      </c>
      <c r="H160" t="str">
        <f ca="1"/>
        <v>Manori</v>
      </c>
      <c r="I160" t="str">
        <f ca="1"/>
        <v>Proposed 1.15 LL ESR</v>
      </c>
      <c r="J160">
        <f ca="1"/>
        <v>0</v>
      </c>
      <c r="K160">
        <f ca="1"/>
        <v>17.037099838256836</v>
      </c>
      <c r="L160" t="str">
        <f ca="1"/>
        <v>1.15LL</v>
      </c>
      <c r="M160">
        <f ca="1"/>
        <v>0</v>
      </c>
      <c r="N160">
        <f ca="1"/>
        <v>0</v>
      </c>
      <c r="O160">
        <f ca="1"/>
        <v>0</v>
      </c>
      <c r="P160">
        <f ca="1"/>
        <v>0</v>
      </c>
      <c r="Q160">
        <f ca="1"/>
        <v>0</v>
      </c>
      <c r="R160">
        <f ca="1"/>
        <v>0</v>
      </c>
      <c r="S160">
        <f ca="1"/>
        <v>0</v>
      </c>
      <c r="T160">
        <f ca="1"/>
        <v>1</v>
      </c>
      <c r="U160" t="str">
        <f ca="1"/>
        <v>19-May</v>
      </c>
      <c r="V160" t="str">
        <f ca="1"/>
        <v>18-May</v>
      </c>
      <c r="W160" t="str">
        <f ca="1"/>
        <v>17-May</v>
      </c>
      <c r="X160" t="str">
        <f ca="1"/>
        <v>16-May</v>
      </c>
      <c r="Y160" t="str">
        <f ca="1"/>
        <v>15-May</v>
      </c>
      <c r="Z160" t="str">
        <f ca="1"/>
        <v>14-May</v>
      </c>
      <c r="AA160" t="str">
        <f ca="1"/>
        <v>13-May</v>
      </c>
      <c r="AB160" t="str">
        <f ca="1"/>
        <v>1.15</v>
      </c>
    </row>
    <row r="161" spans="1:28" x14ac:dyDescent="0.35">
      <c r="A161" s="33" t="s">
        <v>954</v>
      </c>
      <c r="B161" t="str">
        <f t="array" aca="1" ref="B161:AB161" ca="1">_xll.PICurrVal('Nashik Datalink'!$B$2:$AB$2,0,'Nashik Datalink'!$A$161)</f>
        <v>Jalgaon</v>
      </c>
      <c r="C161" t="str">
        <f ca="1"/>
        <v>Jalgaon</v>
      </c>
      <c r="D161" t="str">
        <f ca="1"/>
        <v>Erandol</v>
      </c>
      <c r="E161" t="str">
        <f ca="1"/>
        <v>Chalisgaon</v>
      </c>
      <c r="F161" t="str">
        <f ca="1"/>
        <v>20053796</v>
      </c>
      <c r="G161" t="str">
        <f ca="1"/>
        <v>Dondigar-Rohini &amp; 15 Villages WSS</v>
      </c>
      <c r="H161" t="str">
        <f ca="1"/>
        <v>Khadki Bk.</v>
      </c>
      <c r="I161" t="str">
        <f ca="1"/>
        <v>Existing 0.50 LL ESR-2</v>
      </c>
      <c r="J161">
        <f ca="1"/>
        <v>33.686607360839844</v>
      </c>
      <c r="K161">
        <f ca="1"/>
        <v>2704.068603515625</v>
      </c>
      <c r="L161" t="str">
        <f ca="1"/>
        <v>0.50LL</v>
      </c>
      <c r="M161">
        <f ca="1"/>
        <v>0</v>
      </c>
      <c r="N161">
        <f ca="1"/>
        <v>0</v>
      </c>
      <c r="O161">
        <f ca="1"/>
        <v>0</v>
      </c>
      <c r="P161">
        <f ca="1"/>
        <v>1.1632934570312501</v>
      </c>
      <c r="Q161">
        <f ca="1"/>
        <v>0</v>
      </c>
      <c r="R161">
        <f ca="1"/>
        <v>0.73514892578125002</v>
      </c>
      <c r="S161">
        <f ca="1"/>
        <v>0.46827148437499999</v>
      </c>
      <c r="T161">
        <f ca="1"/>
        <v>1</v>
      </c>
      <c r="U161" t="str">
        <f ca="1"/>
        <v>19-May</v>
      </c>
      <c r="V161" t="str">
        <f ca="1"/>
        <v>18-May</v>
      </c>
      <c r="W161" t="str">
        <f ca="1"/>
        <v>17-May</v>
      </c>
      <c r="X161" t="str">
        <f ca="1"/>
        <v>16-May</v>
      </c>
      <c r="Y161" t="str">
        <f ca="1"/>
        <v>15-May</v>
      </c>
      <c r="Z161" t="str">
        <f ca="1"/>
        <v>14-May</v>
      </c>
      <c r="AA161" t="str">
        <f ca="1"/>
        <v>13-May</v>
      </c>
      <c r="AB161" t="str">
        <f ca="1"/>
        <v>0.5</v>
      </c>
    </row>
    <row r="162" spans="1:28" x14ac:dyDescent="0.35">
      <c r="A162" s="33" t="s">
        <v>838</v>
      </c>
      <c r="B162" t="str">
        <f t="array" aca="1" ref="B162:AB162" ca="1">_xll.PICurrVal('Nashik Datalink'!$B$2:$AB$2,0,'Nashik Datalink'!$A$162)</f>
        <v>Nashik</v>
      </c>
      <c r="C162" t="str">
        <f ca="1"/>
        <v>W M Nashik</v>
      </c>
      <c r="D162" t="str">
        <f ca="1"/>
        <v>Malegaon</v>
      </c>
      <c r="E162" t="str">
        <f ca="1"/>
        <v>Chandwad</v>
      </c>
      <c r="F162" t="str">
        <f ca="1"/>
        <v>20086730</v>
      </c>
      <c r="G162" t="str">
        <f ca="1"/>
        <v>Retro.Chandwad and WSS 44 villages. Ta. Chandwad</v>
      </c>
      <c r="H162" t="str">
        <f ca="1"/>
        <v>Bharvir</v>
      </c>
      <c r="I162" t="str">
        <f ca="1"/>
        <v>Existing 0.30 LL ESR-2</v>
      </c>
      <c r="J162">
        <f ca="1"/>
        <v>0</v>
      </c>
      <c r="K162">
        <f ca="1"/>
        <v>11.543890953063965</v>
      </c>
      <c r="L162" t="str">
        <f ca="1"/>
        <v>0.30LL</v>
      </c>
      <c r="M162">
        <f ca="1"/>
        <v>0</v>
      </c>
      <c r="N162">
        <f ca="1"/>
        <v>0</v>
      </c>
      <c r="O162">
        <f ca="1"/>
        <v>0</v>
      </c>
      <c r="P162">
        <f ca="1"/>
        <v>0</v>
      </c>
      <c r="Q162">
        <f ca="1"/>
        <v>0</v>
      </c>
      <c r="R162">
        <f ca="1"/>
        <v>0</v>
      </c>
      <c r="S162">
        <f ca="1"/>
        <v>0</v>
      </c>
      <c r="T162">
        <f ca="1"/>
        <v>0</v>
      </c>
      <c r="U162" t="str">
        <f ca="1"/>
        <v>19-May</v>
      </c>
      <c r="V162" t="str">
        <f ca="1"/>
        <v>18-May</v>
      </c>
      <c r="W162" t="str">
        <f ca="1"/>
        <v>17-May</v>
      </c>
      <c r="X162" t="str">
        <f ca="1"/>
        <v>16-May</v>
      </c>
      <c r="Y162" t="str">
        <f ca="1"/>
        <v>15-May</v>
      </c>
      <c r="Z162" t="str">
        <f ca="1"/>
        <v>14-May</v>
      </c>
      <c r="AA162" t="str">
        <f ca="1"/>
        <v>13-May</v>
      </c>
      <c r="AB162" t="str">
        <f ca="1"/>
        <v>0.3</v>
      </c>
    </row>
    <row r="163" spans="1:28" x14ac:dyDescent="0.35">
      <c r="A163" s="33" t="s">
        <v>224</v>
      </c>
      <c r="B163" t="str">
        <f t="array" aca="1" ref="B163:AB163" ca="1">_xll.PICurrVal('Nashik Datalink'!$B$2:$AB$2,0,'Nashik Datalink'!$A$163)</f>
        <v>Ahmednagar</v>
      </c>
      <c r="C163" t="str">
        <f ca="1"/>
        <v>Sangamner</v>
      </c>
      <c r="D163" t="str">
        <f ca="1"/>
        <v>Sangamner</v>
      </c>
      <c r="E163" t="str">
        <f ca="1"/>
        <v>Sangamner</v>
      </c>
      <c r="F163" t="str">
        <f ca="1"/>
        <v>7937337</v>
      </c>
      <c r="G163" t="str">
        <f ca="1"/>
        <v>Retro.Nimon and 4 villages, Tal. Sangamner</v>
      </c>
      <c r="H163" t="str">
        <f ca="1"/>
        <v>Palaskhede</v>
      </c>
      <c r="I163" t="str">
        <f ca="1"/>
        <v>Existing 0.9 LL ESR</v>
      </c>
      <c r="J163">
        <f ca="1"/>
        <v>0</v>
      </c>
      <c r="K163">
        <f ca="1"/>
        <v>1803.399658203125</v>
      </c>
      <c r="L163" t="str">
        <f ca="1"/>
        <v>0.9LL</v>
      </c>
      <c r="M163">
        <f ca="1"/>
        <v>0.72800537109374996</v>
      </c>
      <c r="N163">
        <f ca="1"/>
        <v>0</v>
      </c>
      <c r="O163">
        <f ca="1"/>
        <v>0.60259033203125001</v>
      </c>
      <c r="P163">
        <f ca="1"/>
        <v>0.12200073242187499</v>
      </c>
      <c r="Q163">
        <f ca="1"/>
        <v>0.71953369140625001</v>
      </c>
      <c r="R163">
        <f ca="1"/>
        <v>0</v>
      </c>
      <c r="S163">
        <f ca="1"/>
        <v>0</v>
      </c>
      <c r="T163">
        <f ca="1"/>
        <v>1</v>
      </c>
      <c r="U163" t="str">
        <f ca="1"/>
        <v>19-May</v>
      </c>
      <c r="V163" t="str">
        <f ca="1"/>
        <v>18-May</v>
      </c>
      <c r="W163" t="str">
        <f ca="1"/>
        <v>17-May</v>
      </c>
      <c r="X163" t="str">
        <f ca="1"/>
        <v>16-May</v>
      </c>
      <c r="Y163" t="str">
        <f ca="1"/>
        <v>15-May</v>
      </c>
      <c r="Z163" t="str">
        <f ca="1"/>
        <v>14-May</v>
      </c>
      <c r="AA163" t="str">
        <f ca="1"/>
        <v>13-May</v>
      </c>
      <c r="AB163" t="str">
        <f ca="1"/>
        <v>0.9</v>
      </c>
    </row>
    <row r="164" spans="1:28" x14ac:dyDescent="0.35">
      <c r="A164" s="33" t="s">
        <v>839</v>
      </c>
      <c r="B164" t="str">
        <f t="array" aca="1" ref="B164:AB164" ca="1">_xll.PICurrVal('Nashik Datalink'!$B$2:$AB$2,0,'Nashik Datalink'!$A$164)</f>
        <v>Nashik</v>
      </c>
      <c r="C164" t="str">
        <f ca="1"/>
        <v>W M Nashik</v>
      </c>
      <c r="D164" t="str">
        <f ca="1"/>
        <v>Malegaon</v>
      </c>
      <c r="E164" t="str">
        <f ca="1"/>
        <v>Chandwad</v>
      </c>
      <c r="F164" t="str">
        <f ca="1"/>
        <v>20086730</v>
      </c>
      <c r="G164" t="str">
        <f ca="1"/>
        <v>Retro.Chandwad and WSS 44 villages. Ta. Chandwad</v>
      </c>
      <c r="H164" t="str">
        <f ca="1"/>
        <v>Nimgavhan</v>
      </c>
      <c r="I164" t="str">
        <f ca="1"/>
        <v>Existing 0.25 LL ESR</v>
      </c>
      <c r="J164" t="str">
        <f ca="1"/>
        <v>Pt Created</v>
      </c>
      <c r="K164" t="str">
        <f ca="1"/>
        <v>Pt Created</v>
      </c>
      <c r="L164" t="str">
        <f ca="1"/>
        <v>0.25LL</v>
      </c>
      <c r="M164">
        <f ca="1"/>
        <v>0</v>
      </c>
      <c r="N164">
        <f ca="1"/>
        <v>0</v>
      </c>
      <c r="O164">
        <f ca="1"/>
        <v>0</v>
      </c>
      <c r="P164">
        <f ca="1"/>
        <v>0</v>
      </c>
      <c r="Q164">
        <f ca="1"/>
        <v>0</v>
      </c>
      <c r="R164">
        <f ca="1"/>
        <v>0</v>
      </c>
      <c r="S164">
        <f ca="1"/>
        <v>0</v>
      </c>
      <c r="T164">
        <f ca="1"/>
        <v>0</v>
      </c>
      <c r="U164" t="str">
        <f ca="1"/>
        <v>19-May</v>
      </c>
      <c r="V164" t="str">
        <f ca="1"/>
        <v>18-May</v>
      </c>
      <c r="W164" t="str">
        <f ca="1"/>
        <v>17-May</v>
      </c>
      <c r="X164" t="str">
        <f ca="1"/>
        <v>16-May</v>
      </c>
      <c r="Y164" t="str">
        <f ca="1"/>
        <v>15-May</v>
      </c>
      <c r="Z164" t="str">
        <f ca="1"/>
        <v>14-May</v>
      </c>
      <c r="AA164" t="str">
        <f ca="1"/>
        <v>13-May</v>
      </c>
      <c r="AB164" t="str">
        <f ca="1"/>
        <v>0.25</v>
      </c>
    </row>
    <row r="165" spans="1:28" x14ac:dyDescent="0.35">
      <c r="A165" s="33" t="s">
        <v>1061</v>
      </c>
      <c r="B165" t="str">
        <f t="array" aca="1" ref="B165:AB165" ca="1">_xll.PICurrVal('Nashik Datalink'!$B$2:$AB$2,0,'Nashik Datalink'!$A$165)</f>
        <v>Jalgaon</v>
      </c>
      <c r="C165" t="str">
        <f ca="1"/>
        <v>Jalgaon</v>
      </c>
      <c r="D165" t="str">
        <f ca="1"/>
        <v>Chopda</v>
      </c>
      <c r="E165" t="str">
        <f ca="1"/>
        <v>Chopda</v>
      </c>
      <c r="F165" t="str">
        <f ca="1"/>
        <v>20053731</v>
      </c>
      <c r="G165" t="str">
        <f ca="1"/>
        <v>Lasur and 9 villages RRWSS. Ta. Chopda</v>
      </c>
      <c r="H165" t="str">
        <f ca="1"/>
        <v>Chunchale</v>
      </c>
      <c r="I165" t="str">
        <f ca="1"/>
        <v>Existing 1.25 LL ESR</v>
      </c>
      <c r="J165">
        <f ca="1"/>
        <v>5.5092029571533203</v>
      </c>
      <c r="K165">
        <f ca="1"/>
        <v>7668.4560546875</v>
      </c>
      <c r="L165" t="str">
        <f ca="1"/>
        <v>1.25LL</v>
      </c>
      <c r="M165">
        <f ca="1"/>
        <v>3.3409130859374998</v>
      </c>
      <c r="N165">
        <f ca="1"/>
        <v>5.3089013671874996</v>
      </c>
      <c r="O165">
        <f ca="1"/>
        <v>5.4465380859375001</v>
      </c>
      <c r="P165">
        <f ca="1"/>
        <v>4.9481982421874999</v>
      </c>
      <c r="Q165">
        <f ca="1"/>
        <v>5.2557763671875</v>
      </c>
      <c r="R165">
        <f ca="1"/>
        <v>5.5544384765624999</v>
      </c>
      <c r="S165">
        <f ca="1"/>
        <v>0.42805175781249999</v>
      </c>
      <c r="T165">
        <f ca="1"/>
        <v>1</v>
      </c>
      <c r="U165" t="str">
        <f ca="1"/>
        <v>19-May</v>
      </c>
      <c r="V165" t="str">
        <f ca="1"/>
        <v>18-May</v>
      </c>
      <c r="W165" t="str">
        <f ca="1"/>
        <v>17-May</v>
      </c>
      <c r="X165" t="str">
        <f ca="1"/>
        <v>16-May</v>
      </c>
      <c r="Y165" t="str">
        <f ca="1"/>
        <v>15-May</v>
      </c>
      <c r="Z165" t="str">
        <f ca="1"/>
        <v>14-May</v>
      </c>
      <c r="AA165" t="str">
        <f ca="1"/>
        <v>13-May</v>
      </c>
      <c r="AB165" t="str">
        <f ca="1"/>
        <v>1.25</v>
      </c>
    </row>
    <row r="166" spans="1:28" x14ac:dyDescent="0.35">
      <c r="A166" s="33" t="s">
        <v>1017</v>
      </c>
      <c r="B166" t="str">
        <f t="array" aca="1" ref="B166:AB166" ca="1">_xll.PICurrVal('Nashik Datalink'!$B$2:$AB$2,0,'Nashik Datalink'!$A$166)</f>
        <v>Nashik</v>
      </c>
      <c r="C166" t="str">
        <f ca="1"/>
        <v>W M Nashik</v>
      </c>
      <c r="D166" t="str">
        <f ca="1"/>
        <v>Malegaon</v>
      </c>
      <c r="E166" t="str">
        <f ca="1"/>
        <v>Malegaon</v>
      </c>
      <c r="F166" t="str">
        <f ca="1"/>
        <v>20018682</v>
      </c>
      <c r="G166" t="str">
        <f ca="1"/>
        <v>Dhahiwal &amp;25 Villages WSS Tal Malegaon</v>
      </c>
      <c r="H166" t="str">
        <f ca="1"/>
        <v>Devarpada</v>
      </c>
      <c r="I166" t="str">
        <f ca="1"/>
        <v>Existing 1.25 LL ESR</v>
      </c>
      <c r="J166">
        <f ca="1"/>
        <v>0</v>
      </c>
      <c r="K166">
        <f ca="1"/>
        <v>2176.885498046875</v>
      </c>
      <c r="L166" t="str">
        <f ca="1"/>
        <v>1.25LL</v>
      </c>
      <c r="M166">
        <f ca="1"/>
        <v>0.118779296875</v>
      </c>
      <c r="N166">
        <f ca="1"/>
        <v>4.0356445312500003E-2</v>
      </c>
      <c r="O166">
        <f ca="1"/>
        <v>0</v>
      </c>
      <c r="P166">
        <f ca="1"/>
        <v>0</v>
      </c>
      <c r="Q166">
        <f ca="1"/>
        <v>0</v>
      </c>
      <c r="R166">
        <f ca="1"/>
        <v>0</v>
      </c>
      <c r="S166">
        <f ca="1"/>
        <v>1.1441357421875</v>
      </c>
      <c r="T166">
        <f ca="1"/>
        <v>1</v>
      </c>
      <c r="U166" t="str">
        <f ca="1"/>
        <v>19-May</v>
      </c>
      <c r="V166" t="str">
        <f ca="1"/>
        <v>18-May</v>
      </c>
      <c r="W166" t="str">
        <f ca="1"/>
        <v>17-May</v>
      </c>
      <c r="X166" t="str">
        <f ca="1"/>
        <v>16-May</v>
      </c>
      <c r="Y166" t="str">
        <f ca="1"/>
        <v>15-May</v>
      </c>
      <c r="Z166" t="str">
        <f ca="1"/>
        <v>14-May</v>
      </c>
      <c r="AA166" t="str">
        <f ca="1"/>
        <v>13-May</v>
      </c>
      <c r="AB166" t="str">
        <f ca="1"/>
        <v>1.25</v>
      </c>
    </row>
    <row r="167" spans="1:28" x14ac:dyDescent="0.35">
      <c r="A167" s="33" t="s">
        <v>530</v>
      </c>
      <c r="B167" t="str">
        <f t="array" aca="1" ref="B167:AB167" ca="1">_xll.PICurrVal('Nashik Datalink'!$B$2:$AB$2,0,'Nashik Datalink'!$A$167)</f>
        <v>Nashik</v>
      </c>
      <c r="C167" t="str">
        <f ca="1"/>
        <v>W M Nashik</v>
      </c>
      <c r="D167" t="str">
        <f ca="1"/>
        <v>Malegaon</v>
      </c>
      <c r="E167" t="str">
        <f ca="1"/>
        <v>Chandwad</v>
      </c>
      <c r="F167" t="str">
        <f ca="1"/>
        <v>20086730</v>
      </c>
      <c r="G167" t="str">
        <f ca="1"/>
        <v>Retro.Chandwad and WSS 44 villages. Ta. Chandwad</v>
      </c>
      <c r="H167" t="str">
        <f ca="1"/>
        <v>Patharshembe</v>
      </c>
      <c r="I167" t="str">
        <f ca="1"/>
        <v>Existing 1.00 LL ESR</v>
      </c>
      <c r="J167">
        <f ca="1"/>
        <v>0</v>
      </c>
      <c r="K167">
        <f ca="1"/>
        <v>68.309837341308594</v>
      </c>
      <c r="L167" t="str">
        <f ca="1"/>
        <v>1.00LL</v>
      </c>
      <c r="M167">
        <f ca="1"/>
        <v>5.6037902832031248E-5</v>
      </c>
      <c r="N167">
        <f ca="1"/>
        <v>0</v>
      </c>
      <c r="O167">
        <f ca="1"/>
        <v>0</v>
      </c>
      <c r="P167">
        <f ca="1"/>
        <v>0</v>
      </c>
      <c r="Q167">
        <f ca="1"/>
        <v>0</v>
      </c>
      <c r="R167">
        <f ca="1"/>
        <v>0</v>
      </c>
      <c r="S167">
        <f ca="1"/>
        <v>5.9674835205078124E-2</v>
      </c>
      <c r="T167">
        <f ca="1"/>
        <v>1</v>
      </c>
      <c r="U167" t="str">
        <f ca="1"/>
        <v>19-May</v>
      </c>
      <c r="V167" t="str">
        <f ca="1"/>
        <v>18-May</v>
      </c>
      <c r="W167" t="str">
        <f ca="1"/>
        <v>17-May</v>
      </c>
      <c r="X167" t="str">
        <f ca="1"/>
        <v>16-May</v>
      </c>
      <c r="Y167" t="str">
        <f ca="1"/>
        <v>15-May</v>
      </c>
      <c r="Z167" t="str">
        <f ca="1"/>
        <v>14-May</v>
      </c>
      <c r="AA167" t="str">
        <f ca="1"/>
        <v>13-May</v>
      </c>
      <c r="AB167" t="str">
        <f ca="1"/>
        <v>1</v>
      </c>
    </row>
    <row r="168" spans="1:28" x14ac:dyDescent="0.35">
      <c r="A168" s="33" t="s">
        <v>1062</v>
      </c>
      <c r="B168" t="str">
        <f t="array" aca="1" ref="B168:AB168" ca="1">_xll.PICurrVal('Nashik Datalink'!$B$2:$AB$2,0,'Nashik Datalink'!$A$168)</f>
        <v>Jalgaon</v>
      </c>
      <c r="C168" t="str">
        <f ca="1"/>
        <v>Jalgaon</v>
      </c>
      <c r="D168" t="str">
        <f ca="1"/>
        <v>Chopda</v>
      </c>
      <c r="E168" t="str">
        <f ca="1"/>
        <v>Chopda</v>
      </c>
      <c r="F168" t="str">
        <f ca="1"/>
        <v>20053731</v>
      </c>
      <c r="G168" t="str">
        <f ca="1"/>
        <v>Lasur and 9 villages RRWSS. Ta. Chopda</v>
      </c>
      <c r="H168" t="str">
        <f ca="1"/>
        <v>Kazipura</v>
      </c>
      <c r="I168" t="str">
        <f ca="1"/>
        <v>Existing 0.25 LL ESR-1</v>
      </c>
      <c r="J168">
        <f ca="1"/>
        <v>0</v>
      </c>
      <c r="K168">
        <f ca="1"/>
        <v>1746.0992431640625</v>
      </c>
      <c r="L168" t="str">
        <f ca="1"/>
        <v>0.25LL</v>
      </c>
      <c r="M168">
        <f ca="1"/>
        <v>1.093544921875</v>
      </c>
      <c r="N168">
        <f ca="1"/>
        <v>1.1192089843749999</v>
      </c>
      <c r="O168">
        <f ca="1"/>
        <v>0.80511962890625</v>
      </c>
      <c r="P168">
        <f ca="1"/>
        <v>0.55692382812499996</v>
      </c>
      <c r="Q168">
        <f ca="1"/>
        <v>1.0140051269531249</v>
      </c>
      <c r="R168">
        <f ca="1"/>
        <v>0.637847900390625</v>
      </c>
      <c r="S168">
        <f ca="1"/>
        <v>1.2135253906250001</v>
      </c>
      <c r="T168">
        <f ca="1"/>
        <v>1</v>
      </c>
      <c r="U168" t="str">
        <f ca="1"/>
        <v>19-May</v>
      </c>
      <c r="V168" t="str">
        <f ca="1"/>
        <v>18-May</v>
      </c>
      <c r="W168" t="str">
        <f ca="1"/>
        <v>17-May</v>
      </c>
      <c r="X168" t="str">
        <f ca="1"/>
        <v>16-May</v>
      </c>
      <c r="Y168" t="str">
        <f ca="1"/>
        <v>15-May</v>
      </c>
      <c r="Z168" t="str">
        <f ca="1"/>
        <v>14-May</v>
      </c>
      <c r="AA168" t="str">
        <f ca="1"/>
        <v>13-May</v>
      </c>
      <c r="AB168" t="str">
        <f ca="1"/>
        <v>0.25</v>
      </c>
    </row>
    <row r="169" spans="1:28" x14ac:dyDescent="0.35">
      <c r="A169" s="33" t="s">
        <v>225</v>
      </c>
      <c r="B169" t="str">
        <f t="array" aca="1" ref="B169:AB169" ca="1">_xll.PICurrVal('Nashik Datalink'!$B$2:$AB$2,0,'Nashik Datalink'!$A$169)</f>
        <v>Ahmednagar</v>
      </c>
      <c r="C169" t="str">
        <f ca="1"/>
        <v>Sangamner</v>
      </c>
      <c r="D169" t="str">
        <f ca="1"/>
        <v>Sangamner</v>
      </c>
      <c r="E169" t="str">
        <f ca="1"/>
        <v>Sangamner</v>
      </c>
      <c r="F169" t="str">
        <f ca="1"/>
        <v>7937337</v>
      </c>
      <c r="G169" t="str">
        <f ca="1"/>
        <v>Retro.Nimon and 4 villages, Tal. Sangamner</v>
      </c>
      <c r="H169" t="str">
        <f ca="1"/>
        <v>Palaskhede</v>
      </c>
      <c r="I169" t="str">
        <f ca="1"/>
        <v>Proposed 0.55 LL ESR- Outlet-1</v>
      </c>
      <c r="J169">
        <f ca="1"/>
        <v>8.8489999771118164</v>
      </c>
      <c r="K169">
        <f ca="1"/>
        <v>1651.134765625</v>
      </c>
      <c r="L169" t="str">
        <f ca="1"/>
        <v>0.55LL</v>
      </c>
      <c r="M169">
        <f ca="1"/>
        <v>0</v>
      </c>
      <c r="N169">
        <f ca="1"/>
        <v>0</v>
      </c>
      <c r="O169">
        <f ca="1"/>
        <v>0</v>
      </c>
      <c r="P169">
        <f ca="1"/>
        <v>0</v>
      </c>
      <c r="Q169">
        <f ca="1"/>
        <v>0</v>
      </c>
      <c r="R169">
        <f ca="1"/>
        <v>0</v>
      </c>
      <c r="S169">
        <f ca="1"/>
        <v>0</v>
      </c>
      <c r="T169">
        <f ca="1"/>
        <v>0</v>
      </c>
      <c r="U169" t="str">
        <f ca="1"/>
        <v>19-May</v>
      </c>
      <c r="V169" t="str">
        <f ca="1"/>
        <v>18-May</v>
      </c>
      <c r="W169" t="str">
        <f ca="1"/>
        <v>17-May</v>
      </c>
      <c r="X169" t="str">
        <f ca="1"/>
        <v>16-May</v>
      </c>
      <c r="Y169" t="str">
        <f ca="1"/>
        <v>15-May</v>
      </c>
      <c r="Z169" t="str">
        <f ca="1"/>
        <v>14-May</v>
      </c>
      <c r="AA169" t="str">
        <f ca="1"/>
        <v>13-May</v>
      </c>
      <c r="AB169" t="str">
        <f ca="1"/>
        <v>0.55</v>
      </c>
    </row>
    <row r="170" spans="1:28" x14ac:dyDescent="0.35">
      <c r="A170" s="33" t="s">
        <v>990</v>
      </c>
      <c r="B170" t="str">
        <f t="array" aca="1" ref="B170:AB170" ca="1">_xll.PICurrVal('Nashik Datalink'!$B$2:$AB$2,0,'Nashik Datalink'!$A$170)</f>
        <v>Nashik</v>
      </c>
      <c r="C170" t="str">
        <f ca="1"/>
        <v>Nashik</v>
      </c>
      <c r="D170" t="str">
        <f ca="1"/>
        <v>Manmad</v>
      </c>
      <c r="E170" t="str">
        <f ca="1"/>
        <v>Nifad</v>
      </c>
      <c r="F170" t="str">
        <f ca="1"/>
        <v>456654</v>
      </c>
      <c r="G170" t="str">
        <f ca="1"/>
        <v>Retro. Lasalgaon Vinchur 16 Villages, Tal. Nifad</v>
      </c>
      <c r="H170" t="str">
        <f ca="1"/>
        <v>Nimgaon Wakada</v>
      </c>
      <c r="I170" t="str">
        <f ca="1"/>
        <v>Existing 1.50 LL ESR-OL 3</v>
      </c>
      <c r="J170">
        <f ca="1"/>
        <v>0</v>
      </c>
      <c r="K170">
        <f ca="1"/>
        <v>135.53274536132813</v>
      </c>
      <c r="L170" t="str">
        <f ca="1"/>
        <v>1.50LL</v>
      </c>
      <c r="M170">
        <f ca="1"/>
        <v>0</v>
      </c>
      <c r="N170">
        <f ca="1"/>
        <v>0.10037322998046876</v>
      </c>
      <c r="O170">
        <f ca="1"/>
        <v>0</v>
      </c>
      <c r="P170">
        <f ca="1"/>
        <v>0.11277786254882813</v>
      </c>
      <c r="Q170">
        <f ca="1"/>
        <v>0</v>
      </c>
      <c r="R170">
        <f ca="1"/>
        <v>0.13480476379394532</v>
      </c>
      <c r="S170">
        <f ca="1"/>
        <v>0</v>
      </c>
      <c r="T170">
        <f ca="1"/>
        <v>1</v>
      </c>
      <c r="U170" t="str">
        <f ca="1"/>
        <v>19-May</v>
      </c>
      <c r="V170" t="str">
        <f ca="1"/>
        <v>18-May</v>
      </c>
      <c r="W170" t="str">
        <f ca="1"/>
        <v>17-May</v>
      </c>
      <c r="X170" t="str">
        <f ca="1"/>
        <v>16-May</v>
      </c>
      <c r="Y170" t="str">
        <f ca="1"/>
        <v>15-May</v>
      </c>
      <c r="Z170" t="str">
        <f ca="1"/>
        <v>14-May</v>
      </c>
      <c r="AA170" t="str">
        <f ca="1"/>
        <v>13-May</v>
      </c>
      <c r="AB170" t="str">
        <f ca="1"/>
        <v>1.5</v>
      </c>
    </row>
    <row r="171" spans="1:28" x14ac:dyDescent="0.35">
      <c r="A171" s="33" t="s">
        <v>222</v>
      </c>
      <c r="B171" t="str">
        <f t="array" aca="1" ref="B171:AB171" ca="1">_xll.PICurrVal('Nashik Datalink'!$B$2:$AB$2,0,'Nashik Datalink'!$A$171)</f>
        <v>Ahmednagar</v>
      </c>
      <c r="C171" t="str">
        <f ca="1"/>
        <v>Sangamner</v>
      </c>
      <c r="D171" t="str">
        <f ca="1"/>
        <v>Sangamner</v>
      </c>
      <c r="E171" t="str">
        <f ca="1"/>
        <v>Sangamner</v>
      </c>
      <c r="F171" t="str">
        <f ca="1"/>
        <v>20033242</v>
      </c>
      <c r="G171" t="str">
        <f ca="1"/>
        <v>Retro.Talegaon Dighe and 16 villages, Tal. Sangamner</v>
      </c>
      <c r="H171" t="str">
        <f ca="1"/>
        <v>Wadzari (Kh)</v>
      </c>
      <c r="I171" t="str">
        <f ca="1"/>
        <v>Existing 0.75 LL ESR</v>
      </c>
      <c r="J171">
        <f ca="1"/>
        <v>3.6210000514984131</v>
      </c>
      <c r="K171">
        <f ca="1"/>
        <v>1476.449951171875</v>
      </c>
      <c r="L171" t="str">
        <f ca="1"/>
        <v>0.75LL</v>
      </c>
      <c r="M171">
        <f ca="1"/>
        <v>0.87470275878906245</v>
      </c>
      <c r="N171">
        <f ca="1"/>
        <v>0.52347412109375002</v>
      </c>
      <c r="O171">
        <f ca="1"/>
        <v>1.2083282470703125</v>
      </c>
      <c r="P171">
        <f ca="1"/>
        <v>0.85890380859375004</v>
      </c>
      <c r="Q171">
        <f ca="1"/>
        <v>1.3759594726562501</v>
      </c>
      <c r="R171">
        <f ca="1"/>
        <v>0.70346679687500002</v>
      </c>
      <c r="S171">
        <f ca="1"/>
        <v>0.325594482421875</v>
      </c>
      <c r="T171">
        <f ca="1"/>
        <v>1</v>
      </c>
      <c r="U171" t="str">
        <f ca="1"/>
        <v>19-May</v>
      </c>
      <c r="V171" t="str">
        <f ca="1"/>
        <v>18-May</v>
      </c>
      <c r="W171" t="str">
        <f ca="1"/>
        <v>17-May</v>
      </c>
      <c r="X171" t="str">
        <f ca="1"/>
        <v>16-May</v>
      </c>
      <c r="Y171" t="str">
        <f ca="1"/>
        <v>15-May</v>
      </c>
      <c r="Z171" t="str">
        <f ca="1"/>
        <v>14-May</v>
      </c>
      <c r="AA171" t="str">
        <f ca="1"/>
        <v>13-May</v>
      </c>
      <c r="AB171" t="str">
        <f ca="1"/>
        <v>0.75</v>
      </c>
    </row>
    <row r="172" spans="1:28" x14ac:dyDescent="0.35">
      <c r="A172" s="33" t="s">
        <v>955</v>
      </c>
      <c r="B172" t="str">
        <f t="array" aca="1" ref="B172:AB172" ca="1">_xll.PICurrVal('Nashik Datalink'!$B$2:$AB$2,0,'Nashik Datalink'!$A$172)</f>
        <v>Jalgaon</v>
      </c>
      <c r="C172" t="str">
        <f ca="1"/>
        <v>Jalgaon</v>
      </c>
      <c r="D172" t="str">
        <f ca="1"/>
        <v>Erandol</v>
      </c>
      <c r="E172" t="str">
        <f ca="1"/>
        <v>Chalisgaon</v>
      </c>
      <c r="F172" t="str">
        <f ca="1"/>
        <v>20053796</v>
      </c>
      <c r="G172" t="str">
        <f ca="1"/>
        <v>Dondigar-Rohini &amp; 15 Villages WSS</v>
      </c>
      <c r="H172" t="str">
        <f ca="1"/>
        <v>Khadki Bk.</v>
      </c>
      <c r="I172" t="str">
        <f ca="1"/>
        <v>Existing 0.50 LL ESR-3</v>
      </c>
      <c r="J172">
        <f ca="1"/>
        <v>0.64943528175354004</v>
      </c>
      <c r="K172">
        <f ca="1"/>
        <v>8964.216796875</v>
      </c>
      <c r="L172" t="str">
        <f ca="1"/>
        <v>0.50LL</v>
      </c>
      <c r="M172">
        <f ca="1"/>
        <v>0</v>
      </c>
      <c r="N172">
        <f ca="1"/>
        <v>0</v>
      </c>
      <c r="O172">
        <f ca="1"/>
        <v>0</v>
      </c>
      <c r="P172">
        <f ca="1"/>
        <v>0</v>
      </c>
      <c r="Q172">
        <f ca="1"/>
        <v>1.496083984375</v>
      </c>
      <c r="R172">
        <f ca="1"/>
        <v>4.329194347612793</v>
      </c>
      <c r="S172">
        <f ca="1"/>
        <v>0.19694335937499999</v>
      </c>
      <c r="T172">
        <f ca="1"/>
        <v>1</v>
      </c>
      <c r="U172" t="str">
        <f ca="1"/>
        <v>19-May</v>
      </c>
      <c r="V172" t="str">
        <f ca="1"/>
        <v>18-May</v>
      </c>
      <c r="W172" t="str">
        <f ca="1"/>
        <v>17-May</v>
      </c>
      <c r="X172" t="str">
        <f ca="1"/>
        <v>16-May</v>
      </c>
      <c r="Y172" t="str">
        <f ca="1"/>
        <v>15-May</v>
      </c>
      <c r="Z172" t="str">
        <f ca="1"/>
        <v>14-May</v>
      </c>
      <c r="AA172" t="str">
        <f ca="1"/>
        <v>13-May</v>
      </c>
      <c r="AB172" t="str">
        <f ca="1"/>
        <v>0.5</v>
      </c>
    </row>
    <row r="173" spans="1:28" x14ac:dyDescent="0.35">
      <c r="A173" s="33" t="s">
        <v>1063</v>
      </c>
      <c r="B173" t="str">
        <f t="array" aca="1" ref="B173:AB173" ca="1">_xll.PICurrVal('Nashik Datalink'!$B$2:$AB$2,0,'Nashik Datalink'!$A$173)</f>
        <v>Ahmednagar</v>
      </c>
      <c r="C173" t="str">
        <f ca="1"/>
        <v>Ahmednagar</v>
      </c>
      <c r="D173" t="str">
        <f ca="1"/>
        <v>Newasa</v>
      </c>
      <c r="E173" t="str">
        <f ca="1"/>
        <v>Nevasa</v>
      </c>
      <c r="F173" t="str">
        <f ca="1"/>
        <v>5348540</v>
      </c>
      <c r="G173" t="str">
        <f ca="1"/>
        <v>Retro.Sonai Karjgaon and 16 villages, Tal. Nevasa</v>
      </c>
      <c r="H173" t="str">
        <f ca="1"/>
        <v>IMAMPUR</v>
      </c>
      <c r="I173" t="str">
        <f ca="1"/>
        <v>Existing 0.20 LL ESR-34</v>
      </c>
      <c r="J173">
        <f ca="1"/>
        <v>0</v>
      </c>
      <c r="K173">
        <f ca="1"/>
        <v>2047.8516845703125</v>
      </c>
      <c r="L173" t="str">
        <f ca="1"/>
        <v>0.20LL</v>
      </c>
      <c r="M173">
        <f ca="1"/>
        <v>0.81979003906250003</v>
      </c>
      <c r="N173">
        <f ca="1"/>
        <v>0</v>
      </c>
      <c r="O173">
        <f ca="1"/>
        <v>2.8198242187500001E-4</v>
      </c>
      <c r="P173">
        <f ca="1"/>
        <v>1.3030664062499999</v>
      </c>
      <c r="Q173">
        <f ca="1"/>
        <v>2.8076171875000001E-5</v>
      </c>
      <c r="R173">
        <f ca="1"/>
        <v>5.7373046874999997E-5</v>
      </c>
      <c r="S173">
        <f ca="1"/>
        <v>0.62745117187499999</v>
      </c>
      <c r="T173">
        <f ca="1"/>
        <v>1</v>
      </c>
      <c r="U173" t="str">
        <f ca="1"/>
        <v>19-May</v>
      </c>
      <c r="V173" t="str">
        <f ca="1"/>
        <v>18-May</v>
      </c>
      <c r="W173" t="str">
        <f ca="1"/>
        <v>17-May</v>
      </c>
      <c r="X173" t="str">
        <f ca="1"/>
        <v>16-May</v>
      </c>
      <c r="Y173" t="str">
        <f ca="1"/>
        <v>15-May</v>
      </c>
      <c r="Z173" t="str">
        <f ca="1"/>
        <v>14-May</v>
      </c>
      <c r="AA173" t="str">
        <f ca="1"/>
        <v>13-May</v>
      </c>
      <c r="AB173" t="str">
        <f ca="1"/>
        <v>0.2</v>
      </c>
    </row>
    <row r="174" spans="1:28" x14ac:dyDescent="0.35">
      <c r="A174" s="33" t="s">
        <v>674</v>
      </c>
      <c r="B174" t="str">
        <f t="array" aca="1" ref="B174:AB174" ca="1">_xll.PICurrVal('Nashik Datalink'!$B$2:$AB$2,0,'Nashik Datalink'!$A$174)</f>
        <v>Nashik</v>
      </c>
      <c r="C174" t="str">
        <f ca="1"/>
        <v>W M Nashik</v>
      </c>
      <c r="D174" t="str">
        <f ca="1"/>
        <v>Malegaon</v>
      </c>
      <c r="E174" t="str">
        <f ca="1"/>
        <v>Chandwad</v>
      </c>
      <c r="F174" t="str">
        <f ca="1"/>
        <v>20086730</v>
      </c>
      <c r="G174" t="str">
        <f ca="1"/>
        <v>Retro.Chandwad and WSS 44 villages. Ta. Chandwad</v>
      </c>
      <c r="H174" t="str">
        <f ca="1"/>
        <v>Gangave</v>
      </c>
      <c r="I174" t="str">
        <f ca="1"/>
        <v>Existing 0.75 LL ESR</v>
      </c>
      <c r="J174">
        <f ca="1"/>
        <v>0</v>
      </c>
      <c r="K174">
        <f ca="1"/>
        <v>525.04046630859375</v>
      </c>
      <c r="L174" t="str">
        <f ca="1"/>
        <v>0.75LL</v>
      </c>
      <c r="M174">
        <f ca="1"/>
        <v>0</v>
      </c>
      <c r="N174">
        <f ca="1"/>
        <v>0</v>
      </c>
      <c r="O174">
        <f ca="1"/>
        <v>0</v>
      </c>
      <c r="P174">
        <f ca="1"/>
        <v>0</v>
      </c>
      <c r="Q174">
        <f ca="1"/>
        <v>0</v>
      </c>
      <c r="R174">
        <f ca="1"/>
        <v>0.6982876586914063</v>
      </c>
      <c r="S174">
        <f ca="1"/>
        <v>0</v>
      </c>
      <c r="T174">
        <f ca="1"/>
        <v>1</v>
      </c>
      <c r="U174" t="str">
        <f ca="1"/>
        <v>19-May</v>
      </c>
      <c r="V174" t="str">
        <f ca="1"/>
        <v>18-May</v>
      </c>
      <c r="W174" t="str">
        <f ca="1"/>
        <v>17-May</v>
      </c>
      <c r="X174" t="str">
        <f ca="1"/>
        <v>16-May</v>
      </c>
      <c r="Y174" t="str">
        <f ca="1"/>
        <v>15-May</v>
      </c>
      <c r="Z174" t="str">
        <f ca="1"/>
        <v>14-May</v>
      </c>
      <c r="AA174" t="str">
        <f ca="1"/>
        <v>13-May</v>
      </c>
      <c r="AB174" t="str">
        <f ca="1"/>
        <v>0.75</v>
      </c>
    </row>
    <row r="175" spans="1:28" x14ac:dyDescent="0.35">
      <c r="A175" s="33" t="s">
        <v>979</v>
      </c>
      <c r="B175" t="str">
        <f t="array" aca="1" ref="B175:AB175" ca="1">_xll.PICurrVal('Nashik Datalink'!$B$2:$AB$2,0,'Nashik Datalink'!$A$175)</f>
        <v>Jalgaon</v>
      </c>
      <c r="C175" t="str">
        <f ca="1"/>
        <v>Jalgaon</v>
      </c>
      <c r="D175" t="str">
        <f ca="1"/>
        <v>Erandol</v>
      </c>
      <c r="E175" t="str">
        <f ca="1"/>
        <v>Chalisgaon</v>
      </c>
      <c r="F175" t="str">
        <f ca="1"/>
        <v>20053796</v>
      </c>
      <c r="G175" t="str">
        <f ca="1"/>
        <v>Dondigar-Rohini &amp; 15 Villages WSS</v>
      </c>
      <c r="H175" t="str">
        <f ca="1"/>
        <v>Don Digar</v>
      </c>
      <c r="I175" t="str">
        <f ca="1"/>
        <v>Existing 0.75 LL ESR</v>
      </c>
      <c r="J175">
        <f ca="1"/>
        <v>0</v>
      </c>
      <c r="K175">
        <f ca="1"/>
        <v>1728.1905517578125</v>
      </c>
      <c r="L175" t="str">
        <f ca="1"/>
        <v>0.75LL</v>
      </c>
      <c r="M175">
        <f ca="1"/>
        <v>0.80664794921875005</v>
      </c>
      <c r="N175">
        <f ca="1"/>
        <v>0.82297973632812504</v>
      </c>
      <c r="O175">
        <f ca="1"/>
        <v>0.78391723632812504</v>
      </c>
      <c r="P175">
        <f ca="1"/>
        <v>0.65266357421874999</v>
      </c>
      <c r="Q175">
        <f ca="1"/>
        <v>0.14726928710937501</v>
      </c>
      <c r="R175">
        <f ca="1"/>
        <v>0.80424804687499996</v>
      </c>
      <c r="S175">
        <f ca="1"/>
        <v>0.79231079101562496</v>
      </c>
      <c r="T175">
        <f ca="1"/>
        <v>1</v>
      </c>
      <c r="U175" t="str">
        <f ca="1"/>
        <v>19-May</v>
      </c>
      <c r="V175" t="str">
        <f ca="1"/>
        <v>18-May</v>
      </c>
      <c r="W175" t="str">
        <f ca="1"/>
        <v>17-May</v>
      </c>
      <c r="X175" t="str">
        <f ca="1"/>
        <v>16-May</v>
      </c>
      <c r="Y175" t="str">
        <f ca="1"/>
        <v>15-May</v>
      </c>
      <c r="Z175" t="str">
        <f ca="1"/>
        <v>14-May</v>
      </c>
      <c r="AA175" t="str">
        <f ca="1"/>
        <v>13-May</v>
      </c>
      <c r="AB175" t="str">
        <f ca="1"/>
        <v>0.75</v>
      </c>
    </row>
    <row r="176" spans="1:28" x14ac:dyDescent="0.35">
      <c r="A176" s="33" t="s">
        <v>1011</v>
      </c>
      <c r="B176" t="str">
        <f t="array" aca="1" ref="B176:AB176" ca="1">_xll.PICurrVal('Nashik Datalink'!$B$2:$AB$2,0,'Nashik Datalink'!$A$176)</f>
        <v>Jalgaon</v>
      </c>
      <c r="C176" t="str">
        <f ca="1"/>
        <v>Jalgaon</v>
      </c>
      <c r="D176" t="str">
        <f ca="1"/>
        <v>Nandurbar</v>
      </c>
      <c r="E176" t="str">
        <f ca="1"/>
        <v>Nandurbar</v>
      </c>
      <c r="F176" t="str">
        <f ca="1"/>
        <v>20057127</v>
      </c>
      <c r="G176" t="str">
        <f ca="1"/>
        <v>Khamgaon, Tokartale , Vichak &amp; 2 Wadies RRWSS</v>
      </c>
      <c r="H176" t="str">
        <f ca="1"/>
        <v>Tokartale</v>
      </c>
      <c r="I176" t="str">
        <f ca="1"/>
        <v>Proposed 2.1 LL ESR</v>
      </c>
      <c r="J176">
        <f ca="1"/>
        <v>24.6741943359375</v>
      </c>
      <c r="K176">
        <f ca="1"/>
        <v>3058.679931640625</v>
      </c>
      <c r="L176" t="str">
        <f ca="1"/>
        <v>2.1LL</v>
      </c>
      <c r="M176">
        <f ca="1"/>
        <v>1.01329345703125</v>
      </c>
      <c r="N176">
        <f ca="1"/>
        <v>1.01875732421875</v>
      </c>
      <c r="O176">
        <f ca="1"/>
        <v>0.99897216796874999</v>
      </c>
      <c r="P176">
        <f ca="1"/>
        <v>1.3026513671875</v>
      </c>
      <c r="Q176">
        <f ca="1"/>
        <v>0.98415039062499998</v>
      </c>
      <c r="R176">
        <f ca="1"/>
        <v>1.1079296875</v>
      </c>
      <c r="S176">
        <f ca="1"/>
        <v>1.478759765625</v>
      </c>
      <c r="T176">
        <f ca="1"/>
        <v>1</v>
      </c>
      <c r="U176" t="str">
        <f ca="1"/>
        <v>19-May</v>
      </c>
      <c r="V176" t="str">
        <f ca="1"/>
        <v>18-May</v>
      </c>
      <c r="W176" t="str">
        <f ca="1"/>
        <v>17-May</v>
      </c>
      <c r="X176" t="str">
        <f ca="1"/>
        <v>16-May</v>
      </c>
      <c r="Y176" t="str">
        <f ca="1"/>
        <v>15-May</v>
      </c>
      <c r="Z176" t="str">
        <f ca="1"/>
        <v>14-May</v>
      </c>
      <c r="AA176" t="str">
        <f ca="1"/>
        <v>13-May</v>
      </c>
      <c r="AB176" t="str">
        <f ca="1"/>
        <v>2.1</v>
      </c>
    </row>
    <row r="177" spans="1:28" x14ac:dyDescent="0.35">
      <c r="A177" s="33" t="s">
        <v>240</v>
      </c>
      <c r="B177" t="str">
        <f t="array" aca="1" ref="B177:AB177" ca="1">_xll.PICurrVal('Nashik Datalink'!$B$2:$AB$2,0,'Nashik Datalink'!$A$177)</f>
        <v>Nashik</v>
      </c>
      <c r="C177" t="str">
        <f ca="1"/>
        <v>W M Nashik</v>
      </c>
      <c r="D177" t="str">
        <f ca="1"/>
        <v>W.M.Nashik</v>
      </c>
      <c r="E177" t="str">
        <f ca="1"/>
        <v>Nifad</v>
      </c>
      <c r="F177" t="str">
        <f ca="1"/>
        <v>20039258</v>
      </c>
      <c r="G177" t="str">
        <f ca="1"/>
        <v>Ozar-Sakore &amp; 2 Villages</v>
      </c>
      <c r="H177" t="str">
        <f ca="1"/>
        <v>Sakore</v>
      </c>
      <c r="I177" t="str">
        <f ca="1"/>
        <v>Existing 1.85 LL ESR</v>
      </c>
      <c r="J177">
        <f ca="1"/>
        <v>0</v>
      </c>
      <c r="K177">
        <f ca="1"/>
        <v>953.8436279296875</v>
      </c>
      <c r="L177" t="str">
        <f ca="1"/>
        <v>1.85LL</v>
      </c>
      <c r="M177">
        <f ca="1"/>
        <v>0</v>
      </c>
      <c r="N177">
        <f ca="1"/>
        <v>0</v>
      </c>
      <c r="O177">
        <f ca="1"/>
        <v>0</v>
      </c>
      <c r="P177">
        <f ca="1"/>
        <v>0</v>
      </c>
      <c r="Q177">
        <f ca="1"/>
        <v>0</v>
      </c>
      <c r="R177">
        <f ca="1"/>
        <v>0</v>
      </c>
      <c r="S177">
        <f ca="1"/>
        <v>0</v>
      </c>
      <c r="T177">
        <f ca="1"/>
        <v>1</v>
      </c>
      <c r="U177" t="str">
        <f ca="1"/>
        <v>19-May</v>
      </c>
      <c r="V177" t="str">
        <f ca="1"/>
        <v>18-May</v>
      </c>
      <c r="W177" t="str">
        <f ca="1"/>
        <v>17-May</v>
      </c>
      <c r="X177" t="str">
        <f ca="1"/>
        <v>16-May</v>
      </c>
      <c r="Y177" t="str">
        <f ca="1"/>
        <v>15-May</v>
      </c>
      <c r="Z177" t="str">
        <f ca="1"/>
        <v>14-May</v>
      </c>
      <c r="AA177" t="str">
        <f ca="1"/>
        <v>13-May</v>
      </c>
      <c r="AB177" t="str">
        <f ca="1"/>
        <v>1.85</v>
      </c>
    </row>
    <row r="178" spans="1:28" x14ac:dyDescent="0.35">
      <c r="A178" s="33" t="s">
        <v>1006</v>
      </c>
      <c r="B178" t="str">
        <f t="array" aca="1" ref="B178:AB178" ca="1">_xll.PICurrVal('Nashik Datalink'!$B$2:$AB$2,0,'Nashik Datalink'!$A$178)</f>
        <v>Nashik</v>
      </c>
      <c r="C178" t="str">
        <f ca="1"/>
        <v>Nashik</v>
      </c>
      <c r="D178" t="str">
        <f ca="1"/>
        <v>Malegaon</v>
      </c>
      <c r="E178" t="str">
        <f ca="1"/>
        <v>Deola</v>
      </c>
      <c r="F178" t="str">
        <f ca="1"/>
        <v>20037448</v>
      </c>
      <c r="G178" t="str">
        <f ca="1"/>
        <v>78 villages in Nandgaon, Malegaon and Deola talukas</v>
      </c>
      <c r="H178" t="str">
        <f ca="1"/>
        <v>Ajande</v>
      </c>
      <c r="I178" t="str">
        <f ca="1"/>
        <v>Existing 0.75 LL ESR</v>
      </c>
      <c r="J178">
        <f ca="1"/>
        <v>0</v>
      </c>
      <c r="K178">
        <f ca="1"/>
        <v>2494.50732421875</v>
      </c>
      <c r="L178" t="str">
        <f ca="1"/>
        <v>0.75LL</v>
      </c>
      <c r="M178">
        <f ca="1"/>
        <v>1.2453674316406249</v>
      </c>
      <c r="N178">
        <f ca="1"/>
        <v>1.1447277832031251</v>
      </c>
      <c r="O178">
        <f ca="1"/>
        <v>1.3217321777343749</v>
      </c>
      <c r="P178">
        <f ca="1"/>
        <v>1.2801147460937501</v>
      </c>
      <c r="Q178">
        <f ca="1"/>
        <v>1.1734155273437501</v>
      </c>
      <c r="R178">
        <f ca="1"/>
        <v>1.1766748046875</v>
      </c>
      <c r="S178">
        <f ca="1"/>
        <v>0.79347412109375004</v>
      </c>
      <c r="T178">
        <f ca="1"/>
        <v>1</v>
      </c>
      <c r="U178" t="str">
        <f ca="1"/>
        <v>19-May</v>
      </c>
      <c r="V178" t="str">
        <f ca="1"/>
        <v>18-May</v>
      </c>
      <c r="W178" t="str">
        <f ca="1"/>
        <v>17-May</v>
      </c>
      <c r="X178" t="str">
        <f ca="1"/>
        <v>16-May</v>
      </c>
      <c r="Y178" t="str">
        <f ca="1"/>
        <v>15-May</v>
      </c>
      <c r="Z178" t="str">
        <f ca="1"/>
        <v>14-May</v>
      </c>
      <c r="AA178" t="str">
        <f ca="1"/>
        <v>13-May</v>
      </c>
      <c r="AB178" t="str">
        <f ca="1"/>
        <v>0.75</v>
      </c>
    </row>
    <row r="179" spans="1:28" x14ac:dyDescent="0.35">
      <c r="A179" s="33" t="s">
        <v>675</v>
      </c>
      <c r="B179" t="str">
        <f t="array" aca="1" ref="B179:AB179" ca="1">_xll.PICurrVal('Nashik Datalink'!$B$2:$AB$2,0,'Nashik Datalink'!$A$179)</f>
        <v>Nashik</v>
      </c>
      <c r="C179" t="str">
        <f ca="1"/>
        <v>Nashik</v>
      </c>
      <c r="D179" t="str">
        <f ca="1"/>
        <v>Manmad</v>
      </c>
      <c r="E179" t="str">
        <f ca="1"/>
        <v>Yeola</v>
      </c>
      <c r="F179" t="str">
        <f ca="1"/>
        <v>20030798</v>
      </c>
      <c r="G179" t="str">
        <f ca="1"/>
        <v>Retrofitting To Yeola 38 Villages</v>
      </c>
      <c r="H179" t="str">
        <f ca="1"/>
        <v>Gawandgaon</v>
      </c>
      <c r="I179" t="str">
        <f ca="1"/>
        <v>Existing 0.75 LL ESR</v>
      </c>
      <c r="J179">
        <f ca="1"/>
        <v>0.20000000298023224</v>
      </c>
      <c r="K179">
        <f ca="1"/>
        <v>65.198104858398438</v>
      </c>
      <c r="L179" t="str">
        <f ca="1"/>
        <v>0.75LL</v>
      </c>
      <c r="M179">
        <f ca="1"/>
        <v>1.9378585815429686E-2</v>
      </c>
      <c r="N179">
        <f ca="1"/>
        <v>3.9755630493164065E-3</v>
      </c>
      <c r="O179">
        <f ca="1"/>
        <v>3.1838607788085937E-3</v>
      </c>
      <c r="P179">
        <f ca="1"/>
        <v>0</v>
      </c>
      <c r="Q179">
        <f ca="1"/>
        <v>9.9150466918945315E-3</v>
      </c>
      <c r="R179">
        <f ca="1"/>
        <v>2.3166542053222657E-2</v>
      </c>
      <c r="S179">
        <f ca="1"/>
        <v>5.3456878662109372E-3</v>
      </c>
      <c r="T179">
        <f ca="1"/>
        <v>1</v>
      </c>
      <c r="U179" t="str">
        <f ca="1"/>
        <v>19-May</v>
      </c>
      <c r="V179" t="str">
        <f ca="1"/>
        <v>18-May</v>
      </c>
      <c r="W179" t="str">
        <f ca="1"/>
        <v>17-May</v>
      </c>
      <c r="X179" t="str">
        <f ca="1"/>
        <v>16-May</v>
      </c>
      <c r="Y179" t="str">
        <f ca="1"/>
        <v>15-May</v>
      </c>
      <c r="Z179" t="str">
        <f ca="1"/>
        <v>14-May</v>
      </c>
      <c r="AA179" t="str">
        <f ca="1"/>
        <v>13-May</v>
      </c>
      <c r="AB179" t="str">
        <f ca="1"/>
        <v>0.75</v>
      </c>
    </row>
    <row r="180" spans="1:28" x14ac:dyDescent="0.35">
      <c r="A180" s="33" t="s">
        <v>840</v>
      </c>
      <c r="B180" t="str">
        <f t="array" aca="1" ref="B180:AB180" ca="1">_xll.PICurrVal('Nashik Datalink'!$B$2:$AB$2,0,'Nashik Datalink'!$A$180)</f>
        <v>Nashik</v>
      </c>
      <c r="C180" t="str">
        <f ca="1"/>
        <v>W M Nashik</v>
      </c>
      <c r="D180" t="str">
        <f ca="1"/>
        <v>Malegaon</v>
      </c>
      <c r="E180" t="str">
        <f ca="1"/>
        <v>Chandwad</v>
      </c>
      <c r="F180" t="str">
        <f ca="1"/>
        <v>20086730</v>
      </c>
      <c r="G180" t="str">
        <f ca="1"/>
        <v>Retro.Chandwad and WSS 44 villages. Ta. Chandwad</v>
      </c>
      <c r="H180" t="str">
        <f ca="1"/>
        <v>Ekrukhe</v>
      </c>
      <c r="I180" t="str">
        <f ca="1"/>
        <v>Existing 0.25 LL ESR</v>
      </c>
      <c r="J180" t="str">
        <f ca="1"/>
        <v>Pt Created</v>
      </c>
      <c r="K180" t="str">
        <f ca="1"/>
        <v>Pt Created</v>
      </c>
      <c r="L180" t="str">
        <f ca="1"/>
        <v>0.25LL</v>
      </c>
      <c r="M180">
        <f ca="1"/>
        <v>0</v>
      </c>
      <c r="N180">
        <f ca="1"/>
        <v>0</v>
      </c>
      <c r="O180">
        <f ca="1"/>
        <v>0</v>
      </c>
      <c r="P180">
        <f ca="1"/>
        <v>0</v>
      </c>
      <c r="Q180">
        <f ca="1"/>
        <v>0</v>
      </c>
      <c r="R180">
        <f ca="1"/>
        <v>0</v>
      </c>
      <c r="S180">
        <f ca="1"/>
        <v>0</v>
      </c>
      <c r="T180">
        <f ca="1"/>
        <v>0</v>
      </c>
      <c r="U180" t="str">
        <f ca="1"/>
        <v>19-May</v>
      </c>
      <c r="V180" t="str">
        <f ca="1"/>
        <v>18-May</v>
      </c>
      <c r="W180" t="str">
        <f ca="1"/>
        <v>17-May</v>
      </c>
      <c r="X180" t="str">
        <f ca="1"/>
        <v>16-May</v>
      </c>
      <c r="Y180" t="str">
        <f ca="1"/>
        <v>15-May</v>
      </c>
      <c r="Z180" t="str">
        <f ca="1"/>
        <v>14-May</v>
      </c>
      <c r="AA180" t="str">
        <f ca="1"/>
        <v>13-May</v>
      </c>
      <c r="AB180" t="str">
        <f ca="1"/>
        <v>0.25</v>
      </c>
    </row>
    <row r="181" spans="1:28" x14ac:dyDescent="0.35">
      <c r="A181" s="33" t="s">
        <v>841</v>
      </c>
      <c r="B181" t="str">
        <f t="array" aca="1" ref="B181:AB181" ca="1">_xll.PICurrVal('Nashik Datalink'!$B$2:$AB$2,0,'Nashik Datalink'!$A$181)</f>
        <v>Nashik</v>
      </c>
      <c r="C181" t="str">
        <f ca="1"/>
        <v>Nashik</v>
      </c>
      <c r="D181" t="str">
        <f ca="1"/>
        <v>Manmad</v>
      </c>
      <c r="E181" t="str">
        <f ca="1"/>
        <v>Yeola</v>
      </c>
      <c r="F181" t="str">
        <f ca="1"/>
        <v>20030798</v>
      </c>
      <c r="G181" t="str">
        <f ca="1"/>
        <v>Retrofitting To Yeola 38 Villages</v>
      </c>
      <c r="H181" t="str">
        <f ca="1"/>
        <v>Dhanora</v>
      </c>
      <c r="I181" t="str">
        <f ca="1"/>
        <v>Existing 0.50 LL ESR</v>
      </c>
      <c r="J181">
        <f ca="1"/>
        <v>0</v>
      </c>
      <c r="K181">
        <f ca="1"/>
        <v>11.960704803466797</v>
      </c>
      <c r="L181" t="str">
        <f ca="1"/>
        <v>0.50LL</v>
      </c>
      <c r="M181">
        <f ca="1"/>
        <v>0</v>
      </c>
      <c r="N181">
        <f ca="1"/>
        <v>0</v>
      </c>
      <c r="O181">
        <f ca="1"/>
        <v>0</v>
      </c>
      <c r="P181">
        <f ca="1"/>
        <v>0</v>
      </c>
      <c r="Q181">
        <f ca="1"/>
        <v>0</v>
      </c>
      <c r="R181">
        <f ca="1"/>
        <v>0</v>
      </c>
      <c r="S181">
        <f ca="1"/>
        <v>0</v>
      </c>
      <c r="T181">
        <f ca="1"/>
        <v>1</v>
      </c>
      <c r="U181" t="str">
        <f ca="1"/>
        <v>19-May</v>
      </c>
      <c r="V181" t="str">
        <f ca="1"/>
        <v>18-May</v>
      </c>
      <c r="W181" t="str">
        <f ca="1"/>
        <v>17-May</v>
      </c>
      <c r="X181" t="str">
        <f ca="1"/>
        <v>16-May</v>
      </c>
      <c r="Y181" t="str">
        <f ca="1"/>
        <v>15-May</v>
      </c>
      <c r="Z181" t="str">
        <f ca="1"/>
        <v>14-May</v>
      </c>
      <c r="AA181" t="str">
        <f ca="1"/>
        <v>13-May</v>
      </c>
      <c r="AB181" t="str">
        <f ca="1"/>
        <v>0.5</v>
      </c>
    </row>
    <row r="182" spans="1:28" x14ac:dyDescent="0.35">
      <c r="A182" s="33" t="s">
        <v>1064</v>
      </c>
      <c r="B182" t="str">
        <f t="array" aca="1" ref="B182:AB182" ca="1">_xll.PICurrVal('Nashik Datalink'!$B$2:$AB$2,0,'Nashik Datalink'!$A$182)</f>
        <v>Nashik</v>
      </c>
      <c r="C182" t="str">
        <f ca="1"/>
        <v>W M Nashik</v>
      </c>
      <c r="D182" t="str">
        <f ca="1"/>
        <v>W.M.Nashik</v>
      </c>
      <c r="E182" t="str">
        <f ca="1"/>
        <v>Dindori</v>
      </c>
      <c r="F182" t="str">
        <f ca="1"/>
        <v>20039676</v>
      </c>
      <c r="G182" t="str">
        <f ca="1"/>
        <v>Mulane &amp; 3Villages RRWSS Tal. Dindori</v>
      </c>
      <c r="H182" t="str">
        <f ca="1"/>
        <v>Sangamner</v>
      </c>
      <c r="I182" t="str">
        <f ca="1"/>
        <v>Proposed 0.61 LL ESR</v>
      </c>
      <c r="J182">
        <f ca="1"/>
        <v>0</v>
      </c>
      <c r="K182">
        <f ca="1"/>
        <v>120.92469024658203</v>
      </c>
      <c r="L182" t="str">
        <f ca="1"/>
        <v>0.61LL</v>
      </c>
      <c r="M182">
        <f ca="1"/>
        <v>3.5428161621093752E-2</v>
      </c>
      <c r="N182">
        <f ca="1"/>
        <v>3.3798217773437498E-5</v>
      </c>
      <c r="O182">
        <f ca="1"/>
        <v>0</v>
      </c>
      <c r="P182">
        <f ca="1"/>
        <v>0</v>
      </c>
      <c r="Q182">
        <f ca="1"/>
        <v>0</v>
      </c>
      <c r="R182">
        <f ca="1"/>
        <v>2.5688171386718751E-4</v>
      </c>
      <c r="S182">
        <f ca="1"/>
        <v>0</v>
      </c>
      <c r="T182">
        <f ca="1"/>
        <v>1</v>
      </c>
      <c r="U182" t="str">
        <f ca="1"/>
        <v>19-May</v>
      </c>
      <c r="V182" t="str">
        <f ca="1"/>
        <v>18-May</v>
      </c>
      <c r="W182" t="str">
        <f ca="1"/>
        <v>17-May</v>
      </c>
      <c r="X182" t="str">
        <f ca="1"/>
        <v>16-May</v>
      </c>
      <c r="Y182" t="str">
        <f ca="1"/>
        <v>15-May</v>
      </c>
      <c r="Z182" t="str">
        <f ca="1"/>
        <v>14-May</v>
      </c>
      <c r="AA182" t="str">
        <f ca="1"/>
        <v>13-May</v>
      </c>
      <c r="AB182" t="str">
        <f ca="1"/>
        <v>0.61</v>
      </c>
    </row>
    <row r="183" spans="1:28" x14ac:dyDescent="0.35">
      <c r="A183" s="33" t="s">
        <v>842</v>
      </c>
      <c r="B183" t="str">
        <f t="array" aca="1" ref="B183:AB183" ca="1">_xll.PICurrVal('Nashik Datalink'!$B$2:$AB$2,0,'Nashik Datalink'!$A$183)</f>
        <v>Nashik</v>
      </c>
      <c r="C183" t="str">
        <f ca="1"/>
        <v>W M Nashik</v>
      </c>
      <c r="D183" t="str">
        <f ca="1"/>
        <v>Malegaon</v>
      </c>
      <c r="E183" t="str">
        <f ca="1"/>
        <v>Chandwad</v>
      </c>
      <c r="F183" t="str">
        <f ca="1"/>
        <v>20086730</v>
      </c>
      <c r="G183" t="str">
        <f ca="1"/>
        <v>Retro.Chandwad and WSS 44 villages. Ta. Chandwad</v>
      </c>
      <c r="H183" t="str">
        <f ca="1"/>
        <v>Bharvir</v>
      </c>
      <c r="I183" t="str">
        <f ca="1"/>
        <v>Existing 0.30 LL ESR-1</v>
      </c>
      <c r="J183">
        <f ca="1"/>
        <v>0</v>
      </c>
      <c r="K183">
        <f ca="1"/>
        <v>11.548852920532227</v>
      </c>
      <c r="L183" t="str">
        <f ca="1"/>
        <v>0.30LL</v>
      </c>
      <c r="M183">
        <f ca="1"/>
        <v>0</v>
      </c>
      <c r="N183">
        <f ca="1"/>
        <v>0</v>
      </c>
      <c r="O183">
        <f ca="1"/>
        <v>0</v>
      </c>
      <c r="P183">
        <f ca="1"/>
        <v>0</v>
      </c>
      <c r="Q183">
        <f ca="1"/>
        <v>0</v>
      </c>
      <c r="R183">
        <f ca="1"/>
        <v>0</v>
      </c>
      <c r="S183">
        <f ca="1"/>
        <v>0</v>
      </c>
      <c r="T183">
        <f ca="1"/>
        <v>1</v>
      </c>
      <c r="U183" t="str">
        <f ca="1"/>
        <v>19-May</v>
      </c>
      <c r="V183" t="str">
        <f ca="1"/>
        <v>18-May</v>
      </c>
      <c r="W183" t="str">
        <f ca="1"/>
        <v>17-May</v>
      </c>
      <c r="X183" t="str">
        <f ca="1"/>
        <v>16-May</v>
      </c>
      <c r="Y183" t="str">
        <f ca="1"/>
        <v>15-May</v>
      </c>
      <c r="Z183" t="str">
        <f ca="1"/>
        <v>14-May</v>
      </c>
      <c r="AA183" t="str">
        <f ca="1"/>
        <v>13-May</v>
      </c>
      <c r="AB183" t="str">
        <f ca="1"/>
        <v>0.3</v>
      </c>
    </row>
    <row r="184" spans="1:28" x14ac:dyDescent="0.35">
      <c r="A184" s="33" t="s">
        <v>212</v>
      </c>
      <c r="B184" t="str">
        <f t="array" aca="1" ref="B184:AB184" ca="1">_xll.PICurrVal('Nashik Datalink'!$B$2:$AB$2,0,'Nashik Datalink'!$A$184)</f>
        <v>Ahmednagar</v>
      </c>
      <c r="C184" t="str">
        <f ca="1"/>
        <v>Sangamner</v>
      </c>
      <c r="D184" t="str">
        <f ca="1"/>
        <v>Kopargaon</v>
      </c>
      <c r="E184" t="str">
        <f ca="1"/>
        <v>Rahata</v>
      </c>
      <c r="F184" t="str">
        <f ca="1"/>
        <v>417239</v>
      </c>
      <c r="G184" t="str">
        <f ca="1"/>
        <v>Retro Rui &amp; Shingave R.R.W.S.S Tal Rahata</v>
      </c>
      <c r="H184" t="str">
        <f ca="1"/>
        <v>Rui</v>
      </c>
      <c r="I184" t="str">
        <f ca="1"/>
        <v>Existing 3 LL MBR- Outlet-1</v>
      </c>
      <c r="J184">
        <f ca="1"/>
        <v>30.465000152587891</v>
      </c>
      <c r="K184">
        <f ca="1"/>
        <v>44317.21875</v>
      </c>
      <c r="L184" t="str">
        <f ca="1"/>
        <v>3LL</v>
      </c>
      <c r="M184">
        <f ca="1"/>
        <v>2.4105078125000001</v>
      </c>
      <c r="N184">
        <f ca="1"/>
        <v>1.5589062499999999</v>
      </c>
      <c r="O184">
        <f ca="1"/>
        <v>0.49859375</v>
      </c>
      <c r="P184">
        <f ca="1"/>
        <v>0</v>
      </c>
      <c r="Q184">
        <f ca="1"/>
        <v>2.3139062500000001</v>
      </c>
      <c r="R184">
        <f ca="1"/>
        <v>3.5352734374999999</v>
      </c>
      <c r="S184">
        <f ca="1"/>
        <v>1.6669140625000001</v>
      </c>
      <c r="T184">
        <f ca="1"/>
        <v>1</v>
      </c>
      <c r="U184" t="str">
        <f ca="1"/>
        <v>19-May</v>
      </c>
      <c r="V184" t="str">
        <f ca="1"/>
        <v>18-May</v>
      </c>
      <c r="W184" t="str">
        <f ca="1"/>
        <v>17-May</v>
      </c>
      <c r="X184" t="str">
        <f ca="1"/>
        <v>16-May</v>
      </c>
      <c r="Y184" t="str">
        <f ca="1"/>
        <v>15-May</v>
      </c>
      <c r="Z184" t="str">
        <f ca="1"/>
        <v>14-May</v>
      </c>
      <c r="AA184" t="str">
        <f ca="1"/>
        <v>13-May</v>
      </c>
      <c r="AB184" t="str">
        <f ca="1"/>
        <v>3</v>
      </c>
    </row>
    <row r="185" spans="1:28" x14ac:dyDescent="0.35">
      <c r="A185" s="33" t="s">
        <v>843</v>
      </c>
      <c r="B185" t="str">
        <f t="array" aca="1" ref="B185:AB185" ca="1">_xll.PICurrVal('Nashik Datalink'!$B$2:$AB$2,0,'Nashik Datalink'!$A$185)</f>
        <v>Nashik</v>
      </c>
      <c r="C185" t="str">
        <f ca="1"/>
        <v>W M Nashik</v>
      </c>
      <c r="D185" t="str">
        <f ca="1"/>
        <v>Malegaon</v>
      </c>
      <c r="E185" t="str">
        <f ca="1"/>
        <v>Chandwad</v>
      </c>
      <c r="F185" t="str">
        <f ca="1"/>
        <v>20086730</v>
      </c>
      <c r="G185" t="str">
        <f ca="1"/>
        <v>Retro.Chandwad and WSS 44 villages. Ta. Chandwad</v>
      </c>
      <c r="H185" t="str">
        <f ca="1"/>
        <v>Kanmandale</v>
      </c>
      <c r="I185" t="str">
        <f ca="1"/>
        <v>Proposed 0.50 LL ESR</v>
      </c>
      <c r="J185">
        <f ca="1"/>
        <v>0</v>
      </c>
      <c r="K185">
        <f ca="1"/>
        <v>1588.625</v>
      </c>
      <c r="L185" t="str">
        <f ca="1"/>
        <v>0.50LL</v>
      </c>
      <c r="M185">
        <f ca="1"/>
        <v>0.43268920898437502</v>
      </c>
      <c r="N185">
        <f ca="1"/>
        <v>0</v>
      </c>
      <c r="O185">
        <f ca="1"/>
        <v>0</v>
      </c>
      <c r="P185">
        <f ca="1"/>
        <v>0</v>
      </c>
      <c r="Q185">
        <f ca="1"/>
        <v>0</v>
      </c>
      <c r="R185">
        <f ca="1"/>
        <v>1.20944091796875</v>
      </c>
      <c r="S185">
        <f ca="1"/>
        <v>0</v>
      </c>
      <c r="T185">
        <f ca="1"/>
        <v>1</v>
      </c>
      <c r="U185" t="str">
        <f ca="1"/>
        <v>19-May</v>
      </c>
      <c r="V185" t="str">
        <f ca="1"/>
        <v>18-May</v>
      </c>
      <c r="W185" t="str">
        <f ca="1"/>
        <v>17-May</v>
      </c>
      <c r="X185" t="str">
        <f ca="1"/>
        <v>16-May</v>
      </c>
      <c r="Y185" t="str">
        <f ca="1"/>
        <v>15-May</v>
      </c>
      <c r="Z185" t="str">
        <f ca="1"/>
        <v>14-May</v>
      </c>
      <c r="AA185" t="str">
        <f ca="1"/>
        <v>13-May</v>
      </c>
      <c r="AB185" t="str">
        <f ca="1"/>
        <v>0.5</v>
      </c>
    </row>
    <row r="186" spans="1:28" x14ac:dyDescent="0.35">
      <c r="A186" s="33" t="s">
        <v>844</v>
      </c>
      <c r="B186" t="str">
        <f t="array" aca="1" ref="B186:AB186" ca="1">_xll.PICurrVal('Nashik Datalink'!$B$2:$AB$2,0,'Nashik Datalink'!$A$186)</f>
        <v>Nashik</v>
      </c>
      <c r="C186" t="str">
        <f ca="1"/>
        <v>W M Nashik</v>
      </c>
      <c r="D186" t="str">
        <f ca="1"/>
        <v>Malegaon</v>
      </c>
      <c r="E186" t="str">
        <f ca="1"/>
        <v>Chandwad</v>
      </c>
      <c r="F186" t="str">
        <f ca="1"/>
        <v>20086730</v>
      </c>
      <c r="G186" t="str">
        <f ca="1"/>
        <v>Retro.Chandwad and WSS 44 villages. Ta. Chandwad</v>
      </c>
      <c r="H186" t="str">
        <f ca="1"/>
        <v>Shelu Varche</v>
      </c>
      <c r="I186" t="str">
        <f ca="1"/>
        <v>Existing 0.50 LL ESR</v>
      </c>
      <c r="J186" t="str">
        <f ca="1"/>
        <v>Pt Created</v>
      </c>
      <c r="K186" t="str">
        <f ca="1"/>
        <v>Pt Created</v>
      </c>
      <c r="L186" t="str">
        <f ca="1"/>
        <v>0.50LL</v>
      </c>
      <c r="M186">
        <f ca="1"/>
        <v>0</v>
      </c>
      <c r="N186">
        <f ca="1"/>
        <v>0</v>
      </c>
      <c r="O186">
        <f ca="1"/>
        <v>0</v>
      </c>
      <c r="P186">
        <f ca="1"/>
        <v>0</v>
      </c>
      <c r="Q186">
        <f ca="1"/>
        <v>0</v>
      </c>
      <c r="R186">
        <f ca="1"/>
        <v>0</v>
      </c>
      <c r="S186">
        <f ca="1"/>
        <v>0</v>
      </c>
      <c r="T186">
        <f ca="1"/>
        <v>0</v>
      </c>
      <c r="U186" t="str">
        <f ca="1"/>
        <v>19-May</v>
      </c>
      <c r="V186" t="str">
        <f ca="1"/>
        <v>18-May</v>
      </c>
      <c r="W186" t="str">
        <f ca="1"/>
        <v>17-May</v>
      </c>
      <c r="X186" t="str">
        <f ca="1"/>
        <v>16-May</v>
      </c>
      <c r="Y186" t="str">
        <f ca="1"/>
        <v>15-May</v>
      </c>
      <c r="Z186" t="str">
        <f ca="1"/>
        <v>14-May</v>
      </c>
      <c r="AA186" t="str">
        <f ca="1"/>
        <v>13-May</v>
      </c>
      <c r="AB186" t="str">
        <f ca="1"/>
        <v>0.5</v>
      </c>
    </row>
    <row r="187" spans="1:28" x14ac:dyDescent="0.35">
      <c r="A187" s="33" t="s">
        <v>1135</v>
      </c>
      <c r="B187" t="str">
        <f t="array" aca="1" ref="B187:AB187" ca="1">_xll.PICurrVal('Nashik Datalink'!$B$2:$AB$2,0,'Nashik Datalink'!$A$187)</f>
        <v>Nashik</v>
      </c>
      <c r="C187" t="str">
        <f ca="1"/>
        <v>Nashik</v>
      </c>
      <c r="D187" t="str">
        <f ca="1"/>
        <v>Manmad</v>
      </c>
      <c r="E187" t="str">
        <f ca="1"/>
        <v>Nifad</v>
      </c>
      <c r="F187" t="str">
        <f ca="1"/>
        <v>456654</v>
      </c>
      <c r="G187" t="str">
        <f ca="1"/>
        <v>Retro. Lasalgaon Vinchur 16 Villages, Tal. Nifad</v>
      </c>
      <c r="H187" t="str">
        <f ca="1"/>
        <v>Subhash Nagar</v>
      </c>
      <c r="I187" t="str">
        <f ca="1"/>
        <v>Existing 0.50 LL ESR</v>
      </c>
      <c r="J187">
        <f ca="1"/>
        <v>-1.513675332069397</v>
      </c>
      <c r="K187">
        <f ca="1"/>
        <v>73.456298828125</v>
      </c>
      <c r="L187" t="str">
        <f ca="1"/>
        <v>0.50LL</v>
      </c>
      <c r="M187">
        <f ca="1"/>
        <v>8.6104228496551513E-2</v>
      </c>
      <c r="N187">
        <f ca="1"/>
        <v>4.8953619003295895E-2</v>
      </c>
      <c r="O187">
        <f ca="1"/>
        <v>5.4305620193481445E-2</v>
      </c>
      <c r="P187">
        <f ca="1"/>
        <v>6.7079544067382812E-4</v>
      </c>
      <c r="Q187">
        <f ca="1"/>
        <v>0.37262845993041993</v>
      </c>
      <c r="R187">
        <f ca="1"/>
        <v>8.499679565429687E-3</v>
      </c>
      <c r="S187">
        <f ca="1"/>
        <v>8.6648635864257806E-2</v>
      </c>
      <c r="T187">
        <f ca="1"/>
        <v>1</v>
      </c>
      <c r="U187" t="str">
        <f ca="1"/>
        <v>19-May</v>
      </c>
      <c r="V187" t="str">
        <f ca="1"/>
        <v>18-May</v>
      </c>
      <c r="W187" t="str">
        <f ca="1"/>
        <v>17-May</v>
      </c>
      <c r="X187" t="str">
        <f ca="1"/>
        <v>16-May</v>
      </c>
      <c r="Y187" t="str">
        <f ca="1"/>
        <v>15-May</v>
      </c>
      <c r="Z187" t="str">
        <f ca="1"/>
        <v>14-May</v>
      </c>
      <c r="AA187" t="str">
        <f ca="1"/>
        <v>13-May</v>
      </c>
      <c r="AB187" t="str">
        <f ca="1"/>
        <v>0.5</v>
      </c>
    </row>
    <row r="188" spans="1:28" x14ac:dyDescent="0.35">
      <c r="A188" s="33" t="s">
        <v>1065</v>
      </c>
      <c r="B188" t="str">
        <f t="array" aca="1" ref="B188:AB188" ca="1">_xll.PICurrVal('Nashik Datalink'!$B$2:$AB$2,0,'Nashik Datalink'!$A$188)</f>
        <v>Jalgaon</v>
      </c>
      <c r="C188" t="str">
        <f ca="1"/>
        <v>Jalgaon</v>
      </c>
      <c r="D188" t="str">
        <f ca="1"/>
        <v>Chopda</v>
      </c>
      <c r="E188" t="str">
        <f ca="1"/>
        <v>Chopda</v>
      </c>
      <c r="F188" t="str">
        <f ca="1"/>
        <v>20053731</v>
      </c>
      <c r="G188" t="str">
        <f ca="1"/>
        <v>Lasur and 9 villages RRWSS. Ta. Chopda</v>
      </c>
      <c r="H188" t="str">
        <f ca="1"/>
        <v>Majare Hingone</v>
      </c>
      <c r="I188" t="str">
        <f ca="1"/>
        <v>Existing 0.50 LL ESR</v>
      </c>
      <c r="J188">
        <f ca="1"/>
        <v>0</v>
      </c>
      <c r="K188">
        <f ca="1"/>
        <v>1522.9666748046875</v>
      </c>
      <c r="L188" t="str">
        <f ca="1"/>
        <v>0.50LL</v>
      </c>
      <c r="M188">
        <f ca="1"/>
        <v>0.69067565917968754</v>
      </c>
      <c r="N188">
        <f ca="1"/>
        <v>1.1800946044921874</v>
      </c>
      <c r="O188">
        <f ca="1"/>
        <v>1.56145263671875</v>
      </c>
      <c r="P188">
        <f ca="1"/>
        <v>1.1578295898437501</v>
      </c>
      <c r="Q188">
        <f ca="1"/>
        <v>0.14725952148437499</v>
      </c>
      <c r="R188">
        <f ca="1"/>
        <v>0.32194702148437498</v>
      </c>
      <c r="S188">
        <f ca="1"/>
        <v>0.60474731445312502</v>
      </c>
      <c r="T188">
        <f ca="1"/>
        <v>1</v>
      </c>
      <c r="U188" t="str">
        <f ca="1"/>
        <v>19-May</v>
      </c>
      <c r="V188" t="str">
        <f ca="1"/>
        <v>18-May</v>
      </c>
      <c r="W188" t="str">
        <f ca="1"/>
        <v>17-May</v>
      </c>
      <c r="X188" t="str">
        <f ca="1"/>
        <v>16-May</v>
      </c>
      <c r="Y188" t="str">
        <f ca="1"/>
        <v>15-May</v>
      </c>
      <c r="Z188" t="str">
        <f ca="1"/>
        <v>14-May</v>
      </c>
      <c r="AA188" t="str">
        <f ca="1"/>
        <v>13-May</v>
      </c>
      <c r="AB188" t="str">
        <f ca="1"/>
        <v>0.5</v>
      </c>
    </row>
    <row r="189" spans="1:28" x14ac:dyDescent="0.35">
      <c r="A189" s="33" t="s">
        <v>1066</v>
      </c>
      <c r="B189" t="str">
        <f t="array" aca="1" ref="B189:AB189" ca="1">_xll.PICurrVal('Nashik Datalink'!$B$2:$AB$2,0,'Nashik Datalink'!$A$189)</f>
        <v>Nashik</v>
      </c>
      <c r="C189" t="str">
        <f ca="1"/>
        <v>Nashik</v>
      </c>
      <c r="D189" t="str">
        <f ca="1"/>
        <v>Nashik</v>
      </c>
      <c r="E189" t="str">
        <f ca="1"/>
        <v>Trambakeshwar</v>
      </c>
      <c r="F189" t="str">
        <f ca="1"/>
        <v>20017222</v>
      </c>
      <c r="G189" t="str">
        <f ca="1"/>
        <v>Waghera &amp; 14 RRWSS Tal Trambakeshwar</v>
      </c>
      <c r="H189" t="str">
        <f ca="1"/>
        <v>Gorthan</v>
      </c>
      <c r="I189" t="str">
        <f ca="1"/>
        <v>Proposed 0.40 LL ESR</v>
      </c>
      <c r="J189">
        <f ca="1"/>
        <v>0</v>
      </c>
      <c r="K189">
        <f ca="1"/>
        <v>7.568692684173584</v>
      </c>
      <c r="L189" t="str">
        <f ca="1"/>
        <v>0.40LL</v>
      </c>
      <c r="M189">
        <f ca="1"/>
        <v>0</v>
      </c>
      <c r="N189">
        <f ca="1"/>
        <v>0</v>
      </c>
      <c r="O189">
        <f ca="1"/>
        <v>0</v>
      </c>
      <c r="P189">
        <f ca="1"/>
        <v>0</v>
      </c>
      <c r="Q189">
        <f ca="1"/>
        <v>0</v>
      </c>
      <c r="R189">
        <f ca="1"/>
        <v>0</v>
      </c>
      <c r="S189">
        <f ca="1"/>
        <v>0</v>
      </c>
      <c r="T189">
        <f ca="1"/>
        <v>1</v>
      </c>
      <c r="U189" t="str">
        <f ca="1"/>
        <v>19-May</v>
      </c>
      <c r="V189" t="str">
        <f ca="1"/>
        <v>18-May</v>
      </c>
      <c r="W189" t="str">
        <f ca="1"/>
        <v>17-May</v>
      </c>
      <c r="X189" t="str">
        <f ca="1"/>
        <v>16-May</v>
      </c>
      <c r="Y189" t="str">
        <f ca="1"/>
        <v>15-May</v>
      </c>
      <c r="Z189" t="str">
        <f ca="1"/>
        <v>14-May</v>
      </c>
      <c r="AA189" t="str">
        <f ca="1"/>
        <v>13-May</v>
      </c>
      <c r="AB189" t="str">
        <f ca="1"/>
        <v>0.4</v>
      </c>
    </row>
    <row r="190" spans="1:28" x14ac:dyDescent="0.35">
      <c r="A190" s="33" t="s">
        <v>952</v>
      </c>
      <c r="B190" t="str">
        <f t="array" aca="1" ref="B190:AB190" ca="1">_xll.PICurrVal('Nashik Datalink'!$B$2:$AB$2,0,'Nashik Datalink'!$A$190)</f>
        <v>Nashik</v>
      </c>
      <c r="C190" t="str">
        <f ca="1"/>
        <v>Nashik</v>
      </c>
      <c r="D190" t="str">
        <f ca="1"/>
        <v>Malegaon</v>
      </c>
      <c r="E190" t="str">
        <f ca="1"/>
        <v>Malegaon</v>
      </c>
      <c r="F190" t="str">
        <f ca="1"/>
        <v>20037448</v>
      </c>
      <c r="G190" t="str">
        <f ca="1"/>
        <v>78 villages in Nandgaon, Malegaon and Deola talukas</v>
      </c>
      <c r="H190" t="str">
        <f ca="1"/>
        <v>Ghodegaon Chauki</v>
      </c>
      <c r="I190" t="str">
        <f ca="1"/>
        <v>Existing 0.30 LL ESR</v>
      </c>
      <c r="J190">
        <f ca="1"/>
        <v>0</v>
      </c>
      <c r="K190">
        <f ca="1"/>
        <v>314.84414672851563</v>
      </c>
      <c r="L190" t="str">
        <f ca="1"/>
        <v>0.30LL</v>
      </c>
      <c r="M190">
        <f ca="1"/>
        <v>2.8786163330078125E-2</v>
      </c>
      <c r="N190">
        <f ca="1"/>
        <v>0</v>
      </c>
      <c r="O190">
        <f ca="1"/>
        <v>5.1643981933593749E-2</v>
      </c>
      <c r="P190">
        <f ca="1"/>
        <v>0</v>
      </c>
      <c r="Q190">
        <f ca="1"/>
        <v>0</v>
      </c>
      <c r="R190">
        <f ca="1"/>
        <v>0.72262329101562495</v>
      </c>
      <c r="S190">
        <f ca="1"/>
        <v>0</v>
      </c>
      <c r="T190">
        <f ca="1"/>
        <v>1</v>
      </c>
      <c r="U190" t="str">
        <f ca="1"/>
        <v>19-May</v>
      </c>
      <c r="V190" t="str">
        <f ca="1"/>
        <v>18-May</v>
      </c>
      <c r="W190" t="str">
        <f ca="1"/>
        <v>17-May</v>
      </c>
      <c r="X190" t="str">
        <f ca="1"/>
        <v>16-May</v>
      </c>
      <c r="Y190" t="str">
        <f ca="1"/>
        <v>15-May</v>
      </c>
      <c r="Z190" t="str">
        <f ca="1"/>
        <v>14-May</v>
      </c>
      <c r="AA190" t="str">
        <f ca="1"/>
        <v>13-May</v>
      </c>
      <c r="AB190" t="str">
        <f ca="1"/>
        <v>0.3</v>
      </c>
    </row>
    <row r="191" spans="1:28" x14ac:dyDescent="0.35">
      <c r="A191" s="33" t="s">
        <v>676</v>
      </c>
      <c r="B191" t="str">
        <f t="array" aca="1" ref="B191:AB191" ca="1">_xll.PICurrVal('Nashik Datalink'!$B$2:$AB$2,0,'Nashik Datalink'!$A$191)</f>
        <v>Nashik</v>
      </c>
      <c r="C191" t="str">
        <f ca="1"/>
        <v>Nashik</v>
      </c>
      <c r="D191" t="str">
        <f ca="1"/>
        <v>Manmad</v>
      </c>
      <c r="E191" t="str">
        <f ca="1"/>
        <v>Yeola</v>
      </c>
      <c r="F191" t="str">
        <f ca="1"/>
        <v>20030798</v>
      </c>
      <c r="G191" t="str">
        <f ca="1"/>
        <v>Retrofitting To Yeola 38 Villages</v>
      </c>
      <c r="H191" t="str">
        <f ca="1"/>
        <v>Pimpalkute BK.</v>
      </c>
      <c r="I191" t="str">
        <f ca="1"/>
        <v>Existing 0.50 LL ESR</v>
      </c>
      <c r="J191">
        <f ca="1"/>
        <v>0</v>
      </c>
      <c r="K191">
        <f ca="1"/>
        <v>1462.46435546875</v>
      </c>
      <c r="L191" t="str">
        <f ca="1"/>
        <v>0.50LL</v>
      </c>
      <c r="M191">
        <f ca="1"/>
        <v>0.49004150390625001</v>
      </c>
      <c r="N191">
        <f ca="1"/>
        <v>5.6749267578124998E-2</v>
      </c>
      <c r="O191">
        <f ca="1"/>
        <v>0</v>
      </c>
      <c r="P191">
        <f ca="1"/>
        <v>0</v>
      </c>
      <c r="Q191">
        <f ca="1"/>
        <v>0</v>
      </c>
      <c r="R191">
        <f ca="1"/>
        <v>9.4681396484374999E-2</v>
      </c>
      <c r="S191">
        <f ca="1"/>
        <v>0.40598999023437499</v>
      </c>
      <c r="T191">
        <f ca="1"/>
        <v>1</v>
      </c>
      <c r="U191" t="str">
        <f ca="1"/>
        <v>19-May</v>
      </c>
      <c r="V191" t="str">
        <f ca="1"/>
        <v>18-May</v>
      </c>
      <c r="W191" t="str">
        <f ca="1"/>
        <v>17-May</v>
      </c>
      <c r="X191" t="str">
        <f ca="1"/>
        <v>16-May</v>
      </c>
      <c r="Y191" t="str">
        <f ca="1"/>
        <v>15-May</v>
      </c>
      <c r="Z191" t="str">
        <f ca="1"/>
        <v>14-May</v>
      </c>
      <c r="AA191" t="str">
        <f ca="1"/>
        <v>13-May</v>
      </c>
      <c r="AB191" t="str">
        <f ca="1"/>
        <v>0.5</v>
      </c>
    </row>
    <row r="192" spans="1:28" x14ac:dyDescent="0.35">
      <c r="A192" s="33" t="s">
        <v>845</v>
      </c>
      <c r="B192" t="str">
        <f t="array" aca="1" ref="B192:AB192" ca="1">_xll.PICurrVal('Nashik Datalink'!$B$2:$AB$2,0,'Nashik Datalink'!$A$192)</f>
        <v>Nashik</v>
      </c>
      <c r="C192" t="str">
        <f ca="1"/>
        <v>W M Nashik</v>
      </c>
      <c r="D192" t="str">
        <f ca="1"/>
        <v>Malegaon</v>
      </c>
      <c r="E192" t="str">
        <f ca="1"/>
        <v>Chandwad</v>
      </c>
      <c r="F192" t="str">
        <f ca="1"/>
        <v>20086730</v>
      </c>
      <c r="G192" t="str">
        <f ca="1"/>
        <v>Retro.Chandwad and WSS 44 villages. Ta. Chandwad</v>
      </c>
      <c r="H192" t="str">
        <f ca="1"/>
        <v>Shirur</v>
      </c>
      <c r="I192" t="str">
        <f ca="1"/>
        <v>Proposed 0.60 LL GSR</v>
      </c>
      <c r="J192">
        <f ca="1"/>
        <v>0</v>
      </c>
      <c r="K192">
        <f ca="1"/>
        <v>7.4216389656066895</v>
      </c>
      <c r="L192" t="str">
        <f ca="1"/>
        <v>0.60LL</v>
      </c>
      <c r="M192">
        <f ca="1"/>
        <v>1.7299652099609376E-5</v>
      </c>
      <c r="N192">
        <f ca="1"/>
        <v>6.3896179199218752E-6</v>
      </c>
      <c r="O192">
        <f ca="1"/>
        <v>0</v>
      </c>
      <c r="P192">
        <f ca="1"/>
        <v>0</v>
      </c>
      <c r="Q192">
        <f ca="1"/>
        <v>0</v>
      </c>
      <c r="R192">
        <f ca="1"/>
        <v>0</v>
      </c>
      <c r="S192">
        <f ca="1"/>
        <v>0</v>
      </c>
      <c r="T192">
        <f ca="1"/>
        <v>1</v>
      </c>
      <c r="U192" t="str">
        <f ca="1"/>
        <v>19-May</v>
      </c>
      <c r="V192" t="str">
        <f ca="1"/>
        <v>18-May</v>
      </c>
      <c r="W192" t="str">
        <f ca="1"/>
        <v>17-May</v>
      </c>
      <c r="X192" t="str">
        <f ca="1"/>
        <v>16-May</v>
      </c>
      <c r="Y192" t="str">
        <f ca="1"/>
        <v>15-May</v>
      </c>
      <c r="Z192" t="str">
        <f ca="1"/>
        <v>14-May</v>
      </c>
      <c r="AA192" t="str">
        <f ca="1"/>
        <v>13-May</v>
      </c>
      <c r="AB192" t="str">
        <f ca="1"/>
        <v>0.6</v>
      </c>
    </row>
    <row r="193" spans="1:28" x14ac:dyDescent="0.35">
      <c r="A193" s="33" t="s">
        <v>1067</v>
      </c>
      <c r="B193" t="str">
        <f t="array" aca="1" ref="B193:AB193" ca="1">_xll.PICurrVal('Nashik Datalink'!$B$2:$AB$2,0,'Nashik Datalink'!$A$193)</f>
        <v>Ahmednagar</v>
      </c>
      <c r="C193" t="str">
        <f ca="1"/>
        <v>Ahmednagar</v>
      </c>
      <c r="D193" t="str">
        <f ca="1"/>
        <v>Ahmednagar</v>
      </c>
      <c r="E193" t="str">
        <f ca="1"/>
        <v>Nagar</v>
      </c>
      <c r="F193" t="str">
        <f ca="1"/>
        <v>20046296</v>
      </c>
      <c r="G193" t="str">
        <f ca="1"/>
        <v>Burhannagar &amp; 45 Villages Retro RRWSS</v>
      </c>
      <c r="H193" t="str">
        <f ca="1"/>
        <v>Darewadi</v>
      </c>
      <c r="I193" t="str">
        <f ca="1"/>
        <v>Existing 0.50 LL ESR</v>
      </c>
      <c r="J193">
        <f ca="1"/>
        <v>0</v>
      </c>
      <c r="K193">
        <f ca="1"/>
        <v>86.001174926757813</v>
      </c>
      <c r="L193" t="str">
        <f ca="1"/>
        <v>0.50LL</v>
      </c>
      <c r="M193">
        <f ca="1"/>
        <v>0</v>
      </c>
      <c r="N193">
        <f ca="1"/>
        <v>0</v>
      </c>
      <c r="O193">
        <f ca="1"/>
        <v>0</v>
      </c>
      <c r="P193">
        <f ca="1"/>
        <v>0</v>
      </c>
      <c r="Q193">
        <f ca="1"/>
        <v>0</v>
      </c>
      <c r="R193">
        <f ca="1"/>
        <v>0</v>
      </c>
      <c r="S193">
        <f ca="1"/>
        <v>0</v>
      </c>
      <c r="T193">
        <f ca="1"/>
        <v>0</v>
      </c>
      <c r="U193" t="str">
        <f ca="1"/>
        <v>19-May</v>
      </c>
      <c r="V193" t="str">
        <f ca="1"/>
        <v>18-May</v>
      </c>
      <c r="W193" t="str">
        <f ca="1"/>
        <v>17-May</v>
      </c>
      <c r="X193" t="str">
        <f ca="1"/>
        <v>16-May</v>
      </c>
      <c r="Y193" t="str">
        <f ca="1"/>
        <v>15-May</v>
      </c>
      <c r="Z193" t="str">
        <f ca="1"/>
        <v>14-May</v>
      </c>
      <c r="AA193" t="str">
        <f ca="1"/>
        <v>13-May</v>
      </c>
      <c r="AB193" t="str">
        <f ca="1"/>
        <v>0.5</v>
      </c>
    </row>
    <row r="194" spans="1:28" x14ac:dyDescent="0.35">
      <c r="A194" s="33" t="s">
        <v>994</v>
      </c>
      <c r="B194" t="str">
        <f t="array" aca="1" ref="B194:AB194" ca="1">_xll.PICurrVal('Nashik Datalink'!$B$2:$AB$2,0,'Nashik Datalink'!$A$194)</f>
        <v>Nashik</v>
      </c>
      <c r="C194" t="str">
        <f ca="1"/>
        <v>Nashik</v>
      </c>
      <c r="D194" t="str">
        <f ca="1"/>
        <v>Manmad</v>
      </c>
      <c r="E194" t="str">
        <f ca="1"/>
        <v>Nifad</v>
      </c>
      <c r="F194" t="str">
        <f ca="1"/>
        <v>456654</v>
      </c>
      <c r="G194" t="str">
        <f ca="1"/>
        <v>Retro. Lasalgaon Vinchur 16 Villages, Tal. Nifad</v>
      </c>
      <c r="H194" t="str">
        <f ca="1"/>
        <v>Kotamgaon</v>
      </c>
      <c r="I194" t="str">
        <f ca="1"/>
        <v>Existing 0.60 LL ESR</v>
      </c>
      <c r="J194">
        <f ca="1"/>
        <v>0</v>
      </c>
      <c r="K194">
        <f ca="1"/>
        <v>315.36676025390625</v>
      </c>
      <c r="L194" t="str">
        <f ca="1"/>
        <v>0.60LL</v>
      </c>
      <c r="M194">
        <f ca="1"/>
        <v>0</v>
      </c>
      <c r="N194">
        <f ca="1"/>
        <v>0</v>
      </c>
      <c r="O194">
        <f ca="1"/>
        <v>0.38057601928710938</v>
      </c>
      <c r="P194">
        <f ca="1"/>
        <v>0</v>
      </c>
      <c r="Q194">
        <f ca="1"/>
        <v>0</v>
      </c>
      <c r="R194">
        <f ca="1"/>
        <v>0.3623175048828125</v>
      </c>
      <c r="S194">
        <f ca="1"/>
        <v>0</v>
      </c>
      <c r="T194">
        <f ca="1"/>
        <v>1</v>
      </c>
      <c r="U194" t="str">
        <f ca="1"/>
        <v>19-May</v>
      </c>
      <c r="V194" t="str">
        <f ca="1"/>
        <v>18-May</v>
      </c>
      <c r="W194" t="str">
        <f ca="1"/>
        <v>17-May</v>
      </c>
      <c r="X194" t="str">
        <f ca="1"/>
        <v>16-May</v>
      </c>
      <c r="Y194" t="str">
        <f ca="1"/>
        <v>15-May</v>
      </c>
      <c r="Z194" t="str">
        <f ca="1"/>
        <v>14-May</v>
      </c>
      <c r="AA194" t="str">
        <f ca="1"/>
        <v>13-May</v>
      </c>
      <c r="AB194" t="str">
        <f ca="1"/>
        <v>0.6</v>
      </c>
    </row>
    <row r="195" spans="1:28" x14ac:dyDescent="0.35">
      <c r="A195" s="33" t="s">
        <v>531</v>
      </c>
      <c r="B195" t="str">
        <f t="array" aca="1" ref="B195:AB195" ca="1">_xll.PICurrVal('Nashik Datalink'!$B$2:$AB$2,0,'Nashik Datalink'!$A$195)</f>
        <v>Nashik</v>
      </c>
      <c r="C195" t="str">
        <f ca="1"/>
        <v>Nashik</v>
      </c>
      <c r="D195" t="str">
        <f ca="1"/>
        <v>Sinnar</v>
      </c>
      <c r="E195" t="str">
        <f ca="1"/>
        <v>Sinnar</v>
      </c>
      <c r="F195" t="str">
        <f ca="1"/>
        <v>20019176</v>
      </c>
      <c r="G195" t="str">
        <f ca="1"/>
        <v>Retro. Bargaonpimpri &amp; 6 VRWSS  Tal Sinnar</v>
      </c>
      <c r="H195" t="str">
        <f ca="1"/>
        <v>Gulwanch</v>
      </c>
      <c r="I195" t="str">
        <f ca="1"/>
        <v>Existing 0.8 LL ESR</v>
      </c>
      <c r="J195">
        <f ca="1"/>
        <v>0</v>
      </c>
      <c r="K195">
        <f ca="1"/>
        <v>2022.636962890625</v>
      </c>
      <c r="L195" t="str">
        <f ca="1"/>
        <v>0.8LL</v>
      </c>
      <c r="M195">
        <f ca="1"/>
        <v>1.118406982421875</v>
      </c>
      <c r="N195">
        <f ca="1"/>
        <v>0.82688964843750001</v>
      </c>
      <c r="O195">
        <f ca="1"/>
        <v>5.5053710937499997E-4</v>
      </c>
      <c r="P195">
        <f ca="1"/>
        <v>3.9062500000000002E-4</v>
      </c>
      <c r="Q195">
        <f ca="1"/>
        <v>3.3203125000000002E-4</v>
      </c>
      <c r="R195">
        <f ca="1"/>
        <v>4.8828125000000001E-6</v>
      </c>
      <c r="S195">
        <f ca="1"/>
        <v>3.6499023437500003E-4</v>
      </c>
      <c r="T195">
        <f ca="1"/>
        <v>1</v>
      </c>
      <c r="U195" t="str">
        <f ca="1"/>
        <v>19-May</v>
      </c>
      <c r="V195" t="str">
        <f ca="1"/>
        <v>18-May</v>
      </c>
      <c r="W195" t="str">
        <f ca="1"/>
        <v>17-May</v>
      </c>
      <c r="X195" t="str">
        <f ca="1"/>
        <v>16-May</v>
      </c>
      <c r="Y195" t="str">
        <f ca="1"/>
        <v>15-May</v>
      </c>
      <c r="Z195" t="str">
        <f ca="1"/>
        <v>14-May</v>
      </c>
      <c r="AA195" t="str">
        <f ca="1"/>
        <v>13-May</v>
      </c>
      <c r="AB195" t="str">
        <f ca="1"/>
        <v>0.8</v>
      </c>
    </row>
    <row r="196" spans="1:28" x14ac:dyDescent="0.35">
      <c r="A196" s="33" t="s">
        <v>989</v>
      </c>
      <c r="B196" t="str">
        <f t="array" aca="1" ref="B196:AB196" ca="1">_xll.PICurrVal('Nashik Datalink'!$B$2:$AB$2,0,'Nashik Datalink'!$A$196)</f>
        <v>Nashik</v>
      </c>
      <c r="C196" t="str">
        <f ca="1"/>
        <v>Nashik</v>
      </c>
      <c r="D196" t="str">
        <f ca="1"/>
        <v>Manmad</v>
      </c>
      <c r="E196" t="str">
        <f ca="1"/>
        <v>Nifad</v>
      </c>
      <c r="F196" t="str">
        <f ca="1"/>
        <v>456654</v>
      </c>
      <c r="G196" t="str">
        <f ca="1"/>
        <v>Retro. Lasalgaon Vinchur 16 Villages, Tal. Nifad</v>
      </c>
      <c r="H196" t="str">
        <f ca="1"/>
        <v>Nimgaon Wakada</v>
      </c>
      <c r="I196" t="str">
        <f ca="1"/>
        <v>Existing 1.50 LL ESR-OL 2</v>
      </c>
      <c r="J196">
        <f ca="1"/>
        <v>1.6640113592147827</v>
      </c>
      <c r="K196">
        <f ca="1"/>
        <v>1524.2840576171875</v>
      </c>
      <c r="L196" t="str">
        <f ca="1"/>
        <v>1.50LL</v>
      </c>
      <c r="M196">
        <f ca="1"/>
        <v>0.361851806640625</v>
      </c>
      <c r="N196">
        <f ca="1"/>
        <v>0.80986572265625001</v>
      </c>
      <c r="O196">
        <f ca="1"/>
        <v>0.35890869140624998</v>
      </c>
      <c r="P196">
        <f ca="1"/>
        <v>0.86654541015624997</v>
      </c>
      <c r="Q196">
        <f ca="1"/>
        <v>9.2610839843750903E-2</v>
      </c>
      <c r="R196">
        <f ca="1"/>
        <v>0.61409169578971845</v>
      </c>
      <c r="S196">
        <f ca="1"/>
        <v>0.36424804687500001</v>
      </c>
      <c r="T196">
        <f ca="1"/>
        <v>1</v>
      </c>
      <c r="U196" t="str">
        <f ca="1"/>
        <v>19-May</v>
      </c>
      <c r="V196" t="str">
        <f ca="1"/>
        <v>18-May</v>
      </c>
      <c r="W196" t="str">
        <f ca="1"/>
        <v>17-May</v>
      </c>
      <c r="X196" t="str">
        <f ca="1"/>
        <v>16-May</v>
      </c>
      <c r="Y196" t="str">
        <f ca="1"/>
        <v>15-May</v>
      </c>
      <c r="Z196" t="str">
        <f ca="1"/>
        <v>14-May</v>
      </c>
      <c r="AA196" t="str">
        <f ca="1"/>
        <v>13-May</v>
      </c>
      <c r="AB196" t="str">
        <f ca="1"/>
        <v>1.5</v>
      </c>
    </row>
    <row r="197" spans="1:28" x14ac:dyDescent="0.35">
      <c r="A197" s="33" t="s">
        <v>449</v>
      </c>
      <c r="B197" t="str">
        <f t="array" aca="1" ref="B197:AB197" ca="1">_xll.PICurrVal('Nashik Datalink'!$B$2:$AB$2,0,'Nashik Datalink'!$A$197)</f>
        <v>Ahmednagar</v>
      </c>
      <c r="C197" t="str">
        <f ca="1"/>
        <v>Sangamner</v>
      </c>
      <c r="D197" t="str">
        <f ca="1"/>
        <v>Sangamner</v>
      </c>
      <c r="E197" t="str">
        <f ca="1"/>
        <v>Sangamner</v>
      </c>
      <c r="F197" t="str">
        <f ca="1"/>
        <v>7937337</v>
      </c>
      <c r="G197" t="str">
        <f ca="1"/>
        <v>Retro.Nimon and 4 villages, Tal. Sangamner</v>
      </c>
      <c r="H197" t="str">
        <f ca="1"/>
        <v>hilllock</v>
      </c>
      <c r="I197" t="str">
        <f ca="1"/>
        <v>Existing 3 LL MBR-Outlet-3</v>
      </c>
      <c r="J197">
        <f ca="1"/>
        <v>0</v>
      </c>
      <c r="K197">
        <f ca="1"/>
        <v>7649.26318359375</v>
      </c>
      <c r="L197" t="str">
        <f ca="1"/>
        <v>3LL</v>
      </c>
      <c r="M197">
        <f ca="1"/>
        <v>1.2774902343750001</v>
      </c>
      <c r="N197">
        <f ca="1"/>
        <v>1.1828955078125001</v>
      </c>
      <c r="O197">
        <f ca="1"/>
        <v>1.6486962890625001</v>
      </c>
      <c r="P197">
        <f ca="1"/>
        <v>0.20217285156250001</v>
      </c>
      <c r="Q197">
        <f ca="1"/>
        <v>0</v>
      </c>
      <c r="R197">
        <f ca="1"/>
        <v>1.2399023437500001</v>
      </c>
      <c r="S197">
        <f ca="1"/>
        <v>0</v>
      </c>
      <c r="T197">
        <f ca="1"/>
        <v>1</v>
      </c>
      <c r="U197" t="str">
        <f ca="1"/>
        <v>19-May</v>
      </c>
      <c r="V197" t="str">
        <f ca="1"/>
        <v>18-May</v>
      </c>
      <c r="W197" t="str">
        <f ca="1"/>
        <v>17-May</v>
      </c>
      <c r="X197" t="str">
        <f ca="1"/>
        <v>16-May</v>
      </c>
      <c r="Y197" t="str">
        <f ca="1"/>
        <v>15-May</v>
      </c>
      <c r="Z197" t="str">
        <f ca="1"/>
        <v>14-May</v>
      </c>
      <c r="AA197" t="str">
        <f ca="1"/>
        <v>13-May</v>
      </c>
      <c r="AB197" t="str">
        <f ca="1"/>
        <v>3</v>
      </c>
    </row>
    <row r="198" spans="1:28" x14ac:dyDescent="0.35">
      <c r="A198" s="33" t="s">
        <v>974</v>
      </c>
      <c r="B198" t="str">
        <f t="array" aca="1" ref="B198:AB198" ca="1">_xll.PICurrVal('Nashik Datalink'!$B$2:$AB$2,0,'Nashik Datalink'!$A$198)</f>
        <v>Nashik</v>
      </c>
      <c r="C198" t="str">
        <f ca="1"/>
        <v>Nashik</v>
      </c>
      <c r="D198" t="str">
        <f ca="1"/>
        <v>Malegaon</v>
      </c>
      <c r="E198" t="str">
        <f ca="1"/>
        <v>Malegaon</v>
      </c>
      <c r="F198" t="str">
        <f ca="1"/>
        <v>20037448</v>
      </c>
      <c r="G198" t="str">
        <f ca="1"/>
        <v>78 villages in Nandgaon, Malegaon and Deola talukas</v>
      </c>
      <c r="H198" t="str">
        <f ca="1"/>
        <v>Manikpunj</v>
      </c>
      <c r="I198" t="str">
        <f ca="1"/>
        <v>Existing 0.7 LL ESR</v>
      </c>
      <c r="J198">
        <f ca="1"/>
        <v>0</v>
      </c>
      <c r="K198">
        <f ca="1"/>
        <v>128.07406616210938</v>
      </c>
      <c r="L198" t="str">
        <f ca="1"/>
        <v>0.7LL</v>
      </c>
      <c r="M198">
        <f ca="1"/>
        <v>0</v>
      </c>
      <c r="N198">
        <f ca="1"/>
        <v>9.9174499511718757E-3</v>
      </c>
      <c r="O198">
        <f ca="1"/>
        <v>0</v>
      </c>
      <c r="P198">
        <f ca="1"/>
        <v>9.8498574232053214E-7</v>
      </c>
      <c r="Q198">
        <f ca="1"/>
        <v>0</v>
      </c>
      <c r="R198">
        <f ca="1"/>
        <v>0</v>
      </c>
      <c r="S198">
        <f ca="1"/>
        <v>0</v>
      </c>
      <c r="T198">
        <f ca="1"/>
        <v>1</v>
      </c>
      <c r="U198" t="str">
        <f ca="1"/>
        <v>19-May</v>
      </c>
      <c r="V198" t="str">
        <f ca="1"/>
        <v>18-May</v>
      </c>
      <c r="W198" t="str">
        <f ca="1"/>
        <v>17-May</v>
      </c>
      <c r="X198" t="str">
        <f ca="1"/>
        <v>16-May</v>
      </c>
      <c r="Y198" t="str">
        <f ca="1"/>
        <v>15-May</v>
      </c>
      <c r="Z198" t="str">
        <f ca="1"/>
        <v>14-May</v>
      </c>
      <c r="AA198" t="str">
        <f ca="1"/>
        <v>13-May</v>
      </c>
      <c r="AB198" t="str">
        <f ca="1"/>
        <v>0.7</v>
      </c>
    </row>
    <row r="199" spans="1:28" x14ac:dyDescent="0.35">
      <c r="A199" s="33" t="s">
        <v>1007</v>
      </c>
      <c r="B199" t="str">
        <f t="array" aca="1" ref="B199:AB199" ca="1">_xll.PICurrVal('Nashik Datalink'!$B$2:$AB$2,0,'Nashik Datalink'!$A$199)</f>
        <v>Jalgaon</v>
      </c>
      <c r="C199" t="str">
        <f ca="1"/>
        <v>Jalgaon</v>
      </c>
      <c r="D199" t="str">
        <f ca="1"/>
        <v>Erandol</v>
      </c>
      <c r="E199" t="str">
        <f ca="1"/>
        <v>Chalisgaon</v>
      </c>
      <c r="F199" t="str">
        <f ca="1"/>
        <v>20053796</v>
      </c>
      <c r="G199" t="str">
        <f ca="1"/>
        <v>Dondigar-Rohini &amp; 15 Villages WSS</v>
      </c>
      <c r="H199" t="str">
        <f ca="1"/>
        <v>Hatgaon</v>
      </c>
      <c r="I199" t="str">
        <f ca="1"/>
        <v>Proposed 0.48 LL ESR</v>
      </c>
      <c r="J199">
        <f ca="1"/>
        <v>0</v>
      </c>
      <c r="K199">
        <f ca="1"/>
        <v>0</v>
      </c>
      <c r="L199" t="str">
        <f ca="1"/>
        <v>0.48LL</v>
      </c>
      <c r="M199">
        <f ca="1"/>
        <v>0</v>
      </c>
      <c r="N199">
        <f ca="1"/>
        <v>0</v>
      </c>
      <c r="O199">
        <f ca="1"/>
        <v>0</v>
      </c>
      <c r="P199">
        <f ca="1"/>
        <v>0</v>
      </c>
      <c r="Q199">
        <f ca="1"/>
        <v>0</v>
      </c>
      <c r="R199">
        <f ca="1"/>
        <v>0</v>
      </c>
      <c r="S199">
        <f ca="1"/>
        <v>0</v>
      </c>
      <c r="T199">
        <f ca="1"/>
        <v>1</v>
      </c>
      <c r="U199" t="str">
        <f ca="1"/>
        <v>19-May</v>
      </c>
      <c r="V199" t="str">
        <f ca="1"/>
        <v>18-May</v>
      </c>
      <c r="W199" t="str">
        <f ca="1"/>
        <v>17-May</v>
      </c>
      <c r="X199" t="str">
        <f ca="1"/>
        <v>16-May</v>
      </c>
      <c r="Y199" t="str">
        <f ca="1"/>
        <v>15-May</v>
      </c>
      <c r="Z199" t="str">
        <f ca="1"/>
        <v>14-May</v>
      </c>
      <c r="AA199" t="str">
        <f ca="1"/>
        <v>13-May</v>
      </c>
      <c r="AB199" t="str">
        <f ca="1"/>
        <v>0.48</v>
      </c>
    </row>
    <row r="200" spans="1:28" x14ac:dyDescent="0.35">
      <c r="A200" s="33" t="s">
        <v>1020</v>
      </c>
      <c r="B200" t="str">
        <f t="array" aca="1" ref="B200:AB200" ca="1">_xll.PICurrVal('Nashik Datalink'!$B$2:$AB$2,0,'Nashik Datalink'!$A$200)</f>
        <v>Nashik</v>
      </c>
      <c r="C200" t="str">
        <f ca="1"/>
        <v>W M Nashik</v>
      </c>
      <c r="D200" t="str">
        <f ca="1"/>
        <v>Malegaon</v>
      </c>
      <c r="E200" t="str">
        <f ca="1"/>
        <v>Malegaon</v>
      </c>
      <c r="F200" t="str">
        <f ca="1"/>
        <v>20018579</v>
      </c>
      <c r="G200" t="str">
        <f ca="1"/>
        <v>Malmatha and 25 villages Ta. Malegaon</v>
      </c>
      <c r="H200" t="str">
        <f ca="1"/>
        <v>Astane</v>
      </c>
      <c r="I200" t="str">
        <f ca="1"/>
        <v>Existing 0.50 LL ESR</v>
      </c>
      <c r="J200">
        <f ca="1"/>
        <v>0</v>
      </c>
      <c r="K200">
        <f ca="1"/>
        <v>4449.59765625</v>
      </c>
      <c r="L200" t="str">
        <f ca="1"/>
        <v>0.50LL</v>
      </c>
      <c r="M200">
        <f ca="1"/>
        <v>0.28698486328125</v>
      </c>
      <c r="N200">
        <f ca="1"/>
        <v>0.78057128906249995</v>
      </c>
      <c r="O200">
        <f ca="1"/>
        <v>3.7134228515625001</v>
      </c>
      <c r="P200">
        <f ca="1"/>
        <v>4.7109692382812502</v>
      </c>
      <c r="Q200">
        <f ca="1"/>
        <v>2.1588159179687501</v>
      </c>
      <c r="R200">
        <f ca="1"/>
        <v>5.4813867187499996</v>
      </c>
      <c r="S200">
        <f ca="1"/>
        <v>3.6209643554687498</v>
      </c>
      <c r="T200">
        <f ca="1"/>
        <v>1</v>
      </c>
      <c r="U200" t="str">
        <f ca="1"/>
        <v>19-May</v>
      </c>
      <c r="V200" t="str">
        <f ca="1"/>
        <v>18-May</v>
      </c>
      <c r="W200" t="str">
        <f ca="1"/>
        <v>17-May</v>
      </c>
      <c r="X200" t="str">
        <f ca="1"/>
        <v>16-May</v>
      </c>
      <c r="Y200" t="str">
        <f ca="1"/>
        <v>15-May</v>
      </c>
      <c r="Z200" t="str">
        <f ca="1"/>
        <v>14-May</v>
      </c>
      <c r="AA200" t="str">
        <f ca="1"/>
        <v>13-May</v>
      </c>
      <c r="AB200" t="str">
        <f ca="1"/>
        <v>0.5</v>
      </c>
    </row>
    <row r="201" spans="1:28" x14ac:dyDescent="0.35">
      <c r="A201" s="33" t="s">
        <v>234</v>
      </c>
      <c r="B201" t="str">
        <f t="array" aca="1" ref="B201:AB201" ca="1">_xll.PICurrVal('Nashik Datalink'!$B$2:$AB$2,0,'Nashik Datalink'!$A$201)</f>
        <v>Nashik</v>
      </c>
      <c r="C201" t="str">
        <f ca="1"/>
        <v>Nashik</v>
      </c>
      <c r="D201" t="str">
        <f ca="1"/>
        <v>Sinnar</v>
      </c>
      <c r="E201" t="str">
        <f ca="1"/>
        <v>Sinnar</v>
      </c>
      <c r="F201" t="str">
        <f ca="1"/>
        <v>20019286</v>
      </c>
      <c r="G201" t="str">
        <f ca="1"/>
        <v>Nirhale-Fatehpur and 5 villages, Tal. Sinnar</v>
      </c>
      <c r="H201" t="str">
        <f ca="1"/>
        <v>Kankori</v>
      </c>
      <c r="I201" t="str">
        <f ca="1"/>
        <v>Existing 0.50 LL ESR</v>
      </c>
      <c r="J201">
        <f ca="1"/>
        <v>0</v>
      </c>
      <c r="K201">
        <f ca="1"/>
        <v>3.7682039737701416</v>
      </c>
      <c r="L201" t="str">
        <f ca="1"/>
        <v>0.50LL</v>
      </c>
      <c r="M201">
        <f ca="1"/>
        <v>0</v>
      </c>
      <c r="N201">
        <f ca="1"/>
        <v>0</v>
      </c>
      <c r="O201">
        <f ca="1"/>
        <v>0</v>
      </c>
      <c r="P201">
        <f ca="1"/>
        <v>0</v>
      </c>
      <c r="Q201">
        <f ca="1"/>
        <v>0</v>
      </c>
      <c r="R201">
        <f ca="1"/>
        <v>0</v>
      </c>
      <c r="S201">
        <f ca="1"/>
        <v>7.4360370635986325E-5</v>
      </c>
      <c r="T201">
        <f ca="1"/>
        <v>1</v>
      </c>
      <c r="U201" t="str">
        <f ca="1"/>
        <v>19-May</v>
      </c>
      <c r="V201" t="str">
        <f ca="1"/>
        <v>18-May</v>
      </c>
      <c r="W201" t="str">
        <f ca="1"/>
        <v>17-May</v>
      </c>
      <c r="X201" t="str">
        <f ca="1"/>
        <v>16-May</v>
      </c>
      <c r="Y201" t="str">
        <f ca="1"/>
        <v>15-May</v>
      </c>
      <c r="Z201" t="str">
        <f ca="1"/>
        <v>14-May</v>
      </c>
      <c r="AA201" t="str">
        <f ca="1"/>
        <v>13-May</v>
      </c>
      <c r="AB201" t="str">
        <f ca="1"/>
        <v>0.5</v>
      </c>
    </row>
    <row r="202" spans="1:28" x14ac:dyDescent="0.35">
      <c r="A202" s="33" t="s">
        <v>452</v>
      </c>
      <c r="B202" t="str">
        <f t="array" aca="1" ref="B202:AB202" ca="1">_xll.PICurrVal('Nashik Datalink'!$B$2:$AB$2,0,'Nashik Datalink'!$A$202)</f>
        <v>Nashik</v>
      </c>
      <c r="C202" t="str">
        <f ca="1"/>
        <v>Nashik</v>
      </c>
      <c r="D202" t="str">
        <f ca="1"/>
        <v>Sinnar</v>
      </c>
      <c r="E202" t="str">
        <f ca="1"/>
        <v>Sinnar</v>
      </c>
      <c r="F202" t="str">
        <f ca="1"/>
        <v>20019176</v>
      </c>
      <c r="G202" t="str">
        <f ca="1"/>
        <v>Retro. Bargaonpimpri &amp; 6 VRWSS  Tal Sinnar</v>
      </c>
      <c r="H202" t="str">
        <f ca="1"/>
        <v>Gulwanch</v>
      </c>
      <c r="I202" t="str">
        <f ca="1"/>
        <v>Existing 0.75 LL ESR</v>
      </c>
      <c r="J202">
        <f ca="1"/>
        <v>0</v>
      </c>
      <c r="K202">
        <f ca="1"/>
        <v>3758.906005859375</v>
      </c>
      <c r="L202" t="str">
        <f ca="1"/>
        <v>0.75LL</v>
      </c>
      <c r="M202">
        <f ca="1"/>
        <v>0.90648193359374996</v>
      </c>
      <c r="N202">
        <f ca="1"/>
        <v>1.0980859375000001</v>
      </c>
      <c r="O202">
        <f ca="1"/>
        <v>0</v>
      </c>
      <c r="P202">
        <f ca="1"/>
        <v>0</v>
      </c>
      <c r="Q202">
        <f ca="1"/>
        <v>0</v>
      </c>
      <c r="R202">
        <f ca="1"/>
        <v>0</v>
      </c>
      <c r="S202">
        <f ca="1"/>
        <v>3.0715332031250001E-2</v>
      </c>
      <c r="T202">
        <f ca="1"/>
        <v>1</v>
      </c>
      <c r="U202" t="str">
        <f ca="1"/>
        <v>19-May</v>
      </c>
      <c r="V202" t="str">
        <f ca="1"/>
        <v>18-May</v>
      </c>
      <c r="W202" t="str">
        <f ca="1"/>
        <v>17-May</v>
      </c>
      <c r="X202" t="str">
        <f ca="1"/>
        <v>16-May</v>
      </c>
      <c r="Y202" t="str">
        <f ca="1"/>
        <v>15-May</v>
      </c>
      <c r="Z202" t="str">
        <f ca="1"/>
        <v>14-May</v>
      </c>
      <c r="AA202" t="str">
        <f ca="1"/>
        <v>13-May</v>
      </c>
      <c r="AB202" t="str">
        <f ca="1"/>
        <v>0.75</v>
      </c>
    </row>
    <row r="203" spans="1:28" x14ac:dyDescent="0.35">
      <c r="A203" s="33" t="s">
        <v>1012</v>
      </c>
      <c r="B203" t="str">
        <f t="array" aca="1" ref="B203:AB203" ca="1">_xll.PICurrVal('Nashik Datalink'!$B$2:$AB$2,0,'Nashik Datalink'!$A$203)</f>
        <v>Nashik</v>
      </c>
      <c r="C203" t="str">
        <f ca="1"/>
        <v>Nashik</v>
      </c>
      <c r="D203" t="str">
        <f ca="1"/>
        <v>Manmad</v>
      </c>
      <c r="E203" t="str">
        <f ca="1"/>
        <v>Nifad</v>
      </c>
      <c r="F203" t="str">
        <f ca="1"/>
        <v>456654</v>
      </c>
      <c r="G203" t="str">
        <f ca="1"/>
        <v>Retro. Lasalgaon Vinchur 16 Villages, Tal. Nifad</v>
      </c>
      <c r="H203" t="str">
        <f ca="1"/>
        <v>Nandgaon</v>
      </c>
      <c r="I203" t="str">
        <f ca="1"/>
        <v>Existing 1.00 LL ESR</v>
      </c>
      <c r="J203">
        <f ca="1"/>
        <v>0</v>
      </c>
      <c r="K203">
        <f ca="1"/>
        <v>10.732884407043457</v>
      </c>
      <c r="L203" t="str">
        <f ca="1"/>
        <v>1.00LL</v>
      </c>
      <c r="M203">
        <f ca="1"/>
        <v>0</v>
      </c>
      <c r="N203">
        <f ca="1"/>
        <v>0</v>
      </c>
      <c r="O203">
        <f ca="1"/>
        <v>0</v>
      </c>
      <c r="P203">
        <f ca="1"/>
        <v>0</v>
      </c>
      <c r="Q203">
        <f ca="1"/>
        <v>0</v>
      </c>
      <c r="R203">
        <f ca="1"/>
        <v>0</v>
      </c>
      <c r="S203">
        <f ca="1"/>
        <v>0</v>
      </c>
      <c r="T203">
        <f ca="1"/>
        <v>1</v>
      </c>
      <c r="U203" t="str">
        <f ca="1"/>
        <v>19-May</v>
      </c>
      <c r="V203" t="str">
        <f ca="1"/>
        <v>18-May</v>
      </c>
      <c r="W203" t="str">
        <f ca="1"/>
        <v>17-May</v>
      </c>
      <c r="X203" t="str">
        <f ca="1"/>
        <v>16-May</v>
      </c>
      <c r="Y203" t="str">
        <f ca="1"/>
        <v>15-May</v>
      </c>
      <c r="Z203" t="str">
        <f ca="1"/>
        <v>14-May</v>
      </c>
      <c r="AA203" t="str">
        <f ca="1"/>
        <v>13-May</v>
      </c>
      <c r="AB203" t="str">
        <f ca="1"/>
        <v>1</v>
      </c>
    </row>
    <row r="204" spans="1:28" x14ac:dyDescent="0.35">
      <c r="A204" s="33" t="s">
        <v>1019</v>
      </c>
      <c r="B204" t="str">
        <f t="array" aca="1" ref="B204:AB204" ca="1">_xll.PICurrVal('Nashik Datalink'!$B$2:$AB$2,0,'Nashik Datalink'!$A$204)</f>
        <v>Jalgaon</v>
      </c>
      <c r="C204" t="str">
        <f ca="1"/>
        <v>Jalgaon</v>
      </c>
      <c r="D204" t="str">
        <f ca="1"/>
        <v>Chopda</v>
      </c>
      <c r="E204" t="str">
        <f ca="1"/>
        <v>Chopda</v>
      </c>
      <c r="F204" t="str">
        <f ca="1"/>
        <v>20053731</v>
      </c>
      <c r="G204" t="str">
        <f ca="1"/>
        <v>Lasur and 9 villages RRWSS. Ta. Chopda</v>
      </c>
      <c r="H204" t="str">
        <f ca="1"/>
        <v>Chaugaon</v>
      </c>
      <c r="I204" t="str">
        <f ca="1"/>
        <v>Existing 0.75 LL ESR</v>
      </c>
      <c r="J204">
        <f ca="1"/>
        <v>0</v>
      </c>
      <c r="K204">
        <f ca="1"/>
        <v>4308.4794921875</v>
      </c>
      <c r="L204" t="str">
        <f ca="1"/>
        <v>0.75LL</v>
      </c>
      <c r="M204">
        <f ca="1"/>
        <v>2.6011059570312498</v>
      </c>
      <c r="N204">
        <f ca="1"/>
        <v>1.8781176757812501</v>
      </c>
      <c r="O204">
        <f ca="1"/>
        <v>2.01200439453125</v>
      </c>
      <c r="P204">
        <f ca="1"/>
        <v>1.9685302734375001</v>
      </c>
      <c r="Q204">
        <f ca="1"/>
        <v>1.1387744140625</v>
      </c>
      <c r="R204">
        <f ca="1"/>
        <v>2.4279614257812501</v>
      </c>
      <c r="S204">
        <f ca="1"/>
        <v>1.60843017578125</v>
      </c>
      <c r="T204">
        <f ca="1"/>
        <v>1</v>
      </c>
      <c r="U204" t="str">
        <f ca="1"/>
        <v>19-May</v>
      </c>
      <c r="V204" t="str">
        <f ca="1"/>
        <v>18-May</v>
      </c>
      <c r="W204" t="str">
        <f ca="1"/>
        <v>17-May</v>
      </c>
      <c r="X204" t="str">
        <f ca="1"/>
        <v>16-May</v>
      </c>
      <c r="Y204" t="str">
        <f ca="1"/>
        <v>15-May</v>
      </c>
      <c r="Z204" t="str">
        <f ca="1"/>
        <v>14-May</v>
      </c>
      <c r="AA204" t="str">
        <f ca="1"/>
        <v>13-May</v>
      </c>
      <c r="AB204" t="str">
        <f ca="1"/>
        <v>0.75</v>
      </c>
    </row>
    <row r="205" spans="1:28" x14ac:dyDescent="0.35">
      <c r="A205" s="33" t="s">
        <v>846</v>
      </c>
      <c r="B205" t="str">
        <f t="array" aca="1" ref="B205:AB205" ca="1">_xll.PICurrVal('Nashik Datalink'!$B$2:$AB$2,0,'Nashik Datalink'!$A$205)</f>
        <v>Nashik</v>
      </c>
      <c r="C205" t="str">
        <f ca="1"/>
        <v>W M Nashik</v>
      </c>
      <c r="D205" t="str">
        <f ca="1"/>
        <v>Malegaon</v>
      </c>
      <c r="E205" t="str">
        <f ca="1"/>
        <v>Chandwad</v>
      </c>
      <c r="F205" t="str">
        <f ca="1"/>
        <v>20086730</v>
      </c>
      <c r="G205" t="str">
        <f ca="1"/>
        <v>Retro.Chandwad and WSS 44 villages. Ta. Chandwad</v>
      </c>
      <c r="H205" t="str">
        <f ca="1"/>
        <v>Mangrul</v>
      </c>
      <c r="I205" t="str">
        <f ca="1"/>
        <v>Proposed 0.8 LL ESR</v>
      </c>
      <c r="J205">
        <f ca="1"/>
        <v>0</v>
      </c>
      <c r="K205">
        <f ca="1"/>
        <v>460.42630004882813</v>
      </c>
      <c r="L205" t="str">
        <f ca="1"/>
        <v>0.8LL</v>
      </c>
      <c r="M205">
        <f ca="1"/>
        <v>0</v>
      </c>
      <c r="N205">
        <f ca="1"/>
        <v>0</v>
      </c>
      <c r="O205">
        <f ca="1"/>
        <v>0</v>
      </c>
      <c r="P205">
        <f ca="1"/>
        <v>0</v>
      </c>
      <c r="Q205">
        <f ca="1"/>
        <v>0</v>
      </c>
      <c r="R205">
        <f ca="1"/>
        <v>0</v>
      </c>
      <c r="S205">
        <f ca="1"/>
        <v>0</v>
      </c>
      <c r="T205">
        <f ca="1"/>
        <v>0</v>
      </c>
      <c r="U205" t="str">
        <f ca="1"/>
        <v>19-May</v>
      </c>
      <c r="V205" t="str">
        <f ca="1"/>
        <v>18-May</v>
      </c>
      <c r="W205" t="str">
        <f ca="1"/>
        <v>17-May</v>
      </c>
      <c r="X205" t="str">
        <f ca="1"/>
        <v>16-May</v>
      </c>
      <c r="Y205" t="str">
        <f ca="1"/>
        <v>15-May</v>
      </c>
      <c r="Z205" t="str">
        <f ca="1"/>
        <v>14-May</v>
      </c>
      <c r="AA205" t="str">
        <f ca="1"/>
        <v>13-May</v>
      </c>
      <c r="AB205" t="str">
        <f ca="1"/>
        <v>0.8</v>
      </c>
    </row>
    <row r="206" spans="1:28" x14ac:dyDescent="0.35">
      <c r="A206" s="33" t="s">
        <v>1003</v>
      </c>
      <c r="B206" t="str">
        <f t="array" aca="1" ref="B206:AB206" ca="1">_xll.PICurrVal('Nashik Datalink'!$B$2:$AB$2,0,'Nashik Datalink'!$A$206)</f>
        <v>Nashik</v>
      </c>
      <c r="C206" t="str">
        <f ca="1"/>
        <v>Nashik</v>
      </c>
      <c r="D206" t="str">
        <f ca="1"/>
        <v>Manmad</v>
      </c>
      <c r="E206" t="str">
        <f ca="1"/>
        <v>Nifad</v>
      </c>
      <c r="F206" t="str">
        <f ca="1"/>
        <v>456654</v>
      </c>
      <c r="G206" t="str">
        <f ca="1"/>
        <v>Retro. Lasalgaon Vinchur 16 Villages, Tal. Nifad</v>
      </c>
      <c r="H206" t="str">
        <f ca="1"/>
        <v>Lasalgaon</v>
      </c>
      <c r="I206" t="str">
        <f ca="1"/>
        <v>Existing 2.50 LL ESR</v>
      </c>
      <c r="J206">
        <f ca="1"/>
        <v>3.6087052822113037</v>
      </c>
      <c r="K206">
        <f ca="1"/>
        <v>9529.978515625</v>
      </c>
      <c r="L206" t="str">
        <f ca="1"/>
        <v>2.50LL</v>
      </c>
      <c r="M206">
        <f ca="1"/>
        <v>0</v>
      </c>
      <c r="N206">
        <f ca="1"/>
        <v>3.0776220703125001</v>
      </c>
      <c r="O206">
        <f ca="1"/>
        <v>5.3201318359374996</v>
      </c>
      <c r="P206">
        <f ca="1"/>
        <v>5.1044726562499996</v>
      </c>
      <c r="Q206">
        <f ca="1"/>
        <v>2.6866992187499998</v>
      </c>
      <c r="R206">
        <f ca="1"/>
        <v>0</v>
      </c>
      <c r="S206">
        <f ca="1"/>
        <v>3.5870019531250001</v>
      </c>
      <c r="T206">
        <f ca="1"/>
        <v>1</v>
      </c>
      <c r="U206" t="str">
        <f ca="1"/>
        <v>19-May</v>
      </c>
      <c r="V206" t="str">
        <f ca="1"/>
        <v>18-May</v>
      </c>
      <c r="W206" t="str">
        <f ca="1"/>
        <v>17-May</v>
      </c>
      <c r="X206" t="str">
        <f ca="1"/>
        <v>16-May</v>
      </c>
      <c r="Y206" t="str">
        <f ca="1"/>
        <v>15-May</v>
      </c>
      <c r="Z206" t="str">
        <f ca="1"/>
        <v>14-May</v>
      </c>
      <c r="AA206" t="str">
        <f ca="1"/>
        <v>13-May</v>
      </c>
      <c r="AB206" t="str">
        <f ca="1"/>
        <v>2.5</v>
      </c>
    </row>
    <row r="207" spans="1:28" x14ac:dyDescent="0.35">
      <c r="A207" s="33" t="s">
        <v>677</v>
      </c>
      <c r="B207" t="str">
        <f t="array" aca="1" ref="B207:AB207" ca="1">_xll.PICurrVal('Nashik Datalink'!$B$2:$AB$2,0,'Nashik Datalink'!$A$207)</f>
        <v>Nashik</v>
      </c>
      <c r="C207" t="str">
        <f ca="1"/>
        <v>W M Nashik</v>
      </c>
      <c r="D207" t="str">
        <f ca="1"/>
        <v>Malegaon</v>
      </c>
      <c r="E207" t="str">
        <f ca="1"/>
        <v>Chandwad</v>
      </c>
      <c r="F207" t="str">
        <f ca="1"/>
        <v>20086730</v>
      </c>
      <c r="G207" t="str">
        <f ca="1"/>
        <v>Retro.Chandwad and WSS 44 villages. Ta. Chandwad</v>
      </c>
      <c r="H207" t="str">
        <f ca="1"/>
        <v>Nimbale</v>
      </c>
      <c r="I207" t="str">
        <f ca="1"/>
        <v>Existing 0.75 LL ESR</v>
      </c>
      <c r="J207" t="str">
        <f ca="1"/>
        <v>Pt Created</v>
      </c>
      <c r="K207" t="str">
        <f ca="1"/>
        <v>Pt Created</v>
      </c>
      <c r="L207" t="str">
        <f ca="1"/>
        <v>0.75LL</v>
      </c>
      <c r="M207">
        <f ca="1"/>
        <v>0</v>
      </c>
      <c r="N207">
        <f ca="1"/>
        <v>0</v>
      </c>
      <c r="O207">
        <f ca="1"/>
        <v>0</v>
      </c>
      <c r="P207">
        <f ca="1"/>
        <v>0</v>
      </c>
      <c r="Q207">
        <f ca="1"/>
        <v>0</v>
      </c>
      <c r="R207">
        <f ca="1"/>
        <v>0</v>
      </c>
      <c r="S207">
        <f ca="1"/>
        <v>0</v>
      </c>
      <c r="T207">
        <f ca="1"/>
        <v>0</v>
      </c>
      <c r="U207" t="str">
        <f ca="1"/>
        <v>19-May</v>
      </c>
      <c r="V207" t="str">
        <f ca="1"/>
        <v>18-May</v>
      </c>
      <c r="W207" t="str">
        <f ca="1"/>
        <v>17-May</v>
      </c>
      <c r="X207" t="str">
        <f ca="1"/>
        <v>16-May</v>
      </c>
      <c r="Y207" t="str">
        <f ca="1"/>
        <v>15-May</v>
      </c>
      <c r="Z207" t="str">
        <f ca="1"/>
        <v>14-May</v>
      </c>
      <c r="AA207" t="str">
        <f ca="1"/>
        <v>13-May</v>
      </c>
      <c r="AB207" t="str">
        <f ca="1"/>
        <v>0.75</v>
      </c>
    </row>
    <row r="208" spans="1:28" x14ac:dyDescent="0.35">
      <c r="A208" s="33" t="s">
        <v>644</v>
      </c>
      <c r="B208" t="str">
        <f t="array" aca="1" ref="B208:AB208" ca="1">_xll.PICurrVal('Nashik Datalink'!$B$2:$AB$2,0,'Nashik Datalink'!$A$208)</f>
        <v>Nashik</v>
      </c>
      <c r="C208" t="str">
        <f ca="1"/>
        <v>Nashik</v>
      </c>
      <c r="D208" t="str">
        <f ca="1"/>
        <v>Sinnar</v>
      </c>
      <c r="E208" t="str">
        <f ca="1"/>
        <v>Sinnar</v>
      </c>
      <c r="F208" t="str">
        <f ca="1"/>
        <v>20019286</v>
      </c>
      <c r="G208" t="str">
        <f ca="1"/>
        <v>Nirhale-Fatehpur and 5 villages, Tal. Sinnar</v>
      </c>
      <c r="H208" t="str">
        <f ca="1"/>
        <v>Nandur Shingote</v>
      </c>
      <c r="I208" t="str">
        <f ca="1"/>
        <v>Proposed 2.85 LL MBR</v>
      </c>
      <c r="J208">
        <f ca="1"/>
        <v>0</v>
      </c>
      <c r="K208">
        <f ca="1"/>
        <v>994.1259765625</v>
      </c>
      <c r="L208" t="str">
        <f ca="1"/>
        <v>2.85LL</v>
      </c>
      <c r="M208">
        <f ca="1"/>
        <v>0.13937683105468751</v>
      </c>
      <c r="N208">
        <f ca="1"/>
        <v>6.0332031250000001E-2</v>
      </c>
      <c r="O208">
        <f ca="1"/>
        <v>0.13179321289062501</v>
      </c>
      <c r="P208">
        <f ca="1"/>
        <v>0.1183770751953125</v>
      </c>
      <c r="Q208">
        <f ca="1"/>
        <v>3.9644165039062498E-2</v>
      </c>
      <c r="R208">
        <f ca="1"/>
        <v>0.118236083984375</v>
      </c>
      <c r="S208">
        <f ca="1"/>
        <v>9.9560546875000003E-2</v>
      </c>
      <c r="T208">
        <f ca="1"/>
        <v>1</v>
      </c>
      <c r="U208" t="str">
        <f ca="1"/>
        <v>19-May</v>
      </c>
      <c r="V208" t="str">
        <f ca="1"/>
        <v>18-May</v>
      </c>
      <c r="W208" t="str">
        <f ca="1"/>
        <v>17-May</v>
      </c>
      <c r="X208" t="str">
        <f ca="1"/>
        <v>16-May</v>
      </c>
      <c r="Y208" t="str">
        <f ca="1"/>
        <v>15-May</v>
      </c>
      <c r="Z208" t="str">
        <f ca="1"/>
        <v>14-May</v>
      </c>
      <c r="AA208" t="str">
        <f ca="1"/>
        <v>13-May</v>
      </c>
      <c r="AB208" t="str">
        <f ca="1"/>
        <v>2.85</v>
      </c>
    </row>
    <row r="209" spans="1:28" x14ac:dyDescent="0.35">
      <c r="A209" s="33" t="s">
        <v>678</v>
      </c>
      <c r="B209" t="str">
        <f t="array" aca="1" ref="B209:AB209" ca="1">_xll.PICurrVal('Nashik Datalink'!$B$2:$AB$2,0,'Nashik Datalink'!$A$209)</f>
        <v>Ahmednagar</v>
      </c>
      <c r="C209" t="str">
        <f ca="1"/>
        <v>Ahmednagar</v>
      </c>
      <c r="D209" t="str">
        <f ca="1"/>
        <v>Newasa</v>
      </c>
      <c r="E209" t="str">
        <f ca="1"/>
        <v>Nevasa</v>
      </c>
      <c r="F209" t="str">
        <f ca="1"/>
        <v>5348540</v>
      </c>
      <c r="G209" t="str">
        <f ca="1"/>
        <v>Retro.Sonai Karjgaon and 16 villages, Tal. Nevasa</v>
      </c>
      <c r="H209" t="str">
        <f ca="1"/>
        <v>Belhekarwadi</v>
      </c>
      <c r="I209" t="str">
        <f ca="1"/>
        <v>Existing 1.00 LL ESR -23</v>
      </c>
      <c r="J209">
        <f ca="1"/>
        <v>28.975999999999999</v>
      </c>
      <c r="K209">
        <f ca="1"/>
        <v>10041.5</v>
      </c>
      <c r="L209" t="str">
        <f ca="1"/>
        <v>1.00LL</v>
      </c>
      <c r="M209">
        <f ca="1"/>
        <v>1.5330781517277865</v>
      </c>
      <c r="N209">
        <f ca="1"/>
        <v>2.6091318766756011</v>
      </c>
      <c r="O209">
        <f ca="1"/>
        <v>2.7281394239423933</v>
      </c>
      <c r="P209">
        <f ca="1"/>
        <v>2.618770000000004</v>
      </c>
      <c r="Q209">
        <f ca="1"/>
        <v>0.12809914572864728</v>
      </c>
      <c r="R209">
        <f ca="1"/>
        <v>3.999999998995918E-5</v>
      </c>
      <c r="S209">
        <f ca="1"/>
        <v>3.8613400000000002</v>
      </c>
      <c r="T209">
        <f ca="1"/>
        <v>1</v>
      </c>
      <c r="U209" t="str">
        <f ca="1"/>
        <v>19-May</v>
      </c>
      <c r="V209" t="str">
        <f ca="1"/>
        <v>18-May</v>
      </c>
      <c r="W209" t="str">
        <f ca="1"/>
        <v>17-May</v>
      </c>
      <c r="X209" t="str">
        <f ca="1"/>
        <v>16-May</v>
      </c>
      <c r="Y209" t="str">
        <f ca="1"/>
        <v>15-May</v>
      </c>
      <c r="Z209" t="str">
        <f ca="1"/>
        <v>14-May</v>
      </c>
      <c r="AA209" t="str">
        <f ca="1"/>
        <v>13-May</v>
      </c>
      <c r="AB209" t="str">
        <f ca="1"/>
        <v>1</v>
      </c>
    </row>
    <row r="210" spans="1:28" x14ac:dyDescent="0.35">
      <c r="A210" s="33" t="s">
        <v>712</v>
      </c>
      <c r="B210" t="str">
        <f t="array" aca="1" ref="B210:AB210" ca="1">_xll.PICurrVal('Nashik Datalink'!$B$2:$AB$2,0,'Nashik Datalink'!$A$210)</f>
        <v>Ahmednagar</v>
      </c>
      <c r="C210" t="str">
        <f ca="1"/>
        <v>Ahmednagar</v>
      </c>
      <c r="D210" t="str">
        <f ca="1"/>
        <v>Newasa</v>
      </c>
      <c r="E210" t="str">
        <f ca="1"/>
        <v>Nevasa</v>
      </c>
      <c r="F210" t="str">
        <f ca="1"/>
        <v>5348540</v>
      </c>
      <c r="G210" t="str">
        <f ca="1"/>
        <v>Retro.Sonai Karjgaon and 16 villages, Tal. Nevasa</v>
      </c>
      <c r="H210" t="str">
        <f ca="1"/>
        <v>Siregaon</v>
      </c>
      <c r="I210" t="str">
        <f ca="1"/>
        <v>Existing 0.8 LL ESR -20</v>
      </c>
      <c r="J210">
        <f ca="1"/>
        <v>0</v>
      </c>
      <c r="K210">
        <f ca="1"/>
        <v>6303.23486328125</v>
      </c>
      <c r="L210" t="str">
        <f ca="1"/>
        <v>0.8LL</v>
      </c>
      <c r="M210">
        <f ca="1"/>
        <v>0.89423828125000004</v>
      </c>
      <c r="N210">
        <f ca="1"/>
        <v>1.6561523437500001</v>
      </c>
      <c r="O210">
        <f ca="1"/>
        <v>0.80899902343749996</v>
      </c>
      <c r="P210">
        <f ca="1"/>
        <v>1.2513769531250001</v>
      </c>
      <c r="Q210">
        <f ca="1"/>
        <v>0.38414062500000001</v>
      </c>
      <c r="R210">
        <f ca="1"/>
        <v>9.7656250000000002E-6</v>
      </c>
      <c r="S210">
        <f ca="1"/>
        <v>0.42774902343749999</v>
      </c>
      <c r="T210">
        <f ca="1"/>
        <v>1</v>
      </c>
      <c r="U210" t="str">
        <f ca="1"/>
        <v>19-May</v>
      </c>
      <c r="V210" t="str">
        <f ca="1"/>
        <v>18-May</v>
      </c>
      <c r="W210" t="str">
        <f ca="1"/>
        <v>17-May</v>
      </c>
      <c r="X210" t="str">
        <f ca="1"/>
        <v>16-May</v>
      </c>
      <c r="Y210" t="str">
        <f ca="1"/>
        <v>15-May</v>
      </c>
      <c r="Z210" t="str">
        <f ca="1"/>
        <v>14-May</v>
      </c>
      <c r="AA210" t="str">
        <f ca="1"/>
        <v>13-May</v>
      </c>
      <c r="AB210" t="str">
        <f ca="1"/>
        <v>0.8</v>
      </c>
    </row>
    <row r="211" spans="1:28" x14ac:dyDescent="0.35">
      <c r="A211" s="33" t="s">
        <v>463</v>
      </c>
      <c r="B211" t="str">
        <f t="array" aca="1" ref="B211:AB211" ca="1">_xll.PICurrVal('Nashik Datalink'!$B$2:$AB$2,0,'Nashik Datalink'!$A$211)</f>
        <v>Nashik</v>
      </c>
      <c r="C211" t="str">
        <f ca="1"/>
        <v>W M Nashik</v>
      </c>
      <c r="D211" t="str">
        <f ca="1"/>
        <v>Sinnar</v>
      </c>
      <c r="E211" t="str">
        <f ca="1"/>
        <v>Naigaon</v>
      </c>
      <c r="F211" t="str">
        <f ca="1"/>
        <v>20028193</v>
      </c>
      <c r="G211" t="str">
        <f ca="1"/>
        <v>Retrofitting To Wadzire (Naigaon) &amp; 4 Villages RRWSS</v>
      </c>
      <c r="H211" t="str">
        <f ca="1"/>
        <v>Moh- Mahadari</v>
      </c>
      <c r="I211" t="str">
        <f ca="1"/>
        <v>Existing 1.00 LL ESR</v>
      </c>
      <c r="J211">
        <f ca="1"/>
        <v>0</v>
      </c>
      <c r="K211">
        <f ca="1"/>
        <v>12275.625</v>
      </c>
      <c r="L211" t="str">
        <f ca="1"/>
        <v>1.00LL</v>
      </c>
      <c r="M211">
        <f ca="1"/>
        <v>0</v>
      </c>
      <c r="N211">
        <f ca="1"/>
        <v>0</v>
      </c>
      <c r="O211">
        <f ca="1"/>
        <v>0.18923828125</v>
      </c>
      <c r="P211">
        <f ca="1"/>
        <v>3.2369433593750001</v>
      </c>
      <c r="Q211">
        <f ca="1"/>
        <v>0</v>
      </c>
      <c r="R211">
        <f ca="1"/>
        <v>2.79685546875</v>
      </c>
      <c r="S211">
        <f ca="1"/>
        <v>0.465703125</v>
      </c>
      <c r="T211">
        <f ca="1"/>
        <v>1</v>
      </c>
      <c r="U211" t="str">
        <f ca="1"/>
        <v>19-May</v>
      </c>
      <c r="V211" t="str">
        <f ca="1"/>
        <v>18-May</v>
      </c>
      <c r="W211" t="str">
        <f ca="1"/>
        <v>17-May</v>
      </c>
      <c r="X211" t="str">
        <f ca="1"/>
        <v>16-May</v>
      </c>
      <c r="Y211" t="str">
        <f ca="1"/>
        <v>15-May</v>
      </c>
      <c r="Z211" t="str">
        <f ca="1"/>
        <v>14-May</v>
      </c>
      <c r="AA211" t="str">
        <f ca="1"/>
        <v>13-May</v>
      </c>
      <c r="AB211" t="str">
        <f ca="1"/>
        <v>1</v>
      </c>
    </row>
    <row r="212" spans="1:28" x14ac:dyDescent="0.35">
      <c r="A212" s="33" t="s">
        <v>1068</v>
      </c>
      <c r="B212" t="str">
        <f t="array" aca="1" ref="B212:AB212" ca="1">_xll.PICurrVal('Nashik Datalink'!$B$2:$AB$2,0,'Nashik Datalink'!$A$212)</f>
        <v>Jalgaon</v>
      </c>
      <c r="C212" t="str">
        <f ca="1"/>
        <v>Jalgaon</v>
      </c>
      <c r="D212" t="str">
        <f ca="1"/>
        <v>Erandol</v>
      </c>
      <c r="E212" t="str">
        <f ca="1"/>
        <v>Chalisgaon</v>
      </c>
      <c r="F212" t="str">
        <f ca="1"/>
        <v>20053796</v>
      </c>
      <c r="G212" t="str">
        <f ca="1"/>
        <v>Dondigar-Rohini &amp; 15 Villages WSS</v>
      </c>
      <c r="H212" t="str">
        <f ca="1"/>
        <v>Pimpri Budruk</v>
      </c>
      <c r="I212" t="str">
        <f ca="1"/>
        <v>Proposed 0.38 LL ESR</v>
      </c>
      <c r="J212">
        <f ca="1"/>
        <v>0</v>
      </c>
      <c r="K212">
        <f ca="1"/>
        <v>1532.2724609375</v>
      </c>
      <c r="L212" t="str">
        <f ca="1"/>
        <v>0.38LL</v>
      </c>
      <c r="M212">
        <f ca="1"/>
        <v>1.3803381347656249</v>
      </c>
      <c r="N212">
        <f ca="1"/>
        <v>0.78191040039062498</v>
      </c>
      <c r="O212">
        <f ca="1"/>
        <v>0</v>
      </c>
      <c r="P212">
        <f ca="1"/>
        <v>0.32255737304687498</v>
      </c>
      <c r="Q212">
        <f ca="1"/>
        <v>1.5883227539062501</v>
      </c>
      <c r="R212">
        <f ca="1"/>
        <v>0.61659667968749998</v>
      </c>
      <c r="S212">
        <f ca="1"/>
        <v>0</v>
      </c>
      <c r="T212">
        <f ca="1"/>
        <v>1</v>
      </c>
      <c r="U212" t="str">
        <f ca="1"/>
        <v>19-May</v>
      </c>
      <c r="V212" t="str">
        <f ca="1"/>
        <v>18-May</v>
      </c>
      <c r="W212" t="str">
        <f ca="1"/>
        <v>17-May</v>
      </c>
      <c r="X212" t="str">
        <f ca="1"/>
        <v>16-May</v>
      </c>
      <c r="Y212" t="str">
        <f ca="1"/>
        <v>15-May</v>
      </c>
      <c r="Z212" t="str">
        <f ca="1"/>
        <v>14-May</v>
      </c>
      <c r="AA212" t="str">
        <f ca="1"/>
        <v>13-May</v>
      </c>
      <c r="AB212" t="str">
        <f ca="1"/>
        <v>0.38</v>
      </c>
    </row>
    <row r="213" spans="1:28" x14ac:dyDescent="0.35">
      <c r="A213" s="33" t="s">
        <v>889</v>
      </c>
      <c r="B213" t="str">
        <f t="array" aca="1" ref="B213:AB213" ca="1">_xll.PICurrVal('Nashik Datalink'!$B$2:$AB$2,0,'Nashik Datalink'!$A$213)</f>
        <v>Jalgaon</v>
      </c>
      <c r="C213" t="str">
        <f ca="1"/>
        <v>Jalgaon</v>
      </c>
      <c r="D213" t="str">
        <f ca="1"/>
        <v>Erandol</v>
      </c>
      <c r="E213" t="str">
        <f ca="1"/>
        <v>Chalisgaon</v>
      </c>
      <c r="F213" t="str">
        <f ca="1"/>
        <v>20053796</v>
      </c>
      <c r="G213" t="str">
        <f ca="1"/>
        <v>Dondigar-Rohini &amp; 15 Villages WSS</v>
      </c>
      <c r="H213" t="str">
        <f ca="1"/>
        <v>Bilakhede</v>
      </c>
      <c r="I213" t="str">
        <f ca="1"/>
        <v>Existing 0.60 LL ESR-1</v>
      </c>
      <c r="J213">
        <f ca="1"/>
        <v>44.7601318359375</v>
      </c>
      <c r="K213">
        <f ca="1"/>
        <v>2630.1025390625</v>
      </c>
      <c r="L213" t="str">
        <f ca="1"/>
        <v>0.60LL</v>
      </c>
      <c r="M213">
        <f ca="1"/>
        <v>2.1240234375E-4</v>
      </c>
      <c r="N213">
        <f ca="1"/>
        <v>0</v>
      </c>
      <c r="O213">
        <f ca="1"/>
        <v>2.0751953124999999E-4</v>
      </c>
      <c r="P213">
        <f ca="1"/>
        <v>1.6002978515624999</v>
      </c>
      <c r="Q213">
        <f ca="1"/>
        <v>3.6259765625000002E-2</v>
      </c>
      <c r="R213">
        <f ca="1"/>
        <v>0</v>
      </c>
      <c r="S213">
        <f ca="1"/>
        <v>0.45081542968749999</v>
      </c>
      <c r="T213">
        <f ca="1"/>
        <v>1</v>
      </c>
      <c r="U213" t="str">
        <f ca="1"/>
        <v>19-May</v>
      </c>
      <c r="V213" t="str">
        <f ca="1"/>
        <v>18-May</v>
      </c>
      <c r="W213" t="str">
        <f ca="1"/>
        <v>17-May</v>
      </c>
      <c r="X213" t="str">
        <f ca="1"/>
        <v>16-May</v>
      </c>
      <c r="Y213" t="str">
        <f ca="1"/>
        <v>15-May</v>
      </c>
      <c r="Z213" t="str">
        <f ca="1"/>
        <v>14-May</v>
      </c>
      <c r="AA213" t="str">
        <f ca="1"/>
        <v>13-May</v>
      </c>
      <c r="AB213" t="str">
        <f ca="1"/>
        <v>0.6</v>
      </c>
    </row>
    <row r="214" spans="1:28" x14ac:dyDescent="0.35">
      <c r="A214" s="33" t="s">
        <v>645</v>
      </c>
      <c r="B214" t="str">
        <f t="array" aca="1" ref="B214:AB214" ca="1">_xll.PICurrVal('Nashik Datalink'!$B$2:$AB$2,0,'Nashik Datalink'!$A$214)</f>
        <v>Ahmednagar</v>
      </c>
      <c r="C214" t="str">
        <f ca="1"/>
        <v>Ahmednagar</v>
      </c>
      <c r="D214" t="str">
        <f ca="1"/>
        <v>Newasa</v>
      </c>
      <c r="E214" t="str">
        <f ca="1"/>
        <v>Nevasa</v>
      </c>
      <c r="F214" t="str">
        <f ca="1"/>
        <v>5348540</v>
      </c>
      <c r="G214" t="str">
        <f ca="1"/>
        <v>Retro.Sonai Karjgaon and 16 villages, Tal. Nevasa</v>
      </c>
      <c r="H214" t="str">
        <f ca="1"/>
        <v>KARAJGAON</v>
      </c>
      <c r="I214" t="str">
        <f ca="1"/>
        <v>Existing 0.35 LL ESR -4</v>
      </c>
      <c r="J214">
        <f ca="1"/>
        <v>0</v>
      </c>
      <c r="K214">
        <f ca="1"/>
        <v>4367.82763671875</v>
      </c>
      <c r="L214" t="str">
        <f ca="1"/>
        <v>0.35LL</v>
      </c>
      <c r="M214">
        <f ca="1"/>
        <v>0.68297119140624996</v>
      </c>
      <c r="N214">
        <f ca="1"/>
        <v>0.71955078125000005</v>
      </c>
      <c r="O214">
        <f ca="1"/>
        <v>0.80508300781249997</v>
      </c>
      <c r="P214">
        <f ca="1"/>
        <v>2.0019531249999999E-4</v>
      </c>
      <c r="Q214">
        <f ca="1"/>
        <v>0.75067871093750005</v>
      </c>
      <c r="R214">
        <f ca="1"/>
        <v>2.4414062500000001E-5</v>
      </c>
      <c r="S214">
        <f ca="1"/>
        <v>0.17827636718750001</v>
      </c>
      <c r="T214">
        <f ca="1"/>
        <v>1</v>
      </c>
      <c r="U214" t="str">
        <f ca="1"/>
        <v>19-May</v>
      </c>
      <c r="V214" t="str">
        <f ca="1"/>
        <v>18-May</v>
      </c>
      <c r="W214" t="str">
        <f ca="1"/>
        <v>17-May</v>
      </c>
      <c r="X214" t="str">
        <f ca="1"/>
        <v>16-May</v>
      </c>
      <c r="Y214" t="str">
        <f ca="1"/>
        <v>15-May</v>
      </c>
      <c r="Z214" t="str">
        <f ca="1"/>
        <v>14-May</v>
      </c>
      <c r="AA214" t="str">
        <f ca="1"/>
        <v>13-May</v>
      </c>
      <c r="AB214" t="str">
        <f ca="1"/>
        <v>0.35</v>
      </c>
    </row>
    <row r="215" spans="1:28" x14ac:dyDescent="0.35">
      <c r="A215" s="33" t="s">
        <v>1015</v>
      </c>
      <c r="B215" t="str">
        <f t="array" aca="1" ref="B215:AB215" ca="1">_xll.PICurrVal('Nashik Datalink'!$B$2:$AB$2,0,'Nashik Datalink'!$A$215)</f>
        <v>Nashik</v>
      </c>
      <c r="C215" t="str">
        <f ca="1"/>
        <v>Nashik</v>
      </c>
      <c r="D215" t="str">
        <f ca="1"/>
        <v>Malegaon</v>
      </c>
      <c r="E215" t="str">
        <f ca="1"/>
        <v>Nandgaon</v>
      </c>
      <c r="F215" t="str">
        <f ca="1"/>
        <v>20037448</v>
      </c>
      <c r="G215" t="str">
        <f ca="1"/>
        <v>78 villages in Nandgaon, Malegaon and Deola talukas</v>
      </c>
      <c r="H215" t="str">
        <f ca="1"/>
        <v>Pimparkhed</v>
      </c>
      <c r="I215" t="str">
        <f ca="1"/>
        <v>Existing 0.75 LL ESR</v>
      </c>
      <c r="J215">
        <f ca="1"/>
        <v>0</v>
      </c>
      <c r="K215">
        <f ca="1"/>
        <v>1058.253662109375</v>
      </c>
      <c r="L215" t="str">
        <f ca="1"/>
        <v>0.75LL</v>
      </c>
      <c r="M215">
        <f ca="1"/>
        <v>0.79345275878906252</v>
      </c>
      <c r="N215">
        <f ca="1"/>
        <v>0.82109924316406246</v>
      </c>
      <c r="O215">
        <f ca="1"/>
        <v>0</v>
      </c>
      <c r="P215">
        <f ca="1"/>
        <v>0</v>
      </c>
      <c r="Q215">
        <f ca="1"/>
        <v>0.77484619140625</v>
      </c>
      <c r="R215">
        <f ca="1"/>
        <v>0.86577026367187504</v>
      </c>
      <c r="S215">
        <f ca="1"/>
        <v>0.80549072265624999</v>
      </c>
      <c r="T215">
        <f ca="1"/>
        <v>1</v>
      </c>
      <c r="U215" t="str">
        <f ca="1"/>
        <v>19-May</v>
      </c>
      <c r="V215" t="str">
        <f ca="1"/>
        <v>18-May</v>
      </c>
      <c r="W215" t="str">
        <f ca="1"/>
        <v>17-May</v>
      </c>
      <c r="X215" t="str">
        <f ca="1"/>
        <v>16-May</v>
      </c>
      <c r="Y215" t="str">
        <f ca="1"/>
        <v>15-May</v>
      </c>
      <c r="Z215" t="str">
        <f ca="1"/>
        <v>14-May</v>
      </c>
      <c r="AA215" t="str">
        <f ca="1"/>
        <v>13-May</v>
      </c>
      <c r="AB215" t="str">
        <f ca="1"/>
        <v>0.75</v>
      </c>
    </row>
    <row r="216" spans="1:28" x14ac:dyDescent="0.35">
      <c r="A216" s="33" t="s">
        <v>1009</v>
      </c>
      <c r="B216" t="str">
        <f t="array" aca="1" ref="B216:AB216" ca="1">_xll.PICurrVal('Nashik Datalink'!$B$2:$AB$2,0,'Nashik Datalink'!$A$216)</f>
        <v>Jalgaon</v>
      </c>
      <c r="C216" t="str">
        <f ca="1"/>
        <v>Jalgaon</v>
      </c>
      <c r="D216" t="str">
        <f ca="1"/>
        <v>Erandol</v>
      </c>
      <c r="E216" t="str">
        <f ca="1"/>
        <v>Chalisgaon</v>
      </c>
      <c r="F216" t="str">
        <f ca="1"/>
        <v>20053796</v>
      </c>
      <c r="G216" t="str">
        <f ca="1"/>
        <v>Dondigar-Rohini &amp; 15 Villages WSS</v>
      </c>
      <c r="H216" t="str">
        <f ca="1"/>
        <v>Rohini</v>
      </c>
      <c r="I216" t="str">
        <f ca="1"/>
        <v>Proposed 1.23 LL ESR</v>
      </c>
      <c r="J216" t="str">
        <f ca="1"/>
        <v>Pt Created</v>
      </c>
      <c r="K216" t="str">
        <f ca="1"/>
        <v>Pt Created</v>
      </c>
      <c r="L216" t="str">
        <f ca="1"/>
        <v>1.23LL</v>
      </c>
      <c r="M216">
        <f ca="1"/>
        <v>0</v>
      </c>
      <c r="N216">
        <f ca="1"/>
        <v>0</v>
      </c>
      <c r="O216">
        <f ca="1"/>
        <v>0</v>
      </c>
      <c r="P216">
        <f ca="1"/>
        <v>0</v>
      </c>
      <c r="Q216">
        <f ca="1"/>
        <v>0</v>
      </c>
      <c r="R216">
        <f ca="1"/>
        <v>0</v>
      </c>
      <c r="S216">
        <f ca="1"/>
        <v>0</v>
      </c>
      <c r="T216">
        <f ca="1"/>
        <v>0</v>
      </c>
      <c r="U216" t="str">
        <f ca="1"/>
        <v>19-May</v>
      </c>
      <c r="V216" t="str">
        <f ca="1"/>
        <v>18-May</v>
      </c>
      <c r="W216" t="str">
        <f ca="1"/>
        <v>17-May</v>
      </c>
      <c r="X216" t="str">
        <f ca="1"/>
        <v>16-May</v>
      </c>
      <c r="Y216" t="str">
        <f ca="1"/>
        <v>15-May</v>
      </c>
      <c r="Z216" t="str">
        <f ca="1"/>
        <v>14-May</v>
      </c>
      <c r="AA216" t="str">
        <f ca="1"/>
        <v>13-May</v>
      </c>
      <c r="AB216" t="str">
        <f ca="1"/>
        <v>1.23</v>
      </c>
    </row>
    <row r="217" spans="1:28" x14ac:dyDescent="0.35">
      <c r="A217" s="33" t="s">
        <v>906</v>
      </c>
      <c r="B217" t="str">
        <f t="array" aca="1" ref="B217:AB217" ca="1">_xll.PICurrVal('Nashik Datalink'!$B$2:$AB$2,0,'Nashik Datalink'!$A$217)</f>
        <v>Nashik</v>
      </c>
      <c r="C217" t="str">
        <f ca="1"/>
        <v>W M Nashik</v>
      </c>
      <c r="D217" t="str">
        <f ca="1"/>
        <v>Malegaon</v>
      </c>
      <c r="E217" t="str">
        <f ca="1"/>
        <v>Chandwad</v>
      </c>
      <c r="F217" t="str">
        <f ca="1"/>
        <v>20086730</v>
      </c>
      <c r="G217" t="str">
        <f ca="1"/>
        <v>Retro.Chandwad and WSS 44 villages. Ta. Chandwad</v>
      </c>
      <c r="H217" t="str">
        <f ca="1"/>
        <v>Nhanave</v>
      </c>
      <c r="I217" t="str">
        <f ca="1"/>
        <v>Existing 0.35 LL ESR</v>
      </c>
      <c r="J217">
        <f ca="1"/>
        <v>0</v>
      </c>
      <c r="K217">
        <f ca="1"/>
        <v>625.83184814453125</v>
      </c>
      <c r="L217" t="str">
        <f ca="1"/>
        <v>0.35LL</v>
      </c>
      <c r="M217">
        <f ca="1"/>
        <v>6.2039794921875002E-2</v>
      </c>
      <c r="N217">
        <f ca="1"/>
        <v>5.1177978515624997E-3</v>
      </c>
      <c r="O217">
        <f ca="1"/>
        <v>0</v>
      </c>
      <c r="P217">
        <f ca="1"/>
        <v>0</v>
      </c>
      <c r="Q217">
        <f ca="1"/>
        <v>0</v>
      </c>
      <c r="R217">
        <f ca="1"/>
        <v>0</v>
      </c>
      <c r="S217">
        <f ca="1"/>
        <v>1.7858886718750001E-3</v>
      </c>
      <c r="T217">
        <f ca="1"/>
        <v>1</v>
      </c>
      <c r="U217" t="str">
        <f ca="1"/>
        <v>19-May</v>
      </c>
      <c r="V217" t="str">
        <f ca="1"/>
        <v>18-May</v>
      </c>
      <c r="W217" t="str">
        <f ca="1"/>
        <v>17-May</v>
      </c>
      <c r="X217" t="str">
        <f ca="1"/>
        <v>16-May</v>
      </c>
      <c r="Y217" t="str">
        <f ca="1"/>
        <v>15-May</v>
      </c>
      <c r="Z217" t="str">
        <f ca="1"/>
        <v>14-May</v>
      </c>
      <c r="AA217" t="str">
        <f ca="1"/>
        <v>13-May</v>
      </c>
      <c r="AB217" t="str">
        <f ca="1"/>
        <v>0.35</v>
      </c>
    </row>
    <row r="218" spans="1:28" x14ac:dyDescent="0.35">
      <c r="A218" s="33" t="s">
        <v>1069</v>
      </c>
      <c r="B218" t="str">
        <f t="array" aca="1" ref="B218:AB218" ca="1">_xll.PICurrVal('Nashik Datalink'!$B$2:$AB$2,0,'Nashik Datalink'!$A$218)</f>
        <v>Ahmednagar</v>
      </c>
      <c r="C218" t="str">
        <f ca="1"/>
        <v>Ahmednagar</v>
      </c>
      <c r="D218" t="str">
        <f ca="1"/>
        <v>Ahmednagar</v>
      </c>
      <c r="E218" t="str">
        <f ca="1"/>
        <v>Nagar</v>
      </c>
      <c r="F218" t="str">
        <f ca="1"/>
        <v>20046296</v>
      </c>
      <c r="G218" t="str">
        <f ca="1"/>
        <v>Burhannagar &amp; 45 Villages Retro RRWSS</v>
      </c>
      <c r="H218" t="str">
        <f ca="1"/>
        <v>Burhannagar</v>
      </c>
      <c r="I218" t="str">
        <f ca="1"/>
        <v>Existing 1.4 LL ESR</v>
      </c>
      <c r="J218">
        <f ca="1"/>
        <v>2.6089999675750732</v>
      </c>
      <c r="K218">
        <f ca="1"/>
        <v>7884.380859375</v>
      </c>
      <c r="L218" t="str">
        <f ca="1"/>
        <v>1.4LL</v>
      </c>
      <c r="M218">
        <f ca="1"/>
        <v>5.2965429687499999</v>
      </c>
      <c r="N218">
        <f ca="1"/>
        <v>1.4154052734375</v>
      </c>
      <c r="O218">
        <f ca="1"/>
        <v>2.74806640625</v>
      </c>
      <c r="P218">
        <f ca="1"/>
        <v>0.39554199218750002</v>
      </c>
      <c r="Q218">
        <f ca="1"/>
        <v>0.14294921875</v>
      </c>
      <c r="R218">
        <f ca="1"/>
        <v>3.0408886718749999</v>
      </c>
      <c r="S218">
        <f ca="1"/>
        <v>2.7523730468749998</v>
      </c>
      <c r="T218">
        <f ca="1"/>
        <v>1</v>
      </c>
      <c r="U218" t="str">
        <f ca="1"/>
        <v>19-May</v>
      </c>
      <c r="V218" t="str">
        <f ca="1"/>
        <v>18-May</v>
      </c>
      <c r="W218" t="str">
        <f ca="1"/>
        <v>17-May</v>
      </c>
      <c r="X218" t="str">
        <f ca="1"/>
        <v>16-May</v>
      </c>
      <c r="Y218" t="str">
        <f ca="1"/>
        <v>15-May</v>
      </c>
      <c r="Z218" t="str">
        <f ca="1"/>
        <v>14-May</v>
      </c>
      <c r="AA218" t="str">
        <f ca="1"/>
        <v>13-May</v>
      </c>
      <c r="AB218" t="str">
        <f ca="1"/>
        <v>1.4</v>
      </c>
    </row>
    <row r="219" spans="1:28" x14ac:dyDescent="0.35">
      <c r="A219" s="33" t="s">
        <v>887</v>
      </c>
      <c r="B219" t="str">
        <f t="array" aca="1" ref="B219:AB219" ca="1">_xll.PICurrVal('Nashik Datalink'!$B$2:$AB$2,0,'Nashik Datalink'!$A$219)</f>
        <v>Jalgaon</v>
      </c>
      <c r="C219" t="str">
        <f ca="1"/>
        <v>Jalgaon</v>
      </c>
      <c r="D219" t="str">
        <f ca="1"/>
        <v>Erandol</v>
      </c>
      <c r="E219" t="str">
        <f ca="1"/>
        <v>Chalisgaon</v>
      </c>
      <c r="F219" t="str">
        <f ca="1"/>
        <v>20053796</v>
      </c>
      <c r="G219" t="str">
        <f ca="1"/>
        <v>Dondigar-Rohini &amp; 15 Villages WSS</v>
      </c>
      <c r="H219" t="str">
        <f ca="1"/>
        <v>Tambole</v>
      </c>
      <c r="I219" t="str">
        <f ca="1"/>
        <v>Existing 1.00 LL ESR</v>
      </c>
      <c r="J219">
        <f ca="1"/>
        <v>0</v>
      </c>
      <c r="K219">
        <f ca="1"/>
        <v>0</v>
      </c>
      <c r="L219" t="str">
        <f ca="1"/>
        <v>1.00LL</v>
      </c>
      <c r="M219">
        <f ca="1"/>
        <v>0</v>
      </c>
      <c r="N219">
        <f ca="1"/>
        <v>0</v>
      </c>
      <c r="O219">
        <f ca="1"/>
        <v>0</v>
      </c>
      <c r="P219">
        <f ca="1"/>
        <v>0</v>
      </c>
      <c r="Q219">
        <f ca="1"/>
        <v>0</v>
      </c>
      <c r="R219">
        <f ca="1"/>
        <v>0</v>
      </c>
      <c r="S219">
        <f ca="1"/>
        <v>0</v>
      </c>
      <c r="T219">
        <f ca="1"/>
        <v>1</v>
      </c>
      <c r="U219" t="str">
        <f ca="1"/>
        <v>19-May</v>
      </c>
      <c r="V219" t="str">
        <f ca="1"/>
        <v>18-May</v>
      </c>
      <c r="W219" t="str">
        <f ca="1"/>
        <v>17-May</v>
      </c>
      <c r="X219" t="str">
        <f ca="1"/>
        <v>16-May</v>
      </c>
      <c r="Y219" t="str">
        <f ca="1"/>
        <v>15-May</v>
      </c>
      <c r="Z219" t="str">
        <f ca="1"/>
        <v>14-May</v>
      </c>
      <c r="AA219" t="str">
        <f ca="1"/>
        <v>13-May</v>
      </c>
      <c r="AB219" t="str">
        <f ca="1"/>
        <v>1</v>
      </c>
    </row>
    <row r="220" spans="1:28" x14ac:dyDescent="0.35">
      <c r="A220" s="33" t="s">
        <v>903</v>
      </c>
      <c r="B220" t="str">
        <f t="array" aca="1" ref="B220:AB220" ca="1">_xll.PICurrVal('Nashik Datalink'!$B$2:$AB$2,0,'Nashik Datalink'!$A$220)</f>
        <v>Nashik</v>
      </c>
      <c r="C220" t="str">
        <f ca="1"/>
        <v>W M Nashik</v>
      </c>
      <c r="D220" t="str">
        <f ca="1"/>
        <v>Malegaon</v>
      </c>
      <c r="E220" t="str">
        <f ca="1"/>
        <v>Chandwad</v>
      </c>
      <c r="F220" t="str">
        <f ca="1"/>
        <v>20086730</v>
      </c>
      <c r="G220" t="str">
        <f ca="1"/>
        <v>Retro.Chandwad and WSS 44 villages. Ta. Chandwad</v>
      </c>
      <c r="H220" t="str">
        <f ca="1"/>
        <v>Dahiwad</v>
      </c>
      <c r="I220" t="str">
        <f ca="1"/>
        <v>Existing 0.20 LL ESR</v>
      </c>
      <c r="J220">
        <f ca="1"/>
        <v>0</v>
      </c>
      <c r="K220">
        <f ca="1"/>
        <v>1488.9075927734375</v>
      </c>
      <c r="L220" t="str">
        <f ca="1"/>
        <v>0.20LL</v>
      </c>
      <c r="M220">
        <f ca="1"/>
        <v>0</v>
      </c>
      <c r="N220">
        <f ca="1"/>
        <v>0</v>
      </c>
      <c r="O220">
        <f ca="1"/>
        <v>0</v>
      </c>
      <c r="P220">
        <f ca="1"/>
        <v>0</v>
      </c>
      <c r="Q220">
        <f ca="1"/>
        <v>0</v>
      </c>
      <c r="R220">
        <f ca="1"/>
        <v>0</v>
      </c>
      <c r="S220">
        <f ca="1"/>
        <v>0.80363647460937504</v>
      </c>
      <c r="T220">
        <f ca="1"/>
        <v>1</v>
      </c>
      <c r="U220" t="str">
        <f ca="1"/>
        <v>19-May</v>
      </c>
      <c r="V220" t="str">
        <f ca="1"/>
        <v>18-May</v>
      </c>
      <c r="W220" t="str">
        <f ca="1"/>
        <v>17-May</v>
      </c>
      <c r="X220" t="str">
        <f ca="1"/>
        <v>16-May</v>
      </c>
      <c r="Y220" t="str">
        <f ca="1"/>
        <v>15-May</v>
      </c>
      <c r="Z220" t="str">
        <f ca="1"/>
        <v>14-May</v>
      </c>
      <c r="AA220" t="str">
        <f ca="1"/>
        <v>13-May</v>
      </c>
      <c r="AB220" t="str">
        <f ca="1"/>
        <v>0.2</v>
      </c>
    </row>
    <row r="221" spans="1:28" x14ac:dyDescent="0.35">
      <c r="A221" s="33" t="s">
        <v>967</v>
      </c>
      <c r="B221" t="str">
        <f t="array" aca="1" ref="B221:AB221" ca="1">_xll.PICurrVal('Nashik Datalink'!$B$2:$AB$2,0,'Nashik Datalink'!$A$221)</f>
        <v>Nashik</v>
      </c>
      <c r="C221" t="str">
        <f ca="1"/>
        <v>Nashik</v>
      </c>
      <c r="D221" t="str">
        <f ca="1"/>
        <v>Malegaon</v>
      </c>
      <c r="E221" t="str">
        <f ca="1"/>
        <v>Nandgaon</v>
      </c>
      <c r="F221" t="str">
        <f ca="1"/>
        <v>20037448</v>
      </c>
      <c r="G221" t="str">
        <f ca="1"/>
        <v>78 villages in Nandgaon, Malegaon and Deola talukas</v>
      </c>
      <c r="H221" t="str">
        <f ca="1"/>
        <v>Manwad</v>
      </c>
      <c r="I221" t="str">
        <f ca="1"/>
        <v>Existing 0.85 LL GSR</v>
      </c>
      <c r="J221">
        <f ca="1"/>
        <v>0</v>
      </c>
      <c r="K221">
        <f ca="1"/>
        <v>359.91482543945313</v>
      </c>
      <c r="L221" t="str">
        <f ca="1"/>
        <v>0.85LL</v>
      </c>
      <c r="M221">
        <f ca="1"/>
        <v>0</v>
      </c>
      <c r="N221">
        <f ca="1"/>
        <v>1.495361328125E-5</v>
      </c>
      <c r="O221">
        <f ca="1"/>
        <v>5.1269531249999998E-5</v>
      </c>
      <c r="P221">
        <f ca="1"/>
        <v>0</v>
      </c>
      <c r="Q221">
        <f ca="1"/>
        <v>8.6608886718749997E-4</v>
      </c>
      <c r="R221">
        <f ca="1"/>
        <v>0</v>
      </c>
      <c r="S221">
        <f ca="1"/>
        <v>9.0026855468750005E-5</v>
      </c>
      <c r="T221">
        <f ca="1"/>
        <v>1</v>
      </c>
      <c r="U221" t="str">
        <f ca="1"/>
        <v>19-May</v>
      </c>
      <c r="V221" t="str">
        <f ca="1"/>
        <v>18-May</v>
      </c>
      <c r="W221" t="str">
        <f ca="1"/>
        <v>17-May</v>
      </c>
      <c r="X221" t="str">
        <f ca="1"/>
        <v>16-May</v>
      </c>
      <c r="Y221" t="str">
        <f ca="1"/>
        <v>15-May</v>
      </c>
      <c r="Z221" t="str">
        <f ca="1"/>
        <v>14-May</v>
      </c>
      <c r="AA221" t="str">
        <f ca="1"/>
        <v>13-May</v>
      </c>
      <c r="AB221" t="str">
        <f ca="1"/>
        <v>0.85</v>
      </c>
    </row>
    <row r="222" spans="1:28" x14ac:dyDescent="0.35">
      <c r="A222" s="33" t="s">
        <v>226</v>
      </c>
      <c r="B222" t="str">
        <f t="array" aca="1" ref="B222:AB222" ca="1">_xll.PICurrVal('Nashik Datalink'!$B$2:$AB$2,0,'Nashik Datalink'!$A$222)</f>
        <v>Ahmednagar</v>
      </c>
      <c r="C222" t="str">
        <f ca="1"/>
        <v>Sangamner</v>
      </c>
      <c r="D222" t="str">
        <f ca="1"/>
        <v>Sangamner</v>
      </c>
      <c r="E222" t="str">
        <f ca="1"/>
        <v>Sangamner</v>
      </c>
      <c r="F222" t="str">
        <f ca="1"/>
        <v>7937337</v>
      </c>
      <c r="G222" t="str">
        <f ca="1"/>
        <v>Retro.Nimon and 4 villages, Tal. Sangamner</v>
      </c>
      <c r="H222" t="str">
        <f ca="1"/>
        <v>Pimpale</v>
      </c>
      <c r="I222" t="str">
        <f ca="1"/>
        <v>Existing 0.50 LL ESR</v>
      </c>
      <c r="J222">
        <f ca="1"/>
        <v>0</v>
      </c>
      <c r="K222">
        <f ca="1"/>
        <v>3959.696533203125</v>
      </c>
      <c r="L222" t="str">
        <f ca="1"/>
        <v>0.50LL</v>
      </c>
      <c r="M222">
        <f ca="1"/>
        <v>0</v>
      </c>
      <c r="N222">
        <f ca="1"/>
        <v>0</v>
      </c>
      <c r="O222">
        <f ca="1"/>
        <v>1.86494140625</v>
      </c>
      <c r="P222">
        <f ca="1"/>
        <v>0.65798095703125004</v>
      </c>
      <c r="Q222">
        <f ca="1"/>
        <v>0</v>
      </c>
      <c r="R222">
        <f ca="1"/>
        <v>0.15915283203125</v>
      </c>
      <c r="S222">
        <f ca="1"/>
        <v>0</v>
      </c>
      <c r="T222">
        <f ca="1"/>
        <v>1</v>
      </c>
      <c r="U222" t="str">
        <f ca="1"/>
        <v>19-May</v>
      </c>
      <c r="V222" t="str">
        <f ca="1"/>
        <v>18-May</v>
      </c>
      <c r="W222" t="str">
        <f ca="1"/>
        <v>17-May</v>
      </c>
      <c r="X222" t="str">
        <f ca="1"/>
        <v>16-May</v>
      </c>
      <c r="Y222" t="str">
        <f ca="1"/>
        <v>15-May</v>
      </c>
      <c r="Z222" t="str">
        <f ca="1"/>
        <v>14-May</v>
      </c>
      <c r="AA222" t="str">
        <f ca="1"/>
        <v>13-May</v>
      </c>
      <c r="AB222" t="str">
        <f ca="1"/>
        <v>0.5</v>
      </c>
    </row>
    <row r="223" spans="1:28" x14ac:dyDescent="0.35">
      <c r="A223" s="33" t="s">
        <v>904</v>
      </c>
      <c r="B223" t="str">
        <f t="array" aca="1" ref="B223:AB223" ca="1">_xll.PICurrVal('Nashik Datalink'!$B$2:$AB$2,0,'Nashik Datalink'!$A$223)</f>
        <v>Nashik</v>
      </c>
      <c r="C223" t="str">
        <f ca="1"/>
        <v>W M Nashik</v>
      </c>
      <c r="D223" t="str">
        <f ca="1"/>
        <v>Malegaon</v>
      </c>
      <c r="E223" t="str">
        <f ca="1"/>
        <v>Chandwad</v>
      </c>
      <c r="F223" t="str">
        <f ca="1"/>
        <v>20086730</v>
      </c>
      <c r="G223" t="str">
        <f ca="1"/>
        <v>Retro.Chandwad and WSS 44 villages. Ta. Chandwad</v>
      </c>
      <c r="H223" t="str">
        <f ca="1"/>
        <v>Kokankhede</v>
      </c>
      <c r="I223" t="str">
        <f ca="1"/>
        <v>Existing 0.75 LL ESR</v>
      </c>
      <c r="J223">
        <f ca="1"/>
        <v>0</v>
      </c>
      <c r="K223">
        <f ca="1"/>
        <v>839.14483642578125</v>
      </c>
      <c r="L223" t="str">
        <f ca="1"/>
        <v>0.75LL</v>
      </c>
      <c r="M223">
        <f ca="1"/>
        <v>0</v>
      </c>
      <c r="N223">
        <f ca="1"/>
        <v>1.0672741699218751</v>
      </c>
      <c r="O223">
        <f ca="1"/>
        <v>1.2968792724609375</v>
      </c>
      <c r="P223">
        <f ca="1"/>
        <v>0</v>
      </c>
      <c r="Q223">
        <f ca="1"/>
        <v>0</v>
      </c>
      <c r="R223">
        <f ca="1"/>
        <v>0</v>
      </c>
      <c r="S223">
        <f ca="1"/>
        <v>0.442113037109375</v>
      </c>
      <c r="T223">
        <f ca="1"/>
        <v>1</v>
      </c>
      <c r="U223" t="str">
        <f ca="1"/>
        <v>19-May</v>
      </c>
      <c r="V223" t="str">
        <f ca="1"/>
        <v>18-May</v>
      </c>
      <c r="W223" t="str">
        <f ca="1"/>
        <v>17-May</v>
      </c>
      <c r="X223" t="str">
        <f ca="1"/>
        <v>16-May</v>
      </c>
      <c r="Y223" t="str">
        <f ca="1"/>
        <v>15-May</v>
      </c>
      <c r="Z223" t="str">
        <f ca="1"/>
        <v>14-May</v>
      </c>
      <c r="AA223" t="str">
        <f ca="1"/>
        <v>13-May</v>
      </c>
      <c r="AB223" t="str">
        <f ca="1"/>
        <v>0.75</v>
      </c>
    </row>
    <row r="224" spans="1:28" x14ac:dyDescent="0.35">
      <c r="A224" s="33" t="s">
        <v>958</v>
      </c>
      <c r="B224" t="str">
        <f t="array" aca="1" ref="B224:AB224" ca="1">_xll.PICurrVal('Nashik Datalink'!$B$2:$AB$2,0,'Nashik Datalink'!$A$224)</f>
        <v>Nashik</v>
      </c>
      <c r="C224" t="str">
        <f ca="1"/>
        <v>W M Nashik</v>
      </c>
      <c r="D224" t="str">
        <f ca="1"/>
        <v>Malegaon</v>
      </c>
      <c r="E224" t="str">
        <f ca="1"/>
        <v>Malegaon</v>
      </c>
      <c r="F224" t="str">
        <f ca="1"/>
        <v>20018682</v>
      </c>
      <c r="G224" t="str">
        <f ca="1"/>
        <v>Dhahiwal &amp;25 Villages WSS Tal Malegaon</v>
      </c>
      <c r="H224" t="str">
        <f ca="1"/>
        <v>Bodhe</v>
      </c>
      <c r="I224" t="str">
        <f ca="1"/>
        <v>Existing 0.50 LL ESR</v>
      </c>
      <c r="J224">
        <f ca="1"/>
        <v>15.77733325958252</v>
      </c>
      <c r="K224">
        <f ca="1"/>
        <v>1539.54736328125</v>
      </c>
      <c r="L224" t="str">
        <f ca="1"/>
        <v>0.50LL</v>
      </c>
      <c r="M224">
        <f ca="1"/>
        <v>0</v>
      </c>
      <c r="N224">
        <f ca="1"/>
        <v>0</v>
      </c>
      <c r="O224">
        <f ca="1"/>
        <v>0</v>
      </c>
      <c r="P224">
        <f ca="1"/>
        <v>0</v>
      </c>
      <c r="Q224">
        <f ca="1"/>
        <v>2.3511279296874998</v>
      </c>
      <c r="R224">
        <f ca="1"/>
        <v>0</v>
      </c>
      <c r="S224">
        <f ca="1"/>
        <v>1.8354321289062501</v>
      </c>
      <c r="T224">
        <f ca="1"/>
        <v>1</v>
      </c>
      <c r="U224" t="str">
        <f ca="1"/>
        <v>19-May</v>
      </c>
      <c r="V224" t="str">
        <f ca="1"/>
        <v>18-May</v>
      </c>
      <c r="W224" t="str">
        <f ca="1"/>
        <v>17-May</v>
      </c>
      <c r="X224" t="str">
        <f ca="1"/>
        <v>16-May</v>
      </c>
      <c r="Y224" t="str">
        <f ca="1"/>
        <v>15-May</v>
      </c>
      <c r="Z224" t="str">
        <f ca="1"/>
        <v>14-May</v>
      </c>
      <c r="AA224" t="str">
        <f ca="1"/>
        <v>13-May</v>
      </c>
      <c r="AB224" t="str">
        <f ca="1"/>
        <v>0.5</v>
      </c>
    </row>
    <row r="225" spans="1:28" x14ac:dyDescent="0.35">
      <c r="A225" s="33" t="s">
        <v>1136</v>
      </c>
      <c r="B225" t="str">
        <f t="array" aca="1" ref="B225:AB225" ca="1">_xll.PICurrVal('Nashik Datalink'!$B$2:$AB$2,0,'Nashik Datalink'!$A$225)</f>
        <v>Ahmednagar</v>
      </c>
      <c r="C225" t="str">
        <f ca="1"/>
        <v>Ahmednagar</v>
      </c>
      <c r="D225" t="str">
        <f ca="1"/>
        <v>Ahmednagar</v>
      </c>
      <c r="E225" t="str">
        <f ca="1"/>
        <v>Nagar</v>
      </c>
      <c r="F225" t="str">
        <f ca="1"/>
        <v>20046296</v>
      </c>
      <c r="G225" t="str">
        <f ca="1"/>
        <v>Burhannagar &amp; 45 Villages Retro RRWSS</v>
      </c>
      <c r="H225" t="str">
        <f ca="1"/>
        <v>Shendi</v>
      </c>
      <c r="I225" t="str">
        <f ca="1"/>
        <v>Existing 0.30 LL ESR</v>
      </c>
      <c r="J225">
        <f ca="1"/>
        <v>0</v>
      </c>
      <c r="K225">
        <f ca="1"/>
        <v>339.18429565429688</v>
      </c>
      <c r="L225" t="str">
        <f ca="1"/>
        <v>0.30LL</v>
      </c>
      <c r="M225">
        <f ca="1"/>
        <v>0</v>
      </c>
      <c r="N225">
        <f ca="1"/>
        <v>0</v>
      </c>
      <c r="O225">
        <f ca="1"/>
        <v>0.30333114624023438</v>
      </c>
      <c r="P225">
        <f ca="1"/>
        <v>0.16986114501953126</v>
      </c>
      <c r="Q225">
        <f ca="1"/>
        <v>0.31044372558593752</v>
      </c>
      <c r="R225">
        <f ca="1"/>
        <v>0</v>
      </c>
      <c r="S225">
        <f ca="1"/>
        <v>5.4400024414062498E-2</v>
      </c>
      <c r="T225">
        <f ca="1"/>
        <v>1</v>
      </c>
      <c r="U225" t="str">
        <f ca="1"/>
        <v>19-May</v>
      </c>
      <c r="V225" t="str">
        <f ca="1"/>
        <v>18-May</v>
      </c>
      <c r="W225" t="str">
        <f ca="1"/>
        <v>17-May</v>
      </c>
      <c r="X225" t="str">
        <f ca="1"/>
        <v>16-May</v>
      </c>
      <c r="Y225" t="str">
        <f ca="1"/>
        <v>15-May</v>
      </c>
      <c r="Z225" t="str">
        <f ca="1"/>
        <v>14-May</v>
      </c>
      <c r="AA225" t="str">
        <f ca="1"/>
        <v>13-May</v>
      </c>
      <c r="AB225" t="str">
        <f ca="1"/>
        <v>0.3</v>
      </c>
    </row>
    <row r="226" spans="1:28" x14ac:dyDescent="0.35">
      <c r="A226" s="33" t="s">
        <v>1137</v>
      </c>
      <c r="B226" t="str">
        <f t="array" aca="1" ref="B226:AB226" ca="1">_xll.PICurrVal('Nashik Datalink'!$B$2:$AB$2,0,'Nashik Datalink'!$A$226)</f>
        <v>Nashik</v>
      </c>
      <c r="C226" t="str">
        <f ca="1"/>
        <v>Nashik</v>
      </c>
      <c r="D226" t="str">
        <f ca="1"/>
        <v>Manmad</v>
      </c>
      <c r="E226" t="str">
        <f ca="1"/>
        <v>Nifad</v>
      </c>
      <c r="F226" t="str">
        <f ca="1"/>
        <v>456654</v>
      </c>
      <c r="G226" t="str">
        <f ca="1"/>
        <v>Retro. Lasalgaon Vinchur 16 Villages, Tal. Nifad</v>
      </c>
      <c r="H226" t="str">
        <f ca="1"/>
        <v>Dharangaon Khadak</v>
      </c>
      <c r="I226" t="str">
        <f ca="1"/>
        <v>Existing 1.50 LL ESR</v>
      </c>
      <c r="J226">
        <f ca="1"/>
        <v>0</v>
      </c>
      <c r="K226">
        <f ca="1"/>
        <v>484.92263793945313</v>
      </c>
      <c r="L226" t="str">
        <f ca="1"/>
        <v>1.50LL</v>
      </c>
      <c r="M226">
        <f ca="1"/>
        <v>1.0220868682861328</v>
      </c>
      <c r="N226">
        <f ca="1"/>
        <v>0</v>
      </c>
      <c r="O226">
        <f ca="1"/>
        <v>1.014612579345703</v>
      </c>
      <c r="P226">
        <f ca="1"/>
        <v>6.4942321777343756E-2</v>
      </c>
      <c r="Q226">
        <f ca="1"/>
        <v>0.12504547119140624</v>
      </c>
      <c r="R226">
        <f ca="1"/>
        <v>0.96368713378906246</v>
      </c>
      <c r="S226">
        <f ca="1"/>
        <v>0</v>
      </c>
      <c r="T226">
        <f ca="1"/>
        <v>1</v>
      </c>
      <c r="U226" t="str">
        <f ca="1"/>
        <v>19-May</v>
      </c>
      <c r="V226" t="str">
        <f ca="1"/>
        <v>18-May</v>
      </c>
      <c r="W226" t="str">
        <f ca="1"/>
        <v>17-May</v>
      </c>
      <c r="X226" t="str">
        <f ca="1"/>
        <v>16-May</v>
      </c>
      <c r="Y226" t="str">
        <f ca="1"/>
        <v>15-May</v>
      </c>
      <c r="Z226" t="str">
        <f ca="1"/>
        <v>14-May</v>
      </c>
      <c r="AA226" t="str">
        <f ca="1"/>
        <v>13-May</v>
      </c>
      <c r="AB226" t="str">
        <f ca="1"/>
        <v>1.5</v>
      </c>
    </row>
    <row r="227" spans="1:28" x14ac:dyDescent="0.35">
      <c r="A227" s="33" t="s">
        <v>1138</v>
      </c>
      <c r="B227" t="str">
        <f t="array" aca="1" ref="B227:AB227" ca="1">_xll.PICurrVal('Nashik Datalink'!$B$2:$AB$2,0,'Nashik Datalink'!$A$227)</f>
        <v>Nashik</v>
      </c>
      <c r="C227" t="str">
        <f ca="1"/>
        <v>W M Nashik</v>
      </c>
      <c r="D227" t="str">
        <f ca="1"/>
        <v>Malegaon</v>
      </c>
      <c r="E227" t="str">
        <f ca="1"/>
        <v>Malegaon</v>
      </c>
      <c r="F227" t="str">
        <f ca="1"/>
        <v>20018579</v>
      </c>
      <c r="G227" t="str">
        <f ca="1"/>
        <v>Malmatha and 25 villages Ta. Malegaon</v>
      </c>
      <c r="H227" t="str">
        <f ca="1"/>
        <v>Lonwade</v>
      </c>
      <c r="I227" t="str">
        <f ca="1"/>
        <v>Existing 0.50 LL ESR</v>
      </c>
      <c r="J227">
        <f ca="1"/>
        <v>0</v>
      </c>
      <c r="K227">
        <f ca="1"/>
        <v>1167.841796875</v>
      </c>
      <c r="L227" t="str">
        <f ca="1"/>
        <v>0.50LL</v>
      </c>
      <c r="M227">
        <f ca="1"/>
        <v>0</v>
      </c>
      <c r="N227">
        <f ca="1"/>
        <v>0</v>
      </c>
      <c r="O227">
        <f ca="1"/>
        <v>0</v>
      </c>
      <c r="P227">
        <f ca="1"/>
        <v>0</v>
      </c>
      <c r="Q227">
        <f ca="1"/>
        <v>2.5366210937500001E-3</v>
      </c>
      <c r="R227">
        <f ca="1"/>
        <v>5.6374603271484371</v>
      </c>
      <c r="S227">
        <f ca="1"/>
        <v>0</v>
      </c>
      <c r="T227">
        <f ca="1"/>
        <v>1</v>
      </c>
      <c r="U227" t="str">
        <f ca="1"/>
        <v>19-May</v>
      </c>
      <c r="V227" t="str">
        <f ca="1"/>
        <v>18-May</v>
      </c>
      <c r="W227" t="str">
        <f ca="1"/>
        <v>17-May</v>
      </c>
      <c r="X227" t="str">
        <f ca="1"/>
        <v>16-May</v>
      </c>
      <c r="Y227" t="str">
        <f ca="1"/>
        <v>15-May</v>
      </c>
      <c r="Z227" t="str">
        <f ca="1"/>
        <v>14-May</v>
      </c>
      <c r="AA227" t="str">
        <f ca="1"/>
        <v>13-May</v>
      </c>
      <c r="AB227" t="str">
        <f ca="1"/>
        <v>0.5</v>
      </c>
    </row>
    <row r="228" spans="1:28" x14ac:dyDescent="0.35">
      <c r="A228" s="33" t="s">
        <v>847</v>
      </c>
      <c r="B228" t="str">
        <f t="array" aca="1" ref="B228:AB228" ca="1">_xll.PICurrVal('Nashik Datalink'!$B$2:$AB$2,0,'Nashik Datalink'!$A$228)</f>
        <v>Nashik</v>
      </c>
      <c r="C228" t="str">
        <f ca="1"/>
        <v>W M Nashik</v>
      </c>
      <c r="D228" t="str">
        <f ca="1"/>
        <v>Malegaon</v>
      </c>
      <c r="E228" t="str">
        <f ca="1"/>
        <v>Chandwad</v>
      </c>
      <c r="F228" t="str">
        <f ca="1"/>
        <v>20086730</v>
      </c>
      <c r="G228" t="str">
        <f ca="1"/>
        <v>Retro.Chandwad and WSS 44 villages. Ta. Chandwad</v>
      </c>
      <c r="H228" t="str">
        <f ca="1"/>
        <v>Puri</v>
      </c>
      <c r="I228" t="str">
        <f ca="1"/>
        <v>Existing 1.37 LL ESR</v>
      </c>
      <c r="J228" t="str">
        <f ca="1"/>
        <v>Pt Created</v>
      </c>
      <c r="K228" t="str">
        <f ca="1"/>
        <v>Pt Created</v>
      </c>
      <c r="L228" t="str">
        <f ca="1"/>
        <v>1.37LL</v>
      </c>
      <c r="M228">
        <f ca="1"/>
        <v>0</v>
      </c>
      <c r="N228">
        <f ca="1"/>
        <v>0</v>
      </c>
      <c r="O228">
        <f ca="1"/>
        <v>0</v>
      </c>
      <c r="P228">
        <f ca="1"/>
        <v>0</v>
      </c>
      <c r="Q228">
        <f ca="1"/>
        <v>0</v>
      </c>
      <c r="R228">
        <f ca="1"/>
        <v>0</v>
      </c>
      <c r="S228">
        <f ca="1"/>
        <v>0</v>
      </c>
      <c r="T228">
        <f ca="1"/>
        <v>0</v>
      </c>
      <c r="U228" t="str">
        <f ca="1"/>
        <v>19-May</v>
      </c>
      <c r="V228" t="str">
        <f ca="1"/>
        <v>18-May</v>
      </c>
      <c r="W228" t="str">
        <f ca="1"/>
        <v>17-May</v>
      </c>
      <c r="X228" t="str">
        <f ca="1"/>
        <v>16-May</v>
      </c>
      <c r="Y228" t="str">
        <f ca="1"/>
        <v>15-May</v>
      </c>
      <c r="Z228" t="str">
        <f ca="1"/>
        <v>14-May</v>
      </c>
      <c r="AA228" t="str">
        <f ca="1"/>
        <v>13-May</v>
      </c>
      <c r="AB228" t="str">
        <f ca="1"/>
        <v>1.37</v>
      </c>
    </row>
    <row r="229" spans="1:28" x14ac:dyDescent="0.35">
      <c r="A229" s="33" t="s">
        <v>886</v>
      </c>
      <c r="B229" t="str">
        <f t="array" aca="1" ref="B229:AB229" ca="1">_xll.PICurrVal('Nashik Datalink'!$B$2:$AB$2,0,'Nashik Datalink'!$A$229)</f>
        <v>Ahmednagar</v>
      </c>
      <c r="C229" t="str">
        <f ca="1"/>
        <v>Ahmednagar</v>
      </c>
      <c r="D229" t="str">
        <f ca="1"/>
        <v>Newasa</v>
      </c>
      <c r="E229" t="str">
        <f ca="1"/>
        <v>Nevasa</v>
      </c>
      <c r="F229" t="str">
        <f ca="1"/>
        <v>5348540</v>
      </c>
      <c r="G229" t="str">
        <f ca="1"/>
        <v>Retro.Sonai Karjgaon and 16 villages, Tal. Nevasa</v>
      </c>
      <c r="H229" t="str">
        <f ca="1"/>
        <v>GOMALWADI</v>
      </c>
      <c r="I229" t="str">
        <f ca="1"/>
        <v>Existing 0.35 LL ESR -18</v>
      </c>
      <c r="J229">
        <f ca="1"/>
        <v>0</v>
      </c>
      <c r="K229">
        <f ca="1"/>
        <v>8524.2559999999994</v>
      </c>
      <c r="L229" t="str">
        <f ca="1"/>
        <v>0.35LL</v>
      </c>
      <c r="M229">
        <f ca="1"/>
        <v>1.2808708428844329</v>
      </c>
      <c r="N229">
        <f ca="1"/>
        <v>1.5002244444444386</v>
      </c>
      <c r="O229">
        <f ca="1"/>
        <v>1.3624285000000054</v>
      </c>
      <c r="P229">
        <f ca="1"/>
        <v>1.3806849305244395</v>
      </c>
      <c r="Q229">
        <f ca="1"/>
        <v>0.87982500000000075</v>
      </c>
      <c r="R229">
        <f ca="1"/>
        <v>0</v>
      </c>
      <c r="S229">
        <f ca="1"/>
        <v>0.42244000000000598</v>
      </c>
      <c r="T229">
        <f ca="1"/>
        <v>1</v>
      </c>
      <c r="U229" t="str">
        <f ca="1"/>
        <v>19-May</v>
      </c>
      <c r="V229" t="str">
        <f ca="1"/>
        <v>18-May</v>
      </c>
      <c r="W229" t="str">
        <f ca="1"/>
        <v>17-May</v>
      </c>
      <c r="X229" t="str">
        <f ca="1"/>
        <v>16-May</v>
      </c>
      <c r="Y229" t="str">
        <f ca="1"/>
        <v>15-May</v>
      </c>
      <c r="Z229" t="str">
        <f ca="1"/>
        <v>14-May</v>
      </c>
      <c r="AA229" t="str">
        <f ca="1"/>
        <v>13-May</v>
      </c>
      <c r="AB229" t="str">
        <f ca="1"/>
        <v>0.35</v>
      </c>
    </row>
    <row r="230" spans="1:28" x14ac:dyDescent="0.35">
      <c r="A230" s="33" t="s">
        <v>1070</v>
      </c>
      <c r="B230" t="str">
        <f t="array" aca="1" ref="B230:AB230" ca="1">_xll.PICurrVal('Nashik Datalink'!$B$2:$AB$2,0,'Nashik Datalink'!$A$230)</f>
        <v>Nashik</v>
      </c>
      <c r="C230" t="str">
        <f ca="1"/>
        <v>Nashik</v>
      </c>
      <c r="D230" t="str">
        <f ca="1"/>
        <v>Nashik</v>
      </c>
      <c r="E230" t="str">
        <f ca="1"/>
        <v>Trambakeshwar</v>
      </c>
      <c r="F230" t="str">
        <f ca="1"/>
        <v>20017222</v>
      </c>
      <c r="G230" t="str">
        <f ca="1"/>
        <v>Waghera &amp; 14 RRWSS Tal Trambakeshwar</v>
      </c>
      <c r="H230" t="str">
        <f ca="1"/>
        <v>Bramhanwade</v>
      </c>
      <c r="I230" t="str">
        <f ca="1"/>
        <v>Proposed 0.55 LL ESR</v>
      </c>
      <c r="J230" t="str">
        <f ca="1"/>
        <v>Pt Created</v>
      </c>
      <c r="K230" t="str">
        <f ca="1"/>
        <v>Pt Created</v>
      </c>
      <c r="L230" t="str">
        <f ca="1"/>
        <v>0.55LL</v>
      </c>
      <c r="M230">
        <f ca="1"/>
        <v>0</v>
      </c>
      <c r="N230">
        <f ca="1"/>
        <v>0</v>
      </c>
      <c r="O230">
        <f ca="1"/>
        <v>0</v>
      </c>
      <c r="P230">
        <f ca="1"/>
        <v>0</v>
      </c>
      <c r="Q230">
        <f ca="1"/>
        <v>0</v>
      </c>
      <c r="R230">
        <f ca="1"/>
        <v>0</v>
      </c>
      <c r="S230">
        <f ca="1"/>
        <v>0</v>
      </c>
      <c r="T230">
        <f ca="1"/>
        <v>0</v>
      </c>
      <c r="U230" t="str">
        <f ca="1"/>
        <v>19-May</v>
      </c>
      <c r="V230" t="str">
        <f ca="1"/>
        <v>18-May</v>
      </c>
      <c r="W230" t="str">
        <f ca="1"/>
        <v>17-May</v>
      </c>
      <c r="X230" t="str">
        <f ca="1"/>
        <v>16-May</v>
      </c>
      <c r="Y230" t="str">
        <f ca="1"/>
        <v>15-May</v>
      </c>
      <c r="Z230" t="str">
        <f ca="1"/>
        <v>14-May</v>
      </c>
      <c r="AA230" t="str">
        <f ca="1"/>
        <v>13-May</v>
      </c>
      <c r="AB230" t="str">
        <f ca="1"/>
        <v>0.55</v>
      </c>
    </row>
    <row r="231" spans="1:28" x14ac:dyDescent="0.35">
      <c r="A231" s="33" t="s">
        <v>1071</v>
      </c>
      <c r="B231" t="str">
        <f t="array" aca="1" ref="B231:AB231" ca="1">_xll.PICurrVal('Nashik Datalink'!$B$2:$AB$2,0,'Nashik Datalink'!$A$231)</f>
        <v>Jalgaon</v>
      </c>
      <c r="C231" t="str">
        <f ca="1"/>
        <v>Jalgaon</v>
      </c>
      <c r="D231" t="str">
        <f ca="1"/>
        <v>Chopda</v>
      </c>
      <c r="E231" t="str">
        <f ca="1"/>
        <v>Chopda</v>
      </c>
      <c r="F231" t="str">
        <f ca="1"/>
        <v>20053731</v>
      </c>
      <c r="G231" t="str">
        <f ca="1"/>
        <v>Lasur and 9 villages RRWSS. Ta. Chopda</v>
      </c>
      <c r="H231" t="str">
        <f ca="1"/>
        <v>Galwade</v>
      </c>
      <c r="I231" t="str">
        <f ca="1"/>
        <v>Proposed 0.40 LL ESR</v>
      </c>
      <c r="J231">
        <f ca="1"/>
        <v>0</v>
      </c>
      <c r="K231">
        <f ca="1"/>
        <v>1560.0982666015625</v>
      </c>
      <c r="L231" t="str">
        <f ca="1"/>
        <v>0.40LL</v>
      </c>
      <c r="M231">
        <f ca="1"/>
        <v>0.69192749023437505</v>
      </c>
      <c r="N231">
        <f ca="1"/>
        <v>0.65098144531250002</v>
      </c>
      <c r="O231">
        <f ca="1"/>
        <v>0.66158691406250003</v>
      </c>
      <c r="P231">
        <f ca="1"/>
        <v>0.78894775390625005</v>
      </c>
      <c r="Q231">
        <f ca="1"/>
        <v>0.93778320312499996</v>
      </c>
      <c r="R231">
        <f ca="1"/>
        <v>0.91484008789062499</v>
      </c>
      <c r="S231">
        <f ca="1"/>
        <v>0.94657592773437504</v>
      </c>
      <c r="T231">
        <f ca="1"/>
        <v>1</v>
      </c>
      <c r="U231" t="str">
        <f ca="1"/>
        <v>19-May</v>
      </c>
      <c r="V231" t="str">
        <f ca="1"/>
        <v>18-May</v>
      </c>
      <c r="W231" t="str">
        <f ca="1"/>
        <v>17-May</v>
      </c>
      <c r="X231" t="str">
        <f ca="1"/>
        <v>16-May</v>
      </c>
      <c r="Y231" t="str">
        <f ca="1"/>
        <v>15-May</v>
      </c>
      <c r="Z231" t="str">
        <f ca="1"/>
        <v>14-May</v>
      </c>
      <c r="AA231" t="str">
        <f ca="1"/>
        <v>13-May</v>
      </c>
      <c r="AB231" t="str">
        <f ca="1"/>
        <v>0.4</v>
      </c>
    </row>
    <row r="232" spans="1:28" x14ac:dyDescent="0.35">
      <c r="A232" s="33" t="s">
        <v>229</v>
      </c>
      <c r="B232" t="str">
        <f t="array" aca="1" ref="B232:AB232" ca="1">_xll.PICurrVal('Nashik Datalink'!$B$2:$AB$2,0,'Nashik Datalink'!$A$232)</f>
        <v>Jalgaon</v>
      </c>
      <c r="C232" t="str">
        <f ca="1"/>
        <v>Jalgaon</v>
      </c>
      <c r="D232" t="str">
        <f ca="1"/>
        <v>Erandol</v>
      </c>
      <c r="E232" t="str">
        <f ca="1"/>
        <v>Dharangaon</v>
      </c>
      <c r="F232" t="str">
        <f ca="1"/>
        <v>20061165</v>
      </c>
      <c r="G232" t="str">
        <f ca="1"/>
        <v>Paldhi (bk&amp; Kh) RR Tal DHARANGAON</v>
      </c>
      <c r="H232" t="str">
        <f ca="1"/>
        <v>Paldhi Bk.</v>
      </c>
      <c r="I232" t="str">
        <f ca="1"/>
        <v>Existing 2.20 LL ESR</v>
      </c>
      <c r="J232">
        <f ca="1"/>
        <v>0</v>
      </c>
      <c r="K232">
        <f ca="1"/>
        <v>3161</v>
      </c>
      <c r="L232" t="str">
        <f ca="1"/>
        <v>2.20LL</v>
      </c>
      <c r="M232">
        <f ca="1"/>
        <v>0</v>
      </c>
      <c r="N232">
        <f ca="1"/>
        <v>0</v>
      </c>
      <c r="O232">
        <f ca="1"/>
        <v>0</v>
      </c>
      <c r="P232">
        <f ca="1"/>
        <v>0</v>
      </c>
      <c r="Q232">
        <f ca="1"/>
        <v>0</v>
      </c>
      <c r="R232">
        <f ca="1"/>
        <v>0</v>
      </c>
      <c r="S232">
        <f ca="1"/>
        <v>0</v>
      </c>
      <c r="T232">
        <f ca="1"/>
        <v>1</v>
      </c>
      <c r="U232" t="str">
        <f ca="1"/>
        <v>19-May</v>
      </c>
      <c r="V232" t="str">
        <f ca="1"/>
        <v>18-May</v>
      </c>
      <c r="W232" t="str">
        <f ca="1"/>
        <v>17-May</v>
      </c>
      <c r="X232" t="str">
        <f ca="1"/>
        <v>16-May</v>
      </c>
      <c r="Y232" t="str">
        <f ca="1"/>
        <v>15-May</v>
      </c>
      <c r="Z232" t="str">
        <f ca="1"/>
        <v>14-May</v>
      </c>
      <c r="AA232" t="str">
        <f ca="1"/>
        <v>13-May</v>
      </c>
      <c r="AB232" t="str">
        <f ca="1"/>
        <v>2.2</v>
      </c>
    </row>
    <row r="233" spans="1:28" x14ac:dyDescent="0.35">
      <c r="A233" s="33" t="s">
        <v>982</v>
      </c>
      <c r="B233" t="str">
        <f t="array" aca="1" ref="B233:AB233" ca="1">_xll.PICurrVal('Nashik Datalink'!$B$2:$AB$2,0,'Nashik Datalink'!$A$233)</f>
        <v>Jalgaon</v>
      </c>
      <c r="C233" t="str">
        <f ca="1"/>
        <v>Jalgaon</v>
      </c>
      <c r="D233" t="str">
        <f ca="1"/>
        <v>Erandol</v>
      </c>
      <c r="E233" t="str">
        <f ca="1"/>
        <v>Chalisgaon</v>
      </c>
      <c r="F233" t="str">
        <f ca="1"/>
        <v>20053796</v>
      </c>
      <c r="G233" t="str">
        <f ca="1"/>
        <v>Dondigar-Rohini &amp; 15 Villages WSS</v>
      </c>
      <c r="H233" t="str">
        <f ca="1"/>
        <v>Hatgaon</v>
      </c>
      <c r="I233" t="str">
        <f ca="1"/>
        <v>Existing 1.20 LL ESR</v>
      </c>
      <c r="J233">
        <f ca="1"/>
        <v>0</v>
      </c>
      <c r="K233">
        <f ca="1"/>
        <v>146.60401916503906</v>
      </c>
      <c r="L233" t="str">
        <f ca="1"/>
        <v>1.20LL</v>
      </c>
      <c r="M233">
        <f ca="1"/>
        <v>0</v>
      </c>
      <c r="N233">
        <f ca="1"/>
        <v>0</v>
      </c>
      <c r="O233">
        <f ca="1"/>
        <v>7.2948551177978516E-3</v>
      </c>
      <c r="P233">
        <f ca="1"/>
        <v>3.7165689468383792E-2</v>
      </c>
      <c r="Q233">
        <f ca="1"/>
        <v>2.7518081665039063E-3</v>
      </c>
      <c r="R233">
        <f ca="1"/>
        <v>2.4796619415283203E-2</v>
      </c>
      <c r="S233">
        <f ca="1"/>
        <v>1.2760976982116699</v>
      </c>
      <c r="T233">
        <f ca="1"/>
        <v>1</v>
      </c>
      <c r="U233" t="str">
        <f ca="1"/>
        <v>19-May</v>
      </c>
      <c r="V233" t="str">
        <f ca="1"/>
        <v>18-May</v>
      </c>
      <c r="W233" t="str">
        <f ca="1"/>
        <v>17-May</v>
      </c>
      <c r="X233" t="str">
        <f ca="1"/>
        <v>16-May</v>
      </c>
      <c r="Y233" t="str">
        <f ca="1"/>
        <v>15-May</v>
      </c>
      <c r="Z233" t="str">
        <f ca="1"/>
        <v>14-May</v>
      </c>
      <c r="AA233" t="str">
        <f ca="1"/>
        <v>13-May</v>
      </c>
      <c r="AB233" t="str">
        <f ca="1"/>
        <v>1.2</v>
      </c>
    </row>
    <row r="234" spans="1:28" x14ac:dyDescent="0.35">
      <c r="A234" s="33" t="s">
        <v>1139</v>
      </c>
      <c r="B234" t="str">
        <f t="array" aca="1" ref="B234:AB234" ca="1">_xll.PICurrVal('Nashik Datalink'!$B$2:$AB$2,0,'Nashik Datalink'!$A$234)</f>
        <v>Jalgaon</v>
      </c>
      <c r="C234" t="str">
        <f ca="1"/>
        <v>Jalgaon</v>
      </c>
      <c r="D234" t="str">
        <f ca="1"/>
        <v>Nandurbar</v>
      </c>
      <c r="E234" t="str">
        <f ca="1"/>
        <v>Nandurbar</v>
      </c>
      <c r="F234" t="str">
        <f ca="1"/>
        <v>20057127</v>
      </c>
      <c r="G234" t="str">
        <f ca="1"/>
        <v>Khamgaon, Tokartale , Vichak &amp; 2 Wadies RRWSS</v>
      </c>
      <c r="H234" t="str">
        <f ca="1"/>
        <v>Khamgaon</v>
      </c>
      <c r="I234" t="str">
        <f ca="1"/>
        <v>Existing 0.75 LL ESR</v>
      </c>
      <c r="J234">
        <f ca="1"/>
        <v>0</v>
      </c>
      <c r="K234">
        <f ca="1"/>
        <v>32.256523132324219</v>
      </c>
      <c r="L234" t="str">
        <f ca="1"/>
        <v>0.75LL</v>
      </c>
      <c r="M234">
        <f ca="1"/>
        <v>3.5516393672807569E-6</v>
      </c>
      <c r="N234">
        <f ca="1"/>
        <v>7.0860851515742954E-3</v>
      </c>
      <c r="O234">
        <f ca="1"/>
        <v>1.2231903076171875E-2</v>
      </c>
      <c r="P234">
        <f ca="1"/>
        <v>6.6362190246582031E-3</v>
      </c>
      <c r="Q234">
        <f ca="1"/>
        <v>1.7361755371093749E-2</v>
      </c>
      <c r="R234">
        <f ca="1"/>
        <v>1.0410842895507812E-2</v>
      </c>
      <c r="S234">
        <f ca="1"/>
        <v>1.6738414764404297E-2</v>
      </c>
      <c r="T234">
        <f ca="1"/>
        <v>1</v>
      </c>
      <c r="U234" t="str">
        <f ca="1"/>
        <v>19-May</v>
      </c>
      <c r="V234" t="str">
        <f ca="1"/>
        <v>18-May</v>
      </c>
      <c r="W234" t="str">
        <f ca="1"/>
        <v>17-May</v>
      </c>
      <c r="X234" t="str">
        <f ca="1"/>
        <v>16-May</v>
      </c>
      <c r="Y234" t="str">
        <f ca="1"/>
        <v>15-May</v>
      </c>
      <c r="Z234" t="str">
        <f ca="1"/>
        <v>14-May</v>
      </c>
      <c r="AA234" t="str">
        <f ca="1"/>
        <v>13-May</v>
      </c>
      <c r="AB234" t="str">
        <f ca="1"/>
        <v>0.75</v>
      </c>
    </row>
    <row r="235" spans="1:28" x14ac:dyDescent="0.35">
      <c r="A235" s="33" t="s">
        <v>1072</v>
      </c>
      <c r="B235" t="str">
        <f t="array" aca="1" ref="B235:AB235" ca="1">_xll.PICurrVal('Nashik Datalink'!$B$2:$AB$2,0,'Nashik Datalink'!$A$235)</f>
        <v>Ahmednagar</v>
      </c>
      <c r="C235" t="str">
        <f ca="1"/>
        <v>Ahmednagar</v>
      </c>
      <c r="D235" t="str">
        <f ca="1"/>
        <v>Ahmednagar</v>
      </c>
      <c r="E235" t="str">
        <f ca="1"/>
        <v>Nagar</v>
      </c>
      <c r="F235" t="str">
        <f ca="1"/>
        <v>20046296</v>
      </c>
      <c r="G235" t="str">
        <f ca="1"/>
        <v>Burhannagar &amp; 45 Villages Retro RRWSS</v>
      </c>
      <c r="H235" t="str">
        <f ca="1"/>
        <v>Shendi</v>
      </c>
      <c r="I235" t="str">
        <f ca="1"/>
        <v>Existing 0.20 LL ESR</v>
      </c>
      <c r="J235">
        <f ca="1"/>
        <v>0</v>
      </c>
      <c r="K235">
        <f ca="1"/>
        <v>116.57990264892578</v>
      </c>
      <c r="L235" t="str">
        <f ca="1"/>
        <v>0.20LL</v>
      </c>
      <c r="M235">
        <f ca="1"/>
        <v>0</v>
      </c>
      <c r="N235">
        <f ca="1"/>
        <v>0</v>
      </c>
      <c r="O235">
        <f ca="1"/>
        <v>0.21847900390625</v>
      </c>
      <c r="P235">
        <f ca="1"/>
        <v>2.52838134765625E-4</v>
      </c>
      <c r="Q235">
        <f ca="1"/>
        <v>4.1883010864257809E-2</v>
      </c>
      <c r="R235">
        <f ca="1"/>
        <v>0</v>
      </c>
      <c r="S235">
        <f ca="1"/>
        <v>4.5303344726562502E-4</v>
      </c>
      <c r="T235">
        <f ca="1"/>
        <v>1</v>
      </c>
      <c r="U235" t="str">
        <f ca="1"/>
        <v>19-May</v>
      </c>
      <c r="V235" t="str">
        <f ca="1"/>
        <v>18-May</v>
      </c>
      <c r="W235" t="str">
        <f ca="1"/>
        <v>17-May</v>
      </c>
      <c r="X235" t="str">
        <f ca="1"/>
        <v>16-May</v>
      </c>
      <c r="Y235" t="str">
        <f ca="1"/>
        <v>15-May</v>
      </c>
      <c r="Z235" t="str">
        <f ca="1"/>
        <v>14-May</v>
      </c>
      <c r="AA235" t="str">
        <f ca="1"/>
        <v>13-May</v>
      </c>
      <c r="AB235" t="str">
        <f ca="1"/>
        <v>0.2</v>
      </c>
    </row>
    <row r="236" spans="1:28" x14ac:dyDescent="0.35">
      <c r="A236" s="33" t="s">
        <v>646</v>
      </c>
      <c r="B236" t="str">
        <f t="array" aca="1" ref="B236:AB236" ca="1">_xll.PICurrVal('Nashik Datalink'!$B$2:$AB$2,0,'Nashik Datalink'!$A$236)</f>
        <v>Ahmednagar</v>
      </c>
      <c r="C236" t="str">
        <f ca="1"/>
        <v>Ahmednagar</v>
      </c>
      <c r="D236" t="str">
        <f ca="1"/>
        <v>Newasa</v>
      </c>
      <c r="E236" t="str">
        <f ca="1"/>
        <v>Nevasa</v>
      </c>
      <c r="F236" t="str">
        <f ca="1"/>
        <v>5348540</v>
      </c>
      <c r="G236" t="str">
        <f ca="1"/>
        <v>Retro.Sonai Karjgaon and 16 villages, Tal. Nevasa</v>
      </c>
      <c r="H236" t="str">
        <f ca="1"/>
        <v>GONEGAON</v>
      </c>
      <c r="I236" t="str">
        <f ca="1"/>
        <v>Existing 0.40 LL ESR -32</v>
      </c>
      <c r="J236">
        <f ca="1"/>
        <v>0</v>
      </c>
      <c r="K236">
        <f ca="1"/>
        <v>1471.137939453125</v>
      </c>
      <c r="L236" t="str">
        <f ca="1"/>
        <v>0.40LL</v>
      </c>
      <c r="M236">
        <f ca="1"/>
        <v>0.34297973632812501</v>
      </c>
      <c r="N236">
        <f ca="1"/>
        <v>0.37306030273437502</v>
      </c>
      <c r="O236">
        <f ca="1"/>
        <v>5.3049316406249998E-2</v>
      </c>
      <c r="P236">
        <f ca="1"/>
        <v>0.35981079101562502</v>
      </c>
      <c r="Q236">
        <f ca="1"/>
        <v>0</v>
      </c>
      <c r="R236">
        <f ca="1"/>
        <v>0</v>
      </c>
      <c r="S236">
        <f ca="1"/>
        <v>0.3685888671875</v>
      </c>
      <c r="T236">
        <f ca="1"/>
        <v>1</v>
      </c>
      <c r="U236" t="str">
        <f ca="1"/>
        <v>19-May</v>
      </c>
      <c r="V236" t="str">
        <f ca="1"/>
        <v>18-May</v>
      </c>
      <c r="W236" t="str">
        <f ca="1"/>
        <v>17-May</v>
      </c>
      <c r="X236" t="str">
        <f ca="1"/>
        <v>16-May</v>
      </c>
      <c r="Y236" t="str">
        <f ca="1"/>
        <v>15-May</v>
      </c>
      <c r="Z236" t="str">
        <f ca="1"/>
        <v>14-May</v>
      </c>
      <c r="AA236" t="str">
        <f ca="1"/>
        <v>13-May</v>
      </c>
      <c r="AB236" t="str">
        <f ca="1"/>
        <v>0.4</v>
      </c>
    </row>
    <row r="237" spans="1:28" x14ac:dyDescent="0.35">
      <c r="A237" s="33" t="s">
        <v>1073</v>
      </c>
      <c r="B237" t="str">
        <f t="array" aca="1" ref="B237:AB237" ca="1">_xll.PICurrVal('Nashik Datalink'!$B$2:$AB$2,0,'Nashik Datalink'!$A$237)</f>
        <v>Nashik</v>
      </c>
      <c r="C237" t="str">
        <f ca="1"/>
        <v>W M Nashik</v>
      </c>
      <c r="D237" t="str">
        <f ca="1"/>
        <v>Malegaon</v>
      </c>
      <c r="E237" t="str">
        <f ca="1"/>
        <v>Chandwad</v>
      </c>
      <c r="F237" t="str">
        <f ca="1"/>
        <v>20086730</v>
      </c>
      <c r="G237" t="str">
        <f ca="1"/>
        <v>Retro.Chandwad and WSS 44 villages. Ta. Chandwad</v>
      </c>
      <c r="H237" t="str">
        <f ca="1"/>
        <v>Dugaon</v>
      </c>
      <c r="I237" t="str">
        <f ca="1"/>
        <v>Existing 1.5 LL ESR</v>
      </c>
      <c r="J237">
        <f ca="1"/>
        <v>0</v>
      </c>
      <c r="K237">
        <f ca="1"/>
        <v>1762.1717529296875</v>
      </c>
      <c r="L237" t="str">
        <f ca="1"/>
        <v>1.5LL</v>
      </c>
      <c r="M237">
        <f ca="1"/>
        <v>7.5086041259765626</v>
      </c>
      <c r="N237">
        <f ca="1"/>
        <v>1.5452429199218749</v>
      </c>
      <c r="O237">
        <f ca="1"/>
        <v>0</v>
      </c>
      <c r="P237">
        <f ca="1"/>
        <v>0</v>
      </c>
      <c r="Q237">
        <f ca="1"/>
        <v>0</v>
      </c>
      <c r="R237">
        <f ca="1"/>
        <v>0</v>
      </c>
      <c r="S237">
        <f ca="1"/>
        <v>0</v>
      </c>
      <c r="T237">
        <f ca="1"/>
        <v>1</v>
      </c>
      <c r="U237" t="str">
        <f ca="1"/>
        <v>19-May</v>
      </c>
      <c r="V237" t="str">
        <f ca="1"/>
        <v>18-May</v>
      </c>
      <c r="W237" t="str">
        <f ca="1"/>
        <v>17-May</v>
      </c>
      <c r="X237" t="str">
        <f ca="1"/>
        <v>16-May</v>
      </c>
      <c r="Y237" t="str">
        <f ca="1"/>
        <v>15-May</v>
      </c>
      <c r="Z237" t="str">
        <f ca="1"/>
        <v>14-May</v>
      </c>
      <c r="AA237" t="str">
        <f ca="1"/>
        <v>13-May</v>
      </c>
      <c r="AB237" t="str">
        <f ca="1"/>
        <v>1.5</v>
      </c>
    </row>
    <row r="238" spans="1:28" x14ac:dyDescent="0.35">
      <c r="A238" s="33" t="s">
        <v>679</v>
      </c>
      <c r="B238" t="str">
        <f t="array" aca="1" ref="B238:AB238" ca="1">_xll.PICurrVal('Nashik Datalink'!$B$2:$AB$2,0,'Nashik Datalink'!$A$238)</f>
        <v>Nashik</v>
      </c>
      <c r="C238" t="str">
        <f ca="1"/>
        <v>Nashik</v>
      </c>
      <c r="D238" t="str">
        <f ca="1"/>
        <v>Manmad</v>
      </c>
      <c r="E238" t="str">
        <f ca="1"/>
        <v>Yeola</v>
      </c>
      <c r="F238" t="str">
        <f ca="1"/>
        <v>20030798</v>
      </c>
      <c r="G238" t="str">
        <f ca="1"/>
        <v>Retrofitting To Yeola 38 Villages</v>
      </c>
      <c r="H238" t="str">
        <f ca="1"/>
        <v>Bharam</v>
      </c>
      <c r="I238" t="str">
        <f ca="1"/>
        <v>Existing 1.00 LL ESR</v>
      </c>
      <c r="J238">
        <f ca="1"/>
        <v>0</v>
      </c>
      <c r="K238">
        <f ca="1"/>
        <v>11.573948860168457</v>
      </c>
      <c r="L238" t="str">
        <f ca="1"/>
        <v>1.00LL</v>
      </c>
      <c r="M238">
        <f ca="1"/>
        <v>0</v>
      </c>
      <c r="N238">
        <f ca="1"/>
        <v>0</v>
      </c>
      <c r="O238">
        <f ca="1"/>
        <v>0</v>
      </c>
      <c r="P238">
        <f ca="1"/>
        <v>0</v>
      </c>
      <c r="Q238">
        <f ca="1"/>
        <v>0</v>
      </c>
      <c r="R238">
        <f ca="1"/>
        <v>0</v>
      </c>
      <c r="S238">
        <f ca="1"/>
        <v>0</v>
      </c>
      <c r="T238">
        <f ca="1"/>
        <v>1</v>
      </c>
      <c r="U238" t="str">
        <f ca="1"/>
        <v>19-May</v>
      </c>
      <c r="V238" t="str">
        <f ca="1"/>
        <v>18-May</v>
      </c>
      <c r="W238" t="str">
        <f ca="1"/>
        <v>17-May</v>
      </c>
      <c r="X238" t="str">
        <f ca="1"/>
        <v>16-May</v>
      </c>
      <c r="Y238" t="str">
        <f ca="1"/>
        <v>15-May</v>
      </c>
      <c r="Z238" t="str">
        <f ca="1"/>
        <v>14-May</v>
      </c>
      <c r="AA238" t="str">
        <f ca="1"/>
        <v>13-May</v>
      </c>
      <c r="AB238" t="str">
        <f ca="1"/>
        <v>1</v>
      </c>
    </row>
    <row r="239" spans="1:28" x14ac:dyDescent="0.35">
      <c r="A239" s="33" t="s">
        <v>959</v>
      </c>
      <c r="B239" t="str">
        <f t="array" aca="1" ref="B239:AB239" ca="1">_xll.PICurrVal('Nashik Datalink'!$B$2:$AB$2,0,'Nashik Datalink'!$A$239)</f>
        <v>Nashik</v>
      </c>
      <c r="C239" t="str">
        <f ca="1"/>
        <v>W M Nashik</v>
      </c>
      <c r="D239" t="str">
        <f ca="1"/>
        <v>Malegaon</v>
      </c>
      <c r="E239" t="str">
        <f ca="1"/>
        <v>Malegaon</v>
      </c>
      <c r="F239" t="str">
        <f ca="1"/>
        <v>20018682</v>
      </c>
      <c r="G239" t="str">
        <f ca="1"/>
        <v>Dhahiwal &amp;25 Villages WSS Tal Malegaon</v>
      </c>
      <c r="H239" t="str">
        <f ca="1"/>
        <v>Roze</v>
      </c>
      <c r="I239" t="str">
        <f ca="1"/>
        <v>Existing 0.75 LL ESR</v>
      </c>
      <c r="J239">
        <f ca="1"/>
        <v>0</v>
      </c>
      <c r="K239">
        <f ca="1"/>
        <v>389.0262451171875</v>
      </c>
      <c r="L239" t="str">
        <f ca="1"/>
        <v>0.75LL</v>
      </c>
      <c r="M239">
        <f ca="1"/>
        <v>1.2496948242187499E-4</v>
      </c>
      <c r="N239">
        <f ca="1"/>
        <v>5.2947998046875003E-5</v>
      </c>
      <c r="O239">
        <f ca="1"/>
        <v>4.5776367187499998E-7</v>
      </c>
      <c r="P239">
        <f ca="1"/>
        <v>1.3565063476562501E-4</v>
      </c>
      <c r="Q239">
        <f ca="1"/>
        <v>3.152496337890625E-2</v>
      </c>
      <c r="R239">
        <f ca="1"/>
        <v>1.632122802734375</v>
      </c>
      <c r="S239">
        <f ca="1"/>
        <v>0</v>
      </c>
      <c r="T239">
        <f ca="1"/>
        <v>1</v>
      </c>
      <c r="U239" t="str">
        <f ca="1"/>
        <v>19-May</v>
      </c>
      <c r="V239" t="str">
        <f ca="1"/>
        <v>18-May</v>
      </c>
      <c r="W239" t="str">
        <f ca="1"/>
        <v>17-May</v>
      </c>
      <c r="X239" t="str">
        <f ca="1"/>
        <v>16-May</v>
      </c>
      <c r="Y239" t="str">
        <f ca="1"/>
        <v>15-May</v>
      </c>
      <c r="Z239" t="str">
        <f ca="1"/>
        <v>14-May</v>
      </c>
      <c r="AA239" t="str">
        <f ca="1"/>
        <v>13-May</v>
      </c>
      <c r="AB239" t="str">
        <f ca="1"/>
        <v>0.75</v>
      </c>
    </row>
    <row r="240" spans="1:28" x14ac:dyDescent="0.35">
      <c r="A240" s="33" t="s">
        <v>992</v>
      </c>
      <c r="B240" t="str">
        <f t="array" aca="1" ref="B240:AB240" ca="1">_xll.PICurrVal('Nashik Datalink'!$B$2:$AB$2,0,'Nashik Datalink'!$A$240)</f>
        <v>Nashik</v>
      </c>
      <c r="C240" t="str">
        <f ca="1"/>
        <v>Nashik</v>
      </c>
      <c r="D240" t="str">
        <f ca="1"/>
        <v>Manmad</v>
      </c>
      <c r="E240" t="str">
        <f ca="1"/>
        <v>Nifad</v>
      </c>
      <c r="F240" t="str">
        <f ca="1"/>
        <v>456654</v>
      </c>
      <c r="G240" t="str">
        <f ca="1"/>
        <v>Retro. Lasalgaon Vinchur 16 Villages, Tal. Nifad</v>
      </c>
      <c r="H240" t="str">
        <f ca="1"/>
        <v>Lasalgaon</v>
      </c>
      <c r="I240" t="str">
        <f ca="1"/>
        <v>Existing 1.00 LL ESR-2</v>
      </c>
      <c r="J240">
        <f ca="1"/>
        <v>0</v>
      </c>
      <c r="K240">
        <f ca="1"/>
        <v>4821.42578125</v>
      </c>
      <c r="L240" t="str">
        <f ca="1"/>
        <v>1.00LL</v>
      </c>
      <c r="M240">
        <f ca="1"/>
        <v>0.23305664062500001</v>
      </c>
      <c r="N240">
        <f ca="1"/>
        <v>1.6202099609375</v>
      </c>
      <c r="O240">
        <f ca="1"/>
        <v>5.8140087890625001</v>
      </c>
      <c r="P240">
        <f ca="1"/>
        <v>2.95552734375</v>
      </c>
      <c r="Q240">
        <f ca="1"/>
        <v>0.86439453124999999</v>
      </c>
      <c r="R240">
        <f ca="1"/>
        <v>2.1304785156250001</v>
      </c>
      <c r="S240">
        <f ca="1"/>
        <v>0.158447265625</v>
      </c>
      <c r="T240">
        <f ca="1"/>
        <v>1</v>
      </c>
      <c r="U240" t="str">
        <f ca="1"/>
        <v>19-May</v>
      </c>
      <c r="V240" t="str">
        <f ca="1"/>
        <v>18-May</v>
      </c>
      <c r="W240" t="str">
        <f ca="1"/>
        <v>17-May</v>
      </c>
      <c r="X240" t="str">
        <f ca="1"/>
        <v>16-May</v>
      </c>
      <c r="Y240" t="str">
        <f ca="1"/>
        <v>15-May</v>
      </c>
      <c r="Z240" t="str">
        <f ca="1"/>
        <v>14-May</v>
      </c>
      <c r="AA240" t="str">
        <f ca="1"/>
        <v>13-May</v>
      </c>
      <c r="AB240" t="str">
        <f ca="1"/>
        <v>1</v>
      </c>
    </row>
    <row r="241" spans="1:28" x14ac:dyDescent="0.35">
      <c r="A241" s="33" t="s">
        <v>532</v>
      </c>
      <c r="B241" t="str">
        <f t="array" aca="1" ref="B241:AB241" ca="1">_xll.PICurrVal('Nashik Datalink'!$B$2:$AB$2,0,'Nashik Datalink'!$A$241)</f>
        <v>Nashik</v>
      </c>
      <c r="C241" t="str">
        <f ca="1"/>
        <v>W M Nashik</v>
      </c>
      <c r="D241" t="str">
        <f ca="1"/>
        <v>W.M.Nashik</v>
      </c>
      <c r="E241" t="str">
        <f ca="1"/>
        <v>Nifad</v>
      </c>
      <c r="F241" t="str">
        <f ca="1"/>
        <v>20039258</v>
      </c>
      <c r="G241" t="str">
        <f ca="1"/>
        <v>Ozar-Sakore &amp; 2 Villages</v>
      </c>
      <c r="H241" t="str">
        <f ca="1"/>
        <v>Ozar</v>
      </c>
      <c r="I241" t="str">
        <f ca="1"/>
        <v>Existing 3.8 LL ESR</v>
      </c>
      <c r="J241" t="str">
        <f ca="1"/>
        <v>Pt Created</v>
      </c>
      <c r="K241" t="str">
        <f ca="1"/>
        <v>Pt Created</v>
      </c>
      <c r="L241" t="str">
        <f ca="1"/>
        <v>3.8LL</v>
      </c>
      <c r="M241">
        <f ca="1"/>
        <v>0</v>
      </c>
      <c r="N241">
        <f ca="1"/>
        <v>0</v>
      </c>
      <c r="O241">
        <f ca="1"/>
        <v>0</v>
      </c>
      <c r="P241">
        <f ca="1"/>
        <v>0</v>
      </c>
      <c r="Q241">
        <f ca="1"/>
        <v>0</v>
      </c>
      <c r="R241">
        <f ca="1"/>
        <v>0</v>
      </c>
      <c r="S241">
        <f ca="1"/>
        <v>0</v>
      </c>
      <c r="T241">
        <f ca="1"/>
        <v>0</v>
      </c>
      <c r="U241" t="str">
        <f ca="1"/>
        <v>19-May</v>
      </c>
      <c r="V241" t="str">
        <f ca="1"/>
        <v>18-May</v>
      </c>
      <c r="W241" t="str">
        <f ca="1"/>
        <v>17-May</v>
      </c>
      <c r="X241" t="str">
        <f ca="1"/>
        <v>16-May</v>
      </c>
      <c r="Y241" t="str">
        <f ca="1"/>
        <v>15-May</v>
      </c>
      <c r="Z241" t="str">
        <f ca="1"/>
        <v>14-May</v>
      </c>
      <c r="AA241" t="str">
        <f ca="1"/>
        <v>13-May</v>
      </c>
      <c r="AB241" t="str">
        <f ca="1"/>
        <v>3.8</v>
      </c>
    </row>
    <row r="242" spans="1:28" x14ac:dyDescent="0.35">
      <c r="A242" s="33" t="s">
        <v>680</v>
      </c>
      <c r="B242" t="str">
        <f t="array" aca="1" ref="B242:AB242" ca="1">_xll.PICurrVal('Nashik Datalink'!$B$2:$AB$2,0,'Nashik Datalink'!$A$242)</f>
        <v>Nashik</v>
      </c>
      <c r="C242" t="str">
        <f ca="1"/>
        <v>Nashik</v>
      </c>
      <c r="D242" t="str">
        <f ca="1"/>
        <v>Manmad</v>
      </c>
      <c r="E242" t="str">
        <f ca="1"/>
        <v>Yeola</v>
      </c>
      <c r="F242" t="str">
        <f ca="1"/>
        <v>20030798</v>
      </c>
      <c r="G242" t="str">
        <f ca="1"/>
        <v>Retrofitting To Yeola 38 Villages</v>
      </c>
      <c r="H242" t="str">
        <f ca="1"/>
        <v>Nimgaon Madh</v>
      </c>
      <c r="I242" t="str">
        <f ca="1"/>
        <v>Existing 1.5 LL ESR</v>
      </c>
      <c r="J242">
        <f ca="1"/>
        <v>0</v>
      </c>
      <c r="K242">
        <f ca="1"/>
        <v>1954.115966796875</v>
      </c>
      <c r="L242" t="str">
        <f ca="1"/>
        <v>1.5LL</v>
      </c>
      <c r="M242">
        <f ca="1"/>
        <v>0</v>
      </c>
      <c r="N242">
        <f ca="1"/>
        <v>0</v>
      </c>
      <c r="O242">
        <f ca="1"/>
        <v>0</v>
      </c>
      <c r="P242">
        <f ca="1"/>
        <v>0</v>
      </c>
      <c r="Q242">
        <f ca="1"/>
        <v>0</v>
      </c>
      <c r="R242">
        <f ca="1"/>
        <v>0.57647216796875</v>
      </c>
      <c r="S242">
        <f ca="1"/>
        <v>0.48581909179687499</v>
      </c>
      <c r="T242">
        <f ca="1"/>
        <v>1</v>
      </c>
      <c r="U242" t="str">
        <f ca="1"/>
        <v>19-May</v>
      </c>
      <c r="V242" t="str">
        <f ca="1"/>
        <v>18-May</v>
      </c>
      <c r="W242" t="str">
        <f ca="1"/>
        <v>17-May</v>
      </c>
      <c r="X242" t="str">
        <f ca="1"/>
        <v>16-May</v>
      </c>
      <c r="Y242" t="str">
        <f ca="1"/>
        <v>15-May</v>
      </c>
      <c r="Z242" t="str">
        <f ca="1"/>
        <v>14-May</v>
      </c>
      <c r="AA242" t="str">
        <f ca="1"/>
        <v>13-May</v>
      </c>
      <c r="AB242" t="str">
        <f ca="1"/>
        <v>1.5</v>
      </c>
    </row>
    <row r="243" spans="1:28" x14ac:dyDescent="0.35">
      <c r="A243" s="33" t="s">
        <v>901</v>
      </c>
      <c r="B243" t="str">
        <f t="array" aca="1" ref="B243:AB243" ca="1">_xll.PICurrVal('Nashik Datalink'!$B$2:$AB$2,0,'Nashik Datalink'!$A$243)</f>
        <v>Nashik</v>
      </c>
      <c r="C243" t="str">
        <f ca="1"/>
        <v>Nashik</v>
      </c>
      <c r="D243" t="str">
        <f ca="1"/>
        <v>Manmad</v>
      </c>
      <c r="E243" t="str">
        <f ca="1"/>
        <v>Nifad</v>
      </c>
      <c r="F243" t="str">
        <f ca="1"/>
        <v>456654</v>
      </c>
      <c r="G243" t="str">
        <f ca="1"/>
        <v>Retro. Lasalgaon Vinchur 16 Villages, Tal. Nifad</v>
      </c>
      <c r="H243" t="str">
        <f ca="1"/>
        <v>Brahmangaon</v>
      </c>
      <c r="I243" t="str">
        <f ca="1"/>
        <v>Existing 3.20 LL ESR</v>
      </c>
      <c r="J243">
        <f ca="1"/>
        <v>31.725410461425781</v>
      </c>
      <c r="K243">
        <f ca="1"/>
        <v>694.60662841796875</v>
      </c>
      <c r="L243" t="str">
        <f ca="1"/>
        <v>3.20LL</v>
      </c>
      <c r="M243">
        <f ca="1"/>
        <v>0</v>
      </c>
      <c r="N243">
        <f ca="1"/>
        <v>0</v>
      </c>
      <c r="O243">
        <f ca="1"/>
        <v>1.4806603923285444</v>
      </c>
      <c r="P243">
        <f ca="1"/>
        <v>0</v>
      </c>
      <c r="Q243">
        <f ca="1"/>
        <v>0</v>
      </c>
      <c r="R243">
        <f ca="1"/>
        <v>1.5869140625000001E-4</v>
      </c>
      <c r="S243">
        <f ca="1"/>
        <v>0</v>
      </c>
      <c r="T243">
        <f ca="1"/>
        <v>1</v>
      </c>
      <c r="U243" t="str">
        <f ca="1"/>
        <v>19-May</v>
      </c>
      <c r="V243" t="str">
        <f ca="1"/>
        <v>18-May</v>
      </c>
      <c r="W243" t="str">
        <f ca="1"/>
        <v>17-May</v>
      </c>
      <c r="X243" t="str">
        <f ca="1"/>
        <v>16-May</v>
      </c>
      <c r="Y243" t="str">
        <f ca="1"/>
        <v>15-May</v>
      </c>
      <c r="Z243" t="str">
        <f ca="1"/>
        <v>14-May</v>
      </c>
      <c r="AA243" t="str">
        <f ca="1"/>
        <v>13-May</v>
      </c>
      <c r="AB243" t="str">
        <f ca="1"/>
        <v>3.2</v>
      </c>
    </row>
    <row r="244" spans="1:28" x14ac:dyDescent="0.35">
      <c r="A244" s="33" t="s">
        <v>898</v>
      </c>
      <c r="B244" t="str">
        <f t="array" aca="1" ref="B244:AB244" ca="1">_xll.PICurrVal('Nashik Datalink'!$B$2:$AB$2,0,'Nashik Datalink'!$A$244)</f>
        <v>Nashik</v>
      </c>
      <c r="C244" t="str">
        <f ca="1"/>
        <v>Nashik</v>
      </c>
      <c r="D244" t="str">
        <f ca="1"/>
        <v>Malegaon</v>
      </c>
      <c r="E244" t="str">
        <f ca="1"/>
        <v>Nandgaon</v>
      </c>
      <c r="F244" t="str">
        <f ca="1"/>
        <v>20037448</v>
      </c>
      <c r="G244" t="str">
        <f ca="1"/>
        <v>78 villages in Nandgaon, Malegaon and Deola talukas</v>
      </c>
      <c r="H244" t="str">
        <f ca="1"/>
        <v>Nimgaon Kh</v>
      </c>
      <c r="I244" t="str">
        <f ca="1"/>
        <v>Existing 0.25 LL ESR</v>
      </c>
      <c r="J244">
        <f ca="1"/>
        <v>0</v>
      </c>
      <c r="K244">
        <f ca="1"/>
        <v>1256.3541259765625</v>
      </c>
      <c r="L244" t="str">
        <f ca="1"/>
        <v>0.25LL</v>
      </c>
      <c r="M244">
        <f ca="1"/>
        <v>0</v>
      </c>
      <c r="N244">
        <f ca="1"/>
        <v>0.20848754882812501</v>
      </c>
      <c r="O244">
        <f ca="1"/>
        <v>0.23640380859374999</v>
      </c>
      <c r="P244">
        <f ca="1"/>
        <v>0.23616821289062501</v>
      </c>
      <c r="Q244">
        <f ca="1"/>
        <v>0</v>
      </c>
      <c r="R244">
        <f ca="1"/>
        <v>0.13989984711522765</v>
      </c>
      <c r="S244">
        <f ca="1"/>
        <v>0.31639648437500001</v>
      </c>
      <c r="T244">
        <f ca="1"/>
        <v>1</v>
      </c>
      <c r="U244" t="str">
        <f ca="1"/>
        <v>19-May</v>
      </c>
      <c r="V244" t="str">
        <f ca="1"/>
        <v>18-May</v>
      </c>
      <c r="W244" t="str">
        <f ca="1"/>
        <v>17-May</v>
      </c>
      <c r="X244" t="str">
        <f ca="1"/>
        <v>16-May</v>
      </c>
      <c r="Y244" t="str">
        <f ca="1"/>
        <v>15-May</v>
      </c>
      <c r="Z244" t="str">
        <f ca="1"/>
        <v>14-May</v>
      </c>
      <c r="AA244" t="str">
        <f ca="1"/>
        <v>13-May</v>
      </c>
      <c r="AB244" t="str">
        <f ca="1"/>
        <v>0.25</v>
      </c>
    </row>
    <row r="245" spans="1:28" x14ac:dyDescent="0.35">
      <c r="A245" s="33" t="s">
        <v>993</v>
      </c>
      <c r="B245" t="str">
        <f t="array" aca="1" ref="B245:AB245" ca="1">_xll.PICurrVal('Nashik Datalink'!$B$2:$AB$2,0,'Nashik Datalink'!$A$245)</f>
        <v>Nashik</v>
      </c>
      <c r="C245" t="str">
        <f ca="1"/>
        <v>Nashik</v>
      </c>
      <c r="D245" t="str">
        <f ca="1"/>
        <v>Manmad</v>
      </c>
      <c r="E245" t="str">
        <f ca="1"/>
        <v>Nifad</v>
      </c>
      <c r="F245" t="str">
        <f ca="1"/>
        <v>456654</v>
      </c>
      <c r="G245" t="str">
        <f ca="1"/>
        <v>Retro. Lasalgaon Vinchur 16 Villages, Tal. Nifad</v>
      </c>
      <c r="H245" t="str">
        <f ca="1"/>
        <v>Pimpalgaon Najik</v>
      </c>
      <c r="I245" t="str">
        <f ca="1"/>
        <v>Existing 3.00 LL ESR</v>
      </c>
      <c r="J245">
        <f ca="1"/>
        <v>73.585037231445313</v>
      </c>
      <c r="K245">
        <f ca="1"/>
        <v>5269.095703125</v>
      </c>
      <c r="L245" t="str">
        <f ca="1"/>
        <v>3.00LL</v>
      </c>
      <c r="M245">
        <f ca="1"/>
        <v>2.9869873046875002</v>
      </c>
      <c r="N245">
        <f ca="1"/>
        <v>2.1014575195312499</v>
      </c>
      <c r="O245">
        <f ca="1"/>
        <v>2.5067407226562501</v>
      </c>
      <c r="P245">
        <f ca="1"/>
        <v>2.8139599609374999</v>
      </c>
      <c r="Q245">
        <f ca="1"/>
        <v>2.5411083984374998</v>
      </c>
      <c r="R245">
        <f ca="1"/>
        <v>2.3078515624999998</v>
      </c>
      <c r="S245">
        <f ca="1"/>
        <v>2.4650830078124999</v>
      </c>
      <c r="T245">
        <f ca="1"/>
        <v>1</v>
      </c>
      <c r="U245" t="str">
        <f ca="1"/>
        <v>19-May</v>
      </c>
      <c r="V245" t="str">
        <f ca="1"/>
        <v>18-May</v>
      </c>
      <c r="W245" t="str">
        <f ca="1"/>
        <v>17-May</v>
      </c>
      <c r="X245" t="str">
        <f ca="1"/>
        <v>16-May</v>
      </c>
      <c r="Y245" t="str">
        <f ca="1"/>
        <v>15-May</v>
      </c>
      <c r="Z245" t="str">
        <f ca="1"/>
        <v>14-May</v>
      </c>
      <c r="AA245" t="str">
        <f ca="1"/>
        <v>13-May</v>
      </c>
      <c r="AB245" t="str">
        <f ca="1"/>
        <v>3</v>
      </c>
    </row>
    <row r="246" spans="1:28" x14ac:dyDescent="0.35">
      <c r="A246" s="33" t="s">
        <v>1074</v>
      </c>
      <c r="B246" t="str">
        <f t="array" aca="1" ref="B246:AB246" ca="1">_xll.PICurrVal('Nashik Datalink'!$B$2:$AB$2,0,'Nashik Datalink'!$A$246)</f>
        <v>Ahmednagar</v>
      </c>
      <c r="C246" t="str">
        <f ca="1"/>
        <v>Ahmednagar</v>
      </c>
      <c r="D246" t="str">
        <f ca="1"/>
        <v>Ahmednagar</v>
      </c>
      <c r="E246" t="str">
        <f ca="1"/>
        <v>Nagar</v>
      </c>
      <c r="F246" t="str">
        <f ca="1"/>
        <v>20046296</v>
      </c>
      <c r="G246" t="str">
        <f ca="1"/>
        <v>Burhannagar &amp; 45 Villages Retro RRWSS</v>
      </c>
      <c r="H246" t="str">
        <f ca="1"/>
        <v>Pimpalgaon Malvi</v>
      </c>
      <c r="I246" t="str">
        <f ca="1"/>
        <v>Existing 0.85 LL ESR</v>
      </c>
      <c r="J246">
        <f ca="1"/>
        <v>0</v>
      </c>
      <c r="K246">
        <f ca="1"/>
        <v>1276.806640625</v>
      </c>
      <c r="L246" t="str">
        <f ca="1"/>
        <v>0.85LL</v>
      </c>
      <c r="M246">
        <f ca="1"/>
        <v>0.45726928710937498</v>
      </c>
      <c r="N246">
        <f ca="1"/>
        <v>0.70721801757812497</v>
      </c>
      <c r="O246">
        <f ca="1"/>
        <v>0.54576171875000001</v>
      </c>
      <c r="P246">
        <f ca="1"/>
        <v>0.56786437988281246</v>
      </c>
      <c r="Q246">
        <f ca="1"/>
        <v>0.40426269531249998</v>
      </c>
      <c r="R246">
        <f ca="1"/>
        <v>0.56357055664062505</v>
      </c>
      <c r="S246">
        <f ca="1"/>
        <v>0.46783813476562502</v>
      </c>
      <c r="T246">
        <f ca="1"/>
        <v>1</v>
      </c>
      <c r="U246" t="str">
        <f ca="1"/>
        <v>19-May</v>
      </c>
      <c r="V246" t="str">
        <f ca="1"/>
        <v>18-May</v>
      </c>
      <c r="W246" t="str">
        <f ca="1"/>
        <v>17-May</v>
      </c>
      <c r="X246" t="str">
        <f ca="1"/>
        <v>16-May</v>
      </c>
      <c r="Y246" t="str">
        <f ca="1"/>
        <v>15-May</v>
      </c>
      <c r="Z246" t="str">
        <f ca="1"/>
        <v>14-May</v>
      </c>
      <c r="AA246" t="str">
        <f ca="1"/>
        <v>13-May</v>
      </c>
      <c r="AB246" t="str">
        <f ca="1"/>
        <v>0.85</v>
      </c>
    </row>
    <row r="247" spans="1:28" x14ac:dyDescent="0.35">
      <c r="A247" s="33" t="s">
        <v>681</v>
      </c>
      <c r="B247" t="str">
        <f t="array" aca="1" ref="B247:AB247" ca="1">_xll.PICurrVal('Nashik Datalink'!$B$2:$AB$2,0,'Nashik Datalink'!$A$247)</f>
        <v>Nashik</v>
      </c>
      <c r="C247" t="str">
        <f ca="1"/>
        <v>Nashik</v>
      </c>
      <c r="D247" t="str">
        <f ca="1"/>
        <v>Manmad</v>
      </c>
      <c r="E247" t="str">
        <f ca="1"/>
        <v>Yeola</v>
      </c>
      <c r="F247" t="str">
        <f ca="1"/>
        <v>20030798</v>
      </c>
      <c r="G247" t="str">
        <f ca="1"/>
        <v>Retrofitting To Yeola 38 Villages</v>
      </c>
      <c r="H247" t="str">
        <f ca="1"/>
        <v>Pimpalkute Kh.</v>
      </c>
      <c r="I247" t="str">
        <f ca="1"/>
        <v>Existing 0.50 LL ESR</v>
      </c>
      <c r="J247">
        <f ca="1"/>
        <v>0</v>
      </c>
      <c r="K247">
        <f ca="1"/>
        <v>618.05889892578125</v>
      </c>
      <c r="L247" t="str">
        <f ca="1"/>
        <v>0.50LL</v>
      </c>
      <c r="M247">
        <f ca="1"/>
        <v>0</v>
      </c>
      <c r="N247">
        <f ca="1"/>
        <v>0</v>
      </c>
      <c r="O247">
        <f ca="1"/>
        <v>0</v>
      </c>
      <c r="P247">
        <f ca="1"/>
        <v>0</v>
      </c>
      <c r="Q247">
        <f ca="1"/>
        <v>0.86916809082031254</v>
      </c>
      <c r="R247">
        <f ca="1"/>
        <v>0.84160278320312498</v>
      </c>
      <c r="S247">
        <f ca="1"/>
        <v>3.8372802734374998E-3</v>
      </c>
      <c r="T247">
        <f ca="1"/>
        <v>1</v>
      </c>
      <c r="U247" t="str">
        <f ca="1"/>
        <v>19-May</v>
      </c>
      <c r="V247" t="str">
        <f ca="1"/>
        <v>18-May</v>
      </c>
      <c r="W247" t="str">
        <f ca="1"/>
        <v>17-May</v>
      </c>
      <c r="X247" t="str">
        <f ca="1"/>
        <v>16-May</v>
      </c>
      <c r="Y247" t="str">
        <f ca="1"/>
        <v>15-May</v>
      </c>
      <c r="Z247" t="str">
        <f ca="1"/>
        <v>14-May</v>
      </c>
      <c r="AA247" t="str">
        <f ca="1"/>
        <v>13-May</v>
      </c>
      <c r="AB247" t="str">
        <f ca="1"/>
        <v>0.5</v>
      </c>
    </row>
    <row r="248" spans="1:28" x14ac:dyDescent="0.35">
      <c r="A248" s="33" t="s">
        <v>848</v>
      </c>
      <c r="B248" t="str">
        <f t="array" aca="1" ref="B248:AB248" ca="1">_xll.PICurrVal('Nashik Datalink'!$B$2:$AB$2,0,'Nashik Datalink'!$A$248)</f>
        <v>Nashik</v>
      </c>
      <c r="C248" t="str">
        <f ca="1"/>
        <v>W M Nashik</v>
      </c>
      <c r="D248" t="str">
        <f ca="1"/>
        <v>Malegaon</v>
      </c>
      <c r="E248" t="str">
        <f ca="1"/>
        <v>Chandwad</v>
      </c>
      <c r="F248" t="str">
        <f ca="1"/>
        <v>20086730</v>
      </c>
      <c r="G248" t="str">
        <f ca="1"/>
        <v>Retro.Chandwad and WSS 44 villages. Ta. Chandwad</v>
      </c>
      <c r="H248" t="str">
        <f ca="1"/>
        <v>Kanmandale</v>
      </c>
      <c r="I248" t="str">
        <f ca="1"/>
        <v>Existing 0.75 LL ESR</v>
      </c>
      <c r="J248">
        <f ca="1"/>
        <v>0</v>
      </c>
      <c r="K248">
        <f ca="1"/>
        <v>1125.0010986328125</v>
      </c>
      <c r="L248" t="str">
        <f ca="1"/>
        <v>0.75LL</v>
      </c>
      <c r="M248">
        <f ca="1"/>
        <v>0.43627990722656251</v>
      </c>
      <c r="N248">
        <f ca="1"/>
        <v>0</v>
      </c>
      <c r="O248">
        <f ca="1"/>
        <v>0</v>
      </c>
      <c r="P248">
        <f ca="1"/>
        <v>1.5490722656249999E-3</v>
      </c>
      <c r="Q248">
        <f ca="1"/>
        <v>0.156556396484375</v>
      </c>
      <c r="R248">
        <f ca="1"/>
        <v>0.76414794921874996</v>
      </c>
      <c r="S248">
        <f ca="1"/>
        <v>1.123046875E-4</v>
      </c>
      <c r="T248">
        <f ca="1"/>
        <v>1</v>
      </c>
      <c r="U248" t="str">
        <f ca="1"/>
        <v>19-May</v>
      </c>
      <c r="V248" t="str">
        <f ca="1"/>
        <v>18-May</v>
      </c>
      <c r="W248" t="str">
        <f ca="1"/>
        <v>17-May</v>
      </c>
      <c r="X248" t="str">
        <f ca="1"/>
        <v>16-May</v>
      </c>
      <c r="Y248" t="str">
        <f ca="1"/>
        <v>15-May</v>
      </c>
      <c r="Z248" t="str">
        <f ca="1"/>
        <v>14-May</v>
      </c>
      <c r="AA248" t="str">
        <f ca="1"/>
        <v>13-May</v>
      </c>
      <c r="AB248" t="str">
        <f ca="1"/>
        <v>0.75</v>
      </c>
    </row>
    <row r="249" spans="1:28" x14ac:dyDescent="0.35">
      <c r="A249" s="33" t="s">
        <v>985</v>
      </c>
      <c r="B249" t="str">
        <f t="array" aca="1" ref="B249:AB249" ca="1">_xll.PICurrVal('Nashik Datalink'!$B$2:$AB$2,0,'Nashik Datalink'!$A$249)</f>
        <v>Jalgaon</v>
      </c>
      <c r="C249" t="str">
        <f ca="1"/>
        <v>Jalgaon</v>
      </c>
      <c r="D249" t="str">
        <f ca="1"/>
        <v>Nandurbar</v>
      </c>
      <c r="E249" t="str">
        <f ca="1"/>
        <v>Nandurbar</v>
      </c>
      <c r="F249" t="str">
        <f ca="1"/>
        <v>20055662</v>
      </c>
      <c r="G249" t="str">
        <f ca="1"/>
        <v>Pachorabari - Narayanpur WSS</v>
      </c>
      <c r="H249" t="str">
        <f ca="1"/>
        <v>Narayanpur</v>
      </c>
      <c r="I249" t="str">
        <f ca="1"/>
        <v>Existing 0.8 LL ESR</v>
      </c>
      <c r="J249">
        <f ca="1"/>
        <v>0</v>
      </c>
      <c r="K249">
        <f ca="1"/>
        <v>0</v>
      </c>
      <c r="L249" t="str">
        <f ca="1"/>
        <v>0.8LL</v>
      </c>
      <c r="M249">
        <f ca="1"/>
        <v>0</v>
      </c>
      <c r="N249">
        <f ca="1"/>
        <v>0</v>
      </c>
      <c r="O249">
        <f ca="1"/>
        <v>0</v>
      </c>
      <c r="P249">
        <f ca="1"/>
        <v>0</v>
      </c>
      <c r="Q249">
        <f ca="1"/>
        <v>0</v>
      </c>
      <c r="R249">
        <f ca="1"/>
        <v>0</v>
      </c>
      <c r="S249">
        <f ca="1"/>
        <v>0</v>
      </c>
      <c r="T249">
        <f ca="1"/>
        <v>1</v>
      </c>
      <c r="U249" t="str">
        <f ca="1"/>
        <v>19-May</v>
      </c>
      <c r="V249" t="str">
        <f ca="1"/>
        <v>18-May</v>
      </c>
      <c r="W249" t="str">
        <f ca="1"/>
        <v>17-May</v>
      </c>
      <c r="X249" t="str">
        <f ca="1"/>
        <v>16-May</v>
      </c>
      <c r="Y249" t="str">
        <f ca="1"/>
        <v>15-May</v>
      </c>
      <c r="Z249" t="str">
        <f ca="1"/>
        <v>14-May</v>
      </c>
      <c r="AA249" t="str">
        <f ca="1"/>
        <v>13-May</v>
      </c>
      <c r="AB249" t="str">
        <f ca="1"/>
        <v>0.8</v>
      </c>
    </row>
    <row r="250" spans="1:28" x14ac:dyDescent="0.35">
      <c r="A250" s="33" t="s">
        <v>849</v>
      </c>
      <c r="B250" t="str">
        <f t="array" aca="1" ref="B250:AB250" ca="1">_xll.PICurrVal('Nashik Datalink'!$B$2:$AB$2,0,'Nashik Datalink'!$A$250)</f>
        <v>Nashik</v>
      </c>
      <c r="C250" t="str">
        <f ca="1"/>
        <v>W M Nashik</v>
      </c>
      <c r="D250" t="str">
        <f ca="1"/>
        <v>Malegaon</v>
      </c>
      <c r="E250" t="str">
        <f ca="1"/>
        <v>Chandwad</v>
      </c>
      <c r="F250" t="str">
        <f ca="1"/>
        <v>20086730</v>
      </c>
      <c r="G250" t="str">
        <f ca="1"/>
        <v>Retro.Chandwad and WSS 44 villages. Ta. Chandwad</v>
      </c>
      <c r="H250" t="str">
        <f ca="1"/>
        <v>Vadalibhoi</v>
      </c>
      <c r="I250" t="str">
        <f ca="1"/>
        <v>Existing 1.00 LL ESR</v>
      </c>
      <c r="J250" t="str">
        <f ca="1"/>
        <v>Pt Created</v>
      </c>
      <c r="K250" t="str">
        <f ca="1"/>
        <v>Pt Created</v>
      </c>
      <c r="L250" t="str">
        <f ca="1"/>
        <v>1.00LL</v>
      </c>
      <c r="M250">
        <f ca="1"/>
        <v>0</v>
      </c>
      <c r="N250">
        <f ca="1"/>
        <v>0</v>
      </c>
      <c r="O250">
        <f ca="1"/>
        <v>0</v>
      </c>
      <c r="P250">
        <f ca="1"/>
        <v>0</v>
      </c>
      <c r="Q250">
        <f ca="1"/>
        <v>0</v>
      </c>
      <c r="R250">
        <f ca="1"/>
        <v>0</v>
      </c>
      <c r="S250">
        <f ca="1"/>
        <v>0</v>
      </c>
      <c r="T250">
        <f ca="1"/>
        <v>0</v>
      </c>
      <c r="U250" t="str">
        <f ca="1"/>
        <v>19-May</v>
      </c>
      <c r="V250" t="str">
        <f ca="1"/>
        <v>18-May</v>
      </c>
      <c r="W250" t="str">
        <f ca="1"/>
        <v>17-May</v>
      </c>
      <c r="X250" t="str">
        <f ca="1"/>
        <v>16-May</v>
      </c>
      <c r="Y250" t="str">
        <f ca="1"/>
        <v>15-May</v>
      </c>
      <c r="Z250" t="str">
        <f ca="1"/>
        <v>14-May</v>
      </c>
      <c r="AA250" t="str">
        <f ca="1"/>
        <v>13-May</v>
      </c>
      <c r="AB250" t="str">
        <f ca="1"/>
        <v>1</v>
      </c>
    </row>
    <row r="251" spans="1:28" x14ac:dyDescent="0.35">
      <c r="A251" s="33" t="s">
        <v>1140</v>
      </c>
      <c r="B251" t="str">
        <f t="array" aca="1" ref="B251:AB251" ca="1">_xll.PICurrVal('Nashik Datalink'!$B$2:$AB$2,0,'Nashik Datalink'!$A$251)</f>
        <v>Ahmednagar</v>
      </c>
      <c r="C251" t="str">
        <f ca="1"/>
        <v>Ahmednagar</v>
      </c>
      <c r="D251" t="str">
        <f ca="1"/>
        <v>Newasa</v>
      </c>
      <c r="E251" t="str">
        <f ca="1"/>
        <v>Pathardi</v>
      </c>
      <c r="F251" t="str">
        <f ca="1"/>
        <v>20040662</v>
      </c>
      <c r="G251" t="str">
        <f ca="1"/>
        <v>Retro.Miri-Tisgaon and 33 villages, Tal. Pathardi</v>
      </c>
      <c r="H251" t="str">
        <f ca="1"/>
        <v>Tisgaon</v>
      </c>
      <c r="I251" t="str">
        <f ca="1"/>
        <v>Existing 1.00 LL ESR-1</v>
      </c>
      <c r="J251">
        <f ca="1"/>
        <v>0</v>
      </c>
      <c r="K251">
        <f ca="1"/>
        <v>10.024782180786133</v>
      </c>
      <c r="L251" t="str">
        <f ca="1"/>
        <v>1.00LL</v>
      </c>
      <c r="M251">
        <f ca="1"/>
        <v>0</v>
      </c>
      <c r="N251">
        <f ca="1"/>
        <v>0</v>
      </c>
      <c r="O251">
        <f ca="1"/>
        <v>0</v>
      </c>
      <c r="P251">
        <f ca="1"/>
        <v>0</v>
      </c>
      <c r="Q251">
        <f ca="1"/>
        <v>0</v>
      </c>
      <c r="R251">
        <f ca="1"/>
        <v>0</v>
      </c>
      <c r="S251">
        <f ca="1"/>
        <v>0</v>
      </c>
      <c r="T251">
        <f ca="1"/>
        <v>1</v>
      </c>
      <c r="U251" t="str">
        <f ca="1"/>
        <v>19-May</v>
      </c>
      <c r="V251" t="str">
        <f ca="1"/>
        <v>18-May</v>
      </c>
      <c r="W251" t="str">
        <f ca="1"/>
        <v>17-May</v>
      </c>
      <c r="X251" t="str">
        <f ca="1"/>
        <v>16-May</v>
      </c>
      <c r="Y251" t="str">
        <f ca="1"/>
        <v>15-May</v>
      </c>
      <c r="Z251" t="str">
        <f ca="1"/>
        <v>14-May</v>
      </c>
      <c r="AA251" t="str">
        <f ca="1"/>
        <v>13-May</v>
      </c>
      <c r="AB251" t="str">
        <f ca="1"/>
        <v>1</v>
      </c>
    </row>
    <row r="252" spans="1:28" x14ac:dyDescent="0.35">
      <c r="A252" s="33" t="s">
        <v>1141</v>
      </c>
      <c r="B252" t="str">
        <f t="array" aca="1" ref="B252:AB252" ca="1">_xll.PICurrVal('Nashik Datalink'!$B$2:$AB$2,0,'Nashik Datalink'!$A$252)</f>
        <v>Ahmednagar</v>
      </c>
      <c r="C252" t="str">
        <f ca="1"/>
        <v>Ahmednagar</v>
      </c>
      <c r="D252" t="str">
        <f ca="1"/>
        <v>Newasa</v>
      </c>
      <c r="E252" t="str">
        <f ca="1"/>
        <v>Pathardi</v>
      </c>
      <c r="F252" t="str">
        <f ca="1"/>
        <v>20040662</v>
      </c>
      <c r="G252" t="str">
        <f ca="1"/>
        <v>Retro.Miri-Tisgaon and 33 villages, Tal. Pathardi</v>
      </c>
      <c r="H252" t="str">
        <f ca="1"/>
        <v>Tisgaon</v>
      </c>
      <c r="I252" t="str">
        <f ca="1"/>
        <v>Existing 1.00 LL ESR-2</v>
      </c>
      <c r="J252">
        <f ca="1"/>
        <v>0</v>
      </c>
      <c r="K252">
        <f ca="1"/>
        <v>15.230660438537598</v>
      </c>
      <c r="L252" t="str">
        <f ca="1"/>
        <v>1.00LL</v>
      </c>
      <c r="M252">
        <f ca="1"/>
        <v>0</v>
      </c>
      <c r="N252">
        <f ca="1"/>
        <v>7.2950077056884765E-3</v>
      </c>
      <c r="O252">
        <f ca="1"/>
        <v>0</v>
      </c>
      <c r="P252">
        <f ca="1"/>
        <v>0</v>
      </c>
      <c r="Q252">
        <f ca="1"/>
        <v>9.9182128906250003E-7</v>
      </c>
      <c r="R252">
        <f ca="1"/>
        <v>1.3672147177778983E-6</v>
      </c>
      <c r="S252">
        <f ca="1"/>
        <v>0</v>
      </c>
      <c r="T252">
        <f ca="1"/>
        <v>1</v>
      </c>
      <c r="U252" t="str">
        <f ca="1"/>
        <v>19-May</v>
      </c>
      <c r="V252" t="str">
        <f ca="1"/>
        <v>18-May</v>
      </c>
      <c r="W252" t="str">
        <f ca="1"/>
        <v>17-May</v>
      </c>
      <c r="X252" t="str">
        <f ca="1"/>
        <v>16-May</v>
      </c>
      <c r="Y252" t="str">
        <f ca="1"/>
        <v>15-May</v>
      </c>
      <c r="Z252" t="str">
        <f ca="1"/>
        <v>14-May</v>
      </c>
      <c r="AA252" t="str">
        <f ca="1"/>
        <v>13-May</v>
      </c>
      <c r="AB252" t="str">
        <f ca="1"/>
        <v>1</v>
      </c>
    </row>
    <row r="253" spans="1:28" x14ac:dyDescent="0.35">
      <c r="A253" s="33" t="s">
        <v>682</v>
      </c>
      <c r="B253" t="str">
        <f t="array" aca="1" ref="B253:AB253" ca="1">_xll.PICurrVal('Nashik Datalink'!$B$2:$AB$2,0,'Nashik Datalink'!$A$253)</f>
        <v>Nashik</v>
      </c>
      <c r="C253" t="str">
        <f ca="1"/>
        <v>Nashik</v>
      </c>
      <c r="D253" t="str">
        <f ca="1"/>
        <v>Manmad</v>
      </c>
      <c r="E253" t="str">
        <f ca="1"/>
        <v>Yeola</v>
      </c>
      <c r="F253" t="str">
        <f ca="1"/>
        <v>20030798</v>
      </c>
      <c r="G253" t="str">
        <f ca="1"/>
        <v>Retrofitting To Yeola 38 Villages</v>
      </c>
      <c r="H253" t="str">
        <f ca="1"/>
        <v>Babulgaon Bk.</v>
      </c>
      <c r="I253" t="str">
        <f ca="1"/>
        <v>Existing 2 LL MBR</v>
      </c>
      <c r="J253">
        <f ca="1"/>
        <v>0</v>
      </c>
      <c r="K253">
        <f ca="1"/>
        <v>12951.8056640625</v>
      </c>
      <c r="L253" t="str">
        <f ca="1"/>
        <v>2LL</v>
      </c>
      <c r="M253">
        <f ca="1"/>
        <v>1.7733691406250001</v>
      </c>
      <c r="N253">
        <f ca="1"/>
        <v>1.1768652343749999</v>
      </c>
      <c r="O253">
        <f ca="1"/>
        <v>4.0945117187499998</v>
      </c>
      <c r="P253">
        <f ca="1"/>
        <v>2.7117285156249999</v>
      </c>
      <c r="Q253">
        <f ca="1"/>
        <v>1.8787890625000001</v>
      </c>
      <c r="R253">
        <f ca="1"/>
        <v>0.82195312499999995</v>
      </c>
      <c r="S253">
        <f ca="1"/>
        <v>0</v>
      </c>
      <c r="T253">
        <f ca="1"/>
        <v>1</v>
      </c>
      <c r="U253" t="str">
        <f ca="1"/>
        <v>19-May</v>
      </c>
      <c r="V253" t="str">
        <f ca="1"/>
        <v>18-May</v>
      </c>
      <c r="W253" t="str">
        <f ca="1"/>
        <v>17-May</v>
      </c>
      <c r="X253" t="str">
        <f ca="1"/>
        <v>16-May</v>
      </c>
      <c r="Y253" t="str">
        <f ca="1"/>
        <v>15-May</v>
      </c>
      <c r="Z253" t="str">
        <f ca="1"/>
        <v>14-May</v>
      </c>
      <c r="AA253" t="str">
        <f ca="1"/>
        <v>13-May</v>
      </c>
      <c r="AB253" t="str">
        <f ca="1"/>
        <v>2</v>
      </c>
    </row>
    <row r="254" spans="1:28" x14ac:dyDescent="0.35">
      <c r="A254" s="33" t="s">
        <v>983</v>
      </c>
      <c r="B254" t="str">
        <f t="array" aca="1" ref="B254:AB254" ca="1">_xll.PICurrVal('Nashik Datalink'!$B$2:$AB$2,0,'Nashik Datalink'!$A$254)</f>
        <v>Jalgaon</v>
      </c>
      <c r="C254" t="str">
        <f ca="1"/>
        <v>Jalgaon</v>
      </c>
      <c r="D254" t="str">
        <f ca="1"/>
        <v>Erandol</v>
      </c>
      <c r="E254" t="str">
        <f ca="1"/>
        <v>Chalisgaon</v>
      </c>
      <c r="F254" t="str">
        <f ca="1"/>
        <v>20053796</v>
      </c>
      <c r="G254" t="str">
        <f ca="1"/>
        <v>Dondigar-Rohini &amp; 15 Villages WSS</v>
      </c>
      <c r="H254" t="str">
        <f ca="1"/>
        <v>Andhari</v>
      </c>
      <c r="I254" t="str">
        <f ca="1"/>
        <v>Existing 1.31 LL ESR</v>
      </c>
      <c r="J254">
        <f ca="1"/>
        <v>0</v>
      </c>
      <c r="K254">
        <f ca="1"/>
        <v>1560.552978515625</v>
      </c>
      <c r="L254" t="str">
        <f ca="1"/>
        <v>1.31LL</v>
      </c>
      <c r="M254">
        <f ca="1"/>
        <v>0.21174926757812501</v>
      </c>
      <c r="N254">
        <f ca="1"/>
        <v>0.90064331054687496</v>
      </c>
      <c r="O254">
        <f ca="1"/>
        <v>0.99180664062500001</v>
      </c>
      <c r="P254">
        <f ca="1"/>
        <v>0.57879882812500005</v>
      </c>
      <c r="Q254">
        <f ca="1"/>
        <v>0.46018188476562499</v>
      </c>
      <c r="R254">
        <f ca="1"/>
        <v>0.63812866210937502</v>
      </c>
      <c r="S254">
        <f ca="1"/>
        <v>0.73862670898437499</v>
      </c>
      <c r="T254">
        <f ca="1"/>
        <v>1</v>
      </c>
      <c r="U254" t="str">
        <f ca="1"/>
        <v>19-May</v>
      </c>
      <c r="V254" t="str">
        <f ca="1"/>
        <v>18-May</v>
      </c>
      <c r="W254" t="str">
        <f ca="1"/>
        <v>17-May</v>
      </c>
      <c r="X254" t="str">
        <f ca="1"/>
        <v>16-May</v>
      </c>
      <c r="Y254" t="str">
        <f ca="1"/>
        <v>15-May</v>
      </c>
      <c r="Z254" t="str">
        <f ca="1"/>
        <v>14-May</v>
      </c>
      <c r="AA254" t="str">
        <f ca="1"/>
        <v>13-May</v>
      </c>
      <c r="AB254" t="str">
        <f ca="1"/>
        <v>1.31</v>
      </c>
    </row>
    <row r="255" spans="1:28" x14ac:dyDescent="0.35">
      <c r="A255" s="33" t="s">
        <v>957</v>
      </c>
      <c r="B255" t="str">
        <f t="array" aca="1" ref="B255:AB255" ca="1">_xll.PICurrVal('Nashik Datalink'!$B$2:$AB$2,0,'Nashik Datalink'!$A$255)</f>
        <v>Nashik</v>
      </c>
      <c r="C255" t="str">
        <f ca="1"/>
        <v>Nashik</v>
      </c>
      <c r="D255" t="str">
        <f ca="1"/>
        <v>Sinnar</v>
      </c>
      <c r="E255" t="str">
        <f ca="1"/>
        <v>Sinnar</v>
      </c>
      <c r="F255" t="str">
        <f ca="1"/>
        <v>20019176</v>
      </c>
      <c r="G255" t="str">
        <f ca="1"/>
        <v>Retro. Bargaonpimpri &amp; 6 VRWSS  Tal Sinnar</v>
      </c>
      <c r="H255" t="str">
        <f ca="1"/>
        <v>Nimgaon Sinnar</v>
      </c>
      <c r="I255" t="str">
        <f ca="1"/>
        <v>Existing 0.60 LL ESR</v>
      </c>
      <c r="J255" t="str">
        <f ca="1"/>
        <v>Pt Created</v>
      </c>
      <c r="K255" t="str">
        <f ca="1"/>
        <v>Pt Created</v>
      </c>
      <c r="L255" t="str">
        <f ca="1"/>
        <v>0.60LL</v>
      </c>
      <c r="M255">
        <f ca="1"/>
        <v>0</v>
      </c>
      <c r="N255">
        <f ca="1"/>
        <v>0</v>
      </c>
      <c r="O255">
        <f ca="1"/>
        <v>0</v>
      </c>
      <c r="P255">
        <f ca="1"/>
        <v>0</v>
      </c>
      <c r="Q255">
        <f ca="1"/>
        <v>0</v>
      </c>
      <c r="R255">
        <f ca="1"/>
        <v>0</v>
      </c>
      <c r="S255">
        <f ca="1"/>
        <v>0</v>
      </c>
      <c r="T255">
        <f ca="1"/>
        <v>0</v>
      </c>
      <c r="U255" t="str">
        <f ca="1"/>
        <v>19-May</v>
      </c>
      <c r="V255" t="str">
        <f ca="1"/>
        <v>18-May</v>
      </c>
      <c r="W255" t="str">
        <f ca="1"/>
        <v>17-May</v>
      </c>
      <c r="X255" t="str">
        <f ca="1"/>
        <v>16-May</v>
      </c>
      <c r="Y255" t="str">
        <f ca="1"/>
        <v>15-May</v>
      </c>
      <c r="Z255" t="str">
        <f ca="1"/>
        <v>14-May</v>
      </c>
      <c r="AA255" t="str">
        <f ca="1"/>
        <v>13-May</v>
      </c>
      <c r="AB255" t="str">
        <f ca="1"/>
        <v>0.6</v>
      </c>
    </row>
    <row r="256" spans="1:28" x14ac:dyDescent="0.35">
      <c r="A256" s="33" t="s">
        <v>1075</v>
      </c>
      <c r="B256" t="str">
        <f t="array" aca="1" ref="B256:AB256" ca="1">_xll.PICurrVal('Nashik Datalink'!$B$2:$AB$2,0,'Nashik Datalink'!$A$256)</f>
        <v>Ahmednagar</v>
      </c>
      <c r="C256" t="str">
        <f ca="1"/>
        <v>Ahmednagar</v>
      </c>
      <c r="D256" t="str">
        <f ca="1"/>
        <v>Ahmednagar</v>
      </c>
      <c r="E256" t="str">
        <f ca="1"/>
        <v>Nagar</v>
      </c>
      <c r="F256" t="str">
        <f ca="1"/>
        <v>20046296</v>
      </c>
      <c r="G256" t="str">
        <f ca="1"/>
        <v>Burhannagar &amp; 45 Villages Retro RRWSS</v>
      </c>
      <c r="H256" t="str">
        <f ca="1"/>
        <v>Darewadi</v>
      </c>
      <c r="I256" t="str">
        <f ca="1"/>
        <v>Existing 0.25 LL ESR</v>
      </c>
      <c r="J256">
        <f ca="1"/>
        <v>0</v>
      </c>
      <c r="K256">
        <f ca="1"/>
        <v>28.484899520874023</v>
      </c>
      <c r="L256" t="str">
        <f ca="1"/>
        <v>0.25LL</v>
      </c>
      <c r="M256">
        <f ca="1"/>
        <v>0</v>
      </c>
      <c r="N256">
        <f ca="1"/>
        <v>0</v>
      </c>
      <c r="O256">
        <f ca="1"/>
        <v>0</v>
      </c>
      <c r="P256">
        <f ca="1"/>
        <v>0</v>
      </c>
      <c r="Q256">
        <f ca="1"/>
        <v>0</v>
      </c>
      <c r="R256">
        <f ca="1"/>
        <v>0</v>
      </c>
      <c r="S256">
        <f ca="1"/>
        <v>0</v>
      </c>
      <c r="T256">
        <f ca="1"/>
        <v>0</v>
      </c>
      <c r="U256" t="str">
        <f ca="1"/>
        <v>19-May</v>
      </c>
      <c r="V256" t="str">
        <f ca="1"/>
        <v>18-May</v>
      </c>
      <c r="W256" t="str">
        <f ca="1"/>
        <v>17-May</v>
      </c>
      <c r="X256" t="str">
        <f ca="1"/>
        <v>16-May</v>
      </c>
      <c r="Y256" t="str">
        <f ca="1"/>
        <v>15-May</v>
      </c>
      <c r="Z256" t="str">
        <f ca="1"/>
        <v>14-May</v>
      </c>
      <c r="AA256" t="str">
        <f ca="1"/>
        <v>13-May</v>
      </c>
      <c r="AB256" t="str">
        <f ca="1"/>
        <v>0.25</v>
      </c>
    </row>
    <row r="257" spans="1:28" x14ac:dyDescent="0.35">
      <c r="A257" s="33" t="s">
        <v>683</v>
      </c>
      <c r="B257" t="str">
        <f t="array" aca="1" ref="B257:AB257" ca="1">_xll.PICurrVal('Nashik Datalink'!$B$2:$AB$2,0,'Nashik Datalink'!$A$257)</f>
        <v>Nashik</v>
      </c>
      <c r="C257" t="str">
        <f ca="1"/>
        <v>Nashik</v>
      </c>
      <c r="D257" t="str">
        <f ca="1"/>
        <v>Manmad</v>
      </c>
      <c r="E257" t="str">
        <f ca="1"/>
        <v>Yeola</v>
      </c>
      <c r="F257" t="str">
        <f ca="1"/>
        <v>20030798</v>
      </c>
      <c r="G257" t="str">
        <f ca="1"/>
        <v>Retrofitting To Yeola 38 Villages</v>
      </c>
      <c r="H257" t="str">
        <f ca="1"/>
        <v>Visapur</v>
      </c>
      <c r="I257" t="str">
        <f ca="1"/>
        <v>Existing 1.00 LL ESR</v>
      </c>
      <c r="J257" t="str">
        <f ca="1"/>
        <v>Pt Created</v>
      </c>
      <c r="K257" t="str">
        <f ca="1"/>
        <v>Pt Created</v>
      </c>
      <c r="L257" t="str">
        <f ca="1"/>
        <v>1.00LL</v>
      </c>
      <c r="M257">
        <f ca="1"/>
        <v>0</v>
      </c>
      <c r="N257">
        <f ca="1"/>
        <v>0</v>
      </c>
      <c r="O257">
        <f ca="1"/>
        <v>0</v>
      </c>
      <c r="P257">
        <f ca="1"/>
        <v>0</v>
      </c>
      <c r="Q257">
        <f ca="1"/>
        <v>0</v>
      </c>
      <c r="R257">
        <f ca="1"/>
        <v>0</v>
      </c>
      <c r="S257">
        <f ca="1"/>
        <v>0</v>
      </c>
      <c r="T257">
        <f ca="1"/>
        <v>0</v>
      </c>
      <c r="U257" t="str">
        <f ca="1"/>
        <v>19-May</v>
      </c>
      <c r="V257" t="str">
        <f ca="1"/>
        <v>18-May</v>
      </c>
      <c r="W257" t="str">
        <f ca="1"/>
        <v>17-May</v>
      </c>
      <c r="X257" t="str">
        <f ca="1"/>
        <v>16-May</v>
      </c>
      <c r="Y257" t="str">
        <f ca="1"/>
        <v>15-May</v>
      </c>
      <c r="Z257" t="str">
        <f ca="1"/>
        <v>14-May</v>
      </c>
      <c r="AA257" t="str">
        <f ca="1"/>
        <v>13-May</v>
      </c>
      <c r="AB257" t="str">
        <f ca="1"/>
        <v>1</v>
      </c>
    </row>
    <row r="258" spans="1:28" x14ac:dyDescent="0.35">
      <c r="A258" s="33" t="s">
        <v>1016</v>
      </c>
      <c r="B258" t="str">
        <f t="array" aca="1" ref="B258:AB258" ca="1">_xll.PICurrVal('Nashik Datalink'!$B$2:$AB$2,0,'Nashik Datalink'!$A$258)</f>
        <v>Nashik</v>
      </c>
      <c r="C258" t="str">
        <f ca="1"/>
        <v>Nashik</v>
      </c>
      <c r="D258" t="str">
        <f ca="1"/>
        <v>Malegaon</v>
      </c>
      <c r="E258" t="str">
        <f ca="1"/>
        <v>Nandgaon</v>
      </c>
      <c r="F258" t="str">
        <f ca="1"/>
        <v>20037448</v>
      </c>
      <c r="G258" t="str">
        <f ca="1"/>
        <v>78 villages in Nandgaon, Malegaon and Deola talukas</v>
      </c>
      <c r="H258" t="str">
        <f ca="1"/>
        <v>Pimpri Haveli</v>
      </c>
      <c r="I258" t="str">
        <f ca="1"/>
        <v>Existing 0.75 LL ESR</v>
      </c>
      <c r="J258">
        <f ca="1"/>
        <v>0</v>
      </c>
      <c r="K258">
        <f ca="1"/>
        <v>1105.4149169921875</v>
      </c>
      <c r="L258" t="str">
        <f ca="1"/>
        <v>0.75LL</v>
      </c>
      <c r="M258">
        <f ca="1"/>
        <v>0.64297607421875003</v>
      </c>
      <c r="N258">
        <f ca="1"/>
        <v>1.1938250732421876</v>
      </c>
      <c r="O258">
        <f ca="1"/>
        <v>1.88177490234375E-2</v>
      </c>
      <c r="P258">
        <f ca="1"/>
        <v>0.59951171874999998</v>
      </c>
      <c r="Q258">
        <f ca="1"/>
        <v>0.79092041015625003</v>
      </c>
      <c r="R258">
        <f ca="1"/>
        <v>0.8854473876953125</v>
      </c>
      <c r="S258">
        <f ca="1"/>
        <v>0.18161865234374999</v>
      </c>
      <c r="T258">
        <f ca="1"/>
        <v>1</v>
      </c>
      <c r="U258" t="str">
        <f ca="1"/>
        <v>19-May</v>
      </c>
      <c r="V258" t="str">
        <f ca="1"/>
        <v>18-May</v>
      </c>
      <c r="W258" t="str">
        <f ca="1"/>
        <v>17-May</v>
      </c>
      <c r="X258" t="str">
        <f ca="1"/>
        <v>16-May</v>
      </c>
      <c r="Y258" t="str">
        <f ca="1"/>
        <v>15-May</v>
      </c>
      <c r="Z258" t="str">
        <f ca="1"/>
        <v>14-May</v>
      </c>
      <c r="AA258" t="str">
        <f ca="1"/>
        <v>13-May</v>
      </c>
      <c r="AB258" t="str">
        <f ca="1"/>
        <v>0.75</v>
      </c>
    </row>
    <row r="259" spans="1:28" x14ac:dyDescent="0.35">
      <c r="A259" s="33" t="s">
        <v>850</v>
      </c>
      <c r="B259" t="str">
        <f t="array" aca="1" ref="B259:AB259" ca="1">_xll.PICurrVal('Nashik Datalink'!$B$2:$AB$2,0,'Nashik Datalink'!$A$259)</f>
        <v>Nashik</v>
      </c>
      <c r="C259" t="str">
        <f ca="1"/>
        <v>W M Nashik</v>
      </c>
      <c r="D259" t="str">
        <f ca="1"/>
        <v>Sinnar</v>
      </c>
      <c r="E259" t="str">
        <f ca="1"/>
        <v>Naigaon</v>
      </c>
      <c r="F259" t="str">
        <f ca="1"/>
        <v>20028193</v>
      </c>
      <c r="G259" t="str">
        <f ca="1"/>
        <v>Retrofitting To Wadzire (Naigaon) &amp; 4 Villages RRWSS</v>
      </c>
      <c r="H259" t="str">
        <f ca="1"/>
        <v>Wadzire</v>
      </c>
      <c r="I259" t="str">
        <f ca="1"/>
        <v>Existing 2 LL MBR</v>
      </c>
      <c r="J259">
        <f ca="1"/>
        <v>0</v>
      </c>
      <c r="K259">
        <f ca="1"/>
        <v>1531.6907958984375</v>
      </c>
      <c r="L259" t="str">
        <f ca="1"/>
        <v>2LL</v>
      </c>
      <c r="M259">
        <f ca="1"/>
        <v>0</v>
      </c>
      <c r="N259">
        <f ca="1"/>
        <v>0</v>
      </c>
      <c r="O259">
        <f ca="1"/>
        <v>4.248046875E-4</v>
      </c>
      <c r="P259">
        <f ca="1"/>
        <v>0</v>
      </c>
      <c r="Q259">
        <f ca="1"/>
        <v>2.7832031249999998E-4</v>
      </c>
      <c r="R259">
        <f ca="1"/>
        <v>1.3427734375E-5</v>
      </c>
      <c r="S259">
        <f ca="1"/>
        <v>0.16758422851562499</v>
      </c>
      <c r="T259">
        <f ca="1"/>
        <v>1</v>
      </c>
      <c r="U259" t="str">
        <f ca="1"/>
        <v>19-May</v>
      </c>
      <c r="V259" t="str">
        <f ca="1"/>
        <v>18-May</v>
      </c>
      <c r="W259" t="str">
        <f ca="1"/>
        <v>17-May</v>
      </c>
      <c r="X259" t="str">
        <f ca="1"/>
        <v>16-May</v>
      </c>
      <c r="Y259" t="str">
        <f ca="1"/>
        <v>15-May</v>
      </c>
      <c r="Z259" t="str">
        <f ca="1"/>
        <v>14-May</v>
      </c>
      <c r="AA259" t="str">
        <f ca="1"/>
        <v>13-May</v>
      </c>
      <c r="AB259" t="str">
        <f ca="1"/>
        <v>2</v>
      </c>
    </row>
    <row r="260" spans="1:28" x14ac:dyDescent="0.35">
      <c r="A260" s="33" t="s">
        <v>684</v>
      </c>
      <c r="B260" t="str">
        <f t="array" aca="1" ref="B260:AB260" ca="1">_xll.PICurrVal('Nashik Datalink'!$B$2:$AB$2,0,'Nashik Datalink'!$A$260)</f>
        <v>Nashik</v>
      </c>
      <c r="C260" t="str">
        <f ca="1"/>
        <v>Nashik</v>
      </c>
      <c r="D260" t="str">
        <f ca="1"/>
        <v>Manmad</v>
      </c>
      <c r="E260" t="str">
        <f ca="1"/>
        <v>Yeola</v>
      </c>
      <c r="F260" t="str">
        <f ca="1"/>
        <v>20030798</v>
      </c>
      <c r="G260" t="str">
        <f ca="1"/>
        <v>Retrofitting To Yeola 38 Villages</v>
      </c>
      <c r="H260" t="str">
        <f ca="1"/>
        <v>Ankute</v>
      </c>
      <c r="I260" t="str">
        <f ca="1"/>
        <v>Existing 0.75 LL ESR</v>
      </c>
      <c r="J260">
        <f ca="1"/>
        <v>0</v>
      </c>
      <c r="K260">
        <f ca="1"/>
        <v>1486.463134765625</v>
      </c>
      <c r="L260" t="str">
        <f ca="1"/>
        <v>0.75LL</v>
      </c>
      <c r="M260">
        <f ca="1"/>
        <v>1.4310595703125</v>
      </c>
      <c r="N260">
        <f ca="1"/>
        <v>0.39641601562500001</v>
      </c>
      <c r="O260">
        <f ca="1"/>
        <v>0.13214843749999999</v>
      </c>
      <c r="P260">
        <f ca="1"/>
        <v>0</v>
      </c>
      <c r="Q260">
        <f ca="1"/>
        <v>0</v>
      </c>
      <c r="R260">
        <f ca="1"/>
        <v>1.2809118652343749</v>
      </c>
      <c r="S260">
        <f ca="1"/>
        <v>1.75578857421875</v>
      </c>
      <c r="T260">
        <f ca="1"/>
        <v>1</v>
      </c>
      <c r="U260" t="str">
        <f ca="1"/>
        <v>19-May</v>
      </c>
      <c r="V260" t="str">
        <f ca="1"/>
        <v>18-May</v>
      </c>
      <c r="W260" t="str">
        <f ca="1"/>
        <v>17-May</v>
      </c>
      <c r="X260" t="str">
        <f ca="1"/>
        <v>16-May</v>
      </c>
      <c r="Y260" t="str">
        <f ca="1"/>
        <v>15-May</v>
      </c>
      <c r="Z260" t="str">
        <f ca="1"/>
        <v>14-May</v>
      </c>
      <c r="AA260" t="str">
        <f ca="1"/>
        <v>13-May</v>
      </c>
      <c r="AB260" t="str">
        <f ca="1"/>
        <v>0.75</v>
      </c>
    </row>
    <row r="261" spans="1:28" x14ac:dyDescent="0.35">
      <c r="A261" s="33" t="s">
        <v>893</v>
      </c>
      <c r="B261" t="str">
        <f t="array" aca="1" ref="B261:AB261" ca="1">_xll.PICurrVal('Nashik Datalink'!$B$2:$AB$2,0,'Nashik Datalink'!$A$261)</f>
        <v>Nashik</v>
      </c>
      <c r="C261" t="str">
        <f ca="1"/>
        <v>Nashik</v>
      </c>
      <c r="D261" t="str">
        <f ca="1"/>
        <v>Malegaon</v>
      </c>
      <c r="E261" t="str">
        <f ca="1"/>
        <v>Malegaon</v>
      </c>
      <c r="F261" t="str">
        <f ca="1"/>
        <v>20037448</v>
      </c>
      <c r="G261" t="str">
        <f ca="1"/>
        <v>78 villages in Nandgaon, Malegaon and Deola talukas</v>
      </c>
      <c r="H261" t="str">
        <f ca="1"/>
        <v>Gilane</v>
      </c>
      <c r="I261" t="str">
        <f ca="1"/>
        <v>Existing 0.30 LL ESR</v>
      </c>
      <c r="J261">
        <f ca="1"/>
        <v>0</v>
      </c>
      <c r="K261">
        <f ca="1"/>
        <v>0</v>
      </c>
      <c r="L261" t="str">
        <f ca="1"/>
        <v>0.30LL</v>
      </c>
      <c r="M261">
        <f ca="1"/>
        <v>0</v>
      </c>
      <c r="N261">
        <f ca="1"/>
        <v>0</v>
      </c>
      <c r="O261">
        <f ca="1"/>
        <v>0</v>
      </c>
      <c r="P261">
        <f ca="1"/>
        <v>0</v>
      </c>
      <c r="Q261">
        <f ca="1"/>
        <v>0</v>
      </c>
      <c r="R261">
        <f ca="1"/>
        <v>0</v>
      </c>
      <c r="S261">
        <f ca="1"/>
        <v>0</v>
      </c>
      <c r="T261">
        <f ca="1"/>
        <v>1</v>
      </c>
      <c r="U261" t="str">
        <f ca="1"/>
        <v>19-May</v>
      </c>
      <c r="V261" t="str">
        <f ca="1"/>
        <v>18-May</v>
      </c>
      <c r="W261" t="str">
        <f ca="1"/>
        <v>17-May</v>
      </c>
      <c r="X261" t="str">
        <f ca="1"/>
        <v>16-May</v>
      </c>
      <c r="Y261" t="str">
        <f ca="1"/>
        <v>15-May</v>
      </c>
      <c r="Z261" t="str">
        <f ca="1"/>
        <v>14-May</v>
      </c>
      <c r="AA261" t="str">
        <f ca="1"/>
        <v>13-May</v>
      </c>
      <c r="AB261" t="str">
        <f ca="1"/>
        <v>0.3</v>
      </c>
    </row>
    <row r="262" spans="1:28" x14ac:dyDescent="0.35">
      <c r="A262" s="33" t="s">
        <v>888</v>
      </c>
      <c r="B262" t="str">
        <f t="array" aca="1" ref="B262:AB262" ca="1">_xll.PICurrVal('Nashik Datalink'!$B$2:$AB$2,0,'Nashik Datalink'!$A$262)</f>
        <v>Jalgaon</v>
      </c>
      <c r="C262" t="str">
        <f ca="1"/>
        <v>Jalgaon</v>
      </c>
      <c r="D262" t="str">
        <f ca="1"/>
        <v>Erandol</v>
      </c>
      <c r="E262" t="str">
        <f ca="1"/>
        <v>Chalisgaon</v>
      </c>
      <c r="F262" t="str">
        <f ca="1"/>
        <v>20053796</v>
      </c>
      <c r="G262" t="str">
        <f ca="1"/>
        <v>Dondigar-Rohini &amp; 15 Villages WSS</v>
      </c>
      <c r="H262" t="str">
        <f ca="1"/>
        <v>Tambole</v>
      </c>
      <c r="I262" t="str">
        <f ca="1"/>
        <v>Proposed 0.25 LL ESR</v>
      </c>
      <c r="J262">
        <f ca="1"/>
        <v>0</v>
      </c>
      <c r="K262">
        <f ca="1"/>
        <v>1717.946533203125</v>
      </c>
      <c r="L262" t="str">
        <f ca="1"/>
        <v>0.25LL</v>
      </c>
      <c r="M262">
        <f ca="1"/>
        <v>0</v>
      </c>
      <c r="N262">
        <f ca="1"/>
        <v>1.2371691894531249</v>
      </c>
      <c r="O262">
        <f ca="1"/>
        <v>0</v>
      </c>
      <c r="P262">
        <f ca="1"/>
        <v>0</v>
      </c>
      <c r="Q262">
        <f ca="1"/>
        <v>0</v>
      </c>
      <c r="R262">
        <f ca="1"/>
        <v>0</v>
      </c>
      <c r="S262">
        <f ca="1"/>
        <v>0.78394409179687496</v>
      </c>
      <c r="T262">
        <f ca="1"/>
        <v>1</v>
      </c>
      <c r="U262" t="str">
        <f ca="1"/>
        <v>19-May</v>
      </c>
      <c r="V262" t="str">
        <f ca="1"/>
        <v>18-May</v>
      </c>
      <c r="W262" t="str">
        <f ca="1"/>
        <v>17-May</v>
      </c>
      <c r="X262" t="str">
        <f ca="1"/>
        <v>16-May</v>
      </c>
      <c r="Y262" t="str">
        <f ca="1"/>
        <v>15-May</v>
      </c>
      <c r="Z262" t="str">
        <f ca="1"/>
        <v>14-May</v>
      </c>
      <c r="AA262" t="str">
        <f ca="1"/>
        <v>13-May</v>
      </c>
      <c r="AB262" t="str">
        <f ca="1"/>
        <v>0.25</v>
      </c>
    </row>
    <row r="263" spans="1:28" x14ac:dyDescent="0.35">
      <c r="A263" s="33" t="s">
        <v>1013</v>
      </c>
      <c r="B263" t="str">
        <f t="array" aca="1" ref="B263:AB263" ca="1">_xll.PICurrVal('Nashik Datalink'!$B$2:$AB$2,0,'Nashik Datalink'!$A$263)</f>
        <v>Nashik</v>
      </c>
      <c r="C263" t="str">
        <f ca="1"/>
        <v>Nashik</v>
      </c>
      <c r="D263" t="str">
        <f ca="1"/>
        <v>Manmad</v>
      </c>
      <c r="E263" t="str">
        <f ca="1"/>
        <v>Nifad</v>
      </c>
      <c r="F263" t="str">
        <f ca="1"/>
        <v>456654</v>
      </c>
      <c r="G263" t="str">
        <f ca="1"/>
        <v>Retro. Lasalgaon Vinchur 16 Villages, Tal. Nifad</v>
      </c>
      <c r="H263" t="str">
        <f ca="1"/>
        <v>Pimpalgaon Najik</v>
      </c>
      <c r="I263" t="str">
        <f ca="1"/>
        <v>Existing 1.00 LL ESR</v>
      </c>
      <c r="J263">
        <f ca="1"/>
        <v>108.75011444091797</v>
      </c>
      <c r="K263">
        <f ca="1"/>
        <v>813.22760009765625</v>
      </c>
      <c r="L263" t="str">
        <f ca="1"/>
        <v>1.00LL</v>
      </c>
      <c r="M263">
        <f ca="1"/>
        <v>0.44421966552734377</v>
      </c>
      <c r="N263">
        <f ca="1"/>
        <v>0.73302459716796875</v>
      </c>
      <c r="O263">
        <f ca="1"/>
        <v>0.48578125</v>
      </c>
      <c r="P263">
        <f ca="1"/>
        <v>0.89538391113281246</v>
      </c>
      <c r="Q263">
        <f ca="1"/>
        <v>0.30656127929687499</v>
      </c>
      <c r="R263">
        <f ca="1"/>
        <v>0.96300292968750001</v>
      </c>
      <c r="S263">
        <f ca="1"/>
        <v>1.220703125E-6</v>
      </c>
      <c r="T263">
        <f ca="1"/>
        <v>1</v>
      </c>
      <c r="U263" t="str">
        <f ca="1"/>
        <v>19-May</v>
      </c>
      <c r="V263" t="str">
        <f ca="1"/>
        <v>18-May</v>
      </c>
      <c r="W263" t="str">
        <f ca="1"/>
        <v>17-May</v>
      </c>
      <c r="X263" t="str">
        <f ca="1"/>
        <v>16-May</v>
      </c>
      <c r="Y263" t="str">
        <f ca="1"/>
        <v>15-May</v>
      </c>
      <c r="Z263" t="str">
        <f ca="1"/>
        <v>14-May</v>
      </c>
      <c r="AA263" t="str">
        <f ca="1"/>
        <v>13-May</v>
      </c>
      <c r="AB263" t="str">
        <f ca="1"/>
        <v>1</v>
      </c>
    </row>
    <row r="264" spans="1:28" x14ac:dyDescent="0.35">
      <c r="A264" s="33" t="s">
        <v>1076</v>
      </c>
      <c r="B264" t="str">
        <f t="array" aca="1" ref="B264:AB264" ca="1">_xll.PICurrVal('Nashik Datalink'!$B$2:$AB$2,0,'Nashik Datalink'!$A$264)</f>
        <v>Jalgaon</v>
      </c>
      <c r="C264" t="str">
        <f ca="1"/>
        <v>Jalgaon</v>
      </c>
      <c r="D264" t="str">
        <f ca="1"/>
        <v>Chopda</v>
      </c>
      <c r="E264" t="str">
        <f ca="1"/>
        <v>Chopda</v>
      </c>
      <c r="F264" t="str">
        <f ca="1"/>
        <v>20053731</v>
      </c>
      <c r="G264" t="str">
        <f ca="1"/>
        <v>Lasur and 9 villages RRWSS. Ta. Chopda</v>
      </c>
      <c r="H264" t="str">
        <f ca="1"/>
        <v>Mamalde</v>
      </c>
      <c r="I264" t="str">
        <f ca="1"/>
        <v>Existing 0.75 LL ESR</v>
      </c>
      <c r="J264">
        <f ca="1"/>
        <v>2.4910924434661865</v>
      </c>
      <c r="K264">
        <f ca="1"/>
        <v>7843.802734375</v>
      </c>
      <c r="L264" t="str">
        <f ca="1"/>
        <v>0.75LL</v>
      </c>
      <c r="M264">
        <f ca="1"/>
        <v>4.8469287109375001</v>
      </c>
      <c r="N264">
        <f ca="1"/>
        <v>3.9870166015624999</v>
      </c>
      <c r="O264">
        <f ca="1"/>
        <v>4.8028564453125</v>
      </c>
      <c r="P264">
        <f ca="1"/>
        <v>4.1272460937500002</v>
      </c>
      <c r="Q264">
        <f ca="1"/>
        <v>4.7386230468750004</v>
      </c>
      <c r="R264">
        <f ca="1"/>
        <v>4.7089160156250003</v>
      </c>
      <c r="S264">
        <f ca="1"/>
        <v>2.9712499999999999</v>
      </c>
      <c r="T264">
        <f ca="1"/>
        <v>1</v>
      </c>
      <c r="U264" t="str">
        <f ca="1"/>
        <v>19-May</v>
      </c>
      <c r="V264" t="str">
        <f ca="1"/>
        <v>18-May</v>
      </c>
      <c r="W264" t="str">
        <f ca="1"/>
        <v>17-May</v>
      </c>
      <c r="X264" t="str">
        <f ca="1"/>
        <v>16-May</v>
      </c>
      <c r="Y264" t="str">
        <f ca="1"/>
        <v>15-May</v>
      </c>
      <c r="Z264" t="str">
        <f ca="1"/>
        <v>14-May</v>
      </c>
      <c r="AA264" t="str">
        <f ca="1"/>
        <v>13-May</v>
      </c>
      <c r="AB264" t="str">
        <f ca="1"/>
        <v>0.75</v>
      </c>
    </row>
    <row r="265" spans="1:28" x14ac:dyDescent="0.35">
      <c r="A265" s="33" t="s">
        <v>905</v>
      </c>
      <c r="B265" t="str">
        <f t="array" aca="1" ref="B265:AB265" ca="1">_xll.PICurrVal('Nashik Datalink'!$B$2:$AB$2,0,'Nashik Datalink'!$A$265)</f>
        <v>Nashik</v>
      </c>
      <c r="C265" t="str">
        <f ca="1"/>
        <v>W M Nashik</v>
      </c>
      <c r="D265" t="str">
        <f ca="1"/>
        <v>Malegaon</v>
      </c>
      <c r="E265" t="str">
        <f ca="1"/>
        <v>Chandwad</v>
      </c>
      <c r="F265" t="str">
        <f ca="1"/>
        <v>20086730</v>
      </c>
      <c r="G265" t="str">
        <f ca="1"/>
        <v>Retro.Chandwad and WSS 44 villages. Ta. Chandwad</v>
      </c>
      <c r="H265" t="str">
        <f ca="1"/>
        <v>Vaki Bk</v>
      </c>
      <c r="I265" t="str">
        <f ca="1"/>
        <v>Existing 0.75 LL ESR</v>
      </c>
      <c r="J265">
        <f ca="1"/>
        <v>0</v>
      </c>
      <c r="K265">
        <f ca="1"/>
        <v>429.98309326171875</v>
      </c>
      <c r="L265" t="str">
        <f ca="1"/>
        <v>0.75LL</v>
      </c>
      <c r="M265">
        <f ca="1"/>
        <v>0</v>
      </c>
      <c r="N265">
        <f ca="1"/>
        <v>0</v>
      </c>
      <c r="O265">
        <f ca="1"/>
        <v>0</v>
      </c>
      <c r="P265">
        <f ca="1"/>
        <v>0</v>
      </c>
      <c r="Q265">
        <f ca="1"/>
        <v>0</v>
      </c>
      <c r="R265">
        <f ca="1"/>
        <v>0</v>
      </c>
      <c r="S265">
        <f ca="1"/>
        <v>0</v>
      </c>
      <c r="T265">
        <f ca="1"/>
        <v>1</v>
      </c>
      <c r="U265" t="str">
        <f ca="1"/>
        <v>19-May</v>
      </c>
      <c r="V265" t="str">
        <f ca="1"/>
        <v>18-May</v>
      </c>
      <c r="W265" t="str">
        <f ca="1"/>
        <v>17-May</v>
      </c>
      <c r="X265" t="str">
        <f ca="1"/>
        <v>16-May</v>
      </c>
      <c r="Y265" t="str">
        <f ca="1"/>
        <v>15-May</v>
      </c>
      <c r="Z265" t="str">
        <f ca="1"/>
        <v>14-May</v>
      </c>
      <c r="AA265" t="str">
        <f ca="1"/>
        <v>13-May</v>
      </c>
      <c r="AB265" t="str">
        <f ca="1"/>
        <v>0.75</v>
      </c>
    </row>
    <row r="266" spans="1:28" x14ac:dyDescent="0.35">
      <c r="A266" s="33" t="s">
        <v>223</v>
      </c>
      <c r="B266" t="str">
        <f t="array" aca="1" ref="B266:AB266" ca="1">_xll.PICurrVal('Nashik Datalink'!$B$2:$AB$2,0,'Nashik Datalink'!$A$266)</f>
        <v>Ahmednagar</v>
      </c>
      <c r="C266" t="str">
        <f ca="1"/>
        <v>Sangamner</v>
      </c>
      <c r="D266" t="str">
        <f ca="1"/>
        <v>Sangamner</v>
      </c>
      <c r="E266" t="str">
        <f ca="1"/>
        <v>Sangamner</v>
      </c>
      <c r="F266" t="str">
        <f ca="1"/>
        <v>7937337</v>
      </c>
      <c r="G266" t="str">
        <f ca="1"/>
        <v>Retro.Nimon and 4 villages, Tal. Sangamner</v>
      </c>
      <c r="H266" t="str">
        <f ca="1"/>
        <v>Karhe</v>
      </c>
      <c r="I266" t="str">
        <f ca="1"/>
        <v>Existing 0.40 LL ESR</v>
      </c>
      <c r="J266">
        <f ca="1"/>
        <v>0</v>
      </c>
      <c r="K266">
        <f ca="1"/>
        <v>3326.95556640625</v>
      </c>
      <c r="L266" t="str">
        <f ca="1"/>
        <v>0.40LL</v>
      </c>
      <c r="M266">
        <f ca="1"/>
        <v>0</v>
      </c>
      <c r="N266">
        <f ca="1"/>
        <v>0</v>
      </c>
      <c r="O266">
        <f ca="1"/>
        <v>0</v>
      </c>
      <c r="P266">
        <f ca="1"/>
        <v>0</v>
      </c>
      <c r="Q266">
        <f ca="1"/>
        <v>0</v>
      </c>
      <c r="R266">
        <f ca="1"/>
        <v>0</v>
      </c>
      <c r="S266">
        <f ca="1"/>
        <v>0</v>
      </c>
      <c r="T266">
        <f ca="1"/>
        <v>0</v>
      </c>
      <c r="U266" t="str">
        <f ca="1"/>
        <v>19-May</v>
      </c>
      <c r="V266" t="str">
        <f ca="1"/>
        <v>18-May</v>
      </c>
      <c r="W266" t="str">
        <f ca="1"/>
        <v>17-May</v>
      </c>
      <c r="X266" t="str">
        <f ca="1"/>
        <v>16-May</v>
      </c>
      <c r="Y266" t="str">
        <f ca="1"/>
        <v>15-May</v>
      </c>
      <c r="Z266" t="str">
        <f ca="1"/>
        <v>14-May</v>
      </c>
      <c r="AA266" t="str">
        <f ca="1"/>
        <v>13-May</v>
      </c>
      <c r="AB266" t="str">
        <f ca="1"/>
        <v>0.4</v>
      </c>
    </row>
    <row r="267" spans="1:28" x14ac:dyDescent="0.35">
      <c r="A267" s="33" t="s">
        <v>1010</v>
      </c>
      <c r="B267" t="str">
        <f t="array" aca="1" ref="B267:AB267" ca="1">_xll.PICurrVal('Nashik Datalink'!$B$2:$AB$2,0,'Nashik Datalink'!$A$267)</f>
        <v>Jalgaon</v>
      </c>
      <c r="C267" t="str">
        <f ca="1"/>
        <v>Jalgaon</v>
      </c>
      <c r="D267" t="str">
        <f ca="1"/>
        <v>Erandol</v>
      </c>
      <c r="E267" t="str">
        <f ca="1"/>
        <v>Chalisgaon</v>
      </c>
      <c r="F267" t="str">
        <f ca="1"/>
        <v>20053796</v>
      </c>
      <c r="G267" t="str">
        <f ca="1"/>
        <v>Dondigar-Rohini &amp; 15 Villages WSS</v>
      </c>
      <c r="H267" t="str">
        <f ca="1"/>
        <v>Rohini</v>
      </c>
      <c r="I267" t="str">
        <f ca="1"/>
        <v>Existing 0.25 LL ESR</v>
      </c>
      <c r="J267">
        <f ca="1"/>
        <v>0</v>
      </c>
      <c r="K267">
        <f ca="1"/>
        <v>735.809326171875</v>
      </c>
      <c r="L267" t="str">
        <f ca="1"/>
        <v>0.25LL</v>
      </c>
      <c r="M267">
        <f ca="1"/>
        <v>0.18735717773437499</v>
      </c>
      <c r="N267">
        <f ca="1"/>
        <v>7.9097290039062504E-2</v>
      </c>
      <c r="O267">
        <f ca="1"/>
        <v>0</v>
      </c>
      <c r="P267">
        <f ca="1"/>
        <v>0.2129962158203125</v>
      </c>
      <c r="Q267">
        <f ca="1"/>
        <v>0.34522644042968748</v>
      </c>
      <c r="R267">
        <f ca="1"/>
        <v>0.57646911621093755</v>
      </c>
      <c r="S267">
        <f ca="1"/>
        <v>6.1619262695312503E-2</v>
      </c>
      <c r="T267">
        <f ca="1"/>
        <v>1</v>
      </c>
      <c r="U267" t="str">
        <f ca="1"/>
        <v>19-May</v>
      </c>
      <c r="V267" t="str">
        <f ca="1"/>
        <v>18-May</v>
      </c>
      <c r="W267" t="str">
        <f ca="1"/>
        <v>17-May</v>
      </c>
      <c r="X267" t="str">
        <f ca="1"/>
        <v>16-May</v>
      </c>
      <c r="Y267" t="str">
        <f ca="1"/>
        <v>15-May</v>
      </c>
      <c r="Z267" t="str">
        <f ca="1"/>
        <v>14-May</v>
      </c>
      <c r="AA267" t="str">
        <f ca="1"/>
        <v>13-May</v>
      </c>
      <c r="AB267" t="str">
        <f ca="1"/>
        <v>0.25</v>
      </c>
    </row>
    <row r="268" spans="1:28" x14ac:dyDescent="0.35">
      <c r="A268" s="33" t="s">
        <v>220</v>
      </c>
      <c r="B268" t="str">
        <f t="array" aca="1" ref="B268:AB268" ca="1">_xll.PICurrVal('Nashik Datalink'!$B$2:$AB$2,0,'Nashik Datalink'!$A$268)</f>
        <v>Ahmednagar</v>
      </c>
      <c r="C268" t="str">
        <f ca="1"/>
        <v>Sangamner</v>
      </c>
      <c r="D268" t="str">
        <f ca="1"/>
        <v>Sangamner</v>
      </c>
      <c r="E268" t="str">
        <f ca="1"/>
        <v>Sangamner</v>
      </c>
      <c r="F268" t="str">
        <f ca="1"/>
        <v>20033242</v>
      </c>
      <c r="G268" t="str">
        <f ca="1"/>
        <v>Retro.Talegaon Dighe and 16 villages, Tal. Sangamner</v>
      </c>
      <c r="H268" t="str">
        <f ca="1"/>
        <v>Kakadwadi</v>
      </c>
      <c r="I268" t="str">
        <f ca="1"/>
        <v>Proposed 0.65 LL ESR</v>
      </c>
      <c r="J268">
        <f ca="1"/>
        <v>0</v>
      </c>
      <c r="K268">
        <f ca="1"/>
        <v>399.12799072265625</v>
      </c>
      <c r="L268" t="str">
        <f ca="1"/>
        <v>0.65LL</v>
      </c>
      <c r="M268">
        <f ca="1"/>
        <v>0</v>
      </c>
      <c r="N268">
        <f ca="1"/>
        <v>0</v>
      </c>
      <c r="O268">
        <f ca="1"/>
        <v>0</v>
      </c>
      <c r="P268">
        <f ca="1"/>
        <v>0</v>
      </c>
      <c r="Q268">
        <f ca="1"/>
        <v>0</v>
      </c>
      <c r="R268">
        <f ca="1"/>
        <v>0</v>
      </c>
      <c r="S268">
        <f ca="1"/>
        <v>0</v>
      </c>
      <c r="T268">
        <f ca="1"/>
        <v>1</v>
      </c>
      <c r="U268" t="str">
        <f ca="1"/>
        <v>19-May</v>
      </c>
      <c r="V268" t="str">
        <f ca="1"/>
        <v>18-May</v>
      </c>
      <c r="W268" t="str">
        <f ca="1"/>
        <v>17-May</v>
      </c>
      <c r="X268" t="str">
        <f ca="1"/>
        <v>16-May</v>
      </c>
      <c r="Y268" t="str">
        <f ca="1"/>
        <v>15-May</v>
      </c>
      <c r="Z268" t="str">
        <f ca="1"/>
        <v>14-May</v>
      </c>
      <c r="AA268" t="str">
        <f ca="1"/>
        <v>13-May</v>
      </c>
      <c r="AB268" t="str">
        <f ca="1"/>
        <v>0.65</v>
      </c>
    </row>
    <row r="269" spans="1:28" x14ac:dyDescent="0.35">
      <c r="A269" s="33" t="s">
        <v>227</v>
      </c>
      <c r="B269" t="str">
        <f t="array" aca="1" ref="B269:AB269" ca="1">_xll.PICurrVal('Nashik Datalink'!$B$2:$AB$2,0,'Nashik Datalink'!$A$269)</f>
        <v>Ahmednagar</v>
      </c>
      <c r="C269" t="str">
        <f ca="1"/>
        <v>Sangamner</v>
      </c>
      <c r="D269" t="str">
        <f ca="1"/>
        <v>Sangamner</v>
      </c>
      <c r="E269" t="str">
        <f ca="1"/>
        <v>Sangamner</v>
      </c>
      <c r="F269" t="str">
        <f ca="1"/>
        <v>7937337</v>
      </c>
      <c r="G269" t="str">
        <f ca="1"/>
        <v>Retro.Nimon and 4 villages, Tal. Sangamner</v>
      </c>
      <c r="H269" t="str">
        <f ca="1"/>
        <v>Pimpale</v>
      </c>
      <c r="I269" t="str">
        <f ca="1"/>
        <v>Existing 0.55 LL ESR</v>
      </c>
      <c r="J269">
        <f ca="1"/>
        <v>0</v>
      </c>
      <c r="K269">
        <f ca="1"/>
        <v>5503.556640625</v>
      </c>
      <c r="L269" t="str">
        <f ca="1"/>
        <v>0.55LL</v>
      </c>
      <c r="M269">
        <f ca="1"/>
        <v>1.953125E-5</v>
      </c>
      <c r="N269">
        <f ca="1"/>
        <v>0</v>
      </c>
      <c r="O269">
        <f ca="1"/>
        <v>0</v>
      </c>
      <c r="P269">
        <f ca="1"/>
        <v>0.58064941406250004</v>
      </c>
      <c r="Q269">
        <f ca="1"/>
        <v>0</v>
      </c>
      <c r="R269">
        <f ca="1"/>
        <v>0</v>
      </c>
      <c r="S269">
        <f ca="1"/>
        <v>0</v>
      </c>
      <c r="T269">
        <f ca="1"/>
        <v>1</v>
      </c>
      <c r="U269" t="str">
        <f ca="1"/>
        <v>19-May</v>
      </c>
      <c r="V269" t="str">
        <f ca="1"/>
        <v>18-May</v>
      </c>
      <c r="W269" t="str">
        <f ca="1"/>
        <v>17-May</v>
      </c>
      <c r="X269" t="str">
        <f ca="1"/>
        <v>16-May</v>
      </c>
      <c r="Y269" t="str">
        <f ca="1"/>
        <v>15-May</v>
      </c>
      <c r="Z269" t="str">
        <f ca="1"/>
        <v>14-May</v>
      </c>
      <c r="AA269" t="str">
        <f ca="1"/>
        <v>13-May</v>
      </c>
      <c r="AB269" t="str">
        <f ca="1"/>
        <v>0.55</v>
      </c>
    </row>
    <row r="270" spans="1:28" x14ac:dyDescent="0.35">
      <c r="A270" s="33" t="s">
        <v>1077</v>
      </c>
      <c r="B270" t="str">
        <f t="array" aca="1" ref="B270:AB270" ca="1">_xll.PICurrVal('Nashik Datalink'!$B$2:$AB$2,0,'Nashik Datalink'!$A$270)</f>
        <v>Nashik</v>
      </c>
      <c r="C270" t="str">
        <f ca="1"/>
        <v>W M Nashik</v>
      </c>
      <c r="D270" t="str">
        <f ca="1"/>
        <v>Malegaon</v>
      </c>
      <c r="E270" t="str">
        <f ca="1"/>
        <v>Chandwad</v>
      </c>
      <c r="F270" t="str">
        <f ca="1"/>
        <v>20086730</v>
      </c>
      <c r="G270" t="str">
        <f ca="1"/>
        <v>Retro.Chandwad and WSS 44 villages. Ta. Chandwad</v>
      </c>
      <c r="H270" t="str">
        <f ca="1"/>
        <v>Talegaon Rohi</v>
      </c>
      <c r="I270" t="str">
        <f ca="1"/>
        <v>Existing 1.5 LL ESR</v>
      </c>
      <c r="J270" t="str">
        <f ca="1"/>
        <v>Pt Created</v>
      </c>
      <c r="K270" t="str">
        <f ca="1"/>
        <v>Pt Created</v>
      </c>
      <c r="L270" t="str">
        <f ca="1"/>
        <v>1.5LL</v>
      </c>
      <c r="M270">
        <f ca="1"/>
        <v>0</v>
      </c>
      <c r="N270">
        <f ca="1"/>
        <v>0</v>
      </c>
      <c r="O270">
        <f ca="1"/>
        <v>0</v>
      </c>
      <c r="P270">
        <f ca="1"/>
        <v>0</v>
      </c>
      <c r="Q270">
        <f ca="1"/>
        <v>0</v>
      </c>
      <c r="R270">
        <f ca="1"/>
        <v>0</v>
      </c>
      <c r="S270">
        <f ca="1"/>
        <v>0</v>
      </c>
      <c r="T270">
        <f ca="1"/>
        <v>0</v>
      </c>
      <c r="U270" t="str">
        <f ca="1"/>
        <v>19-May</v>
      </c>
      <c r="V270" t="str">
        <f ca="1"/>
        <v>18-May</v>
      </c>
      <c r="W270" t="str">
        <f ca="1"/>
        <v>17-May</v>
      </c>
      <c r="X270" t="str">
        <f ca="1"/>
        <v>16-May</v>
      </c>
      <c r="Y270" t="str">
        <f ca="1"/>
        <v>15-May</v>
      </c>
      <c r="Z270" t="str">
        <f ca="1"/>
        <v>14-May</v>
      </c>
      <c r="AA270" t="str">
        <f ca="1"/>
        <v>13-May</v>
      </c>
      <c r="AB270" t="str">
        <f ca="1"/>
        <v>1.5</v>
      </c>
    </row>
    <row r="271" spans="1:28" x14ac:dyDescent="0.35">
      <c r="A271" s="33" t="s">
        <v>971</v>
      </c>
      <c r="B271" t="str">
        <f t="array" aca="1" ref="B271:AB271" ca="1">_xll.PICurrVal('Nashik Datalink'!$B$2:$AB$2,0,'Nashik Datalink'!$A$271)</f>
        <v>Nashik</v>
      </c>
      <c r="C271" t="str">
        <f ca="1"/>
        <v>Nashik</v>
      </c>
      <c r="D271" t="str">
        <f ca="1"/>
        <v>Malegaon</v>
      </c>
      <c r="E271" t="str">
        <f ca="1"/>
        <v>Malegaon</v>
      </c>
      <c r="F271" t="str">
        <f ca="1"/>
        <v>20037448</v>
      </c>
      <c r="G271" t="str">
        <f ca="1"/>
        <v>78 villages in Nandgaon, Malegaon and Deola talukas</v>
      </c>
      <c r="H271" t="str">
        <f ca="1"/>
        <v>Hiswal Kh</v>
      </c>
      <c r="I271" t="str">
        <f ca="1"/>
        <v>Existing 0.75 LL GSR</v>
      </c>
      <c r="J271">
        <f ca="1"/>
        <v>0</v>
      </c>
      <c r="K271">
        <f ca="1"/>
        <v>155.67259216308594</v>
      </c>
      <c r="L271" t="str">
        <f ca="1"/>
        <v>0.75LL</v>
      </c>
      <c r="M271">
        <f ca="1"/>
        <v>0</v>
      </c>
      <c r="N271">
        <f ca="1"/>
        <v>6.1035156250000001E-7</v>
      </c>
      <c r="O271">
        <f ca="1"/>
        <v>0</v>
      </c>
      <c r="P271">
        <f ca="1"/>
        <v>0</v>
      </c>
      <c r="Q271">
        <f ca="1"/>
        <v>2.899169921875E-6</v>
      </c>
      <c r="R271">
        <f ca="1"/>
        <v>3.35784912109375E-3</v>
      </c>
      <c r="S271">
        <f ca="1"/>
        <v>7.0420837402343749E-3</v>
      </c>
      <c r="T271">
        <f ca="1"/>
        <v>1</v>
      </c>
      <c r="U271" t="str">
        <f ca="1"/>
        <v>19-May</v>
      </c>
      <c r="V271" t="str">
        <f ca="1"/>
        <v>18-May</v>
      </c>
      <c r="W271" t="str">
        <f ca="1"/>
        <v>17-May</v>
      </c>
      <c r="X271" t="str">
        <f ca="1"/>
        <v>16-May</v>
      </c>
      <c r="Y271" t="str">
        <f ca="1"/>
        <v>15-May</v>
      </c>
      <c r="Z271" t="str">
        <f ca="1"/>
        <v>14-May</v>
      </c>
      <c r="AA271" t="str">
        <f ca="1"/>
        <v>13-May</v>
      </c>
      <c r="AB271" t="str">
        <f ca="1"/>
        <v>0.75</v>
      </c>
    </row>
    <row r="272" spans="1:28" x14ac:dyDescent="0.35">
      <c r="A272" s="33" t="s">
        <v>998</v>
      </c>
      <c r="B272" t="str">
        <f t="array" aca="1" ref="B272:AB272" ca="1">_xll.PICurrVal('Nashik Datalink'!$B$2:$AB$2,0,'Nashik Datalink'!$A$272)</f>
        <v>Nashik</v>
      </c>
      <c r="C272" t="str">
        <f ca="1"/>
        <v>Nashik</v>
      </c>
      <c r="D272" t="str">
        <f ca="1"/>
        <v>Manmad</v>
      </c>
      <c r="E272" t="str">
        <f ca="1"/>
        <v>Nifad</v>
      </c>
      <c r="F272" t="str">
        <f ca="1"/>
        <v>456654</v>
      </c>
      <c r="G272" t="str">
        <f ca="1"/>
        <v>Retro. Lasalgaon Vinchur 16 Villages, Tal. Nifad</v>
      </c>
      <c r="H272" t="str">
        <f ca="1"/>
        <v>Vitthalwadi</v>
      </c>
      <c r="I272" t="str">
        <f ca="1"/>
        <v>Existing 0.50 LL ESR</v>
      </c>
      <c r="J272">
        <f ca="1"/>
        <v>0</v>
      </c>
      <c r="K272">
        <f ca="1"/>
        <v>490.5078125</v>
      </c>
      <c r="L272" t="str">
        <f ca="1"/>
        <v>0.50LL</v>
      </c>
      <c r="M272">
        <f ca="1"/>
        <v>0.52069244384765623</v>
      </c>
      <c r="N272">
        <f ca="1"/>
        <v>0.18652130126953126</v>
      </c>
      <c r="O272">
        <f ca="1"/>
        <v>0.30553771972656252</v>
      </c>
      <c r="P272">
        <f ca="1"/>
        <v>0.116397705078125</v>
      </c>
      <c r="Q272">
        <f ca="1"/>
        <v>0.15471069335937501</v>
      </c>
      <c r="R272">
        <f ca="1"/>
        <v>0.16360046386718749</v>
      </c>
      <c r="S272">
        <f ca="1"/>
        <v>8.3087463378906254E-2</v>
      </c>
      <c r="T272">
        <f ca="1"/>
        <v>1</v>
      </c>
      <c r="U272" t="str">
        <f ca="1"/>
        <v>19-May</v>
      </c>
      <c r="V272" t="str">
        <f ca="1"/>
        <v>18-May</v>
      </c>
      <c r="W272" t="str">
        <f ca="1"/>
        <v>17-May</v>
      </c>
      <c r="X272" t="str">
        <f ca="1"/>
        <v>16-May</v>
      </c>
      <c r="Y272" t="str">
        <f ca="1"/>
        <v>15-May</v>
      </c>
      <c r="Z272" t="str">
        <f ca="1"/>
        <v>14-May</v>
      </c>
      <c r="AA272" t="str">
        <f ca="1"/>
        <v>13-May</v>
      </c>
      <c r="AB272" t="str">
        <f ca="1"/>
        <v>0.5</v>
      </c>
    </row>
    <row r="273" spans="1:28" x14ac:dyDescent="0.35">
      <c r="A273" s="33" t="s">
        <v>1024</v>
      </c>
      <c r="B273" t="str">
        <f t="array" aca="1" ref="B273:AB273" ca="1">_xll.PICurrVal('Nashik Datalink'!$B$2:$AB$2,0,'Nashik Datalink'!$A$273)</f>
        <v>Nashik</v>
      </c>
      <c r="C273" t="str">
        <f ca="1"/>
        <v>Nashik</v>
      </c>
      <c r="D273" t="str">
        <f ca="1"/>
        <v>Malegaon</v>
      </c>
      <c r="E273" t="str">
        <f ca="1"/>
        <v>Baglan</v>
      </c>
      <c r="F273" t="str">
        <f ca="1"/>
        <v>7971089</v>
      </c>
      <c r="G273" t="str">
        <f ca="1"/>
        <v>Nampur and 4 villages RR Tal Baglan (C 39)</v>
      </c>
      <c r="H273" t="str">
        <f ca="1"/>
        <v>Jaikheda</v>
      </c>
      <c r="I273" t="str">
        <f ca="1"/>
        <v>Existing 0.55 LL ESR</v>
      </c>
      <c r="J273">
        <f ca="1"/>
        <v>0</v>
      </c>
      <c r="K273">
        <f ca="1"/>
        <v>3714.347900390625</v>
      </c>
      <c r="L273" t="str">
        <f ca="1"/>
        <v>0.55LL</v>
      </c>
      <c r="M273">
        <f ca="1"/>
        <v>1.565947265625</v>
      </c>
      <c r="N273">
        <f ca="1"/>
        <v>2.1245166015625001</v>
      </c>
      <c r="O273">
        <f ca="1"/>
        <v>1.8581640625</v>
      </c>
      <c r="P273">
        <f ca="1"/>
        <v>1.1528075764973937</v>
      </c>
      <c r="Q273">
        <f ca="1"/>
        <v>2.1726367187500002</v>
      </c>
      <c r="R273">
        <f ca="1"/>
        <v>1.7763330078124999</v>
      </c>
      <c r="S273">
        <f ca="1"/>
        <v>1.9537158203125</v>
      </c>
      <c r="T273">
        <f ca="1"/>
        <v>1</v>
      </c>
      <c r="U273" t="str">
        <f ca="1"/>
        <v>19-May</v>
      </c>
      <c r="V273" t="str">
        <f ca="1"/>
        <v>18-May</v>
      </c>
      <c r="W273" t="str">
        <f ca="1"/>
        <v>17-May</v>
      </c>
      <c r="X273" t="str">
        <f ca="1"/>
        <v>16-May</v>
      </c>
      <c r="Y273" t="str">
        <f ca="1"/>
        <v>15-May</v>
      </c>
      <c r="Z273" t="str">
        <f ca="1"/>
        <v>14-May</v>
      </c>
      <c r="AA273" t="str">
        <f ca="1"/>
        <v>13-May</v>
      </c>
      <c r="AB273" t="str">
        <f ca="1"/>
        <v>0.55</v>
      </c>
    </row>
    <row r="274" spans="1:28" x14ac:dyDescent="0.35">
      <c r="A274" s="33" t="s">
        <v>685</v>
      </c>
      <c r="B274" t="str">
        <f t="array" aca="1" ref="B274:AB274" ca="1">_xll.PICurrVal('Nashik Datalink'!$B$2:$AB$2,0,'Nashik Datalink'!$A$274)</f>
        <v>Nashik</v>
      </c>
      <c r="C274" t="str">
        <f ca="1"/>
        <v>W M Nashik</v>
      </c>
      <c r="D274" t="str">
        <f ca="1"/>
        <v>Malegaon</v>
      </c>
      <c r="E274" t="str">
        <f ca="1"/>
        <v>Chandwad</v>
      </c>
      <c r="F274" t="str">
        <f ca="1"/>
        <v>20086730</v>
      </c>
      <c r="G274" t="str">
        <f ca="1"/>
        <v>Retro.Chandwad and WSS 44 villages. Ta. Chandwad</v>
      </c>
      <c r="H274" t="str">
        <f ca="1"/>
        <v>Raypur</v>
      </c>
      <c r="I274" t="str">
        <f ca="1"/>
        <v>Existing 1.00 LL ESR</v>
      </c>
      <c r="J274">
        <f ca="1"/>
        <v>0</v>
      </c>
      <c r="K274">
        <f ca="1"/>
        <v>775.9420166015625</v>
      </c>
      <c r="L274" t="str">
        <f ca="1"/>
        <v>1.00LL</v>
      </c>
      <c r="M274">
        <f ca="1"/>
        <v>0</v>
      </c>
      <c r="N274">
        <f ca="1"/>
        <v>0</v>
      </c>
      <c r="O274">
        <f ca="1"/>
        <v>0</v>
      </c>
      <c r="P274">
        <f ca="1"/>
        <v>0</v>
      </c>
      <c r="Q274">
        <f ca="1"/>
        <v>0</v>
      </c>
      <c r="R274">
        <f ca="1"/>
        <v>0.76237426757812499</v>
      </c>
      <c r="S274">
        <f ca="1"/>
        <v>0</v>
      </c>
      <c r="T274">
        <f ca="1"/>
        <v>1</v>
      </c>
      <c r="U274" t="str">
        <f ca="1"/>
        <v>19-May</v>
      </c>
      <c r="V274" t="str">
        <f ca="1"/>
        <v>18-May</v>
      </c>
      <c r="W274" t="str">
        <f ca="1"/>
        <v>17-May</v>
      </c>
      <c r="X274" t="str">
        <f ca="1"/>
        <v>16-May</v>
      </c>
      <c r="Y274" t="str">
        <f ca="1"/>
        <v>15-May</v>
      </c>
      <c r="Z274" t="str">
        <f ca="1"/>
        <v>14-May</v>
      </c>
      <c r="AA274" t="str">
        <f ca="1"/>
        <v>13-May</v>
      </c>
      <c r="AB274" t="str">
        <f ca="1"/>
        <v>1</v>
      </c>
    </row>
    <row r="275" spans="1:28" x14ac:dyDescent="0.35">
      <c r="A275" s="33" t="s">
        <v>460</v>
      </c>
      <c r="B275" t="str">
        <f t="array" aca="1" ref="B275:AB275" ca="1">_xll.PICurrVal('Nashik Datalink'!$B$2:$AB$2,0,'Nashik Datalink'!$A$275)</f>
        <v>Nashik</v>
      </c>
      <c r="C275" t="str">
        <f ca="1"/>
        <v>Nashik</v>
      </c>
      <c r="D275" t="str">
        <f ca="1"/>
        <v>Sinnar</v>
      </c>
      <c r="E275" t="str">
        <f ca="1"/>
        <v>Sinnar</v>
      </c>
      <c r="F275" t="str">
        <f ca="1"/>
        <v>20019176</v>
      </c>
      <c r="G275" t="str">
        <f ca="1"/>
        <v>Retro. Bargaonpimpri &amp; 6 VRWSS  Tal Sinnar</v>
      </c>
      <c r="H275" t="str">
        <f ca="1"/>
        <v>Sunderpur</v>
      </c>
      <c r="I275" t="str">
        <f ca="1"/>
        <v>Existing 0.40 LL ESR</v>
      </c>
      <c r="J275">
        <f ca="1"/>
        <v>0</v>
      </c>
      <c r="K275">
        <f ca="1"/>
        <v>2176.828857421875</v>
      </c>
      <c r="L275" t="str">
        <f ca="1"/>
        <v>0.40LL</v>
      </c>
      <c r="M275">
        <f ca="1"/>
        <v>0</v>
      </c>
      <c r="N275">
        <f ca="1"/>
        <v>1.0699121093749999</v>
      </c>
      <c r="O275">
        <f ca="1"/>
        <v>0</v>
      </c>
      <c r="P275">
        <f ca="1"/>
        <v>0.872462158203125</v>
      </c>
      <c r="Q275">
        <f ca="1"/>
        <v>0</v>
      </c>
      <c r="R275">
        <f ca="1"/>
        <v>1.26279541015625</v>
      </c>
      <c r="S275">
        <f ca="1"/>
        <v>0</v>
      </c>
      <c r="T275">
        <f ca="1"/>
        <v>1</v>
      </c>
      <c r="U275" t="str">
        <f ca="1"/>
        <v>19-May</v>
      </c>
      <c r="V275" t="str">
        <f ca="1"/>
        <v>18-May</v>
      </c>
      <c r="W275" t="str">
        <f ca="1"/>
        <v>17-May</v>
      </c>
      <c r="X275" t="str">
        <f ca="1"/>
        <v>16-May</v>
      </c>
      <c r="Y275" t="str">
        <f ca="1"/>
        <v>15-May</v>
      </c>
      <c r="Z275" t="str">
        <f ca="1"/>
        <v>14-May</v>
      </c>
      <c r="AA275" t="str">
        <f ca="1"/>
        <v>13-May</v>
      </c>
      <c r="AB275" t="str">
        <f ca="1"/>
        <v>0.4</v>
      </c>
    </row>
    <row r="276" spans="1:28" x14ac:dyDescent="0.35">
      <c r="A276" s="33" t="s">
        <v>851</v>
      </c>
      <c r="B276" t="str">
        <f t="array" aca="1" ref="B276:AB276" ca="1">_xll.PICurrVal('Nashik Datalink'!$B$2:$AB$2,0,'Nashik Datalink'!$A$276)</f>
        <v>Nashik</v>
      </c>
      <c r="C276" t="str">
        <f ca="1"/>
        <v>W M Nashik</v>
      </c>
      <c r="D276" t="str">
        <f ca="1"/>
        <v>Malegaon</v>
      </c>
      <c r="E276" t="str">
        <f ca="1"/>
        <v>Chandwad</v>
      </c>
      <c r="F276" t="str">
        <f ca="1"/>
        <v>20086730</v>
      </c>
      <c r="G276" t="str">
        <f ca="1"/>
        <v>Retro.Chandwad and WSS 44 villages. Ta. Chandwad</v>
      </c>
      <c r="H276" t="str">
        <f ca="1"/>
        <v>Shelu Matha</v>
      </c>
      <c r="I276" t="str">
        <f ca="1"/>
        <v>Existing 0.50 LL ESR</v>
      </c>
      <c r="J276">
        <f ca="1"/>
        <v>0</v>
      </c>
      <c r="K276">
        <f ca="1"/>
        <v>1616.384521484375</v>
      </c>
      <c r="L276" t="str">
        <f ca="1"/>
        <v>0.50LL</v>
      </c>
      <c r="M276">
        <f ca="1"/>
        <v>0</v>
      </c>
      <c r="N276">
        <f ca="1"/>
        <v>0</v>
      </c>
      <c r="O276">
        <f ca="1"/>
        <v>0</v>
      </c>
      <c r="P276">
        <f ca="1"/>
        <v>0.56790039062499997</v>
      </c>
      <c r="Q276">
        <f ca="1"/>
        <v>0.79838989257812498</v>
      </c>
      <c r="R276">
        <f ca="1"/>
        <v>0</v>
      </c>
      <c r="S276">
        <f ca="1"/>
        <v>0.38970703125</v>
      </c>
      <c r="T276">
        <f ca="1"/>
        <v>1</v>
      </c>
      <c r="U276" t="str">
        <f ca="1"/>
        <v>19-May</v>
      </c>
      <c r="V276" t="str">
        <f ca="1"/>
        <v>18-May</v>
      </c>
      <c r="W276" t="str">
        <f ca="1"/>
        <v>17-May</v>
      </c>
      <c r="X276" t="str">
        <f ca="1"/>
        <v>16-May</v>
      </c>
      <c r="Y276" t="str">
        <f ca="1"/>
        <v>15-May</v>
      </c>
      <c r="Z276" t="str">
        <f ca="1"/>
        <v>14-May</v>
      </c>
      <c r="AA276" t="str">
        <f ca="1"/>
        <v>13-May</v>
      </c>
      <c r="AB276" t="str">
        <f ca="1"/>
        <v>0.5</v>
      </c>
    </row>
    <row r="277" spans="1:28" x14ac:dyDescent="0.35">
      <c r="A277" s="33" t="s">
        <v>973</v>
      </c>
      <c r="B277" t="str">
        <f t="array" aca="1" ref="B277:AB277" ca="1">_xll.PICurrVal('Nashik Datalink'!$B$2:$AB$2,0,'Nashik Datalink'!$A$277)</f>
        <v>Nashik</v>
      </c>
      <c r="C277" t="str">
        <f ca="1"/>
        <v>Nashik</v>
      </c>
      <c r="D277" t="str">
        <f ca="1"/>
        <v>Malegaon</v>
      </c>
      <c r="E277" t="str">
        <f ca="1"/>
        <v>Malegaon</v>
      </c>
      <c r="F277" t="str">
        <f ca="1"/>
        <v>20037448</v>
      </c>
      <c r="G277" t="str">
        <f ca="1"/>
        <v>78 villages in Nandgaon, Malegaon and Deola talukas</v>
      </c>
      <c r="H277" t="str">
        <f ca="1"/>
        <v>Hiswal Bk</v>
      </c>
      <c r="I277" t="str">
        <f ca="1"/>
        <v>Existing 1.00 LL GSR</v>
      </c>
      <c r="J277">
        <f ca="1"/>
        <v>0</v>
      </c>
      <c r="K277">
        <f ca="1"/>
        <v>571.80389404296875</v>
      </c>
      <c r="L277" t="str">
        <f ca="1"/>
        <v>1.00LL</v>
      </c>
      <c r="M277">
        <f ca="1"/>
        <v>0</v>
      </c>
      <c r="N277">
        <f ca="1"/>
        <v>0</v>
      </c>
      <c r="O277">
        <f ca="1"/>
        <v>0</v>
      </c>
      <c r="P277">
        <f ca="1"/>
        <v>0</v>
      </c>
      <c r="Q277">
        <f ca="1"/>
        <v>0</v>
      </c>
      <c r="R277">
        <f ca="1"/>
        <v>1.2084112548828125</v>
      </c>
      <c r="S277">
        <f ca="1"/>
        <v>0</v>
      </c>
      <c r="T277">
        <f ca="1"/>
        <v>1</v>
      </c>
      <c r="U277" t="str">
        <f ca="1"/>
        <v>19-May</v>
      </c>
      <c r="V277" t="str">
        <f ca="1"/>
        <v>18-May</v>
      </c>
      <c r="W277" t="str">
        <f ca="1"/>
        <v>17-May</v>
      </c>
      <c r="X277" t="str">
        <f ca="1"/>
        <v>16-May</v>
      </c>
      <c r="Y277" t="str">
        <f ca="1"/>
        <v>15-May</v>
      </c>
      <c r="Z277" t="str">
        <f ca="1"/>
        <v>14-May</v>
      </c>
      <c r="AA277" t="str">
        <f ca="1"/>
        <v>13-May</v>
      </c>
      <c r="AB277" t="str">
        <f ca="1"/>
        <v>1</v>
      </c>
    </row>
    <row r="278" spans="1:28" x14ac:dyDescent="0.35">
      <c r="A278" s="33" t="s">
        <v>647</v>
      </c>
      <c r="B278" t="str">
        <f t="array" aca="1" ref="B278:AB278" ca="1">_xll.PICurrVal('Nashik Datalink'!$B$2:$AB$2,0,'Nashik Datalink'!$A$278)</f>
        <v>Ahmednagar</v>
      </c>
      <c r="C278" t="str">
        <f ca="1"/>
        <v>Ahmednagar</v>
      </c>
      <c r="D278" t="str">
        <f ca="1"/>
        <v>Newasa</v>
      </c>
      <c r="E278" t="str">
        <f ca="1"/>
        <v>Nevasa</v>
      </c>
      <c r="F278" t="str">
        <f ca="1"/>
        <v>5348540</v>
      </c>
      <c r="G278" t="str">
        <f ca="1"/>
        <v>Retro.Sonai Karjgaon and 16 villages, Tal. Nevasa</v>
      </c>
      <c r="H278" t="str">
        <f ca="1"/>
        <v>NIMBHARI</v>
      </c>
      <c r="I278" t="str">
        <f ca="1"/>
        <v>Existing 0.75 LL ESR -10</v>
      </c>
      <c r="J278">
        <f ca="1"/>
        <v>1.2910000085830688</v>
      </c>
      <c r="K278">
        <f ca="1"/>
        <v>5078.69091796875</v>
      </c>
      <c r="L278" t="str">
        <f ca="1"/>
        <v>0.75LL</v>
      </c>
      <c r="M278">
        <f ca="1"/>
        <v>0.97895996093750004</v>
      </c>
      <c r="N278">
        <f ca="1"/>
        <v>0.78231933593750003</v>
      </c>
      <c r="O278">
        <f ca="1"/>
        <v>0.77790039062500005</v>
      </c>
      <c r="P278">
        <f ca="1"/>
        <v>0.78907714843749999</v>
      </c>
      <c r="Q278">
        <f ca="1"/>
        <v>0.79189941406249997</v>
      </c>
      <c r="R278">
        <f ca="1"/>
        <v>7.0800781249999998E-4</v>
      </c>
      <c r="S278">
        <f ca="1"/>
        <v>1.1014501953125</v>
      </c>
      <c r="T278">
        <f ca="1"/>
        <v>1</v>
      </c>
      <c r="U278" t="str">
        <f ca="1"/>
        <v>19-May</v>
      </c>
      <c r="V278" t="str">
        <f ca="1"/>
        <v>18-May</v>
      </c>
      <c r="W278" t="str">
        <f ca="1"/>
        <v>17-May</v>
      </c>
      <c r="X278" t="str">
        <f ca="1"/>
        <v>16-May</v>
      </c>
      <c r="Y278" t="str">
        <f ca="1"/>
        <v>15-May</v>
      </c>
      <c r="Z278" t="str">
        <f ca="1"/>
        <v>14-May</v>
      </c>
      <c r="AA278" t="str">
        <f ca="1"/>
        <v>13-May</v>
      </c>
      <c r="AB278" t="str">
        <f ca="1"/>
        <v>0.75</v>
      </c>
    </row>
    <row r="279" spans="1:28" x14ac:dyDescent="0.35">
      <c r="A279" s="33" t="s">
        <v>686</v>
      </c>
      <c r="B279" t="str">
        <f t="array" aca="1" ref="B279:AB279" ca="1">_xll.PICurrVal('Nashik Datalink'!$B$2:$AB$2,0,'Nashik Datalink'!$A$279)</f>
        <v>Nashik</v>
      </c>
      <c r="C279" t="str">
        <f ca="1"/>
        <v>W M Nashik</v>
      </c>
      <c r="D279" t="str">
        <f ca="1"/>
        <v>Malegaon</v>
      </c>
      <c r="E279" t="str">
        <f ca="1"/>
        <v>Chandwad</v>
      </c>
      <c r="F279" t="str">
        <f ca="1"/>
        <v>20086730</v>
      </c>
      <c r="G279" t="str">
        <f ca="1"/>
        <v>Retro.Chandwad and WSS 44 villages. Ta. Chandwad</v>
      </c>
      <c r="H279" t="str">
        <f ca="1"/>
        <v>Koltek</v>
      </c>
      <c r="I279" t="str">
        <f ca="1"/>
        <v>Existing 0.55 LL ESR</v>
      </c>
      <c r="J279">
        <f ca="1"/>
        <v>0</v>
      </c>
      <c r="K279">
        <f ca="1"/>
        <v>722.4952392578125</v>
      </c>
      <c r="L279" t="str">
        <f ca="1"/>
        <v>0.55LL</v>
      </c>
      <c r="M279">
        <f ca="1"/>
        <v>0</v>
      </c>
      <c r="N279">
        <f ca="1"/>
        <v>0</v>
      </c>
      <c r="O279">
        <f ca="1"/>
        <v>0</v>
      </c>
      <c r="P279">
        <f ca="1"/>
        <v>0</v>
      </c>
      <c r="Q279">
        <f ca="1"/>
        <v>0</v>
      </c>
      <c r="R279">
        <f ca="1"/>
        <v>0</v>
      </c>
      <c r="S279">
        <f ca="1"/>
        <v>0</v>
      </c>
      <c r="T279">
        <f ca="1"/>
        <v>1</v>
      </c>
      <c r="U279" t="str">
        <f ca="1"/>
        <v>19-May</v>
      </c>
      <c r="V279" t="str">
        <f ca="1"/>
        <v>18-May</v>
      </c>
      <c r="W279" t="str">
        <f ca="1"/>
        <v>17-May</v>
      </c>
      <c r="X279" t="str">
        <f ca="1"/>
        <v>16-May</v>
      </c>
      <c r="Y279" t="str">
        <f ca="1"/>
        <v>15-May</v>
      </c>
      <c r="Z279" t="str">
        <f ca="1"/>
        <v>14-May</v>
      </c>
      <c r="AA279" t="str">
        <f ca="1"/>
        <v>13-May</v>
      </c>
      <c r="AB279" t="str">
        <f ca="1"/>
        <v>0.55</v>
      </c>
    </row>
    <row r="280" spans="1:28" x14ac:dyDescent="0.35">
      <c r="A280" s="33" t="s">
        <v>1014</v>
      </c>
      <c r="B280" t="str">
        <f t="array" aca="1" ref="B280:AB280" ca="1">_xll.PICurrVal('Nashik Datalink'!$B$2:$AB$2,0,'Nashik Datalink'!$A$280)</f>
        <v>Nashik</v>
      </c>
      <c r="C280" t="str">
        <f ca="1"/>
        <v>Nashik</v>
      </c>
      <c r="D280" t="str">
        <f ca="1"/>
        <v>Malegaon</v>
      </c>
      <c r="E280" t="str">
        <f ca="1"/>
        <v>Malegaon</v>
      </c>
      <c r="F280" t="str">
        <f ca="1"/>
        <v>20037448</v>
      </c>
      <c r="G280" t="str">
        <f ca="1"/>
        <v>78 villages in Nandgaon, Malegaon and Deola talukas</v>
      </c>
      <c r="H280" t="str">
        <f ca="1"/>
        <v>Babhulwadi</v>
      </c>
      <c r="I280" t="str">
        <f ca="1"/>
        <v>Existing 0.50 LL ESR</v>
      </c>
      <c r="J280">
        <f ca="1"/>
        <v>0</v>
      </c>
      <c r="K280">
        <f ca="1"/>
        <v>437.43426513671875</v>
      </c>
      <c r="L280" t="str">
        <f ca="1"/>
        <v>0.50LL</v>
      </c>
      <c r="M280">
        <f ca="1"/>
        <v>0.4354425048828125</v>
      </c>
      <c r="N280">
        <f ca="1"/>
        <v>0</v>
      </c>
      <c r="O280">
        <f ca="1"/>
        <v>0.42463745117187501</v>
      </c>
      <c r="P280">
        <f ca="1"/>
        <v>0</v>
      </c>
      <c r="Q280">
        <f ca="1"/>
        <v>0.27553771972656249</v>
      </c>
      <c r="R280">
        <f ca="1"/>
        <v>0</v>
      </c>
      <c r="S280">
        <f ca="1"/>
        <v>0.45791168212890626</v>
      </c>
      <c r="T280">
        <f ca="1"/>
        <v>1</v>
      </c>
      <c r="U280" t="str">
        <f ca="1"/>
        <v>19-May</v>
      </c>
      <c r="V280" t="str">
        <f ca="1"/>
        <v>18-May</v>
      </c>
      <c r="W280" t="str">
        <f ca="1"/>
        <v>17-May</v>
      </c>
      <c r="X280" t="str">
        <f ca="1"/>
        <v>16-May</v>
      </c>
      <c r="Y280" t="str">
        <f ca="1"/>
        <v>15-May</v>
      </c>
      <c r="Z280" t="str">
        <f ca="1"/>
        <v>14-May</v>
      </c>
      <c r="AA280" t="str">
        <f ca="1"/>
        <v>13-May</v>
      </c>
      <c r="AB280" t="str">
        <f ca="1"/>
        <v>0.5</v>
      </c>
    </row>
    <row r="281" spans="1:28" x14ac:dyDescent="0.35">
      <c r="A281" s="33" t="s">
        <v>896</v>
      </c>
      <c r="B281" t="str">
        <f t="array" aca="1" ref="B281:AB281" ca="1">_xll.PICurrVal('Nashik Datalink'!$B$2:$AB$2,0,'Nashik Datalink'!$A$281)</f>
        <v>Nashik</v>
      </c>
      <c r="C281" t="str">
        <f ca="1"/>
        <v>Nashik</v>
      </c>
      <c r="D281" t="str">
        <f ca="1"/>
        <v>Malegaon</v>
      </c>
      <c r="E281" t="str">
        <f ca="1"/>
        <v>Nandgaon</v>
      </c>
      <c r="F281" t="str">
        <f ca="1"/>
        <v>20037448</v>
      </c>
      <c r="G281" t="str">
        <f ca="1"/>
        <v>78 villages in Nandgaon, Malegaon and Deola talukas</v>
      </c>
      <c r="H281" t="str">
        <f ca="1"/>
        <v>Yesgaon Kh</v>
      </c>
      <c r="I281" t="str">
        <f ca="1"/>
        <v>Existing 0.50 LL ESR</v>
      </c>
      <c r="J281">
        <f ca="1"/>
        <v>0</v>
      </c>
      <c r="K281">
        <f ca="1"/>
        <v>4067.98193359375</v>
      </c>
      <c r="L281" t="str">
        <f ca="1"/>
        <v>0.50LL</v>
      </c>
      <c r="M281">
        <f ca="1"/>
        <v>0.9855908203125</v>
      </c>
      <c r="N281">
        <f ca="1"/>
        <v>0.65190673828125001</v>
      </c>
      <c r="O281">
        <f ca="1"/>
        <v>0.59274169921874997</v>
      </c>
      <c r="P281">
        <f ca="1"/>
        <v>1.09013916015625</v>
      </c>
      <c r="Q281">
        <f ca="1"/>
        <v>0</v>
      </c>
      <c r="R281">
        <f ca="1"/>
        <v>0</v>
      </c>
      <c r="S281">
        <f ca="1"/>
        <v>0.76148113213968371</v>
      </c>
      <c r="T281">
        <f ca="1"/>
        <v>1</v>
      </c>
      <c r="U281" t="str">
        <f ca="1"/>
        <v>19-May</v>
      </c>
      <c r="V281" t="str">
        <f ca="1"/>
        <v>18-May</v>
      </c>
      <c r="W281" t="str">
        <f ca="1"/>
        <v>17-May</v>
      </c>
      <c r="X281" t="str">
        <f ca="1"/>
        <v>16-May</v>
      </c>
      <c r="Y281" t="str">
        <f ca="1"/>
        <v>15-May</v>
      </c>
      <c r="Z281" t="str">
        <f ca="1"/>
        <v>14-May</v>
      </c>
      <c r="AA281" t="str">
        <f ca="1"/>
        <v>13-May</v>
      </c>
      <c r="AB281" t="str">
        <f ca="1"/>
        <v>0.5</v>
      </c>
    </row>
    <row r="282" spans="1:28" x14ac:dyDescent="0.35">
      <c r="A282" s="33" t="s">
        <v>1078</v>
      </c>
      <c r="B282" t="str">
        <f t="array" aca="1" ref="B282:AB282" ca="1">_xll.PICurrVal('Nashik Datalink'!$B$2:$AB$2,0,'Nashik Datalink'!$A$282)</f>
        <v>Nashik</v>
      </c>
      <c r="C282" t="str">
        <f ca="1"/>
        <v>W M Nashik</v>
      </c>
      <c r="D282" t="str">
        <f ca="1"/>
        <v>W.M.Nashik</v>
      </c>
      <c r="E282" t="str">
        <f ca="1"/>
        <v>Dindori</v>
      </c>
      <c r="F282" t="str">
        <f ca="1"/>
        <v>20039676</v>
      </c>
      <c r="G282" t="str">
        <f ca="1"/>
        <v>Mulane &amp; 3Villages RRWSS Tal. Dindori</v>
      </c>
      <c r="H282" t="str">
        <f ca="1"/>
        <v>Babapur</v>
      </c>
      <c r="I282" t="str">
        <f ca="1"/>
        <v>Proposed 0.20 LL ESR</v>
      </c>
      <c r="J282">
        <f ca="1"/>
        <v>0</v>
      </c>
      <c r="K282">
        <f ca="1"/>
        <v>202.01126098632813</v>
      </c>
      <c r="L282" t="str">
        <f ca="1"/>
        <v>0.20LL</v>
      </c>
      <c r="M282">
        <f ca="1"/>
        <v>0</v>
      </c>
      <c r="N282">
        <f ca="1"/>
        <v>0.43623683929443358</v>
      </c>
      <c r="O282">
        <f ca="1"/>
        <v>0</v>
      </c>
      <c r="P282">
        <f ca="1"/>
        <v>0.32784225463867189</v>
      </c>
      <c r="Q282">
        <f ca="1"/>
        <v>0.29352508544921874</v>
      </c>
      <c r="R282">
        <f ca="1"/>
        <v>0.37508850097656249</v>
      </c>
      <c r="S282">
        <f ca="1"/>
        <v>1.121307373046875E-2</v>
      </c>
      <c r="T282">
        <f ca="1"/>
        <v>1</v>
      </c>
      <c r="U282" t="str">
        <f ca="1"/>
        <v>19-May</v>
      </c>
      <c r="V282" t="str">
        <f ca="1"/>
        <v>18-May</v>
      </c>
      <c r="W282" t="str">
        <f ca="1"/>
        <v>17-May</v>
      </c>
      <c r="X282" t="str">
        <f ca="1"/>
        <v>16-May</v>
      </c>
      <c r="Y282" t="str">
        <f ca="1"/>
        <v>15-May</v>
      </c>
      <c r="Z282" t="str">
        <f ca="1"/>
        <v>14-May</v>
      </c>
      <c r="AA282" t="str">
        <f ca="1"/>
        <v>13-May</v>
      </c>
      <c r="AB282" t="str">
        <f ca="1"/>
        <v>0.2</v>
      </c>
    </row>
    <row r="283" spans="1:28" x14ac:dyDescent="0.35">
      <c r="A283" s="33" t="s">
        <v>953</v>
      </c>
      <c r="B283" t="str">
        <f t="array" aca="1" ref="B283:AB283" ca="1">_xll.PICurrVal('Nashik Datalink'!$B$2:$AB$2,0,'Nashik Datalink'!$A$283)</f>
        <v>Jalgaon</v>
      </c>
      <c r="C283" t="str">
        <f ca="1"/>
        <v>Jalgaon</v>
      </c>
      <c r="D283" t="str">
        <f ca="1"/>
        <v>Erandol</v>
      </c>
      <c r="E283" t="str">
        <f ca="1"/>
        <v>Chalisgaon</v>
      </c>
      <c r="F283" t="str">
        <f ca="1"/>
        <v>20053796</v>
      </c>
      <c r="G283" t="str">
        <f ca="1"/>
        <v>Dondigar-Rohini &amp; 15 Villages WSS</v>
      </c>
      <c r="H283" t="str">
        <f ca="1"/>
        <v>Khadki Bk.</v>
      </c>
      <c r="I283" t="str">
        <f ca="1"/>
        <v>Existing 0.50 LL ESR-1</v>
      </c>
      <c r="J283">
        <f ca="1"/>
        <v>7.3142609596252441</v>
      </c>
      <c r="K283">
        <f ca="1"/>
        <v>4434.2890625</v>
      </c>
      <c r="L283" t="str">
        <f ca="1"/>
        <v>0.50LL</v>
      </c>
      <c r="M283">
        <f ca="1"/>
        <v>0.13728515625000001</v>
      </c>
      <c r="N283">
        <f ca="1"/>
        <v>0.69971923828125004</v>
      </c>
      <c r="O283">
        <f ca="1"/>
        <v>1.2036132812499999E-3</v>
      </c>
      <c r="P283">
        <f ca="1"/>
        <v>0</v>
      </c>
      <c r="Q283">
        <f ca="1"/>
        <v>0</v>
      </c>
      <c r="R283">
        <f ca="1"/>
        <v>2.1895102431699342E-5</v>
      </c>
      <c r="S283">
        <f ca="1"/>
        <v>3.6359082031250001</v>
      </c>
      <c r="T283">
        <f ca="1"/>
        <v>1</v>
      </c>
      <c r="U283" t="str">
        <f ca="1"/>
        <v>19-May</v>
      </c>
      <c r="V283" t="str">
        <f ca="1"/>
        <v>18-May</v>
      </c>
      <c r="W283" t="str">
        <f ca="1"/>
        <v>17-May</v>
      </c>
      <c r="X283" t="str">
        <f ca="1"/>
        <v>16-May</v>
      </c>
      <c r="Y283" t="str">
        <f ca="1"/>
        <v>15-May</v>
      </c>
      <c r="Z283" t="str">
        <f ca="1"/>
        <v>14-May</v>
      </c>
      <c r="AA283" t="str">
        <f ca="1"/>
        <v>13-May</v>
      </c>
      <c r="AB283" t="str">
        <f ca="1"/>
        <v>0.5</v>
      </c>
    </row>
    <row r="284" spans="1:28" x14ac:dyDescent="0.35">
      <c r="A284" s="33" t="s">
        <v>455</v>
      </c>
      <c r="B284" t="str">
        <f t="array" aca="1" ref="B284:AB284" ca="1">_xll.PICurrVal('Nashik Datalink'!$B$2:$AB$2,0,'Nashik Datalink'!$A$284)</f>
        <v>Nashik</v>
      </c>
      <c r="C284" t="str">
        <f ca="1"/>
        <v>Nashik</v>
      </c>
      <c r="D284" t="str">
        <f ca="1"/>
        <v>Sinnar</v>
      </c>
      <c r="E284" t="str">
        <f ca="1"/>
        <v>Sinnar</v>
      </c>
      <c r="F284" t="str">
        <f ca="1"/>
        <v>20019176</v>
      </c>
      <c r="G284" t="str">
        <f ca="1"/>
        <v>Retro. Bargaonpimpri &amp; 6 VRWSS  Tal Sinnar</v>
      </c>
      <c r="H284" t="str">
        <f ca="1"/>
        <v>Hiwargaon</v>
      </c>
      <c r="I284" t="str">
        <f ca="1"/>
        <v>Existing 0.20 LL ESR-2</v>
      </c>
      <c r="J284" t="str">
        <f ca="1"/>
        <v>Pt Created</v>
      </c>
      <c r="K284" t="str">
        <f ca="1"/>
        <v>Pt Created</v>
      </c>
      <c r="L284" t="str">
        <f ca="1"/>
        <v>0.20LL</v>
      </c>
      <c r="M284">
        <f ca="1"/>
        <v>0</v>
      </c>
      <c r="N284">
        <f ca="1"/>
        <v>0</v>
      </c>
      <c r="O284">
        <f ca="1"/>
        <v>0</v>
      </c>
      <c r="P284">
        <f ca="1"/>
        <v>0</v>
      </c>
      <c r="Q284">
        <f ca="1"/>
        <v>0</v>
      </c>
      <c r="R284">
        <f ca="1"/>
        <v>0</v>
      </c>
      <c r="S284">
        <f ca="1"/>
        <v>0</v>
      </c>
      <c r="T284">
        <f ca="1"/>
        <v>0</v>
      </c>
      <c r="U284" t="str">
        <f ca="1"/>
        <v>19-May</v>
      </c>
      <c r="V284" t="str">
        <f ca="1"/>
        <v>18-May</v>
      </c>
      <c r="W284" t="str">
        <f ca="1"/>
        <v>17-May</v>
      </c>
      <c r="X284" t="str">
        <f ca="1"/>
        <v>16-May</v>
      </c>
      <c r="Y284" t="str">
        <f ca="1"/>
        <v>15-May</v>
      </c>
      <c r="Z284" t="str">
        <f ca="1"/>
        <v>14-May</v>
      </c>
      <c r="AA284" t="str">
        <f ca="1"/>
        <v>13-May</v>
      </c>
      <c r="AB284" t="str">
        <f ca="1"/>
        <v>0.2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4C856-06F9-4EC1-ADEF-BF6B8EE7CB03}">
  <dimension ref="A1:ALF165"/>
  <sheetViews>
    <sheetView zoomScale="70" zoomScaleNormal="70" workbookViewId="0">
      <selection activeCell="D7" sqref="D7"/>
    </sheetView>
  </sheetViews>
  <sheetFormatPr defaultRowHeight="14.5" x14ac:dyDescent="0.35"/>
  <cols>
    <col min="1" max="1" width="6.54296875" bestFit="1" customWidth="1"/>
    <col min="2" max="2" width="9.1796875" bestFit="1" customWidth="1"/>
    <col min="3" max="3" width="9.81640625" bestFit="1" customWidth="1"/>
    <col min="4" max="4" width="14.453125" bestFit="1" customWidth="1"/>
    <col min="5" max="5" width="12" customWidth="1"/>
    <col min="6" max="6" width="11" bestFit="1" customWidth="1"/>
    <col min="7" max="7" width="13.1796875" customWidth="1"/>
    <col min="8" max="8" width="11.453125" customWidth="1"/>
    <col min="9" max="9" width="13.6328125" customWidth="1"/>
    <col min="10" max="10" width="10.08984375" bestFit="1" customWidth="1"/>
    <col min="11" max="11" width="14.36328125" customWidth="1"/>
    <col min="12" max="12" width="7.36328125" customWidth="1"/>
    <col min="13" max="13" width="6.90625" customWidth="1"/>
    <col min="14" max="18" width="7.36328125" bestFit="1" customWidth="1"/>
    <col min="19" max="20" width="13.453125" bestFit="1" customWidth="1"/>
    <col min="21" max="21" width="13.453125" customWidth="1"/>
    <col min="22" max="22" width="23.90625" style="22" customWidth="1"/>
    <col min="994" max="994" width="190.36328125" bestFit="1" customWidth="1"/>
  </cols>
  <sheetData>
    <row r="1" spans="1:994" x14ac:dyDescent="0.35">
      <c r="B1" s="1"/>
      <c r="C1" s="2"/>
      <c r="D1" s="5"/>
      <c r="ALF1" s="4" t="s">
        <v>1</v>
      </c>
    </row>
    <row r="2" spans="1:994" ht="23" x14ac:dyDescent="0.35">
      <c r="A2" s="65" t="s">
        <v>26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7"/>
    </row>
    <row r="3" spans="1:994" ht="23" x14ac:dyDescent="0.35">
      <c r="C3" s="7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</row>
    <row r="5" spans="1:994" ht="23.5" x14ac:dyDescent="0.35">
      <c r="A5" s="68" t="s">
        <v>14</v>
      </c>
      <c r="B5" s="69"/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70"/>
    </row>
    <row r="6" spans="1:994" x14ac:dyDescent="0.35">
      <c r="A6" s="3"/>
    </row>
    <row r="7" spans="1:994" ht="26" x14ac:dyDescent="0.6">
      <c r="A7" s="71" t="s">
        <v>46</v>
      </c>
      <c r="B7" s="72"/>
      <c r="C7" s="73"/>
      <c r="D7" s="15" t="s">
        <v>1491</v>
      </c>
      <c r="T7" s="74" t="s">
        <v>425</v>
      </c>
      <c r="U7" s="75"/>
      <c r="V7" s="75"/>
      <c r="W7" s="76"/>
    </row>
    <row r="8" spans="1:994" ht="26" x14ac:dyDescent="0.6">
      <c r="A8" s="37"/>
      <c r="B8" s="37"/>
      <c r="C8" s="37"/>
      <c r="D8" s="38"/>
      <c r="T8" s="6" t="s">
        <v>426</v>
      </c>
      <c r="U8" s="62" t="s">
        <v>427</v>
      </c>
      <c r="V8" s="63"/>
      <c r="W8" s="64"/>
    </row>
    <row r="9" spans="1:994" ht="25" x14ac:dyDescent="0.4">
      <c r="A9" s="37"/>
      <c r="B9" s="37"/>
      <c r="C9" s="37"/>
      <c r="D9" s="77" t="s">
        <v>439</v>
      </c>
      <c r="E9" s="50" t="s">
        <v>59</v>
      </c>
      <c r="F9" s="50"/>
      <c r="G9" s="50"/>
      <c r="H9" s="50"/>
      <c r="I9" s="50"/>
      <c r="J9" s="50"/>
      <c r="K9" s="50"/>
      <c r="L9" s="59" t="s">
        <v>522</v>
      </c>
      <c r="M9" s="60"/>
      <c r="N9" s="60"/>
      <c r="O9" s="60"/>
      <c r="P9" s="60"/>
      <c r="Q9" s="60"/>
      <c r="R9" s="61"/>
      <c r="T9" s="6" t="s">
        <v>428</v>
      </c>
      <c r="U9" s="62" t="s">
        <v>429</v>
      </c>
      <c r="V9" s="63"/>
      <c r="W9" s="64"/>
    </row>
    <row r="10" spans="1:994" ht="25" x14ac:dyDescent="0.4">
      <c r="A10" s="37"/>
      <c r="B10" s="37"/>
      <c r="C10" s="37"/>
      <c r="D10" s="78"/>
      <c r="E10" s="31" t="s">
        <v>443</v>
      </c>
      <c r="F10" s="17" t="s">
        <v>47</v>
      </c>
      <c r="G10" s="17" t="s">
        <v>96</v>
      </c>
      <c r="H10" s="17" t="s">
        <v>97</v>
      </c>
      <c r="I10" s="17" t="s">
        <v>98</v>
      </c>
      <c r="J10" s="17" t="s">
        <v>48</v>
      </c>
      <c r="K10" s="17" t="s">
        <v>49</v>
      </c>
      <c r="L10" s="17" t="s">
        <v>515</v>
      </c>
      <c r="M10" s="17" t="s">
        <v>516</v>
      </c>
      <c r="N10" s="17" t="s">
        <v>517</v>
      </c>
      <c r="O10" s="17" t="s">
        <v>518</v>
      </c>
      <c r="P10" s="17" t="s">
        <v>519</v>
      </c>
      <c r="Q10" s="17" t="s">
        <v>520</v>
      </c>
      <c r="R10" s="17" t="s">
        <v>521</v>
      </c>
      <c r="T10" s="6" t="s">
        <v>430</v>
      </c>
      <c r="U10" s="62" t="s">
        <v>431</v>
      </c>
      <c r="V10" s="63"/>
      <c r="W10" s="64"/>
    </row>
    <row r="11" spans="1:994" ht="25" x14ac:dyDescent="0.4">
      <c r="A11" s="37"/>
      <c r="B11" s="37"/>
      <c r="C11" s="37"/>
      <c r="D11" s="25">
        <f>SUM('Nagpur - Number of Percentage'!P:P)</f>
        <v>151</v>
      </c>
      <c r="E11" s="20">
        <f>SUM('Nagpur - Number of Percentage'!Q:Q)</f>
        <v>98</v>
      </c>
      <c r="F11" s="20">
        <f>SUM('Nagpur - Number of Percentage'!J:J)</f>
        <v>123</v>
      </c>
      <c r="G11" s="20">
        <f>SUM('Nagpur - Number of Percentage'!K:K)</f>
        <v>16</v>
      </c>
      <c r="H11" s="20">
        <f>SUM('Nagpur - Number of Percentage'!L:L)</f>
        <v>6</v>
      </c>
      <c r="I11" s="20">
        <f>SUM('Nagpur - Number of Percentage'!M:M)</f>
        <v>4</v>
      </c>
      <c r="J11" s="20">
        <f>SUM('Nagpur - Number of Percentage'!N:N)</f>
        <v>2</v>
      </c>
      <c r="K11" s="20">
        <f>SUM('Nagpur - Number of Percentage'!O:O)</f>
        <v>1</v>
      </c>
      <c r="L11" s="20">
        <f>COUNTIF('Region - Nagpur Data'!U:U,1)</f>
        <v>12</v>
      </c>
      <c r="M11" s="20">
        <f>COUNTIF('Region - Nagpur Data'!U:U,2)</f>
        <v>6</v>
      </c>
      <c r="N11" s="20">
        <f>COUNTIF('Region - Nagpur Data'!U:U,3)</f>
        <v>6</v>
      </c>
      <c r="O11" s="20">
        <f>COUNTIF('Region - Nagpur Data'!U:U,4)</f>
        <v>3</v>
      </c>
      <c r="P11" s="20">
        <f>COUNTIF('Region - Nagpur Data'!U:U,5)</f>
        <v>7</v>
      </c>
      <c r="Q11" s="40">
        <f>COUNTIF('Region - Nagpur Data'!U:U,6)</f>
        <v>8</v>
      </c>
      <c r="R11" s="20">
        <f>COUNTIF('Region - Nagpur Data'!U:U,7)</f>
        <v>74</v>
      </c>
      <c r="T11" s="6" t="s">
        <v>432</v>
      </c>
      <c r="U11" s="62" t="s">
        <v>433</v>
      </c>
      <c r="V11" s="63"/>
      <c r="W11" s="64"/>
    </row>
    <row r="12" spans="1:994" x14ac:dyDescent="0.35">
      <c r="C12" s="19">
        <v>0</v>
      </c>
      <c r="G12" s="14"/>
    </row>
    <row r="13" spans="1:994" s="10" customFormat="1" ht="32.4" customHeight="1" x14ac:dyDescent="0.35">
      <c r="A13" s="54" t="s">
        <v>9</v>
      </c>
      <c r="B13" s="54" t="s">
        <v>2</v>
      </c>
      <c r="C13" s="54" t="s">
        <v>3</v>
      </c>
      <c r="D13" s="54" t="s">
        <v>4</v>
      </c>
      <c r="E13" s="54" t="s">
        <v>5</v>
      </c>
      <c r="F13" s="54" t="s">
        <v>6</v>
      </c>
      <c r="G13" s="54" t="s">
        <v>7</v>
      </c>
      <c r="H13" s="54" t="s">
        <v>0</v>
      </c>
      <c r="I13" s="54" t="s">
        <v>10</v>
      </c>
      <c r="J13" s="54" t="s">
        <v>38</v>
      </c>
      <c r="K13" s="54" t="s">
        <v>11</v>
      </c>
      <c r="L13" s="54" t="s">
        <v>30</v>
      </c>
      <c r="M13" s="54" t="s">
        <v>27</v>
      </c>
      <c r="N13" s="54" t="s">
        <v>39</v>
      </c>
      <c r="O13" s="54"/>
      <c r="P13" s="54"/>
      <c r="Q13" s="54"/>
      <c r="R13" s="54"/>
      <c r="S13" s="54"/>
      <c r="T13" s="54"/>
      <c r="U13" s="44" t="s">
        <v>523</v>
      </c>
      <c r="V13" s="55" t="s">
        <v>32</v>
      </c>
      <c r="W13" s="39"/>
    </row>
    <row r="14" spans="1:994" s="11" customFormat="1" ht="33.65" customHeight="1" x14ac:dyDescent="0.35">
      <c r="A14" s="54"/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13" t="s">
        <v>1153</v>
      </c>
      <c r="O14" s="9" t="s">
        <v>1154</v>
      </c>
      <c r="P14" s="9" t="s">
        <v>1155</v>
      </c>
      <c r="Q14" s="9" t="s">
        <v>1156</v>
      </c>
      <c r="R14" s="9" t="s">
        <v>1157</v>
      </c>
      <c r="S14" s="9" t="s">
        <v>1158</v>
      </c>
      <c r="T14" s="9" t="s">
        <v>1159</v>
      </c>
      <c r="U14" s="56"/>
      <c r="V14" s="55"/>
      <c r="W14" s="39"/>
    </row>
    <row r="15" spans="1:994" x14ac:dyDescent="0.35">
      <c r="A15" s="20">
        <f>'Region - Nagpur Data'!A3</f>
        <v>1</v>
      </c>
      <c r="B15" s="20" t="str">
        <f>'Region - Nagpur Data'!B3</f>
        <v>Nagpur</v>
      </c>
      <c r="C15" s="20" t="str">
        <f>'Region - Nagpur Data'!C3</f>
        <v>Chandrapur</v>
      </c>
      <c r="D15" s="20" t="str">
        <f>'Region - Nagpur Data'!D3</f>
        <v>Chandrapur</v>
      </c>
      <c r="E15" s="20" t="str">
        <f>'Region - Nagpur Data'!E3</f>
        <v>Chimur</v>
      </c>
      <c r="F15" s="20" t="str">
        <f>'Region - Nagpur Data'!F3</f>
        <v>20036536</v>
      </c>
      <c r="G15" s="20" t="str">
        <f>'Region - Nagpur Data'!G3</f>
        <v>Bothali &amp; 7 Village RR WSS</v>
      </c>
      <c r="H15" s="20" t="str">
        <f>'Region - Nagpur Data'!H3</f>
        <v>Rajoli Fall</v>
      </c>
      <c r="I15" s="20" t="str">
        <f>'Region - Nagpur Data'!I3</f>
        <v>ESR 0.25 LL</v>
      </c>
      <c r="J15" s="20">
        <f>'Region - Nagpur Data'!J3</f>
        <v>0</v>
      </c>
      <c r="K15" s="20" t="str">
        <f>'Region - Nagpur Data'!K3</f>
        <v>Connected</v>
      </c>
      <c r="L15" s="20" t="str">
        <f>'Region - Nagpur Data'!L3</f>
        <v>Online</v>
      </c>
      <c r="M15" s="20" t="str">
        <f>'Region - Nagpur Data'!M3</f>
        <v>0.25 LL</v>
      </c>
      <c r="N15" s="20">
        <f>'Region - Nagpur Data'!N3</f>
        <v>8.6075085005381871E-3</v>
      </c>
      <c r="O15" s="20">
        <f>'Region - Nagpur Data'!O3</f>
        <v>2.2064620321916664E-2</v>
      </c>
      <c r="P15" s="20">
        <f>'Region - Nagpur Data'!P3</f>
        <v>4.9899902343749997E-2</v>
      </c>
      <c r="Q15" s="20">
        <f>'Region - Nagpur Data'!Q3</f>
        <v>1.4857395022449964E-2</v>
      </c>
      <c r="R15" s="20">
        <f>'Region - Nagpur Data'!R3</f>
        <v>5.3323199975993704E-2</v>
      </c>
      <c r="S15" s="20">
        <f>'Region - Nagpur Data'!S3</f>
        <v>0</v>
      </c>
      <c r="T15" s="20">
        <f>'Region - Nagpur Data'!T3</f>
        <v>0</v>
      </c>
      <c r="U15" s="20">
        <f>'Region - Nagpur Data'!U3</f>
        <v>2</v>
      </c>
      <c r="V15" s="12">
        <f>'Region - Nagpur Data'!V3</f>
        <v>0</v>
      </c>
      <c r="W15" s="39"/>
    </row>
    <row r="16" spans="1:994" x14ac:dyDescent="0.35">
      <c r="A16" s="20">
        <f>'Region - Nagpur Data'!A4</f>
        <v>2</v>
      </c>
      <c r="B16" s="20" t="str">
        <f>'Region - Nagpur Data'!B4</f>
        <v>Nagpur</v>
      </c>
      <c r="C16" s="20" t="str">
        <f>'Region - Nagpur Data'!C4</f>
        <v>Gondia</v>
      </c>
      <c r="D16" s="20" t="str">
        <f>'Region - Nagpur Data'!D4</f>
        <v>Bhandara</v>
      </c>
      <c r="E16" s="20" t="str">
        <f>'Region - Nagpur Data'!E4</f>
        <v>Tumsar</v>
      </c>
      <c r="F16" s="20" t="str">
        <f>'Region - Nagpur Data'!F4</f>
        <v>20017217</v>
      </c>
      <c r="G16" s="20" t="str">
        <f>'Region - Nagpur Data'!G4</f>
        <v>Dewadi RR WSS</v>
      </c>
      <c r="H16" s="20" t="str">
        <f>'Region - Nagpur Data'!H4</f>
        <v>Mangli</v>
      </c>
      <c r="I16" s="20" t="str">
        <f>'Region - Nagpur Data'!I4</f>
        <v>ESR 0.75 LL</v>
      </c>
      <c r="J16" s="20">
        <f>'Region - Nagpur Data'!J4</f>
        <v>0</v>
      </c>
      <c r="K16" s="20" t="str">
        <f>'Region - Nagpur Data'!K4</f>
        <v>Connected</v>
      </c>
      <c r="L16" s="20" t="str">
        <f>'Region - Nagpur Data'!L4</f>
        <v>Online</v>
      </c>
      <c r="M16" s="20" t="str">
        <f>'Region - Nagpur Data'!M4</f>
        <v>0.75 LL</v>
      </c>
      <c r="N16" s="20">
        <f>'Region - Nagpur Data'!N4</f>
        <v>0</v>
      </c>
      <c r="O16" s="20">
        <f>'Region - Nagpur Data'!O4</f>
        <v>0</v>
      </c>
      <c r="P16" s="20">
        <f>'Region - Nagpur Data'!P4</f>
        <v>0</v>
      </c>
      <c r="Q16" s="20">
        <f>'Region - Nagpur Data'!Q4</f>
        <v>0</v>
      </c>
      <c r="R16" s="20">
        <f>'Region - Nagpur Data'!R4</f>
        <v>0</v>
      </c>
      <c r="S16" s="20">
        <f>'Region - Nagpur Data'!S4</f>
        <v>0</v>
      </c>
      <c r="T16" s="20">
        <f>'Region - Nagpur Data'!T4</f>
        <v>0</v>
      </c>
      <c r="U16" s="20">
        <f>'Region - Nagpur Data'!U4</f>
        <v>7</v>
      </c>
      <c r="V16" s="12">
        <f>'Region - Nagpur Data'!V4</f>
        <v>0</v>
      </c>
      <c r="W16" s="39"/>
    </row>
    <row r="17" spans="1:23" x14ac:dyDescent="0.35">
      <c r="A17" s="20">
        <f>'Region - Nagpur Data'!A5</f>
        <v>3</v>
      </c>
      <c r="B17" s="20" t="str">
        <f>'Region - Nagpur Data'!B5</f>
        <v>Nagpur</v>
      </c>
      <c r="C17" s="20" t="str">
        <f>'Region - Nagpur Data'!C5</f>
        <v>Nagpur</v>
      </c>
      <c r="D17" s="20" t="str">
        <f>'Region - Nagpur Data'!D5</f>
        <v>Chandrapur</v>
      </c>
      <c r="E17" s="20" t="str">
        <f>'Region - Nagpur Data'!E5</f>
        <v>Saoali</v>
      </c>
      <c r="F17" s="20" t="str">
        <f>'Region - Nagpur Data'!F5</f>
        <v>20036500</v>
      </c>
      <c r="G17" s="20" t="str">
        <f>'Region - Nagpur Data'!G5</f>
        <v>Vyahad &amp; 2 Village RR WSS</v>
      </c>
      <c r="H17" s="20" t="str">
        <f>'Region - Nagpur Data'!H5</f>
        <v>Kondekhal</v>
      </c>
      <c r="I17" s="20" t="str">
        <f>'Region - Nagpur Data'!I5</f>
        <v>ESR-0.30 LL</v>
      </c>
      <c r="J17" s="20">
        <f>'Region - Nagpur Data'!J5</f>
        <v>2.6329998970031738</v>
      </c>
      <c r="K17" s="20" t="str">
        <f>'Region - Nagpur Data'!K5</f>
        <v>Connected</v>
      </c>
      <c r="L17" s="20" t="str">
        <f>'Region - Nagpur Data'!L5</f>
        <v>Online</v>
      </c>
      <c r="M17" s="20" t="str">
        <f>'Region - Nagpur Data'!M5</f>
        <v>0.30 LL</v>
      </c>
      <c r="N17" s="20">
        <f>'Region - Nagpur Data'!N5</f>
        <v>2.6367187500000002E-4</v>
      </c>
      <c r="O17" s="20">
        <f>'Region - Nagpur Data'!O5</f>
        <v>0</v>
      </c>
      <c r="P17" s="20">
        <f>'Region - Nagpur Data'!P5</f>
        <v>0</v>
      </c>
      <c r="Q17" s="20">
        <f>'Region - Nagpur Data'!Q5</f>
        <v>1.001953125E-2</v>
      </c>
      <c r="R17" s="20">
        <f>'Region - Nagpur Data'!R5</f>
        <v>0.30589843750000001</v>
      </c>
      <c r="S17" s="20">
        <f>'Region - Nagpur Data'!S5</f>
        <v>0.42078613281249999</v>
      </c>
      <c r="T17" s="20">
        <f>'Region - Nagpur Data'!T5</f>
        <v>0.41249471028645529</v>
      </c>
      <c r="U17" s="20">
        <f>'Region - Nagpur Data'!U5</f>
        <v>2</v>
      </c>
      <c r="V17" s="12">
        <f>'Region - Nagpur Data'!V5</f>
        <v>1.3749823676215176</v>
      </c>
      <c r="W17" s="39"/>
    </row>
    <row r="18" spans="1:23" x14ac:dyDescent="0.35">
      <c r="A18" s="20">
        <f>'Region - Nagpur Data'!A6</f>
        <v>4</v>
      </c>
      <c r="B18" s="20" t="str">
        <f>'Region - Nagpur Data'!B6</f>
        <v>Nagpur</v>
      </c>
      <c r="C18" s="20" t="str">
        <f>'Region - Nagpur Data'!C6</f>
        <v>Chandrapur</v>
      </c>
      <c r="D18" s="20" t="str">
        <f>'Region - Nagpur Data'!D6</f>
        <v>Wardha</v>
      </c>
      <c r="E18" s="20" t="str">
        <f>'Region - Nagpur Data'!E6</f>
        <v>Wardha</v>
      </c>
      <c r="F18" s="20" t="str">
        <f>'Region - Nagpur Data'!F6</f>
        <v>7891298</v>
      </c>
      <c r="G18" s="20" t="str">
        <f>'Region - Nagpur Data'!G6</f>
        <v>Pipri Meghe and 13 villages RR WSS</v>
      </c>
      <c r="H18" s="20" t="str">
        <f>'Region - Nagpur Data'!H6</f>
        <v>Masala</v>
      </c>
      <c r="I18" s="20" t="str">
        <f>'Region - Nagpur Data'!I6</f>
        <v>ESR-8.50 LL OL 2</v>
      </c>
      <c r="J18" s="20">
        <f>'Region - Nagpur Data'!J6</f>
        <v>0</v>
      </c>
      <c r="K18" s="20" t="str">
        <f>'Region - Nagpur Data'!K6</f>
        <v>Connected</v>
      </c>
      <c r="L18" s="20" t="str">
        <f>'Region - Nagpur Data'!L6</f>
        <v>Online</v>
      </c>
      <c r="M18" s="20" t="str">
        <f>'Region - Nagpur Data'!M6</f>
        <v>8.50 LL</v>
      </c>
      <c r="N18" s="20">
        <f>'Region - Nagpur Data'!N6</f>
        <v>0</v>
      </c>
      <c r="O18" s="20">
        <f>'Region - Nagpur Data'!O6</f>
        <v>0.12</v>
      </c>
      <c r="P18" s="20">
        <f>'Region - Nagpur Data'!P6</f>
        <v>0</v>
      </c>
      <c r="Q18" s="20">
        <f>'Region - Nagpur Data'!Q6</f>
        <v>1.56</v>
      </c>
      <c r="R18" s="20">
        <f>'Region - Nagpur Data'!R6</f>
        <v>0</v>
      </c>
      <c r="S18" s="20">
        <f>'Region - Nagpur Data'!S6</f>
        <v>0.01</v>
      </c>
      <c r="T18" s="20">
        <f>'Region - Nagpur Data'!T6</f>
        <v>0</v>
      </c>
      <c r="U18" s="20">
        <f>'Region - Nagpur Data'!U6</f>
        <v>4</v>
      </c>
      <c r="V18" s="12">
        <f>'Region - Nagpur Data'!V6</f>
        <v>0</v>
      </c>
      <c r="W18" s="39"/>
    </row>
    <row r="19" spans="1:23" x14ac:dyDescent="0.35">
      <c r="A19" s="20">
        <f>'Region - Nagpur Data'!A7</f>
        <v>5</v>
      </c>
      <c r="B19" s="20" t="str">
        <f>'Region - Nagpur Data'!B7</f>
        <v>Chandrapur</v>
      </c>
      <c r="C19" s="20" t="str">
        <f>'Region - Nagpur Data'!C7</f>
        <v>Chandrapur</v>
      </c>
      <c r="D19" s="20" t="str">
        <f>'Region - Nagpur Data'!D7</f>
        <v>Pombhurna</v>
      </c>
      <c r="E19" s="20" t="str">
        <f>'Region - Nagpur Data'!E7</f>
        <v>Pombhurna</v>
      </c>
      <c r="F19" s="20" t="str">
        <f>'Region - Nagpur Data'!F7</f>
        <v>7928270</v>
      </c>
      <c r="G19" s="20" t="str">
        <f>'Region - Nagpur Data'!G7</f>
        <v>Pomnbhurna Grid &amp; 15 Villages RR Retrofitting</v>
      </c>
      <c r="H19" s="20" t="str">
        <f>'Region - Nagpur Data'!H7</f>
        <v>Futan</v>
      </c>
      <c r="I19" s="20" t="str">
        <f>'Region - Nagpur Data'!I7</f>
        <v>ESR-0.60 LL</v>
      </c>
      <c r="J19" s="20">
        <f>'Region - Nagpur Data'!J7</f>
        <v>0</v>
      </c>
      <c r="K19" s="20" t="str">
        <f>'Region - Nagpur Data'!K7</f>
        <v>Connected</v>
      </c>
      <c r="L19" s="20" t="str">
        <f>'Region - Nagpur Data'!L7</f>
        <v>Offline</v>
      </c>
      <c r="M19" s="20" t="str">
        <f>'Region - Nagpur Data'!M7</f>
        <v>0.60 LL</v>
      </c>
      <c r="N19" s="20">
        <f>'Region - Nagpur Data'!N7</f>
        <v>0</v>
      </c>
      <c r="O19" s="20">
        <f>'Region - Nagpur Data'!O7</f>
        <v>0</v>
      </c>
      <c r="P19" s="20">
        <f>'Region - Nagpur Data'!P7</f>
        <v>0</v>
      </c>
      <c r="Q19" s="20">
        <f>'Region - Nagpur Data'!Q7</f>
        <v>0</v>
      </c>
      <c r="R19" s="20">
        <f>'Region - Nagpur Data'!R7</f>
        <v>0</v>
      </c>
      <c r="S19" s="20">
        <f>'Region - Nagpur Data'!S7</f>
        <v>0</v>
      </c>
      <c r="T19" s="20">
        <f>'Region - Nagpur Data'!T7</f>
        <v>0</v>
      </c>
      <c r="U19" s="20">
        <f>'Region - Nagpur Data'!U7</f>
        <v>7</v>
      </c>
      <c r="V19" s="12">
        <f>'Region - Nagpur Data'!V7</f>
        <v>0</v>
      </c>
      <c r="W19" s="39"/>
    </row>
    <row r="20" spans="1:23" x14ac:dyDescent="0.35">
      <c r="A20" s="20">
        <f>'Region - Nagpur Data'!A8</f>
        <v>6</v>
      </c>
      <c r="B20" s="20" t="str">
        <f>'Region - Nagpur Data'!B8</f>
        <v>Chandrapur</v>
      </c>
      <c r="C20" s="20" t="str">
        <f>'Region - Nagpur Data'!C8</f>
        <v>Chandrapur</v>
      </c>
      <c r="D20" s="20" t="str">
        <f>'Region - Nagpur Data'!D8</f>
        <v>Pombhurna</v>
      </c>
      <c r="E20" s="20" t="str">
        <f>'Region - Nagpur Data'!E8</f>
        <v>Pombhurna</v>
      </c>
      <c r="F20" s="20" t="str">
        <f>'Region - Nagpur Data'!F8</f>
        <v>7928270</v>
      </c>
      <c r="G20" s="20" t="str">
        <f>'Region - Nagpur Data'!G8</f>
        <v>Pomnbhurna Grid &amp; 15 Villages RR Retrofitting</v>
      </c>
      <c r="H20" s="20" t="str">
        <f>'Region - Nagpur Data'!H8</f>
        <v>Rampur Dixit</v>
      </c>
      <c r="I20" s="20" t="str">
        <f>'Region - Nagpur Data'!I8</f>
        <v>ESR-0.20 LL</v>
      </c>
      <c r="J20" s="20">
        <f>'Region - Nagpur Data'!J8</f>
        <v>0</v>
      </c>
      <c r="K20" s="20" t="str">
        <f>'Region - Nagpur Data'!K8</f>
        <v>Connected</v>
      </c>
      <c r="L20" s="20" t="str">
        <f>'Region - Nagpur Data'!L8</f>
        <v>Offline</v>
      </c>
      <c r="M20" s="20" t="str">
        <f>'Region - Nagpur Data'!M8</f>
        <v>0.20 LL</v>
      </c>
      <c r="N20" s="20">
        <f>'Region - Nagpur Data'!N8</f>
        <v>0</v>
      </c>
      <c r="O20" s="20">
        <f>'Region - Nagpur Data'!O8</f>
        <v>0</v>
      </c>
      <c r="P20" s="20">
        <f>'Region - Nagpur Data'!P8</f>
        <v>0</v>
      </c>
      <c r="Q20" s="20">
        <f>'Region - Nagpur Data'!Q8</f>
        <v>0</v>
      </c>
      <c r="R20" s="20">
        <f>'Region - Nagpur Data'!R8</f>
        <v>0</v>
      </c>
      <c r="S20" s="20">
        <f>'Region - Nagpur Data'!S8</f>
        <v>0</v>
      </c>
      <c r="T20" s="20">
        <f>'Region - Nagpur Data'!T8</f>
        <v>0</v>
      </c>
      <c r="U20" s="20">
        <f>'Region - Nagpur Data'!U8</f>
        <v>7</v>
      </c>
      <c r="V20" s="12">
        <f>'Region - Nagpur Data'!V8</f>
        <v>0</v>
      </c>
      <c r="W20" s="39"/>
    </row>
    <row r="21" spans="1:23" x14ac:dyDescent="0.35">
      <c r="A21" s="20">
        <f>'Region - Nagpur Data'!A9</f>
        <v>7</v>
      </c>
      <c r="B21" s="20" t="str">
        <f>'Region - Nagpur Data'!B9</f>
        <v>Nagpur</v>
      </c>
      <c r="C21" s="20" t="str">
        <f>'Region - Nagpur Data'!C9</f>
        <v>Gondia</v>
      </c>
      <c r="D21" s="20" t="str">
        <f>'Region - Nagpur Data'!D9</f>
        <v>Sadak Arjuni</v>
      </c>
      <c r="E21" s="20" t="str">
        <f>'Region - Nagpur Data'!E9</f>
        <v>Sadak Arjuni</v>
      </c>
      <c r="F21" s="20" t="str">
        <f>'Region - Nagpur Data'!F9</f>
        <v>20016939</v>
      </c>
      <c r="G21" s="20" t="str">
        <f>'Region - Nagpur Data'!G9</f>
        <v>Putali RR WSS Retrofitting</v>
      </c>
      <c r="H21" s="20" t="str">
        <f>'Region - Nagpur Data'!H9</f>
        <v>Dalli</v>
      </c>
      <c r="I21" s="20" t="str">
        <f>'Region - Nagpur Data'!I9</f>
        <v>ESR-0.25 LL</v>
      </c>
      <c r="J21" s="20">
        <f>'Region - Nagpur Data'!J9</f>
        <v>0</v>
      </c>
      <c r="K21" s="20" t="str">
        <f>'Region - Nagpur Data'!K9</f>
        <v>Connected</v>
      </c>
      <c r="L21" s="20" t="str">
        <f>'Region - Nagpur Data'!L9</f>
        <v>Online</v>
      </c>
      <c r="M21" s="20" t="str">
        <f>'Region - Nagpur Data'!M9</f>
        <v>0.25 LL</v>
      </c>
      <c r="N21" s="20">
        <f>'Region - Nagpur Data'!N9</f>
        <v>0</v>
      </c>
      <c r="O21" s="20">
        <f>'Region - Nagpur Data'!O9</f>
        <v>0</v>
      </c>
      <c r="P21" s="20">
        <f>'Region - Nagpur Data'!P9</f>
        <v>0</v>
      </c>
      <c r="Q21" s="20">
        <f>'Region - Nagpur Data'!Q9</f>
        <v>0</v>
      </c>
      <c r="R21" s="20">
        <f>'Region - Nagpur Data'!R9</f>
        <v>0</v>
      </c>
      <c r="S21" s="20">
        <f>'Region - Nagpur Data'!S9</f>
        <v>0</v>
      </c>
      <c r="T21" s="20">
        <f>'Region - Nagpur Data'!T9</f>
        <v>0</v>
      </c>
      <c r="U21" s="20">
        <f>'Region - Nagpur Data'!U9</f>
        <v>7</v>
      </c>
      <c r="V21" s="12">
        <f>'Region - Nagpur Data'!V9</f>
        <v>0</v>
      </c>
      <c r="W21" s="39"/>
    </row>
    <row r="22" spans="1:23" x14ac:dyDescent="0.35">
      <c r="A22" s="20">
        <f>'Region - Nagpur Data'!A10</f>
        <v>8</v>
      </c>
      <c r="B22" s="20" t="str">
        <f>'Region - Nagpur Data'!B10</f>
        <v>Nagpur</v>
      </c>
      <c r="C22" s="20" t="str">
        <f>'Region - Nagpur Data'!C10</f>
        <v>Chandrapur</v>
      </c>
      <c r="D22" s="20" t="str">
        <f>'Region - Nagpur Data'!D10</f>
        <v>Mul</v>
      </c>
      <c r="E22" s="20" t="str">
        <f>'Region - Nagpur Data'!E10</f>
        <v>Mul</v>
      </c>
      <c r="F22" s="20" t="str">
        <f>'Region - Nagpur Data'!F10</f>
        <v>7890965</v>
      </c>
      <c r="G22" s="20" t="str">
        <f>'Region - Nagpur Data'!G10</f>
        <v>Mul Grid &amp; 24 Villages  RR WSS Retrofitting</v>
      </c>
      <c r="H22" s="20" t="str">
        <f>'Region - Nagpur Data'!H10</f>
        <v>Rajgad</v>
      </c>
      <c r="I22" s="20" t="str">
        <f>'Region - Nagpur Data'!I10</f>
        <v>ESR-1.00 LL</v>
      </c>
      <c r="J22" s="20" t="str">
        <f>'Region - Nagpur Data'!J10</f>
        <v>Pt Created</v>
      </c>
      <c r="K22" s="20" t="str">
        <f>'Region - Nagpur Data'!K10</f>
        <v>Not</v>
      </c>
      <c r="L22" s="20" t="str">
        <f>'Region - Nagpur Data'!L10</f>
        <v>Offline</v>
      </c>
      <c r="M22" s="20" t="str">
        <f>'Region - Nagpur Data'!M10</f>
        <v>1.00 LL</v>
      </c>
      <c r="N22" s="20">
        <f>'Region - Nagpur Data'!N10</f>
        <v>0</v>
      </c>
      <c r="O22" s="20">
        <f>'Region - Nagpur Data'!O10</f>
        <v>0</v>
      </c>
      <c r="P22" s="20">
        <f>'Region - Nagpur Data'!P10</f>
        <v>0</v>
      </c>
      <c r="Q22" s="20">
        <f>'Region - Nagpur Data'!Q10</f>
        <v>0</v>
      </c>
      <c r="R22" s="20">
        <f>'Region - Nagpur Data'!R10</f>
        <v>0</v>
      </c>
      <c r="S22" s="20">
        <f>'Region - Nagpur Data'!S10</f>
        <v>0</v>
      </c>
      <c r="T22" s="20">
        <f>'Region - Nagpur Data'!T10</f>
        <v>0</v>
      </c>
      <c r="U22" s="20">
        <f>'Region - Nagpur Data'!U10</f>
        <v>7</v>
      </c>
      <c r="V22" s="12">
        <f>'Region - Nagpur Data'!V10</f>
        <v>0</v>
      </c>
      <c r="W22" s="39"/>
    </row>
    <row r="23" spans="1:23" x14ac:dyDescent="0.35">
      <c r="A23" s="20">
        <f>'Region - Nagpur Data'!A11</f>
        <v>9</v>
      </c>
      <c r="B23" s="20" t="str">
        <f>'Region - Nagpur Data'!B11</f>
        <v>Nagpur</v>
      </c>
      <c r="C23" s="20" t="str">
        <f>'Region - Nagpur Data'!C11</f>
        <v>Chandrapur</v>
      </c>
      <c r="D23" s="20" t="str">
        <f>'Region - Nagpur Data'!D11</f>
        <v>Mul</v>
      </c>
      <c r="E23" s="20" t="str">
        <f>'Region - Nagpur Data'!E11</f>
        <v>Mul</v>
      </c>
      <c r="F23" s="20" t="str">
        <f>'Region - Nagpur Data'!F11</f>
        <v>7890965</v>
      </c>
      <c r="G23" s="20" t="str">
        <f>'Region - Nagpur Data'!G11</f>
        <v>Mul Grid &amp; 24 Villages  RR WSS Retrofitting</v>
      </c>
      <c r="H23" s="20" t="str">
        <f>'Region - Nagpur Data'!H11</f>
        <v>Manda Tukum</v>
      </c>
      <c r="I23" s="20" t="str">
        <f>'Region - Nagpur Data'!I11</f>
        <v>ESR-0.20 LL</v>
      </c>
      <c r="J23" s="20">
        <f>'Region - Nagpur Data'!J11</f>
        <v>0</v>
      </c>
      <c r="K23" s="20" t="str">
        <f>'Region - Nagpur Data'!K11</f>
        <v>Connected</v>
      </c>
      <c r="L23" s="20" t="str">
        <f>'Region - Nagpur Data'!L11</f>
        <v>Online</v>
      </c>
      <c r="M23" s="20" t="str">
        <f>'Region - Nagpur Data'!M11</f>
        <v>0.20 LL</v>
      </c>
      <c r="N23" s="20">
        <f>'Region - Nagpur Data'!N11</f>
        <v>0.14000000000000001</v>
      </c>
      <c r="O23" s="20">
        <f>'Region - Nagpur Data'!O11</f>
        <v>0</v>
      </c>
      <c r="P23" s="20">
        <f>'Region - Nagpur Data'!P11</f>
        <v>0.22680007934570312</v>
      </c>
      <c r="Q23" s="20">
        <f>'Region - Nagpur Data'!Q11</f>
        <v>0.23159988403320311</v>
      </c>
      <c r="R23" s="20">
        <f>'Region - Nagpur Data'!R11</f>
        <v>0.25240020751953124</v>
      </c>
      <c r="S23" s="20">
        <f>'Region - Nagpur Data'!S11</f>
        <v>0.22689971923828126</v>
      </c>
      <c r="T23" s="20">
        <f>'Region - Nagpur Data'!T11</f>
        <v>0.22800018310546874</v>
      </c>
      <c r="U23" s="20">
        <f>'Region - Nagpur Data'!U11</f>
        <v>1</v>
      </c>
      <c r="V23" s="12">
        <f>'Region - Nagpur Data'!V11</f>
        <v>1.1400009155273436</v>
      </c>
      <c r="W23" s="39"/>
    </row>
    <row r="24" spans="1:23" x14ac:dyDescent="0.35">
      <c r="A24" s="20">
        <f>'Region - Nagpur Data'!A12</f>
        <v>10</v>
      </c>
      <c r="B24" s="20" t="str">
        <f>'Region - Nagpur Data'!B12</f>
        <v>Nagpur</v>
      </c>
      <c r="C24" s="20" t="str">
        <f>'Region - Nagpur Data'!C12</f>
        <v>Gondia</v>
      </c>
      <c r="D24" s="20" t="str">
        <f>'Region - Nagpur Data'!D12</f>
        <v>Bhandara</v>
      </c>
      <c r="E24" s="20" t="str">
        <f>'Region - Nagpur Data'!E12</f>
        <v>Tumsar</v>
      </c>
      <c r="F24" s="20" t="str">
        <f>'Region - Nagpur Data'!F12</f>
        <v>631010</v>
      </c>
      <c r="G24" s="20" t="str">
        <f>'Region - Nagpur Data'!G12</f>
        <v>Gobarwahi RR Retrofitting</v>
      </c>
      <c r="H24" s="20" t="str">
        <f>'Region - Nagpur Data'!H12</f>
        <v>Chicholi</v>
      </c>
      <c r="I24" s="20" t="str">
        <f>'Region - Nagpur Data'!I12</f>
        <v>ESR 1.30 LL</v>
      </c>
      <c r="J24" s="20">
        <f>'Region - Nagpur Data'!J12</f>
        <v>0</v>
      </c>
      <c r="K24" s="20" t="str">
        <f>'Region - Nagpur Data'!K12</f>
        <v>Connected</v>
      </c>
      <c r="L24" s="20" t="str">
        <f>'Region - Nagpur Data'!L12</f>
        <v>Online</v>
      </c>
      <c r="M24" s="20" t="str">
        <f>'Region - Nagpur Data'!M12</f>
        <v>1.30 LL</v>
      </c>
      <c r="N24" s="20">
        <f>'Region - Nagpur Data'!N12</f>
        <v>0</v>
      </c>
      <c r="O24" s="20">
        <f>'Region - Nagpur Data'!O12</f>
        <v>0.74</v>
      </c>
      <c r="P24" s="20">
        <f>'Region - Nagpur Data'!P12</f>
        <v>0.37</v>
      </c>
      <c r="Q24" s="20">
        <f>'Region - Nagpur Data'!Q12</f>
        <v>1.02</v>
      </c>
      <c r="R24" s="20">
        <f>'Region - Nagpur Data'!R12</f>
        <v>0.71</v>
      </c>
      <c r="S24" s="20">
        <f>'Region - Nagpur Data'!S12</f>
        <v>0.79</v>
      </c>
      <c r="T24" s="20">
        <f>'Region - Nagpur Data'!T12</f>
        <v>0.43</v>
      </c>
      <c r="U24" s="20">
        <f>'Region - Nagpur Data'!U12</f>
        <v>1</v>
      </c>
      <c r="V24" s="12">
        <f>'Region - Nagpur Data'!V12</f>
        <v>0.33076923076923076</v>
      </c>
      <c r="W24" s="39"/>
    </row>
    <row r="25" spans="1:23" x14ac:dyDescent="0.35">
      <c r="A25" s="20">
        <f>'Region - Nagpur Data'!A13</f>
        <v>11</v>
      </c>
      <c r="B25" s="20" t="str">
        <f>'Region - Nagpur Data'!B13</f>
        <v>Nagpur</v>
      </c>
      <c r="C25" s="20" t="str">
        <f>'Region - Nagpur Data'!C13</f>
        <v>Chandrapur</v>
      </c>
      <c r="D25" s="20" t="str">
        <f>'Region - Nagpur Data'!D13</f>
        <v>Wardha</v>
      </c>
      <c r="E25" s="20" t="str">
        <f>'Region - Nagpur Data'!E13</f>
        <v>Wardha</v>
      </c>
      <c r="F25" s="20" t="str">
        <f>'Region - Nagpur Data'!F13</f>
        <v>7891298</v>
      </c>
      <c r="G25" s="20" t="str">
        <f>'Region - Nagpur Data'!G13</f>
        <v>Pipri Meghe and 13 villages RR WSS</v>
      </c>
      <c r="H25" s="20" t="str">
        <f>'Region - Nagpur Data'!H13</f>
        <v>Sotada</v>
      </c>
      <c r="I25" s="20" t="str">
        <f>'Region - Nagpur Data'!I13</f>
        <v>ESR-0.75 LL</v>
      </c>
      <c r="J25" s="20">
        <f>'Region - Nagpur Data'!J13</f>
        <v>0</v>
      </c>
      <c r="K25" s="20" t="str">
        <f>'Region - Nagpur Data'!K13</f>
        <v>Connected</v>
      </c>
      <c r="L25" s="20" t="str">
        <f>'Region - Nagpur Data'!L13</f>
        <v>Online</v>
      </c>
      <c r="M25" s="20" t="str">
        <f>'Region - Nagpur Data'!M13</f>
        <v>0.75 LL</v>
      </c>
      <c r="N25" s="20">
        <f>'Region - Nagpur Data'!N13</f>
        <v>2.65</v>
      </c>
      <c r="O25" s="20">
        <f>'Region - Nagpur Data'!O13</f>
        <v>0</v>
      </c>
      <c r="P25" s="20">
        <f>'Region - Nagpur Data'!P13</f>
        <v>0</v>
      </c>
      <c r="Q25" s="20">
        <f>'Region - Nagpur Data'!Q13</f>
        <v>3.83</v>
      </c>
      <c r="R25" s="20">
        <f>'Region - Nagpur Data'!R13</f>
        <v>2.5499999999999998</v>
      </c>
      <c r="S25" s="20">
        <f>'Region - Nagpur Data'!S13</f>
        <v>0</v>
      </c>
      <c r="T25" s="20">
        <f>'Region - Nagpur Data'!T13</f>
        <v>0</v>
      </c>
      <c r="U25" s="20">
        <f>'Region - Nagpur Data'!U13</f>
        <v>4</v>
      </c>
      <c r="V25" s="12">
        <f>'Region - Nagpur Data'!V13</f>
        <v>0</v>
      </c>
      <c r="W25" s="39"/>
    </row>
    <row r="26" spans="1:23" x14ac:dyDescent="0.35">
      <c r="A26" s="20">
        <f>'Region - Nagpur Data'!A14</f>
        <v>12</v>
      </c>
      <c r="B26" s="20" t="str">
        <f>'Region - Nagpur Data'!B14</f>
        <v>Nagpur</v>
      </c>
      <c r="C26" s="20" t="str">
        <f>'Region - Nagpur Data'!C14</f>
        <v>Chandrapur</v>
      </c>
      <c r="D26" s="20" t="str">
        <f>'Region - Nagpur Data'!D14</f>
        <v>Chandrapur</v>
      </c>
      <c r="E26" s="20" t="str">
        <f>'Region - Nagpur Data'!E14</f>
        <v>Mul</v>
      </c>
      <c r="F26" s="20" t="str">
        <f>'Region - Nagpur Data'!F14</f>
        <v>20036862</v>
      </c>
      <c r="G26" s="20" t="str">
        <f>'Region - Nagpur Data'!G14</f>
        <v>Bor Chandli 5 Village RR WSS</v>
      </c>
      <c r="H26" s="20" t="str">
        <f>'Region - Nagpur Data'!H14</f>
        <v>Sintala</v>
      </c>
      <c r="I26" s="20" t="str">
        <f>'Region - Nagpur Data'!I14</f>
        <v>ESR 0.60 LL</v>
      </c>
      <c r="J26" s="20">
        <f>'Region - Nagpur Data'!J14</f>
        <v>0</v>
      </c>
      <c r="K26" s="20" t="str">
        <f>'Region - Nagpur Data'!K14</f>
        <v>Connected</v>
      </c>
      <c r="L26" s="20" t="str">
        <f>'Region - Nagpur Data'!L14</f>
        <v>Online</v>
      </c>
      <c r="M26" s="20" t="str">
        <f>'Region - Nagpur Data'!M14</f>
        <v>0.60 LL</v>
      </c>
      <c r="N26" s="20">
        <f>'Region - Nagpur Data'!N14</f>
        <v>0</v>
      </c>
      <c r="O26" s="20">
        <f>'Region - Nagpur Data'!O14</f>
        <v>0</v>
      </c>
      <c r="P26" s="20">
        <f>'Region - Nagpur Data'!P14</f>
        <v>0</v>
      </c>
      <c r="Q26" s="20">
        <f>'Region - Nagpur Data'!Q14</f>
        <v>0</v>
      </c>
      <c r="R26" s="20">
        <f>'Region - Nagpur Data'!R14</f>
        <v>0</v>
      </c>
      <c r="S26" s="20">
        <f>'Region - Nagpur Data'!S14</f>
        <v>0</v>
      </c>
      <c r="T26" s="20">
        <f>'Region - Nagpur Data'!T14</f>
        <v>0</v>
      </c>
      <c r="U26" s="20">
        <f>'Region - Nagpur Data'!U14</f>
        <v>7</v>
      </c>
      <c r="V26" s="12">
        <f>'Region - Nagpur Data'!V14</f>
        <v>0</v>
      </c>
      <c r="W26" s="39"/>
    </row>
    <row r="27" spans="1:23" x14ac:dyDescent="0.35">
      <c r="A27" s="20">
        <f>'Region - Nagpur Data'!A15</f>
        <v>13</v>
      </c>
      <c r="B27" s="20" t="str">
        <f>'Region - Nagpur Data'!B15</f>
        <v>Nagpur</v>
      </c>
      <c r="C27" s="20" t="str">
        <f>'Region - Nagpur Data'!C15</f>
        <v>Chandrapur</v>
      </c>
      <c r="D27" s="20" t="str">
        <f>'Region - Nagpur Data'!D15</f>
        <v>Chandrapur</v>
      </c>
      <c r="E27" s="20" t="str">
        <f>'Region - Nagpur Data'!E15</f>
        <v>Mul</v>
      </c>
      <c r="F27" s="20" t="str">
        <f>'Region - Nagpur Data'!F15</f>
        <v>20036862</v>
      </c>
      <c r="G27" s="20" t="str">
        <f>'Region - Nagpur Data'!G15</f>
        <v>Bor Chandli 5 Village RR WSS</v>
      </c>
      <c r="H27" s="20" t="str">
        <f>'Region - Nagpur Data'!H15</f>
        <v>Virai</v>
      </c>
      <c r="I27" s="20" t="str">
        <f>'Region - Nagpur Data'!I15</f>
        <v>ESR 0.50 LL</v>
      </c>
      <c r="J27" s="20">
        <f>'Region - Nagpur Data'!J15</f>
        <v>0</v>
      </c>
      <c r="K27" s="20" t="str">
        <f>'Region - Nagpur Data'!K15</f>
        <v>Connected</v>
      </c>
      <c r="L27" s="20" t="str">
        <f>'Region - Nagpur Data'!L15</f>
        <v>Online</v>
      </c>
      <c r="M27" s="20" t="str">
        <f>'Region - Nagpur Data'!M15</f>
        <v>0.50 LL</v>
      </c>
      <c r="N27" s="20">
        <f>'Region - Nagpur Data'!N15</f>
        <v>0.65430000000000066</v>
      </c>
      <c r="O27" s="20">
        <f>'Region - Nagpur Data'!O15</f>
        <v>0.3419999999999993</v>
      </c>
      <c r="P27" s="20">
        <f>'Region - Nagpur Data'!P15</f>
        <v>0.56100000000000139</v>
      </c>
      <c r="Q27" s="20">
        <f>'Region - Nagpur Data'!Q15</f>
        <v>0.68199999999999816</v>
      </c>
      <c r="R27" s="20">
        <f>'Region - Nagpur Data'!R15</f>
        <v>0.23240000000000008</v>
      </c>
      <c r="S27" s="20">
        <f>'Region - Nagpur Data'!S15</f>
        <v>0.45500000000000002</v>
      </c>
      <c r="T27" s="20">
        <f>'Region - Nagpur Data'!T15</f>
        <v>0.23660000000000081</v>
      </c>
      <c r="U27" s="20">
        <f>'Region - Nagpur Data'!U15</f>
        <v>0</v>
      </c>
      <c r="V27" s="12">
        <f>'Region - Nagpur Data'!V15</f>
        <v>0.47320000000000162</v>
      </c>
      <c r="W27" s="39"/>
    </row>
    <row r="28" spans="1:23" x14ac:dyDescent="0.35">
      <c r="A28" s="20">
        <f>'Region - Nagpur Data'!A16</f>
        <v>14</v>
      </c>
      <c r="B28" s="20" t="str">
        <f>'Region - Nagpur Data'!B16</f>
        <v>Nagpur</v>
      </c>
      <c r="C28" s="20" t="str">
        <f>'Region - Nagpur Data'!C16</f>
        <v>Chandrapur</v>
      </c>
      <c r="D28" s="20" t="str">
        <f>'Region - Nagpur Data'!D16</f>
        <v>Chandrapur</v>
      </c>
      <c r="E28" s="20" t="str">
        <f>'Region - Nagpur Data'!E16</f>
        <v>Mul</v>
      </c>
      <c r="F28" s="20" t="str">
        <f>'Region - Nagpur Data'!F16</f>
        <v>20036862</v>
      </c>
      <c r="G28" s="20" t="str">
        <f>'Region - Nagpur Data'!G16</f>
        <v>Bor Chandli 5 Village RR WSS</v>
      </c>
      <c r="H28" s="20" t="str">
        <f>'Region - Nagpur Data'!H16</f>
        <v>Yergaon</v>
      </c>
      <c r="I28" s="20" t="str">
        <f>'Region - Nagpur Data'!I16</f>
        <v>ESR 1.0 LL</v>
      </c>
      <c r="J28" s="20">
        <f>'Region - Nagpur Data'!J16</f>
        <v>0</v>
      </c>
      <c r="K28" s="20" t="str">
        <f>'Region - Nagpur Data'!K16</f>
        <v>Connected</v>
      </c>
      <c r="L28" s="20" t="str">
        <f>'Region - Nagpur Data'!L16</f>
        <v>Online</v>
      </c>
      <c r="M28" s="20" t="str">
        <f>'Region - Nagpur Data'!M16</f>
        <v>1.0 LL</v>
      </c>
      <c r="N28" s="20">
        <f>'Region - Nagpur Data'!N16</f>
        <v>0</v>
      </c>
      <c r="O28" s="20">
        <f>'Region - Nagpur Data'!O16</f>
        <v>0</v>
      </c>
      <c r="P28" s="20">
        <f>'Region - Nagpur Data'!P16</f>
        <v>0</v>
      </c>
      <c r="Q28" s="20">
        <f>'Region - Nagpur Data'!Q16</f>
        <v>0</v>
      </c>
      <c r="R28" s="20">
        <f>'Region - Nagpur Data'!R16</f>
        <v>0</v>
      </c>
      <c r="S28" s="20">
        <f>'Region - Nagpur Data'!S16</f>
        <v>0.8272000000000026</v>
      </c>
      <c r="T28" s="20">
        <f>'Region - Nagpur Data'!T16</f>
        <v>0.81649999999999634</v>
      </c>
      <c r="U28" s="20">
        <f>'Region - Nagpur Data'!U16</f>
        <v>5</v>
      </c>
      <c r="V28" s="12">
        <f>'Region - Nagpur Data'!V16</f>
        <v>0.81649999999999634</v>
      </c>
      <c r="W28" s="39"/>
    </row>
    <row r="29" spans="1:23" x14ac:dyDescent="0.35">
      <c r="A29" s="20">
        <f>'Region - Nagpur Data'!A17</f>
        <v>15</v>
      </c>
      <c r="B29" s="20" t="str">
        <f>'Region - Nagpur Data'!B17</f>
        <v>Nagpur</v>
      </c>
      <c r="C29" s="20" t="str">
        <f>'Region - Nagpur Data'!C17</f>
        <v>Chandrapur</v>
      </c>
      <c r="D29" s="20" t="str">
        <f>'Region - Nagpur Data'!D17</f>
        <v>Chandrapur</v>
      </c>
      <c r="E29" s="20" t="str">
        <f>'Region - Nagpur Data'!E17</f>
        <v>Mul</v>
      </c>
      <c r="F29" s="20" t="str">
        <f>'Region - Nagpur Data'!F17</f>
        <v>20036862</v>
      </c>
      <c r="G29" s="20" t="str">
        <f>'Region - Nagpur Data'!G17</f>
        <v>Bor Chandli 5 Village RR WSS</v>
      </c>
      <c r="H29" s="20" t="str">
        <f>'Region - Nagpur Data'!H17</f>
        <v>Chak Bembal</v>
      </c>
      <c r="I29" s="20" t="str">
        <f>'Region - Nagpur Data'!I17</f>
        <v>ESR 0.20 LL</v>
      </c>
      <c r="J29" s="20">
        <f>'Region - Nagpur Data'!J17</f>
        <v>3.2949999999999999</v>
      </c>
      <c r="K29" s="20" t="str">
        <f>'Region - Nagpur Data'!K17</f>
        <v>Connected</v>
      </c>
      <c r="L29" s="20" t="str">
        <f>'Region - Nagpur Data'!L17</f>
        <v>Offline</v>
      </c>
      <c r="M29" s="20" t="str">
        <f>'Region - Nagpur Data'!M17</f>
        <v>0.20 LL</v>
      </c>
      <c r="N29" s="20">
        <f>'Region - Nagpur Data'!N17</f>
        <v>0</v>
      </c>
      <c r="O29" s="20">
        <f>'Region - Nagpur Data'!O17</f>
        <v>0</v>
      </c>
      <c r="P29" s="20">
        <f>'Region - Nagpur Data'!P17</f>
        <v>0</v>
      </c>
      <c r="Q29" s="20">
        <f>'Region - Nagpur Data'!Q17</f>
        <v>0</v>
      </c>
      <c r="R29" s="20">
        <f>'Region - Nagpur Data'!R17</f>
        <v>4.1635477005411304E-3</v>
      </c>
      <c r="S29" s="20">
        <f>'Region - Nagpur Data'!S17</f>
        <v>0</v>
      </c>
      <c r="T29" s="20">
        <f>'Region - Nagpur Data'!T17</f>
        <v>0</v>
      </c>
      <c r="U29" s="20">
        <f>'Region - Nagpur Data'!U17</f>
        <v>6</v>
      </c>
      <c r="V29" s="12">
        <f>'Region - Nagpur Data'!V17</f>
        <v>0</v>
      </c>
      <c r="W29" s="39"/>
    </row>
    <row r="30" spans="1:23" x14ac:dyDescent="0.35">
      <c r="A30" s="20">
        <f>'Region - Nagpur Data'!A18</f>
        <v>16</v>
      </c>
      <c r="B30" s="20" t="str">
        <f>'Region - Nagpur Data'!B18</f>
        <v>Nagpur</v>
      </c>
      <c r="C30" s="20" t="str">
        <f>'Region - Nagpur Data'!C18</f>
        <v>Chandrapur</v>
      </c>
      <c r="D30" s="20" t="str">
        <f>'Region - Nagpur Data'!D18</f>
        <v>Chandrapur</v>
      </c>
      <c r="E30" s="20" t="str">
        <f>'Region - Nagpur Data'!E18</f>
        <v>Mul</v>
      </c>
      <c r="F30" s="20" t="str">
        <f>'Region - Nagpur Data'!F18</f>
        <v>20036862</v>
      </c>
      <c r="G30" s="20" t="str">
        <f>'Region - Nagpur Data'!G18</f>
        <v>Bor Chandli 5 Village RR WSS</v>
      </c>
      <c r="H30" s="20" t="str">
        <f>'Region - Nagpur Data'!H18</f>
        <v>Pipari (Dixit)</v>
      </c>
      <c r="I30" s="20" t="str">
        <f>'Region - Nagpur Data'!I18</f>
        <v>ESR 0.80 LL</v>
      </c>
      <c r="J30" s="20">
        <f>'Region - Nagpur Data'!J18</f>
        <v>139.03399999999999</v>
      </c>
      <c r="K30" s="20" t="str">
        <f>'Region - Nagpur Data'!K18</f>
        <v>Connected</v>
      </c>
      <c r="L30" s="20" t="str">
        <f>'Region - Nagpur Data'!L18</f>
        <v>Online</v>
      </c>
      <c r="M30" s="20" t="str">
        <f>'Region - Nagpur Data'!M18</f>
        <v>0.80 LL</v>
      </c>
      <c r="N30" s="20">
        <f>'Region - Nagpur Data'!N18</f>
        <v>2.9384000000000015</v>
      </c>
      <c r="O30" s="20">
        <f>'Region - Nagpur Data'!O18</f>
        <v>0.79749999999999999</v>
      </c>
      <c r="P30" s="20">
        <f>'Region - Nagpur Data'!P18</f>
        <v>2.7120000000000073</v>
      </c>
      <c r="Q30" s="20">
        <f>'Region - Nagpur Data'!Q18</f>
        <v>1.9311999999999898</v>
      </c>
      <c r="R30" s="20">
        <f>'Region - Nagpur Data'!R18</f>
        <v>2.9722000000000115</v>
      </c>
      <c r="S30" s="20">
        <f>'Region - Nagpur Data'!S18</f>
        <v>1.5806999999999971</v>
      </c>
      <c r="T30" s="20">
        <f>'Region - Nagpur Data'!T18</f>
        <v>2.4004999999999925</v>
      </c>
      <c r="U30" s="20">
        <f>'Region - Nagpur Data'!U18</f>
        <v>0</v>
      </c>
      <c r="V30" s="12">
        <f>'Region - Nagpur Data'!V18</f>
        <v>3.0006249999999905</v>
      </c>
      <c r="W30" s="39"/>
    </row>
    <row r="31" spans="1:23" x14ac:dyDescent="0.35">
      <c r="A31" s="20">
        <f>'Region - Nagpur Data'!A19</f>
        <v>17</v>
      </c>
      <c r="B31" s="20" t="str">
        <f>'Region - Nagpur Data'!B19</f>
        <v>Chandrapur</v>
      </c>
      <c r="C31" s="20" t="str">
        <f>'Region - Nagpur Data'!C19</f>
        <v>Chandrapur</v>
      </c>
      <c r="D31" s="20" t="str">
        <f>'Region - Nagpur Data'!D19</f>
        <v>Pombhurna</v>
      </c>
      <c r="E31" s="20" t="str">
        <f>'Region - Nagpur Data'!E19</f>
        <v>Pombhurna</v>
      </c>
      <c r="F31" s="20" t="str">
        <f>'Region - Nagpur Data'!F19</f>
        <v>7928270</v>
      </c>
      <c r="G31" s="20" t="str">
        <f>'Region - Nagpur Data'!G19</f>
        <v>Pomnbhurna Grid &amp; 15 Villages RR Retrofitting</v>
      </c>
      <c r="H31" s="20" t="str">
        <f>'Region - Nagpur Data'!H19</f>
        <v>Chak Navegaon</v>
      </c>
      <c r="I31" s="20" t="str">
        <f>'Region - Nagpur Data'!I19</f>
        <v>ESR-0.15 LL</v>
      </c>
      <c r="J31" s="20">
        <f>'Region - Nagpur Data'!J19</f>
        <v>0</v>
      </c>
      <c r="K31" s="20" t="str">
        <f>'Region - Nagpur Data'!K19</f>
        <v>Connected</v>
      </c>
      <c r="L31" s="20" t="str">
        <f>'Region - Nagpur Data'!L19</f>
        <v>Online</v>
      </c>
      <c r="M31" s="20" t="str">
        <f>'Region - Nagpur Data'!M19</f>
        <v>0.15 LL</v>
      </c>
      <c r="N31" s="20">
        <f>'Region - Nagpur Data'!N19</f>
        <v>0</v>
      </c>
      <c r="O31" s="20">
        <f>'Region - Nagpur Data'!O19</f>
        <v>0</v>
      </c>
      <c r="P31" s="20">
        <f>'Region - Nagpur Data'!P19</f>
        <v>0</v>
      </c>
      <c r="Q31" s="20">
        <f>'Region - Nagpur Data'!Q19</f>
        <v>0</v>
      </c>
      <c r="R31" s="20">
        <f>'Region - Nagpur Data'!R19</f>
        <v>0</v>
      </c>
      <c r="S31" s="20">
        <f>'Region - Nagpur Data'!S19</f>
        <v>0</v>
      </c>
      <c r="T31" s="20">
        <f>'Region - Nagpur Data'!T19</f>
        <v>0</v>
      </c>
      <c r="U31" s="20">
        <f>'Region - Nagpur Data'!U19</f>
        <v>7</v>
      </c>
      <c r="V31" s="12">
        <f>'Region - Nagpur Data'!V19</f>
        <v>0</v>
      </c>
      <c r="W31" s="39"/>
    </row>
    <row r="32" spans="1:23" x14ac:dyDescent="0.35">
      <c r="A32" s="20">
        <f>'Region - Nagpur Data'!A20</f>
        <v>18</v>
      </c>
      <c r="B32" s="20" t="str">
        <f>'Region - Nagpur Data'!B20</f>
        <v>Nagpur</v>
      </c>
      <c r="C32" s="20" t="str">
        <f>'Region - Nagpur Data'!C20</f>
        <v>Gondia</v>
      </c>
      <c r="D32" s="20" t="str">
        <f>'Region - Nagpur Data'!D20</f>
        <v>Sadak Arjuni</v>
      </c>
      <c r="E32" s="20" t="str">
        <f>'Region - Nagpur Data'!E20</f>
        <v>Sadak Arjuni</v>
      </c>
      <c r="F32" s="20" t="str">
        <f>'Region - Nagpur Data'!F20</f>
        <v>20016939</v>
      </c>
      <c r="G32" s="20" t="str">
        <f>'Region - Nagpur Data'!G20</f>
        <v>Putali RR WSS Retrofitting</v>
      </c>
      <c r="H32" s="20" t="str">
        <f>'Region - Nagpur Data'!H20</f>
        <v>Kanharpayli</v>
      </c>
      <c r="I32" s="20" t="str">
        <f>'Region - Nagpur Data'!I20</f>
        <v>ESR-0.75 LL</v>
      </c>
      <c r="J32" s="20">
        <f>'Region - Nagpur Data'!J20</f>
        <v>0</v>
      </c>
      <c r="K32" s="20" t="str">
        <f>'Region - Nagpur Data'!K20</f>
        <v>Connected</v>
      </c>
      <c r="L32" s="20" t="str">
        <f>'Region - Nagpur Data'!L20</f>
        <v>Online</v>
      </c>
      <c r="M32" s="20" t="str">
        <f>'Region - Nagpur Data'!M20</f>
        <v>0.75 LL</v>
      </c>
      <c r="N32" s="20">
        <f>'Region - Nagpur Data'!N20</f>
        <v>0</v>
      </c>
      <c r="O32" s="20">
        <f>'Region - Nagpur Data'!O20</f>
        <v>0</v>
      </c>
      <c r="P32" s="20">
        <f>'Region - Nagpur Data'!P20</f>
        <v>0</v>
      </c>
      <c r="Q32" s="20">
        <f>'Region - Nagpur Data'!Q20</f>
        <v>0</v>
      </c>
      <c r="R32" s="20">
        <f>'Region - Nagpur Data'!R20</f>
        <v>0</v>
      </c>
      <c r="S32" s="20">
        <f>'Region - Nagpur Data'!S20</f>
        <v>0</v>
      </c>
      <c r="T32" s="20">
        <f>'Region - Nagpur Data'!T20</f>
        <v>0</v>
      </c>
      <c r="U32" s="20">
        <f>'Region - Nagpur Data'!U20</f>
        <v>7</v>
      </c>
      <c r="V32" s="12">
        <f>'Region - Nagpur Data'!V20</f>
        <v>0</v>
      </c>
      <c r="W32" s="39"/>
    </row>
    <row r="33" spans="1:23" x14ac:dyDescent="0.35">
      <c r="A33" s="20">
        <f>'Region - Nagpur Data'!A21</f>
        <v>19</v>
      </c>
      <c r="B33" s="20" t="str">
        <f>'Region - Nagpur Data'!B21</f>
        <v>Chandrapur</v>
      </c>
      <c r="C33" s="20" t="str">
        <f>'Region - Nagpur Data'!C21</f>
        <v>Chandrapur</v>
      </c>
      <c r="D33" s="20" t="str">
        <f>'Region - Nagpur Data'!D21</f>
        <v>Chandrapur</v>
      </c>
      <c r="E33" s="20" t="str">
        <f>'Region - Nagpur Data'!E21</f>
        <v>Chandrapur</v>
      </c>
      <c r="F33" s="20" t="str">
        <f>'Region - Nagpur Data'!F21</f>
        <v>20050368</v>
      </c>
      <c r="G33" s="20" t="str">
        <f>'Region - Nagpur Data'!G21</f>
        <v>Chinchala and 7 Villages RR Water Supply Scheme</v>
      </c>
      <c r="H33" s="20" t="str">
        <f>'Region - Nagpur Data'!H21</f>
        <v>Sidur</v>
      </c>
      <c r="I33" s="20" t="str">
        <f>'Region - Nagpur Data'!I21</f>
        <v>ESR-0.20LL</v>
      </c>
      <c r="J33" s="20">
        <f>'Region - Nagpur Data'!J21</f>
        <v>0</v>
      </c>
      <c r="K33" s="20" t="str">
        <f>'Region - Nagpur Data'!K21</f>
        <v>Connected</v>
      </c>
      <c r="L33" s="20" t="str">
        <f>'Region - Nagpur Data'!L21</f>
        <v>Online</v>
      </c>
      <c r="M33" s="20" t="str">
        <f>'Region - Nagpur Data'!M21</f>
        <v>0.20LL</v>
      </c>
      <c r="N33" s="20">
        <f>'Region - Nagpur Data'!N21</f>
        <v>0</v>
      </c>
      <c r="O33" s="20">
        <f>'Region - Nagpur Data'!O21</f>
        <v>0</v>
      </c>
      <c r="P33" s="20">
        <f>'Region - Nagpur Data'!P21</f>
        <v>0</v>
      </c>
      <c r="Q33" s="20">
        <f>'Region - Nagpur Data'!Q21</f>
        <v>0</v>
      </c>
      <c r="R33" s="20">
        <f>'Region - Nagpur Data'!R21</f>
        <v>0</v>
      </c>
      <c r="S33" s="20">
        <f>'Region - Nagpur Data'!S21</f>
        <v>0</v>
      </c>
      <c r="T33" s="20">
        <f>'Region - Nagpur Data'!T21</f>
        <v>0</v>
      </c>
      <c r="U33" s="20">
        <f>'Region - Nagpur Data'!U21</f>
        <v>7</v>
      </c>
      <c r="V33" s="12">
        <f>'Region - Nagpur Data'!V21</f>
        <v>0</v>
      </c>
      <c r="W33" s="39"/>
    </row>
    <row r="34" spans="1:23" x14ac:dyDescent="0.35">
      <c r="A34" s="20">
        <f>'Region - Nagpur Data'!A22</f>
        <v>20</v>
      </c>
      <c r="B34" s="20" t="str">
        <f>'Region - Nagpur Data'!B22</f>
        <v>Nagpur</v>
      </c>
      <c r="C34" s="20" t="str">
        <f>'Region - Nagpur Data'!C22</f>
        <v>Gondia</v>
      </c>
      <c r="D34" s="20" t="str">
        <f>'Region - Nagpur Data'!D22</f>
        <v>Gondia</v>
      </c>
      <c r="E34" s="20" t="str">
        <f>'Region - Nagpur Data'!E22</f>
        <v>Goregaon</v>
      </c>
      <c r="F34" s="20" t="str">
        <f>'Region - Nagpur Data'!F22</f>
        <v>20019216</v>
      </c>
      <c r="G34" s="20" t="str">
        <f>'Region - Nagpur Data'!G22</f>
        <v>GOREGAON RR Retrofitting</v>
      </c>
      <c r="H34" s="20" t="str">
        <f>'Region - Nagpur Data'!H22</f>
        <v>Katangi</v>
      </c>
      <c r="I34" s="20" t="str">
        <f>'Region - Nagpur Data'!I22</f>
        <v>ESR-1.25 LL</v>
      </c>
      <c r="J34" s="20">
        <f>'Region - Nagpur Data'!J22</f>
        <v>0</v>
      </c>
      <c r="K34" s="20" t="str">
        <f>'Region - Nagpur Data'!K22</f>
        <v>Connected</v>
      </c>
      <c r="L34" s="20" t="str">
        <f>'Region - Nagpur Data'!L22</f>
        <v>Online</v>
      </c>
      <c r="M34" s="20" t="str">
        <f>'Region - Nagpur Data'!M22</f>
        <v>1.25 LL</v>
      </c>
      <c r="N34" s="20">
        <f>'Region - Nagpur Data'!N22</f>
        <v>0</v>
      </c>
      <c r="O34" s="20">
        <f>'Region - Nagpur Data'!O22</f>
        <v>0</v>
      </c>
      <c r="P34" s="20">
        <f>'Region - Nagpur Data'!P22</f>
        <v>0</v>
      </c>
      <c r="Q34" s="20">
        <f>'Region - Nagpur Data'!Q22</f>
        <v>0</v>
      </c>
      <c r="R34" s="20">
        <f>'Region - Nagpur Data'!R22</f>
        <v>0</v>
      </c>
      <c r="S34" s="20">
        <f>'Region - Nagpur Data'!S22</f>
        <v>0</v>
      </c>
      <c r="T34" s="20">
        <f>'Region - Nagpur Data'!T22</f>
        <v>0</v>
      </c>
      <c r="U34" s="20">
        <f>'Region - Nagpur Data'!U22</f>
        <v>7</v>
      </c>
      <c r="V34" s="12">
        <f>'Region - Nagpur Data'!V22</f>
        <v>0</v>
      </c>
      <c r="W34" s="39"/>
    </row>
    <row r="35" spans="1:23" x14ac:dyDescent="0.35">
      <c r="A35" s="20">
        <f>'Region - Nagpur Data'!A23</f>
        <v>21</v>
      </c>
      <c r="B35" s="20" t="str">
        <f>'Region - Nagpur Data'!B23</f>
        <v>Nagpur</v>
      </c>
      <c r="C35" s="20" t="str">
        <f>'Region - Nagpur Data'!C23</f>
        <v>Chandrapur</v>
      </c>
      <c r="D35" s="20" t="str">
        <f>'Region - Nagpur Data'!D23</f>
        <v>Wardha</v>
      </c>
      <c r="E35" s="20" t="str">
        <f>'Region - Nagpur Data'!E23</f>
        <v>Wardha</v>
      </c>
      <c r="F35" s="20" t="str">
        <f>'Region - Nagpur Data'!F23</f>
        <v>7891298</v>
      </c>
      <c r="G35" s="20" t="str">
        <f>'Region - Nagpur Data'!G23</f>
        <v>Pipri Meghe and 13 villages RR WSS</v>
      </c>
      <c r="H35" s="20" t="str">
        <f>'Region - Nagpur Data'!H23</f>
        <v>Nalwadi</v>
      </c>
      <c r="I35" s="20" t="str">
        <f>'Region - Nagpur Data'!I23</f>
        <v>ESR-5.00 LL OL 2</v>
      </c>
      <c r="J35" s="20">
        <f>'Region - Nagpur Data'!J23</f>
        <v>0</v>
      </c>
      <c r="K35" s="20" t="str">
        <f>'Region - Nagpur Data'!K23</f>
        <v>Connected</v>
      </c>
      <c r="L35" s="20" t="str">
        <f>'Region - Nagpur Data'!L23</f>
        <v>Offline</v>
      </c>
      <c r="M35" s="20" t="str">
        <f>'Region - Nagpur Data'!M23</f>
        <v>5.00 LL</v>
      </c>
      <c r="N35" s="20">
        <f>'Region - Nagpur Data'!N23</f>
        <v>0</v>
      </c>
      <c r="O35" s="20">
        <f>'Region - Nagpur Data'!O23</f>
        <v>0</v>
      </c>
      <c r="P35" s="20">
        <f>'Region - Nagpur Data'!P23</f>
        <v>0</v>
      </c>
      <c r="Q35" s="20">
        <f>'Region - Nagpur Data'!Q23</f>
        <v>0</v>
      </c>
      <c r="R35" s="20">
        <f>'Region - Nagpur Data'!R23</f>
        <v>0</v>
      </c>
      <c r="S35" s="20">
        <f>'Region - Nagpur Data'!S23</f>
        <v>0</v>
      </c>
      <c r="T35" s="20">
        <f>'Region - Nagpur Data'!T23</f>
        <v>0</v>
      </c>
      <c r="U35" s="20">
        <f>'Region - Nagpur Data'!U23</f>
        <v>7</v>
      </c>
      <c r="V35" s="12">
        <f>'Region - Nagpur Data'!V23</f>
        <v>0</v>
      </c>
      <c r="W35" s="39"/>
    </row>
    <row r="36" spans="1:23" x14ac:dyDescent="0.35">
      <c r="A36" s="20">
        <f>'Region - Nagpur Data'!A24</f>
        <v>22</v>
      </c>
      <c r="B36" s="20" t="str">
        <f>'Region - Nagpur Data'!B24</f>
        <v>Nagpur</v>
      </c>
      <c r="C36" s="20" t="str">
        <f>'Region - Nagpur Data'!C24</f>
        <v>Gondia</v>
      </c>
      <c r="D36" s="20" t="str">
        <f>'Region - Nagpur Data'!D24</f>
        <v>Bhandara</v>
      </c>
      <c r="E36" s="20" t="str">
        <f>'Region - Nagpur Data'!E24</f>
        <v>Tumsar</v>
      </c>
      <c r="F36" s="20" t="str">
        <f>'Region - Nagpur Data'!F24</f>
        <v>631010</v>
      </c>
      <c r="G36" s="20" t="str">
        <f>'Region - Nagpur Data'!G24</f>
        <v>Gobarwahi RR Retrofitting</v>
      </c>
      <c r="H36" s="20" t="str">
        <f>'Region - Nagpur Data'!H24</f>
        <v>Dongri Bk.</v>
      </c>
      <c r="I36" s="20" t="str">
        <f>'Region - Nagpur Data'!I24</f>
        <v>ESR 2.50 LL</v>
      </c>
      <c r="J36" s="20">
        <f>'Region - Nagpur Data'!J24</f>
        <v>221.48899841308594</v>
      </c>
      <c r="K36" s="20" t="str">
        <f>'Region - Nagpur Data'!K24</f>
        <v>Connected</v>
      </c>
      <c r="L36" s="20" t="str">
        <f>'Region - Nagpur Data'!L24</f>
        <v>Online</v>
      </c>
      <c r="M36" s="20" t="str">
        <f>'Region - Nagpur Data'!M24</f>
        <v>2.50 LL</v>
      </c>
      <c r="N36" s="20">
        <f>'Region - Nagpur Data'!N24</f>
        <v>43.891562499999999</v>
      </c>
      <c r="O36" s="20">
        <f>'Region - Nagpur Data'!O24</f>
        <v>43.061875000000001</v>
      </c>
      <c r="P36" s="20">
        <f>'Region - Nagpur Data'!P24</f>
        <v>43.883125</v>
      </c>
      <c r="Q36" s="20">
        <f>'Region - Nagpur Data'!Q24</f>
        <v>46.533124999999998</v>
      </c>
      <c r="R36" s="20">
        <f>'Region - Nagpur Data'!R24</f>
        <v>46.863437500000003</v>
      </c>
      <c r="S36" s="20">
        <f>'Region - Nagpur Data'!S24</f>
        <v>46.091250000000002</v>
      </c>
      <c r="T36" s="20">
        <f>'Region - Nagpur Data'!T24</f>
        <v>46.308437499999997</v>
      </c>
      <c r="U36" s="20">
        <f>'Region - Nagpur Data'!U24</f>
        <v>0</v>
      </c>
      <c r="V36" s="12">
        <f>'Region - Nagpur Data'!V24</f>
        <v>18.523374999999998</v>
      </c>
      <c r="W36" s="39"/>
    </row>
    <row r="37" spans="1:23" x14ac:dyDescent="0.35">
      <c r="A37" s="20">
        <f>'Region - Nagpur Data'!A25</f>
        <v>23</v>
      </c>
      <c r="B37" s="20" t="str">
        <f>'Region - Nagpur Data'!B25</f>
        <v>Nagpur</v>
      </c>
      <c r="C37" s="20" t="str">
        <f>'Region - Nagpur Data'!C25</f>
        <v>Chandrapur</v>
      </c>
      <c r="D37" s="20" t="str">
        <f>'Region - Nagpur Data'!D25</f>
        <v>Wardha</v>
      </c>
      <c r="E37" s="20" t="str">
        <f>'Region - Nagpur Data'!E25</f>
        <v>Wardha</v>
      </c>
      <c r="F37" s="20" t="str">
        <f>'Region - Nagpur Data'!F25</f>
        <v>7891298</v>
      </c>
      <c r="G37" s="20" t="str">
        <f>'Region - Nagpur Data'!G25</f>
        <v>Pipri Meghe and 13 villages RR WSS</v>
      </c>
      <c r="H37" s="20" t="str">
        <f>'Region - Nagpur Data'!H25</f>
        <v>Waigaon</v>
      </c>
      <c r="I37" s="20" t="str">
        <f>'Region - Nagpur Data'!I25</f>
        <v>ESR-1.50 LL</v>
      </c>
      <c r="J37" s="20">
        <f>'Region - Nagpur Data'!J25</f>
        <v>4.4229998588562012</v>
      </c>
      <c r="K37" s="20" t="str">
        <f>'Region - Nagpur Data'!K25</f>
        <v>Connected</v>
      </c>
      <c r="L37" s="20" t="str">
        <f>'Region - Nagpur Data'!L25</f>
        <v>Online</v>
      </c>
      <c r="M37" s="20" t="str">
        <f>'Region - Nagpur Data'!M25</f>
        <v>1.50 LL</v>
      </c>
      <c r="N37" s="20">
        <f>'Region - Nagpur Data'!N25</f>
        <v>0.90259765624999999</v>
      </c>
      <c r="O37" s="20">
        <f>'Region - Nagpur Data'!O25</f>
        <v>1.6006933593749999</v>
      </c>
      <c r="P37" s="20">
        <f>'Region - Nagpur Data'!P25</f>
        <v>6.103515625E-3</v>
      </c>
      <c r="Q37" s="20">
        <f>'Region - Nagpur Data'!Q25</f>
        <v>1.62009765625</v>
      </c>
      <c r="R37" s="20">
        <f>'Region - Nagpur Data'!R25</f>
        <v>1.1520019531250001</v>
      </c>
      <c r="S37" s="20">
        <f>'Region - Nagpur Data'!S25</f>
        <v>4.2099609374999999E-2</v>
      </c>
      <c r="T37" s="20">
        <f>'Region - Nagpur Data'!T25</f>
        <v>1.579296875</v>
      </c>
      <c r="U37" s="20">
        <f>'Region - Nagpur Data'!U25</f>
        <v>0</v>
      </c>
      <c r="V37" s="12">
        <f>'Region - Nagpur Data'!V25</f>
        <v>1.0528645833333334</v>
      </c>
      <c r="W37" s="39"/>
    </row>
    <row r="38" spans="1:23" x14ac:dyDescent="0.35">
      <c r="A38" s="20">
        <f>'Region - Nagpur Data'!A26</f>
        <v>24</v>
      </c>
      <c r="B38" s="20" t="str">
        <f>'Region - Nagpur Data'!B26</f>
        <v>Nagpur</v>
      </c>
      <c r="C38" s="20" t="str">
        <f>'Region - Nagpur Data'!C26</f>
        <v>Chandrapur</v>
      </c>
      <c r="D38" s="20" t="str">
        <f>'Region - Nagpur Data'!D26</f>
        <v>Wardha</v>
      </c>
      <c r="E38" s="20" t="str">
        <f>'Region - Nagpur Data'!E26</f>
        <v>Wardha</v>
      </c>
      <c r="F38" s="20" t="str">
        <f>'Region - Nagpur Data'!F26</f>
        <v>7891298</v>
      </c>
      <c r="G38" s="20" t="str">
        <f>'Region - Nagpur Data'!G26</f>
        <v>Pipri Meghe and 13 villages RR WSS</v>
      </c>
      <c r="H38" s="20" t="str">
        <f>'Region - Nagpur Data'!H26</f>
        <v>Waigaon</v>
      </c>
      <c r="I38" s="20" t="str">
        <f>'Region - Nagpur Data'!I26</f>
        <v>ESR-0.50 LL</v>
      </c>
      <c r="J38" s="20">
        <f>'Region - Nagpur Data'!J26</f>
        <v>0</v>
      </c>
      <c r="K38" s="20" t="str">
        <f>'Region - Nagpur Data'!K26</f>
        <v>Connected</v>
      </c>
      <c r="L38" s="20" t="str">
        <f>'Region - Nagpur Data'!L26</f>
        <v>Online</v>
      </c>
      <c r="M38" s="20" t="str">
        <f>'Region - Nagpur Data'!M26</f>
        <v>0.50 LL</v>
      </c>
      <c r="N38" s="20">
        <f>'Region - Nagpur Data'!N26</f>
        <v>0</v>
      </c>
      <c r="O38" s="20">
        <f>'Region - Nagpur Data'!O26</f>
        <v>0</v>
      </c>
      <c r="P38" s="20">
        <f>'Region - Nagpur Data'!P26</f>
        <v>0</v>
      </c>
      <c r="Q38" s="20">
        <f>'Region - Nagpur Data'!Q26</f>
        <v>9.9992752075195307E-6</v>
      </c>
      <c r="R38" s="20">
        <f>'Region - Nagpur Data'!R26</f>
        <v>0</v>
      </c>
      <c r="S38" s="20">
        <f>'Region - Nagpur Data'!S26</f>
        <v>0</v>
      </c>
      <c r="T38" s="20">
        <f>'Region - Nagpur Data'!T26</f>
        <v>1.6299998760223389E-3</v>
      </c>
      <c r="U38" s="20">
        <f>'Region - Nagpur Data'!U26</f>
        <v>5</v>
      </c>
      <c r="V38" s="12">
        <f>'Region - Nagpur Data'!V26</f>
        <v>3.2599997520446778E-3</v>
      </c>
      <c r="W38" s="39"/>
    </row>
    <row r="39" spans="1:23" x14ac:dyDescent="0.35">
      <c r="A39" s="20">
        <f>'Region - Nagpur Data'!A27</f>
        <v>25</v>
      </c>
      <c r="B39" s="20" t="str">
        <f>'Region - Nagpur Data'!B27</f>
        <v>Chandrapur</v>
      </c>
      <c r="C39" s="20" t="str">
        <f>'Region - Nagpur Data'!C27</f>
        <v>Chandrapur</v>
      </c>
      <c r="D39" s="20" t="str">
        <f>'Region - Nagpur Data'!D27</f>
        <v>Pombhurna</v>
      </c>
      <c r="E39" s="20" t="str">
        <f>'Region - Nagpur Data'!E27</f>
        <v>Pombhurna</v>
      </c>
      <c r="F39" s="20" t="str">
        <f>'Region - Nagpur Data'!F27</f>
        <v>7928270</v>
      </c>
      <c r="G39" s="20" t="str">
        <f>'Region - Nagpur Data'!G27</f>
        <v>Pomnbhurna Grid &amp; 15 Villages RR Retrofitting</v>
      </c>
      <c r="H39" s="20" t="str">
        <f>'Region - Nagpur Data'!H27</f>
        <v>Jam Kh.</v>
      </c>
      <c r="I39" s="20" t="str">
        <f>'Region - Nagpur Data'!I27</f>
        <v>ESR-0.45 LL</v>
      </c>
      <c r="J39" s="20">
        <f>'Region - Nagpur Data'!J27</f>
        <v>0</v>
      </c>
      <c r="K39" s="20" t="str">
        <f>'Region - Nagpur Data'!K27</f>
        <v>Connected</v>
      </c>
      <c r="L39" s="20" t="str">
        <f>'Region - Nagpur Data'!L27</f>
        <v>Offline</v>
      </c>
      <c r="M39" s="20" t="str">
        <f>'Region - Nagpur Data'!M27</f>
        <v>0.45 LL</v>
      </c>
      <c r="N39" s="20">
        <f>'Region - Nagpur Data'!N27</f>
        <v>0</v>
      </c>
      <c r="O39" s="20">
        <f>'Region - Nagpur Data'!O27</f>
        <v>0</v>
      </c>
      <c r="P39" s="20">
        <f>'Region - Nagpur Data'!P27</f>
        <v>0</v>
      </c>
      <c r="Q39" s="20">
        <f>'Region - Nagpur Data'!Q27</f>
        <v>0</v>
      </c>
      <c r="R39" s="20">
        <f>'Region - Nagpur Data'!R27</f>
        <v>0</v>
      </c>
      <c r="S39" s="20">
        <f>'Region - Nagpur Data'!S27</f>
        <v>0</v>
      </c>
      <c r="T39" s="20">
        <f>'Region - Nagpur Data'!T27</f>
        <v>0</v>
      </c>
      <c r="U39" s="20">
        <f>'Region - Nagpur Data'!U27</f>
        <v>7</v>
      </c>
      <c r="V39" s="12">
        <f>'Region - Nagpur Data'!V27</f>
        <v>0</v>
      </c>
      <c r="W39" s="39"/>
    </row>
    <row r="40" spans="1:23" x14ac:dyDescent="0.35">
      <c r="A40" s="20">
        <f>'Region - Nagpur Data'!A28</f>
        <v>26</v>
      </c>
      <c r="B40" s="20" t="str">
        <f>'Region - Nagpur Data'!B28</f>
        <v>Nagpur</v>
      </c>
      <c r="C40" s="20" t="str">
        <f>'Region - Nagpur Data'!C28</f>
        <v>Nagpur</v>
      </c>
      <c r="D40" s="20" t="str">
        <f>'Region - Nagpur Data'!D28</f>
        <v>Nagpur</v>
      </c>
      <c r="E40" s="20" t="str">
        <f>'Region - Nagpur Data'!E28</f>
        <v>Hingna</v>
      </c>
      <c r="F40" s="20" t="str">
        <f>'Region - Nagpur Data'!F28</f>
        <v>20009650</v>
      </c>
      <c r="G40" s="20" t="str">
        <f>'Region - Nagpur Data'!G28</f>
        <v>Waddhmna WSS</v>
      </c>
      <c r="H40" s="20" t="str">
        <f>'Region - Nagpur Data'!H28</f>
        <v>Waddhmna</v>
      </c>
      <c r="I40" s="20" t="str">
        <f>'Region - Nagpur Data'!I28</f>
        <v>GSR-1.97 LL</v>
      </c>
      <c r="J40" s="20">
        <f>'Region - Nagpur Data'!J28</f>
        <v>0</v>
      </c>
      <c r="K40" s="20" t="str">
        <f>'Region - Nagpur Data'!K28</f>
        <v>Connected</v>
      </c>
      <c r="L40" s="20" t="str">
        <f>'Region - Nagpur Data'!L28</f>
        <v>Online</v>
      </c>
      <c r="M40" s="20" t="str">
        <f>'Region - Nagpur Data'!M28</f>
        <v>1.97 LL</v>
      </c>
      <c r="N40" s="20">
        <f>'Region - Nagpur Data'!N28</f>
        <v>0</v>
      </c>
      <c r="O40" s="20">
        <f>'Region - Nagpur Data'!O28</f>
        <v>0</v>
      </c>
      <c r="P40" s="20">
        <f>'Region - Nagpur Data'!P28</f>
        <v>0</v>
      </c>
      <c r="Q40" s="20">
        <f>'Region - Nagpur Data'!Q28</f>
        <v>0</v>
      </c>
      <c r="R40" s="20">
        <f>'Region - Nagpur Data'!R28</f>
        <v>0</v>
      </c>
      <c r="S40" s="20">
        <f>'Region - Nagpur Data'!S28</f>
        <v>0</v>
      </c>
      <c r="T40" s="20">
        <f>'Region - Nagpur Data'!T28</f>
        <v>0</v>
      </c>
      <c r="U40" s="20">
        <f>'Region - Nagpur Data'!U28</f>
        <v>7</v>
      </c>
      <c r="V40" s="12">
        <f>'Region - Nagpur Data'!V28</f>
        <v>0</v>
      </c>
      <c r="W40" s="39"/>
    </row>
    <row r="41" spans="1:23" x14ac:dyDescent="0.35">
      <c r="A41" s="20">
        <f>'Region - Nagpur Data'!A29</f>
        <v>27</v>
      </c>
      <c r="B41" s="20" t="str">
        <f>'Region - Nagpur Data'!B29</f>
        <v>Chandrapur</v>
      </c>
      <c r="C41" s="20" t="str">
        <f>'Region - Nagpur Data'!C29</f>
        <v>Chandrapur</v>
      </c>
      <c r="D41" s="20" t="str">
        <f>'Region - Nagpur Data'!D29</f>
        <v>Pombhurna</v>
      </c>
      <c r="E41" s="20" t="str">
        <f>'Region - Nagpur Data'!E29</f>
        <v>Pombhurna</v>
      </c>
      <c r="F41" s="20" t="str">
        <f>'Region - Nagpur Data'!F29</f>
        <v>7928270</v>
      </c>
      <c r="G41" s="20" t="str">
        <f>'Region - Nagpur Data'!G29</f>
        <v>Pomnbhurna Grid &amp; 15 Villages RR Retrofitting</v>
      </c>
      <c r="H41" s="20" t="str">
        <f>'Region - Nagpur Data'!H29</f>
        <v>Jam Tukum</v>
      </c>
      <c r="I41" s="20" t="str">
        <f>'Region - Nagpur Data'!I29</f>
        <v>ESR-0.50 LL</v>
      </c>
      <c r="J41" s="20" t="str">
        <f>'Region - Nagpur Data'!J29</f>
        <v>Pt Created</v>
      </c>
      <c r="K41" s="20" t="str">
        <f>'Region - Nagpur Data'!K29</f>
        <v>Not</v>
      </c>
      <c r="L41" s="20" t="str">
        <f>'Region - Nagpur Data'!L29</f>
        <v>Offline</v>
      </c>
      <c r="M41" s="20" t="str">
        <f>'Region - Nagpur Data'!M29</f>
        <v>0.50 LL</v>
      </c>
      <c r="N41" s="20">
        <f>'Region - Nagpur Data'!N29</f>
        <v>0</v>
      </c>
      <c r="O41" s="20">
        <f>'Region - Nagpur Data'!O29</f>
        <v>0</v>
      </c>
      <c r="P41" s="20">
        <f>'Region - Nagpur Data'!P29</f>
        <v>0</v>
      </c>
      <c r="Q41" s="20">
        <f>'Region - Nagpur Data'!Q29</f>
        <v>0</v>
      </c>
      <c r="R41" s="20">
        <f>'Region - Nagpur Data'!R29</f>
        <v>0</v>
      </c>
      <c r="S41" s="20">
        <f>'Region - Nagpur Data'!S29</f>
        <v>0</v>
      </c>
      <c r="T41" s="20">
        <f>'Region - Nagpur Data'!T29</f>
        <v>0</v>
      </c>
      <c r="U41" s="20">
        <f>'Region - Nagpur Data'!U29</f>
        <v>7</v>
      </c>
      <c r="V41" s="12">
        <f>'Region - Nagpur Data'!V29</f>
        <v>0</v>
      </c>
      <c r="W41" s="39"/>
    </row>
    <row r="42" spans="1:23" x14ac:dyDescent="0.35">
      <c r="A42" s="20">
        <f>'Region - Nagpur Data'!A30</f>
        <v>28</v>
      </c>
      <c r="B42" s="20" t="str">
        <f>'Region - Nagpur Data'!B30</f>
        <v>Chandrapur</v>
      </c>
      <c r="C42" s="20" t="str">
        <f>'Region - Nagpur Data'!C30</f>
        <v>Chandrapur</v>
      </c>
      <c r="D42" s="20" t="str">
        <f>'Region - Nagpur Data'!D30</f>
        <v>Pombhurna</v>
      </c>
      <c r="E42" s="20" t="str">
        <f>'Region - Nagpur Data'!E30</f>
        <v>Pombhurna</v>
      </c>
      <c r="F42" s="20" t="str">
        <f>'Region - Nagpur Data'!F30</f>
        <v>7928270</v>
      </c>
      <c r="G42" s="20" t="str">
        <f>'Region - Nagpur Data'!G30</f>
        <v>Pomnbhurna Grid &amp; 15 Villages RR Retrofitting</v>
      </c>
      <c r="H42" s="20" t="str">
        <f>'Region - Nagpur Data'!H30</f>
        <v>Borda Dixit</v>
      </c>
      <c r="I42" s="20" t="str">
        <f>'Region - Nagpur Data'!I30</f>
        <v>ESR-0.40 LL</v>
      </c>
      <c r="J42" s="20">
        <f>'Region - Nagpur Data'!J30</f>
        <v>0</v>
      </c>
      <c r="K42" s="20" t="str">
        <f>'Region - Nagpur Data'!K30</f>
        <v>Connected</v>
      </c>
      <c r="L42" s="20" t="str">
        <f>'Region - Nagpur Data'!L30</f>
        <v>Online</v>
      </c>
      <c r="M42" s="20" t="str">
        <f>'Region - Nagpur Data'!M30</f>
        <v>0.40 LL</v>
      </c>
      <c r="N42" s="20">
        <f>'Region - Nagpur Data'!N30</f>
        <v>4.5720062255859374E-2</v>
      </c>
      <c r="O42" s="20">
        <f>'Region - Nagpur Data'!O30</f>
        <v>0.36952423095703124</v>
      </c>
      <c r="P42" s="20">
        <f>'Region - Nagpur Data'!P30</f>
        <v>0.42147003173828124</v>
      </c>
      <c r="Q42" s="20">
        <f>'Region - Nagpur Data'!Q30</f>
        <v>0.52568481445312498</v>
      </c>
      <c r="R42" s="20">
        <f>'Region - Nagpur Data'!R30</f>
        <v>0.45104003906250001</v>
      </c>
      <c r="S42" s="20">
        <f>'Region - Nagpur Data'!S30</f>
        <v>0.44160003662109376</v>
      </c>
      <c r="T42" s="20">
        <f>'Region - Nagpur Data'!T30</f>
        <v>0.50629058837890628</v>
      </c>
      <c r="U42" s="20">
        <f>'Region - Nagpur Data'!U30</f>
        <v>0</v>
      </c>
      <c r="V42" s="12">
        <f>'Region - Nagpur Data'!V30</f>
        <v>1.2657264709472655</v>
      </c>
      <c r="W42" s="39"/>
    </row>
    <row r="43" spans="1:23" x14ac:dyDescent="0.35">
      <c r="A43" s="20">
        <f>'Region - Nagpur Data'!A31</f>
        <v>29</v>
      </c>
      <c r="B43" s="20" t="str">
        <f>'Region - Nagpur Data'!B31</f>
        <v>Nagpur</v>
      </c>
      <c r="C43" s="20" t="str">
        <f>'Region - Nagpur Data'!C31</f>
        <v>Chandrapur</v>
      </c>
      <c r="D43" s="20" t="str">
        <f>'Region - Nagpur Data'!D31</f>
        <v>Wardha</v>
      </c>
      <c r="E43" s="20" t="str">
        <f>'Region - Nagpur Data'!E31</f>
        <v>Wardha</v>
      </c>
      <c r="F43" s="20" t="str">
        <f>'Region - Nagpur Data'!F31</f>
        <v>7891298</v>
      </c>
      <c r="G43" s="20" t="str">
        <f>'Region - Nagpur Data'!G31</f>
        <v>Pipri Meghe and 13 villages RR WSS</v>
      </c>
      <c r="H43" s="20" t="str">
        <f>'Region - Nagpur Data'!H31</f>
        <v>Sawangi Meghe</v>
      </c>
      <c r="I43" s="20" t="str">
        <f>'Region - Nagpur Data'!I31</f>
        <v>ESR-7.50 LL OL 1</v>
      </c>
      <c r="J43" s="20">
        <f>'Region - Nagpur Data'!J31</f>
        <v>0</v>
      </c>
      <c r="K43" s="20" t="str">
        <f>'Region - Nagpur Data'!K31</f>
        <v>Connected</v>
      </c>
      <c r="L43" s="20" t="str">
        <f>'Region - Nagpur Data'!L31</f>
        <v>Offline</v>
      </c>
      <c r="M43" s="20" t="str">
        <f>'Region - Nagpur Data'!M31</f>
        <v>7.50 LL</v>
      </c>
      <c r="N43" s="20">
        <f>'Region - Nagpur Data'!N31</f>
        <v>0</v>
      </c>
      <c r="O43" s="20">
        <f>'Region - Nagpur Data'!O31</f>
        <v>0</v>
      </c>
      <c r="P43" s="20">
        <f>'Region - Nagpur Data'!P31</f>
        <v>0</v>
      </c>
      <c r="Q43" s="20">
        <f>'Region - Nagpur Data'!Q31</f>
        <v>0</v>
      </c>
      <c r="R43" s="20">
        <f>'Region - Nagpur Data'!R31</f>
        <v>0</v>
      </c>
      <c r="S43" s="20">
        <f>'Region - Nagpur Data'!S31</f>
        <v>0</v>
      </c>
      <c r="T43" s="20">
        <f>'Region - Nagpur Data'!T31</f>
        <v>0</v>
      </c>
      <c r="U43" s="20">
        <f>'Region - Nagpur Data'!U31</f>
        <v>7</v>
      </c>
      <c r="V43" s="12">
        <f>'Region - Nagpur Data'!V31</f>
        <v>0</v>
      </c>
      <c r="W43" s="39"/>
    </row>
    <row r="44" spans="1:23" x14ac:dyDescent="0.35">
      <c r="A44" s="20">
        <f>'Region - Nagpur Data'!A32</f>
        <v>30</v>
      </c>
      <c r="B44" s="20" t="str">
        <f>'Region - Nagpur Data'!B32</f>
        <v>Nagpur</v>
      </c>
      <c r="C44" s="20" t="str">
        <f>'Region - Nagpur Data'!C32</f>
        <v>Chandrapur</v>
      </c>
      <c r="D44" s="20" t="str">
        <f>'Region - Nagpur Data'!D32</f>
        <v>Mul</v>
      </c>
      <c r="E44" s="20" t="str">
        <f>'Region - Nagpur Data'!E32</f>
        <v>Mul</v>
      </c>
      <c r="F44" s="20" t="str">
        <f>'Region - Nagpur Data'!F32</f>
        <v>7890965</v>
      </c>
      <c r="G44" s="20" t="str">
        <f>'Region - Nagpur Data'!G32</f>
        <v>Mul Grid &amp; 24 Villages  RR WSS Retrofitting</v>
      </c>
      <c r="H44" s="20" t="str">
        <f>'Region - Nagpur Data'!H32</f>
        <v>Janala Ryt.</v>
      </c>
      <c r="I44" s="20" t="str">
        <f>'Region - Nagpur Data'!I32</f>
        <v>ZBR-0.50 LL</v>
      </c>
      <c r="J44" s="20">
        <f>'Region - Nagpur Data'!J32</f>
        <v>0</v>
      </c>
      <c r="K44" s="20" t="str">
        <f>'Region - Nagpur Data'!K32</f>
        <v>Connected</v>
      </c>
      <c r="L44" s="20" t="str">
        <f>'Region - Nagpur Data'!L32</f>
        <v>Online</v>
      </c>
      <c r="M44" s="20" t="str">
        <f>'Region - Nagpur Data'!M32</f>
        <v>0.50 LL</v>
      </c>
      <c r="N44" s="20">
        <f>'Region - Nagpur Data'!N32</f>
        <v>1.378021240234375E-3</v>
      </c>
      <c r="O44" s="20">
        <f>'Region - Nagpur Data'!O32</f>
        <v>3.8597106933593753E-4</v>
      </c>
      <c r="P44" s="20">
        <f>'Region - Nagpur Data'!P32</f>
        <v>1.9499969482421875E-3</v>
      </c>
      <c r="Q44" s="20">
        <f>'Region - Nagpur Data'!Q32</f>
        <v>1.322021484375E-3</v>
      </c>
      <c r="R44" s="20">
        <f>'Region - Nagpur Data'!R32</f>
        <v>2.5189971923828126E-3</v>
      </c>
      <c r="S44" s="20">
        <f>'Region - Nagpur Data'!S32</f>
        <v>2.5901794433593752E-4</v>
      </c>
      <c r="T44" s="20">
        <f>'Region - Nagpur Data'!T32</f>
        <v>0.16210899353027344</v>
      </c>
      <c r="U44" s="20">
        <f>'Region - Nagpur Data'!U32</f>
        <v>0</v>
      </c>
      <c r="V44" s="12">
        <f>'Region - Nagpur Data'!V32</f>
        <v>0.32421798706054689</v>
      </c>
      <c r="W44" s="39"/>
    </row>
    <row r="45" spans="1:23" x14ac:dyDescent="0.35">
      <c r="A45" s="20">
        <f>'Region - Nagpur Data'!A33</f>
        <v>31</v>
      </c>
      <c r="B45" s="20" t="str">
        <f>'Region - Nagpur Data'!B33</f>
        <v>Nagpur</v>
      </c>
      <c r="C45" s="20" t="str">
        <f>'Region - Nagpur Data'!C33</f>
        <v>Nagpur</v>
      </c>
      <c r="D45" s="20" t="str">
        <f>'Region - Nagpur Data'!D33</f>
        <v>Nagpur</v>
      </c>
      <c r="E45" s="20" t="str">
        <f>'Region - Nagpur Data'!E33</f>
        <v>Hingna</v>
      </c>
      <c r="F45" s="20" t="str">
        <f>'Region - Nagpur Data'!F33</f>
        <v>20009650</v>
      </c>
      <c r="G45" s="20" t="str">
        <f>'Region - Nagpur Data'!G33</f>
        <v>Waddhmna WSS</v>
      </c>
      <c r="H45" s="20" t="str">
        <f>'Region - Nagpur Data'!H33</f>
        <v>Nagalwadi</v>
      </c>
      <c r="I45" s="20" t="str">
        <f>'Region - Nagpur Data'!I33</f>
        <v>ESR-1.56 LL</v>
      </c>
      <c r="J45" s="20">
        <f>'Region - Nagpur Data'!J33</f>
        <v>0</v>
      </c>
      <c r="K45" s="20" t="str">
        <f>'Region - Nagpur Data'!K33</f>
        <v>Connected</v>
      </c>
      <c r="L45" s="20" t="str">
        <f>'Region - Nagpur Data'!L33</f>
        <v>Online</v>
      </c>
      <c r="M45" s="20" t="str">
        <f>'Region - Nagpur Data'!M33</f>
        <v>1.56 LL</v>
      </c>
      <c r="N45" s="20">
        <f>'Region - Nagpur Data'!N33</f>
        <v>0</v>
      </c>
      <c r="O45" s="20">
        <f>'Region - Nagpur Data'!O33</f>
        <v>0</v>
      </c>
      <c r="P45" s="20">
        <f>'Region - Nagpur Data'!P33</f>
        <v>0</v>
      </c>
      <c r="Q45" s="20">
        <f>'Region - Nagpur Data'!Q33</f>
        <v>0</v>
      </c>
      <c r="R45" s="20">
        <f>'Region - Nagpur Data'!R33</f>
        <v>0</v>
      </c>
      <c r="S45" s="20">
        <f>'Region - Nagpur Data'!S33</f>
        <v>0</v>
      </c>
      <c r="T45" s="20">
        <f>'Region - Nagpur Data'!T33</f>
        <v>0</v>
      </c>
      <c r="U45" s="20">
        <f>'Region - Nagpur Data'!U33</f>
        <v>7</v>
      </c>
      <c r="V45" s="12">
        <f>'Region - Nagpur Data'!V33</f>
        <v>0</v>
      </c>
      <c r="W45" s="39"/>
    </row>
    <row r="46" spans="1:23" x14ac:dyDescent="0.35">
      <c r="A46" s="20">
        <f>'Region - Nagpur Data'!A34</f>
        <v>32</v>
      </c>
      <c r="B46" s="20" t="str">
        <f>'Region - Nagpur Data'!B34</f>
        <v>Chandrapur</v>
      </c>
      <c r="C46" s="20" t="str">
        <f>'Region - Nagpur Data'!C34</f>
        <v>Chandrapur</v>
      </c>
      <c r="D46" s="20" t="str">
        <f>'Region - Nagpur Data'!D34</f>
        <v>Pombhurna</v>
      </c>
      <c r="E46" s="20" t="str">
        <f>'Region - Nagpur Data'!E34</f>
        <v>Pombhurna</v>
      </c>
      <c r="F46" s="20" t="str">
        <f>'Region - Nagpur Data'!F34</f>
        <v>7928270</v>
      </c>
      <c r="G46" s="20" t="str">
        <f>'Region - Nagpur Data'!G34</f>
        <v>Pomnbhurna Grid &amp; 15 Villages RR Retrofitting</v>
      </c>
      <c r="H46" s="20" t="str">
        <f>'Region - Nagpur Data'!H34</f>
        <v>Navegaon More</v>
      </c>
      <c r="I46" s="20" t="str">
        <f>'Region - Nagpur Data'!I34</f>
        <v>ESR-0.50 LL</v>
      </c>
      <c r="J46" s="20">
        <f>'Region - Nagpur Data'!J34</f>
        <v>0</v>
      </c>
      <c r="K46" s="20" t="str">
        <f>'Region - Nagpur Data'!K34</f>
        <v>Connected</v>
      </c>
      <c r="L46" s="20" t="str">
        <f>'Region - Nagpur Data'!L34</f>
        <v>Offline</v>
      </c>
      <c r="M46" s="20" t="str">
        <f>'Region - Nagpur Data'!M34</f>
        <v>0.50 LL</v>
      </c>
      <c r="N46" s="20">
        <f>'Region - Nagpur Data'!N34</f>
        <v>0</v>
      </c>
      <c r="O46" s="20">
        <f>'Region - Nagpur Data'!O34</f>
        <v>0</v>
      </c>
      <c r="P46" s="20">
        <f>'Region - Nagpur Data'!P34</f>
        <v>0</v>
      </c>
      <c r="Q46" s="20">
        <f>'Region - Nagpur Data'!Q34</f>
        <v>0</v>
      </c>
      <c r="R46" s="20">
        <f>'Region - Nagpur Data'!R34</f>
        <v>0</v>
      </c>
      <c r="S46" s="20">
        <f>'Region - Nagpur Data'!S34</f>
        <v>0</v>
      </c>
      <c r="T46" s="20">
        <f>'Region - Nagpur Data'!T34</f>
        <v>0</v>
      </c>
      <c r="U46" s="20">
        <f>'Region - Nagpur Data'!U34</f>
        <v>7</v>
      </c>
      <c r="V46" s="12">
        <f>'Region - Nagpur Data'!V34</f>
        <v>0</v>
      </c>
    </row>
    <row r="47" spans="1:23" x14ac:dyDescent="0.35">
      <c r="A47" s="20">
        <f>'Region - Nagpur Data'!A35</f>
        <v>33</v>
      </c>
      <c r="B47" s="20" t="str">
        <f>'Region - Nagpur Data'!B35</f>
        <v>Nagpur</v>
      </c>
      <c r="C47" s="20" t="str">
        <f>'Region - Nagpur Data'!C35</f>
        <v>Chandrapur</v>
      </c>
      <c r="D47" s="20" t="str">
        <f>'Region - Nagpur Data'!D35</f>
        <v>Wardha</v>
      </c>
      <c r="E47" s="20" t="str">
        <f>'Region - Nagpur Data'!E35</f>
        <v>Wardha</v>
      </c>
      <c r="F47" s="20" t="str">
        <f>'Region - Nagpur Data'!F35</f>
        <v>7891298</v>
      </c>
      <c r="G47" s="20" t="str">
        <f>'Region - Nagpur Data'!G35</f>
        <v>Pipri Meghe and 13 villages RR WSS</v>
      </c>
      <c r="H47" s="20" t="str">
        <f>'Region - Nagpur Data'!H35</f>
        <v>Sindhi Meghe</v>
      </c>
      <c r="I47" s="20" t="str">
        <f>'Region - Nagpur Data'!I35</f>
        <v>Proposed ESR-8.50 LL OL 1</v>
      </c>
      <c r="J47" s="20">
        <f>'Region - Nagpur Data'!J35</f>
        <v>0</v>
      </c>
      <c r="K47" s="20" t="str">
        <f>'Region - Nagpur Data'!K35</f>
        <v>Connected</v>
      </c>
      <c r="L47" s="20" t="str">
        <f>'Region - Nagpur Data'!L35</f>
        <v>Online</v>
      </c>
      <c r="M47" s="20" t="str">
        <f>'Region - Nagpur Data'!M35</f>
        <v>8.50 LL</v>
      </c>
      <c r="N47" s="20">
        <f>'Region - Nagpur Data'!N35</f>
        <v>0.08</v>
      </c>
      <c r="O47" s="20">
        <f>'Region - Nagpur Data'!O35</f>
        <v>0</v>
      </c>
      <c r="P47" s="20">
        <f>'Region - Nagpur Data'!P35</f>
        <v>0</v>
      </c>
      <c r="Q47" s="20">
        <f>'Region - Nagpur Data'!Q35</f>
        <v>0</v>
      </c>
      <c r="R47" s="20">
        <f>'Region - Nagpur Data'!R35</f>
        <v>0.43</v>
      </c>
      <c r="S47" s="20">
        <f>'Region - Nagpur Data'!S35</f>
        <v>0</v>
      </c>
      <c r="T47" s="20">
        <f>'Region - Nagpur Data'!T35</f>
        <v>0</v>
      </c>
      <c r="U47" s="20">
        <f>'Region - Nagpur Data'!U35</f>
        <v>5</v>
      </c>
      <c r="V47" s="12">
        <f>'Region - Nagpur Data'!V35</f>
        <v>0</v>
      </c>
    </row>
    <row r="48" spans="1:23" x14ac:dyDescent="0.35">
      <c r="A48" s="20">
        <f>'Region - Nagpur Data'!A36</f>
        <v>34</v>
      </c>
      <c r="B48" s="20" t="str">
        <f>'Region - Nagpur Data'!B36</f>
        <v>Nagpur</v>
      </c>
      <c r="C48" s="20" t="str">
        <f>'Region - Nagpur Data'!C36</f>
        <v>Gondia</v>
      </c>
      <c r="D48" s="20" t="str">
        <f>'Region - Nagpur Data'!D36</f>
        <v>Bhandara</v>
      </c>
      <c r="E48" s="20" t="str">
        <f>'Region - Nagpur Data'!E36</f>
        <v>Tumsar</v>
      </c>
      <c r="F48" s="20" t="str">
        <f>'Region - Nagpur Data'!F36</f>
        <v>20017217</v>
      </c>
      <c r="G48" s="20" t="str">
        <f>'Region - Nagpur Data'!G36</f>
        <v>Dewadi RR WSS</v>
      </c>
      <c r="H48" s="20" t="str">
        <f>'Region - Nagpur Data'!H36</f>
        <v>Dhorwada</v>
      </c>
      <c r="I48" s="20" t="str">
        <f>'Region - Nagpur Data'!I36</f>
        <v>ESR 0.75 LL</v>
      </c>
      <c r="J48" s="20">
        <f>'Region - Nagpur Data'!J36</f>
        <v>22.495000839233398</v>
      </c>
      <c r="K48" s="20" t="str">
        <f>'Region - Nagpur Data'!K36</f>
        <v>Connected</v>
      </c>
      <c r="L48" s="20" t="str">
        <f>'Region - Nagpur Data'!L36</f>
        <v>Online</v>
      </c>
      <c r="M48" s="20" t="str">
        <f>'Region - Nagpur Data'!M36</f>
        <v>0.75 LL</v>
      </c>
      <c r="N48" s="20">
        <f>'Region - Nagpur Data'!N36</f>
        <v>0</v>
      </c>
      <c r="O48" s="20">
        <f>'Region - Nagpur Data'!O36</f>
        <v>0</v>
      </c>
      <c r="P48" s="20">
        <f>'Region - Nagpur Data'!P36</f>
        <v>0</v>
      </c>
      <c r="Q48" s="20">
        <f>'Region - Nagpur Data'!Q36</f>
        <v>0</v>
      </c>
      <c r="R48" s="20">
        <f>'Region - Nagpur Data'!R36</f>
        <v>0</v>
      </c>
      <c r="S48" s="20">
        <f>'Region - Nagpur Data'!S36</f>
        <v>0</v>
      </c>
      <c r="T48" s="20">
        <f>'Region - Nagpur Data'!T36</f>
        <v>0</v>
      </c>
      <c r="U48" s="20">
        <f>'Region - Nagpur Data'!U36</f>
        <v>7</v>
      </c>
      <c r="V48" s="12">
        <f>'Region - Nagpur Data'!V36</f>
        <v>0</v>
      </c>
    </row>
    <row r="49" spans="1:22" x14ac:dyDescent="0.35">
      <c r="A49" s="20">
        <f>'Region - Nagpur Data'!A37</f>
        <v>35</v>
      </c>
      <c r="B49" s="20" t="str">
        <f>'Region - Nagpur Data'!B37</f>
        <v>Nagpur</v>
      </c>
      <c r="C49" s="20" t="str">
        <f>'Region - Nagpur Data'!C37</f>
        <v>Nagpur</v>
      </c>
      <c r="D49" s="20" t="str">
        <f>'Region - Nagpur Data'!D37</f>
        <v>Nagpur</v>
      </c>
      <c r="E49" s="20" t="str">
        <f>'Region - Nagpur Data'!E37</f>
        <v>Hingna</v>
      </c>
      <c r="F49" s="20" t="str">
        <f>'Region - Nagpur Data'!F37</f>
        <v>20009650</v>
      </c>
      <c r="G49" s="20" t="str">
        <f>'Region - Nagpur Data'!G37</f>
        <v>Waddhmna WSS</v>
      </c>
      <c r="H49" s="20" t="str">
        <f>'Region - Nagpur Data'!H37</f>
        <v>Waddhmna</v>
      </c>
      <c r="I49" s="20" t="str">
        <f>'Region - Nagpur Data'!I37</f>
        <v>ESR-1.00 LL</v>
      </c>
      <c r="J49" s="20">
        <f>'Region - Nagpur Data'!J37</f>
        <v>0</v>
      </c>
      <c r="K49" s="20" t="str">
        <f>'Region - Nagpur Data'!K37</f>
        <v>Connected</v>
      </c>
      <c r="L49" s="20" t="str">
        <f>'Region - Nagpur Data'!L37</f>
        <v>Online</v>
      </c>
      <c r="M49" s="20" t="str">
        <f>'Region - Nagpur Data'!M37</f>
        <v>1.00 LL</v>
      </c>
      <c r="N49" s="20">
        <f>'Region - Nagpur Data'!N37</f>
        <v>0</v>
      </c>
      <c r="O49" s="20">
        <f>'Region - Nagpur Data'!O37</f>
        <v>0</v>
      </c>
      <c r="P49" s="20">
        <f>'Region - Nagpur Data'!P37</f>
        <v>0</v>
      </c>
      <c r="Q49" s="20">
        <f>'Region - Nagpur Data'!Q37</f>
        <v>0.01</v>
      </c>
      <c r="R49" s="20">
        <f>'Region - Nagpur Data'!R37</f>
        <v>0.02</v>
      </c>
      <c r="S49" s="20">
        <f>'Region - Nagpur Data'!S37</f>
        <v>0.01</v>
      </c>
      <c r="T49" s="20">
        <f>'Region - Nagpur Data'!T37</f>
        <v>0.03</v>
      </c>
      <c r="U49" s="20">
        <f>'Region - Nagpur Data'!U37</f>
        <v>3</v>
      </c>
      <c r="V49" s="12">
        <f>'Region - Nagpur Data'!V37</f>
        <v>0.03</v>
      </c>
    </row>
    <row r="50" spans="1:22" x14ac:dyDescent="0.35">
      <c r="A50" s="20">
        <f>'Region - Nagpur Data'!A38</f>
        <v>36</v>
      </c>
      <c r="B50" s="20" t="str">
        <f>'Region - Nagpur Data'!B38</f>
        <v>Nagpur</v>
      </c>
      <c r="C50" s="20" t="str">
        <f>'Region - Nagpur Data'!C38</f>
        <v>Nagpur</v>
      </c>
      <c r="D50" s="20" t="str">
        <f>'Region - Nagpur Data'!D38</f>
        <v>Nagpur</v>
      </c>
      <c r="E50" s="20" t="str">
        <f>'Region - Nagpur Data'!E38</f>
        <v>Hingna</v>
      </c>
      <c r="F50" s="20" t="str">
        <f>'Region - Nagpur Data'!F38</f>
        <v>20009650</v>
      </c>
      <c r="G50" s="20" t="str">
        <f>'Region - Nagpur Data'!G38</f>
        <v>Waddhmna WSS</v>
      </c>
      <c r="H50" s="20" t="str">
        <f>'Region - Nagpur Data'!H38</f>
        <v>Waddhmna</v>
      </c>
      <c r="I50" s="20" t="str">
        <f>'Region - Nagpur Data'!I38</f>
        <v>ESR-0.90 LL</v>
      </c>
      <c r="J50" s="20">
        <f>'Region - Nagpur Data'!J38</f>
        <v>36.623001098632813</v>
      </c>
      <c r="K50" s="20" t="str">
        <f>'Region - Nagpur Data'!K38</f>
        <v>Connected</v>
      </c>
      <c r="L50" s="20" t="str">
        <f>'Region - Nagpur Data'!L38</f>
        <v>Online</v>
      </c>
      <c r="M50" s="20" t="str">
        <f>'Region - Nagpur Data'!M38</f>
        <v>0.90 LL</v>
      </c>
      <c r="N50" s="20">
        <f>'Region - Nagpur Data'!N38</f>
        <v>4.68</v>
      </c>
      <c r="O50" s="20">
        <f>'Region - Nagpur Data'!O38</f>
        <v>3.31</v>
      </c>
      <c r="P50" s="20">
        <f>'Region - Nagpur Data'!P38</f>
        <v>4.2300000000000004</v>
      </c>
      <c r="Q50" s="20">
        <f>'Region - Nagpur Data'!Q38</f>
        <v>2.36</v>
      </c>
      <c r="R50" s="20">
        <f>'Region - Nagpur Data'!R38</f>
        <v>2.29</v>
      </c>
      <c r="S50" s="20">
        <f>'Region - Nagpur Data'!S38</f>
        <v>2.23</v>
      </c>
      <c r="T50" s="20">
        <f>'Region - Nagpur Data'!T38</f>
        <v>3.41</v>
      </c>
      <c r="U50" s="20">
        <f>'Region - Nagpur Data'!U38</f>
        <v>0</v>
      </c>
      <c r="V50" s="12">
        <f>'Region - Nagpur Data'!V38</f>
        <v>3.7888888888888888</v>
      </c>
    </row>
    <row r="51" spans="1:22" x14ac:dyDescent="0.35">
      <c r="A51" s="20">
        <f>'Region - Nagpur Data'!A39</f>
        <v>37</v>
      </c>
      <c r="B51" s="20" t="str">
        <f>'Region - Nagpur Data'!B39</f>
        <v>Chandrapur</v>
      </c>
      <c r="C51" s="20" t="str">
        <f>'Region - Nagpur Data'!C39</f>
        <v>Chandrapur</v>
      </c>
      <c r="D51" s="20" t="str">
        <f>'Region - Nagpur Data'!D39</f>
        <v>Chandrapur</v>
      </c>
      <c r="E51" s="20" t="str">
        <f>'Region - Nagpur Data'!E39</f>
        <v>Chandrapur</v>
      </c>
      <c r="F51" s="20" t="str">
        <f>'Region - Nagpur Data'!F39</f>
        <v>20050368</v>
      </c>
      <c r="G51" s="20" t="str">
        <f>'Region - Nagpur Data'!G39</f>
        <v>Chinchala and 7 Villages RR Water Supply Scheme</v>
      </c>
      <c r="H51" s="20" t="str">
        <f>'Region - Nagpur Data'!H39</f>
        <v>Wandhari</v>
      </c>
      <c r="I51" s="20" t="str">
        <f>'Region - Nagpur Data'!I39</f>
        <v>ESR-0.20LL</v>
      </c>
      <c r="J51" s="20">
        <f>'Region - Nagpur Data'!J39</f>
        <v>1.4530000000000001</v>
      </c>
      <c r="K51" s="20" t="str">
        <f>'Region - Nagpur Data'!K39</f>
        <v>Connected</v>
      </c>
      <c r="L51" s="20" t="str">
        <f>'Region - Nagpur Data'!L39</f>
        <v>Online</v>
      </c>
      <c r="M51" s="20" t="str">
        <f>'Region - Nagpur Data'!M39</f>
        <v>0.20LL</v>
      </c>
      <c r="N51" s="20">
        <f>'Region - Nagpur Data'!N39</f>
        <v>0</v>
      </c>
      <c r="O51" s="20">
        <f>'Region - Nagpur Data'!O39</f>
        <v>0</v>
      </c>
      <c r="P51" s="20">
        <f>'Region - Nagpur Data'!P39</f>
        <v>0</v>
      </c>
      <c r="Q51" s="20">
        <f>'Region - Nagpur Data'!Q39</f>
        <v>0</v>
      </c>
      <c r="R51" s="20">
        <f>'Region - Nagpur Data'!R39</f>
        <v>0</v>
      </c>
      <c r="S51" s="20">
        <f>'Region - Nagpur Data'!S39</f>
        <v>0</v>
      </c>
      <c r="T51" s="20">
        <f>'Region - Nagpur Data'!T39</f>
        <v>0</v>
      </c>
      <c r="U51" s="20">
        <f>'Region - Nagpur Data'!U39</f>
        <v>7</v>
      </c>
      <c r="V51" s="12">
        <f>'Region - Nagpur Data'!V39</f>
        <v>0</v>
      </c>
    </row>
    <row r="52" spans="1:22" x14ac:dyDescent="0.35">
      <c r="A52" s="20">
        <f>'Region - Nagpur Data'!A40</f>
        <v>38</v>
      </c>
      <c r="B52" s="20" t="str">
        <f>'Region - Nagpur Data'!B40</f>
        <v>Chandrapur</v>
      </c>
      <c r="C52" s="20" t="str">
        <f>'Region - Nagpur Data'!C40</f>
        <v>Chandrapur</v>
      </c>
      <c r="D52" s="20" t="str">
        <f>'Region - Nagpur Data'!D40</f>
        <v>Pombhurna</v>
      </c>
      <c r="E52" s="20" t="str">
        <f>'Region - Nagpur Data'!E40</f>
        <v>Pombhurna</v>
      </c>
      <c r="F52" s="20" t="str">
        <f>'Region - Nagpur Data'!F40</f>
        <v>7928270</v>
      </c>
      <c r="G52" s="20" t="str">
        <f>'Region - Nagpur Data'!G40</f>
        <v>Pomnbhurna Grid &amp; 15 Villages RR Retrofitting</v>
      </c>
      <c r="H52" s="20" t="str">
        <f>'Region - Nagpur Data'!H40</f>
        <v>Selur Nagreddi</v>
      </c>
      <c r="I52" s="20" t="str">
        <f>'Region - Nagpur Data'!I40</f>
        <v>ESR-0.150 LL</v>
      </c>
      <c r="J52" s="20">
        <f>'Region - Nagpur Data'!J40</f>
        <v>0</v>
      </c>
      <c r="K52" s="20" t="str">
        <f>'Region - Nagpur Data'!K40</f>
        <v>Connected</v>
      </c>
      <c r="L52" s="20" t="str">
        <f>'Region - Nagpur Data'!L40</f>
        <v>Offline</v>
      </c>
      <c r="M52" s="20" t="str">
        <f>'Region - Nagpur Data'!M40</f>
        <v>0.150 LL</v>
      </c>
      <c r="N52" s="20">
        <f>'Region - Nagpur Data'!N40</f>
        <v>0</v>
      </c>
      <c r="O52" s="20">
        <f>'Region - Nagpur Data'!O40</f>
        <v>0</v>
      </c>
      <c r="P52" s="20">
        <f>'Region - Nagpur Data'!P40</f>
        <v>0</v>
      </c>
      <c r="Q52" s="20">
        <f>'Region - Nagpur Data'!Q40</f>
        <v>0</v>
      </c>
      <c r="R52" s="20">
        <f>'Region - Nagpur Data'!R40</f>
        <v>0</v>
      </c>
      <c r="S52" s="20">
        <f>'Region - Nagpur Data'!S40</f>
        <v>0</v>
      </c>
      <c r="T52" s="20">
        <f>'Region - Nagpur Data'!T40</f>
        <v>0</v>
      </c>
      <c r="U52" s="20">
        <f>'Region - Nagpur Data'!U40</f>
        <v>7</v>
      </c>
      <c r="V52" s="12">
        <f>'Region - Nagpur Data'!V40</f>
        <v>0</v>
      </c>
    </row>
    <row r="53" spans="1:22" x14ac:dyDescent="0.35">
      <c r="A53" s="20">
        <f>'Region - Nagpur Data'!A41</f>
        <v>39</v>
      </c>
      <c r="B53" s="20" t="str">
        <f>'Region - Nagpur Data'!B41</f>
        <v>Nagpur</v>
      </c>
      <c r="C53" s="20" t="str">
        <f>'Region - Nagpur Data'!C41</f>
        <v>Nagpur</v>
      </c>
      <c r="D53" s="20" t="str">
        <f>'Region - Nagpur Data'!D41</f>
        <v>Chandrapur</v>
      </c>
      <c r="E53" s="20" t="str">
        <f>'Region - Nagpur Data'!E41</f>
        <v>Saoali</v>
      </c>
      <c r="F53" s="20" t="str">
        <f>'Region - Nagpur Data'!F41</f>
        <v>20036500</v>
      </c>
      <c r="G53" s="20" t="str">
        <f>'Region - Nagpur Data'!G41</f>
        <v>Vyahad &amp; 2 Village RR WSS</v>
      </c>
      <c r="H53" s="20" t="str">
        <f>'Region - Nagpur Data'!H41</f>
        <v>Vyahad(BK)</v>
      </c>
      <c r="I53" s="20" t="str">
        <f>'Region - Nagpur Data'!I41</f>
        <v>MBR-3.00 LL</v>
      </c>
      <c r="J53" s="20">
        <f>'Region - Nagpur Data'!J41</f>
        <v>0</v>
      </c>
      <c r="K53" s="20" t="str">
        <f>'Region - Nagpur Data'!K41</f>
        <v>Connected</v>
      </c>
      <c r="L53" s="20" t="str">
        <f>'Region - Nagpur Data'!L41</f>
        <v>Online</v>
      </c>
      <c r="M53" s="20" t="str">
        <f>'Region - Nagpur Data'!M41</f>
        <v>3.00 LL</v>
      </c>
      <c r="N53" s="20">
        <f>'Region - Nagpur Data'!N41</f>
        <v>0</v>
      </c>
      <c r="O53" s="20">
        <f>'Region - Nagpur Data'!O41</f>
        <v>0</v>
      </c>
      <c r="P53" s="20">
        <f>'Region - Nagpur Data'!P41</f>
        <v>0</v>
      </c>
      <c r="Q53" s="20">
        <f>'Region - Nagpur Data'!Q41</f>
        <v>0</v>
      </c>
      <c r="R53" s="20">
        <f>'Region - Nagpur Data'!R41</f>
        <v>0</v>
      </c>
      <c r="S53" s="20">
        <f>'Region - Nagpur Data'!S41</f>
        <v>0</v>
      </c>
      <c r="T53" s="20">
        <f>'Region - Nagpur Data'!T41</f>
        <v>0</v>
      </c>
      <c r="U53" s="20">
        <f>'Region - Nagpur Data'!U41</f>
        <v>7</v>
      </c>
      <c r="V53" s="12">
        <f>'Region - Nagpur Data'!V41</f>
        <v>0</v>
      </c>
    </row>
    <row r="54" spans="1:22" x14ac:dyDescent="0.35">
      <c r="A54" s="20">
        <f>'Region - Nagpur Data'!A42</f>
        <v>40</v>
      </c>
      <c r="B54" s="20" t="str">
        <f>'Region - Nagpur Data'!B42</f>
        <v>Nagpur</v>
      </c>
      <c r="C54" s="20" t="str">
        <f>'Region - Nagpur Data'!C42</f>
        <v>Chandrapur</v>
      </c>
      <c r="D54" s="20" t="str">
        <f>'Region - Nagpur Data'!D42</f>
        <v>Wardha</v>
      </c>
      <c r="E54" s="20" t="str">
        <f>'Region - Nagpur Data'!E42</f>
        <v>Wardha</v>
      </c>
      <c r="F54" s="20" t="str">
        <f>'Region - Nagpur Data'!F42</f>
        <v>7891298</v>
      </c>
      <c r="G54" s="20" t="str">
        <f>'Region - Nagpur Data'!G42</f>
        <v>Pipri Meghe and 13 villages RR WSS</v>
      </c>
      <c r="H54" s="20" t="str">
        <f>'Region - Nagpur Data'!H42</f>
        <v>Alodi</v>
      </c>
      <c r="I54" s="20" t="str">
        <f>'Region - Nagpur Data'!I42</f>
        <v>ESR-2.50 LL</v>
      </c>
      <c r="J54" s="20">
        <f>'Region - Nagpur Data'!J42</f>
        <v>0</v>
      </c>
      <c r="K54" s="20" t="str">
        <f>'Region - Nagpur Data'!K42</f>
        <v>Connected</v>
      </c>
      <c r="L54" s="20" t="str">
        <f>'Region - Nagpur Data'!L42</f>
        <v>Offline</v>
      </c>
      <c r="M54" s="20" t="str">
        <f>'Region - Nagpur Data'!M42</f>
        <v>2.50 LL</v>
      </c>
      <c r="N54" s="20">
        <f>'Region - Nagpur Data'!N42</f>
        <v>0.60398178447725515</v>
      </c>
      <c r="O54" s="20">
        <f>'Region - Nagpur Data'!O42</f>
        <v>5.2597656249999999E-2</v>
      </c>
      <c r="P54" s="20">
        <f>'Region - Nagpur Data'!P42</f>
        <v>1.4794921875E-2</v>
      </c>
      <c r="Q54" s="20">
        <f>'Region - Nagpur Data'!Q42</f>
        <v>1.7024321915064138</v>
      </c>
      <c r="R54" s="20">
        <f>'Region - Nagpur Data'!R42</f>
        <v>0.46290039062499999</v>
      </c>
      <c r="S54" s="20">
        <f>'Region - Nagpur Data'!S42</f>
        <v>3.3300781250000001E-2</v>
      </c>
      <c r="T54" s="20">
        <f>'Region - Nagpur Data'!T42</f>
        <v>0</v>
      </c>
      <c r="U54" s="20">
        <f>'Region - Nagpur Data'!U42</f>
        <v>1</v>
      </c>
      <c r="V54" s="12">
        <f>'Region - Nagpur Data'!V42</f>
        <v>0</v>
      </c>
    </row>
    <row r="55" spans="1:22" x14ac:dyDescent="0.35">
      <c r="A55" s="20">
        <f>'Region - Nagpur Data'!A43</f>
        <v>41</v>
      </c>
      <c r="B55" s="20" t="str">
        <f>'Region - Nagpur Data'!B43</f>
        <v>Nagpur</v>
      </c>
      <c r="C55" s="20" t="str">
        <f>'Region - Nagpur Data'!C43</f>
        <v>Nagpur</v>
      </c>
      <c r="D55" s="20" t="str">
        <f>'Region - Nagpur Data'!D43</f>
        <v>Nagpur</v>
      </c>
      <c r="E55" s="20" t="str">
        <f>'Region - Nagpur Data'!E43</f>
        <v>Hingna</v>
      </c>
      <c r="F55" s="20" t="str">
        <f>'Region - Nagpur Data'!F43</f>
        <v>20009650</v>
      </c>
      <c r="G55" s="20" t="str">
        <f>'Region - Nagpur Data'!G43</f>
        <v>Waddhmna WSS</v>
      </c>
      <c r="H55" s="20" t="str">
        <f>'Region - Nagpur Data'!H43</f>
        <v>Waddhmna</v>
      </c>
      <c r="I55" s="20" t="str">
        <f>'Region - Nagpur Data'!I43</f>
        <v>ESR-2.27 LL OL 2</v>
      </c>
      <c r="J55" s="20">
        <f>'Region - Nagpur Data'!J43</f>
        <v>0</v>
      </c>
      <c r="K55" s="20" t="str">
        <f>'Region - Nagpur Data'!K43</f>
        <v>Connected</v>
      </c>
      <c r="L55" s="20" t="str">
        <f>'Region - Nagpur Data'!L43</f>
        <v>Online</v>
      </c>
      <c r="M55" s="20" t="str">
        <f>'Region - Nagpur Data'!M43</f>
        <v>2.27 LL</v>
      </c>
      <c r="N55" s="20">
        <f>'Region - Nagpur Data'!N43</f>
        <v>0</v>
      </c>
      <c r="O55" s="20">
        <f>'Region - Nagpur Data'!O43</f>
        <v>0</v>
      </c>
      <c r="P55" s="20">
        <f>'Region - Nagpur Data'!P43</f>
        <v>0</v>
      </c>
      <c r="Q55" s="20">
        <f>'Region - Nagpur Data'!Q43</f>
        <v>0</v>
      </c>
      <c r="R55" s="20">
        <f>'Region - Nagpur Data'!R43</f>
        <v>0</v>
      </c>
      <c r="S55" s="20">
        <f>'Region - Nagpur Data'!S43</f>
        <v>0</v>
      </c>
      <c r="T55" s="20">
        <f>'Region - Nagpur Data'!T43</f>
        <v>0</v>
      </c>
      <c r="U55" s="20">
        <f>'Region - Nagpur Data'!U43</f>
        <v>7</v>
      </c>
      <c r="V55" s="12">
        <f>'Region - Nagpur Data'!V43</f>
        <v>0</v>
      </c>
    </row>
    <row r="56" spans="1:22" x14ac:dyDescent="0.35">
      <c r="A56" s="20">
        <f>'Region - Nagpur Data'!A44</f>
        <v>42</v>
      </c>
      <c r="B56" s="20" t="str">
        <f>'Region - Nagpur Data'!B44</f>
        <v>Chandrapur</v>
      </c>
      <c r="C56" s="20" t="str">
        <f>'Region - Nagpur Data'!C44</f>
        <v>Chandrapur</v>
      </c>
      <c r="D56" s="20" t="str">
        <f>'Region - Nagpur Data'!D44</f>
        <v>Chandrapur</v>
      </c>
      <c r="E56" s="20" t="str">
        <f>'Region - Nagpur Data'!E44</f>
        <v>Chandrapur</v>
      </c>
      <c r="F56" s="20" t="str">
        <f>'Region - Nagpur Data'!F44</f>
        <v>20050368</v>
      </c>
      <c r="G56" s="20" t="str">
        <f>'Region - Nagpur Data'!G44</f>
        <v>Chinchala and 7 Villages RR Water Supply Scheme</v>
      </c>
      <c r="H56" s="20" t="str">
        <f>'Region - Nagpur Data'!H44</f>
        <v>Pipari</v>
      </c>
      <c r="I56" s="20" t="str">
        <f>'Region - Nagpur Data'!I44</f>
        <v>ESR-0.35LL</v>
      </c>
      <c r="J56" s="20">
        <f>'Region - Nagpur Data'!J44</f>
        <v>34.081000000000003</v>
      </c>
      <c r="K56" s="20" t="str">
        <f>'Region - Nagpur Data'!K44</f>
        <v>Connected</v>
      </c>
      <c r="L56" s="20" t="str">
        <f>'Region - Nagpur Data'!L44</f>
        <v>Online</v>
      </c>
      <c r="M56" s="20" t="str">
        <f>'Region - Nagpur Data'!M44</f>
        <v>0.35LL</v>
      </c>
      <c r="N56" s="20">
        <f>'Region - Nagpur Data'!N44</f>
        <v>0</v>
      </c>
      <c r="O56" s="20">
        <f>'Region - Nagpur Data'!O44</f>
        <v>0</v>
      </c>
      <c r="P56" s="20">
        <f>'Region - Nagpur Data'!P44</f>
        <v>0</v>
      </c>
      <c r="Q56" s="20">
        <f>'Region - Nagpur Data'!Q44</f>
        <v>0</v>
      </c>
      <c r="R56" s="20">
        <f>'Region - Nagpur Data'!R44</f>
        <v>0</v>
      </c>
      <c r="S56" s="20">
        <f>'Region - Nagpur Data'!S44</f>
        <v>0</v>
      </c>
      <c r="T56" s="20">
        <f>'Region - Nagpur Data'!T44</f>
        <v>0</v>
      </c>
      <c r="U56" s="20">
        <f>'Region - Nagpur Data'!U44</f>
        <v>7</v>
      </c>
      <c r="V56" s="12">
        <f>'Region - Nagpur Data'!V44</f>
        <v>0</v>
      </c>
    </row>
    <row r="57" spans="1:22" x14ac:dyDescent="0.35">
      <c r="A57" s="20">
        <f>'Region - Nagpur Data'!A45</f>
        <v>43</v>
      </c>
      <c r="B57" s="20" t="str">
        <f>'Region - Nagpur Data'!B45</f>
        <v>Nagpur</v>
      </c>
      <c r="C57" s="20" t="str">
        <f>'Region - Nagpur Data'!C45</f>
        <v>Gondia</v>
      </c>
      <c r="D57" s="20" t="str">
        <f>'Region - Nagpur Data'!D45</f>
        <v>Gondia</v>
      </c>
      <c r="E57" s="20" t="str">
        <f>'Region - Nagpur Data'!E45</f>
        <v>Gondia</v>
      </c>
      <c r="F57" s="20" t="str">
        <f>'Region - Nagpur Data'!F45</f>
        <v>2003645</v>
      </c>
      <c r="G57" s="20" t="str">
        <f>'Region - Nagpur Data'!G45</f>
        <v>Kudwa-Katangikala Peri Urban RR</v>
      </c>
      <c r="H57" s="20" t="str">
        <f>'Region - Nagpur Data'!H45</f>
        <v>Kudwa</v>
      </c>
      <c r="I57" s="20" t="str">
        <f>'Region - Nagpur Data'!I45</f>
        <v>ESR-3.00 LL</v>
      </c>
      <c r="J57" s="20">
        <f>'Region - Nagpur Data'!J45</f>
        <v>0</v>
      </c>
      <c r="K57" s="20" t="str">
        <f>'Region - Nagpur Data'!K45</f>
        <v>Connected</v>
      </c>
      <c r="L57" s="20" t="str">
        <f>'Region - Nagpur Data'!L45</f>
        <v>Online</v>
      </c>
      <c r="M57" s="20" t="str">
        <f>'Region - Nagpur Data'!M45</f>
        <v>3.00 LL</v>
      </c>
      <c r="N57" s="20">
        <f>'Region - Nagpur Data'!N45</f>
        <v>0</v>
      </c>
      <c r="O57" s="20">
        <f>'Region - Nagpur Data'!O45</f>
        <v>56.87</v>
      </c>
      <c r="P57" s="20">
        <f>'Region - Nagpur Data'!P45</f>
        <v>55.19</v>
      </c>
      <c r="Q57" s="20">
        <f>'Region - Nagpur Data'!Q45</f>
        <v>0</v>
      </c>
      <c r="R57" s="20">
        <f>'Region - Nagpur Data'!R45</f>
        <v>39.090000000000003</v>
      </c>
      <c r="S57" s="20">
        <f>'Region - Nagpur Data'!S45</f>
        <v>173.92</v>
      </c>
      <c r="T57" s="20">
        <f>'Region - Nagpur Data'!T45</f>
        <v>0</v>
      </c>
      <c r="U57" s="20">
        <f>'Region - Nagpur Data'!U45</f>
        <v>3</v>
      </c>
      <c r="V57" s="12">
        <f>'Region - Nagpur Data'!V45</f>
        <v>0</v>
      </c>
    </row>
    <row r="58" spans="1:22" x14ac:dyDescent="0.35">
      <c r="A58" s="20">
        <f>'Region - Nagpur Data'!A46</f>
        <v>44</v>
      </c>
      <c r="B58" s="20" t="str">
        <f>'Region - Nagpur Data'!B46</f>
        <v>Nagpur</v>
      </c>
      <c r="C58" s="20" t="str">
        <f>'Region - Nagpur Data'!C46</f>
        <v>Chandrapur</v>
      </c>
      <c r="D58" s="20" t="str">
        <f>'Region - Nagpur Data'!D46</f>
        <v>Wardha</v>
      </c>
      <c r="E58" s="20" t="str">
        <f>'Region - Nagpur Data'!E46</f>
        <v>Wardha</v>
      </c>
      <c r="F58" s="20" t="str">
        <f>'Region - Nagpur Data'!F46</f>
        <v>7891298</v>
      </c>
      <c r="G58" s="20" t="str">
        <f>'Region - Nagpur Data'!G46</f>
        <v>Pipri Meghe and 13 villages RR WSS</v>
      </c>
      <c r="H58" s="20" t="str">
        <f>'Region - Nagpur Data'!H46</f>
        <v>Nalwadi</v>
      </c>
      <c r="I58" s="20" t="str">
        <f>'Region - Nagpur Data'!I46</f>
        <v>ESR-5.00 LL OL 1</v>
      </c>
      <c r="J58" s="20">
        <f>'Region - Nagpur Data'!J46</f>
        <v>0</v>
      </c>
      <c r="K58" s="20" t="str">
        <f>'Region - Nagpur Data'!K46</f>
        <v>Connected</v>
      </c>
      <c r="L58" s="20" t="str">
        <f>'Region - Nagpur Data'!L46</f>
        <v>Offline</v>
      </c>
      <c r="M58" s="20" t="str">
        <f>'Region - Nagpur Data'!M46</f>
        <v>5.00 LL</v>
      </c>
      <c r="N58" s="20">
        <f>'Region - Nagpur Data'!N46</f>
        <v>0</v>
      </c>
      <c r="O58" s="20">
        <f>'Region - Nagpur Data'!O46</f>
        <v>0</v>
      </c>
      <c r="P58" s="20">
        <f>'Region - Nagpur Data'!P46</f>
        <v>0</v>
      </c>
      <c r="Q58" s="20">
        <f>'Region - Nagpur Data'!Q46</f>
        <v>0</v>
      </c>
      <c r="R58" s="20">
        <f>'Region - Nagpur Data'!R46</f>
        <v>0</v>
      </c>
      <c r="S58" s="20">
        <f>'Region - Nagpur Data'!S46</f>
        <v>0</v>
      </c>
      <c r="T58" s="20">
        <f>'Region - Nagpur Data'!T46</f>
        <v>0</v>
      </c>
      <c r="U58" s="20">
        <f>'Region - Nagpur Data'!U46</f>
        <v>7</v>
      </c>
      <c r="V58" s="12">
        <f>'Region - Nagpur Data'!V46</f>
        <v>0</v>
      </c>
    </row>
    <row r="59" spans="1:22" x14ac:dyDescent="0.35">
      <c r="A59" s="20">
        <f>'Region - Nagpur Data'!A47</f>
        <v>45</v>
      </c>
      <c r="B59" s="20" t="str">
        <f>'Region - Nagpur Data'!B47</f>
        <v>Nagpur</v>
      </c>
      <c r="C59" s="20" t="str">
        <f>'Region - Nagpur Data'!C47</f>
        <v>Gondia</v>
      </c>
      <c r="D59" s="20" t="str">
        <f>'Region - Nagpur Data'!D47</f>
        <v>Sadak Arjuni</v>
      </c>
      <c r="E59" s="20" t="str">
        <f>'Region - Nagpur Data'!E47</f>
        <v>Sadak Arjuni</v>
      </c>
      <c r="F59" s="20" t="str">
        <f>'Region - Nagpur Data'!F47</f>
        <v>20016939</v>
      </c>
      <c r="G59" s="20" t="str">
        <f>'Region - Nagpur Data'!G47</f>
        <v>Putali RR WSS Retrofitting</v>
      </c>
      <c r="H59" s="20" t="str">
        <f>'Region - Nagpur Data'!H47</f>
        <v>Mohgata</v>
      </c>
      <c r="I59" s="20" t="str">
        <f>'Region - Nagpur Data'!I47</f>
        <v>ESR-0.25 LL</v>
      </c>
      <c r="J59" s="20">
        <f>'Region - Nagpur Data'!J47</f>
        <v>0</v>
      </c>
      <c r="K59" s="20" t="str">
        <f>'Region - Nagpur Data'!K47</f>
        <v>Connected</v>
      </c>
      <c r="L59" s="20" t="str">
        <f>'Region - Nagpur Data'!L47</f>
        <v>Offline</v>
      </c>
      <c r="M59" s="20" t="str">
        <f>'Region - Nagpur Data'!M47</f>
        <v>0.25 LL</v>
      </c>
      <c r="N59" s="20">
        <f>'Region - Nagpur Data'!N47</f>
        <v>0</v>
      </c>
      <c r="O59" s="20">
        <f>'Region - Nagpur Data'!O47</f>
        <v>0</v>
      </c>
      <c r="P59" s="20">
        <f>'Region - Nagpur Data'!P47</f>
        <v>0</v>
      </c>
      <c r="Q59" s="20">
        <f>'Region - Nagpur Data'!Q47</f>
        <v>0</v>
      </c>
      <c r="R59" s="20">
        <f>'Region - Nagpur Data'!R47</f>
        <v>0</v>
      </c>
      <c r="S59" s="20">
        <f>'Region - Nagpur Data'!S47</f>
        <v>0</v>
      </c>
      <c r="T59" s="20">
        <f>'Region - Nagpur Data'!T47</f>
        <v>0</v>
      </c>
      <c r="U59" s="20">
        <f>'Region - Nagpur Data'!U47</f>
        <v>7</v>
      </c>
      <c r="V59" s="12">
        <f>'Region - Nagpur Data'!V47</f>
        <v>0</v>
      </c>
    </row>
    <row r="60" spans="1:22" x14ac:dyDescent="0.35">
      <c r="A60" s="20">
        <f>'Region - Nagpur Data'!A48</f>
        <v>46</v>
      </c>
      <c r="B60" s="20" t="str">
        <f>'Region - Nagpur Data'!B48</f>
        <v>Chandrapur</v>
      </c>
      <c r="C60" s="20" t="str">
        <f>'Region - Nagpur Data'!C48</f>
        <v>Chandrapur</v>
      </c>
      <c r="D60" s="20" t="str">
        <f>'Region - Nagpur Data'!D48</f>
        <v>Gadchiroli</v>
      </c>
      <c r="E60" s="20" t="str">
        <f>'Region - Nagpur Data'!E48</f>
        <v>Aheri</v>
      </c>
      <c r="F60" s="20" t="str">
        <f>'Region - Nagpur Data'!F48</f>
        <v>7890975</v>
      </c>
      <c r="G60" s="20" t="str">
        <f>'Region - Nagpur Data'!G48</f>
        <v>Allapalli-Nagapalli RR</v>
      </c>
      <c r="H60" s="20" t="str">
        <f>'Region - Nagpur Data'!H48</f>
        <v>Nagepalli</v>
      </c>
      <c r="I60" s="20" t="str">
        <f>'Region - Nagpur Data'!I48</f>
        <v>ESR 1.55 LL</v>
      </c>
      <c r="J60" s="20">
        <f>'Region - Nagpur Data'!J48</f>
        <v>0</v>
      </c>
      <c r="K60" s="20" t="str">
        <f>'Region - Nagpur Data'!K48</f>
        <v>Connected</v>
      </c>
      <c r="L60" s="20" t="str">
        <f>'Region - Nagpur Data'!L48</f>
        <v>Online</v>
      </c>
      <c r="M60" s="20" t="str">
        <f>'Region - Nagpur Data'!M48</f>
        <v>1.55 LL</v>
      </c>
      <c r="N60" s="20">
        <f>'Region - Nagpur Data'!N48</f>
        <v>0</v>
      </c>
      <c r="O60" s="20">
        <f>'Region - Nagpur Data'!O48</f>
        <v>0</v>
      </c>
      <c r="P60" s="20">
        <f>'Region - Nagpur Data'!P48</f>
        <v>0</v>
      </c>
      <c r="Q60" s="20">
        <f>'Region - Nagpur Data'!Q48</f>
        <v>0</v>
      </c>
      <c r="R60" s="20">
        <f>'Region - Nagpur Data'!R48</f>
        <v>0</v>
      </c>
      <c r="S60" s="20">
        <f>'Region - Nagpur Data'!S48</f>
        <v>0</v>
      </c>
      <c r="T60" s="20">
        <f>'Region - Nagpur Data'!T48</f>
        <v>0</v>
      </c>
      <c r="U60" s="20">
        <f>'Region - Nagpur Data'!U48</f>
        <v>7</v>
      </c>
      <c r="V60" s="12">
        <f>'Region - Nagpur Data'!V48</f>
        <v>0</v>
      </c>
    </row>
    <row r="61" spans="1:22" x14ac:dyDescent="0.35">
      <c r="A61" s="20">
        <f>'Region - Nagpur Data'!A49</f>
        <v>47</v>
      </c>
      <c r="B61" s="20" t="str">
        <f>'Region - Nagpur Data'!B49</f>
        <v>Nagpur</v>
      </c>
      <c r="C61" s="20" t="str">
        <f>'Region - Nagpur Data'!C49</f>
        <v>Chandrapur</v>
      </c>
      <c r="D61" s="20" t="str">
        <f>'Region - Nagpur Data'!D49</f>
        <v>Wardha</v>
      </c>
      <c r="E61" s="20" t="str">
        <f>'Region - Nagpur Data'!E49</f>
        <v>Wardha</v>
      </c>
      <c r="F61" s="20" t="str">
        <f>'Region - Nagpur Data'!F49</f>
        <v>7891298</v>
      </c>
      <c r="G61" s="20" t="str">
        <f>'Region - Nagpur Data'!G49</f>
        <v>Pipri Meghe and 13 villages RR WSS</v>
      </c>
      <c r="H61" s="20" t="str">
        <f>'Region - Nagpur Data'!H49</f>
        <v>Alodi</v>
      </c>
      <c r="I61" s="20" t="str">
        <f>'Region - Nagpur Data'!I49</f>
        <v>ESR-4.00 LL OL 2</v>
      </c>
      <c r="J61" s="20">
        <f>'Region - Nagpur Data'!J49</f>
        <v>0</v>
      </c>
      <c r="K61" s="20" t="str">
        <f>'Region - Nagpur Data'!K49</f>
        <v>Connected</v>
      </c>
      <c r="L61" s="20" t="str">
        <f>'Region - Nagpur Data'!L49</f>
        <v>Online</v>
      </c>
      <c r="M61" s="20" t="str">
        <f>'Region - Nagpur Data'!M49</f>
        <v>4.00 LL</v>
      </c>
      <c r="N61" s="20">
        <f>'Region - Nagpur Data'!N49</f>
        <v>0</v>
      </c>
      <c r="O61" s="20">
        <f>'Region - Nagpur Data'!O49</f>
        <v>1.72</v>
      </c>
      <c r="P61" s="20">
        <f>'Region - Nagpur Data'!P49</f>
        <v>0</v>
      </c>
      <c r="Q61" s="20">
        <f>'Region - Nagpur Data'!Q49</f>
        <v>0</v>
      </c>
      <c r="R61" s="20">
        <f>'Region - Nagpur Data'!R49</f>
        <v>0</v>
      </c>
      <c r="S61" s="20">
        <f>'Region - Nagpur Data'!S49</f>
        <v>1.85</v>
      </c>
      <c r="T61" s="20">
        <f>'Region - Nagpur Data'!T49</f>
        <v>0</v>
      </c>
      <c r="U61" s="20">
        <f>'Region - Nagpur Data'!U49</f>
        <v>5</v>
      </c>
      <c r="V61" s="12">
        <f>'Region - Nagpur Data'!V49</f>
        <v>0</v>
      </c>
    </row>
    <row r="62" spans="1:22" x14ac:dyDescent="0.35">
      <c r="A62" s="20">
        <f>'Region - Nagpur Data'!A50</f>
        <v>48</v>
      </c>
      <c r="B62" s="20" t="str">
        <f>'Region - Nagpur Data'!B50</f>
        <v>Nagpur</v>
      </c>
      <c r="C62" s="20" t="str">
        <f>'Region - Nagpur Data'!C50</f>
        <v>Chandrapur</v>
      </c>
      <c r="D62" s="20" t="str">
        <f>'Region - Nagpur Data'!D50</f>
        <v>Mul</v>
      </c>
      <c r="E62" s="20" t="str">
        <f>'Region - Nagpur Data'!E50</f>
        <v>Mul</v>
      </c>
      <c r="F62" s="20" t="str">
        <f>'Region - Nagpur Data'!F50</f>
        <v>7890965</v>
      </c>
      <c r="G62" s="20" t="str">
        <f>'Region - Nagpur Data'!G50</f>
        <v>Mul Grid &amp; 24 Villages  RR WSS Retrofitting</v>
      </c>
      <c r="H62" s="20" t="str">
        <f>'Region - Nagpur Data'!H50</f>
        <v>Akapur</v>
      </c>
      <c r="I62" s="20" t="str">
        <f>'Region - Nagpur Data'!I50</f>
        <v>ESR-0.30 LL</v>
      </c>
      <c r="J62" s="20">
        <f>'Region - Nagpur Data'!J50</f>
        <v>0</v>
      </c>
      <c r="K62" s="20" t="str">
        <f>'Region - Nagpur Data'!K50</f>
        <v>Connected</v>
      </c>
      <c r="L62" s="20" t="str">
        <f>'Region - Nagpur Data'!L50</f>
        <v>Online</v>
      </c>
      <c r="M62" s="20" t="str">
        <f>'Region - Nagpur Data'!M50</f>
        <v>0.30 LL</v>
      </c>
      <c r="N62" s="20">
        <f>'Region - Nagpur Data'!N50</f>
        <v>0.301396484375</v>
      </c>
      <c r="O62" s="20">
        <f>'Region - Nagpur Data'!O50</f>
        <v>3.5517578124999998E-2</v>
      </c>
      <c r="P62" s="20">
        <f>'Region - Nagpur Data'!P50</f>
        <v>0.31326171874999997</v>
      </c>
      <c r="Q62" s="20">
        <f>'Region - Nagpur Data'!Q50</f>
        <v>0.26475097656250002</v>
      </c>
      <c r="R62" s="20">
        <f>'Region - Nagpur Data'!R50</f>
        <v>0.26786621093750002</v>
      </c>
      <c r="S62" s="20">
        <f>'Region - Nagpur Data'!S50</f>
        <v>0.30026855468750002</v>
      </c>
      <c r="T62" s="20">
        <f>'Region - Nagpur Data'!T50</f>
        <v>0.299619140625</v>
      </c>
      <c r="U62" s="20">
        <f>'Region - Nagpur Data'!U50</f>
        <v>0</v>
      </c>
      <c r="V62" s="12">
        <f>'Region - Nagpur Data'!V50</f>
        <v>0.99873046875000004</v>
      </c>
    </row>
    <row r="63" spans="1:22" x14ac:dyDescent="0.35">
      <c r="A63" s="20">
        <f>'Region - Nagpur Data'!A51</f>
        <v>49</v>
      </c>
      <c r="B63" s="20" t="str">
        <f>'Region - Nagpur Data'!B51</f>
        <v>Nagpur</v>
      </c>
      <c r="C63" s="20" t="str">
        <f>'Region - Nagpur Data'!C51</f>
        <v>Gondia</v>
      </c>
      <c r="D63" s="20" t="str">
        <f>'Region - Nagpur Data'!D51</f>
        <v>Bhandara</v>
      </c>
      <c r="E63" s="20" t="str">
        <f>'Region - Nagpur Data'!E51</f>
        <v>Sakoli</v>
      </c>
      <c r="F63" s="20" t="str">
        <f>'Region - Nagpur Data'!F51</f>
        <v>631335</v>
      </c>
      <c r="G63" s="20" t="str">
        <f>'Region - Nagpur Data'!G51</f>
        <v>Ghanod RR Retrofitting</v>
      </c>
      <c r="H63" s="20" t="str">
        <f>'Region - Nagpur Data'!H51</f>
        <v>Ghanod</v>
      </c>
      <c r="I63" s="20" t="str">
        <f>'Region - Nagpur Data'!I51</f>
        <v>ESR 0.30 LL</v>
      </c>
      <c r="J63" s="20">
        <f>'Region - Nagpur Data'!J51</f>
        <v>0</v>
      </c>
      <c r="K63" s="20" t="str">
        <f>'Region - Nagpur Data'!K51</f>
        <v>Connected</v>
      </c>
      <c r="L63" s="20" t="str">
        <f>'Region - Nagpur Data'!L51</f>
        <v>Online</v>
      </c>
      <c r="M63" s="20" t="str">
        <f>'Region - Nagpur Data'!M51</f>
        <v>0.30 LL</v>
      </c>
      <c r="N63" s="20">
        <f>'Region - Nagpur Data'!N51</f>
        <v>0</v>
      </c>
      <c r="O63" s="20">
        <f>'Region - Nagpur Data'!O51</f>
        <v>0</v>
      </c>
      <c r="P63" s="20">
        <f>'Region - Nagpur Data'!P51</f>
        <v>0</v>
      </c>
      <c r="Q63" s="20">
        <f>'Region - Nagpur Data'!Q51</f>
        <v>0</v>
      </c>
      <c r="R63" s="20">
        <f>'Region - Nagpur Data'!R51</f>
        <v>0</v>
      </c>
      <c r="S63" s="20">
        <f>'Region - Nagpur Data'!S51</f>
        <v>0</v>
      </c>
      <c r="T63" s="20">
        <f>'Region - Nagpur Data'!T51</f>
        <v>0</v>
      </c>
      <c r="U63" s="20">
        <f>'Region - Nagpur Data'!U51</f>
        <v>7</v>
      </c>
      <c r="V63" s="12">
        <f>'Region - Nagpur Data'!V51</f>
        <v>0</v>
      </c>
    </row>
    <row r="64" spans="1:22" x14ac:dyDescent="0.35">
      <c r="A64" s="20">
        <f>'Region - Nagpur Data'!A52</f>
        <v>50</v>
      </c>
      <c r="B64" s="20" t="str">
        <f>'Region - Nagpur Data'!B52</f>
        <v>Nagpur</v>
      </c>
      <c r="C64" s="20" t="str">
        <f>'Region - Nagpur Data'!C52</f>
        <v>Chandrapur</v>
      </c>
      <c r="D64" s="20" t="str">
        <f>'Region - Nagpur Data'!D52</f>
        <v>Wardha</v>
      </c>
      <c r="E64" s="20" t="str">
        <f>'Region - Nagpur Data'!E52</f>
        <v>Wardha</v>
      </c>
      <c r="F64" s="20" t="str">
        <f>'Region - Nagpur Data'!F52</f>
        <v>7891298</v>
      </c>
      <c r="G64" s="20" t="str">
        <f>'Region - Nagpur Data'!G52</f>
        <v>Pipri Meghe and 13 villages RR WSS</v>
      </c>
      <c r="H64" s="20" t="str">
        <f>'Region - Nagpur Data'!H52</f>
        <v>Sindhi Meghe</v>
      </c>
      <c r="I64" s="20" t="str">
        <f>'Region - Nagpur Data'!I52</f>
        <v>Existing ESR-8.50 LL OL 1</v>
      </c>
      <c r="J64" s="20">
        <f>'Region - Nagpur Data'!J52</f>
        <v>0</v>
      </c>
      <c r="K64" s="20" t="str">
        <f>'Region - Nagpur Data'!K52</f>
        <v>Connected</v>
      </c>
      <c r="L64" s="20" t="str">
        <f>'Region - Nagpur Data'!L52</f>
        <v>Online</v>
      </c>
      <c r="M64" s="20" t="str">
        <f>'Region - Nagpur Data'!M52</f>
        <v>8.50 LL</v>
      </c>
      <c r="N64" s="20">
        <f>'Region - Nagpur Data'!N52</f>
        <v>36.619999999999997</v>
      </c>
      <c r="O64" s="20">
        <f>'Region - Nagpur Data'!O52</f>
        <v>46.83</v>
      </c>
      <c r="P64" s="20">
        <f>'Region - Nagpur Data'!P52</f>
        <v>8.92</v>
      </c>
      <c r="Q64" s="20">
        <f>'Region - Nagpur Data'!Q52</f>
        <v>0</v>
      </c>
      <c r="R64" s="20">
        <f>'Region - Nagpur Data'!R52</f>
        <v>0</v>
      </c>
      <c r="S64" s="20">
        <f>'Region - Nagpur Data'!S52</f>
        <v>108.63</v>
      </c>
      <c r="T64" s="20">
        <f>'Region - Nagpur Data'!T52</f>
        <v>44.15</v>
      </c>
      <c r="U64" s="20">
        <f>'Region - Nagpur Data'!U52</f>
        <v>2</v>
      </c>
      <c r="V64" s="12">
        <f>'Region - Nagpur Data'!V52</f>
        <v>5.1941176470588237</v>
      </c>
    </row>
    <row r="65" spans="1:22" x14ac:dyDescent="0.35">
      <c r="A65" s="20">
        <f>'Region - Nagpur Data'!A53</f>
        <v>51</v>
      </c>
      <c r="B65" s="20" t="str">
        <f>'Region - Nagpur Data'!B53</f>
        <v>Chandrapur</v>
      </c>
      <c r="C65" s="20" t="str">
        <f>'Region - Nagpur Data'!C53</f>
        <v>Chandrapur</v>
      </c>
      <c r="D65" s="20" t="str">
        <f>'Region - Nagpur Data'!D53</f>
        <v>Pombhurna</v>
      </c>
      <c r="E65" s="20" t="str">
        <f>'Region - Nagpur Data'!E53</f>
        <v>Pombhurna</v>
      </c>
      <c r="F65" s="20" t="str">
        <f>'Region - Nagpur Data'!F53</f>
        <v>7928270</v>
      </c>
      <c r="G65" s="20" t="str">
        <f>'Region - Nagpur Data'!G53</f>
        <v>Pomnbhurna Grid &amp; 15 Villages RR Retrofitting</v>
      </c>
      <c r="H65" s="20" t="str">
        <f>'Region - Nagpur Data'!H53</f>
        <v>Welwa</v>
      </c>
      <c r="I65" s="20" t="str">
        <f>'Region - Nagpur Data'!I53</f>
        <v>ESR-0.45 LL</v>
      </c>
      <c r="J65" s="20">
        <f>'Region - Nagpur Data'!J53</f>
        <v>0</v>
      </c>
      <c r="K65" s="20" t="str">
        <f>'Region - Nagpur Data'!K53</f>
        <v>Connected</v>
      </c>
      <c r="L65" s="20" t="str">
        <f>'Region - Nagpur Data'!L53</f>
        <v>Online</v>
      </c>
      <c r="M65" s="20" t="str">
        <f>'Region - Nagpur Data'!M53</f>
        <v>0.45 LL</v>
      </c>
      <c r="N65" s="20">
        <f>'Region - Nagpur Data'!N53</f>
        <v>0.33845825195312501</v>
      </c>
      <c r="O65" s="20">
        <f>'Region - Nagpur Data'!O53</f>
        <v>0.754486083984375</v>
      </c>
      <c r="P65" s="20">
        <f>'Region - Nagpur Data'!P53</f>
        <v>0.64306518554687497</v>
      </c>
      <c r="Q65" s="20">
        <f>'Region - Nagpur Data'!Q53</f>
        <v>0.36968139648437498</v>
      </c>
      <c r="R65" s="20">
        <f>'Region - Nagpur Data'!R53</f>
        <v>0.120382080078125</v>
      </c>
      <c r="S65" s="20">
        <f>'Region - Nagpur Data'!S53</f>
        <v>0.66610961914062505</v>
      </c>
      <c r="T65" s="20">
        <f>'Region - Nagpur Data'!T53</f>
        <v>0.62978027343749998</v>
      </c>
      <c r="U65" s="20">
        <f>'Region - Nagpur Data'!U53</f>
        <v>0</v>
      </c>
      <c r="V65" s="12">
        <f>'Region - Nagpur Data'!V53</f>
        <v>1.3995117187499999</v>
      </c>
    </row>
    <row r="66" spans="1:22" x14ac:dyDescent="0.35">
      <c r="A66" s="20">
        <f>'Region - Nagpur Data'!A54</f>
        <v>52</v>
      </c>
      <c r="B66" s="20" t="str">
        <f>'Region - Nagpur Data'!B54</f>
        <v>Nagpur</v>
      </c>
      <c r="C66" s="20" t="str">
        <f>'Region - Nagpur Data'!C54</f>
        <v>Chandrapur</v>
      </c>
      <c r="D66" s="20" t="str">
        <f>'Region - Nagpur Data'!D54</f>
        <v>Mul</v>
      </c>
      <c r="E66" s="20" t="str">
        <f>'Region - Nagpur Data'!E54</f>
        <v>Mul</v>
      </c>
      <c r="F66" s="20" t="str">
        <f>'Region - Nagpur Data'!F54</f>
        <v>7890965</v>
      </c>
      <c r="G66" s="20" t="str">
        <f>'Region - Nagpur Data'!G54</f>
        <v>Mul Grid &amp; 24 Villages  RR WSS Retrofitting</v>
      </c>
      <c r="H66" s="20" t="str">
        <f>'Region - Nagpur Data'!H54</f>
        <v>Chimadha</v>
      </c>
      <c r="I66" s="20" t="str">
        <f>'Region - Nagpur Data'!I54</f>
        <v>ESR-0.65 LL</v>
      </c>
      <c r="J66" s="20">
        <f>'Region - Nagpur Data'!J54</f>
        <v>0</v>
      </c>
      <c r="K66" s="20" t="str">
        <f>'Region - Nagpur Data'!K54</f>
        <v>Connected</v>
      </c>
      <c r="L66" s="20" t="str">
        <f>'Region - Nagpur Data'!L54</f>
        <v>Offline</v>
      </c>
      <c r="M66" s="20" t="str">
        <f>'Region - Nagpur Data'!M54</f>
        <v>0.65 LL</v>
      </c>
      <c r="N66" s="20">
        <f>'Region - Nagpur Data'!N54</f>
        <v>0</v>
      </c>
      <c r="O66" s="20">
        <f>'Region - Nagpur Data'!O54</f>
        <v>0</v>
      </c>
      <c r="P66" s="20">
        <f>'Region - Nagpur Data'!P54</f>
        <v>0</v>
      </c>
      <c r="Q66" s="20">
        <f>'Region - Nagpur Data'!Q54</f>
        <v>0</v>
      </c>
      <c r="R66" s="20">
        <f>'Region - Nagpur Data'!R54</f>
        <v>0</v>
      </c>
      <c r="S66" s="20">
        <f>'Region - Nagpur Data'!S54</f>
        <v>0</v>
      </c>
      <c r="T66" s="20">
        <f>'Region - Nagpur Data'!T54</f>
        <v>0</v>
      </c>
      <c r="U66" s="20">
        <f>'Region - Nagpur Data'!U54</f>
        <v>7</v>
      </c>
      <c r="V66" s="12">
        <f>'Region - Nagpur Data'!V54</f>
        <v>0</v>
      </c>
    </row>
    <row r="67" spans="1:22" x14ac:dyDescent="0.35">
      <c r="A67" s="20">
        <f>'Region - Nagpur Data'!A55</f>
        <v>53</v>
      </c>
      <c r="B67" s="20" t="str">
        <f>'Region - Nagpur Data'!B55</f>
        <v>Nagpur</v>
      </c>
      <c r="C67" s="20" t="str">
        <f>'Region - Nagpur Data'!C55</f>
        <v>Chandrapur</v>
      </c>
      <c r="D67" s="20" t="str">
        <f>'Region - Nagpur Data'!D55</f>
        <v>Mul</v>
      </c>
      <c r="E67" s="20" t="str">
        <f>'Region - Nagpur Data'!E55</f>
        <v>Mul</v>
      </c>
      <c r="F67" s="20" t="str">
        <f>'Region - Nagpur Data'!F55</f>
        <v>7890965</v>
      </c>
      <c r="G67" s="20" t="str">
        <f>'Region - Nagpur Data'!G55</f>
        <v>Mul Grid &amp; 24 Villages  RR WSS Retrofitting</v>
      </c>
      <c r="H67" s="20" t="str">
        <f>'Region - Nagpur Data'!H55</f>
        <v>Fiskuti</v>
      </c>
      <c r="I67" s="20" t="str">
        <f>'Region - Nagpur Data'!I55</f>
        <v>ESR-1.00 LL</v>
      </c>
      <c r="J67" s="20">
        <f>'Region - Nagpur Data'!J55</f>
        <v>0.60000002384185791</v>
      </c>
      <c r="K67" s="20" t="str">
        <f>'Region - Nagpur Data'!K55</f>
        <v>Connected</v>
      </c>
      <c r="L67" s="20" t="str">
        <f>'Region - Nagpur Data'!L55</f>
        <v>Offline</v>
      </c>
      <c r="M67" s="20" t="str">
        <f>'Region - Nagpur Data'!M55</f>
        <v>1.00 LL</v>
      </c>
      <c r="N67" s="20">
        <f>'Region - Nagpur Data'!N55</f>
        <v>0</v>
      </c>
      <c r="O67" s="20">
        <f>'Region - Nagpur Data'!O55</f>
        <v>0</v>
      </c>
      <c r="P67" s="20">
        <f>'Region - Nagpur Data'!P55</f>
        <v>0</v>
      </c>
      <c r="Q67" s="20">
        <f>'Region - Nagpur Data'!Q55</f>
        <v>0</v>
      </c>
      <c r="R67" s="20">
        <f>'Region - Nagpur Data'!R55</f>
        <v>0</v>
      </c>
      <c r="S67" s="20">
        <f>'Region - Nagpur Data'!S55</f>
        <v>0</v>
      </c>
      <c r="T67" s="20">
        <f>'Region - Nagpur Data'!T55</f>
        <v>0</v>
      </c>
      <c r="U67" s="20">
        <f>'Region - Nagpur Data'!U55</f>
        <v>7</v>
      </c>
      <c r="V67" s="12">
        <f>'Region - Nagpur Data'!V55</f>
        <v>0</v>
      </c>
    </row>
    <row r="68" spans="1:22" x14ac:dyDescent="0.35">
      <c r="A68" s="20">
        <f>'Region - Nagpur Data'!A56</f>
        <v>54</v>
      </c>
      <c r="B68" s="20" t="str">
        <f>'Region - Nagpur Data'!B56</f>
        <v>Nagpur</v>
      </c>
      <c r="C68" s="20" t="str">
        <f>'Region - Nagpur Data'!C56</f>
        <v>Chandrapur</v>
      </c>
      <c r="D68" s="20" t="str">
        <f>'Region - Nagpur Data'!D56</f>
        <v>Mul</v>
      </c>
      <c r="E68" s="20" t="str">
        <f>'Region - Nagpur Data'!E56</f>
        <v>Mul</v>
      </c>
      <c r="F68" s="20" t="str">
        <f>'Region - Nagpur Data'!F56</f>
        <v>7890965</v>
      </c>
      <c r="G68" s="20" t="str">
        <f>'Region - Nagpur Data'!G56</f>
        <v>Mul Grid &amp; 24 Villages  RR WSS Retrofitting</v>
      </c>
      <c r="H68" s="20" t="str">
        <f>'Region - Nagpur Data'!H56</f>
        <v>Karwan</v>
      </c>
      <c r="I68" s="20" t="str">
        <f>'Region - Nagpur Data'!I56</f>
        <v>ESR-0.40 LL</v>
      </c>
      <c r="J68" s="20">
        <f>'Region - Nagpur Data'!J56</f>
        <v>0</v>
      </c>
      <c r="K68" s="20" t="str">
        <f>'Region - Nagpur Data'!K56</f>
        <v>Connected</v>
      </c>
      <c r="L68" s="20" t="str">
        <f>'Region - Nagpur Data'!L56</f>
        <v>Offline</v>
      </c>
      <c r="M68" s="20" t="str">
        <f>'Region - Nagpur Data'!M56</f>
        <v>0.40 LL</v>
      </c>
      <c r="N68" s="20">
        <f>'Region - Nagpur Data'!N56</f>
        <v>0</v>
      </c>
      <c r="O68" s="20">
        <f>'Region - Nagpur Data'!O56</f>
        <v>0</v>
      </c>
      <c r="P68" s="20">
        <f>'Region - Nagpur Data'!P56</f>
        <v>0</v>
      </c>
      <c r="Q68" s="20">
        <f>'Region - Nagpur Data'!Q56</f>
        <v>0</v>
      </c>
      <c r="R68" s="20">
        <f>'Region - Nagpur Data'!R56</f>
        <v>0</v>
      </c>
      <c r="S68" s="20">
        <f>'Region - Nagpur Data'!S56</f>
        <v>0</v>
      </c>
      <c r="T68" s="20">
        <f>'Region - Nagpur Data'!T56</f>
        <v>0</v>
      </c>
      <c r="U68" s="20">
        <f>'Region - Nagpur Data'!U56</f>
        <v>7</v>
      </c>
      <c r="V68" s="12">
        <f>'Region - Nagpur Data'!V56</f>
        <v>0</v>
      </c>
    </row>
    <row r="69" spans="1:22" x14ac:dyDescent="0.35">
      <c r="A69" s="20">
        <f>'Region - Nagpur Data'!A57</f>
        <v>55</v>
      </c>
      <c r="B69" s="20" t="str">
        <f>'Region - Nagpur Data'!B57</f>
        <v>Nagpur</v>
      </c>
      <c r="C69" s="20" t="str">
        <f>'Region - Nagpur Data'!C57</f>
        <v>Chandrapur</v>
      </c>
      <c r="D69" s="20" t="str">
        <f>'Region - Nagpur Data'!D57</f>
        <v>Mul</v>
      </c>
      <c r="E69" s="20" t="str">
        <f>'Region - Nagpur Data'!E57</f>
        <v>Mul</v>
      </c>
      <c r="F69" s="20" t="str">
        <f>'Region - Nagpur Data'!F57</f>
        <v>7890965</v>
      </c>
      <c r="G69" s="20" t="str">
        <f>'Region - Nagpur Data'!G57</f>
        <v>Mul Grid &amp; 24 Villages  RR WSS Retrofitting</v>
      </c>
      <c r="H69" s="20" t="str">
        <f>'Region - Nagpur Data'!H57</f>
        <v>Kosambi</v>
      </c>
      <c r="I69" s="20" t="str">
        <f>'Region - Nagpur Data'!I57</f>
        <v>ESR-0.80 LL</v>
      </c>
      <c r="J69" s="20">
        <f>'Region - Nagpur Data'!J57</f>
        <v>1.468</v>
      </c>
      <c r="K69" s="20" t="str">
        <f>'Region - Nagpur Data'!K57</f>
        <v>Connected</v>
      </c>
      <c r="L69" s="20" t="str">
        <f>'Region - Nagpur Data'!L57</f>
        <v>Online</v>
      </c>
      <c r="M69" s="20" t="str">
        <f>'Region - Nagpur Data'!M57</f>
        <v>0.80 LL</v>
      </c>
      <c r="N69" s="20">
        <f>'Region - Nagpur Data'!N57</f>
        <v>0.1901823220257029</v>
      </c>
      <c r="O69" s="20">
        <f>'Region - Nagpur Data'!O57</f>
        <v>7.2428047775174489E-2</v>
      </c>
      <c r="P69" s="20">
        <f>'Region - Nagpur Data'!P57</f>
        <v>0.28533398153033884</v>
      </c>
      <c r="Q69" s="20">
        <f>'Region - Nagpur Data'!Q57</f>
        <v>0.77696646769626565</v>
      </c>
      <c r="R69" s="20">
        <f>'Region - Nagpur Data'!R57</f>
        <v>8.063095854214225E-2</v>
      </c>
      <c r="S69" s="20">
        <f>'Region - Nagpur Data'!S57</f>
        <v>0.62265256127562685</v>
      </c>
      <c r="T69" s="20">
        <f>'Region - Nagpur Data'!T57</f>
        <v>0.26819656814988774</v>
      </c>
      <c r="U69" s="20">
        <f>'Region - Nagpur Data'!U57</f>
        <v>0</v>
      </c>
      <c r="V69" s="12">
        <f>'Region - Nagpur Data'!V57</f>
        <v>0.33524571018735966</v>
      </c>
    </row>
    <row r="70" spans="1:22" x14ac:dyDescent="0.35">
      <c r="A70" s="20">
        <f>'Region - Nagpur Data'!A58</f>
        <v>56</v>
      </c>
      <c r="B70" s="20" t="str">
        <f>'Region - Nagpur Data'!B58</f>
        <v>Nagpur</v>
      </c>
      <c r="C70" s="20" t="str">
        <f>'Region - Nagpur Data'!C58</f>
        <v>Chandrapur</v>
      </c>
      <c r="D70" s="20" t="str">
        <f>'Region - Nagpur Data'!D58</f>
        <v>Mul</v>
      </c>
      <c r="E70" s="20" t="str">
        <f>'Region - Nagpur Data'!E58</f>
        <v>Mul</v>
      </c>
      <c r="F70" s="20" t="str">
        <f>'Region - Nagpur Data'!F58</f>
        <v>7890965</v>
      </c>
      <c r="G70" s="20" t="str">
        <f>'Region - Nagpur Data'!G58</f>
        <v>Mul Grid &amp; 24 Villages  RR WSS Retrofitting</v>
      </c>
      <c r="H70" s="20" t="str">
        <f>'Region - Nagpur Data'!H58</f>
        <v>Tadala Tukum</v>
      </c>
      <c r="I70" s="20" t="str">
        <f>'Region - Nagpur Data'!I58</f>
        <v>ESR-0.80 LL</v>
      </c>
      <c r="J70" s="20">
        <f>'Region - Nagpur Data'!J58</f>
        <v>0</v>
      </c>
      <c r="K70" s="20" t="str">
        <f>'Region - Nagpur Data'!K58</f>
        <v>Connected</v>
      </c>
      <c r="L70" s="20" t="str">
        <f>'Region - Nagpur Data'!L58</f>
        <v>Online</v>
      </c>
      <c r="M70" s="20" t="str">
        <f>'Region - Nagpur Data'!M58</f>
        <v>0.80 LL</v>
      </c>
      <c r="N70" s="20">
        <f>'Region - Nagpur Data'!N58</f>
        <v>0</v>
      </c>
      <c r="O70" s="20">
        <f>'Region - Nagpur Data'!O58</f>
        <v>0</v>
      </c>
      <c r="P70" s="20">
        <f>'Region - Nagpur Data'!P58</f>
        <v>0</v>
      </c>
      <c r="Q70" s="20">
        <f>'Region - Nagpur Data'!Q58</f>
        <v>0</v>
      </c>
      <c r="R70" s="20">
        <f>'Region - Nagpur Data'!R58</f>
        <v>0</v>
      </c>
      <c r="S70" s="20">
        <f>'Region - Nagpur Data'!S58</f>
        <v>0</v>
      </c>
      <c r="T70" s="20">
        <f>'Region - Nagpur Data'!T58</f>
        <v>0</v>
      </c>
      <c r="U70" s="20">
        <f>'Region - Nagpur Data'!U58</f>
        <v>7</v>
      </c>
      <c r="V70" s="12">
        <f>'Region - Nagpur Data'!V58</f>
        <v>0</v>
      </c>
    </row>
    <row r="71" spans="1:22" x14ac:dyDescent="0.35">
      <c r="A71" s="20">
        <f>'Region - Nagpur Data'!A59</f>
        <v>57</v>
      </c>
      <c r="B71" s="20" t="str">
        <f>'Region - Nagpur Data'!B59</f>
        <v>Nagpur</v>
      </c>
      <c r="C71" s="20" t="str">
        <f>'Region - Nagpur Data'!C59</f>
        <v>Chandrapur</v>
      </c>
      <c r="D71" s="20" t="str">
        <f>'Region - Nagpur Data'!D59</f>
        <v>Mul</v>
      </c>
      <c r="E71" s="20" t="str">
        <f>'Region - Nagpur Data'!E59</f>
        <v>Mul</v>
      </c>
      <c r="F71" s="20" t="str">
        <f>'Region - Nagpur Data'!F59</f>
        <v>7890965</v>
      </c>
      <c r="G71" s="20" t="str">
        <f>'Region - Nagpur Data'!G59</f>
        <v>Mul Grid &amp; 24 Villages  RR WSS Retrofitting</v>
      </c>
      <c r="H71" s="20" t="str">
        <f>'Region - Nagpur Data'!H59</f>
        <v>Tekadi</v>
      </c>
      <c r="I71" s="20" t="str">
        <f>'Region - Nagpur Data'!I59</f>
        <v>ESR-1.00 LL</v>
      </c>
      <c r="J71" s="20">
        <f>'Region - Nagpur Data'!J59</f>
        <v>0</v>
      </c>
      <c r="K71" s="20" t="str">
        <f>'Region - Nagpur Data'!K59</f>
        <v>Connected</v>
      </c>
      <c r="L71" s="20" t="str">
        <f>'Region - Nagpur Data'!L59</f>
        <v>Online</v>
      </c>
      <c r="M71" s="20" t="str">
        <f>'Region - Nagpur Data'!M59</f>
        <v>1.00 LL</v>
      </c>
      <c r="N71" s="20">
        <f>'Region - Nagpur Data'!N59</f>
        <v>1.295051739130431</v>
      </c>
      <c r="O71" s="20">
        <f>'Region - Nagpur Data'!O59</f>
        <v>2.6200000000008005E-2</v>
      </c>
      <c r="P71" s="20">
        <f>'Region - Nagpur Data'!P59</f>
        <v>1.3267999999999938</v>
      </c>
      <c r="Q71" s="20">
        <f>'Region - Nagpur Data'!Q59</f>
        <v>1.2644999999999982</v>
      </c>
      <c r="R71" s="20">
        <f>'Region - Nagpur Data'!R59</f>
        <v>2.4740000000000055</v>
      </c>
      <c r="S71" s="20">
        <f>'Region - Nagpur Data'!S59</f>
        <v>8.1999999999970898E-3</v>
      </c>
      <c r="T71" s="20">
        <f>'Region - Nagpur Data'!T59</f>
        <v>1.4160000000000037</v>
      </c>
      <c r="U71" s="20">
        <f>'Region - Nagpur Data'!U59</f>
        <v>0</v>
      </c>
      <c r="V71" s="12">
        <f>'Region - Nagpur Data'!V59</f>
        <v>1.4160000000000037</v>
      </c>
    </row>
    <row r="72" spans="1:22" x14ac:dyDescent="0.35">
      <c r="A72" s="20">
        <f>'Region - Nagpur Data'!A60</f>
        <v>58</v>
      </c>
      <c r="B72" s="20" t="str">
        <f>'Region - Nagpur Data'!B60</f>
        <v>Nagpur</v>
      </c>
      <c r="C72" s="20" t="str">
        <f>'Region - Nagpur Data'!C60</f>
        <v>Chandrapur</v>
      </c>
      <c r="D72" s="20" t="str">
        <f>'Region - Nagpur Data'!D60</f>
        <v>Mul</v>
      </c>
      <c r="E72" s="20" t="str">
        <f>'Region - Nagpur Data'!E60</f>
        <v>Mul</v>
      </c>
      <c r="F72" s="20" t="str">
        <f>'Region - Nagpur Data'!F60</f>
        <v>7890965</v>
      </c>
      <c r="G72" s="20" t="str">
        <f>'Region - Nagpur Data'!G60</f>
        <v>Mul Grid &amp; 24 Villages  RR WSS Retrofitting</v>
      </c>
      <c r="H72" s="20" t="str">
        <f>'Region - Nagpur Data'!H60</f>
        <v>Tolewahi</v>
      </c>
      <c r="I72" s="20" t="str">
        <f>'Region - Nagpur Data'!I60</f>
        <v>ESR-0.25 LL</v>
      </c>
      <c r="J72" s="20">
        <f>'Region - Nagpur Data'!J60</f>
        <v>0</v>
      </c>
      <c r="K72" s="20" t="str">
        <f>'Region - Nagpur Data'!K60</f>
        <v>Connected</v>
      </c>
      <c r="L72" s="20" t="str">
        <f>'Region - Nagpur Data'!L60</f>
        <v>Offline</v>
      </c>
      <c r="M72" s="20" t="str">
        <f>'Region - Nagpur Data'!M60</f>
        <v>0.25 LL</v>
      </c>
      <c r="N72" s="20">
        <f>'Region - Nagpur Data'!N60</f>
        <v>0.38470000000000254</v>
      </c>
      <c r="O72" s="20">
        <f>'Region - Nagpur Data'!O60</f>
        <v>0.23166780000000017</v>
      </c>
      <c r="P72" s="20">
        <f>'Region - Nagpur Data'!P60</f>
        <v>0.10289999999999963</v>
      </c>
      <c r="Q72" s="20">
        <f>'Region - Nagpur Data'!Q60</f>
        <v>0.25811665166516379</v>
      </c>
      <c r="R72" s="20">
        <f>'Region - Nagpur Data'!R60</f>
        <v>4.2699999999999821E-2</v>
      </c>
      <c r="S72" s="20">
        <f>'Region - Nagpur Data'!S60</f>
        <v>0</v>
      </c>
      <c r="T72" s="20">
        <f>'Region - Nagpur Data'!T60</f>
        <v>0</v>
      </c>
      <c r="U72" s="20">
        <f>'Region - Nagpur Data'!U60</f>
        <v>2</v>
      </c>
      <c r="V72" s="12">
        <f>'Region - Nagpur Data'!V60</f>
        <v>0</v>
      </c>
    </row>
    <row r="73" spans="1:22" x14ac:dyDescent="0.35">
      <c r="A73" s="20">
        <f>'Region - Nagpur Data'!A61</f>
        <v>59</v>
      </c>
      <c r="B73" s="20" t="str">
        <f>'Region - Nagpur Data'!B61</f>
        <v>Chandrapur</v>
      </c>
      <c r="C73" s="20" t="str">
        <f>'Region - Nagpur Data'!C61</f>
        <v>Chandrapur</v>
      </c>
      <c r="D73" s="20" t="str">
        <f>'Region - Nagpur Data'!D61</f>
        <v>Gadchiroli</v>
      </c>
      <c r="E73" s="20" t="str">
        <f>'Region - Nagpur Data'!E61</f>
        <v>Aheri</v>
      </c>
      <c r="F73" s="20" t="str">
        <f>'Region - Nagpur Data'!F61</f>
        <v>7890975</v>
      </c>
      <c r="G73" s="20" t="str">
        <f>'Region - Nagpur Data'!G61</f>
        <v>Allapalli-Nagapalli RR</v>
      </c>
      <c r="H73" s="20" t="str">
        <f>'Region - Nagpur Data'!H61</f>
        <v>Allapalli</v>
      </c>
      <c r="I73" s="20" t="str">
        <f>'Region - Nagpur Data'!I61</f>
        <v>MBR 4.10 LL</v>
      </c>
      <c r="J73" s="20">
        <f>'Region - Nagpur Data'!J61</f>
        <v>99.693000793457031</v>
      </c>
      <c r="K73" s="20" t="str">
        <f>'Region - Nagpur Data'!K61</f>
        <v>Connected</v>
      </c>
      <c r="L73" s="20" t="str">
        <f>'Region - Nagpur Data'!L61</f>
        <v>Online</v>
      </c>
      <c r="M73" s="20" t="str">
        <f>'Region - Nagpur Data'!M61</f>
        <v>4.10 LL</v>
      </c>
      <c r="N73" s="20">
        <f>'Region - Nagpur Data'!N61</f>
        <v>0</v>
      </c>
      <c r="O73" s="20">
        <f>'Region - Nagpur Data'!O61</f>
        <v>0</v>
      </c>
      <c r="P73" s="20">
        <f>'Region - Nagpur Data'!P61</f>
        <v>0</v>
      </c>
      <c r="Q73" s="20">
        <f>'Region - Nagpur Data'!Q61</f>
        <v>0</v>
      </c>
      <c r="R73" s="20">
        <f>'Region - Nagpur Data'!R61</f>
        <v>0</v>
      </c>
      <c r="S73" s="20">
        <f>'Region - Nagpur Data'!S61</f>
        <v>0</v>
      </c>
      <c r="T73" s="20">
        <f>'Region - Nagpur Data'!T61</f>
        <v>0.5205118269024388</v>
      </c>
      <c r="U73" s="20">
        <f>'Region - Nagpur Data'!U61</f>
        <v>6</v>
      </c>
      <c r="V73" s="12">
        <f>'Region - Nagpur Data'!V61</f>
        <v>0.12695410412254607</v>
      </c>
    </row>
    <row r="74" spans="1:22" x14ac:dyDescent="0.35">
      <c r="A74" s="20">
        <f>'Region - Nagpur Data'!A62</f>
        <v>60</v>
      </c>
      <c r="B74" s="20" t="str">
        <f>'Region - Nagpur Data'!B62</f>
        <v>Chandrapur</v>
      </c>
      <c r="C74" s="20" t="str">
        <f>'Region - Nagpur Data'!C62</f>
        <v>Chandrapur</v>
      </c>
      <c r="D74" s="20" t="str">
        <f>'Region - Nagpur Data'!D62</f>
        <v>Pombhurna</v>
      </c>
      <c r="E74" s="20" t="str">
        <f>'Region - Nagpur Data'!E62</f>
        <v>Pombhurna</v>
      </c>
      <c r="F74" s="20" t="str">
        <f>'Region - Nagpur Data'!F62</f>
        <v>7928270</v>
      </c>
      <c r="G74" s="20" t="str">
        <f>'Region - Nagpur Data'!G62</f>
        <v>Pomnbhurna Grid &amp; 15 Villages RR Retrofitting</v>
      </c>
      <c r="H74" s="20" t="str">
        <f>'Region - Nagpur Data'!H62</f>
        <v>Welwa</v>
      </c>
      <c r="I74" s="20" t="str">
        <f>'Region - Nagpur Data'!I62</f>
        <v>MBR-0.80 LL</v>
      </c>
      <c r="J74" s="20">
        <f>'Region - Nagpur Data'!J62</f>
        <v>0</v>
      </c>
      <c r="K74" s="20" t="str">
        <f>'Region - Nagpur Data'!K62</f>
        <v>Connected</v>
      </c>
      <c r="L74" s="20" t="str">
        <f>'Region - Nagpur Data'!L62</f>
        <v>Online</v>
      </c>
      <c r="M74" s="20" t="str">
        <f>'Region - Nagpur Data'!M62</f>
        <v>0.80 LL</v>
      </c>
      <c r="N74" s="20">
        <f>'Region - Nagpur Data'!N62</f>
        <v>0</v>
      </c>
      <c r="O74" s="20">
        <f>'Region - Nagpur Data'!O62</f>
        <v>0</v>
      </c>
      <c r="P74" s="20">
        <f>'Region - Nagpur Data'!P62</f>
        <v>0</v>
      </c>
      <c r="Q74" s="20">
        <f>'Region - Nagpur Data'!Q62</f>
        <v>0</v>
      </c>
      <c r="R74" s="20">
        <f>'Region - Nagpur Data'!R62</f>
        <v>0</v>
      </c>
      <c r="S74" s="20">
        <f>'Region - Nagpur Data'!S62</f>
        <v>0</v>
      </c>
      <c r="T74" s="20">
        <f>'Region - Nagpur Data'!T62</f>
        <v>0</v>
      </c>
      <c r="U74" s="20">
        <f>'Region - Nagpur Data'!U62</f>
        <v>7</v>
      </c>
      <c r="V74" s="12">
        <f>'Region - Nagpur Data'!V62</f>
        <v>0</v>
      </c>
    </row>
    <row r="75" spans="1:22" x14ac:dyDescent="0.35">
      <c r="A75" s="20">
        <f>'Region - Nagpur Data'!A63</f>
        <v>61</v>
      </c>
      <c r="B75" s="20" t="str">
        <f>'Region - Nagpur Data'!B63</f>
        <v>Nagpur</v>
      </c>
      <c r="C75" s="20" t="str">
        <f>'Region - Nagpur Data'!C63</f>
        <v>Chandrapur</v>
      </c>
      <c r="D75" s="20" t="str">
        <f>'Region - Nagpur Data'!D63</f>
        <v>Wardha</v>
      </c>
      <c r="E75" s="20" t="str">
        <f>'Region - Nagpur Data'!E63</f>
        <v>Wardha</v>
      </c>
      <c r="F75" s="20" t="str">
        <f>'Region - Nagpur Data'!F63</f>
        <v>7891298</v>
      </c>
      <c r="G75" s="20" t="str">
        <f>'Region - Nagpur Data'!G63</f>
        <v>Pipri Meghe and 13 villages RR WSS</v>
      </c>
      <c r="H75" s="20" t="str">
        <f>'Region - Nagpur Data'!H63</f>
        <v>Nalwadi</v>
      </c>
      <c r="I75" s="20" t="str">
        <f>'Region - Nagpur Data'!I63</f>
        <v>ESR-6.50 LL OL 1</v>
      </c>
      <c r="J75" s="20">
        <f>'Region - Nagpur Data'!J63</f>
        <v>0</v>
      </c>
      <c r="K75" s="20" t="str">
        <f>'Region - Nagpur Data'!K63</f>
        <v>Connected</v>
      </c>
      <c r="L75" s="20" t="str">
        <f>'Region - Nagpur Data'!L63</f>
        <v>Online</v>
      </c>
      <c r="M75" s="20" t="str">
        <f>'Region - Nagpur Data'!M63</f>
        <v>6.50 LL</v>
      </c>
      <c r="N75" s="20">
        <f>'Region - Nagpur Data'!N63</f>
        <v>0</v>
      </c>
      <c r="O75" s="20">
        <f>'Region - Nagpur Data'!O63</f>
        <v>0</v>
      </c>
      <c r="P75" s="20">
        <f>'Region - Nagpur Data'!P63</f>
        <v>3.7045190497825753</v>
      </c>
      <c r="Q75" s="20">
        <f>'Region - Nagpur Data'!Q63</f>
        <v>9.2892677207782985E-3</v>
      </c>
      <c r="R75" s="20">
        <f>'Region - Nagpur Data'!R63</f>
        <v>0</v>
      </c>
      <c r="S75" s="20">
        <f>'Region - Nagpur Data'!S63</f>
        <v>0</v>
      </c>
      <c r="T75" s="20">
        <f>'Region - Nagpur Data'!T63</f>
        <v>0</v>
      </c>
      <c r="U75" s="20">
        <f>'Region - Nagpur Data'!U63</f>
        <v>5</v>
      </c>
      <c r="V75" s="12">
        <f>'Region - Nagpur Data'!V63</f>
        <v>0</v>
      </c>
    </row>
    <row r="76" spans="1:22" x14ac:dyDescent="0.35">
      <c r="A76" s="20">
        <f>'Region - Nagpur Data'!A64</f>
        <v>62</v>
      </c>
      <c r="B76" s="20" t="str">
        <f>'Region - Nagpur Data'!B64</f>
        <v>Nagpur</v>
      </c>
      <c r="C76" s="20" t="str">
        <f>'Region - Nagpur Data'!C64</f>
        <v>Chandrapur</v>
      </c>
      <c r="D76" s="20" t="str">
        <f>'Region - Nagpur Data'!D64</f>
        <v>Mul</v>
      </c>
      <c r="E76" s="20" t="str">
        <f>'Region - Nagpur Data'!E64</f>
        <v>Mul</v>
      </c>
      <c r="F76" s="20" t="str">
        <f>'Region - Nagpur Data'!F64</f>
        <v>7890965</v>
      </c>
      <c r="G76" s="20" t="str">
        <f>'Region - Nagpur Data'!G64</f>
        <v>Mul Grid &amp; 24 Villages  RR WSS Retrofitting</v>
      </c>
      <c r="H76" s="20" t="str">
        <f>'Region - Nagpur Data'!H64</f>
        <v>Janala Ryt.</v>
      </c>
      <c r="I76" s="20" t="str">
        <f>'Region - Nagpur Data'!I64</f>
        <v>ESR-0.60 LL OL 1</v>
      </c>
      <c r="J76" s="20">
        <f>'Region - Nagpur Data'!J64</f>
        <v>0</v>
      </c>
      <c r="K76" s="20" t="str">
        <f>'Region - Nagpur Data'!K64</f>
        <v>Connected</v>
      </c>
      <c r="L76" s="20" t="str">
        <f>'Region - Nagpur Data'!L64</f>
        <v>Online</v>
      </c>
      <c r="M76" s="20" t="str">
        <f>'Region - Nagpur Data'!M64</f>
        <v>0.60 LL</v>
      </c>
      <c r="N76" s="20">
        <f>'Region - Nagpur Data'!N64</f>
        <v>0</v>
      </c>
      <c r="O76" s="20">
        <f>'Region - Nagpur Data'!O64</f>
        <v>0</v>
      </c>
      <c r="P76" s="20">
        <f>'Region - Nagpur Data'!P64</f>
        <v>0</v>
      </c>
      <c r="Q76" s="20">
        <f>'Region - Nagpur Data'!Q64</f>
        <v>0</v>
      </c>
      <c r="R76" s="20">
        <f>'Region - Nagpur Data'!R64</f>
        <v>0</v>
      </c>
      <c r="S76" s="20">
        <f>'Region - Nagpur Data'!S64</f>
        <v>0</v>
      </c>
      <c r="T76" s="20">
        <f>'Region - Nagpur Data'!T64</f>
        <v>0</v>
      </c>
      <c r="U76" s="20">
        <f>'Region - Nagpur Data'!U64</f>
        <v>7</v>
      </c>
      <c r="V76" s="12">
        <f>'Region - Nagpur Data'!V64</f>
        <v>0</v>
      </c>
    </row>
    <row r="77" spans="1:22" x14ac:dyDescent="0.35">
      <c r="A77" s="20">
        <f>'Region - Nagpur Data'!A65</f>
        <v>63</v>
      </c>
      <c r="B77" s="20" t="str">
        <f>'Region - Nagpur Data'!B65</f>
        <v>Nagpur</v>
      </c>
      <c r="C77" s="20" t="str">
        <f>'Region - Nagpur Data'!C65</f>
        <v>Chandrapur</v>
      </c>
      <c r="D77" s="20" t="str">
        <f>'Region - Nagpur Data'!D65</f>
        <v>Mul</v>
      </c>
      <c r="E77" s="20" t="str">
        <f>'Region - Nagpur Data'!E65</f>
        <v>Mul</v>
      </c>
      <c r="F77" s="20" t="str">
        <f>'Region - Nagpur Data'!F65</f>
        <v>7890965</v>
      </c>
      <c r="G77" s="20" t="str">
        <f>'Region - Nagpur Data'!G65</f>
        <v>Mul Grid &amp; 24 Villages  RR WSS Retrofitting</v>
      </c>
      <c r="H77" s="20" t="str">
        <f>'Region - Nagpur Data'!H65</f>
        <v>Agadi</v>
      </c>
      <c r="I77" s="20" t="str">
        <f>'Region - Nagpur Data'!I65</f>
        <v>ESR-0.40 LL</v>
      </c>
      <c r="J77" s="20">
        <f>'Region - Nagpur Data'!J65</f>
        <v>0</v>
      </c>
      <c r="K77" s="20" t="str">
        <f>'Region - Nagpur Data'!K65</f>
        <v>Connected</v>
      </c>
      <c r="L77" s="20" t="str">
        <f>'Region - Nagpur Data'!L65</f>
        <v>Online</v>
      </c>
      <c r="M77" s="20" t="str">
        <f>'Region - Nagpur Data'!M65</f>
        <v>0.40 LL</v>
      </c>
      <c r="N77" s="20">
        <f>'Region - Nagpur Data'!N65</f>
        <v>5.3760089062052433E-4</v>
      </c>
      <c r="O77" s="20">
        <f>'Region - Nagpur Data'!O65</f>
        <v>0</v>
      </c>
      <c r="P77" s="20">
        <f>'Region - Nagpur Data'!P65</f>
        <v>0.29260000000000219</v>
      </c>
      <c r="Q77" s="20">
        <f>'Region - Nagpur Data'!Q65</f>
        <v>0.4016103098234089</v>
      </c>
      <c r="R77" s="20">
        <f>'Region - Nagpur Data'!R65</f>
        <v>0.33369999999999889</v>
      </c>
      <c r="S77" s="20">
        <f>'Region - Nagpur Data'!S65</f>
        <v>0.5081999999999971</v>
      </c>
      <c r="T77" s="20">
        <f>'Region - Nagpur Data'!T65</f>
        <v>0.21650000000000547</v>
      </c>
      <c r="U77" s="20">
        <f>'Region - Nagpur Data'!U65</f>
        <v>1</v>
      </c>
      <c r="V77" s="12">
        <f>'Region - Nagpur Data'!V65</f>
        <v>0.54125000000001366</v>
      </c>
    </row>
    <row r="78" spans="1:22" x14ac:dyDescent="0.35">
      <c r="A78" s="20">
        <f>'Region - Nagpur Data'!A66</f>
        <v>64</v>
      </c>
      <c r="B78" s="20" t="str">
        <f>'Region - Nagpur Data'!B66</f>
        <v>Nagpur</v>
      </c>
      <c r="C78" s="20" t="str">
        <f>'Region - Nagpur Data'!C66</f>
        <v>Chandrapur</v>
      </c>
      <c r="D78" s="20" t="str">
        <f>'Region - Nagpur Data'!D66</f>
        <v>Mul</v>
      </c>
      <c r="E78" s="20" t="str">
        <f>'Region - Nagpur Data'!E66</f>
        <v>Mul</v>
      </c>
      <c r="F78" s="20" t="str">
        <f>'Region - Nagpur Data'!F66</f>
        <v>7890965</v>
      </c>
      <c r="G78" s="20" t="str">
        <f>'Region - Nagpur Data'!G66</f>
        <v>Mul Grid &amp; 24 Villages  RR WSS Retrofitting</v>
      </c>
      <c r="H78" s="20" t="str">
        <f>'Region - Nagpur Data'!H66</f>
        <v>Chicholi</v>
      </c>
      <c r="I78" s="20" t="str">
        <f>'Region - Nagpur Data'!I66</f>
        <v>ESR-0.10 LL</v>
      </c>
      <c r="J78" s="20">
        <f>'Region - Nagpur Data'!J66</f>
        <v>0</v>
      </c>
      <c r="K78" s="20" t="str">
        <f>'Region - Nagpur Data'!K66</f>
        <v>Connected</v>
      </c>
      <c r="L78" s="20" t="str">
        <f>'Region - Nagpur Data'!L66</f>
        <v>Online</v>
      </c>
      <c r="M78" s="20" t="str">
        <f>'Region - Nagpur Data'!M66</f>
        <v>0.10 LL</v>
      </c>
      <c r="N78" s="20">
        <f>'Region - Nagpur Data'!N66</f>
        <v>0.36748222636656463</v>
      </c>
      <c r="O78" s="20">
        <f>'Region - Nagpur Data'!O66</f>
        <v>9.6601260582010587E-2</v>
      </c>
      <c r="P78" s="20">
        <f>'Region - Nagpur Data'!P66</f>
        <v>0.36588616385981365</v>
      </c>
      <c r="Q78" s="20">
        <f>'Region - Nagpur Data'!Q66</f>
        <v>0.31709827721593681</v>
      </c>
      <c r="R78" s="20">
        <f>'Region - Nagpur Data'!R66</f>
        <v>0.27496141666666518</v>
      </c>
      <c r="S78" s="20">
        <f>'Region - Nagpur Data'!S66</f>
        <v>0.35150936065573662</v>
      </c>
      <c r="T78" s="20">
        <f>'Region - Nagpur Data'!T66</f>
        <v>0.32461789096864779</v>
      </c>
      <c r="U78" s="20">
        <f>'Region - Nagpur Data'!U66</f>
        <v>0</v>
      </c>
      <c r="V78" s="12">
        <f>'Region - Nagpur Data'!V66</f>
        <v>3.2461789096864777</v>
      </c>
    </row>
    <row r="79" spans="1:22" x14ac:dyDescent="0.35">
      <c r="A79" s="20">
        <f>'Region - Nagpur Data'!A67</f>
        <v>65</v>
      </c>
      <c r="B79" s="20" t="str">
        <f>'Region - Nagpur Data'!B67</f>
        <v>Nagpur</v>
      </c>
      <c r="C79" s="20" t="str">
        <f>'Region - Nagpur Data'!C67</f>
        <v>Chandrapur</v>
      </c>
      <c r="D79" s="20" t="str">
        <f>'Region - Nagpur Data'!D67</f>
        <v>Mul</v>
      </c>
      <c r="E79" s="20" t="str">
        <f>'Region - Nagpur Data'!E67</f>
        <v>Mul</v>
      </c>
      <c r="F79" s="20" t="str">
        <f>'Region - Nagpur Data'!F67</f>
        <v>7890965</v>
      </c>
      <c r="G79" s="20" t="str">
        <f>'Region - Nagpur Data'!G67</f>
        <v>Mul Grid &amp; 24 Villages  RR WSS Retrofitting</v>
      </c>
      <c r="H79" s="20" t="str">
        <f>'Region - Nagpur Data'!H67</f>
        <v>Bhawarala</v>
      </c>
      <c r="I79" s="20" t="str">
        <f>'Region - Nagpur Data'!I67</f>
        <v>ESR-0.55 LL</v>
      </c>
      <c r="J79" s="20" t="str">
        <f>'Region - Nagpur Data'!J67</f>
        <v>Pt Created</v>
      </c>
      <c r="K79" s="20" t="str">
        <f>'Region - Nagpur Data'!K67</f>
        <v>Not</v>
      </c>
      <c r="L79" s="20" t="str">
        <f>'Region - Nagpur Data'!L67</f>
        <v>Offline</v>
      </c>
      <c r="M79" s="20" t="str">
        <f>'Region - Nagpur Data'!M67</f>
        <v>0.55 LL</v>
      </c>
      <c r="N79" s="20">
        <f>'Region - Nagpur Data'!N67</f>
        <v>0</v>
      </c>
      <c r="O79" s="20">
        <f>'Region - Nagpur Data'!O67</f>
        <v>0</v>
      </c>
      <c r="P79" s="20">
        <f>'Region - Nagpur Data'!P67</f>
        <v>0</v>
      </c>
      <c r="Q79" s="20">
        <f>'Region - Nagpur Data'!Q67</f>
        <v>0</v>
      </c>
      <c r="R79" s="20">
        <f>'Region - Nagpur Data'!R67</f>
        <v>0</v>
      </c>
      <c r="S79" s="20">
        <f>'Region - Nagpur Data'!S67</f>
        <v>0</v>
      </c>
      <c r="T79" s="20">
        <f>'Region - Nagpur Data'!T67</f>
        <v>0</v>
      </c>
      <c r="U79" s="20">
        <f>'Region - Nagpur Data'!U67</f>
        <v>7</v>
      </c>
      <c r="V79" s="12">
        <f>'Region - Nagpur Data'!V67</f>
        <v>0</v>
      </c>
    </row>
    <row r="80" spans="1:22" x14ac:dyDescent="0.35">
      <c r="A80" s="20">
        <f>'Region - Nagpur Data'!A68</f>
        <v>66</v>
      </c>
      <c r="B80" s="20" t="str">
        <f>'Region - Nagpur Data'!B68</f>
        <v>Nagpur</v>
      </c>
      <c r="C80" s="20" t="str">
        <f>'Region - Nagpur Data'!C68</f>
        <v>Chandrapur</v>
      </c>
      <c r="D80" s="20" t="str">
        <f>'Region - Nagpur Data'!D68</f>
        <v>Mul</v>
      </c>
      <c r="E80" s="20" t="str">
        <f>'Region - Nagpur Data'!E68</f>
        <v>Mul</v>
      </c>
      <c r="F80" s="20" t="str">
        <f>'Region - Nagpur Data'!F68</f>
        <v>7890965</v>
      </c>
      <c r="G80" s="20" t="str">
        <f>'Region - Nagpur Data'!G68</f>
        <v>Mul Grid &amp; 24 Villages  RR WSS Retrofitting</v>
      </c>
      <c r="H80" s="20" t="str">
        <f>'Region - Nagpur Data'!H68</f>
        <v>Chak Katwan</v>
      </c>
      <c r="I80" s="20" t="str">
        <f>'Region - Nagpur Data'!I68</f>
        <v>ESR-0.20 LL</v>
      </c>
      <c r="J80" s="20">
        <f>'Region - Nagpur Data'!J68</f>
        <v>0</v>
      </c>
      <c r="K80" s="20" t="str">
        <f>'Region - Nagpur Data'!K68</f>
        <v>Connected</v>
      </c>
      <c r="L80" s="20" t="str">
        <f>'Region - Nagpur Data'!L68</f>
        <v>Online</v>
      </c>
      <c r="M80" s="20" t="str">
        <f>'Region - Nagpur Data'!M68</f>
        <v>0.20 LL</v>
      </c>
      <c r="N80" s="20">
        <f>'Region - Nagpur Data'!N68</f>
        <v>0.83250287884076901</v>
      </c>
      <c r="O80" s="20">
        <f>'Region - Nagpur Data'!O68</f>
        <v>0.36434000000001104</v>
      </c>
      <c r="P80" s="20">
        <f>'Region - Nagpur Data'!P68</f>
        <v>1.1504751425899848</v>
      </c>
      <c r="Q80" s="20">
        <f>'Region - Nagpur Data'!Q68</f>
        <v>0.63475473888496703</v>
      </c>
      <c r="R80" s="20">
        <f>'Region - Nagpur Data'!R68</f>
        <v>0.97778947614593559</v>
      </c>
      <c r="S80" s="20">
        <f>'Region - Nagpur Data'!S68</f>
        <v>1.1874912201963526</v>
      </c>
      <c r="T80" s="20">
        <f>'Region - Nagpur Data'!T68</f>
        <v>0.91032936760690064</v>
      </c>
      <c r="U80" s="20">
        <f>'Region - Nagpur Data'!U68</f>
        <v>0</v>
      </c>
      <c r="V80" s="12">
        <f>'Region - Nagpur Data'!V68</f>
        <v>4.551646838034503</v>
      </c>
    </row>
    <row r="81" spans="1:22" x14ac:dyDescent="0.35">
      <c r="A81" s="20">
        <f>'Region - Nagpur Data'!A69</f>
        <v>67</v>
      </c>
      <c r="B81" s="20" t="str">
        <f>'Region - Nagpur Data'!B69</f>
        <v>Chandrapur</v>
      </c>
      <c r="C81" s="20" t="str">
        <f>'Region - Nagpur Data'!C69</f>
        <v>Chandrapur</v>
      </c>
      <c r="D81" s="20" t="str">
        <f>'Region - Nagpur Data'!D69</f>
        <v>Pombhurna</v>
      </c>
      <c r="E81" s="20" t="str">
        <f>'Region - Nagpur Data'!E69</f>
        <v>Pombhurna</v>
      </c>
      <c r="F81" s="20" t="str">
        <f>'Region - Nagpur Data'!F69</f>
        <v>7928270</v>
      </c>
      <c r="G81" s="20" t="str">
        <f>'Region - Nagpur Data'!G69</f>
        <v>Pomnbhurna Grid &amp; 15 Villages RR Retrofitting</v>
      </c>
      <c r="H81" s="20" t="str">
        <f>'Region - Nagpur Data'!H69</f>
        <v>Jam Kh.</v>
      </c>
      <c r="I81" s="20" t="str">
        <f>'Region - Nagpur Data'!I69</f>
        <v>ESR-0.35 LL</v>
      </c>
      <c r="J81" s="20">
        <f>'Region - Nagpur Data'!J69</f>
        <v>0</v>
      </c>
      <c r="K81" s="20" t="str">
        <f>'Region - Nagpur Data'!K69</f>
        <v>Connected</v>
      </c>
      <c r="L81" s="20" t="str">
        <f>'Region - Nagpur Data'!L69</f>
        <v>Online</v>
      </c>
      <c r="M81" s="20" t="str">
        <f>'Region - Nagpur Data'!M69</f>
        <v>0.35 LL</v>
      </c>
      <c r="N81" s="20">
        <f>'Region - Nagpur Data'!N69</f>
        <v>0</v>
      </c>
      <c r="O81" s="20">
        <f>'Region - Nagpur Data'!O69</f>
        <v>0</v>
      </c>
      <c r="P81" s="20">
        <f>'Region - Nagpur Data'!P69</f>
        <v>0</v>
      </c>
      <c r="Q81" s="20">
        <f>'Region - Nagpur Data'!Q69</f>
        <v>0</v>
      </c>
      <c r="R81" s="20">
        <f>'Region - Nagpur Data'!R69</f>
        <v>0</v>
      </c>
      <c r="S81" s="20">
        <f>'Region - Nagpur Data'!S69</f>
        <v>0</v>
      </c>
      <c r="T81" s="20">
        <f>'Region - Nagpur Data'!T69</f>
        <v>0</v>
      </c>
      <c r="U81" s="20">
        <f>'Region - Nagpur Data'!U69</f>
        <v>7</v>
      </c>
      <c r="V81" s="12">
        <f>'Region - Nagpur Data'!V69</f>
        <v>0</v>
      </c>
    </row>
    <row r="82" spans="1:22" x14ac:dyDescent="0.35">
      <c r="A82" s="20">
        <f>'Region - Nagpur Data'!A70</f>
        <v>68</v>
      </c>
      <c r="B82" s="20" t="str">
        <f>'Region - Nagpur Data'!B70</f>
        <v>Nagpur</v>
      </c>
      <c r="C82" s="20" t="str">
        <f>'Region - Nagpur Data'!C70</f>
        <v>Chandrapur</v>
      </c>
      <c r="D82" s="20" t="str">
        <f>'Region - Nagpur Data'!D70</f>
        <v>Wardha</v>
      </c>
      <c r="E82" s="20" t="str">
        <f>'Region - Nagpur Data'!E70</f>
        <v>Wardha</v>
      </c>
      <c r="F82" s="20" t="str">
        <f>'Region - Nagpur Data'!F70</f>
        <v>7891298</v>
      </c>
      <c r="G82" s="20" t="str">
        <f>'Region - Nagpur Data'!G70</f>
        <v>Pipri Meghe and 13 villages RR WSS</v>
      </c>
      <c r="H82" s="20" t="str">
        <f>'Region - Nagpur Data'!H70</f>
        <v>Pipri</v>
      </c>
      <c r="I82" s="20" t="str">
        <f>'Region - Nagpur Data'!I70</f>
        <v>ESR-3.50 LL OL 2</v>
      </c>
      <c r="J82" s="20">
        <f>'Region - Nagpur Data'!J70</f>
        <v>0</v>
      </c>
      <c r="K82" s="20" t="str">
        <f>'Region - Nagpur Data'!K70</f>
        <v>Connected</v>
      </c>
      <c r="L82" s="20" t="str">
        <f>'Region - Nagpur Data'!L70</f>
        <v>Online</v>
      </c>
      <c r="M82" s="20" t="str">
        <f>'Region - Nagpur Data'!M70</f>
        <v>3.50 LL</v>
      </c>
      <c r="N82" s="20">
        <f>'Region - Nagpur Data'!N70</f>
        <v>0</v>
      </c>
      <c r="O82" s="20">
        <f>'Region - Nagpur Data'!O70</f>
        <v>0</v>
      </c>
      <c r="P82" s="20">
        <f>'Region - Nagpur Data'!P70</f>
        <v>0</v>
      </c>
      <c r="Q82" s="20">
        <f>'Region - Nagpur Data'!Q70</f>
        <v>0</v>
      </c>
      <c r="R82" s="20">
        <f>'Region - Nagpur Data'!R70</f>
        <v>0</v>
      </c>
      <c r="S82" s="20">
        <f>'Region - Nagpur Data'!S70</f>
        <v>0</v>
      </c>
      <c r="T82" s="20">
        <f>'Region - Nagpur Data'!T70</f>
        <v>0</v>
      </c>
      <c r="U82" s="20">
        <f>'Region - Nagpur Data'!U70</f>
        <v>7</v>
      </c>
      <c r="V82" s="12">
        <f>'Region - Nagpur Data'!V70</f>
        <v>0</v>
      </c>
    </row>
    <row r="83" spans="1:22" x14ac:dyDescent="0.35">
      <c r="A83" s="20">
        <f>'Region - Nagpur Data'!A71</f>
        <v>69</v>
      </c>
      <c r="B83" s="20" t="str">
        <f>'Region - Nagpur Data'!B71</f>
        <v>Nagpur</v>
      </c>
      <c r="C83" s="20" t="str">
        <f>'Region - Nagpur Data'!C71</f>
        <v>Chandrapur</v>
      </c>
      <c r="D83" s="20" t="str">
        <f>'Region - Nagpur Data'!D71</f>
        <v>Mul</v>
      </c>
      <c r="E83" s="20" t="str">
        <f>'Region - Nagpur Data'!E71</f>
        <v>Mul</v>
      </c>
      <c r="F83" s="20" t="str">
        <f>'Region - Nagpur Data'!F71</f>
        <v>7890965</v>
      </c>
      <c r="G83" s="20" t="str">
        <f>'Region - Nagpur Data'!G71</f>
        <v>Mul Grid &amp; 24 Villages  RR WSS Retrofitting</v>
      </c>
      <c r="H83" s="20" t="str">
        <f>'Region - Nagpur Data'!H71</f>
        <v>Morwahi Mal</v>
      </c>
      <c r="I83" s="20" t="str">
        <f>'Region - Nagpur Data'!I71</f>
        <v>ESR-0.40 LL</v>
      </c>
      <c r="J83" s="20">
        <f>'Region - Nagpur Data'!J71</f>
        <v>0</v>
      </c>
      <c r="K83" s="20" t="str">
        <f>'Region - Nagpur Data'!K71</f>
        <v>Connected</v>
      </c>
      <c r="L83" s="20" t="str">
        <f>'Region - Nagpur Data'!L71</f>
        <v>Online</v>
      </c>
      <c r="M83" s="20" t="str">
        <f>'Region - Nagpur Data'!M71</f>
        <v>0.40 LL</v>
      </c>
      <c r="N83" s="20">
        <f>'Region - Nagpur Data'!N71</f>
        <v>2.69</v>
      </c>
      <c r="O83" s="20">
        <f>'Region - Nagpur Data'!O71</f>
        <v>0</v>
      </c>
      <c r="P83" s="20">
        <f>'Region - Nagpur Data'!P71</f>
        <v>3.67</v>
      </c>
      <c r="Q83" s="20">
        <f>'Region - Nagpur Data'!Q71</f>
        <v>2.3199999999999998</v>
      </c>
      <c r="R83" s="20">
        <f>'Region - Nagpur Data'!R71</f>
        <v>2.39</v>
      </c>
      <c r="S83" s="20">
        <f>'Region - Nagpur Data'!S71</f>
        <v>3.14</v>
      </c>
      <c r="T83" s="20">
        <f>'Region - Nagpur Data'!T71</f>
        <v>2.69</v>
      </c>
      <c r="U83" s="20">
        <f>'Region - Nagpur Data'!U71</f>
        <v>1</v>
      </c>
      <c r="V83" s="12">
        <f>'Region - Nagpur Data'!V71</f>
        <v>6.7249999999999996</v>
      </c>
    </row>
    <row r="84" spans="1:22" x14ac:dyDescent="0.35">
      <c r="A84" s="20">
        <f>'Region - Nagpur Data'!A72</f>
        <v>70</v>
      </c>
      <c r="B84" s="20" t="str">
        <f>'Region - Nagpur Data'!B72</f>
        <v>Nagpur</v>
      </c>
      <c r="C84" s="20" t="str">
        <f>'Region - Nagpur Data'!C72</f>
        <v>Chandrapur</v>
      </c>
      <c r="D84" s="20" t="str">
        <f>'Region - Nagpur Data'!D72</f>
        <v>Chandrapur</v>
      </c>
      <c r="E84" s="20" t="str">
        <f>'Region - Nagpur Data'!E72</f>
        <v>Chimur</v>
      </c>
      <c r="F84" s="20" t="str">
        <f>'Region - Nagpur Data'!F72</f>
        <v>20036536</v>
      </c>
      <c r="G84" s="20" t="str">
        <f>'Region - Nagpur Data'!G72</f>
        <v>Bothali &amp; 7 Village RR WSS</v>
      </c>
      <c r="H84" s="20" t="str">
        <f>'Region - Nagpur Data'!H72</f>
        <v>Rajoli Chak</v>
      </c>
      <c r="I84" s="20" t="str">
        <f>'Region - Nagpur Data'!I72</f>
        <v>MBR 0.5 LL</v>
      </c>
      <c r="J84" s="20">
        <f>'Region - Nagpur Data'!J72</f>
        <v>0</v>
      </c>
      <c r="K84" s="20" t="str">
        <f>'Region - Nagpur Data'!K72</f>
        <v>Connected</v>
      </c>
      <c r="L84" s="20" t="str">
        <f>'Region - Nagpur Data'!L72</f>
        <v>Online</v>
      </c>
      <c r="M84" s="20" t="str">
        <f>'Region - Nagpur Data'!M72</f>
        <v>0.5 LL</v>
      </c>
      <c r="N84" s="20">
        <f>'Region - Nagpur Data'!N72</f>
        <v>3.8052539062499999</v>
      </c>
      <c r="O84" s="20">
        <f>'Region - Nagpur Data'!O72</f>
        <v>3.2918359375000001</v>
      </c>
      <c r="P84" s="20">
        <f>'Region - Nagpur Data'!P72</f>
        <v>3.2976757812500002</v>
      </c>
      <c r="Q84" s="20">
        <f>'Region - Nagpur Data'!Q72</f>
        <v>3.1146484375000001</v>
      </c>
      <c r="R84" s="20">
        <f>'Region - Nagpur Data'!R72</f>
        <v>1.3419335937500001</v>
      </c>
      <c r="S84" s="20">
        <f>'Region - Nagpur Data'!S72</f>
        <v>0</v>
      </c>
      <c r="T84" s="20">
        <f>'Region - Nagpur Data'!T72</f>
        <v>0.49437500000000001</v>
      </c>
      <c r="U84" s="20">
        <f>'Region - Nagpur Data'!U72</f>
        <v>1</v>
      </c>
      <c r="V84" s="12">
        <f>'Region - Nagpur Data'!V72</f>
        <v>0.98875000000000002</v>
      </c>
    </row>
    <row r="85" spans="1:22" x14ac:dyDescent="0.35">
      <c r="A85" s="20">
        <f>'Region - Nagpur Data'!A73</f>
        <v>71</v>
      </c>
      <c r="B85" s="20" t="str">
        <f>'Region - Nagpur Data'!B73</f>
        <v>Nagpur</v>
      </c>
      <c r="C85" s="20" t="str">
        <f>'Region - Nagpur Data'!C73</f>
        <v>Chandrapur</v>
      </c>
      <c r="D85" s="20" t="str">
        <f>'Region - Nagpur Data'!D73</f>
        <v>Mul</v>
      </c>
      <c r="E85" s="20" t="str">
        <f>'Region - Nagpur Data'!E73</f>
        <v>Mul</v>
      </c>
      <c r="F85" s="20" t="str">
        <f>'Region - Nagpur Data'!F73</f>
        <v>7890965</v>
      </c>
      <c r="G85" s="20" t="str">
        <f>'Region - Nagpur Data'!G73</f>
        <v>Mul Grid &amp; 24 Villages  RR WSS Retrofitting</v>
      </c>
      <c r="H85" s="20" t="str">
        <f>'Region - Nagpur Data'!H73</f>
        <v>Churul Tukum</v>
      </c>
      <c r="I85" s="20" t="str">
        <f>'Region - Nagpur Data'!I73</f>
        <v>GSR-0.35 LL</v>
      </c>
      <c r="J85" s="20" t="str">
        <f>'Region - Nagpur Data'!J73</f>
        <v>Pt Created</v>
      </c>
      <c r="K85" s="20" t="str">
        <f>'Region - Nagpur Data'!K73</f>
        <v>Not</v>
      </c>
      <c r="L85" s="20" t="str">
        <f>'Region - Nagpur Data'!L73</f>
        <v>Offline</v>
      </c>
      <c r="M85" s="20" t="str">
        <f>'Region - Nagpur Data'!M73</f>
        <v>0.35 LL</v>
      </c>
      <c r="N85" s="20">
        <f>'Region - Nagpur Data'!N73</f>
        <v>0</v>
      </c>
      <c r="O85" s="20">
        <f>'Region - Nagpur Data'!O73</f>
        <v>0</v>
      </c>
      <c r="P85" s="20">
        <f>'Region - Nagpur Data'!P73</f>
        <v>0</v>
      </c>
      <c r="Q85" s="20">
        <f>'Region - Nagpur Data'!Q73</f>
        <v>0</v>
      </c>
      <c r="R85" s="20">
        <f>'Region - Nagpur Data'!R73</f>
        <v>0</v>
      </c>
      <c r="S85" s="20">
        <f>'Region - Nagpur Data'!S73</f>
        <v>0</v>
      </c>
      <c r="T85" s="20">
        <f>'Region - Nagpur Data'!T73</f>
        <v>0</v>
      </c>
      <c r="U85" s="20">
        <f>'Region - Nagpur Data'!U73</f>
        <v>7</v>
      </c>
      <c r="V85" s="12">
        <f>'Region - Nagpur Data'!V73</f>
        <v>0</v>
      </c>
    </row>
    <row r="86" spans="1:22" x14ac:dyDescent="0.35">
      <c r="A86" s="20">
        <f>'Region - Nagpur Data'!A74</f>
        <v>72</v>
      </c>
      <c r="B86" s="20" t="str">
        <f>'Region - Nagpur Data'!B74</f>
        <v>Chandrapur</v>
      </c>
      <c r="C86" s="20" t="str">
        <f>'Region - Nagpur Data'!C74</f>
        <v>Chandrapur</v>
      </c>
      <c r="D86" s="20" t="str">
        <f>'Region - Nagpur Data'!D74</f>
        <v>Pombhurna</v>
      </c>
      <c r="E86" s="20" t="str">
        <f>'Region - Nagpur Data'!E74</f>
        <v>Pombhurna</v>
      </c>
      <c r="F86" s="20" t="str">
        <f>'Region - Nagpur Data'!F74</f>
        <v>7928270</v>
      </c>
      <c r="G86" s="20" t="str">
        <f>'Region - Nagpur Data'!G74</f>
        <v>Pomnbhurna Grid &amp; 15 Villages RR Retrofitting</v>
      </c>
      <c r="H86" s="20" t="str">
        <f>'Region - Nagpur Data'!H74</f>
        <v>Chek Thane Wasna</v>
      </c>
      <c r="I86" s="20" t="str">
        <f>'Region - Nagpur Data'!I74</f>
        <v>ESR-0.40 LL</v>
      </c>
      <c r="J86" s="20">
        <f>'Region - Nagpur Data'!J74</f>
        <v>0</v>
      </c>
      <c r="K86" s="20" t="str">
        <f>'Region - Nagpur Data'!K74</f>
        <v>Connected</v>
      </c>
      <c r="L86" s="20" t="str">
        <f>'Region - Nagpur Data'!L74</f>
        <v>Online</v>
      </c>
      <c r="M86" s="20" t="str">
        <f>'Region - Nagpur Data'!M74</f>
        <v>0.40 LL</v>
      </c>
      <c r="N86" s="20">
        <f>'Region - Nagpur Data'!N74</f>
        <v>1.767303466796875E-2</v>
      </c>
      <c r="O86" s="20">
        <f>'Region - Nagpur Data'!O74</f>
        <v>0.36996337890624997</v>
      </c>
      <c r="P86" s="20">
        <f>'Region - Nagpur Data'!P74</f>
        <v>0.53710273742675785</v>
      </c>
      <c r="Q86" s="20">
        <f>'Region - Nagpur Data'!Q74</f>
        <v>0.4777880859375</v>
      </c>
      <c r="R86" s="20">
        <f>'Region - Nagpur Data'!R74</f>
        <v>5.3460998535156248E-2</v>
      </c>
      <c r="S86" s="20">
        <f>'Region - Nagpur Data'!S74</f>
        <v>0.54016921997070311</v>
      </c>
      <c r="T86" s="20">
        <f>'Region - Nagpur Data'!T74</f>
        <v>0.5121002197265625</v>
      </c>
      <c r="U86" s="20">
        <f>'Region - Nagpur Data'!U74</f>
        <v>0</v>
      </c>
      <c r="V86" s="12">
        <f>'Region - Nagpur Data'!V74</f>
        <v>1.707000732421875</v>
      </c>
    </row>
    <row r="87" spans="1:22" x14ac:dyDescent="0.35">
      <c r="A87" s="20">
        <f>'Region - Nagpur Data'!A75</f>
        <v>73</v>
      </c>
      <c r="B87" s="20" t="str">
        <f>'Region - Nagpur Data'!B75</f>
        <v>Nagpur</v>
      </c>
      <c r="C87" s="20" t="str">
        <f>'Region - Nagpur Data'!C75</f>
        <v>Gondia</v>
      </c>
      <c r="D87" s="20" t="str">
        <f>'Region - Nagpur Data'!D75</f>
        <v>Gondia</v>
      </c>
      <c r="E87" s="20" t="str">
        <f>'Region - Nagpur Data'!E75</f>
        <v>Goregaon</v>
      </c>
      <c r="F87" s="20" t="str">
        <f>'Region - Nagpur Data'!F75</f>
        <v>20019216</v>
      </c>
      <c r="G87" s="20" t="str">
        <f>'Region - Nagpur Data'!G75</f>
        <v>GOREGAON RR Retrofitting</v>
      </c>
      <c r="H87" s="20" t="str">
        <f>'Region - Nagpur Data'!H75</f>
        <v>Goregaon</v>
      </c>
      <c r="I87" s="20" t="str">
        <f>'Region - Nagpur Data'!I75</f>
        <v>MBR-1.00 LL</v>
      </c>
      <c r="J87" s="20">
        <f>'Region - Nagpur Data'!J75</f>
        <v>0</v>
      </c>
      <c r="K87" s="20" t="str">
        <f>'Region - Nagpur Data'!K75</f>
        <v>Connected</v>
      </c>
      <c r="L87" s="20" t="str">
        <f>'Region - Nagpur Data'!L75</f>
        <v>Online</v>
      </c>
      <c r="M87" s="20" t="str">
        <f>'Region - Nagpur Data'!M75</f>
        <v>1.00 LL</v>
      </c>
      <c r="N87" s="20">
        <f>'Region - Nagpur Data'!N75</f>
        <v>95.01</v>
      </c>
      <c r="O87" s="20">
        <f>'Region - Nagpur Data'!O75</f>
        <v>106.55</v>
      </c>
      <c r="P87" s="20">
        <f>'Region - Nagpur Data'!P75</f>
        <v>85.43</v>
      </c>
      <c r="Q87" s="20">
        <f>'Region - Nagpur Data'!Q75</f>
        <v>95.37</v>
      </c>
      <c r="R87" s="20">
        <f>'Region - Nagpur Data'!R75</f>
        <v>95.69</v>
      </c>
      <c r="S87" s="20">
        <f>'Region - Nagpur Data'!S75</f>
        <v>88.16</v>
      </c>
      <c r="T87" s="20">
        <f>'Region - Nagpur Data'!T75</f>
        <v>103.38</v>
      </c>
      <c r="U87" s="20">
        <f>'Region - Nagpur Data'!U75</f>
        <v>0</v>
      </c>
      <c r="V87" s="12">
        <f>'Region - Nagpur Data'!V75</f>
        <v>103.38</v>
      </c>
    </row>
    <row r="88" spans="1:22" x14ac:dyDescent="0.35">
      <c r="A88" s="20">
        <f>'Region - Nagpur Data'!A76</f>
        <v>74</v>
      </c>
      <c r="B88" s="20" t="str">
        <f>'Region - Nagpur Data'!B76</f>
        <v>Nagpur</v>
      </c>
      <c r="C88" s="20" t="str">
        <f>'Region - Nagpur Data'!C76</f>
        <v>Nagpur</v>
      </c>
      <c r="D88" s="20" t="str">
        <f>'Region - Nagpur Data'!D76</f>
        <v>Chandrapur</v>
      </c>
      <c r="E88" s="20" t="str">
        <f>'Region - Nagpur Data'!E76</f>
        <v>Saoali</v>
      </c>
      <c r="F88" s="20" t="str">
        <f>'Region - Nagpur Data'!F76</f>
        <v>20036500</v>
      </c>
      <c r="G88" s="20" t="str">
        <f>'Region - Nagpur Data'!G76</f>
        <v>Vyahad &amp; 2 Village RR WSS</v>
      </c>
      <c r="H88" s="20" t="str">
        <f>'Region - Nagpur Data'!H76</f>
        <v>Samada Kh</v>
      </c>
      <c r="I88" s="20" t="str">
        <f>'Region - Nagpur Data'!I76</f>
        <v>ESR-1.60 LL</v>
      </c>
      <c r="J88" s="20">
        <f>'Region - Nagpur Data'!J76</f>
        <v>0</v>
      </c>
      <c r="K88" s="20" t="str">
        <f>'Region - Nagpur Data'!K76</f>
        <v>Connected</v>
      </c>
      <c r="L88" s="20" t="str">
        <f>'Region - Nagpur Data'!L76</f>
        <v>Online</v>
      </c>
      <c r="M88" s="20" t="str">
        <f>'Region - Nagpur Data'!M76</f>
        <v>1.60 LL</v>
      </c>
      <c r="N88" s="20">
        <f>'Region - Nagpur Data'!N76</f>
        <v>1.4822599999999875</v>
      </c>
      <c r="O88" s="20">
        <f>'Region - Nagpur Data'!O76</f>
        <v>1.4822599999999875</v>
      </c>
      <c r="P88" s="20">
        <f>'Region - Nagpur Data'!P76</f>
        <v>1.4822599999999875</v>
      </c>
      <c r="Q88" s="20">
        <f>'Region - Nagpur Data'!Q76</f>
        <v>1.4822599999999875</v>
      </c>
      <c r="R88" s="20">
        <f>'Region - Nagpur Data'!R76</f>
        <v>1.4822599999999875</v>
      </c>
      <c r="S88" s="20">
        <f>'Region - Nagpur Data'!S76</f>
        <v>1.4822599999999875</v>
      </c>
      <c r="T88" s="20">
        <f>'Region - Nagpur Data'!T76</f>
        <v>1.4822599999999875</v>
      </c>
      <c r="U88" s="20">
        <f>'Region - Nagpur Data'!U76</f>
        <v>0</v>
      </c>
      <c r="V88" s="12">
        <f>'Region - Nagpur Data'!V76</f>
        <v>0.92641249999999209</v>
      </c>
    </row>
    <row r="89" spans="1:22" x14ac:dyDescent="0.35">
      <c r="A89" s="20">
        <f>'Region - Nagpur Data'!A77</f>
        <v>75</v>
      </c>
      <c r="B89" s="20" t="str">
        <f>'Region - Nagpur Data'!B77</f>
        <v>Nagpur</v>
      </c>
      <c r="C89" s="20" t="str">
        <f>'Region - Nagpur Data'!C77</f>
        <v>Chandrapur</v>
      </c>
      <c r="D89" s="20" t="str">
        <f>'Region - Nagpur Data'!D77</f>
        <v>Wardha</v>
      </c>
      <c r="E89" s="20" t="str">
        <f>'Region - Nagpur Data'!E77</f>
        <v>Wardha</v>
      </c>
      <c r="F89" s="20" t="str">
        <f>'Region - Nagpur Data'!F77</f>
        <v>7891298</v>
      </c>
      <c r="G89" s="20" t="str">
        <f>'Region - Nagpur Data'!G77</f>
        <v>Pipri Meghe and 13 villages RR WSS</v>
      </c>
      <c r="H89" s="20" t="str">
        <f>'Region - Nagpur Data'!H77</f>
        <v>Pipri</v>
      </c>
      <c r="I89" s="20" t="str">
        <f>'Region - Nagpur Data'!I77</f>
        <v>ESR-3.50 LL OL 1</v>
      </c>
      <c r="J89" s="20">
        <f>'Region - Nagpur Data'!J77</f>
        <v>0</v>
      </c>
      <c r="K89" s="20" t="str">
        <f>'Region - Nagpur Data'!K77</f>
        <v>Connected</v>
      </c>
      <c r="L89" s="20" t="str">
        <f>'Region - Nagpur Data'!L77</f>
        <v>Online</v>
      </c>
      <c r="M89" s="20" t="str">
        <f>'Region - Nagpur Data'!M77</f>
        <v>3.50 LL</v>
      </c>
      <c r="N89" s="20">
        <f>'Region - Nagpur Data'!N77</f>
        <v>1.1311999483193813</v>
      </c>
      <c r="O89" s="20">
        <f>'Region - Nagpur Data'!O77</f>
        <v>0</v>
      </c>
      <c r="P89" s="20">
        <f>'Region - Nagpur Data'!P77</f>
        <v>0</v>
      </c>
      <c r="Q89" s="20">
        <f>'Region - Nagpur Data'!Q77</f>
        <v>0.92250590507958807</v>
      </c>
      <c r="R89" s="20">
        <f>'Region - Nagpur Data'!R77</f>
        <v>0</v>
      </c>
      <c r="S89" s="20">
        <f>'Region - Nagpur Data'!S77</f>
        <v>0</v>
      </c>
      <c r="T89" s="20">
        <f>'Region - Nagpur Data'!T77</f>
        <v>0</v>
      </c>
      <c r="U89" s="20">
        <f>'Region - Nagpur Data'!U77</f>
        <v>5</v>
      </c>
      <c r="V89" s="12">
        <f>'Region - Nagpur Data'!V77</f>
        <v>0</v>
      </c>
    </row>
    <row r="90" spans="1:22" x14ac:dyDescent="0.35">
      <c r="A90" s="20">
        <f>'Region - Nagpur Data'!A78</f>
        <v>76</v>
      </c>
      <c r="B90" s="20" t="str">
        <f>'Region - Nagpur Data'!B78</f>
        <v>Nagpur</v>
      </c>
      <c r="C90" s="20" t="str">
        <f>'Region - Nagpur Data'!C78</f>
        <v>Chandrapur</v>
      </c>
      <c r="D90" s="20" t="str">
        <f>'Region - Nagpur Data'!D78</f>
        <v>Wardha</v>
      </c>
      <c r="E90" s="20" t="str">
        <f>'Region - Nagpur Data'!E78</f>
        <v>Wardha</v>
      </c>
      <c r="F90" s="20" t="str">
        <f>'Region - Nagpur Data'!F78</f>
        <v>7891298</v>
      </c>
      <c r="G90" s="20" t="str">
        <f>'Region - Nagpur Data'!G78</f>
        <v>Pipri Meghe and 13 villages RR WSS</v>
      </c>
      <c r="H90" s="20" t="str">
        <f>'Region - Nagpur Data'!H78</f>
        <v>Karla</v>
      </c>
      <c r="I90" s="20" t="str">
        <f>'Region - Nagpur Data'!I78</f>
        <v>ESR-0.75 LL</v>
      </c>
      <c r="J90" s="20">
        <f>'Region - Nagpur Data'!J78</f>
        <v>0</v>
      </c>
      <c r="K90" s="20" t="str">
        <f>'Region - Nagpur Data'!K78</f>
        <v>Connected</v>
      </c>
      <c r="L90" s="20" t="str">
        <f>'Region - Nagpur Data'!L78</f>
        <v>Online</v>
      </c>
      <c r="M90" s="20" t="str">
        <f>'Region - Nagpur Data'!M78</f>
        <v>0.75 LL</v>
      </c>
      <c r="N90" s="20">
        <f>'Region - Nagpur Data'!N78</f>
        <v>0.44902662918611896</v>
      </c>
      <c r="O90" s="20">
        <f>'Region - Nagpur Data'!O78</f>
        <v>0.95656999999991965</v>
      </c>
      <c r="P90" s="20">
        <f>'Region - Nagpur Data'!P78</f>
        <v>5.1792269275929721</v>
      </c>
      <c r="Q90" s="20">
        <f>'Region - Nagpur Data'!Q78</f>
        <v>3.1773811758014201</v>
      </c>
      <c r="R90" s="20">
        <f>'Region - Nagpur Data'!R78</f>
        <v>5.5188416628516278E-3</v>
      </c>
      <c r="S90" s="20">
        <f>'Region - Nagpur Data'!S78</f>
        <v>1.2000000002444722E-4</v>
      </c>
      <c r="T90" s="20">
        <f>'Region - Nagpur Data'!T78</f>
        <v>0.58122000000003027</v>
      </c>
      <c r="U90" s="20">
        <f>'Region - Nagpur Data'!U78</f>
        <v>0</v>
      </c>
      <c r="V90" s="12">
        <f>'Region - Nagpur Data'!V78</f>
        <v>0.77496000000004039</v>
      </c>
    </row>
    <row r="91" spans="1:22" x14ac:dyDescent="0.35">
      <c r="A91" s="20">
        <f>'Region - Nagpur Data'!A79</f>
        <v>77</v>
      </c>
      <c r="B91" s="20" t="str">
        <f>'Region - Nagpur Data'!B79</f>
        <v>Nagpur</v>
      </c>
      <c r="C91" s="20" t="str">
        <f>'Region - Nagpur Data'!C79</f>
        <v>Chandrapur</v>
      </c>
      <c r="D91" s="20" t="str">
        <f>'Region - Nagpur Data'!D79</f>
        <v>Wardha</v>
      </c>
      <c r="E91" s="20" t="str">
        <f>'Region - Nagpur Data'!E79</f>
        <v>Wardha</v>
      </c>
      <c r="F91" s="20" t="str">
        <f>'Region - Nagpur Data'!F79</f>
        <v>7891298</v>
      </c>
      <c r="G91" s="20" t="str">
        <f>'Region - Nagpur Data'!G79</f>
        <v>Pipri Meghe and 13 villages RR WSS</v>
      </c>
      <c r="H91" s="20" t="str">
        <f>'Region - Nagpur Data'!H79</f>
        <v>Waigaon</v>
      </c>
      <c r="I91" s="20" t="str">
        <f>'Region - Nagpur Data'!I79</f>
        <v>ESR-2.00 LL OL 1</v>
      </c>
      <c r="J91" s="20">
        <f>'Region - Nagpur Data'!J79</f>
        <v>0</v>
      </c>
      <c r="K91" s="20" t="str">
        <f>'Region - Nagpur Data'!K79</f>
        <v>Connected</v>
      </c>
      <c r="L91" s="20" t="str">
        <f>'Region - Nagpur Data'!L79</f>
        <v>Online</v>
      </c>
      <c r="M91" s="20" t="str">
        <f>'Region - Nagpur Data'!M79</f>
        <v>2.00 LL</v>
      </c>
      <c r="N91" s="20">
        <f>'Region - Nagpur Data'!N79</f>
        <v>0</v>
      </c>
      <c r="O91" s="20">
        <f>'Region - Nagpur Data'!O79</f>
        <v>0</v>
      </c>
      <c r="P91" s="20">
        <f>'Region - Nagpur Data'!P79</f>
        <v>0</v>
      </c>
      <c r="Q91" s="20">
        <f>'Region - Nagpur Data'!Q79</f>
        <v>23.134357762883191</v>
      </c>
      <c r="R91" s="20">
        <f>'Region - Nagpur Data'!R79</f>
        <v>0</v>
      </c>
      <c r="S91" s="20">
        <f>'Region - Nagpur Data'!S79</f>
        <v>0</v>
      </c>
      <c r="T91" s="20">
        <f>'Region - Nagpur Data'!T79</f>
        <v>0</v>
      </c>
      <c r="U91" s="20">
        <f>'Region - Nagpur Data'!U79</f>
        <v>6</v>
      </c>
      <c r="V91" s="12">
        <f>'Region - Nagpur Data'!V79</f>
        <v>0</v>
      </c>
    </row>
    <row r="92" spans="1:22" x14ac:dyDescent="0.35">
      <c r="A92" s="20">
        <f>'Region - Nagpur Data'!A80</f>
        <v>78</v>
      </c>
      <c r="B92" s="20" t="str">
        <f>'Region - Nagpur Data'!B80</f>
        <v>Chandrapur</v>
      </c>
      <c r="C92" s="20" t="str">
        <f>'Region - Nagpur Data'!C80</f>
        <v>Chandrapur</v>
      </c>
      <c r="D92" s="20" t="str">
        <f>'Region - Nagpur Data'!D80</f>
        <v>Chandrapur</v>
      </c>
      <c r="E92" s="20" t="str">
        <f>'Region - Nagpur Data'!E80</f>
        <v>Chandrapur</v>
      </c>
      <c r="F92" s="20" t="str">
        <f>'Region - Nagpur Data'!F80</f>
        <v>20050368</v>
      </c>
      <c r="G92" s="20" t="str">
        <f>'Region - Nagpur Data'!G80</f>
        <v>Chinchala and 7 Villages RR Water Supply Scheme</v>
      </c>
      <c r="H92" s="20" t="str">
        <f>'Region - Nagpur Data'!H80</f>
        <v>Chinchala</v>
      </c>
      <c r="I92" s="20" t="str">
        <f>'Region - Nagpur Data'!I80</f>
        <v>Proposed ESR-0.15LL</v>
      </c>
      <c r="J92" s="20">
        <f>'Region - Nagpur Data'!J80</f>
        <v>0</v>
      </c>
      <c r="K92" s="20" t="str">
        <f>'Region - Nagpur Data'!K80</f>
        <v>Connected</v>
      </c>
      <c r="L92" s="20" t="str">
        <f>'Region - Nagpur Data'!L80</f>
        <v>Online</v>
      </c>
      <c r="M92" s="20" t="str">
        <f>'Region - Nagpur Data'!M80</f>
        <v>0.15LL</v>
      </c>
      <c r="N92" s="20">
        <f>'Region - Nagpur Data'!N80</f>
        <v>0</v>
      </c>
      <c r="O92" s="20">
        <f>'Region - Nagpur Data'!O80</f>
        <v>0</v>
      </c>
      <c r="P92" s="20">
        <f>'Region - Nagpur Data'!P80</f>
        <v>0</v>
      </c>
      <c r="Q92" s="20">
        <f>'Region - Nagpur Data'!Q80</f>
        <v>0</v>
      </c>
      <c r="R92" s="20">
        <f>'Region - Nagpur Data'!R80</f>
        <v>0</v>
      </c>
      <c r="S92" s="20">
        <f>'Region - Nagpur Data'!S80</f>
        <v>0</v>
      </c>
      <c r="T92" s="20">
        <f>'Region - Nagpur Data'!T80</f>
        <v>0</v>
      </c>
      <c r="U92" s="20">
        <f>'Region - Nagpur Data'!U80</f>
        <v>7</v>
      </c>
      <c r="V92" s="12">
        <f>'Region - Nagpur Data'!V80</f>
        <v>0</v>
      </c>
    </row>
    <row r="93" spans="1:22" x14ac:dyDescent="0.35">
      <c r="A93" s="20">
        <f>'Region - Nagpur Data'!A81</f>
        <v>79</v>
      </c>
      <c r="B93" s="20" t="str">
        <f>'Region - Nagpur Data'!B81</f>
        <v>Nagpur</v>
      </c>
      <c r="C93" s="20" t="str">
        <f>'Region - Nagpur Data'!C81</f>
        <v>Chandrapur</v>
      </c>
      <c r="D93" s="20" t="str">
        <f>'Region - Nagpur Data'!D81</f>
        <v>Mul</v>
      </c>
      <c r="E93" s="20" t="str">
        <f>'Region - Nagpur Data'!E81</f>
        <v>Mul</v>
      </c>
      <c r="F93" s="20" t="str">
        <f>'Region - Nagpur Data'!F81</f>
        <v>7890965</v>
      </c>
      <c r="G93" s="20" t="str">
        <f>'Region - Nagpur Data'!G81</f>
        <v>Mul Grid &amp; 24 Villages  RR WSS Retrofitting</v>
      </c>
      <c r="H93" s="20" t="str">
        <f>'Region - Nagpur Data'!H81</f>
        <v>Gangalwadi</v>
      </c>
      <c r="I93" s="20" t="str">
        <f>'Region - Nagpur Data'!I81</f>
        <v>ESR-0.60 LL</v>
      </c>
      <c r="J93" s="20">
        <f>'Region - Nagpur Data'!J81</f>
        <v>0</v>
      </c>
      <c r="K93" s="20" t="str">
        <f>'Region - Nagpur Data'!K81</f>
        <v>Connected</v>
      </c>
      <c r="L93" s="20" t="str">
        <f>'Region - Nagpur Data'!L81</f>
        <v>Offline</v>
      </c>
      <c r="M93" s="20" t="str">
        <f>'Region - Nagpur Data'!M81</f>
        <v>0.60 LL</v>
      </c>
      <c r="N93" s="20">
        <f>'Region - Nagpur Data'!N81</f>
        <v>0</v>
      </c>
      <c r="O93" s="20">
        <f>'Region - Nagpur Data'!O81</f>
        <v>0</v>
      </c>
      <c r="P93" s="20">
        <f>'Region - Nagpur Data'!P81</f>
        <v>0</v>
      </c>
      <c r="Q93" s="20">
        <f>'Region - Nagpur Data'!Q81</f>
        <v>0</v>
      </c>
      <c r="R93" s="20">
        <f>'Region - Nagpur Data'!R81</f>
        <v>0</v>
      </c>
      <c r="S93" s="20">
        <f>'Region - Nagpur Data'!S81</f>
        <v>0</v>
      </c>
      <c r="T93" s="20">
        <f>'Region - Nagpur Data'!T81</f>
        <v>0</v>
      </c>
      <c r="U93" s="20">
        <f>'Region - Nagpur Data'!U81</f>
        <v>7</v>
      </c>
      <c r="V93" s="12">
        <f>'Region - Nagpur Data'!V81</f>
        <v>0</v>
      </c>
    </row>
    <row r="94" spans="1:22" x14ac:dyDescent="0.35">
      <c r="A94" s="20">
        <f>'Region - Nagpur Data'!A82</f>
        <v>80</v>
      </c>
      <c r="B94" s="20" t="str">
        <f>'Region - Nagpur Data'!B82</f>
        <v>Nagpur</v>
      </c>
      <c r="C94" s="20" t="str">
        <f>'Region - Nagpur Data'!C82</f>
        <v>Chandrapur</v>
      </c>
      <c r="D94" s="20" t="str">
        <f>'Region - Nagpur Data'!D82</f>
        <v>Wardha</v>
      </c>
      <c r="E94" s="20" t="str">
        <f>'Region - Nagpur Data'!E82</f>
        <v>Wardha</v>
      </c>
      <c r="F94" s="20" t="str">
        <f>'Region - Nagpur Data'!F82</f>
        <v>7891298</v>
      </c>
      <c r="G94" s="20" t="str">
        <f>'Region - Nagpur Data'!G82</f>
        <v>Pipri Meghe and 13 villages RR WSS</v>
      </c>
      <c r="H94" s="20" t="str">
        <f>'Region - Nagpur Data'!H82</f>
        <v>Masala</v>
      </c>
      <c r="I94" s="20" t="str">
        <f>'Region - Nagpur Data'!I82</f>
        <v>ESR-8.50 LL OL 1</v>
      </c>
      <c r="J94" s="20">
        <f>'Region - Nagpur Data'!J82</f>
        <v>0</v>
      </c>
      <c r="K94" s="20" t="str">
        <f>'Region - Nagpur Data'!K82</f>
        <v>Connected</v>
      </c>
      <c r="L94" s="20" t="str">
        <f>'Region - Nagpur Data'!L82</f>
        <v>Online</v>
      </c>
      <c r="M94" s="20" t="str">
        <f>'Region - Nagpur Data'!M82</f>
        <v>8.50 LL</v>
      </c>
      <c r="N94" s="20">
        <f>'Region - Nagpur Data'!N82</f>
        <v>17.783622220412216</v>
      </c>
      <c r="O94" s="20">
        <f>'Region - Nagpur Data'!O82</f>
        <v>4.2570312499999998</v>
      </c>
      <c r="P94" s="20">
        <f>'Region - Nagpur Data'!P82</f>
        <v>6.67</v>
      </c>
      <c r="Q94" s="20">
        <f>'Region - Nagpur Data'!Q82</f>
        <v>3.93</v>
      </c>
      <c r="R94" s="20">
        <f>'Region - Nagpur Data'!R82</f>
        <v>2.19</v>
      </c>
      <c r="S94" s="20">
        <f>'Region - Nagpur Data'!S82</f>
        <v>5.46</v>
      </c>
      <c r="T94" s="20">
        <f>'Region - Nagpur Data'!T82</f>
        <v>0</v>
      </c>
      <c r="U94" s="20">
        <f>'Region - Nagpur Data'!U82</f>
        <v>1</v>
      </c>
      <c r="V94" s="12">
        <f>'Region - Nagpur Data'!V82</f>
        <v>0</v>
      </c>
    </row>
    <row r="95" spans="1:22" x14ac:dyDescent="0.35">
      <c r="A95" s="20">
        <f>'Region - Nagpur Data'!A83</f>
        <v>81</v>
      </c>
      <c r="B95" s="20" t="str">
        <f>'Region - Nagpur Data'!B83</f>
        <v>Nagpur</v>
      </c>
      <c r="C95" s="20" t="str">
        <f>'Region - Nagpur Data'!C83</f>
        <v>Gondia</v>
      </c>
      <c r="D95" s="20" t="str">
        <f>'Region - Nagpur Data'!D83</f>
        <v>Sadak Arjuni</v>
      </c>
      <c r="E95" s="20" t="str">
        <f>'Region - Nagpur Data'!E83</f>
        <v>Sadak Arjuni</v>
      </c>
      <c r="F95" s="20" t="str">
        <f>'Region - Nagpur Data'!F83</f>
        <v>20016939</v>
      </c>
      <c r="G95" s="20" t="str">
        <f>'Region - Nagpur Data'!G83</f>
        <v>Putali RR WSS Retrofitting</v>
      </c>
      <c r="H95" s="20" t="str">
        <f>'Region - Nagpur Data'!H83</f>
        <v>Ushikheda</v>
      </c>
      <c r="I95" s="20" t="str">
        <f>'Region - Nagpur Data'!I83</f>
        <v>ESR-0.45 LL</v>
      </c>
      <c r="J95" s="20">
        <f>'Region - Nagpur Data'!J83</f>
        <v>13.652999877929688</v>
      </c>
      <c r="K95" s="20" t="str">
        <f>'Region - Nagpur Data'!K83</f>
        <v>Connected</v>
      </c>
      <c r="L95" s="20" t="str">
        <f>'Region - Nagpur Data'!L83</f>
        <v>Online</v>
      </c>
      <c r="M95" s="20" t="str">
        <f>'Region - Nagpur Data'!M83</f>
        <v>0.45 LL</v>
      </c>
      <c r="N95" s="20">
        <f>'Region - Nagpur Data'!N83</f>
        <v>0</v>
      </c>
      <c r="O95" s="20">
        <f>'Region - Nagpur Data'!O83</f>
        <v>0</v>
      </c>
      <c r="P95" s="20">
        <f>'Region - Nagpur Data'!P83</f>
        <v>0</v>
      </c>
      <c r="Q95" s="20">
        <f>'Region - Nagpur Data'!Q83</f>
        <v>0</v>
      </c>
      <c r="R95" s="20">
        <f>'Region - Nagpur Data'!R83</f>
        <v>0</v>
      </c>
      <c r="S95" s="20">
        <f>'Region - Nagpur Data'!S83</f>
        <v>0</v>
      </c>
      <c r="T95" s="20">
        <f>'Region - Nagpur Data'!T83</f>
        <v>0</v>
      </c>
      <c r="U95" s="20">
        <f>'Region - Nagpur Data'!U83</f>
        <v>7</v>
      </c>
      <c r="V95" s="12">
        <f>'Region - Nagpur Data'!V83</f>
        <v>0</v>
      </c>
    </row>
    <row r="96" spans="1:22" x14ac:dyDescent="0.35">
      <c r="A96" s="20">
        <f>'Region - Nagpur Data'!A84</f>
        <v>82</v>
      </c>
      <c r="B96" s="20" t="str">
        <f>'Region - Nagpur Data'!B84</f>
        <v>Nagpur</v>
      </c>
      <c r="C96" s="20" t="str">
        <f>'Region - Nagpur Data'!C84</f>
        <v>Gondia</v>
      </c>
      <c r="D96" s="20" t="str">
        <f>'Region - Nagpur Data'!D84</f>
        <v>Bhandara</v>
      </c>
      <c r="E96" s="20" t="str">
        <f>'Region - Nagpur Data'!E84</f>
        <v>Tumsar</v>
      </c>
      <c r="F96" s="20" t="str">
        <f>'Region - Nagpur Data'!F84</f>
        <v>20017217</v>
      </c>
      <c r="G96" s="20" t="str">
        <f>'Region - Nagpur Data'!G84</f>
        <v>Dewadi RR WSS</v>
      </c>
      <c r="H96" s="20" t="str">
        <f>'Region - Nagpur Data'!H84</f>
        <v>Khapa</v>
      </c>
      <c r="I96" s="20" t="str">
        <f>'Region - Nagpur Data'!I84</f>
        <v>ESR 1.50 LL</v>
      </c>
      <c r="J96" s="20">
        <f>'Region - Nagpur Data'!J84</f>
        <v>0</v>
      </c>
      <c r="K96" s="20" t="str">
        <f>'Region - Nagpur Data'!K84</f>
        <v>Connected</v>
      </c>
      <c r="L96" s="20" t="str">
        <f>'Region - Nagpur Data'!L84</f>
        <v>Online</v>
      </c>
      <c r="M96" s="20" t="str">
        <f>'Region - Nagpur Data'!M84</f>
        <v>1.50 LL</v>
      </c>
      <c r="N96" s="20">
        <f>'Region - Nagpur Data'!N84</f>
        <v>0</v>
      </c>
      <c r="O96" s="20">
        <f>'Region - Nagpur Data'!O84</f>
        <v>0</v>
      </c>
      <c r="P96" s="20">
        <f>'Region - Nagpur Data'!P84</f>
        <v>0</v>
      </c>
      <c r="Q96" s="20">
        <f>'Region - Nagpur Data'!Q84</f>
        <v>0</v>
      </c>
      <c r="R96" s="20">
        <f>'Region - Nagpur Data'!R84</f>
        <v>0</v>
      </c>
      <c r="S96" s="20">
        <f>'Region - Nagpur Data'!S84</f>
        <v>0</v>
      </c>
      <c r="T96" s="20">
        <f>'Region - Nagpur Data'!T84</f>
        <v>0</v>
      </c>
      <c r="U96" s="20">
        <f>'Region - Nagpur Data'!U84</f>
        <v>7</v>
      </c>
      <c r="V96" s="12">
        <f>'Region - Nagpur Data'!V84</f>
        <v>0</v>
      </c>
    </row>
    <row r="97" spans="1:22" x14ac:dyDescent="0.35">
      <c r="A97" s="20">
        <f>'Region - Nagpur Data'!A85</f>
        <v>83</v>
      </c>
      <c r="B97" s="20" t="str">
        <f>'Region - Nagpur Data'!B85</f>
        <v>Nagpur</v>
      </c>
      <c r="C97" s="20" t="str">
        <f>'Region - Nagpur Data'!C85</f>
        <v>Nagpur</v>
      </c>
      <c r="D97" s="20" t="str">
        <f>'Region - Nagpur Data'!D85</f>
        <v>Nagpur</v>
      </c>
      <c r="E97" s="20" t="str">
        <f>'Region - Nagpur Data'!E85</f>
        <v>Kamptee</v>
      </c>
      <c r="F97" s="20" t="str">
        <f>'Region - Nagpur Data'!F85</f>
        <v>7940695</v>
      </c>
      <c r="G97" s="20" t="str">
        <f>'Region - Nagpur Data'!G85</f>
        <v>Bidgaon Tarodi wss</v>
      </c>
      <c r="H97" s="20" t="str">
        <f>'Region - Nagpur Data'!H85</f>
        <v>Tarodi Kh.</v>
      </c>
      <c r="I97" s="20" t="str">
        <f>'Region - Nagpur Data'!I85</f>
        <v>ESR 1.34 LL - 1</v>
      </c>
      <c r="J97" s="20">
        <f>'Region - Nagpur Data'!J85</f>
        <v>44.136000000000003</v>
      </c>
      <c r="K97" s="20" t="str">
        <f>'Region - Nagpur Data'!K85</f>
        <v>Connected</v>
      </c>
      <c r="L97" s="20" t="str">
        <f>'Region - Nagpur Data'!L85</f>
        <v>Online</v>
      </c>
      <c r="M97" s="20" t="str">
        <f>'Region - Nagpur Data'!M85</f>
        <v>1.34 LL</v>
      </c>
      <c r="N97" s="20">
        <f>'Region - Nagpur Data'!N85</f>
        <v>10.616383499999937</v>
      </c>
      <c r="O97" s="20">
        <f>'Region - Nagpur Data'!O85</f>
        <v>9.2943849999998935</v>
      </c>
      <c r="P97" s="20">
        <f>'Region - Nagpur Data'!P85</f>
        <v>9.1153750000000588</v>
      </c>
      <c r="Q97" s="20">
        <f>'Region - Nagpur Data'!Q85</f>
        <v>6.7463073333332435</v>
      </c>
      <c r="R97" s="20">
        <f>'Region - Nagpur Data'!R85</f>
        <v>8.5302588333332103</v>
      </c>
      <c r="S97" s="20">
        <f>'Region - Nagpur Data'!S85</f>
        <v>7.946495833333465</v>
      </c>
      <c r="T97" s="20">
        <f>'Region - Nagpur Data'!T85</f>
        <v>9.789015000000072</v>
      </c>
      <c r="U97" s="20">
        <f>'Region - Nagpur Data'!U85</f>
        <v>0</v>
      </c>
      <c r="V97" s="12">
        <f>'Region - Nagpur Data'!V85</f>
        <v>7.3052350746269186</v>
      </c>
    </row>
    <row r="98" spans="1:22" x14ac:dyDescent="0.35">
      <c r="A98" s="20">
        <f>'Region - Nagpur Data'!A86</f>
        <v>84</v>
      </c>
      <c r="B98" s="20" t="str">
        <f>'Region - Nagpur Data'!B86</f>
        <v>Nagpur</v>
      </c>
      <c r="C98" s="20" t="str">
        <f>'Region - Nagpur Data'!C86</f>
        <v>Gondia</v>
      </c>
      <c r="D98" s="20" t="str">
        <f>'Region - Nagpur Data'!D86</f>
        <v>Bhandara</v>
      </c>
      <c r="E98" s="20" t="str">
        <f>'Region - Nagpur Data'!E86</f>
        <v>Tumsar</v>
      </c>
      <c r="F98" s="20" t="str">
        <f>'Region - Nagpur Data'!F86</f>
        <v>631010</v>
      </c>
      <c r="G98" s="20" t="str">
        <f>'Region - Nagpur Data'!G86</f>
        <v>Gobarwahi RR Retrofitting</v>
      </c>
      <c r="H98" s="20" t="str">
        <f>'Region - Nagpur Data'!H86</f>
        <v>Pitesur</v>
      </c>
      <c r="I98" s="20" t="str">
        <f>'Region - Nagpur Data'!I86</f>
        <v>ESR 0.60 LL</v>
      </c>
      <c r="J98" s="20">
        <f>'Region - Nagpur Data'!J86</f>
        <v>0</v>
      </c>
      <c r="K98" s="20" t="str">
        <f>'Region - Nagpur Data'!K86</f>
        <v>Connected</v>
      </c>
      <c r="L98" s="20" t="str">
        <f>'Region - Nagpur Data'!L86</f>
        <v>Online</v>
      </c>
      <c r="M98" s="20" t="str">
        <f>'Region - Nagpur Data'!M86</f>
        <v>0.60 LL</v>
      </c>
      <c r="N98" s="20">
        <f>'Region - Nagpur Data'!N86</f>
        <v>0</v>
      </c>
      <c r="O98" s="20">
        <f>'Region - Nagpur Data'!O86</f>
        <v>0</v>
      </c>
      <c r="P98" s="20">
        <f>'Region - Nagpur Data'!P86</f>
        <v>0</v>
      </c>
      <c r="Q98" s="20">
        <f>'Region - Nagpur Data'!Q86</f>
        <v>0</v>
      </c>
      <c r="R98" s="20">
        <f>'Region - Nagpur Data'!R86</f>
        <v>0</v>
      </c>
      <c r="S98" s="20">
        <f>'Region - Nagpur Data'!S86</f>
        <v>0</v>
      </c>
      <c r="T98" s="20">
        <f>'Region - Nagpur Data'!T86</f>
        <v>0</v>
      </c>
      <c r="U98" s="20">
        <f>'Region - Nagpur Data'!U86</f>
        <v>7</v>
      </c>
      <c r="V98" s="12">
        <f>'Region - Nagpur Data'!V86</f>
        <v>0</v>
      </c>
    </row>
    <row r="99" spans="1:22" x14ac:dyDescent="0.35">
      <c r="A99" s="20">
        <f>'Region - Nagpur Data'!A87</f>
        <v>85</v>
      </c>
      <c r="B99" s="20" t="str">
        <f>'Region - Nagpur Data'!B87</f>
        <v>Nagpur</v>
      </c>
      <c r="C99" s="20" t="str">
        <f>'Region - Nagpur Data'!C87</f>
        <v>Nagpur</v>
      </c>
      <c r="D99" s="20" t="str">
        <f>'Region - Nagpur Data'!D87</f>
        <v>Nagpur</v>
      </c>
      <c r="E99" s="20" t="str">
        <f>'Region - Nagpur Data'!E87</f>
        <v>Hingna</v>
      </c>
      <c r="F99" s="20" t="str">
        <f>'Region - Nagpur Data'!F87</f>
        <v>20009650</v>
      </c>
      <c r="G99" s="20" t="str">
        <f>'Region - Nagpur Data'!G87</f>
        <v>Waddhmna WSS</v>
      </c>
      <c r="H99" s="20" t="str">
        <f>'Region - Nagpur Data'!H87</f>
        <v>Waddhmna</v>
      </c>
      <c r="I99" s="20" t="str">
        <f>'Region - Nagpur Data'!I87</f>
        <v>ESR-2.27 LL OL 1</v>
      </c>
      <c r="J99" s="20">
        <f>'Region - Nagpur Data'!J87</f>
        <v>0</v>
      </c>
      <c r="K99" s="20" t="str">
        <f>'Region - Nagpur Data'!K87</f>
        <v>Connected</v>
      </c>
      <c r="L99" s="20" t="str">
        <f>'Region - Nagpur Data'!L87</f>
        <v>Online</v>
      </c>
      <c r="M99" s="20" t="str">
        <f>'Region - Nagpur Data'!M87</f>
        <v>2.27 LL</v>
      </c>
      <c r="N99" s="20">
        <f>'Region - Nagpur Data'!N87</f>
        <v>0</v>
      </c>
      <c r="O99" s="20">
        <f>'Region - Nagpur Data'!O87</f>
        <v>0</v>
      </c>
      <c r="P99" s="20">
        <f>'Region - Nagpur Data'!P87</f>
        <v>0</v>
      </c>
      <c r="Q99" s="20">
        <f>'Region - Nagpur Data'!Q87</f>
        <v>0</v>
      </c>
      <c r="R99" s="20">
        <f>'Region - Nagpur Data'!R87</f>
        <v>0</v>
      </c>
      <c r="S99" s="20">
        <f>'Region - Nagpur Data'!S87</f>
        <v>0</v>
      </c>
      <c r="T99" s="20">
        <f>'Region - Nagpur Data'!T87</f>
        <v>0</v>
      </c>
      <c r="U99" s="20">
        <f>'Region - Nagpur Data'!U87</f>
        <v>7</v>
      </c>
      <c r="V99" s="12">
        <f>'Region - Nagpur Data'!V87</f>
        <v>0</v>
      </c>
    </row>
    <row r="100" spans="1:22" x14ac:dyDescent="0.35">
      <c r="A100" s="20">
        <f>'Region - Nagpur Data'!A88</f>
        <v>86</v>
      </c>
      <c r="B100" s="20" t="str">
        <f>'Region - Nagpur Data'!B88</f>
        <v>Nagpur</v>
      </c>
      <c r="C100" s="20" t="str">
        <f>'Region - Nagpur Data'!C88</f>
        <v>Chandrapur</v>
      </c>
      <c r="D100" s="20" t="str">
        <f>'Region - Nagpur Data'!D88</f>
        <v>Wardha</v>
      </c>
      <c r="E100" s="20" t="str">
        <f>'Region - Nagpur Data'!E88</f>
        <v>Wardha</v>
      </c>
      <c r="F100" s="20" t="str">
        <f>'Region - Nagpur Data'!F88</f>
        <v>7891298</v>
      </c>
      <c r="G100" s="20" t="str">
        <f>'Region - Nagpur Data'!G88</f>
        <v>Pipri Meghe and 13 villages RR WSS</v>
      </c>
      <c r="H100" s="20" t="str">
        <f>'Region - Nagpur Data'!H88</f>
        <v>Sawangi Meghe</v>
      </c>
      <c r="I100" s="20" t="str">
        <f>'Region - Nagpur Data'!I88</f>
        <v>ESR-9.60 LL OL 1</v>
      </c>
      <c r="J100" s="20">
        <f>'Region - Nagpur Data'!J88</f>
        <v>0</v>
      </c>
      <c r="K100" s="20" t="str">
        <f>'Region - Nagpur Data'!K88</f>
        <v>Connected</v>
      </c>
      <c r="L100" s="20" t="str">
        <f>'Region - Nagpur Data'!L88</f>
        <v>Online</v>
      </c>
      <c r="M100" s="20" t="str">
        <f>'Region - Nagpur Data'!M88</f>
        <v>9.60 LL</v>
      </c>
      <c r="N100" s="20">
        <f>'Region - Nagpur Data'!N88</f>
        <v>0</v>
      </c>
      <c r="O100" s="20">
        <f>'Region - Nagpur Data'!O88</f>
        <v>0</v>
      </c>
      <c r="P100" s="20">
        <f>'Region - Nagpur Data'!P88</f>
        <v>0</v>
      </c>
      <c r="Q100" s="20">
        <f>'Region - Nagpur Data'!Q88</f>
        <v>0</v>
      </c>
      <c r="R100" s="20">
        <f>'Region - Nagpur Data'!R88</f>
        <v>0</v>
      </c>
      <c r="S100" s="20">
        <f>'Region - Nagpur Data'!S88</f>
        <v>0</v>
      </c>
      <c r="T100" s="20">
        <f>'Region - Nagpur Data'!T88</f>
        <v>0</v>
      </c>
      <c r="U100" s="20">
        <f>'Region - Nagpur Data'!U88</f>
        <v>7</v>
      </c>
      <c r="V100" s="12">
        <f>'Region - Nagpur Data'!V88</f>
        <v>0</v>
      </c>
    </row>
    <row r="101" spans="1:22" x14ac:dyDescent="0.35">
      <c r="A101" s="20">
        <f>'Region - Nagpur Data'!A89</f>
        <v>87</v>
      </c>
      <c r="B101" s="20" t="str">
        <f>'Region - Nagpur Data'!B89</f>
        <v>Chandrapur</v>
      </c>
      <c r="C101" s="20" t="str">
        <f>'Region - Nagpur Data'!C89</f>
        <v>Chandrapur</v>
      </c>
      <c r="D101" s="20" t="str">
        <f>'Region - Nagpur Data'!D89</f>
        <v>Pombhurna</v>
      </c>
      <c r="E101" s="20" t="str">
        <f>'Region - Nagpur Data'!E89</f>
        <v>Pombhurna</v>
      </c>
      <c r="F101" s="20" t="str">
        <f>'Region - Nagpur Data'!F89</f>
        <v>7928270</v>
      </c>
      <c r="G101" s="20" t="str">
        <f>'Region - Nagpur Data'!G89</f>
        <v>Pomnbhurna Grid &amp; 15 Villages RR Retrofitting</v>
      </c>
      <c r="H101" s="20" t="str">
        <f>'Region - Nagpur Data'!H89</f>
        <v>Chak Hattibodi</v>
      </c>
      <c r="I101" s="20" t="str">
        <f>'Region - Nagpur Data'!I89</f>
        <v>MBR-1.00 LL OL 1</v>
      </c>
      <c r="J101" s="20">
        <f>'Region - Nagpur Data'!J89</f>
        <v>0</v>
      </c>
      <c r="K101" s="20" t="str">
        <f>'Region - Nagpur Data'!K89</f>
        <v>Connected</v>
      </c>
      <c r="L101" s="20" t="str">
        <f>'Region - Nagpur Data'!L89</f>
        <v>Online</v>
      </c>
      <c r="M101" s="20" t="str">
        <f>'Region - Nagpur Data'!M89</f>
        <v>0.1 LL</v>
      </c>
      <c r="N101" s="20">
        <f>'Region - Nagpur Data'!N89</f>
        <v>0</v>
      </c>
      <c r="O101" s="20">
        <f>'Region - Nagpur Data'!O89</f>
        <v>0</v>
      </c>
      <c r="P101" s="20">
        <f>'Region - Nagpur Data'!P89</f>
        <v>0</v>
      </c>
      <c r="Q101" s="20">
        <f>'Region - Nagpur Data'!Q89</f>
        <v>0</v>
      </c>
      <c r="R101" s="20">
        <f>'Region - Nagpur Data'!R89</f>
        <v>0</v>
      </c>
      <c r="S101" s="20">
        <f>'Region - Nagpur Data'!S89</f>
        <v>0</v>
      </c>
      <c r="T101" s="20">
        <f>'Region - Nagpur Data'!T89</f>
        <v>0</v>
      </c>
      <c r="U101" s="20">
        <f>'Region - Nagpur Data'!U89</f>
        <v>7</v>
      </c>
      <c r="V101" s="12">
        <f>'Region - Nagpur Data'!V89</f>
        <v>0</v>
      </c>
    </row>
    <row r="102" spans="1:22" x14ac:dyDescent="0.35">
      <c r="A102" s="20">
        <f>'Region - Nagpur Data'!A90</f>
        <v>88</v>
      </c>
      <c r="B102" s="20" t="str">
        <f>'Region - Nagpur Data'!B90</f>
        <v>Nagpur</v>
      </c>
      <c r="C102" s="20" t="str">
        <f>'Region - Nagpur Data'!C90</f>
        <v>Chandrapur</v>
      </c>
      <c r="D102" s="20" t="str">
        <f>'Region - Nagpur Data'!D90</f>
        <v>Wardha</v>
      </c>
      <c r="E102" s="20" t="str">
        <f>'Region - Nagpur Data'!E90</f>
        <v>Wardha</v>
      </c>
      <c r="F102" s="20" t="str">
        <f>'Region - Nagpur Data'!F90</f>
        <v>7891298</v>
      </c>
      <c r="G102" s="20" t="str">
        <f>'Region - Nagpur Data'!G90</f>
        <v>Pipri Meghe and 13 villages RR WSS</v>
      </c>
      <c r="H102" s="20" t="str">
        <f>'Region - Nagpur Data'!H90</f>
        <v>Alodi</v>
      </c>
      <c r="I102" s="20" t="str">
        <f>'Region - Nagpur Data'!I90</f>
        <v>ESR-4.00 LL OL 1</v>
      </c>
      <c r="J102" s="20">
        <f>'Region - Nagpur Data'!J90</f>
        <v>0</v>
      </c>
      <c r="K102" s="20" t="str">
        <f>'Region - Nagpur Data'!K90</f>
        <v>Connected</v>
      </c>
      <c r="L102" s="20" t="str">
        <f>'Region - Nagpur Data'!L90</f>
        <v>Online</v>
      </c>
      <c r="M102" s="20" t="str">
        <f>'Region - Nagpur Data'!M90</f>
        <v>4.00 LL</v>
      </c>
      <c r="N102" s="20">
        <f>'Region - Nagpur Data'!N90</f>
        <v>0</v>
      </c>
      <c r="O102" s="20">
        <f>'Region - Nagpur Data'!O90</f>
        <v>0</v>
      </c>
      <c r="P102" s="20">
        <f>'Region - Nagpur Data'!P90</f>
        <v>0</v>
      </c>
      <c r="Q102" s="20">
        <f>'Region - Nagpur Data'!Q90</f>
        <v>0</v>
      </c>
      <c r="R102" s="20">
        <f>'Region - Nagpur Data'!R90</f>
        <v>0</v>
      </c>
      <c r="S102" s="20">
        <f>'Region - Nagpur Data'!S90</f>
        <v>0</v>
      </c>
      <c r="T102" s="20">
        <f>'Region - Nagpur Data'!T90</f>
        <v>0.14103187671768866</v>
      </c>
      <c r="U102" s="20">
        <f>'Region - Nagpur Data'!U90</f>
        <v>6</v>
      </c>
      <c r="V102" s="12">
        <f>'Region - Nagpur Data'!V90</f>
        <v>3.5257969179422165E-2</v>
      </c>
    </row>
    <row r="103" spans="1:22" x14ac:dyDescent="0.35">
      <c r="A103" s="20">
        <f>'Region - Nagpur Data'!A91</f>
        <v>89</v>
      </c>
      <c r="B103" s="20" t="str">
        <f>'Region - Nagpur Data'!B91</f>
        <v>Chandrapur</v>
      </c>
      <c r="C103" s="20" t="str">
        <f>'Region - Nagpur Data'!C91</f>
        <v>Chandrapur</v>
      </c>
      <c r="D103" s="20" t="str">
        <f>'Region - Nagpur Data'!D91</f>
        <v>Pombhurna</v>
      </c>
      <c r="E103" s="20" t="str">
        <f>'Region - Nagpur Data'!E91</f>
        <v>Pombhurna</v>
      </c>
      <c r="F103" s="20" t="str">
        <f>'Region - Nagpur Data'!F91</f>
        <v>7928270</v>
      </c>
      <c r="G103" s="20" t="str">
        <f>'Region - Nagpur Data'!G91</f>
        <v>Pomnbhurna Grid &amp; 15 Villages RR Retrofitting</v>
      </c>
      <c r="H103" s="20" t="str">
        <f>'Region - Nagpur Data'!H91</f>
        <v>Mohadi</v>
      </c>
      <c r="I103" s="20" t="str">
        <f>'Region - Nagpur Data'!I91</f>
        <v>ESR-0.30 LL</v>
      </c>
      <c r="J103" s="20">
        <f>'Region - Nagpur Data'!J91</f>
        <v>0</v>
      </c>
      <c r="K103" s="20" t="str">
        <f>'Region - Nagpur Data'!K91</f>
        <v>Connected</v>
      </c>
      <c r="L103" s="20" t="str">
        <f>'Region - Nagpur Data'!L91</f>
        <v>Online</v>
      </c>
      <c r="M103" s="20" t="str">
        <f>'Region - Nagpur Data'!M91</f>
        <v>0.30 LL</v>
      </c>
      <c r="N103" s="20">
        <f>'Region - Nagpur Data'!N91</f>
        <v>0.44</v>
      </c>
      <c r="O103" s="20">
        <f>'Region - Nagpur Data'!O91</f>
        <v>0</v>
      </c>
      <c r="P103" s="20">
        <f>'Region - Nagpur Data'!P91</f>
        <v>0</v>
      </c>
      <c r="Q103" s="20">
        <f>'Region - Nagpur Data'!Q91</f>
        <v>0</v>
      </c>
      <c r="R103" s="20">
        <f>'Region - Nagpur Data'!R91</f>
        <v>0</v>
      </c>
      <c r="S103" s="20">
        <f>'Region - Nagpur Data'!S91</f>
        <v>0</v>
      </c>
      <c r="T103" s="20">
        <f>'Region - Nagpur Data'!T91</f>
        <v>0</v>
      </c>
      <c r="U103" s="20">
        <f>'Region - Nagpur Data'!U91</f>
        <v>6</v>
      </c>
      <c r="V103" s="12">
        <f>'Region - Nagpur Data'!V91</f>
        <v>0</v>
      </c>
    </row>
    <row r="104" spans="1:22" x14ac:dyDescent="0.35">
      <c r="A104" s="20">
        <f>'Region - Nagpur Data'!A92</f>
        <v>90</v>
      </c>
      <c r="B104" s="20" t="str">
        <f>'Region - Nagpur Data'!B92</f>
        <v>Nagpur</v>
      </c>
      <c r="C104" s="20" t="str">
        <f>'Region - Nagpur Data'!C92</f>
        <v>Chandrapur</v>
      </c>
      <c r="D104" s="20" t="str">
        <f>'Region - Nagpur Data'!D92</f>
        <v>Mul</v>
      </c>
      <c r="E104" s="20" t="str">
        <f>'Region - Nagpur Data'!E92</f>
        <v>Mul</v>
      </c>
      <c r="F104" s="20" t="str">
        <f>'Region - Nagpur Data'!F92</f>
        <v>7890965</v>
      </c>
      <c r="G104" s="20" t="str">
        <f>'Region - Nagpur Data'!G92</f>
        <v>Mul Grid &amp; 24 Villages  RR WSS Retrofitting</v>
      </c>
      <c r="H104" s="20" t="str">
        <f>'Region - Nagpur Data'!H92</f>
        <v>Haldi Gaonganna</v>
      </c>
      <c r="I104" s="20" t="str">
        <f>'Region - Nagpur Data'!I92</f>
        <v>ESR-1.00 LL</v>
      </c>
      <c r="J104" s="20">
        <f>'Region - Nagpur Data'!J92</f>
        <v>1.9170000553131104</v>
      </c>
      <c r="K104" s="20" t="str">
        <f>'Region - Nagpur Data'!K92</f>
        <v>Connected</v>
      </c>
      <c r="L104" s="20" t="str">
        <f>'Region - Nagpur Data'!L92</f>
        <v>Online</v>
      </c>
      <c r="M104" s="20" t="str">
        <f>'Region - Nagpur Data'!M92</f>
        <v>1.00 LL</v>
      </c>
      <c r="N104" s="20">
        <f>'Region - Nagpur Data'!N92</f>
        <v>0.87274169921875</v>
      </c>
      <c r="O104" s="20">
        <f>'Region - Nagpur Data'!O92</f>
        <v>0.10685953776041515</v>
      </c>
      <c r="P104" s="20">
        <f>'Region - Nagpur Data'!P92</f>
        <v>0.89147023014719251</v>
      </c>
      <c r="Q104" s="20">
        <f>'Region - Nagpur Data'!Q92</f>
        <v>0.81306306438474163</v>
      </c>
      <c r="R104" s="20">
        <f>'Region - Nagpur Data'!R92</f>
        <v>0.6216707273395059</v>
      </c>
      <c r="S104" s="20">
        <f>'Region - Nagpur Data'!S92</f>
        <v>0.96975788700020527</v>
      </c>
      <c r="T104" s="20">
        <f>'Region - Nagpur Data'!T92</f>
        <v>0.95213691086962171</v>
      </c>
      <c r="U104" s="20">
        <f>'Region - Nagpur Data'!U92</f>
        <v>0</v>
      </c>
      <c r="V104" s="12">
        <f>'Region - Nagpur Data'!V92</f>
        <v>0.95213691086962171</v>
      </c>
    </row>
    <row r="105" spans="1:22" x14ac:dyDescent="0.35">
      <c r="A105" s="20">
        <f>'Region - Nagpur Data'!A93</f>
        <v>91</v>
      </c>
      <c r="B105" s="20" t="str">
        <f>'Region - Nagpur Data'!B93</f>
        <v>Nagpur</v>
      </c>
      <c r="C105" s="20" t="str">
        <f>'Region - Nagpur Data'!C93</f>
        <v>Chandrapur</v>
      </c>
      <c r="D105" s="20" t="str">
        <f>'Region - Nagpur Data'!D93</f>
        <v>Wardha</v>
      </c>
      <c r="E105" s="20" t="str">
        <f>'Region - Nagpur Data'!E93</f>
        <v>Wardha</v>
      </c>
      <c r="F105" s="20" t="str">
        <f>'Region - Nagpur Data'!F93</f>
        <v>7891298</v>
      </c>
      <c r="G105" s="20" t="str">
        <f>'Region - Nagpur Data'!G93</f>
        <v>Pipri Meghe and 13 villages RR WSS</v>
      </c>
      <c r="H105" s="20" t="str">
        <f>'Region - Nagpur Data'!H93</f>
        <v>Borgaon</v>
      </c>
      <c r="I105" s="20" t="str">
        <f>'Region - Nagpur Data'!I93</f>
        <v>ESR-8.50 LL OL 1</v>
      </c>
      <c r="J105" s="20">
        <f>'Region - Nagpur Data'!J93</f>
        <v>200.11099999999999</v>
      </c>
      <c r="K105" s="20" t="str">
        <f>'Region - Nagpur Data'!K93</f>
        <v>Connected</v>
      </c>
      <c r="L105" s="20" t="str">
        <f>'Region - Nagpur Data'!L93</f>
        <v>Online</v>
      </c>
      <c r="M105" s="20" t="str">
        <f>'Region - Nagpur Data'!M93</f>
        <v>8.50 LL</v>
      </c>
      <c r="N105" s="20">
        <f>'Region - Nagpur Data'!N93</f>
        <v>23.04</v>
      </c>
      <c r="O105" s="20">
        <f>'Region - Nagpur Data'!O93</f>
        <v>16.64</v>
      </c>
      <c r="P105" s="20">
        <f>'Region - Nagpur Data'!P93</f>
        <v>7.04</v>
      </c>
      <c r="Q105" s="20">
        <f>'Region - Nagpur Data'!Q93</f>
        <v>5.12</v>
      </c>
      <c r="R105" s="20">
        <f>'Region - Nagpur Data'!R93</f>
        <v>7.36</v>
      </c>
      <c r="S105" s="20">
        <f>'Region - Nagpur Data'!S93</f>
        <v>8.9600000000000009</v>
      </c>
      <c r="T105" s="20">
        <f>'Region - Nagpur Data'!T93</f>
        <v>12.48</v>
      </c>
      <c r="U105" s="20">
        <f>'Region - Nagpur Data'!U93</f>
        <v>0</v>
      </c>
      <c r="V105" s="12">
        <f>'Region - Nagpur Data'!V93</f>
        <v>1.4682352941176471</v>
      </c>
    </row>
    <row r="106" spans="1:22" x14ac:dyDescent="0.35">
      <c r="A106" s="20">
        <f>'Region - Nagpur Data'!A94</f>
        <v>92</v>
      </c>
      <c r="B106" s="20" t="str">
        <f>'Region - Nagpur Data'!B94</f>
        <v>Nagpur</v>
      </c>
      <c r="C106" s="20" t="str">
        <f>'Region - Nagpur Data'!C94</f>
        <v>Chandrapur</v>
      </c>
      <c r="D106" s="20" t="str">
        <f>'Region - Nagpur Data'!D94</f>
        <v>Wardha</v>
      </c>
      <c r="E106" s="20" t="str">
        <f>'Region - Nagpur Data'!E94</f>
        <v>Wardha</v>
      </c>
      <c r="F106" s="20" t="str">
        <f>'Region - Nagpur Data'!F94</f>
        <v>7891298</v>
      </c>
      <c r="G106" s="20" t="str">
        <f>'Region - Nagpur Data'!G94</f>
        <v>Pipri Meghe and 13 villages RR WSS</v>
      </c>
      <c r="H106" s="20" t="str">
        <f>'Region - Nagpur Data'!H94</f>
        <v>Waigaon</v>
      </c>
      <c r="I106" s="20" t="str">
        <f>'Region - Nagpur Data'!I94</f>
        <v>ESR-2.00 LL OL 2</v>
      </c>
      <c r="J106" s="20">
        <f>'Region - Nagpur Data'!J94</f>
        <v>6.1350002288818359</v>
      </c>
      <c r="K106" s="20" t="str">
        <f>'Region - Nagpur Data'!K94</f>
        <v>Connected</v>
      </c>
      <c r="L106" s="20" t="str">
        <f>'Region - Nagpur Data'!L94</f>
        <v>Online</v>
      </c>
      <c r="M106" s="20" t="str">
        <f>'Region - Nagpur Data'!M94</f>
        <v>2.00 LL</v>
      </c>
      <c r="N106" s="20">
        <f>'Region - Nagpur Data'!N94</f>
        <v>0</v>
      </c>
      <c r="O106" s="20">
        <f>'Region - Nagpur Data'!O94</f>
        <v>114.11</v>
      </c>
      <c r="P106" s="20">
        <f>'Region - Nagpur Data'!P94</f>
        <v>41.571833333331163</v>
      </c>
      <c r="Q106" s="20">
        <f>'Region - Nagpur Data'!Q94</f>
        <v>2.9122515828348696</v>
      </c>
      <c r="R106" s="20">
        <f>'Region - Nagpur Data'!R94</f>
        <v>2.41</v>
      </c>
      <c r="S106" s="20">
        <f>'Region - Nagpur Data'!S94</f>
        <v>0</v>
      </c>
      <c r="T106" s="20">
        <f>'Region - Nagpur Data'!T94</f>
        <v>0.17</v>
      </c>
      <c r="U106" s="20">
        <f>'Region - Nagpur Data'!U94</f>
        <v>2</v>
      </c>
      <c r="V106" s="12">
        <f>'Region - Nagpur Data'!V94</f>
        <v>8.5000000000000006E-2</v>
      </c>
    </row>
    <row r="107" spans="1:22" x14ac:dyDescent="0.35">
      <c r="A107" s="20">
        <f>'Region - Nagpur Data'!A95</f>
        <v>93</v>
      </c>
      <c r="B107" s="20" t="str">
        <f>'Region - Nagpur Data'!B95</f>
        <v>Chandrapur</v>
      </c>
      <c r="C107" s="20" t="str">
        <f>'Region - Nagpur Data'!C95</f>
        <v>Chandrapur</v>
      </c>
      <c r="D107" s="20" t="str">
        <f>'Region - Nagpur Data'!D95</f>
        <v>Chandrapur</v>
      </c>
      <c r="E107" s="20" t="str">
        <f>'Region - Nagpur Data'!E95</f>
        <v>Chandrapur</v>
      </c>
      <c r="F107" s="20" t="str">
        <f>'Region - Nagpur Data'!F95</f>
        <v>20050368</v>
      </c>
      <c r="G107" s="20" t="str">
        <f>'Region - Nagpur Data'!G95</f>
        <v>Chinchala and 7 Villages RR Water Supply Scheme</v>
      </c>
      <c r="H107" s="20" t="str">
        <f>'Region - Nagpur Data'!H95</f>
        <v>Dhanora</v>
      </c>
      <c r="I107" s="20" t="str">
        <f>'Region - Nagpur Data'!I95</f>
        <v>MBR 0.78 LL OL 1</v>
      </c>
      <c r="J107" s="20">
        <f>'Region - Nagpur Data'!J95</f>
        <v>0</v>
      </c>
      <c r="K107" s="20" t="str">
        <f>'Region - Nagpur Data'!K95</f>
        <v>Connected</v>
      </c>
      <c r="L107" s="20" t="str">
        <f>'Region - Nagpur Data'!L95</f>
        <v>Online</v>
      </c>
      <c r="M107" s="20" t="str">
        <f>'Region - Nagpur Data'!M95</f>
        <v>0.78 LL</v>
      </c>
      <c r="N107" s="20">
        <f>'Region - Nagpur Data'!N95</f>
        <v>0.26</v>
      </c>
      <c r="O107" s="20">
        <f>'Region - Nagpur Data'!O95</f>
        <v>0.33</v>
      </c>
      <c r="P107" s="20">
        <f>'Region - Nagpur Data'!P95</f>
        <v>0.23</v>
      </c>
      <c r="Q107" s="20">
        <f>'Region - Nagpur Data'!Q95</f>
        <v>0</v>
      </c>
      <c r="R107" s="20">
        <f>'Region - Nagpur Data'!R95</f>
        <v>0.33</v>
      </c>
      <c r="S107" s="20">
        <f>'Region - Nagpur Data'!S95</f>
        <v>0.12</v>
      </c>
      <c r="T107" s="20">
        <f>'Region - Nagpur Data'!T95</f>
        <v>0.42</v>
      </c>
      <c r="U107" s="20">
        <f>'Region - Nagpur Data'!U95</f>
        <v>1</v>
      </c>
      <c r="V107" s="12">
        <f>'Region - Nagpur Data'!V95</f>
        <v>0.53846153846153844</v>
      </c>
    </row>
    <row r="108" spans="1:22" x14ac:dyDescent="0.35">
      <c r="A108" s="20">
        <f>'Region - Nagpur Data'!A96</f>
        <v>94</v>
      </c>
      <c r="B108" s="20" t="str">
        <f>'Region - Nagpur Data'!B96</f>
        <v>Chandrapur</v>
      </c>
      <c r="C108" s="20" t="str">
        <f>'Region - Nagpur Data'!C96</f>
        <v>Chandrapur</v>
      </c>
      <c r="D108" s="20" t="str">
        <f>'Region - Nagpur Data'!D96</f>
        <v>Pombhurna</v>
      </c>
      <c r="E108" s="20" t="str">
        <f>'Region - Nagpur Data'!E96</f>
        <v>Pombhurna</v>
      </c>
      <c r="F108" s="20" t="str">
        <f>'Region - Nagpur Data'!F96</f>
        <v>7928270</v>
      </c>
      <c r="G108" s="20" t="str">
        <f>'Region - Nagpur Data'!G96</f>
        <v>Pomnbhurna Grid &amp; 15 Villages RR Retrofitting</v>
      </c>
      <c r="H108" s="20" t="str">
        <f>'Region - Nagpur Data'!H96</f>
        <v>Chak Kosambi - 1</v>
      </c>
      <c r="I108" s="20" t="str">
        <f>'Region - Nagpur Data'!I96</f>
        <v>ESR-0.20 LL</v>
      </c>
      <c r="J108" s="20">
        <f>'Region - Nagpur Data'!J96</f>
        <v>0</v>
      </c>
      <c r="K108" s="20" t="str">
        <f>'Region - Nagpur Data'!K96</f>
        <v>Connected</v>
      </c>
      <c r="L108" s="20" t="str">
        <f>'Region - Nagpur Data'!L96</f>
        <v>Online</v>
      </c>
      <c r="M108" s="20" t="str">
        <f>'Region - Nagpur Data'!M96</f>
        <v>0.20 LL</v>
      </c>
      <c r="N108" s="20">
        <f>'Region - Nagpur Data'!N96</f>
        <v>0.20077011108398438</v>
      </c>
      <c r="O108" s="20">
        <f>'Region - Nagpur Data'!O96</f>
        <v>0.19291000366210936</v>
      </c>
      <c r="P108" s="20">
        <f>'Region - Nagpur Data'!P96</f>
        <v>0.28445999145507811</v>
      </c>
      <c r="Q108" s="20">
        <f>'Region - Nagpur Data'!Q96</f>
        <v>0.36924011230468751</v>
      </c>
      <c r="R108" s="20">
        <f>'Region - Nagpur Data'!R96</f>
        <v>0.18832977294921874</v>
      </c>
      <c r="S108" s="20">
        <f>'Region - Nagpur Data'!S96</f>
        <v>0.1020501708984375</v>
      </c>
      <c r="T108" s="20">
        <f>'Region - Nagpur Data'!T96</f>
        <v>0.28285980224609375</v>
      </c>
      <c r="U108" s="20">
        <f>'Region - Nagpur Data'!U96</f>
        <v>0</v>
      </c>
      <c r="V108" s="12">
        <f>'Region - Nagpur Data'!V96</f>
        <v>1.4142990112304688</v>
      </c>
    </row>
    <row r="109" spans="1:22" x14ac:dyDescent="0.35">
      <c r="A109" s="20">
        <f>'Region - Nagpur Data'!A97</f>
        <v>95</v>
      </c>
      <c r="B109" s="20" t="str">
        <f>'Region - Nagpur Data'!B97</f>
        <v>Nagpur</v>
      </c>
      <c r="C109" s="20" t="str">
        <f>'Region - Nagpur Data'!C97</f>
        <v>Gondia</v>
      </c>
      <c r="D109" s="20" t="str">
        <f>'Region - Nagpur Data'!D97</f>
        <v>Bhandara</v>
      </c>
      <c r="E109" s="20" t="str">
        <f>'Region - Nagpur Data'!E97</f>
        <v>Sakoli</v>
      </c>
      <c r="F109" s="20" t="str">
        <f>'Region - Nagpur Data'!F97</f>
        <v>631335</v>
      </c>
      <c r="G109" s="20" t="str">
        <f>'Region - Nagpur Data'!G97</f>
        <v>Ghanod RR Retrofitting</v>
      </c>
      <c r="H109" s="20" t="str">
        <f>'Region - Nagpur Data'!H97</f>
        <v>Ghanod</v>
      </c>
      <c r="I109" s="20" t="str">
        <f>'Region - Nagpur Data'!I97</f>
        <v>ESR 0.55 LL</v>
      </c>
      <c r="J109" s="20">
        <f>'Region - Nagpur Data'!J97</f>
        <v>0</v>
      </c>
      <c r="K109" s="20" t="str">
        <f>'Region - Nagpur Data'!K97</f>
        <v>Connected</v>
      </c>
      <c r="L109" s="20" t="str">
        <f>'Region - Nagpur Data'!L97</f>
        <v>Online</v>
      </c>
      <c r="M109" s="20" t="str">
        <f>'Region - Nagpur Data'!M97</f>
        <v>0.55 LL</v>
      </c>
      <c r="N109" s="20">
        <f>'Region - Nagpur Data'!N97</f>
        <v>0</v>
      </c>
      <c r="O109" s="20">
        <f>'Region - Nagpur Data'!O97</f>
        <v>0</v>
      </c>
      <c r="P109" s="20">
        <f>'Region - Nagpur Data'!P97</f>
        <v>0</v>
      </c>
      <c r="Q109" s="20">
        <f>'Region - Nagpur Data'!Q97</f>
        <v>0</v>
      </c>
      <c r="R109" s="20">
        <f>'Region - Nagpur Data'!R97</f>
        <v>0</v>
      </c>
      <c r="S109" s="20">
        <f>'Region - Nagpur Data'!S97</f>
        <v>0</v>
      </c>
      <c r="T109" s="20">
        <f>'Region - Nagpur Data'!T97</f>
        <v>0</v>
      </c>
      <c r="U109" s="20">
        <f>'Region - Nagpur Data'!U97</f>
        <v>7</v>
      </c>
      <c r="V109" s="12">
        <f>'Region - Nagpur Data'!V97</f>
        <v>0</v>
      </c>
    </row>
    <row r="110" spans="1:22" x14ac:dyDescent="0.35">
      <c r="A110" s="20">
        <f>'Region - Nagpur Data'!A98</f>
        <v>96</v>
      </c>
      <c r="B110" s="20" t="str">
        <f>'Region - Nagpur Data'!B98</f>
        <v>Nagpur</v>
      </c>
      <c r="C110" s="20" t="str">
        <f>'Region - Nagpur Data'!C98</f>
        <v>Nagpur</v>
      </c>
      <c r="D110" s="20" t="str">
        <f>'Region - Nagpur Data'!D98</f>
        <v>Chandrapur</v>
      </c>
      <c r="E110" s="20" t="str">
        <f>'Region - Nagpur Data'!E98</f>
        <v>Saoali</v>
      </c>
      <c r="F110" s="20" t="str">
        <f>'Region - Nagpur Data'!F98</f>
        <v>20036500</v>
      </c>
      <c r="G110" s="20" t="str">
        <f>'Region - Nagpur Data'!G98</f>
        <v>Vyahad &amp; 2 Village RR WSS</v>
      </c>
      <c r="H110" s="20" t="str">
        <f>'Region - Nagpur Data'!H98</f>
        <v>Samada Kh</v>
      </c>
      <c r="I110" s="20" t="str">
        <f>'Region - Nagpur Data'!I98</f>
        <v>ESR-0.60 LL</v>
      </c>
      <c r="J110" s="20">
        <f>'Region - Nagpur Data'!J98</f>
        <v>0</v>
      </c>
      <c r="K110" s="20" t="str">
        <f>'Region - Nagpur Data'!K98</f>
        <v>Connected</v>
      </c>
      <c r="L110" s="20" t="str">
        <f>'Region - Nagpur Data'!L98</f>
        <v>Online</v>
      </c>
      <c r="M110" s="20" t="str">
        <f>'Region - Nagpur Data'!M98</f>
        <v>0.60 LL</v>
      </c>
      <c r="N110" s="20">
        <f>'Region - Nagpur Data'!N98</f>
        <v>1.9998550415039061E-5</v>
      </c>
      <c r="O110" s="20">
        <f>'Region - Nagpur Data'!O98</f>
        <v>0</v>
      </c>
      <c r="P110" s="20">
        <f>'Region - Nagpur Data'!P98</f>
        <v>0</v>
      </c>
      <c r="Q110" s="20">
        <f>'Region - Nagpur Data'!Q98</f>
        <v>0</v>
      </c>
      <c r="R110" s="20">
        <f>'Region - Nagpur Data'!R98</f>
        <v>1.4400005340576172E-3</v>
      </c>
      <c r="S110" s="20">
        <f>'Region - Nagpur Data'!S98</f>
        <v>3.0000209808349609E-5</v>
      </c>
      <c r="T110" s="20">
        <f>'Region - Nagpur Data'!T98</f>
        <v>4.9999952316284182E-4</v>
      </c>
      <c r="U110" s="20">
        <f>'Region - Nagpur Data'!U98</f>
        <v>3</v>
      </c>
      <c r="V110" s="12">
        <f>'Region - Nagpur Data'!V98</f>
        <v>8.3333253860473644E-4</v>
      </c>
    </row>
    <row r="111" spans="1:22" x14ac:dyDescent="0.35">
      <c r="A111" s="20">
        <f>'Region - Nagpur Data'!A99</f>
        <v>97</v>
      </c>
      <c r="B111" s="20" t="str">
        <f>'Region - Nagpur Data'!B99</f>
        <v>Chandrapur</v>
      </c>
      <c r="C111" s="20" t="str">
        <f>'Region - Nagpur Data'!C99</f>
        <v>Chandrapur</v>
      </c>
      <c r="D111" s="20" t="str">
        <f>'Region - Nagpur Data'!D99</f>
        <v>Chandrapur</v>
      </c>
      <c r="E111" s="20" t="str">
        <f>'Region - Nagpur Data'!E99</f>
        <v>Chandrapur</v>
      </c>
      <c r="F111" s="20" t="str">
        <f>'Region - Nagpur Data'!F99</f>
        <v>20050368</v>
      </c>
      <c r="G111" s="20" t="str">
        <f>'Region - Nagpur Data'!G99</f>
        <v>Chinchala and 7 Villages RR Water Supply Scheme</v>
      </c>
      <c r="H111" s="20" t="str">
        <f>'Region - Nagpur Data'!H99</f>
        <v>Nagala</v>
      </c>
      <c r="I111" s="20" t="str">
        <f>'Region - Nagpur Data'!I99</f>
        <v>ESR-0.20LL</v>
      </c>
      <c r="J111" s="20">
        <f>'Region - Nagpur Data'!J99</f>
        <v>0</v>
      </c>
      <c r="K111" s="20" t="str">
        <f>'Region - Nagpur Data'!K99</f>
        <v>Connected</v>
      </c>
      <c r="L111" s="20" t="str">
        <f>'Region - Nagpur Data'!L99</f>
        <v>Online</v>
      </c>
      <c r="M111" s="20" t="str">
        <f>'Region - Nagpur Data'!M99</f>
        <v>0.20LL</v>
      </c>
      <c r="N111" s="20">
        <f>'Region - Nagpur Data'!N99</f>
        <v>0</v>
      </c>
      <c r="O111" s="20">
        <f>'Region - Nagpur Data'!O99</f>
        <v>0</v>
      </c>
      <c r="P111" s="20">
        <f>'Region - Nagpur Data'!P99</f>
        <v>0</v>
      </c>
      <c r="Q111" s="20">
        <f>'Region - Nagpur Data'!Q99</f>
        <v>0</v>
      </c>
      <c r="R111" s="20">
        <f>'Region - Nagpur Data'!R99</f>
        <v>0</v>
      </c>
      <c r="S111" s="20">
        <f>'Region - Nagpur Data'!S99</f>
        <v>0</v>
      </c>
      <c r="T111" s="20">
        <f>'Region - Nagpur Data'!T99</f>
        <v>0</v>
      </c>
      <c r="U111" s="20">
        <f>'Region - Nagpur Data'!U99</f>
        <v>7</v>
      </c>
      <c r="V111" s="12">
        <f>'Region - Nagpur Data'!V99</f>
        <v>0</v>
      </c>
    </row>
    <row r="112" spans="1:22" x14ac:dyDescent="0.35">
      <c r="A112" s="20">
        <f>'Region - Nagpur Data'!A100</f>
        <v>98</v>
      </c>
      <c r="B112" s="20" t="str">
        <f>'Region - Nagpur Data'!B100</f>
        <v>Nagpur</v>
      </c>
      <c r="C112" s="20" t="str">
        <f>'Region - Nagpur Data'!C100</f>
        <v>Gondia</v>
      </c>
      <c r="D112" s="20" t="str">
        <f>'Region - Nagpur Data'!D100</f>
        <v>Gondia</v>
      </c>
      <c r="E112" s="20" t="str">
        <f>'Region - Nagpur Data'!E100</f>
        <v>Goregaon</v>
      </c>
      <c r="F112" s="20" t="str">
        <f>'Region - Nagpur Data'!F100</f>
        <v>20019216</v>
      </c>
      <c r="G112" s="20" t="str">
        <f>'Region - Nagpur Data'!G100</f>
        <v>GOREGAON RR Retrofitting</v>
      </c>
      <c r="H112" s="20" t="str">
        <f>'Region - Nagpur Data'!H100</f>
        <v>Goregaon</v>
      </c>
      <c r="I112" s="20" t="str">
        <f>'Region - Nagpur Data'!I100</f>
        <v>ESR-0.50 LL</v>
      </c>
      <c r="J112" s="20">
        <f>'Region - Nagpur Data'!J100</f>
        <v>4.6649999618530273</v>
      </c>
      <c r="K112" s="20" t="str">
        <f>'Region - Nagpur Data'!K100</f>
        <v>Connected</v>
      </c>
      <c r="L112" s="20" t="str">
        <f>'Region - Nagpur Data'!L100</f>
        <v>Online</v>
      </c>
      <c r="M112" s="20" t="str">
        <f>'Region - Nagpur Data'!M100</f>
        <v>0.50 LL</v>
      </c>
      <c r="N112" s="20">
        <f>'Region - Nagpur Data'!N100</f>
        <v>0.57671874999999995</v>
      </c>
      <c r="O112" s="20">
        <f>'Region - Nagpur Data'!O100</f>
        <v>0.56975097656249996</v>
      </c>
      <c r="P112" s="20">
        <f>'Region - Nagpur Data'!P100</f>
        <v>0.96469726562500002</v>
      </c>
      <c r="Q112" s="20">
        <f>'Region - Nagpur Data'!Q100</f>
        <v>0.63097167968750001</v>
      </c>
      <c r="R112" s="20">
        <f>'Region - Nagpur Data'!R100</f>
        <v>0.84401855468749998</v>
      </c>
      <c r="S112" s="20">
        <f>'Region - Nagpur Data'!S100</f>
        <v>0.49704101562500003</v>
      </c>
      <c r="T112" s="20">
        <f>'Region - Nagpur Data'!T100</f>
        <v>0.73939453124999999</v>
      </c>
      <c r="U112" s="20">
        <f>'Region - Nagpur Data'!U100</f>
        <v>0</v>
      </c>
      <c r="V112" s="12">
        <f>'Region - Nagpur Data'!V100</f>
        <v>1.4787890625</v>
      </c>
    </row>
    <row r="113" spans="1:22" x14ac:dyDescent="0.35">
      <c r="A113" s="20">
        <f>'Region - Nagpur Data'!A101</f>
        <v>99</v>
      </c>
      <c r="B113" s="20" t="str">
        <f>'Region - Nagpur Data'!B101</f>
        <v>Nagpur</v>
      </c>
      <c r="C113" s="20" t="str">
        <f>'Region - Nagpur Data'!C101</f>
        <v>Gondia</v>
      </c>
      <c r="D113" s="20" t="str">
        <f>'Region - Nagpur Data'!D101</f>
        <v>Gondia</v>
      </c>
      <c r="E113" s="20" t="str">
        <f>'Region - Nagpur Data'!E101</f>
        <v>Goregaon</v>
      </c>
      <c r="F113" s="20" t="str">
        <f>'Region - Nagpur Data'!F101</f>
        <v>20019216</v>
      </c>
      <c r="G113" s="20" t="str">
        <f>'Region - Nagpur Data'!G101</f>
        <v>GOREGAON RR Retrofitting</v>
      </c>
      <c r="H113" s="20" t="str">
        <f>'Region - Nagpur Data'!H101</f>
        <v>Goregaon</v>
      </c>
      <c r="I113" s="20" t="str">
        <f>'Region - Nagpur Data'!I101</f>
        <v>ESR-3.25 LL</v>
      </c>
      <c r="J113" s="20">
        <f>'Region - Nagpur Data'!J101</f>
        <v>0</v>
      </c>
      <c r="K113" s="20" t="str">
        <f>'Region - Nagpur Data'!K101</f>
        <v>Connected</v>
      </c>
      <c r="L113" s="20" t="str">
        <f>'Region - Nagpur Data'!L101</f>
        <v>Online</v>
      </c>
      <c r="M113" s="20" t="str">
        <f>'Region - Nagpur Data'!M101</f>
        <v>3.25 LL</v>
      </c>
      <c r="N113" s="20">
        <f>'Region - Nagpur Data'!N101</f>
        <v>1.84</v>
      </c>
      <c r="O113" s="20">
        <f>'Region - Nagpur Data'!O101</f>
        <v>1.72</v>
      </c>
      <c r="P113" s="20">
        <f>'Region - Nagpur Data'!P101</f>
        <v>1.44</v>
      </c>
      <c r="Q113" s="20">
        <f>'Region - Nagpur Data'!Q101</f>
        <v>1.91</v>
      </c>
      <c r="R113" s="20">
        <f>'Region - Nagpur Data'!R101</f>
        <v>1.74</v>
      </c>
      <c r="S113" s="20">
        <f>'Region - Nagpur Data'!S101</f>
        <v>1.41</v>
      </c>
      <c r="T113" s="20">
        <f>'Region - Nagpur Data'!T101</f>
        <v>1.67</v>
      </c>
      <c r="U113" s="20">
        <f>'Region - Nagpur Data'!U101</f>
        <v>0</v>
      </c>
      <c r="V113" s="12">
        <f>'Region - Nagpur Data'!V101</f>
        <v>0.51384615384615384</v>
      </c>
    </row>
    <row r="114" spans="1:22" x14ac:dyDescent="0.35">
      <c r="A114" s="20">
        <f>'Region - Nagpur Data'!A102</f>
        <v>100</v>
      </c>
      <c r="B114" s="20" t="str">
        <f>'Region - Nagpur Data'!B102</f>
        <v>Chandrapur</v>
      </c>
      <c r="C114" s="20" t="str">
        <f>'Region - Nagpur Data'!C102</f>
        <v>Chandrapur</v>
      </c>
      <c r="D114" s="20" t="str">
        <f>'Region - Nagpur Data'!D102</f>
        <v>Chandrapur</v>
      </c>
      <c r="E114" s="20" t="str">
        <f>'Region - Nagpur Data'!E102</f>
        <v>Chandrapur</v>
      </c>
      <c r="F114" s="20" t="str">
        <f>'Region - Nagpur Data'!F102</f>
        <v>20050368</v>
      </c>
      <c r="G114" s="20" t="str">
        <f>'Region - Nagpur Data'!G102</f>
        <v>Chinchala and 7 Villages RR Water Supply Scheme</v>
      </c>
      <c r="H114" s="20" t="str">
        <f>'Region - Nagpur Data'!H102</f>
        <v>Mahakurla</v>
      </c>
      <c r="I114" s="20" t="str">
        <f>'Region - Nagpur Data'!I102</f>
        <v>ESR 0.39 LL</v>
      </c>
      <c r="J114" s="20">
        <f>'Region - Nagpur Data'!J102</f>
        <v>0</v>
      </c>
      <c r="K114" s="20" t="str">
        <f>'Region - Nagpur Data'!K102</f>
        <v>Connected</v>
      </c>
      <c r="L114" s="20" t="str">
        <f>'Region - Nagpur Data'!L102</f>
        <v>Online</v>
      </c>
      <c r="M114" s="20" t="str">
        <f>'Region - Nagpur Data'!M102</f>
        <v>0.39 LL</v>
      </c>
      <c r="N114" s="20">
        <f>'Region - Nagpur Data'!N102</f>
        <v>0</v>
      </c>
      <c r="O114" s="20">
        <f>'Region - Nagpur Data'!O102</f>
        <v>0</v>
      </c>
      <c r="P114" s="20">
        <f>'Region - Nagpur Data'!P102</f>
        <v>0</v>
      </c>
      <c r="Q114" s="20">
        <f>'Region - Nagpur Data'!Q102</f>
        <v>0</v>
      </c>
      <c r="R114" s="20">
        <f>'Region - Nagpur Data'!R102</f>
        <v>0</v>
      </c>
      <c r="S114" s="20">
        <f>'Region - Nagpur Data'!S102</f>
        <v>0</v>
      </c>
      <c r="T114" s="20">
        <f>'Region - Nagpur Data'!T102</f>
        <v>0</v>
      </c>
      <c r="U114" s="20">
        <f>'Region - Nagpur Data'!U102</f>
        <v>7</v>
      </c>
      <c r="V114" s="12">
        <f>'Region - Nagpur Data'!V102</f>
        <v>0</v>
      </c>
    </row>
    <row r="115" spans="1:22" x14ac:dyDescent="0.35">
      <c r="A115" s="20">
        <f>'Region - Nagpur Data'!A103</f>
        <v>101</v>
      </c>
      <c r="B115" s="20" t="str">
        <f>'Region - Nagpur Data'!B103</f>
        <v>Nagpur</v>
      </c>
      <c r="C115" s="20" t="str">
        <f>'Region - Nagpur Data'!C103</f>
        <v>Chandrapur</v>
      </c>
      <c r="D115" s="20" t="str">
        <f>'Region - Nagpur Data'!D103</f>
        <v>Mul</v>
      </c>
      <c r="E115" s="20" t="str">
        <f>'Region - Nagpur Data'!E103</f>
        <v>Mul</v>
      </c>
      <c r="F115" s="20" t="str">
        <f>'Region - Nagpur Data'!F103</f>
        <v>7890965</v>
      </c>
      <c r="G115" s="20" t="str">
        <f>'Region - Nagpur Data'!G103</f>
        <v>Mul Grid &amp; 24 Villages  RR WSS Retrofitting</v>
      </c>
      <c r="H115" s="20" t="str">
        <f>'Region - Nagpur Data'!H103</f>
        <v>Chak Chikhli No.1</v>
      </c>
      <c r="I115" s="20" t="str">
        <f>'Region - Nagpur Data'!I103</f>
        <v>ESR-0.25 LL</v>
      </c>
      <c r="J115" s="20">
        <f>'Region - Nagpur Data'!J103</f>
        <v>0</v>
      </c>
      <c r="K115" s="20" t="str">
        <f>'Region - Nagpur Data'!K103</f>
        <v>Connected</v>
      </c>
      <c r="L115" s="20" t="str">
        <f>'Region - Nagpur Data'!L103</f>
        <v>Offline</v>
      </c>
      <c r="M115" s="20" t="str">
        <f>'Region - Nagpur Data'!M103</f>
        <v>0.25 LL</v>
      </c>
      <c r="N115" s="20">
        <f>'Region - Nagpur Data'!N103</f>
        <v>0</v>
      </c>
      <c r="O115" s="20">
        <f>'Region - Nagpur Data'!O103</f>
        <v>0</v>
      </c>
      <c r="P115" s="20">
        <f>'Region - Nagpur Data'!P103</f>
        <v>0</v>
      </c>
      <c r="Q115" s="20">
        <f>'Region - Nagpur Data'!Q103</f>
        <v>0</v>
      </c>
      <c r="R115" s="20">
        <f>'Region - Nagpur Data'!R103</f>
        <v>0</v>
      </c>
      <c r="S115" s="20">
        <f>'Region - Nagpur Data'!S103</f>
        <v>0</v>
      </c>
      <c r="T115" s="20">
        <f>'Region - Nagpur Data'!T103</f>
        <v>0</v>
      </c>
      <c r="U115" s="20">
        <f>'Region - Nagpur Data'!U103</f>
        <v>7</v>
      </c>
      <c r="V115" s="12">
        <f>'Region - Nagpur Data'!V103</f>
        <v>0</v>
      </c>
    </row>
    <row r="116" spans="1:22" x14ac:dyDescent="0.35">
      <c r="A116" s="20">
        <f>'Region - Nagpur Data'!A104</f>
        <v>102</v>
      </c>
      <c r="B116" s="20" t="str">
        <f>'Region - Nagpur Data'!B104</f>
        <v>Chandrapur</v>
      </c>
      <c r="C116" s="20" t="str">
        <f>'Region - Nagpur Data'!C104</f>
        <v>Chandrapur</v>
      </c>
      <c r="D116" s="20" t="str">
        <f>'Region - Nagpur Data'!D104</f>
        <v>Pombhurna</v>
      </c>
      <c r="E116" s="20" t="str">
        <f>'Region - Nagpur Data'!E104</f>
        <v>Pombhurna</v>
      </c>
      <c r="F116" s="20" t="str">
        <f>'Region - Nagpur Data'!F104</f>
        <v>7928270</v>
      </c>
      <c r="G116" s="20" t="str">
        <f>'Region - Nagpur Data'!G104</f>
        <v>Pomnbhurna Grid &amp; 15 Villages RR Retrofitting</v>
      </c>
      <c r="H116" s="20" t="str">
        <f>'Region - Nagpur Data'!H104</f>
        <v>Dewada Kh.</v>
      </c>
      <c r="I116" s="20" t="str">
        <f>'Region - Nagpur Data'!I104</f>
        <v>ESR-0.75 LL</v>
      </c>
      <c r="J116" s="20">
        <f>'Region - Nagpur Data'!J104</f>
        <v>0</v>
      </c>
      <c r="K116" s="20" t="str">
        <f>'Region - Nagpur Data'!K104</f>
        <v>Connected</v>
      </c>
      <c r="L116" s="20" t="str">
        <f>'Region - Nagpur Data'!L104</f>
        <v>Offline</v>
      </c>
      <c r="M116" s="20" t="str">
        <f>'Region - Nagpur Data'!M104</f>
        <v>0.75 LL</v>
      </c>
      <c r="N116" s="20">
        <f>'Region - Nagpur Data'!N104</f>
        <v>0</v>
      </c>
      <c r="O116" s="20">
        <f>'Region - Nagpur Data'!O104</f>
        <v>0</v>
      </c>
      <c r="P116" s="20">
        <f>'Region - Nagpur Data'!P104</f>
        <v>0</v>
      </c>
      <c r="Q116" s="20">
        <f>'Region - Nagpur Data'!Q104</f>
        <v>0</v>
      </c>
      <c r="R116" s="20">
        <f>'Region - Nagpur Data'!R104</f>
        <v>0</v>
      </c>
      <c r="S116" s="20">
        <f>'Region - Nagpur Data'!S104</f>
        <v>0</v>
      </c>
      <c r="T116" s="20">
        <f>'Region - Nagpur Data'!T104</f>
        <v>0</v>
      </c>
      <c r="U116" s="20">
        <f>'Region - Nagpur Data'!U104</f>
        <v>7</v>
      </c>
      <c r="V116" s="12">
        <f>'Region - Nagpur Data'!V104</f>
        <v>0</v>
      </c>
    </row>
    <row r="117" spans="1:22" x14ac:dyDescent="0.35">
      <c r="A117" s="20">
        <f>'Region - Nagpur Data'!A105</f>
        <v>103</v>
      </c>
      <c r="B117" s="20" t="str">
        <f>'Region - Nagpur Data'!B105</f>
        <v>Nagpur</v>
      </c>
      <c r="C117" s="20" t="str">
        <f>'Region - Nagpur Data'!C105</f>
        <v>Gondia</v>
      </c>
      <c r="D117" s="20" t="str">
        <f>'Region - Nagpur Data'!D105</f>
        <v>Bhandara</v>
      </c>
      <c r="E117" s="20" t="str">
        <f>'Region - Nagpur Data'!E105</f>
        <v>Tumsar</v>
      </c>
      <c r="F117" s="20" t="str">
        <f>'Region - Nagpur Data'!F105</f>
        <v>631010</v>
      </c>
      <c r="G117" s="20" t="str">
        <f>'Region - Nagpur Data'!G105</f>
        <v>Gobarwahi RR Retrofitting</v>
      </c>
      <c r="H117" s="20" t="str">
        <f>'Region - Nagpur Data'!H105</f>
        <v>Chikhali</v>
      </c>
      <c r="I117" s="20" t="str">
        <f>'Region - Nagpur Data'!I105</f>
        <v>ESR 0.60 LL</v>
      </c>
      <c r="J117" s="20">
        <f>'Region - Nagpur Data'!J105</f>
        <v>0</v>
      </c>
      <c r="K117" s="20" t="str">
        <f>'Region - Nagpur Data'!K105</f>
        <v>Connected</v>
      </c>
      <c r="L117" s="20" t="str">
        <f>'Region - Nagpur Data'!L105</f>
        <v>Online</v>
      </c>
      <c r="M117" s="20" t="str">
        <f>'Region - Nagpur Data'!M105</f>
        <v>0.60 LL</v>
      </c>
      <c r="N117" s="20">
        <f>'Region - Nagpur Data'!N105</f>
        <v>1.88</v>
      </c>
      <c r="O117" s="20">
        <f>'Region - Nagpur Data'!O105</f>
        <v>2.06</v>
      </c>
      <c r="P117" s="20">
        <f>'Region - Nagpur Data'!P105</f>
        <v>2.4500000000000002</v>
      </c>
      <c r="Q117" s="20">
        <f>'Region - Nagpur Data'!Q105</f>
        <v>2.46</v>
      </c>
      <c r="R117" s="20">
        <f>'Region - Nagpur Data'!R105</f>
        <v>0.01</v>
      </c>
      <c r="S117" s="20">
        <f>'Region - Nagpur Data'!S105</f>
        <v>3.43</v>
      </c>
      <c r="T117" s="20">
        <f>'Region - Nagpur Data'!T105</f>
        <v>2.58</v>
      </c>
      <c r="U117" s="20">
        <f>'Region - Nagpur Data'!U105</f>
        <v>0</v>
      </c>
      <c r="V117" s="12">
        <f>'Region - Nagpur Data'!V105</f>
        <v>4.3000000000000007</v>
      </c>
    </row>
    <row r="118" spans="1:22" x14ac:dyDescent="0.35">
      <c r="A118" s="20">
        <f>'Region - Nagpur Data'!A106</f>
        <v>104</v>
      </c>
      <c r="B118" s="20" t="str">
        <f>'Region - Nagpur Data'!B106</f>
        <v>Nagpur</v>
      </c>
      <c r="C118" s="20" t="str">
        <f>'Region - Nagpur Data'!C106</f>
        <v>Gondia</v>
      </c>
      <c r="D118" s="20" t="str">
        <f>'Region - Nagpur Data'!D106</f>
        <v>Sadak Arjuni</v>
      </c>
      <c r="E118" s="20" t="str">
        <f>'Region - Nagpur Data'!E106</f>
        <v>Sadak Arjuni</v>
      </c>
      <c r="F118" s="20" t="str">
        <f>'Region - Nagpur Data'!F106</f>
        <v>20016939</v>
      </c>
      <c r="G118" s="20" t="str">
        <f>'Region - Nagpur Data'!G106</f>
        <v>Putali RR WSS Retrofitting</v>
      </c>
      <c r="H118" s="20" t="str">
        <f>'Region - Nagpur Data'!H106</f>
        <v>Koylari</v>
      </c>
      <c r="I118" s="20" t="str">
        <f>'Region - Nagpur Data'!I106</f>
        <v>ESR-0.50 LL</v>
      </c>
      <c r="J118" s="20">
        <f>'Region - Nagpur Data'!J106</f>
        <v>0</v>
      </c>
      <c r="K118" s="20" t="str">
        <f>'Region - Nagpur Data'!K106</f>
        <v>Connected</v>
      </c>
      <c r="L118" s="20" t="str">
        <f>'Region - Nagpur Data'!L106</f>
        <v>Online</v>
      </c>
      <c r="M118" s="20" t="str">
        <f>'Region - Nagpur Data'!M106</f>
        <v>0.50 LL</v>
      </c>
      <c r="N118" s="20">
        <f>'Region - Nagpur Data'!N106</f>
        <v>0</v>
      </c>
      <c r="O118" s="20">
        <f>'Region - Nagpur Data'!O106</f>
        <v>0</v>
      </c>
      <c r="P118" s="20">
        <f>'Region - Nagpur Data'!P106</f>
        <v>0</v>
      </c>
      <c r="Q118" s="20">
        <f>'Region - Nagpur Data'!Q106</f>
        <v>0</v>
      </c>
      <c r="R118" s="20">
        <f>'Region - Nagpur Data'!R106</f>
        <v>0</v>
      </c>
      <c r="S118" s="20">
        <f>'Region - Nagpur Data'!S106</f>
        <v>0</v>
      </c>
      <c r="T118" s="20">
        <f>'Region - Nagpur Data'!T106</f>
        <v>0</v>
      </c>
      <c r="U118" s="20">
        <f>'Region - Nagpur Data'!U106</f>
        <v>7</v>
      </c>
      <c r="V118" s="12">
        <f>'Region - Nagpur Data'!V106</f>
        <v>0</v>
      </c>
    </row>
    <row r="119" spans="1:22" x14ac:dyDescent="0.35">
      <c r="A119" s="20">
        <f>'Region - Nagpur Data'!A107</f>
        <v>105</v>
      </c>
      <c r="B119" s="20" t="str">
        <f>'Region - Nagpur Data'!B107</f>
        <v>Nagpur</v>
      </c>
      <c r="C119" s="20" t="str">
        <f>'Region - Nagpur Data'!C107</f>
        <v>Gondia</v>
      </c>
      <c r="D119" s="20" t="str">
        <f>'Region - Nagpur Data'!D107</f>
        <v>Bhandara</v>
      </c>
      <c r="E119" s="20" t="str">
        <f>'Region - Nagpur Data'!E107</f>
        <v>Tumsar</v>
      </c>
      <c r="F119" s="20" t="str">
        <f>'Region - Nagpur Data'!F107</f>
        <v>631010</v>
      </c>
      <c r="G119" s="20" t="str">
        <f>'Region - Nagpur Data'!G107</f>
        <v>Gobarwahi RR Retrofitting</v>
      </c>
      <c r="H119" s="20" t="str">
        <f>'Region - Nagpur Data'!H107</f>
        <v>Deonara</v>
      </c>
      <c r="I119" s="20" t="str">
        <f>'Region - Nagpur Data'!I107</f>
        <v>ESR 0.75 LL</v>
      </c>
      <c r="J119" s="20">
        <f>'Region - Nagpur Data'!J107</f>
        <v>0</v>
      </c>
      <c r="K119" s="20" t="str">
        <f>'Region - Nagpur Data'!K107</f>
        <v>Connected</v>
      </c>
      <c r="L119" s="20" t="str">
        <f>'Region - Nagpur Data'!L107</f>
        <v>Offline</v>
      </c>
      <c r="M119" s="20" t="str">
        <f>'Region - Nagpur Data'!M107</f>
        <v>0.75 LL</v>
      </c>
      <c r="N119" s="20">
        <f>'Region - Nagpur Data'!N107</f>
        <v>0</v>
      </c>
      <c r="O119" s="20">
        <f>'Region - Nagpur Data'!O107</f>
        <v>0</v>
      </c>
      <c r="P119" s="20">
        <f>'Region - Nagpur Data'!P107</f>
        <v>0</v>
      </c>
      <c r="Q119" s="20">
        <f>'Region - Nagpur Data'!Q107</f>
        <v>0</v>
      </c>
      <c r="R119" s="20">
        <f>'Region - Nagpur Data'!R107</f>
        <v>0</v>
      </c>
      <c r="S119" s="20">
        <f>'Region - Nagpur Data'!S107</f>
        <v>0</v>
      </c>
      <c r="T119" s="20">
        <f>'Region - Nagpur Data'!T107</f>
        <v>0</v>
      </c>
      <c r="U119" s="20">
        <f>'Region - Nagpur Data'!U107</f>
        <v>7</v>
      </c>
      <c r="V119" s="12">
        <f>'Region - Nagpur Data'!V107</f>
        <v>0</v>
      </c>
    </row>
    <row r="120" spans="1:22" x14ac:dyDescent="0.35">
      <c r="A120" s="20">
        <f>'Region - Nagpur Data'!A108</f>
        <v>106</v>
      </c>
      <c r="B120" s="20" t="str">
        <f>'Region - Nagpur Data'!B108</f>
        <v>Nagpur</v>
      </c>
      <c r="C120" s="20" t="str">
        <f>'Region - Nagpur Data'!C108</f>
        <v>Chandrapur</v>
      </c>
      <c r="D120" s="20" t="str">
        <f>'Region - Nagpur Data'!D108</f>
        <v>Mul</v>
      </c>
      <c r="E120" s="20" t="str">
        <f>'Region - Nagpur Data'!E108</f>
        <v>Mul</v>
      </c>
      <c r="F120" s="20" t="str">
        <f>'Region - Nagpur Data'!F108</f>
        <v>7890965</v>
      </c>
      <c r="G120" s="20" t="str">
        <f>'Region - Nagpur Data'!G108</f>
        <v>Mul Grid &amp; 24 Villages  RR WSS Retrofitting</v>
      </c>
      <c r="H120" s="20" t="str">
        <f>'Region - Nagpur Data'!H108</f>
        <v>Marhegaon</v>
      </c>
      <c r="I120" s="20" t="str">
        <f>'Region - Nagpur Data'!I108</f>
        <v>ESR-0.50 LL</v>
      </c>
      <c r="J120" s="20">
        <f>'Region - Nagpur Data'!J108</f>
        <v>0</v>
      </c>
      <c r="K120" s="20" t="str">
        <f>'Region - Nagpur Data'!K108</f>
        <v>Connected</v>
      </c>
      <c r="L120" s="20" t="str">
        <f>'Region - Nagpur Data'!L108</f>
        <v>Online</v>
      </c>
      <c r="M120" s="20" t="str">
        <f>'Region - Nagpur Data'!M108</f>
        <v>0.50 LL</v>
      </c>
      <c r="N120" s="20">
        <f>'Region - Nagpur Data'!N108</f>
        <v>0.36664550781249999</v>
      </c>
      <c r="O120" s="20">
        <f>'Region - Nagpur Data'!O108</f>
        <v>2.1875000000000002E-3</v>
      </c>
      <c r="P120" s="20">
        <f>'Region - Nagpur Data'!P108</f>
        <v>2.6379150390624999</v>
      </c>
      <c r="Q120" s="20">
        <f>'Region - Nagpur Data'!Q108</f>
        <v>1.2307812499999999</v>
      </c>
      <c r="R120" s="20">
        <f>'Region - Nagpur Data'!R108</f>
        <v>1.0406884765625</v>
      </c>
      <c r="S120" s="20">
        <f>'Region - Nagpur Data'!S108</f>
        <v>1.7960986328124999</v>
      </c>
      <c r="T120" s="20">
        <f>'Region - Nagpur Data'!T108</f>
        <v>1.0746289062500001</v>
      </c>
      <c r="U120" s="20">
        <f>'Region - Nagpur Data'!U108</f>
        <v>0</v>
      </c>
      <c r="V120" s="12">
        <f>'Region - Nagpur Data'!V108</f>
        <v>2.1492578125000001</v>
      </c>
    </row>
    <row r="121" spans="1:22" x14ac:dyDescent="0.35">
      <c r="A121" s="20">
        <f>'Region - Nagpur Data'!A109</f>
        <v>107</v>
      </c>
      <c r="B121" s="20" t="str">
        <f>'Region - Nagpur Data'!B109</f>
        <v>Chandrapur</v>
      </c>
      <c r="C121" s="20" t="str">
        <f>'Region - Nagpur Data'!C109</f>
        <v>Chandrapur</v>
      </c>
      <c r="D121" s="20" t="str">
        <f>'Region - Nagpur Data'!D109</f>
        <v>Chandrapur</v>
      </c>
      <c r="E121" s="20" t="str">
        <f>'Region - Nagpur Data'!E109</f>
        <v>Chandrapur</v>
      </c>
      <c r="F121" s="20" t="str">
        <f>'Region - Nagpur Data'!F109</f>
        <v>20050368</v>
      </c>
      <c r="G121" s="20" t="str">
        <f>'Region - Nagpur Data'!G109</f>
        <v>Chinchala and 7 Villages RR Water Supply Scheme</v>
      </c>
      <c r="H121" s="20" t="str">
        <f>'Region - Nagpur Data'!H109</f>
        <v>Dhanora</v>
      </c>
      <c r="I121" s="20" t="str">
        <f>'Region - Nagpur Data'!I109</f>
        <v>ESR-0.40LL</v>
      </c>
      <c r="J121" s="20">
        <f>'Region - Nagpur Data'!J109</f>
        <v>0</v>
      </c>
      <c r="K121" s="20" t="str">
        <f>'Region - Nagpur Data'!K109</f>
        <v>Connected</v>
      </c>
      <c r="L121" s="20" t="str">
        <f>'Region - Nagpur Data'!L109</f>
        <v>Online</v>
      </c>
      <c r="M121" s="20" t="str">
        <f>'Region - Nagpur Data'!M109</f>
        <v>0.40LL</v>
      </c>
      <c r="N121" s="20">
        <f>'Region - Nagpur Data'!N109</f>
        <v>0.64</v>
      </c>
      <c r="O121" s="20">
        <f>'Region - Nagpur Data'!O109</f>
        <v>0.91</v>
      </c>
      <c r="P121" s="20">
        <f>'Region - Nagpur Data'!P109</f>
        <v>0.60733333333333572</v>
      </c>
      <c r="Q121" s="20">
        <f>'Region - Nagpur Data'!Q109</f>
        <v>0</v>
      </c>
      <c r="R121" s="20">
        <f>'Region - Nagpur Data'!R109</f>
        <v>0.63</v>
      </c>
      <c r="S121" s="20">
        <f>'Region - Nagpur Data'!S109</f>
        <v>8.0299999999999994</v>
      </c>
      <c r="T121" s="20">
        <f>'Region - Nagpur Data'!T109</f>
        <v>2.2739999999999965</v>
      </c>
      <c r="U121" s="20">
        <f>'Region - Nagpur Data'!U109</f>
        <v>1</v>
      </c>
      <c r="V121" s="12">
        <f>'Region - Nagpur Data'!V109</f>
        <v>5.6849999999999907</v>
      </c>
    </row>
    <row r="122" spans="1:22" x14ac:dyDescent="0.35">
      <c r="A122" s="20">
        <f>'Region - Nagpur Data'!A110</f>
        <v>108</v>
      </c>
      <c r="B122" s="20" t="str">
        <f>'Region - Nagpur Data'!B110</f>
        <v>Nagpur</v>
      </c>
      <c r="C122" s="20" t="str">
        <f>'Region - Nagpur Data'!C110</f>
        <v>Chandrapur</v>
      </c>
      <c r="D122" s="20" t="str">
        <f>'Region - Nagpur Data'!D110</f>
        <v>Wardha</v>
      </c>
      <c r="E122" s="20" t="str">
        <f>'Region - Nagpur Data'!E110</f>
        <v>Wardha</v>
      </c>
      <c r="F122" s="20" t="str">
        <f>'Region - Nagpur Data'!F110</f>
        <v>7891298</v>
      </c>
      <c r="G122" s="20" t="str">
        <f>'Region - Nagpur Data'!G110</f>
        <v>Pipri Meghe and 13 villages RR WSS</v>
      </c>
      <c r="H122" s="20" t="str">
        <f>'Region - Nagpur Data'!H110</f>
        <v>Borgaon</v>
      </c>
      <c r="I122" s="20" t="str">
        <f>'Region - Nagpur Data'!I110</f>
        <v>ESR-8.50 LL OL 2</v>
      </c>
      <c r="J122" s="20">
        <f>'Region - Nagpur Data'!J110</f>
        <v>0</v>
      </c>
      <c r="K122" s="20" t="str">
        <f>'Region - Nagpur Data'!K110</f>
        <v>Connected</v>
      </c>
      <c r="L122" s="20" t="str">
        <f>'Region - Nagpur Data'!L110</f>
        <v>Online</v>
      </c>
      <c r="M122" s="20" t="str">
        <f>'Region - Nagpur Data'!M110</f>
        <v>8.50 LL</v>
      </c>
      <c r="N122" s="20">
        <f>'Region - Nagpur Data'!N110</f>
        <v>0</v>
      </c>
      <c r="O122" s="20">
        <f>'Region - Nagpur Data'!O110</f>
        <v>0</v>
      </c>
      <c r="P122" s="20">
        <f>'Region - Nagpur Data'!P110</f>
        <v>0</v>
      </c>
      <c r="Q122" s="20">
        <f>'Region - Nagpur Data'!Q110</f>
        <v>0</v>
      </c>
      <c r="R122" s="20">
        <f>'Region - Nagpur Data'!R110</f>
        <v>0.01</v>
      </c>
      <c r="S122" s="20">
        <f>'Region - Nagpur Data'!S110</f>
        <v>0.04</v>
      </c>
      <c r="T122" s="20">
        <f>'Region - Nagpur Data'!T110</f>
        <v>0</v>
      </c>
      <c r="U122" s="20">
        <f>'Region - Nagpur Data'!U110</f>
        <v>5</v>
      </c>
      <c r="V122" s="12">
        <f>'Region - Nagpur Data'!V110</f>
        <v>0</v>
      </c>
    </row>
    <row r="123" spans="1:22" x14ac:dyDescent="0.35">
      <c r="A123" s="20">
        <f>'Region - Nagpur Data'!A111</f>
        <v>109</v>
      </c>
      <c r="B123" s="20" t="str">
        <f>'Region - Nagpur Data'!B111</f>
        <v>Nagpur</v>
      </c>
      <c r="C123" s="20" t="str">
        <f>'Region - Nagpur Data'!C111</f>
        <v>Nagpur</v>
      </c>
      <c r="D123" s="20" t="str">
        <f>'Region - Nagpur Data'!D111</f>
        <v>Nagpur</v>
      </c>
      <c r="E123" s="20" t="str">
        <f>'Region - Nagpur Data'!E111</f>
        <v>Kamptee</v>
      </c>
      <c r="F123" s="20" t="str">
        <f>'Region - Nagpur Data'!F111</f>
        <v>7940695</v>
      </c>
      <c r="G123" s="20" t="str">
        <f>'Region - Nagpur Data'!G111</f>
        <v>Bidgaon Tarodi wss</v>
      </c>
      <c r="H123" s="20" t="str">
        <f>'Region - Nagpur Data'!H111</f>
        <v>Tarodi Kh.</v>
      </c>
      <c r="I123" s="20" t="str">
        <f>'Region - Nagpur Data'!I111</f>
        <v>ESR Ganganagar - 1.34 LL</v>
      </c>
      <c r="J123" s="20">
        <f>'Region - Nagpur Data'!J111</f>
        <v>22.835000000000001</v>
      </c>
      <c r="K123" s="20" t="str">
        <f>'Region - Nagpur Data'!K111</f>
        <v>Connected</v>
      </c>
      <c r="L123" s="20" t="str">
        <f>'Region - Nagpur Data'!L111</f>
        <v>Offline</v>
      </c>
      <c r="M123" s="20" t="str">
        <f>'Region - Nagpur Data'!M111</f>
        <v>1.34 LL</v>
      </c>
      <c r="N123" s="20">
        <f>'Region - Nagpur Data'!N111</f>
        <v>0</v>
      </c>
      <c r="O123" s="20">
        <f>'Region - Nagpur Data'!O111</f>
        <v>0</v>
      </c>
      <c r="P123" s="20">
        <f>'Region - Nagpur Data'!P111</f>
        <v>0</v>
      </c>
      <c r="Q123" s="20">
        <f>'Region - Nagpur Data'!Q111</f>
        <v>0</v>
      </c>
      <c r="R123" s="20">
        <f>'Region - Nagpur Data'!R111</f>
        <v>1340.6252100000002</v>
      </c>
      <c r="S123" s="20">
        <f>'Region - Nagpur Data'!S111</f>
        <v>0</v>
      </c>
      <c r="T123" s="20">
        <f>'Region - Nagpur Data'!T111</f>
        <v>0</v>
      </c>
      <c r="U123" s="20">
        <f>'Region - Nagpur Data'!U111</f>
        <v>6</v>
      </c>
      <c r="V123" s="12">
        <f>'Region - Nagpur Data'!V111</f>
        <v>0</v>
      </c>
    </row>
    <row r="124" spans="1:22" x14ac:dyDescent="0.35">
      <c r="A124" s="20">
        <f>'Region - Nagpur Data'!A112</f>
        <v>110</v>
      </c>
      <c r="B124" s="20" t="str">
        <f>'Region - Nagpur Data'!B112</f>
        <v>Nagpur</v>
      </c>
      <c r="C124" s="20" t="str">
        <f>'Region - Nagpur Data'!C112</f>
        <v>Nagpur</v>
      </c>
      <c r="D124" s="20" t="str">
        <f>'Region - Nagpur Data'!D112</f>
        <v>Nagpur</v>
      </c>
      <c r="E124" s="20" t="str">
        <f>'Region - Nagpur Data'!E112</f>
        <v>Hingna</v>
      </c>
      <c r="F124" s="20" t="str">
        <f>'Region - Nagpur Data'!F112</f>
        <v>20009650</v>
      </c>
      <c r="G124" s="20" t="str">
        <f>'Region - Nagpur Data'!G112</f>
        <v>Waddhmna WSS</v>
      </c>
      <c r="H124" s="20" t="str">
        <f>'Region - Nagpur Data'!H112</f>
        <v>Waddhmna</v>
      </c>
      <c r="I124" s="20" t="str">
        <f>'Region - Nagpur Data'!I112</f>
        <v>ESR-0.50 LL</v>
      </c>
      <c r="J124" s="20">
        <f>'Region - Nagpur Data'!J112</f>
        <v>0</v>
      </c>
      <c r="K124" s="20" t="str">
        <f>'Region - Nagpur Data'!K112</f>
        <v>Connected</v>
      </c>
      <c r="L124" s="20" t="str">
        <f>'Region - Nagpur Data'!L112</f>
        <v>Online</v>
      </c>
      <c r="M124" s="20" t="str">
        <f>'Region - Nagpur Data'!M112</f>
        <v>0.50 LL</v>
      </c>
      <c r="N124" s="20">
        <f>'Region - Nagpur Data'!N112</f>
        <v>0</v>
      </c>
      <c r="O124" s="20">
        <f>'Region - Nagpur Data'!O112</f>
        <v>0</v>
      </c>
      <c r="P124" s="20">
        <f>'Region - Nagpur Data'!P112</f>
        <v>0</v>
      </c>
      <c r="Q124" s="20">
        <f>'Region - Nagpur Data'!Q112</f>
        <v>0</v>
      </c>
      <c r="R124" s="20">
        <f>'Region - Nagpur Data'!R112</f>
        <v>0</v>
      </c>
      <c r="S124" s="20">
        <f>'Region - Nagpur Data'!S112</f>
        <v>0</v>
      </c>
      <c r="T124" s="20">
        <f>'Region - Nagpur Data'!T112</f>
        <v>0</v>
      </c>
      <c r="U124" s="20">
        <f>'Region - Nagpur Data'!U112</f>
        <v>7</v>
      </c>
      <c r="V124" s="12">
        <f>'Region - Nagpur Data'!V112</f>
        <v>0</v>
      </c>
    </row>
    <row r="125" spans="1:22" x14ac:dyDescent="0.35">
      <c r="A125" s="20">
        <f>'Region - Nagpur Data'!A113</f>
        <v>111</v>
      </c>
      <c r="B125" s="20" t="str">
        <f>'Region - Nagpur Data'!B113</f>
        <v>Nagpur</v>
      </c>
      <c r="C125" s="20" t="str">
        <f>'Region - Nagpur Data'!C113</f>
        <v>Nagpur</v>
      </c>
      <c r="D125" s="20" t="str">
        <f>'Region - Nagpur Data'!D113</f>
        <v>Nagpur</v>
      </c>
      <c r="E125" s="20" t="str">
        <f>'Region - Nagpur Data'!E113</f>
        <v>Hingna</v>
      </c>
      <c r="F125" s="20" t="str">
        <f>'Region - Nagpur Data'!F113</f>
        <v>20009650</v>
      </c>
      <c r="G125" s="20" t="str">
        <f>'Region - Nagpur Data'!G113</f>
        <v>Waddhmna WSS</v>
      </c>
      <c r="H125" s="20" t="str">
        <f>'Region - Nagpur Data'!H113</f>
        <v>Waddhmna</v>
      </c>
      <c r="I125" s="20" t="str">
        <f>'Region - Nagpur Data'!I113</f>
        <v>ESR-1.50 LL</v>
      </c>
      <c r="J125" s="20">
        <f>'Region - Nagpur Data'!J113</f>
        <v>0</v>
      </c>
      <c r="K125" s="20" t="str">
        <f>'Region - Nagpur Data'!K113</f>
        <v>Connected</v>
      </c>
      <c r="L125" s="20" t="str">
        <f>'Region - Nagpur Data'!L113</f>
        <v>Online</v>
      </c>
      <c r="M125" s="20" t="str">
        <f>'Region - Nagpur Data'!M113</f>
        <v>1.50 LL</v>
      </c>
      <c r="N125" s="20">
        <f>'Region - Nagpur Data'!N113</f>
        <v>0</v>
      </c>
      <c r="O125" s="20">
        <f>'Region - Nagpur Data'!O113</f>
        <v>0</v>
      </c>
      <c r="P125" s="20">
        <f>'Region - Nagpur Data'!P113</f>
        <v>0</v>
      </c>
      <c r="Q125" s="20">
        <f>'Region - Nagpur Data'!Q113</f>
        <v>0</v>
      </c>
      <c r="R125" s="20">
        <f>'Region - Nagpur Data'!R113</f>
        <v>0</v>
      </c>
      <c r="S125" s="20">
        <f>'Region - Nagpur Data'!S113</f>
        <v>0</v>
      </c>
      <c r="T125" s="20">
        <f>'Region - Nagpur Data'!T113</f>
        <v>0</v>
      </c>
      <c r="U125" s="20">
        <f>'Region - Nagpur Data'!U113</f>
        <v>7</v>
      </c>
      <c r="V125" s="12">
        <f>'Region - Nagpur Data'!V113</f>
        <v>0</v>
      </c>
    </row>
    <row r="126" spans="1:22" x14ac:dyDescent="0.35">
      <c r="A126" s="20">
        <f>'Region - Nagpur Data'!A114</f>
        <v>112</v>
      </c>
      <c r="B126" s="20" t="str">
        <f>'Region - Nagpur Data'!B114</f>
        <v>Nagpur</v>
      </c>
      <c r="C126" s="20" t="str">
        <f>'Region - Nagpur Data'!C114</f>
        <v>Gondia</v>
      </c>
      <c r="D126" s="20" t="str">
        <f>'Region - Nagpur Data'!D114</f>
        <v>Sadak Arjuni</v>
      </c>
      <c r="E126" s="20" t="str">
        <f>'Region - Nagpur Data'!E114</f>
        <v>Sadak Arjuni</v>
      </c>
      <c r="F126" s="20" t="str">
        <f>'Region - Nagpur Data'!F114</f>
        <v>20016939</v>
      </c>
      <c r="G126" s="20" t="str">
        <f>'Region - Nagpur Data'!G114</f>
        <v>Putali RR WSS Retrofitting</v>
      </c>
      <c r="H126" s="20" t="str">
        <f>'Region - Nagpur Data'!H114</f>
        <v>Kohalipar</v>
      </c>
      <c r="I126" s="20" t="str">
        <f>'Region - Nagpur Data'!I114</f>
        <v>ESR-0.10 LL</v>
      </c>
      <c r="J126" s="20">
        <f>'Region - Nagpur Data'!J114</f>
        <v>0</v>
      </c>
      <c r="K126" s="20" t="str">
        <f>'Region - Nagpur Data'!K114</f>
        <v>Connected</v>
      </c>
      <c r="L126" s="20" t="str">
        <f>'Region - Nagpur Data'!L114</f>
        <v>Offline</v>
      </c>
      <c r="M126" s="20" t="str">
        <f>'Region - Nagpur Data'!M114</f>
        <v>0.10 LL</v>
      </c>
      <c r="N126" s="20">
        <f>'Region - Nagpur Data'!N114</f>
        <v>0</v>
      </c>
      <c r="O126" s="20">
        <f>'Region - Nagpur Data'!O114</f>
        <v>0</v>
      </c>
      <c r="P126" s="20">
        <f>'Region - Nagpur Data'!P114</f>
        <v>0</v>
      </c>
      <c r="Q126" s="20">
        <f>'Region - Nagpur Data'!Q114</f>
        <v>0</v>
      </c>
      <c r="R126" s="20">
        <f>'Region - Nagpur Data'!R114</f>
        <v>0</v>
      </c>
      <c r="S126" s="20">
        <f>'Region - Nagpur Data'!S114</f>
        <v>0</v>
      </c>
      <c r="T126" s="20">
        <f>'Region - Nagpur Data'!T114</f>
        <v>0</v>
      </c>
      <c r="U126" s="20">
        <f>'Region - Nagpur Data'!U114</f>
        <v>7</v>
      </c>
      <c r="V126" s="12">
        <f>'Region - Nagpur Data'!V114</f>
        <v>0</v>
      </c>
    </row>
    <row r="127" spans="1:22" x14ac:dyDescent="0.35">
      <c r="A127" s="20">
        <f>'Region - Nagpur Data'!A115</f>
        <v>113</v>
      </c>
      <c r="B127" s="20" t="str">
        <f>'Region - Nagpur Data'!B115</f>
        <v>Nagpur</v>
      </c>
      <c r="C127" s="20" t="str">
        <f>'Region - Nagpur Data'!C115</f>
        <v>Nagpur</v>
      </c>
      <c r="D127" s="20" t="str">
        <f>'Region - Nagpur Data'!D115</f>
        <v>Nagpur</v>
      </c>
      <c r="E127" s="20" t="str">
        <f>'Region - Nagpur Data'!E115</f>
        <v>Kamptee</v>
      </c>
      <c r="F127" s="20" t="str">
        <f>'Region - Nagpur Data'!F115</f>
        <v>7940695</v>
      </c>
      <c r="G127" s="20" t="str">
        <f>'Region - Nagpur Data'!G115</f>
        <v>Bidgaon Tarodi wss</v>
      </c>
      <c r="H127" s="20" t="str">
        <f>'Region - Nagpur Data'!H115</f>
        <v>Bidgaon</v>
      </c>
      <c r="I127" s="20" t="str">
        <f>'Region - Nagpur Data'!I115</f>
        <v>ESR 3.73 LL - 1</v>
      </c>
      <c r="J127" s="20">
        <f>'Region - Nagpur Data'!J115</f>
        <v>95.790999999999997</v>
      </c>
      <c r="K127" s="20" t="str">
        <f>'Region - Nagpur Data'!K115</f>
        <v>Connected</v>
      </c>
      <c r="L127" s="20" t="str">
        <f>'Region - Nagpur Data'!L115</f>
        <v>Online</v>
      </c>
      <c r="M127" s="20" t="str">
        <f>'Region - Nagpur Data'!M115</f>
        <v>3.73 LL</v>
      </c>
      <c r="N127" s="20">
        <f>'Region - Nagpur Data'!N115</f>
        <v>14.997999999999884</v>
      </c>
      <c r="O127" s="20">
        <f>'Region - Nagpur Data'!O115</f>
        <v>14.450166666666627</v>
      </c>
      <c r="P127" s="20">
        <f>'Region - Nagpur Data'!P115</f>
        <v>11.53333333333314</v>
      </c>
      <c r="Q127" s="20">
        <f>'Region - Nagpur Data'!Q115</f>
        <v>9.3800000000000008</v>
      </c>
      <c r="R127" s="20">
        <f>'Region - Nagpur Data'!R115</f>
        <v>17.195499999999882</v>
      </c>
      <c r="S127" s="20">
        <f>'Region - Nagpur Data'!S115</f>
        <v>16.876666666666861</v>
      </c>
      <c r="T127" s="20">
        <f>'Region - Nagpur Data'!T115</f>
        <v>16.47066666666651</v>
      </c>
      <c r="U127" s="20">
        <f>'Region - Nagpur Data'!U115</f>
        <v>0</v>
      </c>
      <c r="V127" s="12">
        <f>'Region - Nagpur Data'!V115</f>
        <v>4.4157283288650158</v>
      </c>
    </row>
    <row r="128" spans="1:22" x14ac:dyDescent="0.35">
      <c r="A128" s="20">
        <f>'Region - Nagpur Data'!A116</f>
        <v>114</v>
      </c>
      <c r="B128" s="20" t="str">
        <f>'Region - Nagpur Data'!B116</f>
        <v>Nagpur</v>
      </c>
      <c r="C128" s="20" t="str">
        <f>'Region - Nagpur Data'!C116</f>
        <v>Gondia</v>
      </c>
      <c r="D128" s="20" t="str">
        <f>'Region - Nagpur Data'!D116</f>
        <v>Gondia</v>
      </c>
      <c r="E128" s="20" t="str">
        <f>'Region - Nagpur Data'!E116</f>
        <v>Gondia</v>
      </c>
      <c r="F128" s="20" t="str">
        <f>'Region - Nagpur Data'!F116</f>
        <v>2003645</v>
      </c>
      <c r="G128" s="20" t="str">
        <f>'Region - Nagpur Data'!G116</f>
        <v>Kudwa-Katangikala Peri Urban RR</v>
      </c>
      <c r="H128" s="20" t="str">
        <f>'Region - Nagpur Data'!H116</f>
        <v>Katangikala</v>
      </c>
      <c r="I128" s="20" t="str">
        <f>'Region - Nagpur Data'!I116</f>
        <v>ESR-1.00 LL</v>
      </c>
      <c r="J128" s="20">
        <f>'Region - Nagpur Data'!J116</f>
        <v>5.3289999961853027</v>
      </c>
      <c r="K128" s="20" t="str">
        <f>'Region - Nagpur Data'!K116</f>
        <v>Connected</v>
      </c>
      <c r="L128" s="20" t="str">
        <f>'Region - Nagpur Data'!L116</f>
        <v>Online</v>
      </c>
      <c r="M128" s="20" t="str">
        <f>'Region - Nagpur Data'!M116</f>
        <v>1.00 LL</v>
      </c>
      <c r="N128" s="20">
        <f>'Region - Nagpur Data'!N116</f>
        <v>1.0948828125000001</v>
      </c>
      <c r="O128" s="20">
        <f>'Region - Nagpur Data'!O116</f>
        <v>1.2175976562499999</v>
      </c>
      <c r="P128" s="20">
        <f>'Region - Nagpur Data'!P116</f>
        <v>1.1935546875</v>
      </c>
      <c r="Q128" s="20">
        <f>'Region - Nagpur Data'!Q116</f>
        <v>0.46397509765625727</v>
      </c>
      <c r="R128" s="20">
        <f>'Region - Nagpur Data'!R116</f>
        <v>1.165302734375</v>
      </c>
      <c r="S128" s="20">
        <f>'Region - Nagpur Data'!S116</f>
        <v>1.152607421875</v>
      </c>
      <c r="T128" s="20">
        <f>'Region - Nagpur Data'!T116</f>
        <v>1.069609375</v>
      </c>
      <c r="U128" s="20">
        <f>'Region - Nagpur Data'!U116</f>
        <v>0</v>
      </c>
      <c r="V128" s="12">
        <f>'Region - Nagpur Data'!V116</f>
        <v>1.069609375</v>
      </c>
    </row>
    <row r="129" spans="1:22" x14ac:dyDescent="0.35">
      <c r="A129" s="20">
        <f>'Region - Nagpur Data'!A117</f>
        <v>115</v>
      </c>
      <c r="B129" s="20" t="str">
        <f>'Region - Nagpur Data'!B117</f>
        <v>Nagpur</v>
      </c>
      <c r="C129" s="20" t="str">
        <f>'Region - Nagpur Data'!C117</f>
        <v>Gondia</v>
      </c>
      <c r="D129" s="20" t="str">
        <f>'Region - Nagpur Data'!D117</f>
        <v>Bhandara</v>
      </c>
      <c r="E129" s="20" t="str">
        <f>'Region - Nagpur Data'!E117</f>
        <v>Tumsar</v>
      </c>
      <c r="F129" s="20" t="str">
        <f>'Region - Nagpur Data'!F117</f>
        <v>631010</v>
      </c>
      <c r="G129" s="20" t="str">
        <f>'Region - Nagpur Data'!G117</f>
        <v>Gobarwahi RR Retrofitting</v>
      </c>
      <c r="H129" s="20" t="str">
        <f>'Region - Nagpur Data'!H117</f>
        <v>Ronga</v>
      </c>
      <c r="I129" s="20" t="str">
        <f>'Region - Nagpur Data'!I117</f>
        <v>ESR 1.00 LL</v>
      </c>
      <c r="J129" s="20">
        <f>'Region - Nagpur Data'!J117</f>
        <v>0</v>
      </c>
      <c r="K129" s="20" t="str">
        <f>'Region - Nagpur Data'!K117</f>
        <v>Connected</v>
      </c>
      <c r="L129" s="20" t="str">
        <f>'Region - Nagpur Data'!L117</f>
        <v>Online</v>
      </c>
      <c r="M129" s="20" t="str">
        <f>'Region - Nagpur Data'!M117</f>
        <v>1.00 LL</v>
      </c>
      <c r="N129" s="20">
        <f>'Region - Nagpur Data'!N117</f>
        <v>0.36</v>
      </c>
      <c r="O129" s="20">
        <f>'Region - Nagpur Data'!O117</f>
        <v>1.18</v>
      </c>
      <c r="P129" s="20">
        <f>'Region - Nagpur Data'!P117</f>
        <v>0.91</v>
      </c>
      <c r="Q129" s="20">
        <f>'Region - Nagpur Data'!Q117</f>
        <v>0.88</v>
      </c>
      <c r="R129" s="20">
        <f>'Region - Nagpur Data'!R117</f>
        <v>1</v>
      </c>
      <c r="S129" s="20">
        <f>'Region - Nagpur Data'!S117</f>
        <v>0.97</v>
      </c>
      <c r="T129" s="20">
        <f>'Region - Nagpur Data'!T117</f>
        <v>1.1000000000000001</v>
      </c>
      <c r="U129" s="20">
        <f>'Region - Nagpur Data'!U117</f>
        <v>0</v>
      </c>
      <c r="V129" s="12">
        <f>'Region - Nagpur Data'!V117</f>
        <v>1.1000000000000001</v>
      </c>
    </row>
    <row r="130" spans="1:22" x14ac:dyDescent="0.35">
      <c r="A130" s="20">
        <f>'Region - Nagpur Data'!A118</f>
        <v>116</v>
      </c>
      <c r="B130" s="20" t="str">
        <f>'Region - Nagpur Data'!B118</f>
        <v>Nagpur</v>
      </c>
      <c r="C130" s="20" t="str">
        <f>'Region - Nagpur Data'!C118</f>
        <v>Gondia</v>
      </c>
      <c r="D130" s="20" t="str">
        <f>'Region - Nagpur Data'!D118</f>
        <v>Bhandara</v>
      </c>
      <c r="E130" s="20" t="str">
        <f>'Region - Nagpur Data'!E118</f>
        <v>Tumsar</v>
      </c>
      <c r="F130" s="20" t="str">
        <f>'Region - Nagpur Data'!F118</f>
        <v>631010</v>
      </c>
      <c r="G130" s="20" t="str">
        <f>'Region - Nagpur Data'!G118</f>
        <v>Gobarwahi RR Retrofitting</v>
      </c>
      <c r="H130" s="20" t="str">
        <f>'Region - Nagpur Data'!H118</f>
        <v>Pawnara</v>
      </c>
      <c r="I130" s="20" t="str">
        <f>'Region - Nagpur Data'!I118</f>
        <v>ESR 0.60 LL</v>
      </c>
      <c r="J130" s="20">
        <f>'Region - Nagpur Data'!J118</f>
        <v>39.547000885009766</v>
      </c>
      <c r="K130" s="20" t="str">
        <f>'Region - Nagpur Data'!K118</f>
        <v>Connected</v>
      </c>
      <c r="L130" s="20" t="str">
        <f>'Region - Nagpur Data'!L118</f>
        <v>Online</v>
      </c>
      <c r="M130" s="20" t="str">
        <f>'Region - Nagpur Data'!M118</f>
        <v>0.60 LL</v>
      </c>
      <c r="N130" s="20">
        <f>'Region - Nagpur Data'!N118</f>
        <v>8.92</v>
      </c>
      <c r="O130" s="20">
        <f>'Region - Nagpur Data'!O118</f>
        <v>9.14</v>
      </c>
      <c r="P130" s="20">
        <f>'Region - Nagpur Data'!P118</f>
        <v>9.0533593749999994</v>
      </c>
      <c r="Q130" s="20">
        <f>'Region - Nagpur Data'!Q118</f>
        <v>9.9499999999999993</v>
      </c>
      <c r="R130" s="20">
        <f>'Region - Nagpur Data'!R118</f>
        <v>10.14</v>
      </c>
      <c r="S130" s="20">
        <f>'Region - Nagpur Data'!S118</f>
        <v>9.2899999999999991</v>
      </c>
      <c r="T130" s="20">
        <f>'Region - Nagpur Data'!T118</f>
        <v>9.35</v>
      </c>
      <c r="U130" s="20">
        <f>'Region - Nagpur Data'!U118</f>
        <v>0</v>
      </c>
      <c r="V130" s="12">
        <f>'Region - Nagpur Data'!V118</f>
        <v>15.583333333333334</v>
      </c>
    </row>
    <row r="131" spans="1:22" x14ac:dyDescent="0.35">
      <c r="A131" s="20">
        <f>'Region - Nagpur Data'!A119</f>
        <v>117</v>
      </c>
      <c r="B131" s="20" t="str">
        <f>'Region - Nagpur Data'!B119</f>
        <v>Nagpur</v>
      </c>
      <c r="C131" s="20" t="str">
        <f>'Region - Nagpur Data'!C119</f>
        <v>Chandrapur</v>
      </c>
      <c r="D131" s="20" t="str">
        <f>'Region - Nagpur Data'!D119</f>
        <v>Mul</v>
      </c>
      <c r="E131" s="20" t="str">
        <f>'Region - Nagpur Data'!E119</f>
        <v>Mul</v>
      </c>
      <c r="F131" s="20" t="str">
        <f>'Region - Nagpur Data'!F119</f>
        <v>7890965</v>
      </c>
      <c r="G131" s="20" t="str">
        <f>'Region - Nagpur Data'!G119</f>
        <v>Mul Grid &amp; 24 Villages  RR WSS Retrofitting</v>
      </c>
      <c r="H131" s="20" t="str">
        <f>'Region - Nagpur Data'!H119</f>
        <v>Kantapeth Ryt.</v>
      </c>
      <c r="I131" s="20" t="str">
        <f>'Region - Nagpur Data'!I119</f>
        <v>ESR-0.40 LL</v>
      </c>
      <c r="J131" s="20">
        <f>'Region - Nagpur Data'!J119</f>
        <v>0</v>
      </c>
      <c r="K131" s="20" t="str">
        <f>'Region - Nagpur Data'!K119</f>
        <v>Connected</v>
      </c>
      <c r="L131" s="20" t="str">
        <f>'Region - Nagpur Data'!L119</f>
        <v>Online</v>
      </c>
      <c r="M131" s="20" t="str">
        <f>'Region - Nagpur Data'!M119</f>
        <v>0.40 LL</v>
      </c>
      <c r="N131" s="20">
        <f>'Region - Nagpur Data'!N119</f>
        <v>9.9999904632568361E-5</v>
      </c>
      <c r="O131" s="20">
        <f>'Region - Nagpur Data'!O119</f>
        <v>0</v>
      </c>
      <c r="P131" s="20">
        <f>'Region - Nagpur Data'!P119</f>
        <v>9.9999904632568361E-5</v>
      </c>
      <c r="Q131" s="20">
        <f>'Region - Nagpur Data'!Q119</f>
        <v>0</v>
      </c>
      <c r="R131" s="20">
        <f>'Region - Nagpur Data'!R119</f>
        <v>1.0000020265579223E-4</v>
      </c>
      <c r="S131" s="20">
        <f>'Region - Nagpur Data'!S119</f>
        <v>0</v>
      </c>
      <c r="T131" s="20">
        <f>'Region - Nagpur Data'!T119</f>
        <v>9.9999904632568361E-5</v>
      </c>
      <c r="U131" s="20">
        <f>'Region - Nagpur Data'!U119</f>
        <v>3</v>
      </c>
      <c r="V131" s="12">
        <f>'Region - Nagpur Data'!V119</f>
        <v>2.4999976158142091E-4</v>
      </c>
    </row>
    <row r="132" spans="1:22" x14ac:dyDescent="0.35">
      <c r="A132" s="20">
        <f>'Region - Nagpur Data'!A120</f>
        <v>118</v>
      </c>
      <c r="B132" s="20" t="str">
        <f>'Region - Nagpur Data'!B120</f>
        <v>Nagpur</v>
      </c>
      <c r="C132" s="20" t="str">
        <f>'Region - Nagpur Data'!C120</f>
        <v>Chandrapur</v>
      </c>
      <c r="D132" s="20" t="str">
        <f>'Region - Nagpur Data'!D120</f>
        <v>Gadchiroli</v>
      </c>
      <c r="E132" s="20" t="str">
        <f>'Region - Nagpur Data'!E120</f>
        <v>Chamorshi</v>
      </c>
      <c r="F132" s="20" t="str">
        <f>'Region - Nagpur Data'!F120</f>
        <v>2009882</v>
      </c>
      <c r="G132" s="20" t="str">
        <f>'Region - Nagpur Data'!G120</f>
        <v>Ghot RRWSS</v>
      </c>
      <c r="H132" s="20" t="str">
        <f>'Region - Nagpur Data'!H120</f>
        <v>Ghot</v>
      </c>
      <c r="I132" s="20" t="str">
        <f>'Region - Nagpur Data'!I120</f>
        <v>ESR 0.30 LL</v>
      </c>
      <c r="J132" s="20">
        <f>'Region - Nagpur Data'!J120</f>
        <v>0</v>
      </c>
      <c r="K132" s="20" t="str">
        <f>'Region - Nagpur Data'!K120</f>
        <v>Connected</v>
      </c>
      <c r="L132" s="20" t="str">
        <f>'Region - Nagpur Data'!L120</f>
        <v>Online</v>
      </c>
      <c r="M132" s="20" t="str">
        <f>'Region - Nagpur Data'!M120</f>
        <v>0.30 LL</v>
      </c>
      <c r="N132" s="20">
        <f>'Region - Nagpur Data'!N120</f>
        <v>5.5577026207756577E-2</v>
      </c>
      <c r="O132" s="20">
        <f>'Region - Nagpur Data'!O120</f>
        <v>3.7354909090909133E-2</v>
      </c>
      <c r="P132" s="20">
        <f>'Region - Nagpur Data'!P120</f>
        <v>0</v>
      </c>
      <c r="Q132" s="20">
        <f>'Region - Nagpur Data'!Q120</f>
        <v>0</v>
      </c>
      <c r="R132" s="20">
        <f>'Region - Nagpur Data'!R120</f>
        <v>5.2423043988524681E-2</v>
      </c>
      <c r="S132" s="20">
        <f>'Region - Nagpur Data'!S120</f>
        <v>0</v>
      </c>
      <c r="T132" s="20">
        <f>'Region - Nagpur Data'!T120</f>
        <v>6.9526326162951763E-2</v>
      </c>
      <c r="U132" s="20">
        <f>'Region - Nagpur Data'!U120</f>
        <v>3</v>
      </c>
      <c r="V132" s="12">
        <f>'Region - Nagpur Data'!V120</f>
        <v>0.23175442054317255</v>
      </c>
    </row>
    <row r="133" spans="1:22" x14ac:dyDescent="0.35">
      <c r="A133" s="20">
        <f>'Region - Nagpur Data'!A121</f>
        <v>119</v>
      </c>
      <c r="B133" s="20" t="str">
        <f>'Region - Nagpur Data'!B121</f>
        <v>Nagpur</v>
      </c>
      <c r="C133" s="20" t="str">
        <f>'Region - Nagpur Data'!C121</f>
        <v>Chandrapur</v>
      </c>
      <c r="D133" s="20" t="str">
        <f>'Region - Nagpur Data'!D121</f>
        <v>Gadchiroli</v>
      </c>
      <c r="E133" s="20" t="str">
        <f>'Region - Nagpur Data'!E121</f>
        <v>Chamorshi</v>
      </c>
      <c r="F133" s="20" t="str">
        <f>'Region - Nagpur Data'!F121</f>
        <v>2009882</v>
      </c>
      <c r="G133" s="20" t="str">
        <f>'Region - Nagpur Data'!G121</f>
        <v>Ghot RRWSS</v>
      </c>
      <c r="H133" s="20" t="str">
        <f>'Region - Nagpur Data'!H121</f>
        <v>Ghot</v>
      </c>
      <c r="I133" s="20" t="str">
        <f>'Region - Nagpur Data'!I121</f>
        <v>MBR 2.15 LL</v>
      </c>
      <c r="J133" s="20">
        <f>'Region - Nagpur Data'!J121</f>
        <v>0</v>
      </c>
      <c r="K133" s="20" t="str">
        <f>'Region - Nagpur Data'!K121</f>
        <v>Connected</v>
      </c>
      <c r="L133" s="20" t="str">
        <f>'Region - Nagpur Data'!L121</f>
        <v>Online</v>
      </c>
      <c r="M133" s="20" t="str">
        <f>'Region - Nagpur Data'!M121</f>
        <v>2.15 LL</v>
      </c>
      <c r="N133" s="20">
        <f>'Region - Nagpur Data'!N121</f>
        <v>2.0230900000000109</v>
      </c>
      <c r="O133" s="20">
        <f>'Region - Nagpur Data'!O121</f>
        <v>1.8966200000000026</v>
      </c>
      <c r="P133" s="20">
        <f>'Region - Nagpur Data'!P121</f>
        <v>1.9346099999999933</v>
      </c>
      <c r="Q133" s="20">
        <f>'Region - Nagpur Data'!Q121</f>
        <v>0.74067999999999301</v>
      </c>
      <c r="R133" s="20">
        <f>'Region - Nagpur Data'!R121</f>
        <v>1.9865100000000167</v>
      </c>
      <c r="S133" s="20">
        <f>'Region - Nagpur Data'!S121</f>
        <v>0.78460999999999326</v>
      </c>
      <c r="T133" s="20">
        <f>'Region - Nagpur Data'!T121</f>
        <v>0</v>
      </c>
      <c r="U133" s="20">
        <f>'Region - Nagpur Data'!U121</f>
        <v>1</v>
      </c>
      <c r="V133" s="12">
        <f>'Region - Nagpur Data'!V121</f>
        <v>0</v>
      </c>
    </row>
    <row r="134" spans="1:22" x14ac:dyDescent="0.35">
      <c r="A134" s="20">
        <f>'Region - Nagpur Data'!A122</f>
        <v>120</v>
      </c>
      <c r="B134" s="20" t="str">
        <f>'Region - Nagpur Data'!B122</f>
        <v>Nagpur</v>
      </c>
      <c r="C134" s="20" t="str">
        <f>'Region - Nagpur Data'!C122</f>
        <v>Chandrapur</v>
      </c>
      <c r="D134" s="20" t="str">
        <f>'Region - Nagpur Data'!D122</f>
        <v>Gadchiroli</v>
      </c>
      <c r="E134" s="20" t="str">
        <f>'Region - Nagpur Data'!E122</f>
        <v>Chamorshi</v>
      </c>
      <c r="F134" s="20" t="str">
        <f>'Region - Nagpur Data'!F122</f>
        <v>2009882</v>
      </c>
      <c r="G134" s="20" t="str">
        <f>'Region - Nagpur Data'!G122</f>
        <v>Ghot RRWSS</v>
      </c>
      <c r="H134" s="20" t="str">
        <f>'Region - Nagpur Data'!H122</f>
        <v>Navegaon</v>
      </c>
      <c r="I134" s="20" t="str">
        <f>'Region - Nagpur Data'!I122</f>
        <v>ESR 0.25 LL</v>
      </c>
      <c r="J134" s="20">
        <f>'Region - Nagpur Data'!J122</f>
        <v>0</v>
      </c>
      <c r="K134" s="20" t="str">
        <f>'Region - Nagpur Data'!K122</f>
        <v>Connected</v>
      </c>
      <c r="L134" s="20" t="str">
        <f>'Region - Nagpur Data'!L122</f>
        <v>Offline</v>
      </c>
      <c r="M134" s="20" t="str">
        <f>'Region - Nagpur Data'!M122</f>
        <v>0.25 LL</v>
      </c>
      <c r="N134" s="20">
        <f>'Region - Nagpur Data'!N122</f>
        <v>0</v>
      </c>
      <c r="O134" s="20">
        <f>'Region - Nagpur Data'!O122</f>
        <v>0</v>
      </c>
      <c r="P134" s="20">
        <f>'Region - Nagpur Data'!P122</f>
        <v>0</v>
      </c>
      <c r="Q134" s="20">
        <f>'Region - Nagpur Data'!Q122</f>
        <v>0</v>
      </c>
      <c r="R134" s="20">
        <f>'Region - Nagpur Data'!R122</f>
        <v>0</v>
      </c>
      <c r="S134" s="20">
        <f>'Region - Nagpur Data'!S122</f>
        <v>0</v>
      </c>
      <c r="T134" s="20">
        <f>'Region - Nagpur Data'!T122</f>
        <v>0</v>
      </c>
      <c r="U134" s="20">
        <f>'Region - Nagpur Data'!U122</f>
        <v>7</v>
      </c>
      <c r="V134" s="12">
        <f>'Region - Nagpur Data'!V122</f>
        <v>0</v>
      </c>
    </row>
    <row r="135" spans="1:22" x14ac:dyDescent="0.35">
      <c r="A135" s="20">
        <f>'Region - Nagpur Data'!A123</f>
        <v>121</v>
      </c>
      <c r="B135" s="20" t="str">
        <f>'Region - Nagpur Data'!B123</f>
        <v>Nagpur</v>
      </c>
      <c r="C135" s="20" t="str">
        <f>'Region - Nagpur Data'!C123</f>
        <v>Chandrapur</v>
      </c>
      <c r="D135" s="20" t="str">
        <f>'Region - Nagpur Data'!D123</f>
        <v>Gadchiroli</v>
      </c>
      <c r="E135" s="20" t="str">
        <f>'Region - Nagpur Data'!E123</f>
        <v>Chamorshi</v>
      </c>
      <c r="F135" s="20" t="str">
        <f>'Region - Nagpur Data'!F123</f>
        <v>2009882</v>
      </c>
      <c r="G135" s="20" t="str">
        <f>'Region - Nagpur Data'!G123</f>
        <v>Ghot RRWSS</v>
      </c>
      <c r="H135" s="20" t="str">
        <f>'Region - Nagpur Data'!H123</f>
        <v>Nikatwada</v>
      </c>
      <c r="I135" s="20" t="str">
        <f>'Region - Nagpur Data'!I123</f>
        <v>ESR 0.65 LL</v>
      </c>
      <c r="J135" s="20">
        <f>'Region - Nagpur Data'!J123</f>
        <v>0</v>
      </c>
      <c r="K135" s="20" t="str">
        <f>'Region - Nagpur Data'!K123</f>
        <v>Connected</v>
      </c>
      <c r="L135" s="20" t="str">
        <f>'Region - Nagpur Data'!L123</f>
        <v>Offline</v>
      </c>
      <c r="M135" s="20" t="str">
        <f>'Region - Nagpur Data'!M123</f>
        <v>0.65 LL</v>
      </c>
      <c r="N135" s="20">
        <f>'Region - Nagpur Data'!N123</f>
        <v>0</v>
      </c>
      <c r="O135" s="20">
        <f>'Region - Nagpur Data'!O123</f>
        <v>0</v>
      </c>
      <c r="P135" s="20">
        <f>'Region - Nagpur Data'!P123</f>
        <v>0</v>
      </c>
      <c r="Q135" s="20">
        <f>'Region - Nagpur Data'!Q123</f>
        <v>0</v>
      </c>
      <c r="R135" s="20">
        <f>'Region - Nagpur Data'!R123</f>
        <v>0</v>
      </c>
      <c r="S135" s="20">
        <f>'Region - Nagpur Data'!S123</f>
        <v>0</v>
      </c>
      <c r="T135" s="20">
        <f>'Region - Nagpur Data'!T123</f>
        <v>0</v>
      </c>
      <c r="U135" s="20">
        <f>'Region - Nagpur Data'!U123</f>
        <v>7</v>
      </c>
      <c r="V135" s="12">
        <f>'Region - Nagpur Data'!V123</f>
        <v>0</v>
      </c>
    </row>
    <row r="136" spans="1:22" x14ac:dyDescent="0.35">
      <c r="A136" s="20">
        <f>'Region - Nagpur Data'!A124</f>
        <v>122</v>
      </c>
      <c r="B136" s="20" t="str">
        <f>'Region - Nagpur Data'!B124</f>
        <v>Nagpur</v>
      </c>
      <c r="C136" s="20" t="str">
        <f>'Region - Nagpur Data'!C124</f>
        <v>Chandrapur</v>
      </c>
      <c r="D136" s="20" t="str">
        <f>'Region - Nagpur Data'!D124</f>
        <v>Wardha</v>
      </c>
      <c r="E136" s="20" t="str">
        <f>'Region - Nagpur Data'!E124</f>
        <v>Wardha</v>
      </c>
      <c r="F136" s="20" t="str">
        <f>'Region - Nagpur Data'!F124</f>
        <v>7891298</v>
      </c>
      <c r="G136" s="20" t="str">
        <f>'Region - Nagpur Data'!G124</f>
        <v>Pipri Meghe and 13 villages RR WSS</v>
      </c>
      <c r="H136" s="20" t="str">
        <f>'Region - Nagpur Data'!H124</f>
        <v>Sindhi Meghe</v>
      </c>
      <c r="I136" s="20" t="str">
        <f>'Region - Nagpur Data'!I124</f>
        <v>Existing ESR-4.00 LL OL 1</v>
      </c>
      <c r="J136" s="20">
        <f>'Region - Nagpur Data'!J124</f>
        <v>0</v>
      </c>
      <c r="K136" s="20" t="str">
        <f>'Region - Nagpur Data'!K124</f>
        <v>Connected</v>
      </c>
      <c r="L136" s="20" t="str">
        <f>'Region - Nagpur Data'!L124</f>
        <v>Offline</v>
      </c>
      <c r="M136" s="20" t="str">
        <f>'Region - Nagpur Data'!M124</f>
        <v>4.00 LL</v>
      </c>
      <c r="N136" s="20">
        <f>'Region - Nagpur Data'!N124</f>
        <v>0</v>
      </c>
      <c r="O136" s="20">
        <f>'Region - Nagpur Data'!O124</f>
        <v>0</v>
      </c>
      <c r="P136" s="20">
        <f>'Region - Nagpur Data'!P124</f>
        <v>0</v>
      </c>
      <c r="Q136" s="20">
        <f>'Region - Nagpur Data'!Q124</f>
        <v>0</v>
      </c>
      <c r="R136" s="20">
        <f>'Region - Nagpur Data'!R124</f>
        <v>0</v>
      </c>
      <c r="S136" s="20">
        <f>'Region - Nagpur Data'!S124</f>
        <v>0</v>
      </c>
      <c r="T136" s="20">
        <f>'Region - Nagpur Data'!T124</f>
        <v>0</v>
      </c>
      <c r="U136" s="20">
        <f>'Region - Nagpur Data'!U124</f>
        <v>7</v>
      </c>
      <c r="V136" s="12">
        <f>'Region - Nagpur Data'!V124</f>
        <v>0</v>
      </c>
    </row>
    <row r="137" spans="1:22" x14ac:dyDescent="0.35">
      <c r="A137" s="20">
        <f>'Region - Nagpur Data'!A125</f>
        <v>123</v>
      </c>
      <c r="B137" s="20" t="str">
        <f>'Region - Nagpur Data'!B125</f>
        <v>Nagpur</v>
      </c>
      <c r="C137" s="20" t="str">
        <f>'Region - Nagpur Data'!C125</f>
        <v>Gondia</v>
      </c>
      <c r="D137" s="20" t="str">
        <f>'Region - Nagpur Data'!D125</f>
        <v>Gondia</v>
      </c>
      <c r="E137" s="20" t="str">
        <f>'Region - Nagpur Data'!E125</f>
        <v>Gondia</v>
      </c>
      <c r="F137" s="20" t="str">
        <f>'Region - Nagpur Data'!F125</f>
        <v>2003645</v>
      </c>
      <c r="G137" s="20" t="str">
        <f>'Region - Nagpur Data'!G125</f>
        <v>Kudwa-Katangikala Peri Urban RR</v>
      </c>
      <c r="H137" s="20" t="str">
        <f>'Region - Nagpur Data'!H125</f>
        <v>Kudwa</v>
      </c>
      <c r="I137" s="20" t="str">
        <f>'Region - Nagpur Data'!I125</f>
        <v>MBR-7.40 LL</v>
      </c>
      <c r="J137" s="20">
        <f>'Region - Nagpur Data'!J125</f>
        <v>0</v>
      </c>
      <c r="K137" s="20" t="str">
        <f>'Region - Nagpur Data'!K125</f>
        <v>Connected</v>
      </c>
      <c r="L137" s="20" t="str">
        <f>'Region - Nagpur Data'!L125</f>
        <v>Online</v>
      </c>
      <c r="M137" s="20" t="str">
        <f>'Region - Nagpur Data'!M125</f>
        <v>7.40 LL</v>
      </c>
      <c r="N137" s="20">
        <f>'Region - Nagpur Data'!N125</f>
        <v>5.63</v>
      </c>
      <c r="O137" s="20">
        <f>'Region - Nagpur Data'!O125</f>
        <v>5.9207031250000002</v>
      </c>
      <c r="P137" s="20">
        <f>'Region - Nagpur Data'!P125</f>
        <v>5.67</v>
      </c>
      <c r="Q137" s="20">
        <f>'Region - Nagpur Data'!Q125</f>
        <v>6.21</v>
      </c>
      <c r="R137" s="20">
        <f>'Region - Nagpur Data'!R125</f>
        <v>5.1100000000000003</v>
      </c>
      <c r="S137" s="20">
        <f>'Region - Nagpur Data'!S125</f>
        <v>3.33</v>
      </c>
      <c r="T137" s="20">
        <f>'Region - Nagpur Data'!T125</f>
        <v>7.4998437500000001</v>
      </c>
      <c r="U137" s="20">
        <f>'Region - Nagpur Data'!U125</f>
        <v>0</v>
      </c>
      <c r="V137" s="12">
        <f>'Region - Nagpur Data'!V125</f>
        <v>1.0134923986486486</v>
      </c>
    </row>
    <row r="138" spans="1:22" x14ac:dyDescent="0.35">
      <c r="A138" s="20">
        <f>'Region - Nagpur Data'!A126</f>
        <v>124</v>
      </c>
      <c r="B138" s="20" t="str">
        <f>'Region - Nagpur Data'!B126</f>
        <v>Nagpur</v>
      </c>
      <c r="C138" s="20" t="str">
        <f>'Region - Nagpur Data'!C126</f>
        <v>Gondia</v>
      </c>
      <c r="D138" s="20" t="str">
        <f>'Region - Nagpur Data'!D126</f>
        <v>Bhandara</v>
      </c>
      <c r="E138" s="20" t="str">
        <f>'Region - Nagpur Data'!E126</f>
        <v>Tumsar</v>
      </c>
      <c r="F138" s="20" t="str">
        <f>'Region - Nagpur Data'!F126</f>
        <v>631010</v>
      </c>
      <c r="G138" s="20" t="str">
        <f>'Region - Nagpur Data'!G126</f>
        <v>Gobarwahi RR Retrofitting</v>
      </c>
      <c r="H138" s="20" t="str">
        <f>'Region - Nagpur Data'!H126</f>
        <v>Alesur</v>
      </c>
      <c r="I138" s="20" t="str">
        <f>'Region - Nagpur Data'!I126</f>
        <v>MBR 1.75 LL</v>
      </c>
      <c r="J138" s="20">
        <f>'Region - Nagpur Data'!J126</f>
        <v>0</v>
      </c>
      <c r="K138" s="20" t="str">
        <f>'Region - Nagpur Data'!K126</f>
        <v>Connected</v>
      </c>
      <c r="L138" s="20" t="str">
        <f>'Region - Nagpur Data'!L126</f>
        <v>Offline</v>
      </c>
      <c r="M138" s="20" t="str">
        <f>'Region - Nagpur Data'!M126</f>
        <v>1.75 LL</v>
      </c>
      <c r="N138" s="20">
        <f>'Region - Nagpur Data'!N126</f>
        <v>0</v>
      </c>
      <c r="O138" s="20">
        <f>'Region - Nagpur Data'!O126</f>
        <v>0</v>
      </c>
      <c r="P138" s="20">
        <f>'Region - Nagpur Data'!P126</f>
        <v>0</v>
      </c>
      <c r="Q138" s="20">
        <f>'Region - Nagpur Data'!Q126</f>
        <v>0</v>
      </c>
      <c r="R138" s="20">
        <f>'Region - Nagpur Data'!R126</f>
        <v>0</v>
      </c>
      <c r="S138" s="20">
        <f>'Region - Nagpur Data'!S126</f>
        <v>0</v>
      </c>
      <c r="T138" s="20">
        <f>'Region - Nagpur Data'!T126</f>
        <v>0</v>
      </c>
      <c r="U138" s="20">
        <f>'Region - Nagpur Data'!U126</f>
        <v>7</v>
      </c>
      <c r="V138" s="12">
        <f>'Region - Nagpur Data'!V126</f>
        <v>0</v>
      </c>
    </row>
    <row r="139" spans="1:22" x14ac:dyDescent="0.35">
      <c r="A139" s="20">
        <f>'Region - Nagpur Data'!A127</f>
        <v>125</v>
      </c>
      <c r="B139" s="20" t="str">
        <f>'Region - Nagpur Data'!B127</f>
        <v>Nagpur</v>
      </c>
      <c r="C139" s="20" t="str">
        <f>'Region - Nagpur Data'!C127</f>
        <v>Chandrapur</v>
      </c>
      <c r="D139" s="20" t="str">
        <f>'Region - Nagpur Data'!D127</f>
        <v>Wardha</v>
      </c>
      <c r="E139" s="20" t="str">
        <f>'Region - Nagpur Data'!E127</f>
        <v>Wardha</v>
      </c>
      <c r="F139" s="20" t="str">
        <f>'Region - Nagpur Data'!F127</f>
        <v>7891298</v>
      </c>
      <c r="G139" s="20" t="str">
        <f>'Region - Nagpur Data'!G127</f>
        <v>Pipri Meghe and 13 villages RR WSS</v>
      </c>
      <c r="H139" s="20" t="str">
        <f>'Region - Nagpur Data'!H127</f>
        <v>Varud</v>
      </c>
      <c r="I139" s="20" t="str">
        <f>'Region - Nagpur Data'!I127</f>
        <v>ESR-4.50 LL</v>
      </c>
      <c r="J139" s="20" t="str">
        <f>'Region - Nagpur Data'!J127</f>
        <v>Pt Created</v>
      </c>
      <c r="K139" s="20" t="str">
        <f>'Region - Nagpur Data'!K127</f>
        <v>Not</v>
      </c>
      <c r="L139" s="20" t="str">
        <f>'Region - Nagpur Data'!L127</f>
        <v>Offline</v>
      </c>
      <c r="M139" s="20" t="str">
        <f>'Region - Nagpur Data'!M127</f>
        <v>4.50 LL</v>
      </c>
      <c r="N139" s="20">
        <f>'Region - Nagpur Data'!N127</f>
        <v>0</v>
      </c>
      <c r="O139" s="20">
        <f>'Region - Nagpur Data'!O127</f>
        <v>0</v>
      </c>
      <c r="P139" s="20">
        <f>'Region - Nagpur Data'!P127</f>
        <v>0</v>
      </c>
      <c r="Q139" s="20">
        <f>'Region - Nagpur Data'!Q127</f>
        <v>0</v>
      </c>
      <c r="R139" s="20">
        <f>'Region - Nagpur Data'!R127</f>
        <v>0</v>
      </c>
      <c r="S139" s="20">
        <f>'Region - Nagpur Data'!S127</f>
        <v>0</v>
      </c>
      <c r="T139" s="20">
        <f>'Region - Nagpur Data'!T127</f>
        <v>0</v>
      </c>
      <c r="U139" s="20">
        <f>'Region - Nagpur Data'!U127</f>
        <v>7</v>
      </c>
      <c r="V139" s="12">
        <f>'Region - Nagpur Data'!V127</f>
        <v>0</v>
      </c>
    </row>
    <row r="140" spans="1:22" x14ac:dyDescent="0.35">
      <c r="A140" s="20">
        <f>'Region - Nagpur Data'!A128</f>
        <v>126</v>
      </c>
      <c r="B140" s="20" t="str">
        <f>'Region - Nagpur Data'!B128</f>
        <v>Nagpur</v>
      </c>
      <c r="C140" s="20" t="str">
        <f>'Region - Nagpur Data'!C128</f>
        <v>Gondia</v>
      </c>
      <c r="D140" s="20" t="str">
        <f>'Region - Nagpur Data'!D128</f>
        <v>Bhandara</v>
      </c>
      <c r="E140" s="20" t="str">
        <f>'Region - Nagpur Data'!E128</f>
        <v>Tumsar</v>
      </c>
      <c r="F140" s="20" t="str">
        <f>'Region - Nagpur Data'!F128</f>
        <v>631010</v>
      </c>
      <c r="G140" s="20" t="str">
        <f>'Region - Nagpur Data'!G128</f>
        <v>Gobarwahi RR Retrofitting</v>
      </c>
      <c r="H140" s="20" t="str">
        <f>'Region - Nagpur Data'!H128</f>
        <v>Paunarkhari</v>
      </c>
      <c r="I140" s="20" t="str">
        <f>'Region - Nagpur Data'!I128</f>
        <v>ESR 1.75 LL</v>
      </c>
      <c r="J140" s="20">
        <f>'Region - Nagpur Data'!J128</f>
        <v>0</v>
      </c>
      <c r="K140" s="20" t="str">
        <f>'Region - Nagpur Data'!K128</f>
        <v>Connected</v>
      </c>
      <c r="L140" s="20" t="str">
        <f>'Region - Nagpur Data'!L128</f>
        <v>Online</v>
      </c>
      <c r="M140" s="20" t="str">
        <f>'Region - Nagpur Data'!M128</f>
        <v>1.75LL</v>
      </c>
      <c r="N140" s="20">
        <f>'Region - Nagpur Data'!N128</f>
        <v>0.24</v>
      </c>
      <c r="O140" s="20">
        <f>'Region - Nagpur Data'!O128</f>
        <v>0.19</v>
      </c>
      <c r="P140" s="20">
        <f>'Region - Nagpur Data'!P128</f>
        <v>1.01</v>
      </c>
      <c r="Q140" s="20">
        <f>'Region - Nagpur Data'!Q128</f>
        <v>0</v>
      </c>
      <c r="R140" s="20">
        <f>'Region - Nagpur Data'!R128</f>
        <v>0</v>
      </c>
      <c r="S140" s="20">
        <f>'Region - Nagpur Data'!S128</f>
        <v>0</v>
      </c>
      <c r="T140" s="20">
        <f>'Region - Nagpur Data'!T128</f>
        <v>0</v>
      </c>
      <c r="U140" s="20">
        <f>'Region - Nagpur Data'!U128</f>
        <v>4</v>
      </c>
      <c r="V140" s="12">
        <f>'Region - Nagpur Data'!V128</f>
        <v>0</v>
      </c>
    </row>
    <row r="141" spans="1:22" x14ac:dyDescent="0.35">
      <c r="A141" s="20">
        <f>'Region - Nagpur Data'!A129</f>
        <v>127</v>
      </c>
      <c r="B141" s="20" t="str">
        <f>'Region - Nagpur Data'!B129</f>
        <v>Nagpur</v>
      </c>
      <c r="C141" s="20" t="str">
        <f>'Region - Nagpur Data'!C129</f>
        <v>Chandrapur</v>
      </c>
      <c r="D141" s="20" t="str">
        <f>'Region - Nagpur Data'!D129</f>
        <v>Wardha</v>
      </c>
      <c r="E141" s="20" t="str">
        <f>'Region - Nagpur Data'!E129</f>
        <v>Wardha</v>
      </c>
      <c r="F141" s="20" t="str">
        <f>'Region - Nagpur Data'!F129</f>
        <v>7891298</v>
      </c>
      <c r="G141" s="20" t="str">
        <f>'Region - Nagpur Data'!G129</f>
        <v>Pipri Meghe and 13 villages RR WSS</v>
      </c>
      <c r="H141" s="20" t="str">
        <f>'Region - Nagpur Data'!H129</f>
        <v>Borgaon</v>
      </c>
      <c r="I141" s="20" t="str">
        <f>'Region - Nagpur Data'!I129</f>
        <v>ESR-2.00 LL</v>
      </c>
      <c r="J141" s="20">
        <f>'Region - Nagpur Data'!J129</f>
        <v>0</v>
      </c>
      <c r="K141" s="20" t="str">
        <f>'Region - Nagpur Data'!K129</f>
        <v>Connected</v>
      </c>
      <c r="L141" s="20" t="str">
        <f>'Region - Nagpur Data'!L129</f>
        <v>Online</v>
      </c>
      <c r="M141" s="20" t="str">
        <f>'Region - Nagpur Data'!M129</f>
        <v>2.00 LL</v>
      </c>
      <c r="N141" s="20">
        <f>'Region - Nagpur Data'!N129</f>
        <v>5.7328906249999996</v>
      </c>
      <c r="O141" s="20">
        <f>'Region - Nagpur Data'!O129</f>
        <v>4.2472008395677401</v>
      </c>
      <c r="P141" s="20">
        <f>'Region - Nagpur Data'!P129</f>
        <v>4.2725372934000916</v>
      </c>
      <c r="Q141" s="20">
        <f>'Region - Nagpur Data'!Q129</f>
        <v>5.5917883745582371</v>
      </c>
      <c r="R141" s="20">
        <f>'Region - Nagpur Data'!R129</f>
        <v>5.5012673981258562</v>
      </c>
      <c r="S141" s="20">
        <f>'Region - Nagpur Data'!S129</f>
        <v>4.9014640897642678</v>
      </c>
      <c r="T141" s="20">
        <f>'Region - Nagpur Data'!T129</f>
        <v>0</v>
      </c>
      <c r="U141" s="20">
        <f>'Region - Nagpur Data'!U129</f>
        <v>1</v>
      </c>
      <c r="V141" s="12">
        <f>'Region - Nagpur Data'!V129</f>
        <v>0</v>
      </c>
    </row>
    <row r="142" spans="1:22" x14ac:dyDescent="0.35">
      <c r="A142" s="20">
        <f>'Region - Nagpur Data'!A130</f>
        <v>128</v>
      </c>
      <c r="B142" s="20" t="str">
        <f>'Region - Nagpur Data'!B130</f>
        <v>Nagpur</v>
      </c>
      <c r="C142" s="20" t="str">
        <f>'Region - Nagpur Data'!C130</f>
        <v>Gondia</v>
      </c>
      <c r="D142" s="20" t="str">
        <f>'Region - Nagpur Data'!D130</f>
        <v>Gondia</v>
      </c>
      <c r="E142" s="20" t="str">
        <f>'Region - Nagpur Data'!E130</f>
        <v>Goregaon</v>
      </c>
      <c r="F142" s="20" t="str">
        <f>'Region - Nagpur Data'!F130</f>
        <v>20019216</v>
      </c>
      <c r="G142" s="20" t="str">
        <f>'Region - Nagpur Data'!G130</f>
        <v>GOREGAON RR Retrofitting</v>
      </c>
      <c r="H142" s="20" t="str">
        <f>'Region - Nagpur Data'!H130</f>
        <v>Bhadanga</v>
      </c>
      <c r="I142" s="20" t="str">
        <f>'Region - Nagpur Data'!I130</f>
        <v>MBR-2.50 LL</v>
      </c>
      <c r="J142" s="20">
        <f>'Region - Nagpur Data'!J130</f>
        <v>0</v>
      </c>
      <c r="K142" s="20" t="str">
        <f>'Region - Nagpur Data'!K130</f>
        <v>Connected</v>
      </c>
      <c r="L142" s="20" t="str">
        <f>'Region - Nagpur Data'!L130</f>
        <v>Online</v>
      </c>
      <c r="M142" s="20" t="str">
        <f>'Region - Nagpur Data'!M130</f>
        <v>2.50 LL</v>
      </c>
      <c r="N142" s="20">
        <f>'Region - Nagpur Data'!N130</f>
        <v>0.65550292968750001</v>
      </c>
      <c r="O142" s="20">
        <f>'Region - Nagpur Data'!O130</f>
        <v>1.8745996093749999</v>
      </c>
      <c r="P142" s="20">
        <f>'Region - Nagpur Data'!P130</f>
        <v>1.8394287109375</v>
      </c>
      <c r="Q142" s="20">
        <f>'Region - Nagpur Data'!Q130</f>
        <v>1.2261962890625</v>
      </c>
      <c r="R142" s="20">
        <f>'Region - Nagpur Data'!R130</f>
        <v>1.7538037109375</v>
      </c>
      <c r="S142" s="20">
        <f>'Region - Nagpur Data'!S130</f>
        <v>1.6130957031249999</v>
      </c>
      <c r="T142" s="20">
        <f>'Region - Nagpur Data'!T130</f>
        <v>1.3606005859375001</v>
      </c>
      <c r="U142" s="20">
        <f>'Region - Nagpur Data'!U130</f>
        <v>0</v>
      </c>
      <c r="V142" s="12">
        <f>'Region - Nagpur Data'!V130</f>
        <v>0.54424023437500002</v>
      </c>
    </row>
    <row r="143" spans="1:22" x14ac:dyDescent="0.35">
      <c r="A143" s="20">
        <f>'Region - Nagpur Data'!A131</f>
        <v>129</v>
      </c>
      <c r="B143" s="20" t="str">
        <f>'Region - Nagpur Data'!B131</f>
        <v>Nagpur</v>
      </c>
      <c r="C143" s="20" t="str">
        <f>'Region - Nagpur Data'!C131</f>
        <v>Chandrapur</v>
      </c>
      <c r="D143" s="20" t="str">
        <f>'Region - Nagpur Data'!D131</f>
        <v>Mul</v>
      </c>
      <c r="E143" s="20" t="str">
        <f>'Region - Nagpur Data'!E131</f>
        <v>Mul</v>
      </c>
      <c r="F143" s="20" t="str">
        <f>'Region - Nagpur Data'!F131</f>
        <v>7890965</v>
      </c>
      <c r="G143" s="20" t="str">
        <f>'Region - Nagpur Data'!G131</f>
        <v>Mul Grid &amp; 24 Villages  RR WSS Retrofitting</v>
      </c>
      <c r="H143" s="20" t="str">
        <f>'Region - Nagpur Data'!H131</f>
        <v>Chichala (Mo)</v>
      </c>
      <c r="I143" s="20" t="str">
        <f>'Region - Nagpur Data'!I131</f>
        <v>ESR-1.85 LL</v>
      </c>
      <c r="J143" s="20" t="str">
        <f>'Region - Nagpur Data'!J131</f>
        <v>Pt Created</v>
      </c>
      <c r="K143" s="20" t="str">
        <f>'Region - Nagpur Data'!K131</f>
        <v>Not</v>
      </c>
      <c r="L143" s="20" t="str">
        <f>'Region - Nagpur Data'!L131</f>
        <v>Offline</v>
      </c>
      <c r="M143" s="20" t="str">
        <f>'Region - Nagpur Data'!M131</f>
        <v>1.85 LL</v>
      </c>
      <c r="N143" s="20">
        <f>'Region - Nagpur Data'!N131</f>
        <v>0</v>
      </c>
      <c r="O143" s="20">
        <f>'Region - Nagpur Data'!O131</f>
        <v>0</v>
      </c>
      <c r="P143" s="20">
        <f>'Region - Nagpur Data'!P131</f>
        <v>0</v>
      </c>
      <c r="Q143" s="20">
        <f>'Region - Nagpur Data'!Q131</f>
        <v>0</v>
      </c>
      <c r="R143" s="20">
        <f>'Region - Nagpur Data'!R131</f>
        <v>0</v>
      </c>
      <c r="S143" s="20">
        <f>'Region - Nagpur Data'!S131</f>
        <v>0</v>
      </c>
      <c r="T143" s="20">
        <f>'Region - Nagpur Data'!T131</f>
        <v>0</v>
      </c>
      <c r="U143" s="20">
        <f>'Region - Nagpur Data'!U131</f>
        <v>7</v>
      </c>
      <c r="V143" s="12">
        <f>'Region - Nagpur Data'!V131</f>
        <v>0</v>
      </c>
    </row>
    <row r="144" spans="1:22" x14ac:dyDescent="0.35">
      <c r="A144" s="20">
        <f>'Region - Nagpur Data'!A132</f>
        <v>130</v>
      </c>
      <c r="B144" s="20" t="str">
        <f>'Region - Nagpur Data'!B132</f>
        <v>Chandrapur</v>
      </c>
      <c r="C144" s="20" t="str">
        <f>'Region - Nagpur Data'!C132</f>
        <v>Chandrapur</v>
      </c>
      <c r="D144" s="20" t="str">
        <f>'Region - Nagpur Data'!D132</f>
        <v>Pombhurna</v>
      </c>
      <c r="E144" s="20" t="str">
        <f>'Region - Nagpur Data'!E132</f>
        <v>Pombhurna</v>
      </c>
      <c r="F144" s="20" t="str">
        <f>'Region - Nagpur Data'!F132</f>
        <v>7928270</v>
      </c>
      <c r="G144" s="20" t="str">
        <f>'Region - Nagpur Data'!G132</f>
        <v>Pomnbhurna Grid &amp; 15 Villages RR Retrofitting</v>
      </c>
      <c r="H144" s="20" t="str">
        <f>'Region - Nagpur Data'!H132</f>
        <v>Chak Ghanoti - 1</v>
      </c>
      <c r="I144" s="20" t="str">
        <f>'Region - Nagpur Data'!I132</f>
        <v>ESR-0.40 LL</v>
      </c>
      <c r="J144" s="20">
        <f>'Region - Nagpur Data'!J132</f>
        <v>0</v>
      </c>
      <c r="K144" s="20" t="str">
        <f>'Region - Nagpur Data'!K132</f>
        <v>Connected</v>
      </c>
      <c r="L144" s="20" t="str">
        <f>'Region - Nagpur Data'!L132</f>
        <v>Online</v>
      </c>
      <c r="M144" s="20" t="str">
        <f>'Region - Nagpur Data'!M132</f>
        <v>0.40 LL</v>
      </c>
      <c r="N144" s="20">
        <f>'Region - Nagpur Data'!N132</f>
        <v>0</v>
      </c>
      <c r="O144" s="20">
        <f>'Region - Nagpur Data'!O132</f>
        <v>0</v>
      </c>
      <c r="P144" s="20">
        <f>'Region - Nagpur Data'!P132</f>
        <v>0</v>
      </c>
      <c r="Q144" s="20">
        <f>'Region - Nagpur Data'!Q132</f>
        <v>0</v>
      </c>
      <c r="R144" s="20">
        <f>'Region - Nagpur Data'!R132</f>
        <v>0</v>
      </c>
      <c r="S144" s="20">
        <f>'Region - Nagpur Data'!S132</f>
        <v>0</v>
      </c>
      <c r="T144" s="20">
        <f>'Region - Nagpur Data'!T132</f>
        <v>0</v>
      </c>
      <c r="U144" s="20">
        <f>'Region - Nagpur Data'!U132</f>
        <v>7</v>
      </c>
      <c r="V144" s="12">
        <f>'Region - Nagpur Data'!V132</f>
        <v>0</v>
      </c>
    </row>
    <row r="145" spans="1:22" x14ac:dyDescent="0.35">
      <c r="A145" s="20">
        <f>'Region - Nagpur Data'!A133</f>
        <v>131</v>
      </c>
      <c r="B145" s="20" t="str">
        <f>'Region - Nagpur Data'!B133</f>
        <v>Nagpur</v>
      </c>
      <c r="C145" s="20" t="str">
        <f>'Region - Nagpur Data'!C133</f>
        <v>Gondia</v>
      </c>
      <c r="D145" s="20" t="str">
        <f>'Region - Nagpur Data'!D133</f>
        <v>Bhandara</v>
      </c>
      <c r="E145" s="20" t="str">
        <f>'Region - Nagpur Data'!E133</f>
        <v>Tumsar</v>
      </c>
      <c r="F145" s="20" t="str">
        <f>'Region - Nagpur Data'!F133</f>
        <v>20017217</v>
      </c>
      <c r="G145" s="20" t="str">
        <f>'Region - Nagpur Data'!G133</f>
        <v>Dewadi RR WSS</v>
      </c>
      <c r="H145" s="20" t="str">
        <f>'Region - Nagpur Data'!H133</f>
        <v>Stationtoli</v>
      </c>
      <c r="I145" s="20" t="str">
        <f>'Region - Nagpur Data'!I133</f>
        <v>ESR 0.50 LL</v>
      </c>
      <c r="J145" s="20">
        <f>'Region - Nagpur Data'!J133</f>
        <v>0</v>
      </c>
      <c r="K145" s="20" t="str">
        <f>'Region - Nagpur Data'!K133</f>
        <v>Connected</v>
      </c>
      <c r="L145" s="20" t="str">
        <f>'Region - Nagpur Data'!L133</f>
        <v>Online</v>
      </c>
      <c r="M145" s="20" t="str">
        <f>'Region - Nagpur Data'!M133</f>
        <v>0.50 LL</v>
      </c>
      <c r="N145" s="20">
        <f>'Region - Nagpur Data'!N133</f>
        <v>0</v>
      </c>
      <c r="O145" s="20">
        <f>'Region - Nagpur Data'!O133</f>
        <v>0</v>
      </c>
      <c r="P145" s="20">
        <f>'Region - Nagpur Data'!P133</f>
        <v>0</v>
      </c>
      <c r="Q145" s="20">
        <f>'Region - Nagpur Data'!Q133</f>
        <v>0</v>
      </c>
      <c r="R145" s="20">
        <f>'Region - Nagpur Data'!R133</f>
        <v>0</v>
      </c>
      <c r="S145" s="20">
        <f>'Region - Nagpur Data'!S133</f>
        <v>0</v>
      </c>
      <c r="T145" s="20">
        <f>'Region - Nagpur Data'!T133</f>
        <v>0</v>
      </c>
      <c r="U145" s="20">
        <f>'Region - Nagpur Data'!U133</f>
        <v>7</v>
      </c>
      <c r="V145" s="12">
        <f>'Region - Nagpur Data'!V133</f>
        <v>0</v>
      </c>
    </row>
    <row r="146" spans="1:22" x14ac:dyDescent="0.35">
      <c r="A146" s="20">
        <f>'Region - Nagpur Data'!A134</f>
        <v>132</v>
      </c>
      <c r="B146" s="20" t="str">
        <f>'Region - Nagpur Data'!B134</f>
        <v>Nagpur</v>
      </c>
      <c r="C146" s="20" t="str">
        <f>'Region - Nagpur Data'!C134</f>
        <v>Gondia</v>
      </c>
      <c r="D146" s="20" t="str">
        <f>'Region - Nagpur Data'!D134</f>
        <v>Bhandara</v>
      </c>
      <c r="E146" s="20" t="str">
        <f>'Region - Nagpur Data'!E134</f>
        <v>Tumsar</v>
      </c>
      <c r="F146" s="20" t="str">
        <f>'Region - Nagpur Data'!F134</f>
        <v>631010</v>
      </c>
      <c r="G146" s="20" t="str">
        <f>'Region - Nagpur Data'!G134</f>
        <v>Gobarwahi RR Retrofitting</v>
      </c>
      <c r="H146" s="20" t="str">
        <f>'Region - Nagpur Data'!H134</f>
        <v>Alesur</v>
      </c>
      <c r="I146" s="20" t="str">
        <f>'Region - Nagpur Data'!I134</f>
        <v>ESR 1.00 LL</v>
      </c>
      <c r="J146" s="20">
        <f>'Region - Nagpur Data'!J134</f>
        <v>0</v>
      </c>
      <c r="K146" s="20" t="str">
        <f>'Region - Nagpur Data'!K134</f>
        <v>Connected</v>
      </c>
      <c r="L146" s="20" t="str">
        <f>'Region - Nagpur Data'!L134</f>
        <v>Online</v>
      </c>
      <c r="M146" s="20" t="str">
        <f>'Region - Nagpur Data'!M134</f>
        <v>1.00 LL</v>
      </c>
      <c r="N146" s="20">
        <f>'Region - Nagpur Data'!N134</f>
        <v>0.76</v>
      </c>
      <c r="O146" s="20">
        <f>'Region - Nagpur Data'!O134</f>
        <v>1.0900000000000001</v>
      </c>
      <c r="P146" s="20">
        <f>'Region - Nagpur Data'!P134</f>
        <v>0.46</v>
      </c>
      <c r="Q146" s="20">
        <f>'Region - Nagpur Data'!Q134</f>
        <v>0.72</v>
      </c>
      <c r="R146" s="20">
        <f>'Region - Nagpur Data'!R134</f>
        <v>1.84</v>
      </c>
      <c r="S146" s="20">
        <f>'Region - Nagpur Data'!S134</f>
        <v>0.79</v>
      </c>
      <c r="T146" s="20">
        <f>'Region - Nagpur Data'!T134</f>
        <v>0.8</v>
      </c>
      <c r="U146" s="20">
        <f>'Region - Nagpur Data'!U134</f>
        <v>0</v>
      </c>
      <c r="V146" s="12">
        <f>'Region - Nagpur Data'!V134</f>
        <v>0.8</v>
      </c>
    </row>
    <row r="147" spans="1:22" x14ac:dyDescent="0.35">
      <c r="A147" s="20">
        <f>'Region - Nagpur Data'!A135</f>
        <v>133</v>
      </c>
      <c r="B147" s="20" t="str">
        <f>'Region - Nagpur Data'!B135</f>
        <v>Nagpur</v>
      </c>
      <c r="C147" s="20" t="str">
        <f>'Region - Nagpur Data'!C135</f>
        <v>Gondia</v>
      </c>
      <c r="D147" s="20" t="str">
        <f>'Region - Nagpur Data'!D135</f>
        <v>Bhandara</v>
      </c>
      <c r="E147" s="20" t="str">
        <f>'Region - Nagpur Data'!E135</f>
        <v>Tumsar</v>
      </c>
      <c r="F147" s="20" t="str">
        <f>'Region - Nagpur Data'!F135</f>
        <v>20017217</v>
      </c>
      <c r="G147" s="20" t="str">
        <f>'Region - Nagpur Data'!G135</f>
        <v>Dewadi RR WSS</v>
      </c>
      <c r="H147" s="20" t="str">
        <f>'Region - Nagpur Data'!H135</f>
        <v>Paraswada</v>
      </c>
      <c r="I147" s="20" t="str">
        <f>'Region - Nagpur Data'!I135</f>
        <v>MBR 2.50 LL</v>
      </c>
      <c r="J147" s="20">
        <f>'Region - Nagpur Data'!J135</f>
        <v>0</v>
      </c>
      <c r="K147" s="20" t="str">
        <f>'Region - Nagpur Data'!K135</f>
        <v>Connected</v>
      </c>
      <c r="L147" s="20" t="str">
        <f>'Region - Nagpur Data'!L135</f>
        <v>Online</v>
      </c>
      <c r="M147" s="20" t="str">
        <f>'Region - Nagpur Data'!M135</f>
        <v>2.50 LL</v>
      </c>
      <c r="N147" s="20">
        <f>'Region - Nagpur Data'!N135</f>
        <v>0</v>
      </c>
      <c r="O147" s="20">
        <f>'Region - Nagpur Data'!O135</f>
        <v>0</v>
      </c>
      <c r="P147" s="20">
        <f>'Region - Nagpur Data'!P135</f>
        <v>0</v>
      </c>
      <c r="Q147" s="20">
        <f>'Region - Nagpur Data'!Q135</f>
        <v>0</v>
      </c>
      <c r="R147" s="20">
        <f>'Region - Nagpur Data'!R135</f>
        <v>0</v>
      </c>
      <c r="S147" s="20">
        <f>'Region - Nagpur Data'!S135</f>
        <v>0</v>
      </c>
      <c r="T147" s="20">
        <f>'Region - Nagpur Data'!T135</f>
        <v>0</v>
      </c>
      <c r="U147" s="20">
        <f>'Region - Nagpur Data'!U135</f>
        <v>7</v>
      </c>
      <c r="V147" s="12">
        <f>'Region - Nagpur Data'!V135</f>
        <v>0</v>
      </c>
    </row>
    <row r="148" spans="1:22" x14ac:dyDescent="0.35">
      <c r="A148" s="20">
        <f>'Region - Nagpur Data'!A136</f>
        <v>134</v>
      </c>
      <c r="B148" s="20" t="str">
        <f>'Region - Nagpur Data'!B136</f>
        <v>Nagpur</v>
      </c>
      <c r="C148" s="20" t="str">
        <f>'Region - Nagpur Data'!C136</f>
        <v>Gondia</v>
      </c>
      <c r="D148" s="20" t="str">
        <f>'Region - Nagpur Data'!D136</f>
        <v>Gondia</v>
      </c>
      <c r="E148" s="20" t="str">
        <f>'Region - Nagpur Data'!E136</f>
        <v>Gondia</v>
      </c>
      <c r="F148" s="20" t="str">
        <f>'Region - Nagpur Data'!F136</f>
        <v>2003645</v>
      </c>
      <c r="G148" s="20" t="str">
        <f>'Region - Nagpur Data'!G136</f>
        <v>Kudwa-Katangikala Peri Urban RR</v>
      </c>
      <c r="H148" s="20" t="str">
        <f>'Region - Nagpur Data'!H136</f>
        <v>Kudwa</v>
      </c>
      <c r="I148" s="20" t="str">
        <f>'Region - Nagpur Data'!I136</f>
        <v>ESR-1.00 LL</v>
      </c>
      <c r="J148" s="20">
        <f>'Region - Nagpur Data'!J136</f>
        <v>0</v>
      </c>
      <c r="K148" s="20" t="str">
        <f>'Region - Nagpur Data'!K136</f>
        <v>Connected</v>
      </c>
      <c r="L148" s="20" t="str">
        <f>'Region - Nagpur Data'!L136</f>
        <v>Online</v>
      </c>
      <c r="M148" s="20" t="str">
        <f>'Region - Nagpur Data'!M136</f>
        <v>1.00 LL</v>
      </c>
      <c r="N148" s="20">
        <f>'Region - Nagpur Data'!N136</f>
        <v>0</v>
      </c>
      <c r="O148" s="20">
        <f>'Region - Nagpur Data'!O136</f>
        <v>0</v>
      </c>
      <c r="P148" s="20">
        <f>'Region - Nagpur Data'!P136</f>
        <v>0</v>
      </c>
      <c r="Q148" s="20">
        <f>'Region - Nagpur Data'!Q136</f>
        <v>0</v>
      </c>
      <c r="R148" s="20">
        <f>'Region - Nagpur Data'!R136</f>
        <v>0</v>
      </c>
      <c r="S148" s="20">
        <f>'Region - Nagpur Data'!S136</f>
        <v>0</v>
      </c>
      <c r="T148" s="20">
        <f>'Region - Nagpur Data'!T136</f>
        <v>0</v>
      </c>
      <c r="U148" s="20">
        <f>'Region - Nagpur Data'!U136</f>
        <v>7</v>
      </c>
      <c r="V148" s="12">
        <f>'Region - Nagpur Data'!V136</f>
        <v>0</v>
      </c>
    </row>
    <row r="149" spans="1:22" x14ac:dyDescent="0.35">
      <c r="A149" s="20">
        <f>'Region - Nagpur Data'!A137</f>
        <v>135</v>
      </c>
      <c r="B149" s="20" t="str">
        <f>'Region - Nagpur Data'!B137</f>
        <v>Nagpur</v>
      </c>
      <c r="C149" s="20" t="str">
        <f>'Region - Nagpur Data'!C137</f>
        <v>Gondia</v>
      </c>
      <c r="D149" s="20" t="str">
        <f>'Region - Nagpur Data'!D137</f>
        <v>Bhandara</v>
      </c>
      <c r="E149" s="20" t="str">
        <f>'Region - Nagpur Data'!E137</f>
        <v>Tumsar</v>
      </c>
      <c r="F149" s="20" t="str">
        <f>'Region - Nagpur Data'!F137</f>
        <v>20017217</v>
      </c>
      <c r="G149" s="20" t="str">
        <f>'Region - Nagpur Data'!G137</f>
        <v>Dewadi RR WSS</v>
      </c>
      <c r="H149" s="20" t="str">
        <f>'Region - Nagpur Data'!H137</f>
        <v>Hasara</v>
      </c>
      <c r="I149" s="20" t="str">
        <f>'Region - Nagpur Data'!I137</f>
        <v>ESR 1.50 LL</v>
      </c>
      <c r="J149" s="20">
        <f>'Region - Nagpur Data'!J137</f>
        <v>0</v>
      </c>
      <c r="K149" s="20" t="str">
        <f>'Region - Nagpur Data'!K137</f>
        <v>Connected</v>
      </c>
      <c r="L149" s="20" t="str">
        <f>'Region - Nagpur Data'!L137</f>
        <v>Online</v>
      </c>
      <c r="M149" s="20" t="str">
        <f>'Region - Nagpur Data'!M137</f>
        <v>1.50 LL</v>
      </c>
      <c r="N149" s="20">
        <f>'Region - Nagpur Data'!N137</f>
        <v>0</v>
      </c>
      <c r="O149" s="20">
        <f>'Region - Nagpur Data'!O137</f>
        <v>0</v>
      </c>
      <c r="P149" s="20">
        <f>'Region - Nagpur Data'!P137</f>
        <v>0</v>
      </c>
      <c r="Q149" s="20">
        <f>'Region - Nagpur Data'!Q137</f>
        <v>0</v>
      </c>
      <c r="R149" s="20">
        <f>'Region - Nagpur Data'!R137</f>
        <v>0</v>
      </c>
      <c r="S149" s="20">
        <f>'Region - Nagpur Data'!S137</f>
        <v>0</v>
      </c>
      <c r="T149" s="20">
        <f>'Region - Nagpur Data'!T137</f>
        <v>0</v>
      </c>
      <c r="U149" s="20">
        <f>'Region - Nagpur Data'!U137</f>
        <v>7</v>
      </c>
      <c r="V149" s="12">
        <f>'Region - Nagpur Data'!V137</f>
        <v>0</v>
      </c>
    </row>
    <row r="150" spans="1:22" x14ac:dyDescent="0.35">
      <c r="A150" s="20">
        <f>'Region - Nagpur Data'!A138</f>
        <v>136</v>
      </c>
      <c r="B150" s="20" t="str">
        <f>'Region - Nagpur Data'!B138</f>
        <v>Nagpur</v>
      </c>
      <c r="C150" s="20" t="str">
        <f>'Region - Nagpur Data'!C138</f>
        <v>Chandrapur</v>
      </c>
      <c r="D150" s="20" t="str">
        <f>'Region - Nagpur Data'!D138</f>
        <v>Chandrapur</v>
      </c>
      <c r="E150" s="20" t="str">
        <f>'Region - Nagpur Data'!E138</f>
        <v>Chimur</v>
      </c>
      <c r="F150" s="20" t="str">
        <f>'Region - Nagpur Data'!F138</f>
        <v>20036536</v>
      </c>
      <c r="G150" s="20" t="str">
        <f>'Region - Nagpur Data'!G138</f>
        <v>Bothali &amp; 7 Village RR WSS</v>
      </c>
      <c r="H150" s="20" t="str">
        <f>'Region - Nagpur Data'!H138</f>
        <v>Malpiranji</v>
      </c>
      <c r="I150" s="20" t="str">
        <f>'Region - Nagpur Data'!I138</f>
        <v>ESR 0.3 LL</v>
      </c>
      <c r="J150" s="20">
        <f>'Region - Nagpur Data'!J138</f>
        <v>0</v>
      </c>
      <c r="K150" s="20" t="str">
        <f>'Region - Nagpur Data'!K138</f>
        <v>Connected</v>
      </c>
      <c r="L150" s="20" t="str">
        <f>'Region - Nagpur Data'!L138</f>
        <v>Offline</v>
      </c>
      <c r="M150" s="20" t="str">
        <f>'Region - Nagpur Data'!M138</f>
        <v>0.3 LL</v>
      </c>
      <c r="N150" s="20">
        <f>'Region - Nagpur Data'!N138</f>
        <v>0</v>
      </c>
      <c r="O150" s="20">
        <f>'Region - Nagpur Data'!O138</f>
        <v>0</v>
      </c>
      <c r="P150" s="20">
        <f>'Region - Nagpur Data'!P138</f>
        <v>0</v>
      </c>
      <c r="Q150" s="20">
        <f>'Region - Nagpur Data'!Q138</f>
        <v>0</v>
      </c>
      <c r="R150" s="20">
        <f>'Region - Nagpur Data'!R138</f>
        <v>0</v>
      </c>
      <c r="S150" s="20">
        <f>'Region - Nagpur Data'!S138</f>
        <v>0</v>
      </c>
      <c r="T150" s="20">
        <f>'Region - Nagpur Data'!T138</f>
        <v>0</v>
      </c>
      <c r="U150" s="20">
        <f>'Region - Nagpur Data'!U138</f>
        <v>7</v>
      </c>
      <c r="V150" s="12">
        <f>'Region - Nagpur Data'!V138</f>
        <v>0</v>
      </c>
    </row>
    <row r="151" spans="1:22" x14ac:dyDescent="0.35">
      <c r="A151" s="20">
        <f>'Region - Nagpur Data'!A139</f>
        <v>137</v>
      </c>
      <c r="B151" s="20" t="str">
        <f>'Region - Nagpur Data'!B139</f>
        <v>Nagpur</v>
      </c>
      <c r="C151" s="20" t="str">
        <f>'Region - Nagpur Data'!C139</f>
        <v>Chandrapur</v>
      </c>
      <c r="D151" s="20" t="str">
        <f>'Region - Nagpur Data'!D139</f>
        <v>Chandrapur</v>
      </c>
      <c r="E151" s="20" t="str">
        <f>'Region - Nagpur Data'!E139</f>
        <v>Chimur</v>
      </c>
      <c r="F151" s="20" t="str">
        <f>'Region - Nagpur Data'!F139</f>
        <v>20036536</v>
      </c>
      <c r="G151" s="20" t="str">
        <f>'Region - Nagpur Data'!G139</f>
        <v>Bothali &amp; 7 Village RR WSS</v>
      </c>
      <c r="H151" s="20" t="str">
        <f>'Region - Nagpur Data'!H139</f>
        <v>Chichbodi</v>
      </c>
      <c r="I151" s="20" t="str">
        <f>'Region - Nagpur Data'!I139</f>
        <v>ESR 0.80 LL</v>
      </c>
      <c r="J151" s="20">
        <f>'Region - Nagpur Data'!J139</f>
        <v>0</v>
      </c>
      <c r="K151" s="20" t="str">
        <f>'Region - Nagpur Data'!K139</f>
        <v>Connected</v>
      </c>
      <c r="L151" s="20" t="str">
        <f>'Region - Nagpur Data'!L139</f>
        <v>Online</v>
      </c>
      <c r="M151" s="20" t="str">
        <f>'Region - Nagpur Data'!M139</f>
        <v>0.80 LL</v>
      </c>
      <c r="N151" s="20">
        <f>'Region - Nagpur Data'!N139</f>
        <v>0.79900000000001459</v>
      </c>
      <c r="O151" s="20">
        <f>'Region - Nagpur Data'!O139</f>
        <v>0.88430000000000286</v>
      </c>
      <c r="P151" s="20">
        <f>'Region - Nagpur Data'!P139</f>
        <v>1.1234999999999855</v>
      </c>
      <c r="Q151" s="20">
        <f>'Region - Nagpur Data'!Q139</f>
        <v>1.07</v>
      </c>
      <c r="R151" s="20">
        <f>'Region - Nagpur Data'!R139</f>
        <v>0.94060000000001309</v>
      </c>
      <c r="S151" s="20">
        <f>'Region - Nagpur Data'!S139</f>
        <v>0</v>
      </c>
      <c r="T151" s="20">
        <f>'Region - Nagpur Data'!T139</f>
        <v>0</v>
      </c>
      <c r="U151" s="20">
        <f>'Region - Nagpur Data'!U139</f>
        <v>2</v>
      </c>
      <c r="V151" s="12">
        <f>'Region - Nagpur Data'!V139</f>
        <v>0</v>
      </c>
    </row>
    <row r="152" spans="1:22" x14ac:dyDescent="0.35">
      <c r="A152" s="20">
        <f>'Region - Nagpur Data'!A140</f>
        <v>138</v>
      </c>
      <c r="B152" s="20" t="str">
        <f>'Region - Nagpur Data'!B140</f>
        <v>Nagpur</v>
      </c>
      <c r="C152" s="20" t="str">
        <f>'Region - Nagpur Data'!C140</f>
        <v>Chandrapur</v>
      </c>
      <c r="D152" s="20" t="str">
        <f>'Region - Nagpur Data'!D140</f>
        <v>Chandrapur</v>
      </c>
      <c r="E152" s="20" t="str">
        <f>'Region - Nagpur Data'!E140</f>
        <v>Chimur</v>
      </c>
      <c r="F152" s="20" t="str">
        <f>'Region - Nagpur Data'!F140</f>
        <v>20036536</v>
      </c>
      <c r="G152" s="20" t="str">
        <f>'Region - Nagpur Data'!G140</f>
        <v>Bothali &amp; 7 Village RR WSS</v>
      </c>
      <c r="H152" s="20" t="str">
        <f>'Region - Nagpur Data'!H140</f>
        <v>Hirapur</v>
      </c>
      <c r="I152" s="20" t="str">
        <f>'Region - Nagpur Data'!I140</f>
        <v>MBR 2.00 LL</v>
      </c>
      <c r="J152" s="20">
        <f>'Region - Nagpur Data'!J140</f>
        <v>0</v>
      </c>
      <c r="K152" s="20" t="str">
        <f>'Region - Nagpur Data'!K140</f>
        <v>Connected</v>
      </c>
      <c r="L152" s="20" t="str">
        <f>'Region - Nagpur Data'!L140</f>
        <v>Online</v>
      </c>
      <c r="M152" s="20" t="str">
        <f>'Region - Nagpur Data'!M140</f>
        <v>2.00 LL</v>
      </c>
      <c r="N152" s="20">
        <f>'Region - Nagpur Data'!N140</f>
        <v>0.44242760402779824</v>
      </c>
      <c r="O152" s="20">
        <f>'Region - Nagpur Data'!O140</f>
        <v>0.36419251500028621</v>
      </c>
      <c r="P152" s="20">
        <f>'Region - Nagpur Data'!P140</f>
        <v>0.60260000000002034</v>
      </c>
      <c r="Q152" s="20">
        <f>'Region - Nagpur Data'!Q140</f>
        <v>0.30739049106367022</v>
      </c>
      <c r="R152" s="20">
        <f>'Region - Nagpur Data'!R140</f>
        <v>0.64728357277082982</v>
      </c>
      <c r="S152" s="20">
        <f>'Region - Nagpur Data'!S140</f>
        <v>0.22021356106841267</v>
      </c>
      <c r="T152" s="20">
        <f>'Region - Nagpur Data'!T140</f>
        <v>0</v>
      </c>
      <c r="U152" s="20">
        <f>'Region - Nagpur Data'!U140</f>
        <v>1</v>
      </c>
      <c r="V152" s="12">
        <f>'Region - Nagpur Data'!V140</f>
        <v>0</v>
      </c>
    </row>
    <row r="153" spans="1:22" x14ac:dyDescent="0.35">
      <c r="A153" s="20">
        <f>'Region - Nagpur Data'!A141</f>
        <v>139</v>
      </c>
      <c r="B153" s="20" t="str">
        <f>'Region - Nagpur Data'!B141</f>
        <v>Nagpur</v>
      </c>
      <c r="C153" s="20" t="str">
        <f>'Region - Nagpur Data'!C141</f>
        <v>Chandrapur</v>
      </c>
      <c r="D153" s="20" t="str">
        <f>'Region - Nagpur Data'!D141</f>
        <v>Chandrapur</v>
      </c>
      <c r="E153" s="20" t="str">
        <f>'Region - Nagpur Data'!E141</f>
        <v>Chimur</v>
      </c>
      <c r="F153" s="20" t="str">
        <f>'Region - Nagpur Data'!F141</f>
        <v>20036536</v>
      </c>
      <c r="G153" s="20" t="str">
        <f>'Region - Nagpur Data'!G141</f>
        <v>Bothali &amp; 7 Village RR WSS</v>
      </c>
      <c r="H153" s="20" t="str">
        <f>'Region - Nagpur Data'!H141</f>
        <v>Kesarwari</v>
      </c>
      <c r="I153" s="20" t="str">
        <f>'Region - Nagpur Data'!I141</f>
        <v>ESR 0.3 LL</v>
      </c>
      <c r="J153" s="20">
        <f>'Region - Nagpur Data'!J141</f>
        <v>0</v>
      </c>
      <c r="K153" s="20" t="str">
        <f>'Region - Nagpur Data'!K141</f>
        <v>Connected</v>
      </c>
      <c r="L153" s="20" t="str">
        <f>'Region - Nagpur Data'!L141</f>
        <v>Online</v>
      </c>
      <c r="M153" s="20" t="str">
        <f>'Region - Nagpur Data'!M141</f>
        <v>0.3 LL</v>
      </c>
      <c r="N153" s="20">
        <f>'Region - Nagpur Data'!N141</f>
        <v>0.2442819792960654</v>
      </c>
      <c r="O153" s="20">
        <f>'Region - Nagpur Data'!O141</f>
        <v>6.2930057671446771E-2</v>
      </c>
      <c r="P153" s="20">
        <f>'Region - Nagpur Data'!P141</f>
        <v>0.26270904575557325</v>
      </c>
      <c r="Q153" s="20">
        <f>'Region - Nagpur Data'!Q141</f>
        <v>0.13657421538461675</v>
      </c>
      <c r="R153" s="20">
        <f>'Region - Nagpur Data'!R141</f>
        <v>0</v>
      </c>
      <c r="S153" s="20">
        <f>'Region - Nagpur Data'!S141</f>
        <v>0</v>
      </c>
      <c r="T153" s="20">
        <f>'Region - Nagpur Data'!T141</f>
        <v>0</v>
      </c>
      <c r="U153" s="20">
        <f>'Region - Nagpur Data'!U141</f>
        <v>3</v>
      </c>
      <c r="V153" s="12">
        <f>'Region - Nagpur Data'!V141</f>
        <v>0</v>
      </c>
    </row>
    <row r="154" spans="1:22" x14ac:dyDescent="0.35">
      <c r="A154" s="20">
        <f>'Region - Nagpur Data'!A142</f>
        <v>140</v>
      </c>
      <c r="B154" s="20" t="str">
        <f>'Region - Nagpur Data'!B142</f>
        <v>Nagpur</v>
      </c>
      <c r="C154" s="20" t="str">
        <f>'Region - Nagpur Data'!C142</f>
        <v>Chandrapur</v>
      </c>
      <c r="D154" s="20" t="str">
        <f>'Region - Nagpur Data'!D142</f>
        <v>Chandrapur</v>
      </c>
      <c r="E154" s="20" t="str">
        <f>'Region - Nagpur Data'!E142</f>
        <v>Chimur</v>
      </c>
      <c r="F154" s="20" t="str">
        <f>'Region - Nagpur Data'!F142</f>
        <v>20036536</v>
      </c>
      <c r="G154" s="20" t="str">
        <f>'Region - Nagpur Data'!G142</f>
        <v>Bothali &amp; 7 Village RR WSS</v>
      </c>
      <c r="H154" s="20" t="str">
        <f>'Region - Nagpur Data'!H142</f>
        <v>Bothali</v>
      </c>
      <c r="I154" s="20" t="str">
        <f>'Region - Nagpur Data'!I142</f>
        <v>ESR 1.50 LL</v>
      </c>
      <c r="J154" s="20">
        <f>'Region - Nagpur Data'!J142</f>
        <v>0</v>
      </c>
      <c r="K154" s="20" t="str">
        <f>'Region - Nagpur Data'!K142</f>
        <v>Connected</v>
      </c>
      <c r="L154" s="20" t="str">
        <f>'Region - Nagpur Data'!L142</f>
        <v>Offline</v>
      </c>
      <c r="M154" s="20" t="str">
        <f>'Region - Nagpur Data'!M142</f>
        <v>1.50 LL</v>
      </c>
      <c r="N154" s="20">
        <f>'Region - Nagpur Data'!N142</f>
        <v>0</v>
      </c>
      <c r="O154" s="20">
        <f>'Region - Nagpur Data'!O142</f>
        <v>0</v>
      </c>
      <c r="P154" s="20">
        <f>'Region - Nagpur Data'!P142</f>
        <v>0</v>
      </c>
      <c r="Q154" s="20">
        <f>'Region - Nagpur Data'!Q142</f>
        <v>0</v>
      </c>
      <c r="R154" s="20">
        <f>'Region - Nagpur Data'!R142</f>
        <v>0</v>
      </c>
      <c r="S154" s="20">
        <f>'Region - Nagpur Data'!S142</f>
        <v>0</v>
      </c>
      <c r="T154" s="20">
        <f>'Region - Nagpur Data'!T142</f>
        <v>0</v>
      </c>
      <c r="U154" s="20">
        <f>'Region - Nagpur Data'!U142</f>
        <v>7</v>
      </c>
      <c r="V154" s="12">
        <f>'Region - Nagpur Data'!V142</f>
        <v>0</v>
      </c>
    </row>
    <row r="155" spans="1:22" x14ac:dyDescent="0.35">
      <c r="A155" s="20">
        <f>'Region - Nagpur Data'!A143</f>
        <v>141</v>
      </c>
      <c r="B155" s="20" t="str">
        <f>'Region - Nagpur Data'!B143</f>
        <v>Nagpur</v>
      </c>
      <c r="C155" s="20" t="str">
        <f>'Region - Nagpur Data'!C143</f>
        <v>Chandrapur</v>
      </c>
      <c r="D155" s="20" t="str">
        <f>'Region - Nagpur Data'!D143</f>
        <v>Chandrapur</v>
      </c>
      <c r="E155" s="20" t="str">
        <f>'Region - Nagpur Data'!E143</f>
        <v>Chimur</v>
      </c>
      <c r="F155" s="20" t="str">
        <f>'Region - Nagpur Data'!F143</f>
        <v>20036536</v>
      </c>
      <c r="G155" s="20" t="str">
        <f>'Region - Nagpur Data'!G143</f>
        <v>Bothali &amp; 7 Village RR WSS</v>
      </c>
      <c r="H155" s="20" t="str">
        <f>'Region - Nagpur Data'!H143</f>
        <v>Chak Piranji</v>
      </c>
      <c r="I155" s="20" t="str">
        <f>'Region - Nagpur Data'!I143</f>
        <v>ESR 1.50 LL</v>
      </c>
      <c r="J155" s="20">
        <f>'Region - Nagpur Data'!J143</f>
        <v>0</v>
      </c>
      <c r="K155" s="20" t="str">
        <f>'Region - Nagpur Data'!K143</f>
        <v>Connected</v>
      </c>
      <c r="L155" s="20" t="str">
        <f>'Region - Nagpur Data'!L143</f>
        <v>Online</v>
      </c>
      <c r="M155" s="20" t="str">
        <f>'Region - Nagpur Data'!M143</f>
        <v>1.50 LL</v>
      </c>
      <c r="N155" s="20">
        <f>'Region - Nagpur Data'!N143</f>
        <v>0</v>
      </c>
      <c r="O155" s="20">
        <f>'Region - Nagpur Data'!O143</f>
        <v>0</v>
      </c>
      <c r="P155" s="20">
        <f>'Region - Nagpur Data'!P143</f>
        <v>0</v>
      </c>
      <c r="Q155" s="20">
        <f>'Region - Nagpur Data'!Q143</f>
        <v>0</v>
      </c>
      <c r="R155" s="20">
        <f>'Region - Nagpur Data'!R143</f>
        <v>0</v>
      </c>
      <c r="S155" s="20">
        <f>'Region - Nagpur Data'!S143</f>
        <v>0</v>
      </c>
      <c r="T155" s="20">
        <f>'Region - Nagpur Data'!T143</f>
        <v>0</v>
      </c>
      <c r="U155" s="20">
        <f>'Region - Nagpur Data'!U143</f>
        <v>7</v>
      </c>
      <c r="V155" s="12">
        <f>'Region - Nagpur Data'!V143</f>
        <v>0</v>
      </c>
    </row>
    <row r="156" spans="1:22" x14ac:dyDescent="0.35">
      <c r="A156" s="20">
        <f>'Region - Nagpur Data'!A144</f>
        <v>142</v>
      </c>
      <c r="B156" s="20" t="str">
        <f>'Region - Nagpur Data'!B144</f>
        <v>Chandrapur</v>
      </c>
      <c r="C156" s="20" t="str">
        <f>'Region - Nagpur Data'!C144</f>
        <v>Chandrapur</v>
      </c>
      <c r="D156" s="20" t="str">
        <f>'Region - Nagpur Data'!D144</f>
        <v>Chandrapur</v>
      </c>
      <c r="E156" s="20" t="str">
        <f>'Region - Nagpur Data'!E144</f>
        <v>Chandrapur</v>
      </c>
      <c r="F156" s="20" t="str">
        <f>'Region - Nagpur Data'!F144</f>
        <v>20050368</v>
      </c>
      <c r="G156" s="20" t="str">
        <f>'Region - Nagpur Data'!G144</f>
        <v>Chinchala and 7 Villages RR Water Supply Scheme</v>
      </c>
      <c r="H156" s="20" t="str">
        <f>'Region - Nagpur Data'!H144</f>
        <v>Vendli</v>
      </c>
      <c r="I156" s="20" t="str">
        <f>'Region - Nagpur Data'!I144</f>
        <v>ESR-0.35LL</v>
      </c>
      <c r="J156" s="20">
        <f>'Region - Nagpur Data'!J144</f>
        <v>0</v>
      </c>
      <c r="K156" s="20" t="str">
        <f>'Region - Nagpur Data'!K144</f>
        <v>Connected</v>
      </c>
      <c r="L156" s="20" t="str">
        <f>'Region - Nagpur Data'!L144</f>
        <v>Online</v>
      </c>
      <c r="M156" s="20" t="str">
        <f>'Region - Nagpur Data'!M144</f>
        <v>0.35LL</v>
      </c>
      <c r="N156" s="20">
        <f>'Region - Nagpur Data'!N144</f>
        <v>0</v>
      </c>
      <c r="O156" s="20">
        <f>'Region - Nagpur Data'!O144</f>
        <v>0</v>
      </c>
      <c r="P156" s="20">
        <f>'Region - Nagpur Data'!P144</f>
        <v>0</v>
      </c>
      <c r="Q156" s="20">
        <f>'Region - Nagpur Data'!Q144</f>
        <v>0</v>
      </c>
      <c r="R156" s="20">
        <f>'Region - Nagpur Data'!R144</f>
        <v>0</v>
      </c>
      <c r="S156" s="20">
        <f>'Region - Nagpur Data'!S144</f>
        <v>0</v>
      </c>
      <c r="T156" s="20">
        <f>'Region - Nagpur Data'!T144</f>
        <v>0</v>
      </c>
      <c r="U156" s="20">
        <f>'Region - Nagpur Data'!U144</f>
        <v>7</v>
      </c>
      <c r="V156" s="12">
        <f>'Region - Nagpur Data'!V144</f>
        <v>0</v>
      </c>
    </row>
    <row r="157" spans="1:22" x14ac:dyDescent="0.35">
      <c r="A157" s="20">
        <f>'Region - Nagpur Data'!A145</f>
        <v>143</v>
      </c>
      <c r="B157" s="20" t="str">
        <f>'Region - Nagpur Data'!B145</f>
        <v>Nagpur</v>
      </c>
      <c r="C157" s="20" t="str">
        <f>'Region - Nagpur Data'!C145</f>
        <v>Gondia</v>
      </c>
      <c r="D157" s="20" t="str">
        <f>'Region - Nagpur Data'!D145</f>
        <v>Gondia</v>
      </c>
      <c r="E157" s="20" t="str">
        <f>'Region - Nagpur Data'!E145</f>
        <v>Goregaon</v>
      </c>
      <c r="F157" s="20" t="str">
        <f>'Region - Nagpur Data'!F145</f>
        <v>20019216</v>
      </c>
      <c r="G157" s="20" t="str">
        <f>'Region - Nagpur Data'!G145</f>
        <v>GOREGAON RR Retrofitting</v>
      </c>
      <c r="H157" s="20" t="str">
        <f>'Region - Nagpur Data'!H145</f>
        <v>Mengatola</v>
      </c>
      <c r="I157" s="20" t="str">
        <f>'Region - Nagpur Data'!I145</f>
        <v>ESR-0.50 LL</v>
      </c>
      <c r="J157" s="20">
        <f>'Region - Nagpur Data'!J145</f>
        <v>109.12000274658203</v>
      </c>
      <c r="K157" s="20" t="str">
        <f>'Region - Nagpur Data'!K145</f>
        <v>Connected</v>
      </c>
      <c r="L157" s="20" t="str">
        <f>'Region - Nagpur Data'!L145</f>
        <v>Online</v>
      </c>
      <c r="M157" s="20" t="str">
        <f>'Region - Nagpur Data'!M145</f>
        <v>0.50 LL</v>
      </c>
      <c r="N157" s="20">
        <f>'Region - Nagpur Data'!N145</f>
        <v>174.93282138457755</v>
      </c>
      <c r="O157" s="20">
        <f>'Region - Nagpur Data'!O145</f>
        <v>0</v>
      </c>
      <c r="P157" s="20">
        <f>'Region - Nagpur Data'!P145</f>
        <v>0</v>
      </c>
      <c r="Q157" s="20">
        <f>'Region - Nagpur Data'!Q145</f>
        <v>0</v>
      </c>
      <c r="R157" s="20">
        <f>'Region - Nagpur Data'!R145</f>
        <v>0</v>
      </c>
      <c r="S157" s="20">
        <f>'Region - Nagpur Data'!S145</f>
        <v>0</v>
      </c>
      <c r="T157" s="20">
        <f>'Region - Nagpur Data'!T145</f>
        <v>0</v>
      </c>
      <c r="U157" s="20">
        <f>'Region - Nagpur Data'!U145</f>
        <v>6</v>
      </c>
      <c r="V157" s="12">
        <f>'Region - Nagpur Data'!V145</f>
        <v>0</v>
      </c>
    </row>
    <row r="158" spans="1:22" x14ac:dyDescent="0.35">
      <c r="A158" s="20">
        <f>'Region - Nagpur Data'!A146</f>
        <v>144</v>
      </c>
      <c r="B158" s="20" t="str">
        <f>'Region - Nagpur Data'!B146</f>
        <v>Nagpur</v>
      </c>
      <c r="C158" s="20" t="str">
        <f>'Region - Nagpur Data'!C146</f>
        <v>Gondia</v>
      </c>
      <c r="D158" s="20" t="str">
        <f>'Region - Nagpur Data'!D146</f>
        <v>Gondia</v>
      </c>
      <c r="E158" s="20" t="str">
        <f>'Region - Nagpur Data'!E146</f>
        <v>Gondia</v>
      </c>
      <c r="F158" s="20" t="str">
        <f>'Region - Nagpur Data'!F146</f>
        <v>2003645</v>
      </c>
      <c r="G158" s="20" t="str">
        <f>'Region - Nagpur Data'!G146</f>
        <v>Kudwa-Katangikala Peri Urban RR</v>
      </c>
      <c r="H158" s="20" t="str">
        <f>'Region - Nagpur Data'!H146</f>
        <v>Katangikala</v>
      </c>
      <c r="I158" s="20" t="str">
        <f>'Region - Nagpur Data'!I146</f>
        <v>ESR-1.50 LL</v>
      </c>
      <c r="J158" s="20">
        <f>'Region - Nagpur Data'!J146</f>
        <v>0</v>
      </c>
      <c r="K158" s="20" t="str">
        <f>'Region - Nagpur Data'!K146</f>
        <v>Connected</v>
      </c>
      <c r="L158" s="20" t="str">
        <f>'Region - Nagpur Data'!L146</f>
        <v>Online</v>
      </c>
      <c r="M158" s="20" t="str">
        <f>'Region - Nagpur Data'!M146</f>
        <v>1.50 LL</v>
      </c>
      <c r="N158" s="20">
        <f>'Region - Nagpur Data'!N146</f>
        <v>2.77</v>
      </c>
      <c r="O158" s="20">
        <f>'Region - Nagpur Data'!O146</f>
        <v>2.33</v>
      </c>
      <c r="P158" s="20">
        <f>'Region - Nagpur Data'!P146</f>
        <v>2.88</v>
      </c>
      <c r="Q158" s="20">
        <f>'Region - Nagpur Data'!Q146</f>
        <v>2.84</v>
      </c>
      <c r="R158" s="20">
        <f>'Region - Nagpur Data'!R146</f>
        <v>1.44</v>
      </c>
      <c r="S158" s="20">
        <f>'Region - Nagpur Data'!S146</f>
        <v>1.1299999999999999</v>
      </c>
      <c r="T158" s="20">
        <f>'Region - Nagpur Data'!T146</f>
        <v>2.8</v>
      </c>
      <c r="U158" s="20">
        <f>'Region - Nagpur Data'!U146</f>
        <v>0</v>
      </c>
      <c r="V158" s="12">
        <f>'Region - Nagpur Data'!V146</f>
        <v>1.8666666666666665</v>
      </c>
    </row>
    <row r="159" spans="1:22" x14ac:dyDescent="0.35">
      <c r="A159" s="20">
        <f>'Region - Nagpur Data'!A147</f>
        <v>145</v>
      </c>
      <c r="B159" s="20" t="str">
        <f>'Region - Nagpur Data'!B147</f>
        <v>Nagpur</v>
      </c>
      <c r="C159" s="20" t="str">
        <f>'Region - Nagpur Data'!C147</f>
        <v>Chandrapur</v>
      </c>
      <c r="D159" s="20" t="str">
        <f>'Region - Nagpur Data'!D147</f>
        <v>Wardha</v>
      </c>
      <c r="E159" s="20" t="str">
        <f>'Region - Nagpur Data'!E147</f>
        <v>Wardha</v>
      </c>
      <c r="F159" s="20" t="str">
        <f>'Region - Nagpur Data'!F147</f>
        <v>7891298</v>
      </c>
      <c r="G159" s="20" t="str">
        <f>'Region - Nagpur Data'!G147</f>
        <v>Pipri Meghe and 13 villages RR WSS</v>
      </c>
      <c r="H159" s="20" t="str">
        <f>'Region - Nagpur Data'!H147</f>
        <v>Sawangi Meghe</v>
      </c>
      <c r="I159" s="20" t="str">
        <f>'Region - Nagpur Data'!I147</f>
        <v>ESR-7.50 LL OL 2</v>
      </c>
      <c r="J159" s="20">
        <f>'Region - Nagpur Data'!J147</f>
        <v>0</v>
      </c>
      <c r="K159" s="20" t="str">
        <f>'Region - Nagpur Data'!K147</f>
        <v>Connected</v>
      </c>
      <c r="L159" s="20" t="str">
        <f>'Region - Nagpur Data'!L147</f>
        <v>Offline</v>
      </c>
      <c r="M159" s="20" t="str">
        <f>'Region - Nagpur Data'!M147</f>
        <v>7.50 LL</v>
      </c>
      <c r="N159" s="20">
        <f>'Region - Nagpur Data'!N147</f>
        <v>0</v>
      </c>
      <c r="O159" s="20">
        <f>'Region - Nagpur Data'!O147</f>
        <v>0</v>
      </c>
      <c r="P159" s="20">
        <f>'Region - Nagpur Data'!P147</f>
        <v>0</v>
      </c>
      <c r="Q159" s="20">
        <f>'Region - Nagpur Data'!Q147</f>
        <v>0</v>
      </c>
      <c r="R159" s="20">
        <f>'Region - Nagpur Data'!R147</f>
        <v>0</v>
      </c>
      <c r="S159" s="20">
        <f>'Region - Nagpur Data'!S147</f>
        <v>0</v>
      </c>
      <c r="T159" s="20">
        <f>'Region - Nagpur Data'!T147</f>
        <v>0</v>
      </c>
      <c r="U159" s="20">
        <f>'Region - Nagpur Data'!U147</f>
        <v>7</v>
      </c>
      <c r="V159" s="12">
        <f>'Region - Nagpur Data'!V147</f>
        <v>0</v>
      </c>
    </row>
    <row r="160" spans="1:22" x14ac:dyDescent="0.35">
      <c r="A160" s="20">
        <f>'Region - Nagpur Data'!A148</f>
        <v>146</v>
      </c>
      <c r="B160" s="20" t="str">
        <f>'Region - Nagpur Data'!B148</f>
        <v>Nagpur</v>
      </c>
      <c r="C160" s="20" t="str">
        <f>'Region - Nagpur Data'!C148</f>
        <v>Nagpur</v>
      </c>
      <c r="D160" s="20" t="str">
        <f>'Region - Nagpur Data'!D148</f>
        <v>Nagpur</v>
      </c>
      <c r="E160" s="20" t="str">
        <f>'Region - Nagpur Data'!E148</f>
        <v>Kamptee</v>
      </c>
      <c r="F160" s="20" t="str">
        <f>'Region - Nagpur Data'!F148</f>
        <v>7940695</v>
      </c>
      <c r="G160" s="20" t="str">
        <f>'Region - Nagpur Data'!G148</f>
        <v>Bidgaon Tarodi wss</v>
      </c>
      <c r="H160" s="20" t="str">
        <f>'Region - Nagpur Data'!H148</f>
        <v>Bidgaon</v>
      </c>
      <c r="I160" s="20" t="str">
        <f>'Region - Nagpur Data'!I148</f>
        <v>ESR Nageshwarnagar- 3.73 LL</v>
      </c>
      <c r="J160" s="20">
        <f>'Region - Nagpur Data'!J148</f>
        <v>0</v>
      </c>
      <c r="K160" s="20" t="str">
        <f>'Region - Nagpur Data'!K148</f>
        <v>Connected</v>
      </c>
      <c r="L160" s="20" t="str">
        <f>'Region - Nagpur Data'!L148</f>
        <v>Online</v>
      </c>
      <c r="M160" s="20" t="str">
        <f>'Region - Nagpur Data'!M148</f>
        <v>3.73 LL</v>
      </c>
      <c r="N160" s="20">
        <f>'Region - Nagpur Data'!N148</f>
        <v>5.9999999999945427E-4</v>
      </c>
      <c r="O160" s="20">
        <f>'Region - Nagpur Data'!O148</f>
        <v>1.3999999999987267E-3</v>
      </c>
      <c r="P160" s="20">
        <f>'Region - Nagpur Data'!P148</f>
        <v>3.0000000000200087E-4</v>
      </c>
      <c r="Q160" s="20">
        <f>'Region - Nagpur Data'!Q148</f>
        <v>4.9999999999727151E-4</v>
      </c>
      <c r="R160" s="20">
        <f>'Region - Nagpur Data'!R148</f>
        <v>3.9999999999963622E-4</v>
      </c>
      <c r="S160" s="20">
        <f>'Region - Nagpur Data'!S148</f>
        <v>1.1000000000012734E-3</v>
      </c>
      <c r="T160" s="20">
        <f>'Region - Nagpur Data'!T148</f>
        <v>3.0000000000200087E-4</v>
      </c>
      <c r="U160" s="20">
        <f>'Region - Nagpur Data'!U148</f>
        <v>0</v>
      </c>
      <c r="V160" s="12">
        <f>'Region - Nagpur Data'!V148</f>
        <v>8.0428954424128918E-5</v>
      </c>
    </row>
    <row r="161" spans="1:22" x14ac:dyDescent="0.35">
      <c r="A161" s="20">
        <f>'Region - Nagpur Data'!A149</f>
        <v>147</v>
      </c>
      <c r="B161" s="20" t="str">
        <f>'Region - Nagpur Data'!B149</f>
        <v>Nagpur</v>
      </c>
      <c r="C161" s="20" t="str">
        <f>'Region - Nagpur Data'!C149</f>
        <v>Gondia</v>
      </c>
      <c r="D161" s="20" t="str">
        <f>'Region - Nagpur Data'!D149</f>
        <v>Gondia</v>
      </c>
      <c r="E161" s="20" t="str">
        <f>'Region - Nagpur Data'!E149</f>
        <v>Goregaon</v>
      </c>
      <c r="F161" s="20" t="str">
        <f>'Region - Nagpur Data'!F149</f>
        <v>20019216</v>
      </c>
      <c r="G161" s="20" t="str">
        <f>'Region - Nagpur Data'!G149</f>
        <v>GOREGAON RR Retrofitting</v>
      </c>
      <c r="H161" s="20" t="str">
        <f>'Region - Nagpur Data'!H149</f>
        <v>Ghoti</v>
      </c>
      <c r="I161" s="20" t="str">
        <f>'Region - Nagpur Data'!I149</f>
        <v>ESR-1.50 LL</v>
      </c>
      <c r="J161" s="20">
        <f>'Region - Nagpur Data'!J149</f>
        <v>0</v>
      </c>
      <c r="K161" s="20" t="str">
        <f>'Region - Nagpur Data'!K149</f>
        <v>Connected</v>
      </c>
      <c r="L161" s="20" t="str">
        <f>'Region - Nagpur Data'!L149</f>
        <v>Online</v>
      </c>
      <c r="M161" s="20" t="str">
        <f>'Region - Nagpur Data'!M149</f>
        <v>1.50 LL</v>
      </c>
      <c r="N161" s="20">
        <f>'Region - Nagpur Data'!N149</f>
        <v>1.0691992187499999</v>
      </c>
      <c r="O161" s="20">
        <f>'Region - Nagpur Data'!O149</f>
        <v>1.1593066406250001</v>
      </c>
      <c r="P161" s="20">
        <f>'Region - Nagpur Data'!P149</f>
        <v>2.0732910156250002</v>
      </c>
      <c r="Q161" s="20">
        <f>'Region - Nagpur Data'!Q149</f>
        <v>1.1530196852644077</v>
      </c>
      <c r="R161" s="20">
        <f>'Region - Nagpur Data'!R149</f>
        <v>1.6822949218750001</v>
      </c>
      <c r="S161" s="20">
        <f>'Region - Nagpur Data'!S149</f>
        <v>0.89640624999999996</v>
      </c>
      <c r="T161" s="20">
        <f>'Region - Nagpur Data'!T149</f>
        <v>1.2372231458400165</v>
      </c>
      <c r="U161" s="20">
        <f>'Region - Nagpur Data'!U149</f>
        <v>0</v>
      </c>
      <c r="V161" s="12">
        <f>'Region - Nagpur Data'!V149</f>
        <v>0.82481543056001094</v>
      </c>
    </row>
    <row r="162" spans="1:22" x14ac:dyDescent="0.35">
      <c r="A162" s="20">
        <f>'Region - Nagpur Data'!A150</f>
        <v>148</v>
      </c>
      <c r="B162" s="20" t="str">
        <f>'Region - Nagpur Data'!B150</f>
        <v>Nagpur</v>
      </c>
      <c r="C162" s="20" t="str">
        <f>'Region - Nagpur Data'!C150</f>
        <v>Gondia</v>
      </c>
      <c r="D162" s="20" t="str">
        <f>'Region - Nagpur Data'!D150</f>
        <v>Bhandara</v>
      </c>
      <c r="E162" s="20" t="str">
        <f>'Region - Nagpur Data'!E150</f>
        <v>Sakoli</v>
      </c>
      <c r="F162" s="20" t="str">
        <f>'Region - Nagpur Data'!F150</f>
        <v>631335</v>
      </c>
      <c r="G162" s="20" t="str">
        <f>'Region - Nagpur Data'!G150</f>
        <v>Ghanod RR Retrofitting</v>
      </c>
      <c r="H162" s="20" t="str">
        <f>'Region - Nagpur Data'!H150</f>
        <v>Bampewada</v>
      </c>
      <c r="I162" s="20" t="str">
        <f>'Region - Nagpur Data'!I150</f>
        <v>ESR 1.00 LL</v>
      </c>
      <c r="J162" s="20">
        <f>'Region - Nagpur Data'!J150</f>
        <v>0</v>
      </c>
      <c r="K162" s="20" t="str">
        <f>'Region - Nagpur Data'!K150</f>
        <v>Connected</v>
      </c>
      <c r="L162" s="20" t="str">
        <f>'Region - Nagpur Data'!L150</f>
        <v>Offline</v>
      </c>
      <c r="M162" s="20" t="str">
        <f>'Region - Nagpur Data'!M150</f>
        <v>1.00 LL</v>
      </c>
      <c r="N162" s="20">
        <f>'Region - Nagpur Data'!N150</f>
        <v>0</v>
      </c>
      <c r="O162" s="20">
        <f>'Region - Nagpur Data'!O150</f>
        <v>0</v>
      </c>
      <c r="P162" s="20">
        <f>'Region - Nagpur Data'!P150</f>
        <v>0</v>
      </c>
      <c r="Q162" s="20">
        <f>'Region - Nagpur Data'!Q150</f>
        <v>0</v>
      </c>
      <c r="R162" s="20">
        <f>'Region - Nagpur Data'!R150</f>
        <v>0</v>
      </c>
      <c r="S162" s="20">
        <f>'Region - Nagpur Data'!S150</f>
        <v>0</v>
      </c>
      <c r="T162" s="20">
        <f>'Region - Nagpur Data'!T150</f>
        <v>0</v>
      </c>
      <c r="U162" s="20">
        <f>'Region - Nagpur Data'!U150</f>
        <v>7</v>
      </c>
      <c r="V162" s="12">
        <f>'Region - Nagpur Data'!V150</f>
        <v>0</v>
      </c>
    </row>
    <row r="163" spans="1:22" x14ac:dyDescent="0.35">
      <c r="A163" s="20">
        <f>'Region - Nagpur Data'!A151</f>
        <v>149</v>
      </c>
      <c r="B163" s="20" t="str">
        <f>'Region - Nagpur Data'!B151</f>
        <v>Nagpur</v>
      </c>
      <c r="C163" s="20" t="str">
        <f>'Region - Nagpur Data'!C151</f>
        <v>Chandrapur</v>
      </c>
      <c r="D163" s="20" t="str">
        <f>'Region - Nagpur Data'!D151</f>
        <v>Wardha</v>
      </c>
      <c r="E163" s="20" t="str">
        <f>'Region - Nagpur Data'!E151</f>
        <v>Wardha</v>
      </c>
      <c r="F163" s="20" t="str">
        <f>'Region - Nagpur Data'!F151</f>
        <v>7891298</v>
      </c>
      <c r="G163" s="20" t="str">
        <f>'Region - Nagpur Data'!G151</f>
        <v>Pipri Meghe and 13 villages RR WSS</v>
      </c>
      <c r="H163" s="20" t="str">
        <f>'Region - Nagpur Data'!H151</f>
        <v>Sindhi Meghe</v>
      </c>
      <c r="I163" s="20" t="str">
        <f>'Region - Nagpur Data'!I151</f>
        <v>Proposed ESR-8.50 LL OL 2</v>
      </c>
      <c r="J163" s="20">
        <f>'Region - Nagpur Data'!J151</f>
        <v>0</v>
      </c>
      <c r="K163" s="20" t="str">
        <f>'Region - Nagpur Data'!K151</f>
        <v>Connected</v>
      </c>
      <c r="L163" s="20" t="str">
        <f>'Region - Nagpur Data'!L151</f>
        <v>Online</v>
      </c>
      <c r="M163" s="20" t="str">
        <f>'Region - Nagpur Data'!M151</f>
        <v>8.50 LL</v>
      </c>
      <c r="N163" s="20">
        <f>'Region - Nagpur Data'!N151</f>
        <v>0.48</v>
      </c>
      <c r="O163" s="20">
        <f>'Region - Nagpur Data'!O151</f>
        <v>0</v>
      </c>
      <c r="P163" s="20">
        <f>'Region - Nagpur Data'!P151</f>
        <v>0</v>
      </c>
      <c r="Q163" s="20">
        <f>'Region - Nagpur Data'!Q151</f>
        <v>0</v>
      </c>
      <c r="R163" s="20">
        <f>'Region - Nagpur Data'!R151</f>
        <v>0</v>
      </c>
      <c r="S163" s="20">
        <f>'Region - Nagpur Data'!S151</f>
        <v>0</v>
      </c>
      <c r="T163" s="20">
        <f>'Region - Nagpur Data'!T151</f>
        <v>0</v>
      </c>
      <c r="U163" s="20">
        <f>'Region - Nagpur Data'!U151</f>
        <v>6</v>
      </c>
      <c r="V163" s="12">
        <f>'Region - Nagpur Data'!V151</f>
        <v>0</v>
      </c>
    </row>
    <row r="164" spans="1:22" x14ac:dyDescent="0.35">
      <c r="A164" s="20">
        <f>'Region - Nagpur Data'!A152</f>
        <v>150</v>
      </c>
      <c r="B164" s="20" t="str">
        <f>'Region - Nagpur Data'!B152</f>
        <v>Nagpur</v>
      </c>
      <c r="C164" s="20" t="str">
        <f>'Region - Nagpur Data'!C152</f>
        <v>Gondia</v>
      </c>
      <c r="D164" s="20" t="str">
        <f>'Region - Nagpur Data'!D152</f>
        <v>Bhandara</v>
      </c>
      <c r="E164" s="20" t="str">
        <f>'Region - Nagpur Data'!E152</f>
        <v>Tumsar</v>
      </c>
      <c r="F164" s="20" t="str">
        <f>'Region - Nagpur Data'!F152</f>
        <v>631010</v>
      </c>
      <c r="G164" s="20" t="str">
        <f>'Region - Nagpur Data'!G152</f>
        <v>Gobarwahi RR Retrofitting</v>
      </c>
      <c r="H164" s="20" t="str">
        <f>'Region - Nagpur Data'!H152</f>
        <v>Ronga</v>
      </c>
      <c r="I164" s="20" t="str">
        <f>'Region - Nagpur Data'!I152</f>
        <v>MBR 0.60 LL</v>
      </c>
      <c r="J164" s="20">
        <f>'Region - Nagpur Data'!J152</f>
        <v>0</v>
      </c>
      <c r="K164" s="20" t="str">
        <f>'Region - Nagpur Data'!K152</f>
        <v>Connected</v>
      </c>
      <c r="L164" s="20" t="str">
        <f>'Region - Nagpur Data'!L152</f>
        <v>Offline</v>
      </c>
      <c r="M164" s="20" t="str">
        <f>'Region - Nagpur Data'!M152</f>
        <v>0.60 LL</v>
      </c>
      <c r="N164" s="20">
        <f>'Region - Nagpur Data'!N152</f>
        <v>0</v>
      </c>
      <c r="O164" s="20">
        <f>'Region - Nagpur Data'!O152</f>
        <v>0</v>
      </c>
      <c r="P164" s="20">
        <f>'Region - Nagpur Data'!P152</f>
        <v>0</v>
      </c>
      <c r="Q164" s="20">
        <f>'Region - Nagpur Data'!Q152</f>
        <v>0</v>
      </c>
      <c r="R164" s="20">
        <f>'Region - Nagpur Data'!R152</f>
        <v>0</v>
      </c>
      <c r="S164" s="20">
        <f>'Region - Nagpur Data'!S152</f>
        <v>0</v>
      </c>
      <c r="T164" s="20">
        <f>'Region - Nagpur Data'!T152</f>
        <v>0</v>
      </c>
      <c r="U164" s="20">
        <f>'Region - Nagpur Data'!U152</f>
        <v>7</v>
      </c>
      <c r="V164" s="12">
        <f>'Region - Nagpur Data'!V152</f>
        <v>0</v>
      </c>
    </row>
    <row r="165" spans="1:22" x14ac:dyDescent="0.35">
      <c r="A165" s="20">
        <f>'Region - Nagpur Data'!A153</f>
        <v>151</v>
      </c>
      <c r="B165" s="20" t="str">
        <f>'Region - Nagpur Data'!B153</f>
        <v>Nagpur</v>
      </c>
      <c r="C165" s="20" t="str">
        <f>'Region - Nagpur Data'!C153</f>
        <v>Gondia</v>
      </c>
      <c r="D165" s="20" t="str">
        <f>'Region - Nagpur Data'!D153</f>
        <v>Bhandara</v>
      </c>
      <c r="E165" s="20" t="str">
        <f>'Region - Nagpur Data'!E153</f>
        <v>Tumsar</v>
      </c>
      <c r="F165" s="20" t="str">
        <f>'Region - Nagpur Data'!F153</f>
        <v>20017217</v>
      </c>
      <c r="G165" s="20" t="str">
        <f>'Region - Nagpur Data'!G153</f>
        <v>Dewadi RR WSS</v>
      </c>
      <c r="H165" s="20" t="str">
        <f>'Region - Nagpur Data'!H153</f>
        <v>Paraswada</v>
      </c>
      <c r="I165" s="20" t="str">
        <f>'Region - Nagpur Data'!I153</f>
        <v>ESR 0.75 LL</v>
      </c>
      <c r="J165" s="20">
        <f>'Region - Nagpur Data'!J153</f>
        <v>0</v>
      </c>
      <c r="K165" s="20" t="str">
        <f>'Region - Nagpur Data'!K153</f>
        <v>Connected</v>
      </c>
      <c r="L165" s="20" t="str">
        <f>'Region - Nagpur Data'!L153</f>
        <v>Online</v>
      </c>
      <c r="M165" s="20" t="str">
        <f>'Region - Nagpur Data'!M153</f>
        <v>0.75 LL</v>
      </c>
      <c r="N165" s="20">
        <f>'Region - Nagpur Data'!N153</f>
        <v>0</v>
      </c>
      <c r="O165" s="20">
        <f>'Region - Nagpur Data'!O153</f>
        <v>0</v>
      </c>
      <c r="P165" s="20">
        <f>'Region - Nagpur Data'!P153</f>
        <v>0</v>
      </c>
      <c r="Q165" s="20">
        <f>'Region - Nagpur Data'!Q153</f>
        <v>0</v>
      </c>
      <c r="R165" s="20">
        <f>'Region - Nagpur Data'!R153</f>
        <v>0</v>
      </c>
      <c r="S165" s="20">
        <f>'Region - Nagpur Data'!S153</f>
        <v>0</v>
      </c>
      <c r="T165" s="20">
        <f>'Region - Nagpur Data'!T153</f>
        <v>0</v>
      </c>
      <c r="U165" s="20">
        <f>'Region - Nagpur Data'!U153</f>
        <v>7</v>
      </c>
      <c r="V165" s="12">
        <f>'Region - Nagpur Data'!V153</f>
        <v>0</v>
      </c>
    </row>
  </sheetData>
  <mergeCells count="27">
    <mergeCell ref="D9:D10"/>
    <mergeCell ref="E9:K9"/>
    <mergeCell ref="U10:W10"/>
    <mergeCell ref="U11:W11"/>
    <mergeCell ref="U9:W9"/>
    <mergeCell ref="L9:R9"/>
    <mergeCell ref="H13:H14"/>
    <mergeCell ref="I13:I14"/>
    <mergeCell ref="J13:J14"/>
    <mergeCell ref="K13:K14"/>
    <mergeCell ref="L13:L14"/>
    <mergeCell ref="M13:M14"/>
    <mergeCell ref="A2:V2"/>
    <mergeCell ref="A5:V5"/>
    <mergeCell ref="A7:C7"/>
    <mergeCell ref="A13:A14"/>
    <mergeCell ref="B13:B14"/>
    <mergeCell ref="C13:C14"/>
    <mergeCell ref="D13:D14"/>
    <mergeCell ref="E13:E14"/>
    <mergeCell ref="F13:F14"/>
    <mergeCell ref="G13:G14"/>
    <mergeCell ref="U13:U14"/>
    <mergeCell ref="T7:W7"/>
    <mergeCell ref="U8:W8"/>
    <mergeCell ref="N13:T13"/>
    <mergeCell ref="V13:V14"/>
  </mergeCells>
  <conditionalFormatting sqref="A13:K14">
    <cfRule type="containsText" dxfId="62" priority="15" operator="containsText" text="Online">
      <formula>NOT(ISERROR(SEARCH("Online",A13)))</formula>
    </cfRule>
  </conditionalFormatting>
  <conditionalFormatting sqref="A15:V165 X15:XFD45">
    <cfRule type="containsText" dxfId="61" priority="17" operator="containsText" text="Connected">
      <formula>NOT(ISERROR(SEARCH("Connected",A15)))</formula>
    </cfRule>
  </conditionalFormatting>
  <conditionalFormatting sqref="E11:K11">
    <cfRule type="containsText" dxfId="60" priority="2" operator="containsText" text="Connected">
      <formula>NOT(ISERROR(SEARCH("Connected",E11)))</formula>
    </cfRule>
  </conditionalFormatting>
  <conditionalFormatting sqref="F10:K10">
    <cfRule type="containsText" dxfId="59" priority="1" operator="containsText" text="Online">
      <formula>NOT(ISERROR(SEARCH("Online",F10)))</formula>
    </cfRule>
  </conditionalFormatting>
  <conditionalFormatting sqref="M13:T14 V13:V14">
    <cfRule type="containsText" dxfId="58" priority="14" operator="containsText" text="Online">
      <formula>NOT(ISERROR(SEARCH("Online",M13)))</formula>
    </cfRule>
  </conditionalFormatting>
  <conditionalFormatting sqref="T7:T11">
    <cfRule type="containsText" dxfId="57" priority="3" operator="containsText" text="Connected">
      <formula>NOT(ISERROR(SEARCH("Connected",T7)))</formula>
    </cfRule>
    <cfRule type="containsText" dxfId="56" priority="4" operator="containsText" text="Fully Completed">
      <formula>NOT(ISERROR(SEARCH("Fully Completed",T7)))</formula>
    </cfRule>
    <cfRule type="containsText" dxfId="55" priority="5" operator="containsText" text="In Progress">
      <formula>NOT(ISERROR(SEARCH("In Progress",T7)))</formula>
    </cfRule>
    <cfRule type="containsText" dxfId="54" priority="6" operator="containsText" text="Online">
      <formula>NOT(ISERROR(SEARCH("Online",T7)))</formula>
    </cfRule>
  </conditionalFormatting>
  <conditionalFormatting sqref="U13">
    <cfRule type="containsText" dxfId="53" priority="9" operator="containsText" text="Online">
      <formula>NOT(ISERROR(SEARCH("Online",U13)))</formula>
    </cfRule>
  </conditionalFormatting>
  <conditionalFormatting sqref="V1:V6 V12:V1048576">
    <cfRule type="colorScale" priority="16">
      <colorScale>
        <cfvo type="num" val="0"/>
        <cfvo type="num" val="1"/>
        <cfvo type="num" val="3"/>
        <color theme="0"/>
        <color theme="9" tint="0.39997558519241921"/>
        <color rgb="FFFF0000"/>
      </colorScale>
    </cfRule>
  </conditionalFormatting>
  <conditionalFormatting sqref="W46:XFD1048576 A166:U1048576">
    <cfRule type="containsText" dxfId="52" priority="10" operator="containsText" text="Connected">
      <formula>NOT(ISERROR(SEARCH("Connected",A46)))</formula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3B098-D112-4DCE-A8B9-6DC672C103C9}">
  <dimension ref="A1:V153"/>
  <sheetViews>
    <sheetView topLeftCell="A146" zoomScale="76" zoomScaleNormal="76" workbookViewId="0">
      <selection activeCell="E158" sqref="A1:XFD1048576"/>
    </sheetView>
  </sheetViews>
  <sheetFormatPr defaultRowHeight="14.5" x14ac:dyDescent="0.35"/>
  <cols>
    <col min="1" max="1" width="6.54296875" bestFit="1" customWidth="1"/>
    <col min="2" max="2" width="9.1796875" bestFit="1" customWidth="1"/>
    <col min="3" max="3" width="9.81640625" bestFit="1" customWidth="1"/>
    <col min="4" max="4" width="14.453125" bestFit="1" customWidth="1"/>
    <col min="5" max="5" width="14.81640625" bestFit="1" customWidth="1"/>
    <col min="6" max="6" width="11" bestFit="1" customWidth="1"/>
    <col min="7" max="7" width="37" bestFit="1" customWidth="1"/>
    <col min="8" max="8" width="15.90625" bestFit="1" customWidth="1"/>
    <col min="9" max="9" width="27.6328125" bestFit="1" customWidth="1"/>
    <col min="10" max="10" width="10.08984375" bestFit="1" customWidth="1"/>
    <col min="11" max="11" width="29.08984375" bestFit="1" customWidth="1"/>
    <col min="12" max="12" width="16.453125" bestFit="1" customWidth="1"/>
    <col min="13" max="13" width="13.36328125" bestFit="1" customWidth="1"/>
    <col min="14" max="20" width="13.453125" bestFit="1" customWidth="1"/>
    <col min="21" max="21" width="13.453125" customWidth="1"/>
    <col min="22" max="22" width="27.81640625" customWidth="1"/>
    <col min="994" max="994" width="190.36328125" bestFit="1" customWidth="1"/>
  </cols>
  <sheetData>
    <row r="1" spans="1:22" s="10" customFormat="1" ht="15.65" customHeight="1" x14ac:dyDescent="0.35">
      <c r="A1" s="54" t="s">
        <v>9</v>
      </c>
      <c r="B1" s="54" t="s">
        <v>2</v>
      </c>
      <c r="C1" s="54" t="s">
        <v>3</v>
      </c>
      <c r="D1" s="54" t="s">
        <v>4</v>
      </c>
      <c r="E1" s="54" t="s">
        <v>5</v>
      </c>
      <c r="F1" s="54" t="s">
        <v>6</v>
      </c>
      <c r="G1" s="54" t="s">
        <v>7</v>
      </c>
      <c r="H1" s="54" t="s">
        <v>0</v>
      </c>
      <c r="I1" s="54" t="s">
        <v>10</v>
      </c>
      <c r="J1" s="54" t="s">
        <v>38</v>
      </c>
      <c r="K1" s="54" t="s">
        <v>11</v>
      </c>
      <c r="L1" s="54" t="s">
        <v>30</v>
      </c>
      <c r="M1" s="54" t="s">
        <v>27</v>
      </c>
      <c r="N1" s="54" t="s">
        <v>39</v>
      </c>
      <c r="O1" s="54"/>
      <c r="P1" s="54"/>
      <c r="Q1" s="54"/>
      <c r="R1" s="54"/>
      <c r="S1" s="54"/>
      <c r="T1" s="54"/>
      <c r="U1" s="44" t="s">
        <v>441</v>
      </c>
      <c r="V1" s="54" t="s">
        <v>32</v>
      </c>
    </row>
    <row r="2" spans="1:22" s="11" customFormat="1" ht="33.65" customHeight="1" x14ac:dyDescent="0.35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13" t="s">
        <v>1153</v>
      </c>
      <c r="O2" s="9" t="s">
        <v>1154</v>
      </c>
      <c r="P2" s="9" t="s">
        <v>1155</v>
      </c>
      <c r="Q2" s="9" t="s">
        <v>1156</v>
      </c>
      <c r="R2" s="9" t="s">
        <v>1157</v>
      </c>
      <c r="S2" s="9" t="s">
        <v>1158</v>
      </c>
      <c r="T2" s="9" t="s">
        <v>1159</v>
      </c>
      <c r="U2" s="56"/>
      <c r="V2" s="54"/>
    </row>
    <row r="3" spans="1:22" ht="16" x14ac:dyDescent="0.4">
      <c r="A3" s="6">
        <v>1</v>
      </c>
      <c r="B3" s="6" t="s">
        <v>54</v>
      </c>
      <c r="C3" s="6" t="s">
        <v>1920</v>
      </c>
      <c r="D3" s="6" t="s">
        <v>1920</v>
      </c>
      <c r="E3" s="6" t="s">
        <v>1921</v>
      </c>
      <c r="F3" s="6" t="s">
        <v>1922</v>
      </c>
      <c r="G3" s="6" t="s">
        <v>1923</v>
      </c>
      <c r="H3" s="6" t="s">
        <v>1924</v>
      </c>
      <c r="I3" s="6" t="s">
        <v>1925</v>
      </c>
      <c r="J3" s="6">
        <v>0</v>
      </c>
      <c r="K3" s="6" t="s">
        <v>426</v>
      </c>
      <c r="L3" s="6" t="s">
        <v>430</v>
      </c>
      <c r="M3" s="6" t="s">
        <v>1926</v>
      </c>
      <c r="N3" s="6">
        <v>8.6075085005381871E-3</v>
      </c>
      <c r="O3" s="6">
        <v>2.2064620321916664E-2</v>
      </c>
      <c r="P3" s="6">
        <v>4.9899902343749997E-2</v>
      </c>
      <c r="Q3" s="6">
        <v>1.4857395022449964E-2</v>
      </c>
      <c r="R3" s="6">
        <v>5.3323199975993704E-2</v>
      </c>
      <c r="S3" s="6">
        <v>0</v>
      </c>
      <c r="T3" s="6">
        <v>0</v>
      </c>
      <c r="U3" s="6">
        <v>2</v>
      </c>
      <c r="V3" s="12">
        <v>0</v>
      </c>
    </row>
    <row r="4" spans="1:22" ht="16" x14ac:dyDescent="0.4">
      <c r="A4" s="6">
        <v>2</v>
      </c>
      <c r="B4" s="6" t="s">
        <v>54</v>
      </c>
      <c r="C4" s="6" t="s">
        <v>1927</v>
      </c>
      <c r="D4" s="6" t="s">
        <v>1928</v>
      </c>
      <c r="E4" s="6" t="s">
        <v>1929</v>
      </c>
      <c r="F4" s="6" t="s">
        <v>1930</v>
      </c>
      <c r="G4" s="6" t="s">
        <v>1931</v>
      </c>
      <c r="H4" s="6" t="s">
        <v>1932</v>
      </c>
      <c r="I4" s="6" t="s">
        <v>1933</v>
      </c>
      <c r="J4" s="6">
        <v>0</v>
      </c>
      <c r="K4" s="6" t="s">
        <v>426</v>
      </c>
      <c r="L4" s="6" t="s">
        <v>430</v>
      </c>
      <c r="M4" s="6" t="s">
        <v>1934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7</v>
      </c>
      <c r="V4" s="12">
        <v>0</v>
      </c>
    </row>
    <row r="5" spans="1:22" ht="16" x14ac:dyDescent="0.4">
      <c r="A5" s="6">
        <v>3</v>
      </c>
      <c r="B5" s="6" t="s">
        <v>54</v>
      </c>
      <c r="C5" s="6" t="s">
        <v>54</v>
      </c>
      <c r="D5" s="6" t="s">
        <v>1920</v>
      </c>
      <c r="E5" s="6" t="s">
        <v>1935</v>
      </c>
      <c r="F5" s="6" t="s">
        <v>1936</v>
      </c>
      <c r="G5" s="6" t="s">
        <v>1937</v>
      </c>
      <c r="H5" s="6" t="s">
        <v>1938</v>
      </c>
      <c r="I5" s="6" t="s">
        <v>1939</v>
      </c>
      <c r="J5" s="6">
        <v>2.6329998970031738</v>
      </c>
      <c r="K5" s="6" t="s">
        <v>426</v>
      </c>
      <c r="L5" s="6" t="s">
        <v>430</v>
      </c>
      <c r="M5" s="6" t="s">
        <v>1940</v>
      </c>
      <c r="N5" s="6">
        <v>2.6367187500000002E-4</v>
      </c>
      <c r="O5" s="6">
        <v>0</v>
      </c>
      <c r="P5" s="6">
        <v>0</v>
      </c>
      <c r="Q5" s="6">
        <v>1.001953125E-2</v>
      </c>
      <c r="R5" s="6">
        <v>0.30589843750000001</v>
      </c>
      <c r="S5" s="6">
        <v>0.42078613281249999</v>
      </c>
      <c r="T5" s="6">
        <v>0.41249471028645529</v>
      </c>
      <c r="U5" s="6">
        <v>2</v>
      </c>
      <c r="V5" s="12">
        <v>1.3749823676215176</v>
      </c>
    </row>
    <row r="6" spans="1:22" ht="16" x14ac:dyDescent="0.4">
      <c r="A6" s="6">
        <v>4</v>
      </c>
      <c r="B6" s="6" t="s">
        <v>54</v>
      </c>
      <c r="C6" s="6" t="s">
        <v>1920</v>
      </c>
      <c r="D6" s="6" t="s">
        <v>1941</v>
      </c>
      <c r="E6" s="6" t="s">
        <v>1941</v>
      </c>
      <c r="F6" s="6" t="s">
        <v>1942</v>
      </c>
      <c r="G6" s="6" t="s">
        <v>1943</v>
      </c>
      <c r="H6" s="6" t="s">
        <v>1944</v>
      </c>
      <c r="I6" s="6" t="s">
        <v>1945</v>
      </c>
      <c r="J6" s="6">
        <v>0</v>
      </c>
      <c r="K6" s="6" t="s">
        <v>426</v>
      </c>
      <c r="L6" s="6" t="s">
        <v>430</v>
      </c>
      <c r="M6" s="6" t="s">
        <v>1946</v>
      </c>
      <c r="N6" s="6">
        <v>0</v>
      </c>
      <c r="O6" s="6">
        <v>0.12</v>
      </c>
      <c r="P6" s="6">
        <v>0</v>
      </c>
      <c r="Q6" s="6">
        <v>1.56</v>
      </c>
      <c r="R6" s="6">
        <v>0</v>
      </c>
      <c r="S6" s="6">
        <v>0.01</v>
      </c>
      <c r="T6" s="6">
        <v>0</v>
      </c>
      <c r="U6" s="6">
        <v>4</v>
      </c>
      <c r="V6" s="12">
        <v>0</v>
      </c>
    </row>
    <row r="7" spans="1:22" ht="16" x14ac:dyDescent="0.4">
      <c r="A7" s="6">
        <v>5</v>
      </c>
      <c r="B7" s="6" t="s">
        <v>1920</v>
      </c>
      <c r="C7" s="6" t="s">
        <v>1920</v>
      </c>
      <c r="D7" s="6" t="s">
        <v>1947</v>
      </c>
      <c r="E7" s="6" t="s">
        <v>1947</v>
      </c>
      <c r="F7" s="6" t="s">
        <v>1948</v>
      </c>
      <c r="G7" s="6" t="s">
        <v>1949</v>
      </c>
      <c r="H7" s="6" t="s">
        <v>1950</v>
      </c>
      <c r="I7" s="6" t="s">
        <v>1951</v>
      </c>
      <c r="J7" s="6">
        <v>0</v>
      </c>
      <c r="K7" s="6" t="s">
        <v>426</v>
      </c>
      <c r="L7" s="6" t="s">
        <v>432</v>
      </c>
      <c r="M7" s="6" t="s">
        <v>1952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7</v>
      </c>
      <c r="V7" s="12">
        <v>0</v>
      </c>
    </row>
    <row r="8" spans="1:22" ht="16" x14ac:dyDescent="0.4">
      <c r="A8" s="6">
        <v>6</v>
      </c>
      <c r="B8" s="6" t="s">
        <v>1920</v>
      </c>
      <c r="C8" s="6" t="s">
        <v>1920</v>
      </c>
      <c r="D8" s="6" t="s">
        <v>1947</v>
      </c>
      <c r="E8" s="6" t="s">
        <v>1947</v>
      </c>
      <c r="F8" s="6" t="s">
        <v>1948</v>
      </c>
      <c r="G8" s="6" t="s">
        <v>1949</v>
      </c>
      <c r="H8" s="6" t="s">
        <v>1953</v>
      </c>
      <c r="I8" s="6" t="s">
        <v>1954</v>
      </c>
      <c r="J8" s="6">
        <v>0</v>
      </c>
      <c r="K8" s="6" t="s">
        <v>426</v>
      </c>
      <c r="L8" s="6" t="s">
        <v>432</v>
      </c>
      <c r="M8" s="6" t="s">
        <v>1955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7</v>
      </c>
      <c r="V8" s="12">
        <v>0</v>
      </c>
    </row>
    <row r="9" spans="1:22" ht="16" x14ac:dyDescent="0.4">
      <c r="A9" s="6">
        <v>7</v>
      </c>
      <c r="B9" s="6" t="s">
        <v>54</v>
      </c>
      <c r="C9" s="6" t="s">
        <v>1927</v>
      </c>
      <c r="D9" s="6" t="s">
        <v>1956</v>
      </c>
      <c r="E9" s="6" t="s">
        <v>1956</v>
      </c>
      <c r="F9" s="6" t="s">
        <v>1957</v>
      </c>
      <c r="G9" s="6" t="s">
        <v>1958</v>
      </c>
      <c r="H9" s="6" t="s">
        <v>1959</v>
      </c>
      <c r="I9" s="6" t="s">
        <v>1960</v>
      </c>
      <c r="J9" s="6">
        <v>0</v>
      </c>
      <c r="K9" s="6" t="s">
        <v>426</v>
      </c>
      <c r="L9" s="6" t="s">
        <v>430</v>
      </c>
      <c r="M9" s="6" t="s">
        <v>1926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7</v>
      </c>
      <c r="V9" s="12">
        <v>0</v>
      </c>
    </row>
    <row r="10" spans="1:22" ht="16" x14ac:dyDescent="0.4">
      <c r="A10" s="6">
        <v>8</v>
      </c>
      <c r="B10" s="6" t="s">
        <v>54</v>
      </c>
      <c r="C10" s="6" t="s">
        <v>1920</v>
      </c>
      <c r="D10" s="6" t="s">
        <v>1961</v>
      </c>
      <c r="E10" s="6" t="s">
        <v>1961</v>
      </c>
      <c r="F10" s="6" t="s">
        <v>1962</v>
      </c>
      <c r="G10" s="6" t="s">
        <v>1963</v>
      </c>
      <c r="H10" s="6" t="s">
        <v>1964</v>
      </c>
      <c r="I10" s="6" t="s">
        <v>1965</v>
      </c>
      <c r="J10" s="6" t="s">
        <v>1231</v>
      </c>
      <c r="K10" s="6" t="s">
        <v>428</v>
      </c>
      <c r="L10" s="6" t="s">
        <v>432</v>
      </c>
      <c r="M10" s="6" t="s">
        <v>1966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7</v>
      </c>
      <c r="V10" s="12">
        <v>0</v>
      </c>
    </row>
    <row r="11" spans="1:22" ht="16" x14ac:dyDescent="0.4">
      <c r="A11" s="6">
        <v>9</v>
      </c>
      <c r="B11" s="6" t="s">
        <v>54</v>
      </c>
      <c r="C11" s="6" t="s">
        <v>1920</v>
      </c>
      <c r="D11" s="6" t="s">
        <v>1961</v>
      </c>
      <c r="E11" s="6" t="s">
        <v>1961</v>
      </c>
      <c r="F11" s="6" t="s">
        <v>1962</v>
      </c>
      <c r="G11" s="6" t="s">
        <v>1963</v>
      </c>
      <c r="H11" s="6" t="s">
        <v>1967</v>
      </c>
      <c r="I11" s="6" t="s">
        <v>1954</v>
      </c>
      <c r="J11" s="6">
        <v>0</v>
      </c>
      <c r="K11" s="6" t="s">
        <v>426</v>
      </c>
      <c r="L11" s="6" t="s">
        <v>430</v>
      </c>
      <c r="M11" s="6" t="s">
        <v>1955</v>
      </c>
      <c r="N11" s="6">
        <v>0.14000000000000001</v>
      </c>
      <c r="O11" s="6">
        <v>0</v>
      </c>
      <c r="P11" s="6">
        <v>0.22680007934570312</v>
      </c>
      <c r="Q11" s="6">
        <v>0.23159988403320311</v>
      </c>
      <c r="R11" s="6">
        <v>0.25240020751953124</v>
      </c>
      <c r="S11" s="6">
        <v>0.22689971923828126</v>
      </c>
      <c r="T11" s="6">
        <v>0.22800018310546874</v>
      </c>
      <c r="U11" s="6">
        <v>1</v>
      </c>
      <c r="V11" s="12">
        <v>1.1400009155273436</v>
      </c>
    </row>
    <row r="12" spans="1:22" ht="16" x14ac:dyDescent="0.4">
      <c r="A12" s="6">
        <v>10</v>
      </c>
      <c r="B12" s="6" t="s">
        <v>54</v>
      </c>
      <c r="C12" s="6" t="s">
        <v>1927</v>
      </c>
      <c r="D12" s="6" t="s">
        <v>1928</v>
      </c>
      <c r="E12" s="6" t="s">
        <v>1929</v>
      </c>
      <c r="F12" s="6" t="s">
        <v>1968</v>
      </c>
      <c r="G12" s="6" t="s">
        <v>1969</v>
      </c>
      <c r="H12" s="6" t="s">
        <v>1970</v>
      </c>
      <c r="I12" s="6" t="s">
        <v>1971</v>
      </c>
      <c r="J12" s="6">
        <v>0</v>
      </c>
      <c r="K12" s="6" t="s">
        <v>426</v>
      </c>
      <c r="L12" s="6" t="s">
        <v>430</v>
      </c>
      <c r="M12" s="6" t="s">
        <v>1972</v>
      </c>
      <c r="N12" s="6">
        <v>0</v>
      </c>
      <c r="O12" s="6">
        <v>0.74</v>
      </c>
      <c r="P12" s="6">
        <v>0.37</v>
      </c>
      <c r="Q12" s="6">
        <v>1.02</v>
      </c>
      <c r="R12" s="6">
        <v>0.71</v>
      </c>
      <c r="S12" s="6">
        <v>0.79</v>
      </c>
      <c r="T12" s="6">
        <v>0.43</v>
      </c>
      <c r="U12" s="6">
        <v>1</v>
      </c>
      <c r="V12" s="12">
        <v>0.33076923076923076</v>
      </c>
    </row>
    <row r="13" spans="1:22" ht="16" x14ac:dyDescent="0.4">
      <c r="A13" s="6">
        <v>11</v>
      </c>
      <c r="B13" s="6" t="s">
        <v>54</v>
      </c>
      <c r="C13" s="6" t="s">
        <v>1920</v>
      </c>
      <c r="D13" s="6" t="s">
        <v>1941</v>
      </c>
      <c r="E13" s="6" t="s">
        <v>1941</v>
      </c>
      <c r="F13" s="6" t="s">
        <v>1942</v>
      </c>
      <c r="G13" s="6" t="s">
        <v>1943</v>
      </c>
      <c r="H13" s="6" t="s">
        <v>1973</v>
      </c>
      <c r="I13" s="6" t="s">
        <v>1974</v>
      </c>
      <c r="J13" s="6">
        <v>0</v>
      </c>
      <c r="K13" s="6" t="s">
        <v>426</v>
      </c>
      <c r="L13" s="6" t="s">
        <v>430</v>
      </c>
      <c r="M13" s="6" t="s">
        <v>1934</v>
      </c>
      <c r="N13" s="6">
        <v>2.65</v>
      </c>
      <c r="O13" s="6">
        <v>0</v>
      </c>
      <c r="P13" s="6">
        <v>0</v>
      </c>
      <c r="Q13" s="6">
        <v>3.83</v>
      </c>
      <c r="R13" s="6">
        <v>2.5499999999999998</v>
      </c>
      <c r="S13" s="6">
        <v>0</v>
      </c>
      <c r="T13" s="6">
        <v>0</v>
      </c>
      <c r="U13" s="6">
        <v>4</v>
      </c>
      <c r="V13" s="12">
        <v>0</v>
      </c>
    </row>
    <row r="14" spans="1:22" ht="16" x14ac:dyDescent="0.4">
      <c r="A14" s="6">
        <v>12</v>
      </c>
      <c r="B14" s="6" t="s">
        <v>54</v>
      </c>
      <c r="C14" s="6" t="s">
        <v>1920</v>
      </c>
      <c r="D14" s="6" t="s">
        <v>1920</v>
      </c>
      <c r="E14" s="6" t="s">
        <v>1961</v>
      </c>
      <c r="F14" s="6" t="s">
        <v>1975</v>
      </c>
      <c r="G14" s="6" t="s">
        <v>1976</v>
      </c>
      <c r="H14" s="6" t="s">
        <v>1977</v>
      </c>
      <c r="I14" s="6" t="s">
        <v>1978</v>
      </c>
      <c r="J14" s="6">
        <v>0</v>
      </c>
      <c r="K14" s="6" t="s">
        <v>426</v>
      </c>
      <c r="L14" s="6" t="s">
        <v>430</v>
      </c>
      <c r="M14" s="6" t="s">
        <v>1952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7</v>
      </c>
      <c r="V14" s="12">
        <v>0</v>
      </c>
    </row>
    <row r="15" spans="1:22" ht="16" x14ac:dyDescent="0.4">
      <c r="A15" s="6">
        <v>13</v>
      </c>
      <c r="B15" s="6" t="s">
        <v>54</v>
      </c>
      <c r="C15" s="6" t="s">
        <v>1920</v>
      </c>
      <c r="D15" s="6" t="s">
        <v>1920</v>
      </c>
      <c r="E15" s="6" t="s">
        <v>1961</v>
      </c>
      <c r="F15" s="6" t="s">
        <v>1975</v>
      </c>
      <c r="G15" s="6" t="s">
        <v>1976</v>
      </c>
      <c r="H15" s="6" t="s">
        <v>1979</v>
      </c>
      <c r="I15" s="6" t="s">
        <v>1980</v>
      </c>
      <c r="J15" s="6">
        <v>0</v>
      </c>
      <c r="K15" s="6" t="s">
        <v>426</v>
      </c>
      <c r="L15" s="6" t="s">
        <v>430</v>
      </c>
      <c r="M15" s="6" t="s">
        <v>1981</v>
      </c>
      <c r="N15" s="6">
        <v>0.65430000000000066</v>
      </c>
      <c r="O15" s="6">
        <v>0.3419999999999993</v>
      </c>
      <c r="P15" s="6">
        <v>0.56100000000000139</v>
      </c>
      <c r="Q15" s="6">
        <v>0.68199999999999816</v>
      </c>
      <c r="R15" s="6">
        <v>0.23240000000000008</v>
      </c>
      <c r="S15" s="6">
        <v>0.45500000000000002</v>
      </c>
      <c r="T15" s="6">
        <v>0.23660000000000081</v>
      </c>
      <c r="U15" s="6">
        <v>0</v>
      </c>
      <c r="V15" s="12">
        <v>0.47320000000000162</v>
      </c>
    </row>
    <row r="16" spans="1:22" ht="16" x14ac:dyDescent="0.4">
      <c r="A16" s="6">
        <v>14</v>
      </c>
      <c r="B16" s="6" t="s">
        <v>54</v>
      </c>
      <c r="C16" s="6" t="s">
        <v>1920</v>
      </c>
      <c r="D16" s="6" t="s">
        <v>1920</v>
      </c>
      <c r="E16" s="6" t="s">
        <v>1961</v>
      </c>
      <c r="F16" s="6" t="s">
        <v>1975</v>
      </c>
      <c r="G16" s="6" t="s">
        <v>1976</v>
      </c>
      <c r="H16" s="6" t="s">
        <v>1982</v>
      </c>
      <c r="I16" s="6" t="s">
        <v>1983</v>
      </c>
      <c r="J16" s="6">
        <v>0</v>
      </c>
      <c r="K16" s="6" t="s">
        <v>426</v>
      </c>
      <c r="L16" s="6" t="s">
        <v>430</v>
      </c>
      <c r="M16" s="6" t="s">
        <v>1984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0.8272000000000026</v>
      </c>
      <c r="T16" s="6">
        <v>0.81649999999999634</v>
      </c>
      <c r="U16" s="6">
        <v>5</v>
      </c>
      <c r="V16" s="12">
        <v>0.81649999999999634</v>
      </c>
    </row>
    <row r="17" spans="1:22" ht="16" x14ac:dyDescent="0.4">
      <c r="A17" s="6">
        <v>15</v>
      </c>
      <c r="B17" s="6" t="s">
        <v>54</v>
      </c>
      <c r="C17" s="6" t="s">
        <v>1920</v>
      </c>
      <c r="D17" s="6" t="s">
        <v>1920</v>
      </c>
      <c r="E17" s="6" t="s">
        <v>1961</v>
      </c>
      <c r="F17" s="6" t="s">
        <v>1975</v>
      </c>
      <c r="G17" s="6" t="s">
        <v>1976</v>
      </c>
      <c r="H17" s="6" t="s">
        <v>1985</v>
      </c>
      <c r="I17" s="6" t="s">
        <v>1986</v>
      </c>
      <c r="J17" s="6">
        <v>3.2949999999999999</v>
      </c>
      <c r="K17" s="6" t="s">
        <v>426</v>
      </c>
      <c r="L17" s="6" t="s">
        <v>432</v>
      </c>
      <c r="M17" s="6" t="s">
        <v>1955</v>
      </c>
      <c r="N17" s="6">
        <v>0</v>
      </c>
      <c r="O17" s="6">
        <v>0</v>
      </c>
      <c r="P17" s="6">
        <v>0</v>
      </c>
      <c r="Q17" s="6">
        <v>0</v>
      </c>
      <c r="R17" s="6">
        <v>4.1635477005411304E-3</v>
      </c>
      <c r="S17" s="6">
        <v>0</v>
      </c>
      <c r="T17" s="6">
        <v>0</v>
      </c>
      <c r="U17" s="6">
        <v>6</v>
      </c>
      <c r="V17" s="12">
        <v>0</v>
      </c>
    </row>
    <row r="18" spans="1:22" ht="16" x14ac:dyDescent="0.4">
      <c r="A18" s="6">
        <v>16</v>
      </c>
      <c r="B18" s="6" t="s">
        <v>54</v>
      </c>
      <c r="C18" s="6" t="s">
        <v>1920</v>
      </c>
      <c r="D18" s="6" t="s">
        <v>1920</v>
      </c>
      <c r="E18" s="6" t="s">
        <v>1961</v>
      </c>
      <c r="F18" s="6" t="s">
        <v>1975</v>
      </c>
      <c r="G18" s="6" t="s">
        <v>1976</v>
      </c>
      <c r="H18" s="6" t="s">
        <v>1987</v>
      </c>
      <c r="I18" s="6" t="s">
        <v>1988</v>
      </c>
      <c r="J18" s="6">
        <v>139.03399999999999</v>
      </c>
      <c r="K18" s="6" t="s">
        <v>426</v>
      </c>
      <c r="L18" s="6" t="s">
        <v>430</v>
      </c>
      <c r="M18" s="6" t="s">
        <v>1989</v>
      </c>
      <c r="N18" s="6">
        <v>2.9384000000000015</v>
      </c>
      <c r="O18" s="6">
        <v>0.79749999999999999</v>
      </c>
      <c r="P18" s="6">
        <v>2.7120000000000073</v>
      </c>
      <c r="Q18" s="6">
        <v>1.9311999999999898</v>
      </c>
      <c r="R18" s="6">
        <v>2.9722000000000115</v>
      </c>
      <c r="S18" s="6">
        <v>1.5806999999999971</v>
      </c>
      <c r="T18" s="6">
        <v>2.4004999999999925</v>
      </c>
      <c r="U18" s="6">
        <v>0</v>
      </c>
      <c r="V18" s="12">
        <v>3.0006249999999905</v>
      </c>
    </row>
    <row r="19" spans="1:22" ht="16" x14ac:dyDescent="0.4">
      <c r="A19" s="6">
        <v>17</v>
      </c>
      <c r="B19" s="6" t="s">
        <v>1920</v>
      </c>
      <c r="C19" s="6" t="s">
        <v>1920</v>
      </c>
      <c r="D19" s="6" t="s">
        <v>1947</v>
      </c>
      <c r="E19" s="6" t="s">
        <v>1947</v>
      </c>
      <c r="F19" s="6" t="s">
        <v>1948</v>
      </c>
      <c r="G19" s="6" t="s">
        <v>1949</v>
      </c>
      <c r="H19" s="6" t="s">
        <v>1990</v>
      </c>
      <c r="I19" s="6" t="s">
        <v>1991</v>
      </c>
      <c r="J19" s="6">
        <v>0</v>
      </c>
      <c r="K19" s="6" t="s">
        <v>426</v>
      </c>
      <c r="L19" s="6" t="s">
        <v>430</v>
      </c>
      <c r="M19" s="6" t="s">
        <v>1992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7</v>
      </c>
      <c r="V19" s="12">
        <v>0</v>
      </c>
    </row>
    <row r="20" spans="1:22" ht="16" x14ac:dyDescent="0.4">
      <c r="A20" s="6">
        <v>18</v>
      </c>
      <c r="B20" s="6" t="s">
        <v>54</v>
      </c>
      <c r="C20" s="6" t="s">
        <v>1927</v>
      </c>
      <c r="D20" s="6" t="s">
        <v>1956</v>
      </c>
      <c r="E20" s="6" t="s">
        <v>1956</v>
      </c>
      <c r="F20" s="6" t="s">
        <v>1957</v>
      </c>
      <c r="G20" s="6" t="s">
        <v>1958</v>
      </c>
      <c r="H20" s="6" t="s">
        <v>1993</v>
      </c>
      <c r="I20" s="6" t="s">
        <v>1974</v>
      </c>
      <c r="J20" s="6">
        <v>0</v>
      </c>
      <c r="K20" s="6" t="s">
        <v>426</v>
      </c>
      <c r="L20" s="6" t="s">
        <v>430</v>
      </c>
      <c r="M20" s="6" t="s">
        <v>1934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7</v>
      </c>
      <c r="V20" s="12">
        <v>0</v>
      </c>
    </row>
    <row r="21" spans="1:22" ht="16" x14ac:dyDescent="0.4">
      <c r="A21" s="6">
        <v>19</v>
      </c>
      <c r="B21" s="6" t="s">
        <v>1920</v>
      </c>
      <c r="C21" s="6" t="s">
        <v>1920</v>
      </c>
      <c r="D21" s="6" t="s">
        <v>1920</v>
      </c>
      <c r="E21" s="6" t="s">
        <v>1920</v>
      </c>
      <c r="F21" s="6" t="s">
        <v>1994</v>
      </c>
      <c r="G21" s="6" t="s">
        <v>1995</v>
      </c>
      <c r="H21" s="6" t="s">
        <v>1996</v>
      </c>
      <c r="I21" s="6" t="s">
        <v>1997</v>
      </c>
      <c r="J21" s="6">
        <v>0</v>
      </c>
      <c r="K21" s="6" t="s">
        <v>426</v>
      </c>
      <c r="L21" s="6" t="s">
        <v>430</v>
      </c>
      <c r="M21" s="6" t="s">
        <v>1264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7</v>
      </c>
      <c r="V21" s="12">
        <v>0</v>
      </c>
    </row>
    <row r="22" spans="1:22" ht="16" x14ac:dyDescent="0.4">
      <c r="A22" s="6">
        <v>20</v>
      </c>
      <c r="B22" s="6" t="s">
        <v>54</v>
      </c>
      <c r="C22" s="6" t="s">
        <v>1927</v>
      </c>
      <c r="D22" s="6" t="s">
        <v>1927</v>
      </c>
      <c r="E22" s="6" t="s">
        <v>1998</v>
      </c>
      <c r="F22" s="6" t="s">
        <v>1999</v>
      </c>
      <c r="G22" s="6" t="s">
        <v>2000</v>
      </c>
      <c r="H22" s="6" t="s">
        <v>2001</v>
      </c>
      <c r="I22" s="6" t="s">
        <v>2002</v>
      </c>
      <c r="J22" s="6">
        <v>0</v>
      </c>
      <c r="K22" s="6" t="s">
        <v>426</v>
      </c>
      <c r="L22" s="6" t="s">
        <v>430</v>
      </c>
      <c r="M22" s="6" t="s">
        <v>2003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7</v>
      </c>
      <c r="V22" s="12">
        <v>0</v>
      </c>
    </row>
    <row r="23" spans="1:22" ht="16" x14ac:dyDescent="0.4">
      <c r="A23" s="6">
        <v>21</v>
      </c>
      <c r="B23" s="6" t="s">
        <v>54</v>
      </c>
      <c r="C23" s="6" t="s">
        <v>1920</v>
      </c>
      <c r="D23" s="6" t="s">
        <v>1941</v>
      </c>
      <c r="E23" s="6" t="s">
        <v>1941</v>
      </c>
      <c r="F23" s="6" t="s">
        <v>1942</v>
      </c>
      <c r="G23" s="6" t="s">
        <v>1943</v>
      </c>
      <c r="H23" s="6" t="s">
        <v>2004</v>
      </c>
      <c r="I23" s="6" t="s">
        <v>2005</v>
      </c>
      <c r="J23" s="6">
        <v>0</v>
      </c>
      <c r="K23" s="6" t="s">
        <v>426</v>
      </c>
      <c r="L23" s="6" t="s">
        <v>432</v>
      </c>
      <c r="M23" s="6" t="s">
        <v>2006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7</v>
      </c>
      <c r="V23" s="12">
        <v>0</v>
      </c>
    </row>
    <row r="24" spans="1:22" ht="16" x14ac:dyDescent="0.4">
      <c r="A24" s="6">
        <v>22</v>
      </c>
      <c r="B24" s="6" t="s">
        <v>54</v>
      </c>
      <c r="C24" s="6" t="s">
        <v>1927</v>
      </c>
      <c r="D24" s="6" t="s">
        <v>1928</v>
      </c>
      <c r="E24" s="6" t="s">
        <v>1929</v>
      </c>
      <c r="F24" s="6" t="s">
        <v>1968</v>
      </c>
      <c r="G24" s="6" t="s">
        <v>1969</v>
      </c>
      <c r="H24" s="6" t="s">
        <v>2007</v>
      </c>
      <c r="I24" s="6" t="s">
        <v>2008</v>
      </c>
      <c r="J24" s="6">
        <v>221.48899841308594</v>
      </c>
      <c r="K24" s="6" t="s">
        <v>426</v>
      </c>
      <c r="L24" s="6" t="s">
        <v>430</v>
      </c>
      <c r="M24" s="6" t="s">
        <v>2009</v>
      </c>
      <c r="N24" s="6">
        <v>43.891562499999999</v>
      </c>
      <c r="O24" s="6">
        <v>43.061875000000001</v>
      </c>
      <c r="P24" s="6">
        <v>43.883125</v>
      </c>
      <c r="Q24" s="6">
        <v>46.533124999999998</v>
      </c>
      <c r="R24" s="6">
        <v>46.863437500000003</v>
      </c>
      <c r="S24" s="6">
        <v>46.091250000000002</v>
      </c>
      <c r="T24" s="6">
        <v>46.308437499999997</v>
      </c>
      <c r="U24" s="6">
        <v>0</v>
      </c>
      <c r="V24" s="12">
        <v>18.523374999999998</v>
      </c>
    </row>
    <row r="25" spans="1:22" ht="16" x14ac:dyDescent="0.4">
      <c r="A25" s="6">
        <v>23</v>
      </c>
      <c r="B25" s="6" t="s">
        <v>54</v>
      </c>
      <c r="C25" s="6" t="s">
        <v>1920</v>
      </c>
      <c r="D25" s="6" t="s">
        <v>1941</v>
      </c>
      <c r="E25" s="6" t="s">
        <v>1941</v>
      </c>
      <c r="F25" s="6" t="s">
        <v>1942</v>
      </c>
      <c r="G25" s="6" t="s">
        <v>1943</v>
      </c>
      <c r="H25" s="6" t="s">
        <v>1294</v>
      </c>
      <c r="I25" s="6" t="s">
        <v>2010</v>
      </c>
      <c r="J25" s="6">
        <v>4.4229998588562012</v>
      </c>
      <c r="K25" s="6" t="s">
        <v>426</v>
      </c>
      <c r="L25" s="6" t="s">
        <v>430</v>
      </c>
      <c r="M25" s="6" t="s">
        <v>2011</v>
      </c>
      <c r="N25" s="6">
        <v>0.90259765624999999</v>
      </c>
      <c r="O25" s="6">
        <v>1.6006933593749999</v>
      </c>
      <c r="P25" s="6">
        <v>6.103515625E-3</v>
      </c>
      <c r="Q25" s="6">
        <v>1.62009765625</v>
      </c>
      <c r="R25" s="6">
        <v>1.1520019531250001</v>
      </c>
      <c r="S25" s="6">
        <v>4.2099609374999999E-2</v>
      </c>
      <c r="T25" s="6">
        <v>1.579296875</v>
      </c>
      <c r="U25" s="6">
        <v>0</v>
      </c>
      <c r="V25" s="12">
        <v>1.0528645833333334</v>
      </c>
    </row>
    <row r="26" spans="1:22" ht="16" x14ac:dyDescent="0.4">
      <c r="A26" s="6">
        <v>24</v>
      </c>
      <c r="B26" s="6" t="s">
        <v>54</v>
      </c>
      <c r="C26" s="6" t="s">
        <v>1920</v>
      </c>
      <c r="D26" s="6" t="s">
        <v>1941</v>
      </c>
      <c r="E26" s="6" t="s">
        <v>1941</v>
      </c>
      <c r="F26" s="6" t="s">
        <v>1942</v>
      </c>
      <c r="G26" s="6" t="s">
        <v>1943</v>
      </c>
      <c r="H26" s="6" t="s">
        <v>1294</v>
      </c>
      <c r="I26" s="6" t="s">
        <v>2012</v>
      </c>
      <c r="J26" s="6">
        <v>0</v>
      </c>
      <c r="K26" s="6" t="s">
        <v>426</v>
      </c>
      <c r="L26" s="6" t="s">
        <v>430</v>
      </c>
      <c r="M26" s="6" t="s">
        <v>1981</v>
      </c>
      <c r="N26" s="6">
        <v>0</v>
      </c>
      <c r="O26" s="6">
        <v>0</v>
      </c>
      <c r="P26" s="6">
        <v>0</v>
      </c>
      <c r="Q26" s="6">
        <v>9.9992752075195307E-6</v>
      </c>
      <c r="R26" s="6">
        <v>0</v>
      </c>
      <c r="S26" s="6">
        <v>0</v>
      </c>
      <c r="T26" s="6">
        <v>1.6299998760223389E-3</v>
      </c>
      <c r="U26" s="6">
        <v>5</v>
      </c>
      <c r="V26" s="12">
        <v>3.2599997520446778E-3</v>
      </c>
    </row>
    <row r="27" spans="1:22" ht="16" x14ac:dyDescent="0.4">
      <c r="A27" s="6">
        <v>25</v>
      </c>
      <c r="B27" s="6" t="s">
        <v>1920</v>
      </c>
      <c r="C27" s="6" t="s">
        <v>1920</v>
      </c>
      <c r="D27" s="6" t="s">
        <v>1947</v>
      </c>
      <c r="E27" s="6" t="s">
        <v>1947</v>
      </c>
      <c r="F27" s="6" t="s">
        <v>1948</v>
      </c>
      <c r="G27" s="6" t="s">
        <v>1949</v>
      </c>
      <c r="H27" s="6" t="s">
        <v>2013</v>
      </c>
      <c r="I27" s="6" t="s">
        <v>2014</v>
      </c>
      <c r="J27" s="6">
        <v>0</v>
      </c>
      <c r="K27" s="6" t="s">
        <v>426</v>
      </c>
      <c r="L27" s="6" t="s">
        <v>432</v>
      </c>
      <c r="M27" s="6" t="s">
        <v>2015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7</v>
      </c>
      <c r="V27" s="12">
        <v>0</v>
      </c>
    </row>
    <row r="28" spans="1:22" ht="16" x14ac:dyDescent="0.4">
      <c r="A28" s="6">
        <v>26</v>
      </c>
      <c r="B28" s="6" t="s">
        <v>54</v>
      </c>
      <c r="C28" s="6" t="s">
        <v>54</v>
      </c>
      <c r="D28" s="6" t="s">
        <v>54</v>
      </c>
      <c r="E28" s="6" t="s">
        <v>2016</v>
      </c>
      <c r="F28" s="6" t="s">
        <v>2017</v>
      </c>
      <c r="G28" s="6" t="s">
        <v>2018</v>
      </c>
      <c r="H28" s="6" t="s">
        <v>2019</v>
      </c>
      <c r="I28" s="6" t="s">
        <v>2020</v>
      </c>
      <c r="J28" s="6">
        <v>0</v>
      </c>
      <c r="K28" s="6" t="s">
        <v>426</v>
      </c>
      <c r="L28" s="6" t="s">
        <v>430</v>
      </c>
      <c r="M28" s="6" t="s">
        <v>2021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7</v>
      </c>
      <c r="V28" s="12">
        <v>0</v>
      </c>
    </row>
    <row r="29" spans="1:22" ht="16" x14ac:dyDescent="0.4">
      <c r="A29" s="6">
        <v>27</v>
      </c>
      <c r="B29" s="6" t="s">
        <v>1920</v>
      </c>
      <c r="C29" s="6" t="s">
        <v>1920</v>
      </c>
      <c r="D29" s="6" t="s">
        <v>1947</v>
      </c>
      <c r="E29" s="6" t="s">
        <v>1947</v>
      </c>
      <c r="F29" s="6" t="s">
        <v>1948</v>
      </c>
      <c r="G29" s="6" t="s">
        <v>1949</v>
      </c>
      <c r="H29" s="6" t="s">
        <v>2022</v>
      </c>
      <c r="I29" s="6" t="s">
        <v>2012</v>
      </c>
      <c r="J29" s="6" t="s">
        <v>1231</v>
      </c>
      <c r="K29" s="6" t="s">
        <v>428</v>
      </c>
      <c r="L29" s="6" t="s">
        <v>432</v>
      </c>
      <c r="M29" s="6" t="s">
        <v>1981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  <c r="S29" s="6">
        <v>0</v>
      </c>
      <c r="T29" s="6">
        <v>0</v>
      </c>
      <c r="U29" s="6">
        <v>7</v>
      </c>
      <c r="V29" s="12">
        <v>0</v>
      </c>
    </row>
    <row r="30" spans="1:22" ht="16" x14ac:dyDescent="0.4">
      <c r="A30" s="6">
        <v>28</v>
      </c>
      <c r="B30" s="6" t="s">
        <v>1920</v>
      </c>
      <c r="C30" s="6" t="s">
        <v>1920</v>
      </c>
      <c r="D30" s="6" t="s">
        <v>1947</v>
      </c>
      <c r="E30" s="6" t="s">
        <v>1947</v>
      </c>
      <c r="F30" s="6" t="s">
        <v>1948</v>
      </c>
      <c r="G30" s="6" t="s">
        <v>1949</v>
      </c>
      <c r="H30" s="6" t="s">
        <v>2023</v>
      </c>
      <c r="I30" s="6" t="s">
        <v>2024</v>
      </c>
      <c r="J30" s="6">
        <v>0</v>
      </c>
      <c r="K30" s="6" t="s">
        <v>426</v>
      </c>
      <c r="L30" s="6" t="s">
        <v>430</v>
      </c>
      <c r="M30" s="6" t="s">
        <v>2025</v>
      </c>
      <c r="N30" s="6">
        <v>4.5720062255859374E-2</v>
      </c>
      <c r="O30" s="6">
        <v>0.36952423095703124</v>
      </c>
      <c r="P30" s="6">
        <v>0.42147003173828124</v>
      </c>
      <c r="Q30" s="6">
        <v>0.52568481445312498</v>
      </c>
      <c r="R30" s="6">
        <v>0.45104003906250001</v>
      </c>
      <c r="S30" s="6">
        <v>0.44160003662109376</v>
      </c>
      <c r="T30" s="6">
        <v>0.50629058837890628</v>
      </c>
      <c r="U30" s="6">
        <v>0</v>
      </c>
      <c r="V30" s="12">
        <v>1.2657264709472655</v>
      </c>
    </row>
    <row r="31" spans="1:22" ht="16" x14ac:dyDescent="0.4">
      <c r="A31" s="6">
        <v>29</v>
      </c>
      <c r="B31" s="6" t="s">
        <v>54</v>
      </c>
      <c r="C31" s="6" t="s">
        <v>1920</v>
      </c>
      <c r="D31" s="6" t="s">
        <v>1941</v>
      </c>
      <c r="E31" s="6" t="s">
        <v>1941</v>
      </c>
      <c r="F31" s="6" t="s">
        <v>1942</v>
      </c>
      <c r="G31" s="6" t="s">
        <v>1943</v>
      </c>
      <c r="H31" s="6" t="s">
        <v>2026</v>
      </c>
      <c r="I31" s="6" t="s">
        <v>2027</v>
      </c>
      <c r="J31" s="6">
        <v>0</v>
      </c>
      <c r="K31" s="6" t="s">
        <v>426</v>
      </c>
      <c r="L31" s="6" t="s">
        <v>432</v>
      </c>
      <c r="M31" s="6" t="s">
        <v>2028</v>
      </c>
      <c r="N31" s="6">
        <v>0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7</v>
      </c>
      <c r="V31" s="12">
        <v>0</v>
      </c>
    </row>
    <row r="32" spans="1:22" ht="16" x14ac:dyDescent="0.4">
      <c r="A32" s="6">
        <v>30</v>
      </c>
      <c r="B32" s="6" t="s">
        <v>54</v>
      </c>
      <c r="C32" s="6" t="s">
        <v>1920</v>
      </c>
      <c r="D32" s="6" t="s">
        <v>1961</v>
      </c>
      <c r="E32" s="6" t="s">
        <v>1961</v>
      </c>
      <c r="F32" s="6" t="s">
        <v>1962</v>
      </c>
      <c r="G32" s="6" t="s">
        <v>1963</v>
      </c>
      <c r="H32" s="6" t="s">
        <v>2029</v>
      </c>
      <c r="I32" s="6" t="s">
        <v>2030</v>
      </c>
      <c r="J32" s="6">
        <v>0</v>
      </c>
      <c r="K32" s="6" t="s">
        <v>426</v>
      </c>
      <c r="L32" s="6" t="s">
        <v>430</v>
      </c>
      <c r="M32" s="6" t="s">
        <v>1981</v>
      </c>
      <c r="N32" s="6">
        <v>1.378021240234375E-3</v>
      </c>
      <c r="O32" s="6">
        <v>3.8597106933593753E-4</v>
      </c>
      <c r="P32" s="6">
        <v>1.9499969482421875E-3</v>
      </c>
      <c r="Q32" s="6">
        <v>1.322021484375E-3</v>
      </c>
      <c r="R32" s="6">
        <v>2.5189971923828126E-3</v>
      </c>
      <c r="S32" s="6">
        <v>2.5901794433593752E-4</v>
      </c>
      <c r="T32" s="6">
        <v>0.16210899353027344</v>
      </c>
      <c r="U32" s="6">
        <v>0</v>
      </c>
      <c r="V32" s="12">
        <v>0.32421798706054689</v>
      </c>
    </row>
    <row r="33" spans="1:22" ht="16" x14ac:dyDescent="0.4">
      <c r="A33" s="6">
        <v>31</v>
      </c>
      <c r="B33" s="6" t="s">
        <v>54</v>
      </c>
      <c r="C33" s="6" t="s">
        <v>54</v>
      </c>
      <c r="D33" s="6" t="s">
        <v>54</v>
      </c>
      <c r="E33" s="6" t="s">
        <v>2016</v>
      </c>
      <c r="F33" s="6" t="s">
        <v>2017</v>
      </c>
      <c r="G33" s="6" t="s">
        <v>2018</v>
      </c>
      <c r="H33" s="6" t="s">
        <v>2031</v>
      </c>
      <c r="I33" s="6" t="s">
        <v>2032</v>
      </c>
      <c r="J33" s="6">
        <v>0</v>
      </c>
      <c r="K33" s="6" t="s">
        <v>426</v>
      </c>
      <c r="L33" s="6" t="s">
        <v>430</v>
      </c>
      <c r="M33" s="6" t="s">
        <v>2033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U33" s="6">
        <v>7</v>
      </c>
      <c r="V33" s="12">
        <v>0</v>
      </c>
    </row>
    <row r="34" spans="1:22" ht="16" x14ac:dyDescent="0.4">
      <c r="A34" s="6">
        <v>32</v>
      </c>
      <c r="B34" s="6" t="s">
        <v>1920</v>
      </c>
      <c r="C34" s="6" t="s">
        <v>1920</v>
      </c>
      <c r="D34" s="6" t="s">
        <v>1947</v>
      </c>
      <c r="E34" s="6" t="s">
        <v>1947</v>
      </c>
      <c r="F34" s="6" t="s">
        <v>1948</v>
      </c>
      <c r="G34" s="6" t="s">
        <v>1949</v>
      </c>
      <c r="H34" s="6" t="s">
        <v>2034</v>
      </c>
      <c r="I34" s="6" t="s">
        <v>2012</v>
      </c>
      <c r="J34" s="6">
        <v>0</v>
      </c>
      <c r="K34" s="6" t="s">
        <v>426</v>
      </c>
      <c r="L34" s="6" t="s">
        <v>432</v>
      </c>
      <c r="M34" s="6" t="s">
        <v>1981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7</v>
      </c>
      <c r="V34" s="12">
        <v>0</v>
      </c>
    </row>
    <row r="35" spans="1:22" ht="16" x14ac:dyDescent="0.4">
      <c r="A35" s="6">
        <v>33</v>
      </c>
      <c r="B35" s="6" t="s">
        <v>54</v>
      </c>
      <c r="C35" s="6" t="s">
        <v>1920</v>
      </c>
      <c r="D35" s="6" t="s">
        <v>1941</v>
      </c>
      <c r="E35" s="6" t="s">
        <v>1941</v>
      </c>
      <c r="F35" s="6" t="s">
        <v>1942</v>
      </c>
      <c r="G35" s="6" t="s">
        <v>1943</v>
      </c>
      <c r="H35" s="6" t="s">
        <v>2035</v>
      </c>
      <c r="I35" s="6" t="s">
        <v>2036</v>
      </c>
      <c r="J35" s="6">
        <v>0</v>
      </c>
      <c r="K35" s="6" t="s">
        <v>426</v>
      </c>
      <c r="L35" s="6" t="s">
        <v>430</v>
      </c>
      <c r="M35" s="6" t="s">
        <v>1946</v>
      </c>
      <c r="N35" s="6">
        <v>0.08</v>
      </c>
      <c r="O35" s="6">
        <v>0</v>
      </c>
      <c r="P35" s="6">
        <v>0</v>
      </c>
      <c r="Q35" s="6">
        <v>0</v>
      </c>
      <c r="R35" s="6">
        <v>0.43</v>
      </c>
      <c r="S35" s="6">
        <v>0</v>
      </c>
      <c r="T35" s="6">
        <v>0</v>
      </c>
      <c r="U35" s="6">
        <v>5</v>
      </c>
      <c r="V35" s="12">
        <v>0</v>
      </c>
    </row>
    <row r="36" spans="1:22" ht="16" x14ac:dyDescent="0.4">
      <c r="A36" s="6">
        <v>34</v>
      </c>
      <c r="B36" s="6" t="s">
        <v>54</v>
      </c>
      <c r="C36" s="6" t="s">
        <v>1927</v>
      </c>
      <c r="D36" s="6" t="s">
        <v>1928</v>
      </c>
      <c r="E36" s="6" t="s">
        <v>1929</v>
      </c>
      <c r="F36" s="6" t="s">
        <v>1930</v>
      </c>
      <c r="G36" s="6" t="s">
        <v>1931</v>
      </c>
      <c r="H36" s="6" t="s">
        <v>2037</v>
      </c>
      <c r="I36" s="6" t="s">
        <v>1933</v>
      </c>
      <c r="J36" s="6">
        <v>22.495000839233398</v>
      </c>
      <c r="K36" s="6" t="s">
        <v>426</v>
      </c>
      <c r="L36" s="6" t="s">
        <v>430</v>
      </c>
      <c r="M36" s="6" t="s">
        <v>1934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U36" s="6">
        <v>7</v>
      </c>
      <c r="V36" s="12">
        <v>0</v>
      </c>
    </row>
    <row r="37" spans="1:22" ht="16" x14ac:dyDescent="0.4">
      <c r="A37" s="6">
        <v>35</v>
      </c>
      <c r="B37" s="6" t="s">
        <v>54</v>
      </c>
      <c r="C37" s="6" t="s">
        <v>54</v>
      </c>
      <c r="D37" s="6" t="s">
        <v>54</v>
      </c>
      <c r="E37" s="6" t="s">
        <v>2016</v>
      </c>
      <c r="F37" s="6" t="s">
        <v>2017</v>
      </c>
      <c r="G37" s="6" t="s">
        <v>2018</v>
      </c>
      <c r="H37" s="6" t="s">
        <v>2019</v>
      </c>
      <c r="I37" s="6" t="s">
        <v>1965</v>
      </c>
      <c r="J37" s="6">
        <v>0</v>
      </c>
      <c r="K37" s="6" t="s">
        <v>426</v>
      </c>
      <c r="L37" s="6" t="s">
        <v>430</v>
      </c>
      <c r="M37" s="6" t="s">
        <v>1966</v>
      </c>
      <c r="N37" s="6">
        <v>0</v>
      </c>
      <c r="O37" s="6">
        <v>0</v>
      </c>
      <c r="P37" s="6">
        <v>0</v>
      </c>
      <c r="Q37" s="6">
        <v>0.01</v>
      </c>
      <c r="R37" s="6">
        <v>0.02</v>
      </c>
      <c r="S37" s="6">
        <v>0.01</v>
      </c>
      <c r="T37" s="6">
        <v>0.03</v>
      </c>
      <c r="U37" s="6">
        <v>3</v>
      </c>
      <c r="V37" s="12">
        <v>0.03</v>
      </c>
    </row>
    <row r="38" spans="1:22" ht="16" x14ac:dyDescent="0.4">
      <c r="A38" s="6">
        <v>36</v>
      </c>
      <c r="B38" s="6" t="s">
        <v>54</v>
      </c>
      <c r="C38" s="6" t="s">
        <v>54</v>
      </c>
      <c r="D38" s="6" t="s">
        <v>54</v>
      </c>
      <c r="E38" s="6" t="s">
        <v>2016</v>
      </c>
      <c r="F38" s="6" t="s">
        <v>2017</v>
      </c>
      <c r="G38" s="6" t="s">
        <v>2018</v>
      </c>
      <c r="H38" s="6" t="s">
        <v>2019</v>
      </c>
      <c r="I38" s="6" t="s">
        <v>2038</v>
      </c>
      <c r="J38" s="6">
        <v>36.623001098632813</v>
      </c>
      <c r="K38" s="6" t="s">
        <v>426</v>
      </c>
      <c r="L38" s="6" t="s">
        <v>430</v>
      </c>
      <c r="M38" s="6" t="s">
        <v>2039</v>
      </c>
      <c r="N38" s="6">
        <v>4.68</v>
      </c>
      <c r="O38" s="6">
        <v>3.31</v>
      </c>
      <c r="P38" s="6">
        <v>4.2300000000000004</v>
      </c>
      <c r="Q38" s="6">
        <v>2.36</v>
      </c>
      <c r="R38" s="6">
        <v>2.29</v>
      </c>
      <c r="S38" s="6">
        <v>2.23</v>
      </c>
      <c r="T38" s="6">
        <v>3.41</v>
      </c>
      <c r="U38" s="6">
        <v>0</v>
      </c>
      <c r="V38" s="12">
        <v>3.7888888888888888</v>
      </c>
    </row>
    <row r="39" spans="1:22" ht="16" x14ac:dyDescent="0.4">
      <c r="A39" s="6">
        <v>37</v>
      </c>
      <c r="B39" s="6" t="s">
        <v>1920</v>
      </c>
      <c r="C39" s="6" t="s">
        <v>1920</v>
      </c>
      <c r="D39" s="6" t="s">
        <v>1920</v>
      </c>
      <c r="E39" s="6" t="s">
        <v>1920</v>
      </c>
      <c r="F39" s="6" t="s">
        <v>1994</v>
      </c>
      <c r="G39" s="6" t="s">
        <v>1995</v>
      </c>
      <c r="H39" s="6" t="s">
        <v>2040</v>
      </c>
      <c r="I39" s="6" t="s">
        <v>1997</v>
      </c>
      <c r="J39" s="6">
        <v>1.4530000000000001</v>
      </c>
      <c r="K39" s="6" t="s">
        <v>426</v>
      </c>
      <c r="L39" s="6" t="s">
        <v>430</v>
      </c>
      <c r="M39" s="6" t="s">
        <v>1264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7</v>
      </c>
      <c r="V39" s="12">
        <v>0</v>
      </c>
    </row>
    <row r="40" spans="1:22" ht="16" x14ac:dyDescent="0.4">
      <c r="A40" s="6">
        <v>38</v>
      </c>
      <c r="B40" s="6" t="s">
        <v>1920</v>
      </c>
      <c r="C40" s="6" t="s">
        <v>1920</v>
      </c>
      <c r="D40" s="6" t="s">
        <v>1947</v>
      </c>
      <c r="E40" s="6" t="s">
        <v>1947</v>
      </c>
      <c r="F40" s="6" t="s">
        <v>1948</v>
      </c>
      <c r="G40" s="6" t="s">
        <v>1949</v>
      </c>
      <c r="H40" s="6" t="s">
        <v>2041</v>
      </c>
      <c r="I40" s="6" t="s">
        <v>2042</v>
      </c>
      <c r="J40" s="6">
        <v>0</v>
      </c>
      <c r="K40" s="6" t="s">
        <v>426</v>
      </c>
      <c r="L40" s="6" t="s">
        <v>432</v>
      </c>
      <c r="M40" s="6" t="s">
        <v>2043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7</v>
      </c>
      <c r="V40" s="12">
        <v>0</v>
      </c>
    </row>
    <row r="41" spans="1:22" ht="16" x14ac:dyDescent="0.4">
      <c r="A41" s="6">
        <v>39</v>
      </c>
      <c r="B41" s="6" t="s">
        <v>54</v>
      </c>
      <c r="C41" s="6" t="s">
        <v>54</v>
      </c>
      <c r="D41" s="6" t="s">
        <v>1920</v>
      </c>
      <c r="E41" s="6" t="s">
        <v>1935</v>
      </c>
      <c r="F41" s="6" t="s">
        <v>1936</v>
      </c>
      <c r="G41" s="6" t="s">
        <v>1937</v>
      </c>
      <c r="H41" s="6" t="s">
        <v>2044</v>
      </c>
      <c r="I41" s="6" t="s">
        <v>2045</v>
      </c>
      <c r="J41" s="6">
        <v>0</v>
      </c>
      <c r="K41" s="6" t="s">
        <v>426</v>
      </c>
      <c r="L41" s="6" t="s">
        <v>430</v>
      </c>
      <c r="M41" s="6" t="s">
        <v>2046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7</v>
      </c>
      <c r="V41" s="12">
        <v>0</v>
      </c>
    </row>
    <row r="42" spans="1:22" ht="16" x14ac:dyDescent="0.4">
      <c r="A42" s="6">
        <v>40</v>
      </c>
      <c r="B42" s="6" t="s">
        <v>54</v>
      </c>
      <c r="C42" s="6" t="s">
        <v>1920</v>
      </c>
      <c r="D42" s="6" t="s">
        <v>1941</v>
      </c>
      <c r="E42" s="6" t="s">
        <v>1941</v>
      </c>
      <c r="F42" s="6" t="s">
        <v>1942</v>
      </c>
      <c r="G42" s="6" t="s">
        <v>1943</v>
      </c>
      <c r="H42" s="6" t="s">
        <v>2047</v>
      </c>
      <c r="I42" s="6" t="s">
        <v>2048</v>
      </c>
      <c r="J42" s="6">
        <v>0</v>
      </c>
      <c r="K42" s="6" t="s">
        <v>426</v>
      </c>
      <c r="L42" s="6" t="s">
        <v>432</v>
      </c>
      <c r="M42" s="6" t="s">
        <v>2009</v>
      </c>
      <c r="N42" s="6">
        <v>0.60398178447725515</v>
      </c>
      <c r="O42" s="6">
        <v>5.2597656249999999E-2</v>
      </c>
      <c r="P42" s="6">
        <v>1.4794921875E-2</v>
      </c>
      <c r="Q42" s="6">
        <v>1.7024321915064138</v>
      </c>
      <c r="R42" s="6">
        <v>0.46290039062499999</v>
      </c>
      <c r="S42" s="6">
        <v>3.3300781250000001E-2</v>
      </c>
      <c r="T42" s="6">
        <v>0</v>
      </c>
      <c r="U42" s="6">
        <v>1</v>
      </c>
      <c r="V42" s="12">
        <v>0</v>
      </c>
    </row>
    <row r="43" spans="1:22" ht="16" x14ac:dyDescent="0.4">
      <c r="A43" s="6">
        <v>41</v>
      </c>
      <c r="B43" s="6" t="s">
        <v>54</v>
      </c>
      <c r="C43" s="6" t="s">
        <v>54</v>
      </c>
      <c r="D43" s="6" t="s">
        <v>54</v>
      </c>
      <c r="E43" s="6" t="s">
        <v>2016</v>
      </c>
      <c r="F43" s="6" t="s">
        <v>2017</v>
      </c>
      <c r="G43" s="6" t="s">
        <v>2018</v>
      </c>
      <c r="H43" s="6" t="s">
        <v>2019</v>
      </c>
      <c r="I43" s="6" t="s">
        <v>2049</v>
      </c>
      <c r="J43" s="6">
        <v>0</v>
      </c>
      <c r="K43" s="6" t="s">
        <v>426</v>
      </c>
      <c r="L43" s="6" t="s">
        <v>430</v>
      </c>
      <c r="M43" s="6" t="s">
        <v>2050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7</v>
      </c>
      <c r="V43" s="12">
        <v>0</v>
      </c>
    </row>
    <row r="44" spans="1:22" ht="16" x14ac:dyDescent="0.4">
      <c r="A44" s="6">
        <v>42</v>
      </c>
      <c r="B44" s="6" t="s">
        <v>1920</v>
      </c>
      <c r="C44" s="6" t="s">
        <v>1920</v>
      </c>
      <c r="D44" s="6" t="s">
        <v>1920</v>
      </c>
      <c r="E44" s="6" t="s">
        <v>1920</v>
      </c>
      <c r="F44" s="6" t="s">
        <v>1994</v>
      </c>
      <c r="G44" s="6" t="s">
        <v>1995</v>
      </c>
      <c r="H44" s="6" t="s">
        <v>2051</v>
      </c>
      <c r="I44" s="6" t="s">
        <v>2052</v>
      </c>
      <c r="J44" s="6">
        <v>34.081000000000003</v>
      </c>
      <c r="K44" s="6" t="s">
        <v>426</v>
      </c>
      <c r="L44" s="6" t="s">
        <v>430</v>
      </c>
      <c r="M44" s="6" t="s">
        <v>1187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7</v>
      </c>
      <c r="V44" s="12">
        <v>0</v>
      </c>
    </row>
    <row r="45" spans="1:22" ht="16" x14ac:dyDescent="0.4">
      <c r="A45" s="6">
        <v>43</v>
      </c>
      <c r="B45" s="6" t="s">
        <v>54</v>
      </c>
      <c r="C45" s="6" t="s">
        <v>1927</v>
      </c>
      <c r="D45" s="6" t="s">
        <v>1927</v>
      </c>
      <c r="E45" s="6" t="s">
        <v>1927</v>
      </c>
      <c r="F45" s="6" t="s">
        <v>2053</v>
      </c>
      <c r="G45" s="6" t="s">
        <v>2054</v>
      </c>
      <c r="H45" s="6" t="s">
        <v>2055</v>
      </c>
      <c r="I45" s="6" t="s">
        <v>2056</v>
      </c>
      <c r="J45" s="6">
        <v>0</v>
      </c>
      <c r="K45" s="6" t="s">
        <v>426</v>
      </c>
      <c r="L45" s="6" t="s">
        <v>430</v>
      </c>
      <c r="M45" s="6" t="s">
        <v>2046</v>
      </c>
      <c r="N45" s="6">
        <v>0</v>
      </c>
      <c r="O45" s="6">
        <v>56.87</v>
      </c>
      <c r="P45" s="6">
        <v>55.19</v>
      </c>
      <c r="Q45" s="6">
        <v>0</v>
      </c>
      <c r="R45" s="6">
        <v>39.090000000000003</v>
      </c>
      <c r="S45" s="6">
        <v>173.92</v>
      </c>
      <c r="T45" s="6">
        <v>0</v>
      </c>
      <c r="U45" s="6">
        <v>3</v>
      </c>
      <c r="V45" s="12">
        <v>0</v>
      </c>
    </row>
    <row r="46" spans="1:22" ht="16" x14ac:dyDescent="0.4">
      <c r="A46" s="6">
        <v>44</v>
      </c>
      <c r="B46" s="6" t="s">
        <v>54</v>
      </c>
      <c r="C46" s="6" t="s">
        <v>1920</v>
      </c>
      <c r="D46" s="6" t="s">
        <v>1941</v>
      </c>
      <c r="E46" s="6" t="s">
        <v>1941</v>
      </c>
      <c r="F46" s="6" t="s">
        <v>1942</v>
      </c>
      <c r="G46" s="6" t="s">
        <v>1943</v>
      </c>
      <c r="H46" s="6" t="s">
        <v>2004</v>
      </c>
      <c r="I46" s="6" t="s">
        <v>2057</v>
      </c>
      <c r="J46" s="6">
        <v>0</v>
      </c>
      <c r="K46" s="6" t="s">
        <v>426</v>
      </c>
      <c r="L46" s="6" t="s">
        <v>432</v>
      </c>
      <c r="M46" s="6" t="s">
        <v>2006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7</v>
      </c>
      <c r="V46" s="12">
        <v>0</v>
      </c>
    </row>
    <row r="47" spans="1:22" ht="16" x14ac:dyDescent="0.4">
      <c r="A47" s="6">
        <v>45</v>
      </c>
      <c r="B47" s="6" t="s">
        <v>54</v>
      </c>
      <c r="C47" s="6" t="s">
        <v>1927</v>
      </c>
      <c r="D47" s="6" t="s">
        <v>1956</v>
      </c>
      <c r="E47" s="6" t="s">
        <v>1956</v>
      </c>
      <c r="F47" s="6" t="s">
        <v>1957</v>
      </c>
      <c r="G47" s="6" t="s">
        <v>1958</v>
      </c>
      <c r="H47" s="6" t="s">
        <v>2058</v>
      </c>
      <c r="I47" s="6" t="s">
        <v>1960</v>
      </c>
      <c r="J47" s="6">
        <v>0</v>
      </c>
      <c r="K47" s="6" t="s">
        <v>426</v>
      </c>
      <c r="L47" s="6" t="s">
        <v>432</v>
      </c>
      <c r="M47" s="6" t="s">
        <v>1926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7</v>
      </c>
      <c r="V47" s="12">
        <v>0</v>
      </c>
    </row>
    <row r="48" spans="1:22" ht="16" x14ac:dyDescent="0.4">
      <c r="A48" s="6">
        <v>46</v>
      </c>
      <c r="B48" s="6" t="s">
        <v>1920</v>
      </c>
      <c r="C48" s="6" t="s">
        <v>1920</v>
      </c>
      <c r="D48" s="6" t="s">
        <v>2059</v>
      </c>
      <c r="E48" s="6" t="s">
        <v>2060</v>
      </c>
      <c r="F48" s="6" t="s">
        <v>2061</v>
      </c>
      <c r="G48" s="6" t="s">
        <v>2062</v>
      </c>
      <c r="H48" s="6" t="s">
        <v>2063</v>
      </c>
      <c r="I48" s="6" t="s">
        <v>2064</v>
      </c>
      <c r="J48" s="6">
        <v>0</v>
      </c>
      <c r="K48" s="6" t="s">
        <v>426</v>
      </c>
      <c r="L48" s="6" t="s">
        <v>430</v>
      </c>
      <c r="M48" s="6" t="s">
        <v>2065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7</v>
      </c>
      <c r="V48" s="12">
        <v>0</v>
      </c>
    </row>
    <row r="49" spans="1:22" ht="16" x14ac:dyDescent="0.4">
      <c r="A49" s="6">
        <v>47</v>
      </c>
      <c r="B49" s="6" t="s">
        <v>54</v>
      </c>
      <c r="C49" s="6" t="s">
        <v>1920</v>
      </c>
      <c r="D49" s="6" t="s">
        <v>1941</v>
      </c>
      <c r="E49" s="6" t="s">
        <v>1941</v>
      </c>
      <c r="F49" s="6" t="s">
        <v>1942</v>
      </c>
      <c r="G49" s="6" t="s">
        <v>1943</v>
      </c>
      <c r="H49" s="6" t="s">
        <v>2047</v>
      </c>
      <c r="I49" s="6" t="s">
        <v>2066</v>
      </c>
      <c r="J49" s="6">
        <v>0</v>
      </c>
      <c r="K49" s="6" t="s">
        <v>426</v>
      </c>
      <c r="L49" s="6" t="s">
        <v>430</v>
      </c>
      <c r="M49" s="6" t="s">
        <v>2067</v>
      </c>
      <c r="N49" s="6">
        <v>0</v>
      </c>
      <c r="O49" s="6">
        <v>1.72</v>
      </c>
      <c r="P49" s="6">
        <v>0</v>
      </c>
      <c r="Q49" s="6">
        <v>0</v>
      </c>
      <c r="R49" s="6">
        <v>0</v>
      </c>
      <c r="S49" s="6">
        <v>1.85</v>
      </c>
      <c r="T49" s="6">
        <v>0</v>
      </c>
      <c r="U49" s="6">
        <v>5</v>
      </c>
      <c r="V49" s="12">
        <v>0</v>
      </c>
    </row>
    <row r="50" spans="1:22" ht="16" x14ac:dyDescent="0.4">
      <c r="A50" s="6">
        <v>48</v>
      </c>
      <c r="B50" s="6" t="s">
        <v>54</v>
      </c>
      <c r="C50" s="6" t="s">
        <v>1920</v>
      </c>
      <c r="D50" s="6" t="s">
        <v>1961</v>
      </c>
      <c r="E50" s="6" t="s">
        <v>1961</v>
      </c>
      <c r="F50" s="6" t="s">
        <v>1962</v>
      </c>
      <c r="G50" s="6" t="s">
        <v>1963</v>
      </c>
      <c r="H50" s="6" t="s">
        <v>2068</v>
      </c>
      <c r="I50" s="6" t="s">
        <v>1939</v>
      </c>
      <c r="J50" s="6">
        <v>0</v>
      </c>
      <c r="K50" s="6" t="s">
        <v>426</v>
      </c>
      <c r="L50" s="6" t="s">
        <v>430</v>
      </c>
      <c r="M50" s="6" t="s">
        <v>1940</v>
      </c>
      <c r="N50" s="6">
        <v>0.301396484375</v>
      </c>
      <c r="O50" s="6">
        <v>3.5517578124999998E-2</v>
      </c>
      <c r="P50" s="6">
        <v>0.31326171874999997</v>
      </c>
      <c r="Q50" s="6">
        <v>0.26475097656250002</v>
      </c>
      <c r="R50" s="6">
        <v>0.26786621093750002</v>
      </c>
      <c r="S50" s="6">
        <v>0.30026855468750002</v>
      </c>
      <c r="T50" s="6">
        <v>0.299619140625</v>
      </c>
      <c r="U50" s="6">
        <v>0</v>
      </c>
      <c r="V50" s="12">
        <v>0.99873046875000004</v>
      </c>
    </row>
    <row r="51" spans="1:22" ht="16" x14ac:dyDescent="0.4">
      <c r="A51" s="6">
        <v>49</v>
      </c>
      <c r="B51" s="6" t="s">
        <v>54</v>
      </c>
      <c r="C51" s="6" t="s">
        <v>1927</v>
      </c>
      <c r="D51" s="6" t="s">
        <v>1928</v>
      </c>
      <c r="E51" s="6" t="s">
        <v>2069</v>
      </c>
      <c r="F51" s="6" t="s">
        <v>2070</v>
      </c>
      <c r="G51" s="6" t="s">
        <v>2071</v>
      </c>
      <c r="H51" s="6" t="s">
        <v>2072</v>
      </c>
      <c r="I51" s="6" t="s">
        <v>2073</v>
      </c>
      <c r="J51" s="6">
        <v>0</v>
      </c>
      <c r="K51" s="6" t="s">
        <v>426</v>
      </c>
      <c r="L51" s="6" t="s">
        <v>430</v>
      </c>
      <c r="M51" s="6" t="s">
        <v>1940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7</v>
      </c>
      <c r="V51" s="12">
        <v>0</v>
      </c>
    </row>
    <row r="52" spans="1:22" ht="16" x14ac:dyDescent="0.4">
      <c r="A52" s="6">
        <v>50</v>
      </c>
      <c r="B52" s="6" t="s">
        <v>54</v>
      </c>
      <c r="C52" s="6" t="s">
        <v>1920</v>
      </c>
      <c r="D52" s="6" t="s">
        <v>1941</v>
      </c>
      <c r="E52" s="6" t="s">
        <v>1941</v>
      </c>
      <c r="F52" s="6" t="s">
        <v>1942</v>
      </c>
      <c r="G52" s="6" t="s">
        <v>1943</v>
      </c>
      <c r="H52" s="6" t="s">
        <v>2035</v>
      </c>
      <c r="I52" s="6" t="s">
        <v>2074</v>
      </c>
      <c r="J52" s="6">
        <v>0</v>
      </c>
      <c r="K52" s="6" t="s">
        <v>426</v>
      </c>
      <c r="L52" s="6" t="s">
        <v>430</v>
      </c>
      <c r="M52" s="6" t="s">
        <v>1946</v>
      </c>
      <c r="N52" s="6">
        <v>36.619999999999997</v>
      </c>
      <c r="O52" s="6">
        <v>46.83</v>
      </c>
      <c r="P52" s="6">
        <v>8.92</v>
      </c>
      <c r="Q52" s="6">
        <v>0</v>
      </c>
      <c r="R52" s="6">
        <v>0</v>
      </c>
      <c r="S52" s="6">
        <v>108.63</v>
      </c>
      <c r="T52" s="6">
        <v>44.15</v>
      </c>
      <c r="U52" s="6">
        <v>2</v>
      </c>
      <c r="V52" s="12">
        <v>5.1941176470588237</v>
      </c>
    </row>
    <row r="53" spans="1:22" ht="16" x14ac:dyDescent="0.4">
      <c r="A53" s="6">
        <v>51</v>
      </c>
      <c r="B53" s="6" t="s">
        <v>1920</v>
      </c>
      <c r="C53" s="6" t="s">
        <v>1920</v>
      </c>
      <c r="D53" s="6" t="s">
        <v>1947</v>
      </c>
      <c r="E53" s="6" t="s">
        <v>1947</v>
      </c>
      <c r="F53" s="6" t="s">
        <v>1948</v>
      </c>
      <c r="G53" s="6" t="s">
        <v>1949</v>
      </c>
      <c r="H53" s="6" t="s">
        <v>2075</v>
      </c>
      <c r="I53" s="6" t="s">
        <v>2014</v>
      </c>
      <c r="J53" s="6">
        <v>0</v>
      </c>
      <c r="K53" s="6" t="s">
        <v>426</v>
      </c>
      <c r="L53" s="6" t="s">
        <v>430</v>
      </c>
      <c r="M53" s="6" t="s">
        <v>2015</v>
      </c>
      <c r="N53" s="6">
        <v>0.33845825195312501</v>
      </c>
      <c r="O53" s="6">
        <v>0.754486083984375</v>
      </c>
      <c r="P53" s="6">
        <v>0.64306518554687497</v>
      </c>
      <c r="Q53" s="6">
        <v>0.36968139648437498</v>
      </c>
      <c r="R53" s="6">
        <v>0.120382080078125</v>
      </c>
      <c r="S53" s="6">
        <v>0.66610961914062505</v>
      </c>
      <c r="T53" s="6">
        <v>0.62978027343749998</v>
      </c>
      <c r="U53" s="6">
        <v>0</v>
      </c>
      <c r="V53" s="12">
        <v>1.3995117187499999</v>
      </c>
    </row>
    <row r="54" spans="1:22" ht="16" x14ac:dyDescent="0.4">
      <c r="A54" s="6">
        <v>52</v>
      </c>
      <c r="B54" s="6" t="s">
        <v>54</v>
      </c>
      <c r="C54" s="6" t="s">
        <v>1920</v>
      </c>
      <c r="D54" s="6" t="s">
        <v>1961</v>
      </c>
      <c r="E54" s="6" t="s">
        <v>1961</v>
      </c>
      <c r="F54" s="6" t="s">
        <v>1962</v>
      </c>
      <c r="G54" s="6" t="s">
        <v>1963</v>
      </c>
      <c r="H54" s="6" t="s">
        <v>2076</v>
      </c>
      <c r="I54" s="6" t="s">
        <v>2077</v>
      </c>
      <c r="J54" s="6">
        <v>0</v>
      </c>
      <c r="K54" s="6" t="s">
        <v>426</v>
      </c>
      <c r="L54" s="6" t="s">
        <v>432</v>
      </c>
      <c r="M54" s="6" t="s">
        <v>2078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7</v>
      </c>
      <c r="V54" s="12">
        <v>0</v>
      </c>
    </row>
    <row r="55" spans="1:22" ht="16" x14ac:dyDescent="0.4">
      <c r="A55" s="6">
        <v>53</v>
      </c>
      <c r="B55" s="6" t="s">
        <v>54</v>
      </c>
      <c r="C55" s="6" t="s">
        <v>1920</v>
      </c>
      <c r="D55" s="6" t="s">
        <v>1961</v>
      </c>
      <c r="E55" s="6" t="s">
        <v>1961</v>
      </c>
      <c r="F55" s="6" t="s">
        <v>1962</v>
      </c>
      <c r="G55" s="6" t="s">
        <v>1963</v>
      </c>
      <c r="H55" s="6" t="s">
        <v>2079</v>
      </c>
      <c r="I55" s="6" t="s">
        <v>1965</v>
      </c>
      <c r="J55" s="6">
        <v>0.60000002384185791</v>
      </c>
      <c r="K55" s="6" t="s">
        <v>426</v>
      </c>
      <c r="L55" s="6" t="s">
        <v>432</v>
      </c>
      <c r="M55" s="6" t="s">
        <v>1966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7</v>
      </c>
      <c r="V55" s="12">
        <v>0</v>
      </c>
    </row>
    <row r="56" spans="1:22" ht="16" x14ac:dyDescent="0.4">
      <c r="A56" s="6">
        <v>54</v>
      </c>
      <c r="B56" s="6" t="s">
        <v>54</v>
      </c>
      <c r="C56" s="6" t="s">
        <v>1920</v>
      </c>
      <c r="D56" s="6" t="s">
        <v>1961</v>
      </c>
      <c r="E56" s="6" t="s">
        <v>1961</v>
      </c>
      <c r="F56" s="6" t="s">
        <v>1962</v>
      </c>
      <c r="G56" s="6" t="s">
        <v>1963</v>
      </c>
      <c r="H56" s="6" t="s">
        <v>2080</v>
      </c>
      <c r="I56" s="6" t="s">
        <v>2024</v>
      </c>
      <c r="J56" s="6">
        <v>0</v>
      </c>
      <c r="K56" s="6" t="s">
        <v>426</v>
      </c>
      <c r="L56" s="6" t="s">
        <v>432</v>
      </c>
      <c r="M56" s="6" t="s">
        <v>2025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7</v>
      </c>
      <c r="V56" s="12">
        <v>0</v>
      </c>
    </row>
    <row r="57" spans="1:22" ht="16" x14ac:dyDescent="0.4">
      <c r="A57" s="6">
        <v>55</v>
      </c>
      <c r="B57" s="6" t="s">
        <v>54</v>
      </c>
      <c r="C57" s="6" t="s">
        <v>1920</v>
      </c>
      <c r="D57" s="6" t="s">
        <v>1961</v>
      </c>
      <c r="E57" s="6" t="s">
        <v>1961</v>
      </c>
      <c r="F57" s="6" t="s">
        <v>1962</v>
      </c>
      <c r="G57" s="6" t="s">
        <v>1963</v>
      </c>
      <c r="H57" s="6" t="s">
        <v>2081</v>
      </c>
      <c r="I57" s="6" t="s">
        <v>2082</v>
      </c>
      <c r="J57" s="6">
        <v>1.468</v>
      </c>
      <c r="K57" s="6" t="s">
        <v>426</v>
      </c>
      <c r="L57" s="6" t="s">
        <v>430</v>
      </c>
      <c r="M57" s="6" t="s">
        <v>1989</v>
      </c>
      <c r="N57" s="6">
        <v>0.1901823220257029</v>
      </c>
      <c r="O57" s="6">
        <v>7.2428047775174489E-2</v>
      </c>
      <c r="P57" s="6">
        <v>0.28533398153033884</v>
      </c>
      <c r="Q57" s="6">
        <v>0.77696646769626565</v>
      </c>
      <c r="R57" s="6">
        <v>8.063095854214225E-2</v>
      </c>
      <c r="S57" s="6">
        <v>0.62265256127562685</v>
      </c>
      <c r="T57" s="6">
        <v>0.26819656814988774</v>
      </c>
      <c r="U57" s="6">
        <v>0</v>
      </c>
      <c r="V57" s="12">
        <v>0.33524571018735966</v>
      </c>
    </row>
    <row r="58" spans="1:22" ht="16" x14ac:dyDescent="0.4">
      <c r="A58" s="6">
        <v>56</v>
      </c>
      <c r="B58" s="6" t="s">
        <v>54</v>
      </c>
      <c r="C58" s="6" t="s">
        <v>1920</v>
      </c>
      <c r="D58" s="6" t="s">
        <v>1961</v>
      </c>
      <c r="E58" s="6" t="s">
        <v>1961</v>
      </c>
      <c r="F58" s="6" t="s">
        <v>1962</v>
      </c>
      <c r="G58" s="6" t="s">
        <v>1963</v>
      </c>
      <c r="H58" s="6" t="s">
        <v>2083</v>
      </c>
      <c r="I58" s="6" t="s">
        <v>2082</v>
      </c>
      <c r="J58" s="6">
        <v>0</v>
      </c>
      <c r="K58" s="6" t="s">
        <v>426</v>
      </c>
      <c r="L58" s="6" t="s">
        <v>430</v>
      </c>
      <c r="M58" s="6" t="s">
        <v>1989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7</v>
      </c>
      <c r="V58" s="12">
        <v>0</v>
      </c>
    </row>
    <row r="59" spans="1:22" ht="16" x14ac:dyDescent="0.4">
      <c r="A59" s="6">
        <v>57</v>
      </c>
      <c r="B59" s="6" t="s">
        <v>54</v>
      </c>
      <c r="C59" s="6" t="s">
        <v>1920</v>
      </c>
      <c r="D59" s="6" t="s">
        <v>1961</v>
      </c>
      <c r="E59" s="6" t="s">
        <v>1961</v>
      </c>
      <c r="F59" s="6" t="s">
        <v>1962</v>
      </c>
      <c r="G59" s="6" t="s">
        <v>1963</v>
      </c>
      <c r="H59" s="6" t="s">
        <v>2084</v>
      </c>
      <c r="I59" s="6" t="s">
        <v>1965</v>
      </c>
      <c r="J59" s="6">
        <v>0</v>
      </c>
      <c r="K59" s="6" t="s">
        <v>426</v>
      </c>
      <c r="L59" s="6" t="s">
        <v>430</v>
      </c>
      <c r="M59" s="6" t="s">
        <v>1966</v>
      </c>
      <c r="N59" s="6">
        <v>1.295051739130431</v>
      </c>
      <c r="O59" s="6">
        <v>2.6200000000008005E-2</v>
      </c>
      <c r="P59" s="6">
        <v>1.3267999999999938</v>
      </c>
      <c r="Q59" s="6">
        <v>1.2644999999999982</v>
      </c>
      <c r="R59" s="6">
        <v>2.4740000000000055</v>
      </c>
      <c r="S59" s="6">
        <v>8.1999999999970898E-3</v>
      </c>
      <c r="T59" s="6">
        <v>1.4160000000000037</v>
      </c>
      <c r="U59" s="6">
        <v>0</v>
      </c>
      <c r="V59" s="12">
        <v>1.4160000000000037</v>
      </c>
    </row>
    <row r="60" spans="1:22" ht="16" x14ac:dyDescent="0.4">
      <c r="A60" s="6">
        <v>58</v>
      </c>
      <c r="B60" s="6" t="s">
        <v>54</v>
      </c>
      <c r="C60" s="6" t="s">
        <v>1920</v>
      </c>
      <c r="D60" s="6" t="s">
        <v>1961</v>
      </c>
      <c r="E60" s="6" t="s">
        <v>1961</v>
      </c>
      <c r="F60" s="6" t="s">
        <v>1962</v>
      </c>
      <c r="G60" s="6" t="s">
        <v>1963</v>
      </c>
      <c r="H60" s="6" t="s">
        <v>2085</v>
      </c>
      <c r="I60" s="6" t="s">
        <v>1960</v>
      </c>
      <c r="J60" s="6">
        <v>0</v>
      </c>
      <c r="K60" s="6" t="s">
        <v>426</v>
      </c>
      <c r="L60" s="6" t="s">
        <v>432</v>
      </c>
      <c r="M60" s="6" t="s">
        <v>1926</v>
      </c>
      <c r="N60" s="6">
        <v>0.38470000000000254</v>
      </c>
      <c r="O60" s="6">
        <v>0.23166780000000017</v>
      </c>
      <c r="P60" s="6">
        <v>0.10289999999999963</v>
      </c>
      <c r="Q60" s="6">
        <v>0.25811665166516379</v>
      </c>
      <c r="R60" s="6">
        <v>4.2699999999999821E-2</v>
      </c>
      <c r="S60" s="6">
        <v>0</v>
      </c>
      <c r="T60" s="6">
        <v>0</v>
      </c>
      <c r="U60" s="6">
        <v>2</v>
      </c>
      <c r="V60" s="12">
        <v>0</v>
      </c>
    </row>
    <row r="61" spans="1:22" ht="16" x14ac:dyDescent="0.4">
      <c r="A61" s="6">
        <v>59</v>
      </c>
      <c r="B61" s="6" t="s">
        <v>1920</v>
      </c>
      <c r="C61" s="6" t="s">
        <v>1920</v>
      </c>
      <c r="D61" s="6" t="s">
        <v>2059</v>
      </c>
      <c r="E61" s="6" t="s">
        <v>2060</v>
      </c>
      <c r="F61" s="6" t="s">
        <v>2061</v>
      </c>
      <c r="G61" s="6" t="s">
        <v>2062</v>
      </c>
      <c r="H61" s="6" t="s">
        <v>2086</v>
      </c>
      <c r="I61" s="6" t="s">
        <v>2087</v>
      </c>
      <c r="J61" s="6">
        <v>99.693000793457031</v>
      </c>
      <c r="K61" s="6" t="s">
        <v>426</v>
      </c>
      <c r="L61" s="6" t="s">
        <v>430</v>
      </c>
      <c r="M61" s="6" t="s">
        <v>2088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0.5205118269024388</v>
      </c>
      <c r="U61" s="6">
        <v>6</v>
      </c>
      <c r="V61" s="12">
        <v>0.12695410412254607</v>
      </c>
    </row>
    <row r="62" spans="1:22" ht="16" x14ac:dyDescent="0.4">
      <c r="A62" s="6">
        <v>60</v>
      </c>
      <c r="B62" s="6" t="s">
        <v>1920</v>
      </c>
      <c r="C62" s="6" t="s">
        <v>1920</v>
      </c>
      <c r="D62" s="6" t="s">
        <v>1947</v>
      </c>
      <c r="E62" s="6" t="s">
        <v>1947</v>
      </c>
      <c r="F62" s="6" t="s">
        <v>1948</v>
      </c>
      <c r="G62" s="6" t="s">
        <v>1949</v>
      </c>
      <c r="H62" s="6" t="s">
        <v>2075</v>
      </c>
      <c r="I62" s="6" t="s">
        <v>2089</v>
      </c>
      <c r="J62" s="6">
        <v>0</v>
      </c>
      <c r="K62" s="6" t="s">
        <v>426</v>
      </c>
      <c r="L62" s="6" t="s">
        <v>430</v>
      </c>
      <c r="M62" s="6" t="s">
        <v>1989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7</v>
      </c>
      <c r="V62" s="12">
        <v>0</v>
      </c>
    </row>
    <row r="63" spans="1:22" ht="16" x14ac:dyDescent="0.4">
      <c r="A63" s="6">
        <v>61</v>
      </c>
      <c r="B63" s="6" t="s">
        <v>54</v>
      </c>
      <c r="C63" s="6" t="s">
        <v>1920</v>
      </c>
      <c r="D63" s="6" t="s">
        <v>1941</v>
      </c>
      <c r="E63" s="6" t="s">
        <v>1941</v>
      </c>
      <c r="F63" s="6" t="s">
        <v>1942</v>
      </c>
      <c r="G63" s="6" t="s">
        <v>1943</v>
      </c>
      <c r="H63" s="6" t="s">
        <v>2004</v>
      </c>
      <c r="I63" s="6" t="s">
        <v>2090</v>
      </c>
      <c r="J63" s="6">
        <v>0</v>
      </c>
      <c r="K63" s="6" t="s">
        <v>426</v>
      </c>
      <c r="L63" s="6" t="s">
        <v>430</v>
      </c>
      <c r="M63" s="6" t="s">
        <v>2091</v>
      </c>
      <c r="N63" s="6">
        <v>0</v>
      </c>
      <c r="O63" s="6">
        <v>0</v>
      </c>
      <c r="P63" s="6">
        <v>3.7045190497825753</v>
      </c>
      <c r="Q63" s="6">
        <v>9.2892677207782985E-3</v>
      </c>
      <c r="R63" s="6">
        <v>0</v>
      </c>
      <c r="S63" s="6">
        <v>0</v>
      </c>
      <c r="T63" s="6">
        <v>0</v>
      </c>
      <c r="U63" s="6">
        <v>5</v>
      </c>
      <c r="V63" s="12">
        <v>0</v>
      </c>
    </row>
    <row r="64" spans="1:22" ht="16" x14ac:dyDescent="0.4">
      <c r="A64" s="6">
        <v>62</v>
      </c>
      <c r="B64" s="6" t="s">
        <v>54</v>
      </c>
      <c r="C64" s="6" t="s">
        <v>1920</v>
      </c>
      <c r="D64" s="6" t="s">
        <v>1961</v>
      </c>
      <c r="E64" s="6" t="s">
        <v>1961</v>
      </c>
      <c r="F64" s="6" t="s">
        <v>1962</v>
      </c>
      <c r="G64" s="6" t="s">
        <v>1963</v>
      </c>
      <c r="H64" s="6" t="s">
        <v>2029</v>
      </c>
      <c r="I64" s="6" t="s">
        <v>2092</v>
      </c>
      <c r="J64" s="6">
        <v>0</v>
      </c>
      <c r="K64" s="6" t="s">
        <v>426</v>
      </c>
      <c r="L64" s="6" t="s">
        <v>430</v>
      </c>
      <c r="M64" s="6" t="s">
        <v>1952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7</v>
      </c>
      <c r="V64" s="12">
        <v>0</v>
      </c>
    </row>
    <row r="65" spans="1:22" ht="16" x14ac:dyDescent="0.4">
      <c r="A65" s="6">
        <v>63</v>
      </c>
      <c r="B65" s="6" t="s">
        <v>54</v>
      </c>
      <c r="C65" s="6" t="s">
        <v>1920</v>
      </c>
      <c r="D65" s="6" t="s">
        <v>1961</v>
      </c>
      <c r="E65" s="6" t="s">
        <v>1961</v>
      </c>
      <c r="F65" s="6" t="s">
        <v>1962</v>
      </c>
      <c r="G65" s="6" t="s">
        <v>1963</v>
      </c>
      <c r="H65" s="6" t="s">
        <v>2093</v>
      </c>
      <c r="I65" s="6" t="s">
        <v>2024</v>
      </c>
      <c r="J65" s="6">
        <v>0</v>
      </c>
      <c r="K65" s="6" t="s">
        <v>426</v>
      </c>
      <c r="L65" s="6" t="s">
        <v>430</v>
      </c>
      <c r="M65" s="6" t="s">
        <v>2025</v>
      </c>
      <c r="N65" s="6">
        <v>5.3760089062052433E-4</v>
      </c>
      <c r="O65" s="6">
        <v>0</v>
      </c>
      <c r="P65" s="6">
        <v>0.29260000000000219</v>
      </c>
      <c r="Q65" s="6">
        <v>0.4016103098234089</v>
      </c>
      <c r="R65" s="6">
        <v>0.33369999999999889</v>
      </c>
      <c r="S65" s="6">
        <v>0.5081999999999971</v>
      </c>
      <c r="T65" s="6">
        <v>0.21650000000000547</v>
      </c>
      <c r="U65" s="6">
        <v>1</v>
      </c>
      <c r="V65" s="12">
        <v>0.54125000000001366</v>
      </c>
    </row>
    <row r="66" spans="1:22" ht="16" x14ac:dyDescent="0.4">
      <c r="A66" s="6">
        <v>64</v>
      </c>
      <c r="B66" s="6" t="s">
        <v>54</v>
      </c>
      <c r="C66" s="6" t="s">
        <v>1920</v>
      </c>
      <c r="D66" s="6" t="s">
        <v>1961</v>
      </c>
      <c r="E66" s="6" t="s">
        <v>1961</v>
      </c>
      <c r="F66" s="6" t="s">
        <v>1962</v>
      </c>
      <c r="G66" s="6" t="s">
        <v>1963</v>
      </c>
      <c r="H66" s="6" t="s">
        <v>1970</v>
      </c>
      <c r="I66" s="6" t="s">
        <v>2094</v>
      </c>
      <c r="J66" s="6">
        <v>0</v>
      </c>
      <c r="K66" s="6" t="s">
        <v>426</v>
      </c>
      <c r="L66" s="6" t="s">
        <v>430</v>
      </c>
      <c r="M66" s="6" t="s">
        <v>2095</v>
      </c>
      <c r="N66" s="6">
        <v>0.36748222636656463</v>
      </c>
      <c r="O66" s="6">
        <v>9.6601260582010587E-2</v>
      </c>
      <c r="P66" s="6">
        <v>0.36588616385981365</v>
      </c>
      <c r="Q66" s="6">
        <v>0.31709827721593681</v>
      </c>
      <c r="R66" s="6">
        <v>0.27496141666666518</v>
      </c>
      <c r="S66" s="6">
        <v>0.35150936065573662</v>
      </c>
      <c r="T66" s="6">
        <v>0.32461789096864779</v>
      </c>
      <c r="U66" s="6">
        <v>0</v>
      </c>
      <c r="V66" s="12">
        <v>3.2461789096864777</v>
      </c>
    </row>
    <row r="67" spans="1:22" ht="16" x14ac:dyDescent="0.4">
      <c r="A67" s="6">
        <v>65</v>
      </c>
      <c r="B67" s="6" t="s">
        <v>54</v>
      </c>
      <c r="C67" s="6" t="s">
        <v>1920</v>
      </c>
      <c r="D67" s="6" t="s">
        <v>1961</v>
      </c>
      <c r="E67" s="6" t="s">
        <v>1961</v>
      </c>
      <c r="F67" s="6" t="s">
        <v>1962</v>
      </c>
      <c r="G67" s="6" t="s">
        <v>1963</v>
      </c>
      <c r="H67" s="6" t="s">
        <v>2096</v>
      </c>
      <c r="I67" s="6" t="s">
        <v>2097</v>
      </c>
      <c r="J67" s="6" t="s">
        <v>1231</v>
      </c>
      <c r="K67" s="6" t="s">
        <v>428</v>
      </c>
      <c r="L67" s="6" t="s">
        <v>432</v>
      </c>
      <c r="M67" s="6" t="s">
        <v>2098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7</v>
      </c>
      <c r="V67" s="12">
        <v>0</v>
      </c>
    </row>
    <row r="68" spans="1:22" ht="16" x14ac:dyDescent="0.4">
      <c r="A68" s="6">
        <v>66</v>
      </c>
      <c r="B68" s="6" t="s">
        <v>54</v>
      </c>
      <c r="C68" s="6" t="s">
        <v>1920</v>
      </c>
      <c r="D68" s="6" t="s">
        <v>1961</v>
      </c>
      <c r="E68" s="6" t="s">
        <v>1961</v>
      </c>
      <c r="F68" s="6" t="s">
        <v>1962</v>
      </c>
      <c r="G68" s="6" t="s">
        <v>1963</v>
      </c>
      <c r="H68" s="6" t="s">
        <v>2099</v>
      </c>
      <c r="I68" s="6" t="s">
        <v>1954</v>
      </c>
      <c r="J68" s="6">
        <v>0</v>
      </c>
      <c r="K68" s="6" t="s">
        <v>426</v>
      </c>
      <c r="L68" s="6" t="s">
        <v>430</v>
      </c>
      <c r="M68" s="6" t="s">
        <v>1955</v>
      </c>
      <c r="N68" s="6">
        <v>0.83250287884076901</v>
      </c>
      <c r="O68" s="6">
        <v>0.36434000000001104</v>
      </c>
      <c r="P68" s="6">
        <v>1.1504751425899848</v>
      </c>
      <c r="Q68" s="6">
        <v>0.63475473888496703</v>
      </c>
      <c r="R68" s="6">
        <v>0.97778947614593559</v>
      </c>
      <c r="S68" s="6">
        <v>1.1874912201963526</v>
      </c>
      <c r="T68" s="6">
        <v>0.91032936760690064</v>
      </c>
      <c r="U68" s="6">
        <v>0</v>
      </c>
      <c r="V68" s="12">
        <v>4.551646838034503</v>
      </c>
    </row>
    <row r="69" spans="1:22" ht="16" x14ac:dyDescent="0.4">
      <c r="A69" s="6">
        <v>67</v>
      </c>
      <c r="B69" s="6" t="s">
        <v>1920</v>
      </c>
      <c r="C69" s="6" t="s">
        <v>1920</v>
      </c>
      <c r="D69" s="6" t="s">
        <v>1947</v>
      </c>
      <c r="E69" s="6" t="s">
        <v>1947</v>
      </c>
      <c r="F69" s="6" t="s">
        <v>1948</v>
      </c>
      <c r="G69" s="6" t="s">
        <v>1949</v>
      </c>
      <c r="H69" s="6" t="s">
        <v>2013</v>
      </c>
      <c r="I69" s="6" t="s">
        <v>2100</v>
      </c>
      <c r="J69" s="6">
        <v>0</v>
      </c>
      <c r="K69" s="6" t="s">
        <v>426</v>
      </c>
      <c r="L69" s="6" t="s">
        <v>430</v>
      </c>
      <c r="M69" s="6" t="s">
        <v>2101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7</v>
      </c>
      <c r="V69" s="12">
        <v>0</v>
      </c>
    </row>
    <row r="70" spans="1:22" ht="16" x14ac:dyDescent="0.4">
      <c r="A70" s="6">
        <v>68</v>
      </c>
      <c r="B70" s="6" t="s">
        <v>54</v>
      </c>
      <c r="C70" s="6" t="s">
        <v>1920</v>
      </c>
      <c r="D70" s="6" t="s">
        <v>1941</v>
      </c>
      <c r="E70" s="6" t="s">
        <v>1941</v>
      </c>
      <c r="F70" s="6" t="s">
        <v>1942</v>
      </c>
      <c r="G70" s="6" t="s">
        <v>1943</v>
      </c>
      <c r="H70" s="6" t="s">
        <v>2102</v>
      </c>
      <c r="I70" s="6" t="s">
        <v>2103</v>
      </c>
      <c r="J70" s="6">
        <v>0</v>
      </c>
      <c r="K70" s="6" t="s">
        <v>426</v>
      </c>
      <c r="L70" s="6" t="s">
        <v>430</v>
      </c>
      <c r="M70" s="6" t="s">
        <v>2104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7</v>
      </c>
      <c r="V70" s="12">
        <v>0</v>
      </c>
    </row>
    <row r="71" spans="1:22" ht="16" x14ac:dyDescent="0.4">
      <c r="A71" s="6">
        <v>69</v>
      </c>
      <c r="B71" s="6" t="s">
        <v>54</v>
      </c>
      <c r="C71" s="6" t="s">
        <v>1920</v>
      </c>
      <c r="D71" s="6" t="s">
        <v>1961</v>
      </c>
      <c r="E71" s="6" t="s">
        <v>1961</v>
      </c>
      <c r="F71" s="6" t="s">
        <v>1962</v>
      </c>
      <c r="G71" s="6" t="s">
        <v>1963</v>
      </c>
      <c r="H71" s="6" t="s">
        <v>2105</v>
      </c>
      <c r="I71" s="6" t="s">
        <v>2024</v>
      </c>
      <c r="J71" s="6">
        <v>0</v>
      </c>
      <c r="K71" s="6" t="s">
        <v>426</v>
      </c>
      <c r="L71" s="6" t="s">
        <v>430</v>
      </c>
      <c r="M71" s="6" t="s">
        <v>2025</v>
      </c>
      <c r="N71" s="6">
        <v>2.69</v>
      </c>
      <c r="O71" s="6">
        <v>0</v>
      </c>
      <c r="P71" s="6">
        <v>3.67</v>
      </c>
      <c r="Q71" s="6">
        <v>2.3199999999999998</v>
      </c>
      <c r="R71" s="6">
        <v>2.39</v>
      </c>
      <c r="S71" s="6">
        <v>3.14</v>
      </c>
      <c r="T71" s="6">
        <v>2.69</v>
      </c>
      <c r="U71" s="6">
        <v>1</v>
      </c>
      <c r="V71" s="12">
        <v>6.7249999999999996</v>
      </c>
    </row>
    <row r="72" spans="1:22" ht="16" x14ac:dyDescent="0.4">
      <c r="A72" s="6">
        <v>70</v>
      </c>
      <c r="B72" s="6" t="s">
        <v>54</v>
      </c>
      <c r="C72" s="6" t="s">
        <v>1920</v>
      </c>
      <c r="D72" s="6" t="s">
        <v>1920</v>
      </c>
      <c r="E72" s="6" t="s">
        <v>1921</v>
      </c>
      <c r="F72" s="6" t="s">
        <v>1922</v>
      </c>
      <c r="G72" s="6" t="s">
        <v>1923</v>
      </c>
      <c r="H72" s="6" t="s">
        <v>2106</v>
      </c>
      <c r="I72" s="6" t="s">
        <v>2107</v>
      </c>
      <c r="J72" s="6">
        <v>0</v>
      </c>
      <c r="K72" s="6" t="s">
        <v>426</v>
      </c>
      <c r="L72" s="6" t="s">
        <v>430</v>
      </c>
      <c r="M72" s="6" t="s">
        <v>2108</v>
      </c>
      <c r="N72" s="6">
        <v>3.8052539062499999</v>
      </c>
      <c r="O72" s="6">
        <v>3.2918359375000001</v>
      </c>
      <c r="P72" s="6">
        <v>3.2976757812500002</v>
      </c>
      <c r="Q72" s="6">
        <v>3.1146484375000001</v>
      </c>
      <c r="R72" s="6">
        <v>1.3419335937500001</v>
      </c>
      <c r="S72" s="6">
        <v>0</v>
      </c>
      <c r="T72" s="6">
        <v>0.49437500000000001</v>
      </c>
      <c r="U72" s="6">
        <v>1</v>
      </c>
      <c r="V72" s="12">
        <v>0.98875000000000002</v>
      </c>
    </row>
    <row r="73" spans="1:22" ht="16" x14ac:dyDescent="0.4">
      <c r="A73" s="6">
        <v>71</v>
      </c>
      <c r="B73" s="6" t="s">
        <v>54</v>
      </c>
      <c r="C73" s="6" t="s">
        <v>1920</v>
      </c>
      <c r="D73" s="6" t="s">
        <v>1961</v>
      </c>
      <c r="E73" s="6" t="s">
        <v>1961</v>
      </c>
      <c r="F73" s="6" t="s">
        <v>1962</v>
      </c>
      <c r="G73" s="6" t="s">
        <v>1963</v>
      </c>
      <c r="H73" s="6" t="s">
        <v>2109</v>
      </c>
      <c r="I73" s="6" t="s">
        <v>2110</v>
      </c>
      <c r="J73" s="6" t="s">
        <v>1231</v>
      </c>
      <c r="K73" s="6" t="s">
        <v>428</v>
      </c>
      <c r="L73" s="6" t="s">
        <v>432</v>
      </c>
      <c r="M73" s="6" t="s">
        <v>2101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7</v>
      </c>
      <c r="V73" s="12">
        <v>0</v>
      </c>
    </row>
    <row r="74" spans="1:22" ht="16" x14ac:dyDescent="0.4">
      <c r="A74" s="6">
        <v>72</v>
      </c>
      <c r="B74" s="6" t="s">
        <v>1920</v>
      </c>
      <c r="C74" s="6" t="s">
        <v>1920</v>
      </c>
      <c r="D74" s="6" t="s">
        <v>1947</v>
      </c>
      <c r="E74" s="6" t="s">
        <v>1947</v>
      </c>
      <c r="F74" s="6" t="s">
        <v>1948</v>
      </c>
      <c r="G74" s="6" t="s">
        <v>1949</v>
      </c>
      <c r="H74" s="6" t="s">
        <v>2111</v>
      </c>
      <c r="I74" s="6" t="s">
        <v>2024</v>
      </c>
      <c r="J74" s="6">
        <v>0</v>
      </c>
      <c r="K74" s="6" t="s">
        <v>426</v>
      </c>
      <c r="L74" s="6" t="s">
        <v>430</v>
      </c>
      <c r="M74" s="6" t="s">
        <v>2025</v>
      </c>
      <c r="N74" s="6">
        <v>1.767303466796875E-2</v>
      </c>
      <c r="O74" s="6">
        <v>0.36996337890624997</v>
      </c>
      <c r="P74" s="6">
        <v>0.53710273742675785</v>
      </c>
      <c r="Q74" s="6">
        <v>0.4777880859375</v>
      </c>
      <c r="R74" s="6">
        <v>5.3460998535156248E-2</v>
      </c>
      <c r="S74" s="6">
        <v>0.54016921997070311</v>
      </c>
      <c r="T74" s="6">
        <v>0.5121002197265625</v>
      </c>
      <c r="U74" s="6">
        <v>0</v>
      </c>
      <c r="V74" s="12">
        <v>1.707000732421875</v>
      </c>
    </row>
    <row r="75" spans="1:22" ht="16" x14ac:dyDescent="0.4">
      <c r="A75" s="6">
        <v>73</v>
      </c>
      <c r="B75" s="6" t="s">
        <v>54</v>
      </c>
      <c r="C75" s="6" t="s">
        <v>1927</v>
      </c>
      <c r="D75" s="6" t="s">
        <v>1927</v>
      </c>
      <c r="E75" s="6" t="s">
        <v>1998</v>
      </c>
      <c r="F75" s="6" t="s">
        <v>1999</v>
      </c>
      <c r="G75" s="6" t="s">
        <v>2000</v>
      </c>
      <c r="H75" s="6" t="s">
        <v>1998</v>
      </c>
      <c r="I75" s="6" t="s">
        <v>2112</v>
      </c>
      <c r="J75" s="6">
        <v>0</v>
      </c>
      <c r="K75" s="6" t="s">
        <v>426</v>
      </c>
      <c r="L75" s="6" t="s">
        <v>430</v>
      </c>
      <c r="M75" s="6" t="s">
        <v>1966</v>
      </c>
      <c r="N75" s="6">
        <v>95.01</v>
      </c>
      <c r="O75" s="6">
        <v>106.55</v>
      </c>
      <c r="P75" s="6">
        <v>85.43</v>
      </c>
      <c r="Q75" s="6">
        <v>95.37</v>
      </c>
      <c r="R75" s="6">
        <v>95.69</v>
      </c>
      <c r="S75" s="6">
        <v>88.16</v>
      </c>
      <c r="T75" s="6">
        <v>103.38</v>
      </c>
      <c r="U75" s="6">
        <v>0</v>
      </c>
      <c r="V75" s="12">
        <v>103.38</v>
      </c>
    </row>
    <row r="76" spans="1:22" ht="16" x14ac:dyDescent="0.4">
      <c r="A76" s="6">
        <v>74</v>
      </c>
      <c r="B76" s="6" t="s">
        <v>54</v>
      </c>
      <c r="C76" s="6" t="s">
        <v>54</v>
      </c>
      <c r="D76" s="6" t="s">
        <v>1920</v>
      </c>
      <c r="E76" s="6" t="s">
        <v>1935</v>
      </c>
      <c r="F76" s="6" t="s">
        <v>1936</v>
      </c>
      <c r="G76" s="6" t="s">
        <v>1937</v>
      </c>
      <c r="H76" s="6" t="s">
        <v>2113</v>
      </c>
      <c r="I76" s="6" t="s">
        <v>2114</v>
      </c>
      <c r="J76" s="6">
        <v>0</v>
      </c>
      <c r="K76" s="6" t="s">
        <v>426</v>
      </c>
      <c r="L76" s="6" t="s">
        <v>430</v>
      </c>
      <c r="M76" s="6" t="s">
        <v>2115</v>
      </c>
      <c r="N76" s="6">
        <v>1.4822599999999875</v>
      </c>
      <c r="O76" s="6">
        <v>1.4822599999999875</v>
      </c>
      <c r="P76" s="6">
        <v>1.4822599999999875</v>
      </c>
      <c r="Q76" s="6">
        <v>1.4822599999999875</v>
      </c>
      <c r="R76" s="6">
        <v>1.4822599999999875</v>
      </c>
      <c r="S76" s="6">
        <v>1.4822599999999875</v>
      </c>
      <c r="T76" s="6">
        <v>1.4822599999999875</v>
      </c>
      <c r="U76" s="6">
        <v>0</v>
      </c>
      <c r="V76" s="12">
        <v>0.92641249999999209</v>
      </c>
    </row>
    <row r="77" spans="1:22" ht="16" x14ac:dyDescent="0.4">
      <c r="A77" s="6">
        <v>75</v>
      </c>
      <c r="B77" s="6" t="s">
        <v>54</v>
      </c>
      <c r="C77" s="6" t="s">
        <v>1920</v>
      </c>
      <c r="D77" s="6" t="s">
        <v>1941</v>
      </c>
      <c r="E77" s="6" t="s">
        <v>1941</v>
      </c>
      <c r="F77" s="6" t="s">
        <v>1942</v>
      </c>
      <c r="G77" s="6" t="s">
        <v>1943</v>
      </c>
      <c r="H77" s="6" t="s">
        <v>2102</v>
      </c>
      <c r="I77" s="6" t="s">
        <v>2116</v>
      </c>
      <c r="J77" s="6">
        <v>0</v>
      </c>
      <c r="K77" s="6" t="s">
        <v>426</v>
      </c>
      <c r="L77" s="6" t="s">
        <v>430</v>
      </c>
      <c r="M77" s="6" t="s">
        <v>2104</v>
      </c>
      <c r="N77" s="6">
        <v>1.1311999483193813</v>
      </c>
      <c r="O77" s="6">
        <v>0</v>
      </c>
      <c r="P77" s="6">
        <v>0</v>
      </c>
      <c r="Q77" s="6">
        <v>0.92250590507958807</v>
      </c>
      <c r="R77" s="6">
        <v>0</v>
      </c>
      <c r="S77" s="6">
        <v>0</v>
      </c>
      <c r="T77" s="6">
        <v>0</v>
      </c>
      <c r="U77" s="6">
        <v>5</v>
      </c>
      <c r="V77" s="12">
        <v>0</v>
      </c>
    </row>
    <row r="78" spans="1:22" ht="16" x14ac:dyDescent="0.4">
      <c r="A78" s="6">
        <v>76</v>
      </c>
      <c r="B78" s="6" t="s">
        <v>54</v>
      </c>
      <c r="C78" s="6" t="s">
        <v>1920</v>
      </c>
      <c r="D78" s="6" t="s">
        <v>1941</v>
      </c>
      <c r="E78" s="6" t="s">
        <v>1941</v>
      </c>
      <c r="F78" s="6" t="s">
        <v>1942</v>
      </c>
      <c r="G78" s="6" t="s">
        <v>1943</v>
      </c>
      <c r="H78" s="6" t="s">
        <v>2117</v>
      </c>
      <c r="I78" s="6" t="s">
        <v>1974</v>
      </c>
      <c r="J78" s="6">
        <v>0</v>
      </c>
      <c r="K78" s="6" t="s">
        <v>426</v>
      </c>
      <c r="L78" s="6" t="s">
        <v>430</v>
      </c>
      <c r="M78" s="6" t="s">
        <v>1934</v>
      </c>
      <c r="N78" s="6">
        <v>0.44902662918611896</v>
      </c>
      <c r="O78" s="6">
        <v>0.95656999999991965</v>
      </c>
      <c r="P78" s="6">
        <v>5.1792269275929721</v>
      </c>
      <c r="Q78" s="6">
        <v>3.1773811758014201</v>
      </c>
      <c r="R78" s="6">
        <v>5.5188416628516278E-3</v>
      </c>
      <c r="S78" s="6">
        <v>1.2000000002444722E-4</v>
      </c>
      <c r="T78" s="6">
        <v>0.58122000000003027</v>
      </c>
      <c r="U78" s="6">
        <v>0</v>
      </c>
      <c r="V78" s="12">
        <v>0.77496000000004039</v>
      </c>
    </row>
    <row r="79" spans="1:22" ht="16" x14ac:dyDescent="0.4">
      <c r="A79" s="6">
        <v>77</v>
      </c>
      <c r="B79" s="6" t="s">
        <v>54</v>
      </c>
      <c r="C79" s="6" t="s">
        <v>1920</v>
      </c>
      <c r="D79" s="6" t="s">
        <v>1941</v>
      </c>
      <c r="E79" s="6" t="s">
        <v>1941</v>
      </c>
      <c r="F79" s="6" t="s">
        <v>1942</v>
      </c>
      <c r="G79" s="6" t="s">
        <v>1943</v>
      </c>
      <c r="H79" s="6" t="s">
        <v>1294</v>
      </c>
      <c r="I79" s="6" t="s">
        <v>2118</v>
      </c>
      <c r="J79" s="6">
        <v>0</v>
      </c>
      <c r="K79" s="6" t="s">
        <v>426</v>
      </c>
      <c r="L79" s="6" t="s">
        <v>430</v>
      </c>
      <c r="M79" s="6" t="s">
        <v>2119</v>
      </c>
      <c r="N79" s="6">
        <v>0</v>
      </c>
      <c r="O79" s="6">
        <v>0</v>
      </c>
      <c r="P79" s="6">
        <v>0</v>
      </c>
      <c r="Q79" s="6">
        <v>23.134357762883191</v>
      </c>
      <c r="R79" s="6">
        <v>0</v>
      </c>
      <c r="S79" s="6">
        <v>0</v>
      </c>
      <c r="T79" s="6">
        <v>0</v>
      </c>
      <c r="U79" s="6">
        <v>6</v>
      </c>
      <c r="V79" s="12">
        <v>0</v>
      </c>
    </row>
    <row r="80" spans="1:22" ht="16" x14ac:dyDescent="0.4">
      <c r="A80" s="6">
        <v>78</v>
      </c>
      <c r="B80" s="6" t="s">
        <v>1920</v>
      </c>
      <c r="C80" s="6" t="s">
        <v>1920</v>
      </c>
      <c r="D80" s="6" t="s">
        <v>1920</v>
      </c>
      <c r="E80" s="6" t="s">
        <v>1920</v>
      </c>
      <c r="F80" s="6" t="s">
        <v>1994</v>
      </c>
      <c r="G80" s="6" t="s">
        <v>1995</v>
      </c>
      <c r="H80" s="6" t="s">
        <v>2120</v>
      </c>
      <c r="I80" s="6" t="s">
        <v>2121</v>
      </c>
      <c r="J80" s="6">
        <v>0</v>
      </c>
      <c r="K80" s="6" t="s">
        <v>426</v>
      </c>
      <c r="L80" s="6" t="s">
        <v>430</v>
      </c>
      <c r="M80" s="6" t="s">
        <v>1386</v>
      </c>
      <c r="N80" s="6">
        <v>0</v>
      </c>
      <c r="O80" s="6">
        <v>0</v>
      </c>
      <c r="P80" s="6">
        <v>0</v>
      </c>
      <c r="Q80" s="6">
        <v>0</v>
      </c>
      <c r="R80" s="6">
        <v>0</v>
      </c>
      <c r="S80" s="6">
        <v>0</v>
      </c>
      <c r="T80" s="6">
        <v>0</v>
      </c>
      <c r="U80" s="6">
        <v>7</v>
      </c>
      <c r="V80" s="12">
        <v>0</v>
      </c>
    </row>
    <row r="81" spans="1:22" ht="16" x14ac:dyDescent="0.4">
      <c r="A81" s="6">
        <v>79</v>
      </c>
      <c r="B81" s="6" t="s">
        <v>54</v>
      </c>
      <c r="C81" s="6" t="s">
        <v>1920</v>
      </c>
      <c r="D81" s="6" t="s">
        <v>1961</v>
      </c>
      <c r="E81" s="6" t="s">
        <v>1961</v>
      </c>
      <c r="F81" s="6" t="s">
        <v>1962</v>
      </c>
      <c r="G81" s="6" t="s">
        <v>1963</v>
      </c>
      <c r="H81" s="6" t="s">
        <v>2122</v>
      </c>
      <c r="I81" s="6" t="s">
        <v>1951</v>
      </c>
      <c r="J81" s="6">
        <v>0</v>
      </c>
      <c r="K81" s="6" t="s">
        <v>426</v>
      </c>
      <c r="L81" s="6" t="s">
        <v>432</v>
      </c>
      <c r="M81" s="6" t="s">
        <v>1952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7</v>
      </c>
      <c r="V81" s="12">
        <v>0</v>
      </c>
    </row>
    <row r="82" spans="1:22" ht="16" x14ac:dyDescent="0.4">
      <c r="A82" s="6">
        <v>80</v>
      </c>
      <c r="B82" s="6" t="s">
        <v>54</v>
      </c>
      <c r="C82" s="6" t="s">
        <v>1920</v>
      </c>
      <c r="D82" s="6" t="s">
        <v>1941</v>
      </c>
      <c r="E82" s="6" t="s">
        <v>1941</v>
      </c>
      <c r="F82" s="6" t="s">
        <v>1942</v>
      </c>
      <c r="G82" s="6" t="s">
        <v>1943</v>
      </c>
      <c r="H82" s="6" t="s">
        <v>1944</v>
      </c>
      <c r="I82" s="6" t="s">
        <v>2123</v>
      </c>
      <c r="J82" s="6">
        <v>0</v>
      </c>
      <c r="K82" s="6" t="s">
        <v>426</v>
      </c>
      <c r="L82" s="6" t="s">
        <v>430</v>
      </c>
      <c r="M82" s="6" t="s">
        <v>1946</v>
      </c>
      <c r="N82" s="6">
        <v>17.783622220412216</v>
      </c>
      <c r="O82" s="6">
        <v>4.2570312499999998</v>
      </c>
      <c r="P82" s="6">
        <v>6.67</v>
      </c>
      <c r="Q82" s="6">
        <v>3.93</v>
      </c>
      <c r="R82" s="6">
        <v>2.19</v>
      </c>
      <c r="S82" s="6">
        <v>5.46</v>
      </c>
      <c r="T82" s="6">
        <v>0</v>
      </c>
      <c r="U82" s="6">
        <v>1</v>
      </c>
      <c r="V82" s="12">
        <v>0</v>
      </c>
    </row>
    <row r="83" spans="1:22" ht="16" x14ac:dyDescent="0.4">
      <c r="A83" s="6">
        <v>81</v>
      </c>
      <c r="B83" s="6" t="s">
        <v>54</v>
      </c>
      <c r="C83" s="6" t="s">
        <v>1927</v>
      </c>
      <c r="D83" s="6" t="s">
        <v>1956</v>
      </c>
      <c r="E83" s="6" t="s">
        <v>1956</v>
      </c>
      <c r="F83" s="6" t="s">
        <v>1957</v>
      </c>
      <c r="G83" s="6" t="s">
        <v>1958</v>
      </c>
      <c r="H83" s="6" t="s">
        <v>2124</v>
      </c>
      <c r="I83" s="6" t="s">
        <v>2014</v>
      </c>
      <c r="J83" s="6">
        <v>13.652999877929688</v>
      </c>
      <c r="K83" s="6" t="s">
        <v>426</v>
      </c>
      <c r="L83" s="6" t="s">
        <v>430</v>
      </c>
      <c r="M83" s="6" t="s">
        <v>2015</v>
      </c>
      <c r="N83" s="6">
        <v>0</v>
      </c>
      <c r="O83" s="6">
        <v>0</v>
      </c>
      <c r="P83" s="6">
        <v>0</v>
      </c>
      <c r="Q83" s="6">
        <v>0</v>
      </c>
      <c r="R83" s="6">
        <v>0</v>
      </c>
      <c r="S83" s="6">
        <v>0</v>
      </c>
      <c r="T83" s="6">
        <v>0</v>
      </c>
      <c r="U83" s="6">
        <v>7</v>
      </c>
      <c r="V83" s="12">
        <v>0</v>
      </c>
    </row>
    <row r="84" spans="1:22" ht="16" x14ac:dyDescent="0.4">
      <c r="A84" s="6">
        <v>82</v>
      </c>
      <c r="B84" s="6" t="s">
        <v>54</v>
      </c>
      <c r="C84" s="6" t="s">
        <v>1927</v>
      </c>
      <c r="D84" s="6" t="s">
        <v>1928</v>
      </c>
      <c r="E84" s="6" t="s">
        <v>1929</v>
      </c>
      <c r="F84" s="6" t="s">
        <v>1930</v>
      </c>
      <c r="G84" s="6" t="s">
        <v>1931</v>
      </c>
      <c r="H84" s="6" t="s">
        <v>2125</v>
      </c>
      <c r="I84" s="6" t="s">
        <v>2126</v>
      </c>
      <c r="J84" s="6">
        <v>0</v>
      </c>
      <c r="K84" s="6" t="s">
        <v>426</v>
      </c>
      <c r="L84" s="6" t="s">
        <v>430</v>
      </c>
      <c r="M84" s="6" t="s">
        <v>2011</v>
      </c>
      <c r="N84" s="6">
        <v>0</v>
      </c>
      <c r="O84" s="6">
        <v>0</v>
      </c>
      <c r="P84" s="6">
        <v>0</v>
      </c>
      <c r="Q84" s="6">
        <v>0</v>
      </c>
      <c r="R84" s="6">
        <v>0</v>
      </c>
      <c r="S84" s="6">
        <v>0</v>
      </c>
      <c r="T84" s="6">
        <v>0</v>
      </c>
      <c r="U84" s="6">
        <v>7</v>
      </c>
      <c r="V84" s="12">
        <v>0</v>
      </c>
    </row>
    <row r="85" spans="1:22" ht="16" x14ac:dyDescent="0.4">
      <c r="A85" s="6">
        <v>83</v>
      </c>
      <c r="B85" s="6" t="s">
        <v>54</v>
      </c>
      <c r="C85" s="6" t="s">
        <v>54</v>
      </c>
      <c r="D85" s="6" t="s">
        <v>54</v>
      </c>
      <c r="E85" s="6" t="s">
        <v>2127</v>
      </c>
      <c r="F85" s="6" t="s">
        <v>2128</v>
      </c>
      <c r="G85" s="6" t="s">
        <v>2129</v>
      </c>
      <c r="H85" s="6" t="s">
        <v>2130</v>
      </c>
      <c r="I85" s="6" t="s">
        <v>2131</v>
      </c>
      <c r="J85" s="6">
        <v>44.136000000000003</v>
      </c>
      <c r="K85" s="6" t="s">
        <v>426</v>
      </c>
      <c r="L85" s="6" t="s">
        <v>430</v>
      </c>
      <c r="M85" s="6" t="s">
        <v>2132</v>
      </c>
      <c r="N85" s="6">
        <v>10.616383499999937</v>
      </c>
      <c r="O85" s="6">
        <v>9.2943849999998935</v>
      </c>
      <c r="P85" s="6">
        <v>9.1153750000000588</v>
      </c>
      <c r="Q85" s="6">
        <v>6.7463073333332435</v>
      </c>
      <c r="R85" s="6">
        <v>8.5302588333332103</v>
      </c>
      <c r="S85" s="6">
        <v>7.946495833333465</v>
      </c>
      <c r="T85" s="6">
        <v>9.789015000000072</v>
      </c>
      <c r="U85" s="6">
        <v>0</v>
      </c>
      <c r="V85" s="12">
        <v>7.3052350746269186</v>
      </c>
    </row>
    <row r="86" spans="1:22" ht="16" x14ac:dyDescent="0.4">
      <c r="A86" s="6">
        <v>84</v>
      </c>
      <c r="B86" s="6" t="s">
        <v>54</v>
      </c>
      <c r="C86" s="6" t="s">
        <v>1927</v>
      </c>
      <c r="D86" s="6" t="s">
        <v>1928</v>
      </c>
      <c r="E86" s="6" t="s">
        <v>1929</v>
      </c>
      <c r="F86" s="6" t="s">
        <v>1968</v>
      </c>
      <c r="G86" s="6" t="s">
        <v>1969</v>
      </c>
      <c r="H86" s="6" t="s">
        <v>2133</v>
      </c>
      <c r="I86" s="6" t="s">
        <v>1978</v>
      </c>
      <c r="J86" s="6">
        <v>0</v>
      </c>
      <c r="K86" s="6" t="s">
        <v>426</v>
      </c>
      <c r="L86" s="6" t="s">
        <v>430</v>
      </c>
      <c r="M86" s="6" t="s">
        <v>1952</v>
      </c>
      <c r="N86" s="6">
        <v>0</v>
      </c>
      <c r="O86" s="6">
        <v>0</v>
      </c>
      <c r="P86" s="6">
        <v>0</v>
      </c>
      <c r="Q86" s="6">
        <v>0</v>
      </c>
      <c r="R86" s="6">
        <v>0</v>
      </c>
      <c r="S86" s="6">
        <v>0</v>
      </c>
      <c r="T86" s="6">
        <v>0</v>
      </c>
      <c r="U86" s="6">
        <v>7</v>
      </c>
      <c r="V86" s="12">
        <v>0</v>
      </c>
    </row>
    <row r="87" spans="1:22" ht="16" x14ac:dyDescent="0.4">
      <c r="A87" s="6">
        <v>85</v>
      </c>
      <c r="B87" s="6" t="s">
        <v>54</v>
      </c>
      <c r="C87" s="6" t="s">
        <v>54</v>
      </c>
      <c r="D87" s="6" t="s">
        <v>54</v>
      </c>
      <c r="E87" s="6" t="s">
        <v>2016</v>
      </c>
      <c r="F87" s="6" t="s">
        <v>2017</v>
      </c>
      <c r="G87" s="6" t="s">
        <v>2018</v>
      </c>
      <c r="H87" s="6" t="s">
        <v>2019</v>
      </c>
      <c r="I87" s="6" t="s">
        <v>2134</v>
      </c>
      <c r="J87" s="6">
        <v>0</v>
      </c>
      <c r="K87" s="6" t="s">
        <v>426</v>
      </c>
      <c r="L87" s="6" t="s">
        <v>430</v>
      </c>
      <c r="M87" s="6" t="s">
        <v>2050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7</v>
      </c>
      <c r="V87" s="12">
        <v>0</v>
      </c>
    </row>
    <row r="88" spans="1:22" ht="16" x14ac:dyDescent="0.4">
      <c r="A88" s="6">
        <v>86</v>
      </c>
      <c r="B88" s="6" t="s">
        <v>54</v>
      </c>
      <c r="C88" s="6" t="s">
        <v>1920</v>
      </c>
      <c r="D88" s="6" t="s">
        <v>1941</v>
      </c>
      <c r="E88" s="6" t="s">
        <v>1941</v>
      </c>
      <c r="F88" s="6" t="s">
        <v>1942</v>
      </c>
      <c r="G88" s="6" t="s">
        <v>1943</v>
      </c>
      <c r="H88" s="6" t="s">
        <v>2026</v>
      </c>
      <c r="I88" s="6" t="s">
        <v>2135</v>
      </c>
      <c r="J88" s="6">
        <v>0</v>
      </c>
      <c r="K88" s="6" t="s">
        <v>426</v>
      </c>
      <c r="L88" s="6" t="s">
        <v>430</v>
      </c>
      <c r="M88" s="6" t="s">
        <v>2136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7</v>
      </c>
      <c r="V88" s="12">
        <v>0</v>
      </c>
    </row>
    <row r="89" spans="1:22" ht="16" x14ac:dyDescent="0.4">
      <c r="A89" s="6">
        <v>87</v>
      </c>
      <c r="B89" s="6" t="s">
        <v>1920</v>
      </c>
      <c r="C89" s="6" t="s">
        <v>1920</v>
      </c>
      <c r="D89" s="6" t="s">
        <v>1947</v>
      </c>
      <c r="E89" s="6" t="s">
        <v>1947</v>
      </c>
      <c r="F89" s="6" t="s">
        <v>1948</v>
      </c>
      <c r="G89" s="6" t="s">
        <v>1949</v>
      </c>
      <c r="H89" s="6" t="s">
        <v>2137</v>
      </c>
      <c r="I89" s="6" t="s">
        <v>2138</v>
      </c>
      <c r="J89" s="6">
        <v>0</v>
      </c>
      <c r="K89" s="6" t="s">
        <v>426</v>
      </c>
      <c r="L89" s="6" t="s">
        <v>430</v>
      </c>
      <c r="M89" s="6" t="s">
        <v>2139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7</v>
      </c>
      <c r="V89" s="12">
        <v>0</v>
      </c>
    </row>
    <row r="90" spans="1:22" ht="16" x14ac:dyDescent="0.4">
      <c r="A90" s="6">
        <v>88</v>
      </c>
      <c r="B90" s="6" t="s">
        <v>54</v>
      </c>
      <c r="C90" s="6" t="s">
        <v>1920</v>
      </c>
      <c r="D90" s="6" t="s">
        <v>1941</v>
      </c>
      <c r="E90" s="6" t="s">
        <v>1941</v>
      </c>
      <c r="F90" s="6" t="s">
        <v>1942</v>
      </c>
      <c r="G90" s="6" t="s">
        <v>1943</v>
      </c>
      <c r="H90" s="6" t="s">
        <v>2047</v>
      </c>
      <c r="I90" s="6" t="s">
        <v>2140</v>
      </c>
      <c r="J90" s="6">
        <v>0</v>
      </c>
      <c r="K90" s="6" t="s">
        <v>426</v>
      </c>
      <c r="L90" s="6" t="s">
        <v>430</v>
      </c>
      <c r="M90" s="6" t="s">
        <v>2067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0.14103187671768866</v>
      </c>
      <c r="U90" s="6">
        <v>6</v>
      </c>
      <c r="V90" s="12">
        <v>3.5257969179422165E-2</v>
      </c>
    </row>
    <row r="91" spans="1:22" ht="16" x14ac:dyDescent="0.4">
      <c r="A91" s="6">
        <v>89</v>
      </c>
      <c r="B91" s="6" t="s">
        <v>1920</v>
      </c>
      <c r="C91" s="6" t="s">
        <v>1920</v>
      </c>
      <c r="D91" s="6" t="s">
        <v>1947</v>
      </c>
      <c r="E91" s="6" t="s">
        <v>1947</v>
      </c>
      <c r="F91" s="6" t="s">
        <v>1948</v>
      </c>
      <c r="G91" s="6" t="s">
        <v>1949</v>
      </c>
      <c r="H91" s="6" t="s">
        <v>1684</v>
      </c>
      <c r="I91" s="6" t="s">
        <v>1939</v>
      </c>
      <c r="J91" s="6">
        <v>0</v>
      </c>
      <c r="K91" s="6" t="s">
        <v>426</v>
      </c>
      <c r="L91" s="6" t="s">
        <v>430</v>
      </c>
      <c r="M91" s="6" t="s">
        <v>1940</v>
      </c>
      <c r="N91" s="6">
        <v>0.44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6</v>
      </c>
      <c r="V91" s="12">
        <v>0</v>
      </c>
    </row>
    <row r="92" spans="1:22" ht="16" x14ac:dyDescent="0.4">
      <c r="A92" s="6">
        <v>90</v>
      </c>
      <c r="B92" s="6" t="s">
        <v>54</v>
      </c>
      <c r="C92" s="6" t="s">
        <v>1920</v>
      </c>
      <c r="D92" s="6" t="s">
        <v>1961</v>
      </c>
      <c r="E92" s="6" t="s">
        <v>1961</v>
      </c>
      <c r="F92" s="6" t="s">
        <v>1962</v>
      </c>
      <c r="G92" s="6" t="s">
        <v>1963</v>
      </c>
      <c r="H92" s="6" t="s">
        <v>2141</v>
      </c>
      <c r="I92" s="6" t="s">
        <v>1965</v>
      </c>
      <c r="J92" s="6">
        <v>1.9170000553131104</v>
      </c>
      <c r="K92" s="6" t="s">
        <v>426</v>
      </c>
      <c r="L92" s="6" t="s">
        <v>430</v>
      </c>
      <c r="M92" s="6" t="s">
        <v>1966</v>
      </c>
      <c r="N92" s="6">
        <v>0.87274169921875</v>
      </c>
      <c r="O92" s="6">
        <v>0.10685953776041515</v>
      </c>
      <c r="P92" s="6">
        <v>0.89147023014719251</v>
      </c>
      <c r="Q92" s="6">
        <v>0.81306306438474163</v>
      </c>
      <c r="R92" s="6">
        <v>0.6216707273395059</v>
      </c>
      <c r="S92" s="6">
        <v>0.96975788700020527</v>
      </c>
      <c r="T92" s="6">
        <v>0.95213691086962171</v>
      </c>
      <c r="U92" s="6">
        <v>0</v>
      </c>
      <c r="V92" s="12">
        <v>0.95213691086962171</v>
      </c>
    </row>
    <row r="93" spans="1:22" ht="16" x14ac:dyDescent="0.4">
      <c r="A93" s="6">
        <v>91</v>
      </c>
      <c r="B93" s="6" t="s">
        <v>54</v>
      </c>
      <c r="C93" s="6" t="s">
        <v>1920</v>
      </c>
      <c r="D93" s="6" t="s">
        <v>1941</v>
      </c>
      <c r="E93" s="6" t="s">
        <v>1941</v>
      </c>
      <c r="F93" s="6" t="s">
        <v>1942</v>
      </c>
      <c r="G93" s="6" t="s">
        <v>1943</v>
      </c>
      <c r="H93" s="6" t="s">
        <v>2142</v>
      </c>
      <c r="I93" s="6" t="s">
        <v>2123</v>
      </c>
      <c r="J93" s="6">
        <v>200.11099999999999</v>
      </c>
      <c r="K93" s="6" t="s">
        <v>426</v>
      </c>
      <c r="L93" s="6" t="s">
        <v>430</v>
      </c>
      <c r="M93" s="6" t="s">
        <v>1946</v>
      </c>
      <c r="N93" s="6">
        <v>23.04</v>
      </c>
      <c r="O93" s="6">
        <v>16.64</v>
      </c>
      <c r="P93" s="6">
        <v>7.04</v>
      </c>
      <c r="Q93" s="6">
        <v>5.12</v>
      </c>
      <c r="R93" s="6">
        <v>7.36</v>
      </c>
      <c r="S93" s="6">
        <v>8.9600000000000009</v>
      </c>
      <c r="T93" s="6">
        <v>12.48</v>
      </c>
      <c r="U93" s="6">
        <v>0</v>
      </c>
      <c r="V93" s="12">
        <v>1.4682352941176471</v>
      </c>
    </row>
    <row r="94" spans="1:22" ht="16" x14ac:dyDescent="0.4">
      <c r="A94" s="6">
        <v>92</v>
      </c>
      <c r="B94" s="6" t="s">
        <v>54</v>
      </c>
      <c r="C94" s="6" t="s">
        <v>1920</v>
      </c>
      <c r="D94" s="6" t="s">
        <v>1941</v>
      </c>
      <c r="E94" s="6" t="s">
        <v>1941</v>
      </c>
      <c r="F94" s="6" t="s">
        <v>1942</v>
      </c>
      <c r="G94" s="6" t="s">
        <v>1943</v>
      </c>
      <c r="H94" s="6" t="s">
        <v>1294</v>
      </c>
      <c r="I94" s="6" t="s">
        <v>2143</v>
      </c>
      <c r="J94" s="6">
        <v>6.1350002288818359</v>
      </c>
      <c r="K94" s="6" t="s">
        <v>426</v>
      </c>
      <c r="L94" s="6" t="s">
        <v>430</v>
      </c>
      <c r="M94" s="6" t="s">
        <v>2119</v>
      </c>
      <c r="N94" s="6">
        <v>0</v>
      </c>
      <c r="O94" s="6">
        <v>114.11</v>
      </c>
      <c r="P94" s="6">
        <v>41.571833333331163</v>
      </c>
      <c r="Q94" s="6">
        <v>2.9122515828348696</v>
      </c>
      <c r="R94" s="6">
        <v>2.41</v>
      </c>
      <c r="S94" s="6">
        <v>0</v>
      </c>
      <c r="T94" s="6">
        <v>0.17</v>
      </c>
      <c r="U94" s="6">
        <v>2</v>
      </c>
      <c r="V94" s="12">
        <v>8.5000000000000006E-2</v>
      </c>
    </row>
    <row r="95" spans="1:22" ht="16" x14ac:dyDescent="0.4">
      <c r="A95" s="6">
        <v>93</v>
      </c>
      <c r="B95" s="6" t="s">
        <v>1920</v>
      </c>
      <c r="C95" s="6" t="s">
        <v>1920</v>
      </c>
      <c r="D95" s="6" t="s">
        <v>1920</v>
      </c>
      <c r="E95" s="6" t="s">
        <v>1920</v>
      </c>
      <c r="F95" s="6" t="s">
        <v>1994</v>
      </c>
      <c r="G95" s="6" t="s">
        <v>1995</v>
      </c>
      <c r="H95" s="6" t="s">
        <v>1678</v>
      </c>
      <c r="I95" s="6" t="s">
        <v>2144</v>
      </c>
      <c r="J95" s="6">
        <v>0</v>
      </c>
      <c r="K95" s="6" t="s">
        <v>426</v>
      </c>
      <c r="L95" s="6" t="s">
        <v>430</v>
      </c>
      <c r="M95" s="6" t="s">
        <v>2145</v>
      </c>
      <c r="N95" s="6">
        <v>0.26</v>
      </c>
      <c r="O95" s="6">
        <v>0.33</v>
      </c>
      <c r="P95" s="6">
        <v>0.23</v>
      </c>
      <c r="Q95" s="6">
        <v>0</v>
      </c>
      <c r="R95" s="6">
        <v>0.33</v>
      </c>
      <c r="S95" s="6">
        <v>0.12</v>
      </c>
      <c r="T95" s="6">
        <v>0.42</v>
      </c>
      <c r="U95" s="6">
        <v>1</v>
      </c>
      <c r="V95" s="12">
        <v>0.53846153846153844</v>
      </c>
    </row>
    <row r="96" spans="1:22" ht="16" x14ac:dyDescent="0.4">
      <c r="A96" s="6">
        <v>94</v>
      </c>
      <c r="B96" s="6" t="s">
        <v>1920</v>
      </c>
      <c r="C96" s="6" t="s">
        <v>1920</v>
      </c>
      <c r="D96" s="6" t="s">
        <v>1947</v>
      </c>
      <c r="E96" s="6" t="s">
        <v>1947</v>
      </c>
      <c r="F96" s="6" t="s">
        <v>1948</v>
      </c>
      <c r="G96" s="6" t="s">
        <v>1949</v>
      </c>
      <c r="H96" s="6" t="s">
        <v>2146</v>
      </c>
      <c r="I96" s="6" t="s">
        <v>1954</v>
      </c>
      <c r="J96" s="6">
        <v>0</v>
      </c>
      <c r="K96" s="6" t="s">
        <v>426</v>
      </c>
      <c r="L96" s="6" t="s">
        <v>430</v>
      </c>
      <c r="M96" s="6" t="s">
        <v>1955</v>
      </c>
      <c r="N96" s="6">
        <v>0.20077011108398438</v>
      </c>
      <c r="O96" s="6">
        <v>0.19291000366210936</v>
      </c>
      <c r="P96" s="6">
        <v>0.28445999145507811</v>
      </c>
      <c r="Q96" s="6">
        <v>0.36924011230468751</v>
      </c>
      <c r="R96" s="6">
        <v>0.18832977294921874</v>
      </c>
      <c r="S96" s="6">
        <v>0.1020501708984375</v>
      </c>
      <c r="T96" s="6">
        <v>0.28285980224609375</v>
      </c>
      <c r="U96" s="6">
        <v>0</v>
      </c>
      <c r="V96" s="12">
        <v>1.4142990112304688</v>
      </c>
    </row>
    <row r="97" spans="1:22" ht="16" x14ac:dyDescent="0.4">
      <c r="A97" s="6">
        <v>95</v>
      </c>
      <c r="B97" s="6" t="s">
        <v>54</v>
      </c>
      <c r="C97" s="6" t="s">
        <v>1927</v>
      </c>
      <c r="D97" s="6" t="s">
        <v>1928</v>
      </c>
      <c r="E97" s="6" t="s">
        <v>2069</v>
      </c>
      <c r="F97" s="6" t="s">
        <v>2070</v>
      </c>
      <c r="G97" s="6" t="s">
        <v>2071</v>
      </c>
      <c r="H97" s="6" t="s">
        <v>2072</v>
      </c>
      <c r="I97" s="6" t="s">
        <v>2147</v>
      </c>
      <c r="J97" s="6">
        <v>0</v>
      </c>
      <c r="K97" s="6" t="s">
        <v>426</v>
      </c>
      <c r="L97" s="6" t="s">
        <v>430</v>
      </c>
      <c r="M97" s="6" t="s">
        <v>2098</v>
      </c>
      <c r="N97" s="6">
        <v>0</v>
      </c>
      <c r="O97" s="6">
        <v>0</v>
      </c>
      <c r="P97" s="6">
        <v>0</v>
      </c>
      <c r="Q97" s="6">
        <v>0</v>
      </c>
      <c r="R97" s="6">
        <v>0</v>
      </c>
      <c r="S97" s="6">
        <v>0</v>
      </c>
      <c r="T97" s="6">
        <v>0</v>
      </c>
      <c r="U97" s="6">
        <v>7</v>
      </c>
      <c r="V97" s="12">
        <v>0</v>
      </c>
    </row>
    <row r="98" spans="1:22" ht="16" x14ac:dyDescent="0.4">
      <c r="A98" s="6">
        <v>96</v>
      </c>
      <c r="B98" s="6" t="s">
        <v>54</v>
      </c>
      <c r="C98" s="6" t="s">
        <v>54</v>
      </c>
      <c r="D98" s="6" t="s">
        <v>1920</v>
      </c>
      <c r="E98" s="6" t="s">
        <v>1935</v>
      </c>
      <c r="F98" s="6" t="s">
        <v>1936</v>
      </c>
      <c r="G98" s="6" t="s">
        <v>1937</v>
      </c>
      <c r="H98" s="6" t="s">
        <v>2113</v>
      </c>
      <c r="I98" s="6" t="s">
        <v>1951</v>
      </c>
      <c r="J98" s="6">
        <v>0</v>
      </c>
      <c r="K98" s="6" t="s">
        <v>426</v>
      </c>
      <c r="L98" s="6" t="s">
        <v>430</v>
      </c>
      <c r="M98" s="6" t="s">
        <v>1952</v>
      </c>
      <c r="N98" s="6">
        <v>1.9998550415039061E-5</v>
      </c>
      <c r="O98" s="6">
        <v>0</v>
      </c>
      <c r="P98" s="6">
        <v>0</v>
      </c>
      <c r="Q98" s="6">
        <v>0</v>
      </c>
      <c r="R98" s="6">
        <v>1.4400005340576172E-3</v>
      </c>
      <c r="S98" s="6">
        <v>3.0000209808349609E-5</v>
      </c>
      <c r="T98" s="6">
        <v>4.9999952316284182E-4</v>
      </c>
      <c r="U98" s="6">
        <v>3</v>
      </c>
      <c r="V98" s="12">
        <v>8.3333253860473644E-4</v>
      </c>
    </row>
    <row r="99" spans="1:22" ht="16" x14ac:dyDescent="0.4">
      <c r="A99" s="6">
        <v>97</v>
      </c>
      <c r="B99" s="6" t="s">
        <v>1920</v>
      </c>
      <c r="C99" s="6" t="s">
        <v>1920</v>
      </c>
      <c r="D99" s="6" t="s">
        <v>1920</v>
      </c>
      <c r="E99" s="6" t="s">
        <v>1920</v>
      </c>
      <c r="F99" s="6" t="s">
        <v>1994</v>
      </c>
      <c r="G99" s="6" t="s">
        <v>1995</v>
      </c>
      <c r="H99" s="6" t="s">
        <v>2148</v>
      </c>
      <c r="I99" s="6" t="s">
        <v>1997</v>
      </c>
      <c r="J99" s="6">
        <v>0</v>
      </c>
      <c r="K99" s="6" t="s">
        <v>426</v>
      </c>
      <c r="L99" s="6" t="s">
        <v>430</v>
      </c>
      <c r="M99" s="6" t="s">
        <v>1264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7</v>
      </c>
      <c r="V99" s="12">
        <v>0</v>
      </c>
    </row>
    <row r="100" spans="1:22" ht="16" x14ac:dyDescent="0.4">
      <c r="A100" s="6">
        <v>98</v>
      </c>
      <c r="B100" s="6" t="s">
        <v>54</v>
      </c>
      <c r="C100" s="6" t="s">
        <v>1927</v>
      </c>
      <c r="D100" s="6" t="s">
        <v>1927</v>
      </c>
      <c r="E100" s="6" t="s">
        <v>1998</v>
      </c>
      <c r="F100" s="6" t="s">
        <v>1999</v>
      </c>
      <c r="G100" s="6" t="s">
        <v>2000</v>
      </c>
      <c r="H100" s="6" t="s">
        <v>1998</v>
      </c>
      <c r="I100" s="6" t="s">
        <v>2012</v>
      </c>
      <c r="J100" s="6">
        <v>4.6649999618530273</v>
      </c>
      <c r="K100" s="6" t="s">
        <v>426</v>
      </c>
      <c r="L100" s="6" t="s">
        <v>430</v>
      </c>
      <c r="M100" s="6" t="s">
        <v>1981</v>
      </c>
      <c r="N100" s="6">
        <v>0.57671874999999995</v>
      </c>
      <c r="O100" s="6">
        <v>0.56975097656249996</v>
      </c>
      <c r="P100" s="6">
        <v>0.96469726562500002</v>
      </c>
      <c r="Q100" s="6">
        <v>0.63097167968750001</v>
      </c>
      <c r="R100" s="6">
        <v>0.84401855468749998</v>
      </c>
      <c r="S100" s="6">
        <v>0.49704101562500003</v>
      </c>
      <c r="T100" s="6">
        <v>0.73939453124999999</v>
      </c>
      <c r="U100" s="6">
        <v>0</v>
      </c>
      <c r="V100" s="12">
        <v>1.4787890625</v>
      </c>
    </row>
    <row r="101" spans="1:22" ht="16" x14ac:dyDescent="0.4">
      <c r="A101" s="6">
        <v>99</v>
      </c>
      <c r="B101" s="6" t="s">
        <v>54</v>
      </c>
      <c r="C101" s="6" t="s">
        <v>1927</v>
      </c>
      <c r="D101" s="6" t="s">
        <v>1927</v>
      </c>
      <c r="E101" s="6" t="s">
        <v>1998</v>
      </c>
      <c r="F101" s="6" t="s">
        <v>1999</v>
      </c>
      <c r="G101" s="6" t="s">
        <v>2000</v>
      </c>
      <c r="H101" s="6" t="s">
        <v>1998</v>
      </c>
      <c r="I101" s="6" t="s">
        <v>2149</v>
      </c>
      <c r="J101" s="6">
        <v>0</v>
      </c>
      <c r="K101" s="6" t="s">
        <v>426</v>
      </c>
      <c r="L101" s="6" t="s">
        <v>430</v>
      </c>
      <c r="M101" s="6" t="s">
        <v>2150</v>
      </c>
      <c r="N101" s="6">
        <v>1.84</v>
      </c>
      <c r="O101" s="6">
        <v>1.72</v>
      </c>
      <c r="P101" s="6">
        <v>1.44</v>
      </c>
      <c r="Q101" s="6">
        <v>1.91</v>
      </c>
      <c r="R101" s="6">
        <v>1.74</v>
      </c>
      <c r="S101" s="6">
        <v>1.41</v>
      </c>
      <c r="T101" s="6">
        <v>1.67</v>
      </c>
      <c r="U101" s="6">
        <v>0</v>
      </c>
      <c r="V101" s="12">
        <v>0.51384615384615384</v>
      </c>
    </row>
    <row r="102" spans="1:22" ht="16" x14ac:dyDescent="0.4">
      <c r="A102" s="6">
        <v>100</v>
      </c>
      <c r="B102" s="6" t="s">
        <v>1920</v>
      </c>
      <c r="C102" s="6" t="s">
        <v>1920</v>
      </c>
      <c r="D102" s="6" t="s">
        <v>1920</v>
      </c>
      <c r="E102" s="6" t="s">
        <v>1920</v>
      </c>
      <c r="F102" s="6" t="s">
        <v>1994</v>
      </c>
      <c r="G102" s="6" t="s">
        <v>1995</v>
      </c>
      <c r="H102" s="6" t="s">
        <v>2151</v>
      </c>
      <c r="I102" s="6" t="s">
        <v>2152</v>
      </c>
      <c r="J102" s="6">
        <v>0</v>
      </c>
      <c r="K102" s="6" t="s">
        <v>426</v>
      </c>
      <c r="L102" s="6" t="s">
        <v>430</v>
      </c>
      <c r="M102" s="6" t="s">
        <v>2153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7</v>
      </c>
      <c r="V102" s="12">
        <v>0</v>
      </c>
    </row>
    <row r="103" spans="1:22" ht="16" x14ac:dyDescent="0.4">
      <c r="A103" s="6">
        <v>101</v>
      </c>
      <c r="B103" s="6" t="s">
        <v>54</v>
      </c>
      <c r="C103" s="6" t="s">
        <v>1920</v>
      </c>
      <c r="D103" s="6" t="s">
        <v>1961</v>
      </c>
      <c r="E103" s="6" t="s">
        <v>1961</v>
      </c>
      <c r="F103" s="6" t="s">
        <v>1962</v>
      </c>
      <c r="G103" s="6" t="s">
        <v>1963</v>
      </c>
      <c r="H103" s="6" t="s">
        <v>2154</v>
      </c>
      <c r="I103" s="6" t="s">
        <v>1960</v>
      </c>
      <c r="J103" s="6">
        <v>0</v>
      </c>
      <c r="K103" s="6" t="s">
        <v>426</v>
      </c>
      <c r="L103" s="6" t="s">
        <v>432</v>
      </c>
      <c r="M103" s="6" t="s">
        <v>1926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7</v>
      </c>
      <c r="V103" s="12">
        <v>0</v>
      </c>
    </row>
    <row r="104" spans="1:22" ht="16" x14ac:dyDescent="0.4">
      <c r="A104" s="6">
        <v>102</v>
      </c>
      <c r="B104" s="6" t="s">
        <v>1920</v>
      </c>
      <c r="C104" s="6" t="s">
        <v>1920</v>
      </c>
      <c r="D104" s="6" t="s">
        <v>1947</v>
      </c>
      <c r="E104" s="6" t="s">
        <v>1947</v>
      </c>
      <c r="F104" s="6" t="s">
        <v>1948</v>
      </c>
      <c r="G104" s="6" t="s">
        <v>1949</v>
      </c>
      <c r="H104" s="6" t="s">
        <v>2155</v>
      </c>
      <c r="I104" s="6" t="s">
        <v>1974</v>
      </c>
      <c r="J104" s="6">
        <v>0</v>
      </c>
      <c r="K104" s="6" t="s">
        <v>426</v>
      </c>
      <c r="L104" s="6" t="s">
        <v>432</v>
      </c>
      <c r="M104" s="6" t="s">
        <v>1934</v>
      </c>
      <c r="N104" s="6">
        <v>0</v>
      </c>
      <c r="O104" s="6">
        <v>0</v>
      </c>
      <c r="P104" s="6">
        <v>0</v>
      </c>
      <c r="Q104" s="6">
        <v>0</v>
      </c>
      <c r="R104" s="6">
        <v>0</v>
      </c>
      <c r="S104" s="6">
        <v>0</v>
      </c>
      <c r="T104" s="6">
        <v>0</v>
      </c>
      <c r="U104" s="6">
        <v>7</v>
      </c>
      <c r="V104" s="12">
        <v>0</v>
      </c>
    </row>
    <row r="105" spans="1:22" ht="16" x14ac:dyDescent="0.4">
      <c r="A105" s="6">
        <v>103</v>
      </c>
      <c r="B105" s="6" t="s">
        <v>54</v>
      </c>
      <c r="C105" s="6" t="s">
        <v>1927</v>
      </c>
      <c r="D105" s="6" t="s">
        <v>1928</v>
      </c>
      <c r="E105" s="6" t="s">
        <v>1929</v>
      </c>
      <c r="F105" s="6" t="s">
        <v>1968</v>
      </c>
      <c r="G105" s="6" t="s">
        <v>1969</v>
      </c>
      <c r="H105" s="6" t="s">
        <v>2156</v>
      </c>
      <c r="I105" s="6" t="s">
        <v>1978</v>
      </c>
      <c r="J105" s="6">
        <v>0</v>
      </c>
      <c r="K105" s="6" t="s">
        <v>426</v>
      </c>
      <c r="L105" s="6" t="s">
        <v>430</v>
      </c>
      <c r="M105" s="6" t="s">
        <v>1952</v>
      </c>
      <c r="N105" s="6">
        <v>1.88</v>
      </c>
      <c r="O105" s="6">
        <v>2.06</v>
      </c>
      <c r="P105" s="6">
        <v>2.4500000000000002</v>
      </c>
      <c r="Q105" s="6">
        <v>2.46</v>
      </c>
      <c r="R105" s="6">
        <v>0.01</v>
      </c>
      <c r="S105" s="6">
        <v>3.43</v>
      </c>
      <c r="T105" s="6">
        <v>2.58</v>
      </c>
      <c r="U105" s="6">
        <v>0</v>
      </c>
      <c r="V105" s="12">
        <v>4.3000000000000007</v>
      </c>
    </row>
    <row r="106" spans="1:22" ht="16" x14ac:dyDescent="0.4">
      <c r="A106" s="6">
        <v>104</v>
      </c>
      <c r="B106" s="6" t="s">
        <v>54</v>
      </c>
      <c r="C106" s="6" t="s">
        <v>1927</v>
      </c>
      <c r="D106" s="6" t="s">
        <v>1956</v>
      </c>
      <c r="E106" s="6" t="s">
        <v>1956</v>
      </c>
      <c r="F106" s="6" t="s">
        <v>1957</v>
      </c>
      <c r="G106" s="6" t="s">
        <v>1958</v>
      </c>
      <c r="H106" s="6" t="s">
        <v>2157</v>
      </c>
      <c r="I106" s="6" t="s">
        <v>2012</v>
      </c>
      <c r="J106" s="6">
        <v>0</v>
      </c>
      <c r="K106" s="6" t="s">
        <v>426</v>
      </c>
      <c r="L106" s="6" t="s">
        <v>430</v>
      </c>
      <c r="M106" s="6" t="s">
        <v>1981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7</v>
      </c>
      <c r="V106" s="12">
        <v>0</v>
      </c>
    </row>
    <row r="107" spans="1:22" ht="16" x14ac:dyDescent="0.4">
      <c r="A107" s="6">
        <v>105</v>
      </c>
      <c r="B107" s="6" t="s">
        <v>54</v>
      </c>
      <c r="C107" s="6" t="s">
        <v>1927</v>
      </c>
      <c r="D107" s="6" t="s">
        <v>1928</v>
      </c>
      <c r="E107" s="6" t="s">
        <v>1929</v>
      </c>
      <c r="F107" s="6" t="s">
        <v>1968</v>
      </c>
      <c r="G107" s="6" t="s">
        <v>1969</v>
      </c>
      <c r="H107" s="6" t="s">
        <v>2158</v>
      </c>
      <c r="I107" s="6" t="s">
        <v>1933</v>
      </c>
      <c r="J107" s="6">
        <v>0</v>
      </c>
      <c r="K107" s="6" t="s">
        <v>426</v>
      </c>
      <c r="L107" s="6" t="s">
        <v>432</v>
      </c>
      <c r="M107" s="6" t="s">
        <v>1934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7</v>
      </c>
      <c r="V107" s="12">
        <v>0</v>
      </c>
    </row>
    <row r="108" spans="1:22" ht="16" x14ac:dyDescent="0.4">
      <c r="A108" s="6">
        <v>106</v>
      </c>
      <c r="B108" s="6" t="s">
        <v>54</v>
      </c>
      <c r="C108" s="6" t="s">
        <v>1920</v>
      </c>
      <c r="D108" s="6" t="s">
        <v>1961</v>
      </c>
      <c r="E108" s="6" t="s">
        <v>1961</v>
      </c>
      <c r="F108" s="6" t="s">
        <v>1962</v>
      </c>
      <c r="G108" s="6" t="s">
        <v>1963</v>
      </c>
      <c r="H108" s="6" t="s">
        <v>2159</v>
      </c>
      <c r="I108" s="6" t="s">
        <v>2012</v>
      </c>
      <c r="J108" s="6">
        <v>0</v>
      </c>
      <c r="K108" s="6" t="s">
        <v>426</v>
      </c>
      <c r="L108" s="6" t="s">
        <v>430</v>
      </c>
      <c r="M108" s="6" t="s">
        <v>1981</v>
      </c>
      <c r="N108" s="6">
        <v>0.36664550781249999</v>
      </c>
      <c r="O108" s="6">
        <v>2.1875000000000002E-3</v>
      </c>
      <c r="P108" s="6">
        <v>2.6379150390624999</v>
      </c>
      <c r="Q108" s="6">
        <v>1.2307812499999999</v>
      </c>
      <c r="R108" s="6">
        <v>1.0406884765625</v>
      </c>
      <c r="S108" s="6">
        <v>1.7960986328124999</v>
      </c>
      <c r="T108" s="6">
        <v>1.0746289062500001</v>
      </c>
      <c r="U108" s="6">
        <v>0</v>
      </c>
      <c r="V108" s="12">
        <v>2.1492578125000001</v>
      </c>
    </row>
    <row r="109" spans="1:22" ht="16" x14ac:dyDescent="0.4">
      <c r="A109" s="6">
        <v>107</v>
      </c>
      <c r="B109" s="6" t="s">
        <v>1920</v>
      </c>
      <c r="C109" s="6" t="s">
        <v>1920</v>
      </c>
      <c r="D109" s="6" t="s">
        <v>1920</v>
      </c>
      <c r="E109" s="6" t="s">
        <v>1920</v>
      </c>
      <c r="F109" s="6" t="s">
        <v>1994</v>
      </c>
      <c r="G109" s="6" t="s">
        <v>1995</v>
      </c>
      <c r="H109" s="6" t="s">
        <v>1678</v>
      </c>
      <c r="I109" s="6" t="s">
        <v>2160</v>
      </c>
      <c r="J109" s="6">
        <v>0</v>
      </c>
      <c r="K109" s="6" t="s">
        <v>426</v>
      </c>
      <c r="L109" s="6" t="s">
        <v>430</v>
      </c>
      <c r="M109" s="6" t="s">
        <v>1178</v>
      </c>
      <c r="N109" s="6">
        <v>0.64</v>
      </c>
      <c r="O109" s="6">
        <v>0.91</v>
      </c>
      <c r="P109" s="6">
        <v>0.60733333333333572</v>
      </c>
      <c r="Q109" s="6">
        <v>0</v>
      </c>
      <c r="R109" s="6">
        <v>0.63</v>
      </c>
      <c r="S109" s="6">
        <v>8.0299999999999994</v>
      </c>
      <c r="T109" s="6">
        <v>2.2739999999999965</v>
      </c>
      <c r="U109" s="6">
        <v>1</v>
      </c>
      <c r="V109" s="12">
        <v>5.6849999999999907</v>
      </c>
    </row>
    <row r="110" spans="1:22" ht="16" x14ac:dyDescent="0.4">
      <c r="A110" s="6">
        <v>108</v>
      </c>
      <c r="B110" s="6" t="s">
        <v>54</v>
      </c>
      <c r="C110" s="6" t="s">
        <v>1920</v>
      </c>
      <c r="D110" s="6" t="s">
        <v>1941</v>
      </c>
      <c r="E110" s="6" t="s">
        <v>1941</v>
      </c>
      <c r="F110" s="6" t="s">
        <v>1942</v>
      </c>
      <c r="G110" s="6" t="s">
        <v>1943</v>
      </c>
      <c r="H110" s="6" t="s">
        <v>2142</v>
      </c>
      <c r="I110" s="6" t="s">
        <v>1945</v>
      </c>
      <c r="J110" s="6">
        <v>0</v>
      </c>
      <c r="K110" s="6" t="s">
        <v>426</v>
      </c>
      <c r="L110" s="6" t="s">
        <v>430</v>
      </c>
      <c r="M110" s="6" t="s">
        <v>1946</v>
      </c>
      <c r="N110" s="6">
        <v>0</v>
      </c>
      <c r="O110" s="6">
        <v>0</v>
      </c>
      <c r="P110" s="6">
        <v>0</v>
      </c>
      <c r="Q110" s="6">
        <v>0</v>
      </c>
      <c r="R110" s="6">
        <v>0.01</v>
      </c>
      <c r="S110" s="6">
        <v>0.04</v>
      </c>
      <c r="T110" s="6">
        <v>0</v>
      </c>
      <c r="U110" s="6">
        <v>5</v>
      </c>
      <c r="V110" s="12">
        <v>0</v>
      </c>
    </row>
    <row r="111" spans="1:22" ht="16" x14ac:dyDescent="0.4">
      <c r="A111" s="6">
        <v>109</v>
      </c>
      <c r="B111" s="6" t="s">
        <v>54</v>
      </c>
      <c r="C111" s="6" t="s">
        <v>54</v>
      </c>
      <c r="D111" s="6" t="s">
        <v>54</v>
      </c>
      <c r="E111" s="6" t="s">
        <v>2127</v>
      </c>
      <c r="F111" s="6" t="s">
        <v>2128</v>
      </c>
      <c r="G111" s="6" t="s">
        <v>2129</v>
      </c>
      <c r="H111" s="6" t="s">
        <v>2130</v>
      </c>
      <c r="I111" s="6" t="s">
        <v>2161</v>
      </c>
      <c r="J111" s="6">
        <v>22.835000000000001</v>
      </c>
      <c r="K111" s="6" t="s">
        <v>426</v>
      </c>
      <c r="L111" s="6" t="s">
        <v>432</v>
      </c>
      <c r="M111" s="6" t="s">
        <v>2132</v>
      </c>
      <c r="N111" s="6">
        <v>0</v>
      </c>
      <c r="O111" s="6">
        <v>0</v>
      </c>
      <c r="P111" s="6">
        <v>0</v>
      </c>
      <c r="Q111" s="6">
        <v>0</v>
      </c>
      <c r="R111" s="6">
        <v>1340.6252100000002</v>
      </c>
      <c r="S111" s="6">
        <v>0</v>
      </c>
      <c r="T111" s="6">
        <v>0</v>
      </c>
      <c r="U111" s="6">
        <v>6</v>
      </c>
      <c r="V111" s="12">
        <v>0</v>
      </c>
    </row>
    <row r="112" spans="1:22" ht="16" x14ac:dyDescent="0.4">
      <c r="A112" s="6">
        <v>110</v>
      </c>
      <c r="B112" s="6" t="s">
        <v>54</v>
      </c>
      <c r="C112" s="6" t="s">
        <v>54</v>
      </c>
      <c r="D112" s="6" t="s">
        <v>54</v>
      </c>
      <c r="E112" s="6" t="s">
        <v>2016</v>
      </c>
      <c r="F112" s="6" t="s">
        <v>2017</v>
      </c>
      <c r="G112" s="6" t="s">
        <v>2018</v>
      </c>
      <c r="H112" s="6" t="s">
        <v>2019</v>
      </c>
      <c r="I112" s="6" t="s">
        <v>2012</v>
      </c>
      <c r="J112" s="6">
        <v>0</v>
      </c>
      <c r="K112" s="6" t="s">
        <v>426</v>
      </c>
      <c r="L112" s="6" t="s">
        <v>430</v>
      </c>
      <c r="M112" s="6" t="s">
        <v>1981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7</v>
      </c>
      <c r="V112" s="12">
        <v>0</v>
      </c>
    </row>
    <row r="113" spans="1:22" ht="16" x14ac:dyDescent="0.4">
      <c r="A113" s="6">
        <v>111</v>
      </c>
      <c r="B113" s="6" t="s">
        <v>54</v>
      </c>
      <c r="C113" s="6" t="s">
        <v>54</v>
      </c>
      <c r="D113" s="6" t="s">
        <v>54</v>
      </c>
      <c r="E113" s="6" t="s">
        <v>2016</v>
      </c>
      <c r="F113" s="6" t="s">
        <v>2017</v>
      </c>
      <c r="G113" s="6" t="s">
        <v>2018</v>
      </c>
      <c r="H113" s="6" t="s">
        <v>2019</v>
      </c>
      <c r="I113" s="6" t="s">
        <v>2010</v>
      </c>
      <c r="J113" s="6">
        <v>0</v>
      </c>
      <c r="K113" s="6" t="s">
        <v>426</v>
      </c>
      <c r="L113" s="6" t="s">
        <v>430</v>
      </c>
      <c r="M113" s="6" t="s">
        <v>2011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7</v>
      </c>
      <c r="V113" s="12">
        <v>0</v>
      </c>
    </row>
    <row r="114" spans="1:22" ht="16" x14ac:dyDescent="0.4">
      <c r="A114" s="6">
        <v>112</v>
      </c>
      <c r="B114" s="6" t="s">
        <v>54</v>
      </c>
      <c r="C114" s="6" t="s">
        <v>1927</v>
      </c>
      <c r="D114" s="6" t="s">
        <v>1956</v>
      </c>
      <c r="E114" s="6" t="s">
        <v>1956</v>
      </c>
      <c r="F114" s="6" t="s">
        <v>1957</v>
      </c>
      <c r="G114" s="6" t="s">
        <v>1958</v>
      </c>
      <c r="H114" s="6" t="s">
        <v>2162</v>
      </c>
      <c r="I114" s="6" t="s">
        <v>2094</v>
      </c>
      <c r="J114" s="6">
        <v>0</v>
      </c>
      <c r="K114" s="6" t="s">
        <v>426</v>
      </c>
      <c r="L114" s="6" t="s">
        <v>432</v>
      </c>
      <c r="M114" s="6" t="s">
        <v>2095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7</v>
      </c>
      <c r="V114" s="12">
        <v>0</v>
      </c>
    </row>
    <row r="115" spans="1:22" ht="16" x14ac:dyDescent="0.4">
      <c r="A115" s="6">
        <v>113</v>
      </c>
      <c r="B115" s="6" t="s">
        <v>54</v>
      </c>
      <c r="C115" s="6" t="s">
        <v>54</v>
      </c>
      <c r="D115" s="6" t="s">
        <v>54</v>
      </c>
      <c r="E115" s="6" t="s">
        <v>2127</v>
      </c>
      <c r="F115" s="6" t="s">
        <v>2128</v>
      </c>
      <c r="G115" s="6" t="s">
        <v>2129</v>
      </c>
      <c r="H115" s="6" t="s">
        <v>2163</v>
      </c>
      <c r="I115" s="6" t="s">
        <v>2164</v>
      </c>
      <c r="J115" s="6">
        <v>95.790999999999997</v>
      </c>
      <c r="K115" s="6" t="s">
        <v>426</v>
      </c>
      <c r="L115" s="6" t="s">
        <v>430</v>
      </c>
      <c r="M115" s="6" t="s">
        <v>2165</v>
      </c>
      <c r="N115" s="6">
        <v>14.997999999999884</v>
      </c>
      <c r="O115" s="6">
        <v>14.450166666666627</v>
      </c>
      <c r="P115" s="6">
        <v>11.53333333333314</v>
      </c>
      <c r="Q115" s="6">
        <v>9.3800000000000008</v>
      </c>
      <c r="R115" s="6">
        <v>17.195499999999882</v>
      </c>
      <c r="S115" s="6">
        <v>16.876666666666861</v>
      </c>
      <c r="T115" s="6">
        <v>16.47066666666651</v>
      </c>
      <c r="U115" s="6">
        <v>0</v>
      </c>
      <c r="V115" s="12">
        <v>4.4157283288650158</v>
      </c>
    </row>
    <row r="116" spans="1:22" ht="16" x14ac:dyDescent="0.4">
      <c r="A116" s="6">
        <v>114</v>
      </c>
      <c r="B116" s="6" t="s">
        <v>54</v>
      </c>
      <c r="C116" s="6" t="s">
        <v>1927</v>
      </c>
      <c r="D116" s="6" t="s">
        <v>1927</v>
      </c>
      <c r="E116" s="6" t="s">
        <v>1927</v>
      </c>
      <c r="F116" s="6" t="s">
        <v>2053</v>
      </c>
      <c r="G116" s="6" t="s">
        <v>2054</v>
      </c>
      <c r="H116" s="6" t="s">
        <v>2166</v>
      </c>
      <c r="I116" s="6" t="s">
        <v>1965</v>
      </c>
      <c r="J116" s="6">
        <v>5.3289999961853027</v>
      </c>
      <c r="K116" s="6" t="s">
        <v>426</v>
      </c>
      <c r="L116" s="6" t="s">
        <v>430</v>
      </c>
      <c r="M116" s="6" t="s">
        <v>1966</v>
      </c>
      <c r="N116" s="6">
        <v>1.0948828125000001</v>
      </c>
      <c r="O116" s="6">
        <v>1.2175976562499999</v>
      </c>
      <c r="P116" s="6">
        <v>1.1935546875</v>
      </c>
      <c r="Q116" s="6">
        <v>0.46397509765625727</v>
      </c>
      <c r="R116" s="6">
        <v>1.165302734375</v>
      </c>
      <c r="S116" s="6">
        <v>1.152607421875</v>
      </c>
      <c r="T116" s="6">
        <v>1.069609375</v>
      </c>
      <c r="U116" s="6">
        <v>0</v>
      </c>
      <c r="V116" s="12">
        <v>1.069609375</v>
      </c>
    </row>
    <row r="117" spans="1:22" ht="16" x14ac:dyDescent="0.4">
      <c r="A117" s="6">
        <v>115</v>
      </c>
      <c r="B117" s="6" t="s">
        <v>54</v>
      </c>
      <c r="C117" s="6" t="s">
        <v>1927</v>
      </c>
      <c r="D117" s="6" t="s">
        <v>1928</v>
      </c>
      <c r="E117" s="6" t="s">
        <v>1929</v>
      </c>
      <c r="F117" s="6" t="s">
        <v>1968</v>
      </c>
      <c r="G117" s="6" t="s">
        <v>1969</v>
      </c>
      <c r="H117" s="6" t="s">
        <v>2167</v>
      </c>
      <c r="I117" s="6" t="s">
        <v>2168</v>
      </c>
      <c r="J117" s="6">
        <v>0</v>
      </c>
      <c r="K117" s="6" t="s">
        <v>426</v>
      </c>
      <c r="L117" s="6" t="s">
        <v>430</v>
      </c>
      <c r="M117" s="6" t="s">
        <v>1966</v>
      </c>
      <c r="N117" s="6">
        <v>0.36</v>
      </c>
      <c r="O117" s="6">
        <v>1.18</v>
      </c>
      <c r="P117" s="6">
        <v>0.91</v>
      </c>
      <c r="Q117" s="6">
        <v>0.88</v>
      </c>
      <c r="R117" s="6">
        <v>1</v>
      </c>
      <c r="S117" s="6">
        <v>0.97</v>
      </c>
      <c r="T117" s="6">
        <v>1.1000000000000001</v>
      </c>
      <c r="U117" s="6">
        <v>0</v>
      </c>
      <c r="V117" s="12">
        <v>1.1000000000000001</v>
      </c>
    </row>
    <row r="118" spans="1:22" ht="16" x14ac:dyDescent="0.4">
      <c r="A118" s="6">
        <v>116</v>
      </c>
      <c r="B118" s="6" t="s">
        <v>54</v>
      </c>
      <c r="C118" s="6" t="s">
        <v>1927</v>
      </c>
      <c r="D118" s="6" t="s">
        <v>1928</v>
      </c>
      <c r="E118" s="6" t="s">
        <v>1929</v>
      </c>
      <c r="F118" s="6" t="s">
        <v>1968</v>
      </c>
      <c r="G118" s="6" t="s">
        <v>1969</v>
      </c>
      <c r="H118" s="6" t="s">
        <v>2169</v>
      </c>
      <c r="I118" s="6" t="s">
        <v>1978</v>
      </c>
      <c r="J118" s="6">
        <v>39.547000885009766</v>
      </c>
      <c r="K118" s="6" t="s">
        <v>426</v>
      </c>
      <c r="L118" s="6" t="s">
        <v>430</v>
      </c>
      <c r="M118" s="6" t="s">
        <v>1952</v>
      </c>
      <c r="N118" s="6">
        <v>8.92</v>
      </c>
      <c r="O118" s="6">
        <v>9.14</v>
      </c>
      <c r="P118" s="6">
        <v>9.0533593749999994</v>
      </c>
      <c r="Q118" s="6">
        <v>9.9499999999999993</v>
      </c>
      <c r="R118" s="6">
        <v>10.14</v>
      </c>
      <c r="S118" s="6">
        <v>9.2899999999999991</v>
      </c>
      <c r="T118" s="6">
        <v>9.35</v>
      </c>
      <c r="U118" s="6">
        <v>0</v>
      </c>
      <c r="V118" s="12">
        <v>15.583333333333334</v>
      </c>
    </row>
    <row r="119" spans="1:22" ht="16" x14ac:dyDescent="0.4">
      <c r="A119" s="6">
        <v>117</v>
      </c>
      <c r="B119" s="6" t="s">
        <v>54</v>
      </c>
      <c r="C119" s="6" t="s">
        <v>1920</v>
      </c>
      <c r="D119" s="6" t="s">
        <v>1961</v>
      </c>
      <c r="E119" s="6" t="s">
        <v>1961</v>
      </c>
      <c r="F119" s="6" t="s">
        <v>1962</v>
      </c>
      <c r="G119" s="6" t="s">
        <v>1963</v>
      </c>
      <c r="H119" s="6" t="s">
        <v>2170</v>
      </c>
      <c r="I119" s="6" t="s">
        <v>2024</v>
      </c>
      <c r="J119" s="6">
        <v>0</v>
      </c>
      <c r="K119" s="6" t="s">
        <v>426</v>
      </c>
      <c r="L119" s="6" t="s">
        <v>430</v>
      </c>
      <c r="M119" s="6" t="s">
        <v>2025</v>
      </c>
      <c r="N119" s="6">
        <v>9.9999904632568361E-5</v>
      </c>
      <c r="O119" s="6">
        <v>0</v>
      </c>
      <c r="P119" s="6">
        <v>9.9999904632568361E-5</v>
      </c>
      <c r="Q119" s="6">
        <v>0</v>
      </c>
      <c r="R119" s="6">
        <v>1.0000020265579223E-4</v>
      </c>
      <c r="S119" s="6">
        <v>0</v>
      </c>
      <c r="T119" s="6">
        <v>9.9999904632568361E-5</v>
      </c>
      <c r="U119" s="6">
        <v>3</v>
      </c>
      <c r="V119" s="12">
        <v>2.4999976158142091E-4</v>
      </c>
    </row>
    <row r="120" spans="1:22" ht="16" x14ac:dyDescent="0.4">
      <c r="A120" s="6">
        <v>118</v>
      </c>
      <c r="B120" s="6" t="s">
        <v>54</v>
      </c>
      <c r="C120" s="6" t="s">
        <v>1920</v>
      </c>
      <c r="D120" s="6" t="s">
        <v>2059</v>
      </c>
      <c r="E120" s="6" t="s">
        <v>2171</v>
      </c>
      <c r="F120" s="6" t="s">
        <v>2172</v>
      </c>
      <c r="G120" s="6" t="s">
        <v>2173</v>
      </c>
      <c r="H120" s="6" t="s">
        <v>2174</v>
      </c>
      <c r="I120" s="6" t="s">
        <v>2073</v>
      </c>
      <c r="J120" s="6">
        <v>0</v>
      </c>
      <c r="K120" s="6" t="s">
        <v>426</v>
      </c>
      <c r="L120" s="6" t="s">
        <v>430</v>
      </c>
      <c r="M120" s="6" t="s">
        <v>1940</v>
      </c>
      <c r="N120" s="6">
        <v>5.5577026207756577E-2</v>
      </c>
      <c r="O120" s="6">
        <v>3.7354909090909133E-2</v>
      </c>
      <c r="P120" s="6">
        <v>0</v>
      </c>
      <c r="Q120" s="6">
        <v>0</v>
      </c>
      <c r="R120" s="6">
        <v>5.2423043988524681E-2</v>
      </c>
      <c r="S120" s="6">
        <v>0</v>
      </c>
      <c r="T120" s="6">
        <v>6.9526326162951763E-2</v>
      </c>
      <c r="U120" s="6">
        <v>3</v>
      </c>
      <c r="V120" s="12">
        <v>0.23175442054317255</v>
      </c>
    </row>
    <row r="121" spans="1:22" ht="16" x14ac:dyDescent="0.4">
      <c r="A121" s="6">
        <v>119</v>
      </c>
      <c r="B121" s="6" t="s">
        <v>54</v>
      </c>
      <c r="C121" s="6" t="s">
        <v>1920</v>
      </c>
      <c r="D121" s="6" t="s">
        <v>2059</v>
      </c>
      <c r="E121" s="6" t="s">
        <v>2171</v>
      </c>
      <c r="F121" s="6" t="s">
        <v>2172</v>
      </c>
      <c r="G121" s="6" t="s">
        <v>2173</v>
      </c>
      <c r="H121" s="6" t="s">
        <v>2174</v>
      </c>
      <c r="I121" s="6" t="s">
        <v>2175</v>
      </c>
      <c r="J121" s="6">
        <v>0</v>
      </c>
      <c r="K121" s="6" t="s">
        <v>426</v>
      </c>
      <c r="L121" s="6" t="s">
        <v>430</v>
      </c>
      <c r="M121" s="6" t="s">
        <v>2176</v>
      </c>
      <c r="N121" s="6">
        <v>2.0230900000000109</v>
      </c>
      <c r="O121" s="6">
        <v>1.8966200000000026</v>
      </c>
      <c r="P121" s="6">
        <v>1.9346099999999933</v>
      </c>
      <c r="Q121" s="6">
        <v>0.74067999999999301</v>
      </c>
      <c r="R121" s="6">
        <v>1.9865100000000167</v>
      </c>
      <c r="S121" s="6">
        <v>0.78460999999999326</v>
      </c>
      <c r="T121" s="6">
        <v>0</v>
      </c>
      <c r="U121" s="6">
        <v>1</v>
      </c>
      <c r="V121" s="12">
        <v>0</v>
      </c>
    </row>
    <row r="122" spans="1:22" ht="16" x14ac:dyDescent="0.4">
      <c r="A122" s="6">
        <v>120</v>
      </c>
      <c r="B122" s="6" t="s">
        <v>54</v>
      </c>
      <c r="C122" s="6" t="s">
        <v>1920</v>
      </c>
      <c r="D122" s="6" t="s">
        <v>2059</v>
      </c>
      <c r="E122" s="6" t="s">
        <v>2171</v>
      </c>
      <c r="F122" s="6" t="s">
        <v>2172</v>
      </c>
      <c r="G122" s="6" t="s">
        <v>2173</v>
      </c>
      <c r="H122" s="6" t="s">
        <v>2177</v>
      </c>
      <c r="I122" s="6" t="s">
        <v>1925</v>
      </c>
      <c r="J122" s="6">
        <v>0</v>
      </c>
      <c r="K122" s="6" t="s">
        <v>426</v>
      </c>
      <c r="L122" s="6" t="s">
        <v>432</v>
      </c>
      <c r="M122" s="6" t="s">
        <v>1926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7</v>
      </c>
      <c r="V122" s="12">
        <v>0</v>
      </c>
    </row>
    <row r="123" spans="1:22" ht="16" x14ac:dyDescent="0.4">
      <c r="A123" s="6">
        <v>121</v>
      </c>
      <c r="B123" s="6" t="s">
        <v>54</v>
      </c>
      <c r="C123" s="6" t="s">
        <v>1920</v>
      </c>
      <c r="D123" s="6" t="s">
        <v>2059</v>
      </c>
      <c r="E123" s="6" t="s">
        <v>2171</v>
      </c>
      <c r="F123" s="6" t="s">
        <v>2172</v>
      </c>
      <c r="G123" s="6" t="s">
        <v>2173</v>
      </c>
      <c r="H123" s="6" t="s">
        <v>2178</v>
      </c>
      <c r="I123" s="6" t="s">
        <v>2179</v>
      </c>
      <c r="J123" s="6">
        <v>0</v>
      </c>
      <c r="K123" s="6" t="s">
        <v>426</v>
      </c>
      <c r="L123" s="6" t="s">
        <v>432</v>
      </c>
      <c r="M123" s="6" t="s">
        <v>2078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7</v>
      </c>
      <c r="V123" s="12">
        <v>0</v>
      </c>
    </row>
    <row r="124" spans="1:22" ht="16" x14ac:dyDescent="0.4">
      <c r="A124" s="6">
        <v>122</v>
      </c>
      <c r="B124" s="6" t="s">
        <v>54</v>
      </c>
      <c r="C124" s="6" t="s">
        <v>1920</v>
      </c>
      <c r="D124" s="6" t="s">
        <v>1941</v>
      </c>
      <c r="E124" s="6" t="s">
        <v>1941</v>
      </c>
      <c r="F124" s="6" t="s">
        <v>1942</v>
      </c>
      <c r="G124" s="6" t="s">
        <v>1943</v>
      </c>
      <c r="H124" s="6" t="s">
        <v>2035</v>
      </c>
      <c r="I124" s="6" t="s">
        <v>2180</v>
      </c>
      <c r="J124" s="6">
        <v>0</v>
      </c>
      <c r="K124" s="6" t="s">
        <v>426</v>
      </c>
      <c r="L124" s="6" t="s">
        <v>432</v>
      </c>
      <c r="M124" s="6" t="s">
        <v>2067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7</v>
      </c>
      <c r="V124" s="12">
        <v>0</v>
      </c>
    </row>
    <row r="125" spans="1:22" ht="16" x14ac:dyDescent="0.4">
      <c r="A125" s="6">
        <v>123</v>
      </c>
      <c r="B125" s="6" t="s">
        <v>54</v>
      </c>
      <c r="C125" s="6" t="s">
        <v>1927</v>
      </c>
      <c r="D125" s="6" t="s">
        <v>1927</v>
      </c>
      <c r="E125" s="6" t="s">
        <v>1927</v>
      </c>
      <c r="F125" s="6" t="s">
        <v>2053</v>
      </c>
      <c r="G125" s="6" t="s">
        <v>2054</v>
      </c>
      <c r="H125" s="6" t="s">
        <v>2055</v>
      </c>
      <c r="I125" s="6" t="s">
        <v>2181</v>
      </c>
      <c r="J125" s="6">
        <v>0</v>
      </c>
      <c r="K125" s="6" t="s">
        <v>426</v>
      </c>
      <c r="L125" s="6" t="s">
        <v>430</v>
      </c>
      <c r="M125" s="6" t="s">
        <v>2182</v>
      </c>
      <c r="N125" s="6">
        <v>5.63</v>
      </c>
      <c r="O125" s="6">
        <v>5.9207031250000002</v>
      </c>
      <c r="P125" s="6">
        <v>5.67</v>
      </c>
      <c r="Q125" s="6">
        <v>6.21</v>
      </c>
      <c r="R125" s="6">
        <v>5.1100000000000003</v>
      </c>
      <c r="S125" s="6">
        <v>3.33</v>
      </c>
      <c r="T125" s="6">
        <v>7.4998437500000001</v>
      </c>
      <c r="U125" s="6">
        <v>0</v>
      </c>
      <c r="V125" s="12">
        <v>1.0134923986486486</v>
      </c>
    </row>
    <row r="126" spans="1:22" ht="16" x14ac:dyDescent="0.4">
      <c r="A126" s="6">
        <v>124</v>
      </c>
      <c r="B126" s="6" t="s">
        <v>54</v>
      </c>
      <c r="C126" s="6" t="s">
        <v>1927</v>
      </c>
      <c r="D126" s="6" t="s">
        <v>1928</v>
      </c>
      <c r="E126" s="6" t="s">
        <v>1929</v>
      </c>
      <c r="F126" s="6" t="s">
        <v>1968</v>
      </c>
      <c r="G126" s="6" t="s">
        <v>1969</v>
      </c>
      <c r="H126" s="6" t="s">
        <v>2183</v>
      </c>
      <c r="I126" s="6" t="s">
        <v>2184</v>
      </c>
      <c r="J126" s="6">
        <v>0</v>
      </c>
      <c r="K126" s="6" t="s">
        <v>426</v>
      </c>
      <c r="L126" s="6" t="s">
        <v>432</v>
      </c>
      <c r="M126" s="6" t="s">
        <v>2185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7</v>
      </c>
      <c r="V126" s="12">
        <v>0</v>
      </c>
    </row>
    <row r="127" spans="1:22" ht="16" x14ac:dyDescent="0.4">
      <c r="A127" s="6">
        <v>125</v>
      </c>
      <c r="B127" s="6" t="s">
        <v>54</v>
      </c>
      <c r="C127" s="6" t="s">
        <v>1920</v>
      </c>
      <c r="D127" s="6" t="s">
        <v>1941</v>
      </c>
      <c r="E127" s="6" t="s">
        <v>1941</v>
      </c>
      <c r="F127" s="6" t="s">
        <v>1942</v>
      </c>
      <c r="G127" s="6" t="s">
        <v>1943</v>
      </c>
      <c r="H127" s="6" t="s">
        <v>2186</v>
      </c>
      <c r="I127" s="6" t="s">
        <v>2187</v>
      </c>
      <c r="J127" s="6" t="s">
        <v>1231</v>
      </c>
      <c r="K127" s="6" t="s">
        <v>428</v>
      </c>
      <c r="L127" s="6" t="s">
        <v>432</v>
      </c>
      <c r="M127" s="6" t="s">
        <v>2188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7</v>
      </c>
      <c r="V127" s="12">
        <v>0</v>
      </c>
    </row>
    <row r="128" spans="1:22" ht="16" x14ac:dyDescent="0.4">
      <c r="A128" s="6">
        <v>126</v>
      </c>
      <c r="B128" s="6" t="s">
        <v>54</v>
      </c>
      <c r="C128" s="6" t="s">
        <v>1927</v>
      </c>
      <c r="D128" s="6" t="s">
        <v>1928</v>
      </c>
      <c r="E128" s="6" t="s">
        <v>1929</v>
      </c>
      <c r="F128" s="6" t="s">
        <v>1968</v>
      </c>
      <c r="G128" s="6" t="s">
        <v>1969</v>
      </c>
      <c r="H128" s="6" t="s">
        <v>2189</v>
      </c>
      <c r="I128" s="6" t="s">
        <v>2190</v>
      </c>
      <c r="J128" s="6">
        <v>0</v>
      </c>
      <c r="K128" s="6" t="s">
        <v>426</v>
      </c>
      <c r="L128" s="6" t="s">
        <v>430</v>
      </c>
      <c r="M128" s="6" t="s">
        <v>2191</v>
      </c>
      <c r="N128" s="6">
        <v>0.24</v>
      </c>
      <c r="O128" s="6">
        <v>0.19</v>
      </c>
      <c r="P128" s="6">
        <v>1.01</v>
      </c>
      <c r="Q128" s="6">
        <v>0</v>
      </c>
      <c r="R128" s="6">
        <v>0</v>
      </c>
      <c r="S128" s="6">
        <v>0</v>
      </c>
      <c r="T128" s="6">
        <v>0</v>
      </c>
      <c r="U128" s="6">
        <v>4</v>
      </c>
      <c r="V128" s="12">
        <v>0</v>
      </c>
    </row>
    <row r="129" spans="1:22" ht="16" x14ac:dyDescent="0.4">
      <c r="A129" s="6">
        <v>127</v>
      </c>
      <c r="B129" s="6" t="s">
        <v>54</v>
      </c>
      <c r="C129" s="6" t="s">
        <v>1920</v>
      </c>
      <c r="D129" s="6" t="s">
        <v>1941</v>
      </c>
      <c r="E129" s="6" t="s">
        <v>1941</v>
      </c>
      <c r="F129" s="6" t="s">
        <v>1942</v>
      </c>
      <c r="G129" s="6" t="s">
        <v>1943</v>
      </c>
      <c r="H129" s="6" t="s">
        <v>2142</v>
      </c>
      <c r="I129" s="6" t="s">
        <v>2192</v>
      </c>
      <c r="J129" s="6">
        <v>0</v>
      </c>
      <c r="K129" s="6" t="s">
        <v>426</v>
      </c>
      <c r="L129" s="6" t="s">
        <v>430</v>
      </c>
      <c r="M129" s="6" t="s">
        <v>2119</v>
      </c>
      <c r="N129" s="6">
        <v>5.7328906249999996</v>
      </c>
      <c r="O129" s="6">
        <v>4.2472008395677401</v>
      </c>
      <c r="P129" s="6">
        <v>4.2725372934000916</v>
      </c>
      <c r="Q129" s="6">
        <v>5.5917883745582371</v>
      </c>
      <c r="R129" s="6">
        <v>5.5012673981258562</v>
      </c>
      <c r="S129" s="6">
        <v>4.9014640897642678</v>
      </c>
      <c r="T129" s="6">
        <v>0</v>
      </c>
      <c r="U129" s="6">
        <v>1</v>
      </c>
      <c r="V129" s="12">
        <v>0</v>
      </c>
    </row>
    <row r="130" spans="1:22" ht="16" x14ac:dyDescent="0.4">
      <c r="A130" s="6">
        <v>128</v>
      </c>
      <c r="B130" s="6" t="s">
        <v>54</v>
      </c>
      <c r="C130" s="6" t="s">
        <v>1927</v>
      </c>
      <c r="D130" s="6" t="s">
        <v>1927</v>
      </c>
      <c r="E130" s="6" t="s">
        <v>1998</v>
      </c>
      <c r="F130" s="6" t="s">
        <v>1999</v>
      </c>
      <c r="G130" s="6" t="s">
        <v>2000</v>
      </c>
      <c r="H130" s="6" t="s">
        <v>2193</v>
      </c>
      <c r="I130" s="6" t="s">
        <v>2194</v>
      </c>
      <c r="J130" s="6">
        <v>0</v>
      </c>
      <c r="K130" s="6" t="s">
        <v>426</v>
      </c>
      <c r="L130" s="6" t="s">
        <v>430</v>
      </c>
      <c r="M130" s="6" t="s">
        <v>2009</v>
      </c>
      <c r="N130" s="6">
        <v>0.65550292968750001</v>
      </c>
      <c r="O130" s="6">
        <v>1.8745996093749999</v>
      </c>
      <c r="P130" s="6">
        <v>1.8394287109375</v>
      </c>
      <c r="Q130" s="6">
        <v>1.2261962890625</v>
      </c>
      <c r="R130" s="6">
        <v>1.7538037109375</v>
      </c>
      <c r="S130" s="6">
        <v>1.6130957031249999</v>
      </c>
      <c r="T130" s="6">
        <v>1.3606005859375001</v>
      </c>
      <c r="U130" s="6">
        <v>0</v>
      </c>
      <c r="V130" s="12">
        <v>0.54424023437500002</v>
      </c>
    </row>
    <row r="131" spans="1:22" ht="16" x14ac:dyDescent="0.4">
      <c r="A131" s="6">
        <v>129</v>
      </c>
      <c r="B131" s="6" t="s">
        <v>54</v>
      </c>
      <c r="C131" s="6" t="s">
        <v>1920</v>
      </c>
      <c r="D131" s="6" t="s">
        <v>1961</v>
      </c>
      <c r="E131" s="6" t="s">
        <v>1961</v>
      </c>
      <c r="F131" s="6" t="s">
        <v>1962</v>
      </c>
      <c r="G131" s="6" t="s">
        <v>1963</v>
      </c>
      <c r="H131" s="6" t="s">
        <v>2195</v>
      </c>
      <c r="I131" s="6" t="s">
        <v>2196</v>
      </c>
      <c r="J131" s="6" t="s">
        <v>1231</v>
      </c>
      <c r="K131" s="6" t="s">
        <v>428</v>
      </c>
      <c r="L131" s="6" t="s">
        <v>432</v>
      </c>
      <c r="M131" s="6" t="s">
        <v>2197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7</v>
      </c>
      <c r="V131" s="12">
        <v>0</v>
      </c>
    </row>
    <row r="132" spans="1:22" ht="16" x14ac:dyDescent="0.4">
      <c r="A132" s="6">
        <v>130</v>
      </c>
      <c r="B132" s="6" t="s">
        <v>1920</v>
      </c>
      <c r="C132" s="6" t="s">
        <v>1920</v>
      </c>
      <c r="D132" s="6" t="s">
        <v>1947</v>
      </c>
      <c r="E132" s="6" t="s">
        <v>1947</v>
      </c>
      <c r="F132" s="6" t="s">
        <v>1948</v>
      </c>
      <c r="G132" s="6" t="s">
        <v>1949</v>
      </c>
      <c r="H132" s="6" t="s">
        <v>2198</v>
      </c>
      <c r="I132" s="6" t="s">
        <v>2024</v>
      </c>
      <c r="J132" s="6">
        <v>0</v>
      </c>
      <c r="K132" s="6" t="s">
        <v>426</v>
      </c>
      <c r="L132" s="6" t="s">
        <v>430</v>
      </c>
      <c r="M132" s="6" t="s">
        <v>2025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7</v>
      </c>
      <c r="V132" s="12">
        <v>0</v>
      </c>
    </row>
    <row r="133" spans="1:22" ht="16" x14ac:dyDescent="0.4">
      <c r="A133" s="6">
        <v>131</v>
      </c>
      <c r="B133" s="6" t="s">
        <v>54</v>
      </c>
      <c r="C133" s="6" t="s">
        <v>1927</v>
      </c>
      <c r="D133" s="6" t="s">
        <v>1928</v>
      </c>
      <c r="E133" s="6" t="s">
        <v>1929</v>
      </c>
      <c r="F133" s="6" t="s">
        <v>1930</v>
      </c>
      <c r="G133" s="6" t="s">
        <v>1931</v>
      </c>
      <c r="H133" s="6" t="s">
        <v>2199</v>
      </c>
      <c r="I133" s="6" t="s">
        <v>1980</v>
      </c>
      <c r="J133" s="6">
        <v>0</v>
      </c>
      <c r="K133" s="6" t="s">
        <v>426</v>
      </c>
      <c r="L133" s="6" t="s">
        <v>430</v>
      </c>
      <c r="M133" s="6" t="s">
        <v>1981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7</v>
      </c>
      <c r="V133" s="12">
        <v>0</v>
      </c>
    </row>
    <row r="134" spans="1:22" ht="16" x14ac:dyDescent="0.4">
      <c r="A134" s="6">
        <v>132</v>
      </c>
      <c r="B134" s="6" t="s">
        <v>54</v>
      </c>
      <c r="C134" s="6" t="s">
        <v>1927</v>
      </c>
      <c r="D134" s="6" t="s">
        <v>1928</v>
      </c>
      <c r="E134" s="6" t="s">
        <v>1929</v>
      </c>
      <c r="F134" s="6" t="s">
        <v>1968</v>
      </c>
      <c r="G134" s="6" t="s">
        <v>1969</v>
      </c>
      <c r="H134" s="6" t="s">
        <v>2183</v>
      </c>
      <c r="I134" s="6" t="s">
        <v>2168</v>
      </c>
      <c r="J134" s="6">
        <v>0</v>
      </c>
      <c r="K134" s="6" t="s">
        <v>426</v>
      </c>
      <c r="L134" s="6" t="s">
        <v>430</v>
      </c>
      <c r="M134" s="6" t="s">
        <v>1966</v>
      </c>
      <c r="N134" s="6">
        <v>0.76</v>
      </c>
      <c r="O134" s="6">
        <v>1.0900000000000001</v>
      </c>
      <c r="P134" s="6">
        <v>0.46</v>
      </c>
      <c r="Q134" s="6">
        <v>0.72</v>
      </c>
      <c r="R134" s="6">
        <v>1.84</v>
      </c>
      <c r="S134" s="6">
        <v>0.79</v>
      </c>
      <c r="T134" s="6">
        <v>0.8</v>
      </c>
      <c r="U134" s="6">
        <v>0</v>
      </c>
      <c r="V134" s="12">
        <v>0.8</v>
      </c>
    </row>
    <row r="135" spans="1:22" ht="16" x14ac:dyDescent="0.4">
      <c r="A135" s="6">
        <v>133</v>
      </c>
      <c r="B135" s="6" t="s">
        <v>54</v>
      </c>
      <c r="C135" s="6" t="s">
        <v>1927</v>
      </c>
      <c r="D135" s="6" t="s">
        <v>1928</v>
      </c>
      <c r="E135" s="6" t="s">
        <v>1929</v>
      </c>
      <c r="F135" s="6" t="s">
        <v>1930</v>
      </c>
      <c r="G135" s="6" t="s">
        <v>1931</v>
      </c>
      <c r="H135" s="6" t="s">
        <v>2200</v>
      </c>
      <c r="I135" s="6" t="s">
        <v>2201</v>
      </c>
      <c r="J135" s="6">
        <v>0</v>
      </c>
      <c r="K135" s="6" t="s">
        <v>426</v>
      </c>
      <c r="L135" s="6" t="s">
        <v>430</v>
      </c>
      <c r="M135" s="6" t="s">
        <v>2009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7</v>
      </c>
      <c r="V135" s="12">
        <v>0</v>
      </c>
    </row>
    <row r="136" spans="1:22" ht="16" x14ac:dyDescent="0.4">
      <c r="A136" s="6">
        <v>134</v>
      </c>
      <c r="B136" s="6" t="s">
        <v>54</v>
      </c>
      <c r="C136" s="6" t="s">
        <v>1927</v>
      </c>
      <c r="D136" s="6" t="s">
        <v>1927</v>
      </c>
      <c r="E136" s="6" t="s">
        <v>1927</v>
      </c>
      <c r="F136" s="6" t="s">
        <v>2053</v>
      </c>
      <c r="G136" s="6" t="s">
        <v>2054</v>
      </c>
      <c r="H136" s="6" t="s">
        <v>2055</v>
      </c>
      <c r="I136" s="6" t="s">
        <v>1965</v>
      </c>
      <c r="J136" s="6">
        <v>0</v>
      </c>
      <c r="K136" s="6" t="s">
        <v>426</v>
      </c>
      <c r="L136" s="6" t="s">
        <v>430</v>
      </c>
      <c r="M136" s="6" t="s">
        <v>1966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7</v>
      </c>
      <c r="V136" s="12">
        <v>0</v>
      </c>
    </row>
    <row r="137" spans="1:22" ht="16" x14ac:dyDescent="0.4">
      <c r="A137" s="6">
        <v>135</v>
      </c>
      <c r="B137" s="6" t="s">
        <v>54</v>
      </c>
      <c r="C137" s="6" t="s">
        <v>1927</v>
      </c>
      <c r="D137" s="6" t="s">
        <v>1928</v>
      </c>
      <c r="E137" s="6" t="s">
        <v>1929</v>
      </c>
      <c r="F137" s="6" t="s">
        <v>1930</v>
      </c>
      <c r="G137" s="6" t="s">
        <v>1931</v>
      </c>
      <c r="H137" s="6" t="s">
        <v>2202</v>
      </c>
      <c r="I137" s="6" t="s">
        <v>2126</v>
      </c>
      <c r="J137" s="6">
        <v>0</v>
      </c>
      <c r="K137" s="6" t="s">
        <v>426</v>
      </c>
      <c r="L137" s="6" t="s">
        <v>430</v>
      </c>
      <c r="M137" s="6" t="s">
        <v>2011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7</v>
      </c>
      <c r="V137" s="12">
        <v>0</v>
      </c>
    </row>
    <row r="138" spans="1:22" ht="16" x14ac:dyDescent="0.4">
      <c r="A138" s="6">
        <v>136</v>
      </c>
      <c r="B138" s="6" t="s">
        <v>54</v>
      </c>
      <c r="C138" s="6" t="s">
        <v>1920</v>
      </c>
      <c r="D138" s="6" t="s">
        <v>1920</v>
      </c>
      <c r="E138" s="6" t="s">
        <v>1921</v>
      </c>
      <c r="F138" s="6" t="s">
        <v>1922</v>
      </c>
      <c r="G138" s="6" t="s">
        <v>1923</v>
      </c>
      <c r="H138" s="6" t="s">
        <v>2203</v>
      </c>
      <c r="I138" s="6" t="s">
        <v>2204</v>
      </c>
      <c r="J138" s="6">
        <v>0</v>
      </c>
      <c r="K138" s="6" t="s">
        <v>426</v>
      </c>
      <c r="L138" s="6" t="s">
        <v>432</v>
      </c>
      <c r="M138" s="6" t="s">
        <v>2205</v>
      </c>
      <c r="N138" s="6">
        <v>0</v>
      </c>
      <c r="O138" s="6">
        <v>0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7</v>
      </c>
      <c r="V138" s="12">
        <v>0</v>
      </c>
    </row>
    <row r="139" spans="1:22" ht="16" x14ac:dyDescent="0.4">
      <c r="A139" s="6">
        <v>137</v>
      </c>
      <c r="B139" s="6" t="s">
        <v>54</v>
      </c>
      <c r="C139" s="6" t="s">
        <v>1920</v>
      </c>
      <c r="D139" s="6" t="s">
        <v>1920</v>
      </c>
      <c r="E139" s="6" t="s">
        <v>1921</v>
      </c>
      <c r="F139" s="6" t="s">
        <v>1922</v>
      </c>
      <c r="G139" s="6" t="s">
        <v>1923</v>
      </c>
      <c r="H139" s="6" t="s">
        <v>2206</v>
      </c>
      <c r="I139" s="6" t="s">
        <v>1988</v>
      </c>
      <c r="J139" s="6">
        <v>0</v>
      </c>
      <c r="K139" s="6" t="s">
        <v>426</v>
      </c>
      <c r="L139" s="6" t="s">
        <v>430</v>
      </c>
      <c r="M139" s="6" t="s">
        <v>1989</v>
      </c>
      <c r="N139" s="6">
        <v>0.79900000000001459</v>
      </c>
      <c r="O139" s="6">
        <v>0.88430000000000286</v>
      </c>
      <c r="P139" s="6">
        <v>1.1234999999999855</v>
      </c>
      <c r="Q139" s="6">
        <v>1.07</v>
      </c>
      <c r="R139" s="6">
        <v>0.94060000000001309</v>
      </c>
      <c r="S139" s="6">
        <v>0</v>
      </c>
      <c r="T139" s="6">
        <v>0</v>
      </c>
      <c r="U139" s="6">
        <v>2</v>
      </c>
      <c r="V139" s="12">
        <v>0</v>
      </c>
    </row>
    <row r="140" spans="1:22" ht="16" x14ac:dyDescent="0.4">
      <c r="A140" s="6">
        <v>138</v>
      </c>
      <c r="B140" s="6" t="s">
        <v>54</v>
      </c>
      <c r="C140" s="6" t="s">
        <v>1920</v>
      </c>
      <c r="D140" s="6" t="s">
        <v>1920</v>
      </c>
      <c r="E140" s="6" t="s">
        <v>1921</v>
      </c>
      <c r="F140" s="6" t="s">
        <v>1922</v>
      </c>
      <c r="G140" s="6" t="s">
        <v>1923</v>
      </c>
      <c r="H140" s="6" t="s">
        <v>1770</v>
      </c>
      <c r="I140" s="6" t="s">
        <v>2207</v>
      </c>
      <c r="J140" s="6">
        <v>0</v>
      </c>
      <c r="K140" s="6" t="s">
        <v>426</v>
      </c>
      <c r="L140" s="6" t="s">
        <v>430</v>
      </c>
      <c r="M140" s="6" t="s">
        <v>2119</v>
      </c>
      <c r="N140" s="6">
        <v>0.44242760402779824</v>
      </c>
      <c r="O140" s="6">
        <v>0.36419251500028621</v>
      </c>
      <c r="P140" s="6">
        <v>0.60260000000002034</v>
      </c>
      <c r="Q140" s="6">
        <v>0.30739049106367022</v>
      </c>
      <c r="R140" s="6">
        <v>0.64728357277082982</v>
      </c>
      <c r="S140" s="6">
        <v>0.22021356106841267</v>
      </c>
      <c r="T140" s="6">
        <v>0</v>
      </c>
      <c r="U140" s="6">
        <v>1</v>
      </c>
      <c r="V140" s="12">
        <v>0</v>
      </c>
    </row>
    <row r="141" spans="1:22" ht="16" x14ac:dyDescent="0.4">
      <c r="A141" s="6">
        <v>139</v>
      </c>
      <c r="B141" s="6" t="s">
        <v>54</v>
      </c>
      <c r="C141" s="6" t="s">
        <v>1920</v>
      </c>
      <c r="D141" s="6" t="s">
        <v>1920</v>
      </c>
      <c r="E141" s="6" t="s">
        <v>1921</v>
      </c>
      <c r="F141" s="6" t="s">
        <v>1922</v>
      </c>
      <c r="G141" s="6" t="s">
        <v>1923</v>
      </c>
      <c r="H141" s="6" t="s">
        <v>2208</v>
      </c>
      <c r="I141" s="6" t="s">
        <v>2204</v>
      </c>
      <c r="J141" s="6">
        <v>0</v>
      </c>
      <c r="K141" s="6" t="s">
        <v>426</v>
      </c>
      <c r="L141" s="6" t="s">
        <v>430</v>
      </c>
      <c r="M141" s="6" t="s">
        <v>2205</v>
      </c>
      <c r="N141" s="6">
        <v>0.2442819792960654</v>
      </c>
      <c r="O141" s="6">
        <v>6.2930057671446771E-2</v>
      </c>
      <c r="P141" s="6">
        <v>0.26270904575557325</v>
      </c>
      <c r="Q141" s="6">
        <v>0.13657421538461675</v>
      </c>
      <c r="R141" s="6">
        <v>0</v>
      </c>
      <c r="S141" s="6">
        <v>0</v>
      </c>
      <c r="T141" s="6">
        <v>0</v>
      </c>
      <c r="U141" s="6">
        <v>3</v>
      </c>
      <c r="V141" s="12">
        <v>0</v>
      </c>
    </row>
    <row r="142" spans="1:22" ht="16" x14ac:dyDescent="0.4">
      <c r="A142" s="6">
        <v>140</v>
      </c>
      <c r="B142" s="6" t="s">
        <v>54</v>
      </c>
      <c r="C142" s="6" t="s">
        <v>1920</v>
      </c>
      <c r="D142" s="6" t="s">
        <v>1920</v>
      </c>
      <c r="E142" s="6" t="s">
        <v>1921</v>
      </c>
      <c r="F142" s="6" t="s">
        <v>1922</v>
      </c>
      <c r="G142" s="6" t="s">
        <v>1923</v>
      </c>
      <c r="H142" s="6" t="s">
        <v>2209</v>
      </c>
      <c r="I142" s="6" t="s">
        <v>2126</v>
      </c>
      <c r="J142" s="6">
        <v>0</v>
      </c>
      <c r="K142" s="6" t="s">
        <v>426</v>
      </c>
      <c r="L142" s="6" t="s">
        <v>432</v>
      </c>
      <c r="M142" s="6" t="s">
        <v>2011</v>
      </c>
      <c r="N142" s="6">
        <v>0</v>
      </c>
      <c r="O142" s="6">
        <v>0</v>
      </c>
      <c r="P142" s="6">
        <v>0</v>
      </c>
      <c r="Q142" s="6">
        <v>0</v>
      </c>
      <c r="R142" s="6">
        <v>0</v>
      </c>
      <c r="S142" s="6">
        <v>0</v>
      </c>
      <c r="T142" s="6">
        <v>0</v>
      </c>
      <c r="U142" s="6">
        <v>7</v>
      </c>
      <c r="V142" s="12">
        <v>0</v>
      </c>
    </row>
    <row r="143" spans="1:22" ht="16" x14ac:dyDescent="0.4">
      <c r="A143" s="6">
        <v>141</v>
      </c>
      <c r="B143" s="6" t="s">
        <v>54</v>
      </c>
      <c r="C143" s="6" t="s">
        <v>1920</v>
      </c>
      <c r="D143" s="6" t="s">
        <v>1920</v>
      </c>
      <c r="E143" s="6" t="s">
        <v>1921</v>
      </c>
      <c r="F143" s="6" t="s">
        <v>1922</v>
      </c>
      <c r="G143" s="6" t="s">
        <v>1923</v>
      </c>
      <c r="H143" s="6" t="s">
        <v>2210</v>
      </c>
      <c r="I143" s="6" t="s">
        <v>2126</v>
      </c>
      <c r="J143" s="6">
        <v>0</v>
      </c>
      <c r="K143" s="6" t="s">
        <v>426</v>
      </c>
      <c r="L143" s="6" t="s">
        <v>430</v>
      </c>
      <c r="M143" s="6" t="s">
        <v>2011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7</v>
      </c>
      <c r="V143" s="12">
        <v>0</v>
      </c>
    </row>
    <row r="144" spans="1:22" ht="16" x14ac:dyDescent="0.4">
      <c r="A144" s="6">
        <v>142</v>
      </c>
      <c r="B144" s="6" t="s">
        <v>1920</v>
      </c>
      <c r="C144" s="6" t="s">
        <v>1920</v>
      </c>
      <c r="D144" s="6" t="s">
        <v>1920</v>
      </c>
      <c r="E144" s="6" t="s">
        <v>1920</v>
      </c>
      <c r="F144" s="6" t="s">
        <v>1994</v>
      </c>
      <c r="G144" s="6" t="s">
        <v>1995</v>
      </c>
      <c r="H144" s="6" t="s">
        <v>2211</v>
      </c>
      <c r="I144" s="6" t="s">
        <v>2052</v>
      </c>
      <c r="J144" s="6">
        <v>0</v>
      </c>
      <c r="K144" s="6" t="s">
        <v>426</v>
      </c>
      <c r="L144" s="6" t="s">
        <v>430</v>
      </c>
      <c r="M144" s="6" t="s">
        <v>1187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7</v>
      </c>
      <c r="V144" s="12">
        <v>0</v>
      </c>
    </row>
    <row r="145" spans="1:22" ht="16" x14ac:dyDescent="0.4">
      <c r="A145" s="6">
        <v>143</v>
      </c>
      <c r="B145" s="6" t="s">
        <v>54</v>
      </c>
      <c r="C145" s="6" t="s">
        <v>1927</v>
      </c>
      <c r="D145" s="6" t="s">
        <v>1927</v>
      </c>
      <c r="E145" s="6" t="s">
        <v>1998</v>
      </c>
      <c r="F145" s="6" t="s">
        <v>1999</v>
      </c>
      <c r="G145" s="6" t="s">
        <v>2000</v>
      </c>
      <c r="H145" s="6" t="s">
        <v>2212</v>
      </c>
      <c r="I145" s="6" t="s">
        <v>2012</v>
      </c>
      <c r="J145" s="6">
        <v>109.12000274658203</v>
      </c>
      <c r="K145" s="6" t="s">
        <v>426</v>
      </c>
      <c r="L145" s="6" t="s">
        <v>430</v>
      </c>
      <c r="M145" s="6" t="s">
        <v>1981</v>
      </c>
      <c r="N145" s="6">
        <v>174.93282138457755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6</v>
      </c>
      <c r="V145" s="12">
        <v>0</v>
      </c>
    </row>
    <row r="146" spans="1:22" ht="16" x14ac:dyDescent="0.4">
      <c r="A146" s="6">
        <v>144</v>
      </c>
      <c r="B146" s="6" t="s">
        <v>54</v>
      </c>
      <c r="C146" s="6" t="s">
        <v>1927</v>
      </c>
      <c r="D146" s="6" t="s">
        <v>1927</v>
      </c>
      <c r="E146" s="6" t="s">
        <v>1927</v>
      </c>
      <c r="F146" s="6" t="s">
        <v>2053</v>
      </c>
      <c r="G146" s="6" t="s">
        <v>2054</v>
      </c>
      <c r="H146" s="6" t="s">
        <v>2166</v>
      </c>
      <c r="I146" s="6" t="s">
        <v>2010</v>
      </c>
      <c r="J146" s="6">
        <v>0</v>
      </c>
      <c r="K146" s="6" t="s">
        <v>426</v>
      </c>
      <c r="L146" s="6" t="s">
        <v>430</v>
      </c>
      <c r="M146" s="6" t="s">
        <v>2011</v>
      </c>
      <c r="N146" s="6">
        <v>2.77</v>
      </c>
      <c r="O146" s="6">
        <v>2.33</v>
      </c>
      <c r="P146" s="6">
        <v>2.88</v>
      </c>
      <c r="Q146" s="6">
        <v>2.84</v>
      </c>
      <c r="R146" s="6">
        <v>1.44</v>
      </c>
      <c r="S146" s="6">
        <v>1.1299999999999999</v>
      </c>
      <c r="T146" s="6">
        <v>2.8</v>
      </c>
      <c r="U146" s="6">
        <v>0</v>
      </c>
      <c r="V146" s="12">
        <v>1.8666666666666665</v>
      </c>
    </row>
    <row r="147" spans="1:22" ht="16" x14ac:dyDescent="0.4">
      <c r="A147" s="6">
        <v>145</v>
      </c>
      <c r="B147" s="6" t="s">
        <v>54</v>
      </c>
      <c r="C147" s="6" t="s">
        <v>1920</v>
      </c>
      <c r="D147" s="6" t="s">
        <v>1941</v>
      </c>
      <c r="E147" s="6" t="s">
        <v>1941</v>
      </c>
      <c r="F147" s="6" t="s">
        <v>1942</v>
      </c>
      <c r="G147" s="6" t="s">
        <v>1943</v>
      </c>
      <c r="H147" s="6" t="s">
        <v>2026</v>
      </c>
      <c r="I147" s="6" t="s">
        <v>2213</v>
      </c>
      <c r="J147" s="6">
        <v>0</v>
      </c>
      <c r="K147" s="6" t="s">
        <v>426</v>
      </c>
      <c r="L147" s="6" t="s">
        <v>432</v>
      </c>
      <c r="M147" s="6" t="s">
        <v>2028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0</v>
      </c>
      <c r="T147" s="6">
        <v>0</v>
      </c>
      <c r="U147" s="6">
        <v>7</v>
      </c>
      <c r="V147" s="12">
        <v>0</v>
      </c>
    </row>
    <row r="148" spans="1:22" ht="16" x14ac:dyDescent="0.4">
      <c r="A148" s="6">
        <v>146</v>
      </c>
      <c r="B148" s="6" t="s">
        <v>54</v>
      </c>
      <c r="C148" s="6" t="s">
        <v>54</v>
      </c>
      <c r="D148" s="6" t="s">
        <v>54</v>
      </c>
      <c r="E148" s="6" t="s">
        <v>2127</v>
      </c>
      <c r="F148" s="6" t="s">
        <v>2128</v>
      </c>
      <c r="G148" s="6" t="s">
        <v>2129</v>
      </c>
      <c r="H148" s="6" t="s">
        <v>2163</v>
      </c>
      <c r="I148" s="6" t="s">
        <v>2214</v>
      </c>
      <c r="J148" s="6">
        <v>0</v>
      </c>
      <c r="K148" s="6" t="s">
        <v>426</v>
      </c>
      <c r="L148" s="6" t="s">
        <v>430</v>
      </c>
      <c r="M148" s="6" t="s">
        <v>2165</v>
      </c>
      <c r="N148" s="6">
        <v>5.9999999999945427E-4</v>
      </c>
      <c r="O148" s="6">
        <v>1.3999999999987267E-3</v>
      </c>
      <c r="P148" s="6">
        <v>3.0000000000200087E-4</v>
      </c>
      <c r="Q148" s="6">
        <v>4.9999999999727151E-4</v>
      </c>
      <c r="R148" s="6">
        <v>3.9999999999963622E-4</v>
      </c>
      <c r="S148" s="6">
        <v>1.1000000000012734E-3</v>
      </c>
      <c r="T148" s="6">
        <v>3.0000000000200087E-4</v>
      </c>
      <c r="U148" s="6">
        <v>0</v>
      </c>
      <c r="V148" s="12">
        <v>8.0428954424128918E-5</v>
      </c>
    </row>
    <row r="149" spans="1:22" ht="16" x14ac:dyDescent="0.4">
      <c r="A149" s="6">
        <v>147</v>
      </c>
      <c r="B149" s="6" t="s">
        <v>54</v>
      </c>
      <c r="C149" s="6" t="s">
        <v>1927</v>
      </c>
      <c r="D149" s="6" t="s">
        <v>1927</v>
      </c>
      <c r="E149" s="6" t="s">
        <v>1998</v>
      </c>
      <c r="F149" s="6" t="s">
        <v>1999</v>
      </c>
      <c r="G149" s="6" t="s">
        <v>2000</v>
      </c>
      <c r="H149" s="6" t="s">
        <v>2215</v>
      </c>
      <c r="I149" s="6" t="s">
        <v>2010</v>
      </c>
      <c r="J149" s="6">
        <v>0</v>
      </c>
      <c r="K149" s="6" t="s">
        <v>426</v>
      </c>
      <c r="L149" s="6" t="s">
        <v>430</v>
      </c>
      <c r="M149" s="6" t="s">
        <v>2011</v>
      </c>
      <c r="N149" s="6">
        <v>1.0691992187499999</v>
      </c>
      <c r="O149" s="6">
        <v>1.1593066406250001</v>
      </c>
      <c r="P149" s="6">
        <v>2.0732910156250002</v>
      </c>
      <c r="Q149" s="6">
        <v>1.1530196852644077</v>
      </c>
      <c r="R149" s="6">
        <v>1.6822949218750001</v>
      </c>
      <c r="S149" s="6">
        <v>0.89640624999999996</v>
      </c>
      <c r="T149" s="6">
        <v>1.2372231458400165</v>
      </c>
      <c r="U149" s="6">
        <v>0</v>
      </c>
      <c r="V149" s="12">
        <v>0.82481543056001094</v>
      </c>
    </row>
    <row r="150" spans="1:22" ht="16" x14ac:dyDescent="0.4">
      <c r="A150" s="6">
        <v>148</v>
      </c>
      <c r="B150" s="6" t="s">
        <v>54</v>
      </c>
      <c r="C150" s="6" t="s">
        <v>1927</v>
      </c>
      <c r="D150" s="6" t="s">
        <v>1928</v>
      </c>
      <c r="E150" s="6" t="s">
        <v>2069</v>
      </c>
      <c r="F150" s="6" t="s">
        <v>2070</v>
      </c>
      <c r="G150" s="6" t="s">
        <v>2071</v>
      </c>
      <c r="H150" s="6" t="s">
        <v>2216</v>
      </c>
      <c r="I150" s="6" t="s">
        <v>2168</v>
      </c>
      <c r="J150" s="6">
        <v>0</v>
      </c>
      <c r="K150" s="6" t="s">
        <v>426</v>
      </c>
      <c r="L150" s="6" t="s">
        <v>432</v>
      </c>
      <c r="M150" s="6" t="s">
        <v>1966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7</v>
      </c>
      <c r="V150" s="12">
        <v>0</v>
      </c>
    </row>
    <row r="151" spans="1:22" ht="16" x14ac:dyDescent="0.4">
      <c r="A151" s="6">
        <v>149</v>
      </c>
      <c r="B151" s="6" t="s">
        <v>54</v>
      </c>
      <c r="C151" s="6" t="s">
        <v>1920</v>
      </c>
      <c r="D151" s="6" t="s">
        <v>1941</v>
      </c>
      <c r="E151" s="6" t="s">
        <v>1941</v>
      </c>
      <c r="F151" s="6" t="s">
        <v>1942</v>
      </c>
      <c r="G151" s="6" t="s">
        <v>1943</v>
      </c>
      <c r="H151" s="6" t="s">
        <v>2035</v>
      </c>
      <c r="I151" s="6" t="s">
        <v>2217</v>
      </c>
      <c r="J151" s="6">
        <v>0</v>
      </c>
      <c r="K151" s="6" t="s">
        <v>426</v>
      </c>
      <c r="L151" s="6" t="s">
        <v>430</v>
      </c>
      <c r="M151" s="6" t="s">
        <v>1946</v>
      </c>
      <c r="N151" s="6">
        <v>0.48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6</v>
      </c>
      <c r="V151" s="12">
        <v>0</v>
      </c>
    </row>
    <row r="152" spans="1:22" ht="16" x14ac:dyDescent="0.4">
      <c r="A152" s="6">
        <v>150</v>
      </c>
      <c r="B152" s="6" t="s">
        <v>54</v>
      </c>
      <c r="C152" s="6" t="s">
        <v>1927</v>
      </c>
      <c r="D152" s="6" t="s">
        <v>1928</v>
      </c>
      <c r="E152" s="6" t="s">
        <v>1929</v>
      </c>
      <c r="F152" s="6" t="s">
        <v>1968</v>
      </c>
      <c r="G152" s="6" t="s">
        <v>1969</v>
      </c>
      <c r="H152" s="6" t="s">
        <v>2167</v>
      </c>
      <c r="I152" s="6" t="s">
        <v>2218</v>
      </c>
      <c r="J152" s="6">
        <v>0</v>
      </c>
      <c r="K152" s="6" t="s">
        <v>426</v>
      </c>
      <c r="L152" s="6" t="s">
        <v>432</v>
      </c>
      <c r="M152" s="6" t="s">
        <v>1952</v>
      </c>
      <c r="N152" s="6">
        <v>0</v>
      </c>
      <c r="O152" s="6">
        <v>0</v>
      </c>
      <c r="P152" s="6">
        <v>0</v>
      </c>
      <c r="Q152" s="6">
        <v>0</v>
      </c>
      <c r="R152" s="6">
        <v>0</v>
      </c>
      <c r="S152" s="6">
        <v>0</v>
      </c>
      <c r="T152" s="6">
        <v>0</v>
      </c>
      <c r="U152" s="6">
        <v>7</v>
      </c>
      <c r="V152" s="12">
        <v>0</v>
      </c>
    </row>
    <row r="153" spans="1:22" ht="16" x14ac:dyDescent="0.4">
      <c r="A153" s="6">
        <v>151</v>
      </c>
      <c r="B153" s="6" t="s">
        <v>54</v>
      </c>
      <c r="C153" s="6" t="s">
        <v>1927</v>
      </c>
      <c r="D153" s="6" t="s">
        <v>1928</v>
      </c>
      <c r="E153" s="6" t="s">
        <v>1929</v>
      </c>
      <c r="F153" s="6" t="s">
        <v>1930</v>
      </c>
      <c r="G153" s="6" t="s">
        <v>1931</v>
      </c>
      <c r="H153" s="6" t="s">
        <v>2200</v>
      </c>
      <c r="I153" s="6" t="s">
        <v>1933</v>
      </c>
      <c r="J153" s="6">
        <v>0</v>
      </c>
      <c r="K153" s="6" t="s">
        <v>426</v>
      </c>
      <c r="L153" s="6" t="s">
        <v>430</v>
      </c>
      <c r="M153" s="6" t="s">
        <v>1934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7</v>
      </c>
      <c r="V153" s="12">
        <v>0</v>
      </c>
    </row>
  </sheetData>
  <mergeCells count="16">
    <mergeCell ref="F1:F2"/>
    <mergeCell ref="A1:A2"/>
    <mergeCell ref="B1:B2"/>
    <mergeCell ref="C1:C2"/>
    <mergeCell ref="D1:D2"/>
    <mergeCell ref="E1:E2"/>
    <mergeCell ref="M1:M2"/>
    <mergeCell ref="N1:T1"/>
    <mergeCell ref="V1:V2"/>
    <mergeCell ref="G1:G2"/>
    <mergeCell ref="H1:H2"/>
    <mergeCell ref="I1:I2"/>
    <mergeCell ref="J1:J2"/>
    <mergeCell ref="K1:K2"/>
    <mergeCell ref="L1:L2"/>
    <mergeCell ref="U1:U2"/>
  </mergeCells>
  <conditionalFormatting sqref="A1:K2 A3:V153">
    <cfRule type="containsText" dxfId="51" priority="3" operator="containsText" text="Online">
      <formula>NOT(ISERROR(SEARCH("Online",A1)))</formula>
    </cfRule>
  </conditionalFormatting>
  <conditionalFormatting sqref="A3:U1048576 W3:XFD1048576">
    <cfRule type="containsText" dxfId="50" priority="5" operator="containsText" text="Connected">
      <formula>NOT(ISERROR(SEARCH("Connected",A3)))</formula>
    </cfRule>
  </conditionalFormatting>
  <conditionalFormatting sqref="M1:T2 V1:V2">
    <cfRule type="containsText" dxfId="49" priority="2" operator="containsText" text="Online">
      <formula>NOT(ISERROR(SEARCH("Online",M1)))</formula>
    </cfRule>
  </conditionalFormatting>
  <conditionalFormatting sqref="U1">
    <cfRule type="containsText" dxfId="48" priority="1" operator="containsText" text="Online">
      <formula>NOT(ISERROR(SEARCH("Online",U1)))</formula>
    </cfRule>
  </conditionalFormatting>
  <conditionalFormatting sqref="V1:V1048576">
    <cfRule type="colorScale" priority="4">
      <colorScale>
        <cfvo type="num" val="0"/>
        <cfvo type="num" val="1"/>
        <cfvo type="num" val="3"/>
        <color theme="0"/>
        <color theme="9" tint="0.39997558519241921"/>
        <color rgb="FFFF0000"/>
      </colorScale>
    </cfRule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16873-5992-4925-B7C0-1BC027936B0D}">
  <dimension ref="A1:Q152"/>
  <sheetViews>
    <sheetView topLeftCell="A140" workbookViewId="0">
      <selection activeCell="D160" sqref="D160"/>
    </sheetView>
  </sheetViews>
  <sheetFormatPr defaultColWidth="8.81640625" defaultRowHeight="14.5" x14ac:dyDescent="0.35"/>
  <cols>
    <col min="1" max="1" width="6.54296875" bestFit="1" customWidth="1"/>
    <col min="2" max="2" width="6.81640625" bestFit="1" customWidth="1"/>
    <col min="3" max="4" width="10.453125" bestFit="1" customWidth="1"/>
    <col min="5" max="5" width="9.453125" bestFit="1" customWidth="1"/>
    <col min="6" max="6" width="8.90625" bestFit="1" customWidth="1"/>
    <col min="7" max="7" width="36.54296875" bestFit="1" customWidth="1"/>
    <col min="8" max="8" width="12.453125" bestFit="1" customWidth="1"/>
    <col min="9" max="9" width="26.36328125" bestFit="1" customWidth="1"/>
    <col min="10" max="10" width="10.54296875" bestFit="1" customWidth="1"/>
    <col min="11" max="12" width="12.54296875" bestFit="1" customWidth="1"/>
    <col min="13" max="13" width="14" bestFit="1" customWidth="1"/>
    <col min="14" max="14" width="15.08984375" bestFit="1" customWidth="1"/>
    <col min="15" max="15" width="15.1796875" bestFit="1" customWidth="1"/>
    <col min="16" max="16" width="19.90625" bestFit="1" customWidth="1"/>
  </cols>
  <sheetData>
    <row r="1" spans="1:17" ht="13.75" customHeight="1" x14ac:dyDescent="0.35">
      <c r="A1" s="17" t="s">
        <v>9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17" t="s">
        <v>0</v>
      </c>
      <c r="I1" s="17" t="s">
        <v>10</v>
      </c>
      <c r="J1" s="16" t="s">
        <v>47</v>
      </c>
      <c r="K1" s="16" t="s">
        <v>96</v>
      </c>
      <c r="L1" s="16" t="s">
        <v>97</v>
      </c>
      <c r="M1" s="16" t="s">
        <v>98</v>
      </c>
      <c r="N1" s="16" t="s">
        <v>48</v>
      </c>
      <c r="O1" s="16" t="s">
        <v>49</v>
      </c>
      <c r="P1" s="16" t="s">
        <v>439</v>
      </c>
      <c r="Q1" s="16" t="s">
        <v>444</v>
      </c>
    </row>
    <row r="2" spans="1:17" x14ac:dyDescent="0.35">
      <c r="A2">
        <f>'Region - Nagpur Data'!A3</f>
        <v>1</v>
      </c>
      <c r="B2" t="str">
        <f>'Region - Nagpur Data'!B3</f>
        <v>Nagpur</v>
      </c>
      <c r="C2" t="str">
        <f>'Region - Nagpur Data'!C3</f>
        <v>Chandrapur</v>
      </c>
      <c r="D2" t="str">
        <f>'Region - Nagpur Data'!D3</f>
        <v>Chandrapur</v>
      </c>
      <c r="E2" t="str">
        <f>'Region - Nagpur Data'!E3</f>
        <v>Chimur</v>
      </c>
      <c r="F2" t="str">
        <f>'Region - Nagpur Data'!F3</f>
        <v>20036536</v>
      </c>
      <c r="G2" t="str">
        <f>'Region - Nagpur Data'!G3</f>
        <v>Bothali &amp; 7 Village RR WSS</v>
      </c>
      <c r="H2" t="str">
        <f>'Region - Nagpur Data'!H3</f>
        <v>Rajoli Fall</v>
      </c>
      <c r="I2" t="str">
        <f>'Region - Nagpur Data'!I3</f>
        <v>ESR 0.25 LL</v>
      </c>
      <c r="J2">
        <f>IF(AND('Region - Nagpur Data'!V3&gt;-1%,'Region - Nagpur Data'!V3&lt;101%),1,0)</f>
        <v>1</v>
      </c>
      <c r="K2">
        <f>IF(AND('Region - Nagpur Data'!V3&gt;100%,'Region - Nagpur Data'!V3&lt;301%),1,0)</f>
        <v>0</v>
      </c>
      <c r="L2">
        <f>IF(AND('Region - Nagpur Data'!V3&gt;300%,'Region - Nagpur Data'!V3&lt;501%),1,0)</f>
        <v>0</v>
      </c>
      <c r="M2">
        <f>IF(AND('Region - Nagpur Data'!V3&gt;500%,'Region - Nagpur Data'!V3&lt;1001%),1,0)</f>
        <v>0</v>
      </c>
      <c r="N2">
        <f>IF(AND('Region - Nagpur Data'!V3&gt;1000%,'Region - Nagpur Data'!V3&lt;2001%),1,0)</f>
        <v>0</v>
      </c>
      <c r="O2">
        <f>IF('Region - Nagpur Data'!V3&gt;2000%,1,0)</f>
        <v>0</v>
      </c>
      <c r="P2">
        <f>IF(OR(J2=1,K2=1,L2=1,M2=1,N2=1,O2=1),1,0)</f>
        <v>1</v>
      </c>
      <c r="Q2">
        <f>IF('Region - Nagpur Data'!V3=0%,1,0)</f>
        <v>1</v>
      </c>
    </row>
    <row r="3" spans="1:17" x14ac:dyDescent="0.35">
      <c r="A3">
        <f>'Region - Nagpur Data'!A4</f>
        <v>2</v>
      </c>
      <c r="B3" t="str">
        <f>'Region - Nagpur Data'!B4</f>
        <v>Nagpur</v>
      </c>
      <c r="C3" t="str">
        <f>'Region - Nagpur Data'!C4</f>
        <v>Gondia</v>
      </c>
      <c r="D3" t="str">
        <f>'Region - Nagpur Data'!D4</f>
        <v>Bhandara</v>
      </c>
      <c r="E3" t="str">
        <f>'Region - Nagpur Data'!E4</f>
        <v>Tumsar</v>
      </c>
      <c r="F3" t="str">
        <f>'Region - Nagpur Data'!F4</f>
        <v>20017217</v>
      </c>
      <c r="G3" t="str">
        <f>'Region - Nagpur Data'!G4</f>
        <v>Dewadi RR WSS</v>
      </c>
      <c r="H3" t="str">
        <f>'Region - Nagpur Data'!H4</f>
        <v>Mangli</v>
      </c>
      <c r="I3" t="str">
        <f>'Region - Nagpur Data'!I4</f>
        <v>ESR 0.75 LL</v>
      </c>
      <c r="J3">
        <f>IF(AND('Region - Nagpur Data'!V4&gt;-1%,'Region - Nagpur Data'!V4&lt;101%),1,0)</f>
        <v>1</v>
      </c>
      <c r="K3">
        <f>IF(AND('Region - Nagpur Data'!V4&gt;100%,'Region - Nagpur Data'!V4&lt;301%),1,0)</f>
        <v>0</v>
      </c>
      <c r="L3">
        <f>IF(AND('Region - Nagpur Data'!V4&gt;300%,'Region - Nagpur Data'!V4&lt;501%),1,0)</f>
        <v>0</v>
      </c>
      <c r="M3">
        <f>IF(AND('Region - Nagpur Data'!V4&gt;500%,'Region - Nagpur Data'!V4&lt;1001%),1,0)</f>
        <v>0</v>
      </c>
      <c r="N3">
        <f>IF(AND('Region - Nagpur Data'!V4&gt;1000%,'Region - Nagpur Data'!V4&lt;2001%),1,0)</f>
        <v>0</v>
      </c>
      <c r="O3">
        <f>IF('Region - Nagpur Data'!V4&gt;2000%,1,0)</f>
        <v>0</v>
      </c>
      <c r="P3">
        <f t="shared" ref="P3:P66" si="0">IF(OR(J3=1,K3=1,L3=1,M3=1,N3=1,O3=1),1,0)</f>
        <v>1</v>
      </c>
      <c r="Q3">
        <f>IF('Region - Nagpur Data'!V4=0%,1,0)</f>
        <v>1</v>
      </c>
    </row>
    <row r="4" spans="1:17" x14ac:dyDescent="0.35">
      <c r="A4">
        <f>'Region - Nagpur Data'!A5</f>
        <v>3</v>
      </c>
      <c r="B4" t="str">
        <f>'Region - Nagpur Data'!B5</f>
        <v>Nagpur</v>
      </c>
      <c r="C4" t="str">
        <f>'Region - Nagpur Data'!C5</f>
        <v>Nagpur</v>
      </c>
      <c r="D4" t="str">
        <f>'Region - Nagpur Data'!D5</f>
        <v>Chandrapur</v>
      </c>
      <c r="E4" t="str">
        <f>'Region - Nagpur Data'!E5</f>
        <v>Saoali</v>
      </c>
      <c r="F4" t="str">
        <f>'Region - Nagpur Data'!F5</f>
        <v>20036500</v>
      </c>
      <c r="G4" t="str">
        <f>'Region - Nagpur Data'!G5</f>
        <v>Vyahad &amp; 2 Village RR WSS</v>
      </c>
      <c r="H4" t="str">
        <f>'Region - Nagpur Data'!H5</f>
        <v>Kondekhal</v>
      </c>
      <c r="I4" t="str">
        <f>'Region - Nagpur Data'!I5</f>
        <v>ESR-0.30 LL</v>
      </c>
      <c r="J4">
        <f>IF(AND('Region - Nagpur Data'!V5&gt;-1%,'Region - Nagpur Data'!V5&lt;101%),1,0)</f>
        <v>0</v>
      </c>
      <c r="K4">
        <f>IF(AND('Region - Nagpur Data'!V5&gt;100%,'Region - Nagpur Data'!V5&lt;301%),1,0)</f>
        <v>1</v>
      </c>
      <c r="L4">
        <f>IF(AND('Region - Nagpur Data'!V5&gt;300%,'Region - Nagpur Data'!V5&lt;501%),1,0)</f>
        <v>0</v>
      </c>
      <c r="M4">
        <f>IF(AND('Region - Nagpur Data'!V5&gt;500%,'Region - Nagpur Data'!V5&lt;1001%),1,0)</f>
        <v>0</v>
      </c>
      <c r="N4">
        <f>IF(AND('Region - Nagpur Data'!V5&gt;1000%,'Region - Nagpur Data'!V5&lt;2001%),1,0)</f>
        <v>0</v>
      </c>
      <c r="O4">
        <f>IF('Region - Nagpur Data'!V5&gt;2000%,1,0)</f>
        <v>0</v>
      </c>
      <c r="P4">
        <f t="shared" si="0"/>
        <v>1</v>
      </c>
      <c r="Q4">
        <f>IF('Region - Nagpur Data'!V5=0%,1,0)</f>
        <v>0</v>
      </c>
    </row>
    <row r="5" spans="1:17" x14ac:dyDescent="0.35">
      <c r="A5">
        <f>'Region - Nagpur Data'!A6</f>
        <v>4</v>
      </c>
      <c r="B5" t="str">
        <f>'Region - Nagpur Data'!B6</f>
        <v>Nagpur</v>
      </c>
      <c r="C5" t="str">
        <f>'Region - Nagpur Data'!C6</f>
        <v>Chandrapur</v>
      </c>
      <c r="D5" t="str">
        <f>'Region - Nagpur Data'!D6</f>
        <v>Wardha</v>
      </c>
      <c r="E5" t="str">
        <f>'Region - Nagpur Data'!E6</f>
        <v>Wardha</v>
      </c>
      <c r="F5" t="str">
        <f>'Region - Nagpur Data'!F6</f>
        <v>7891298</v>
      </c>
      <c r="G5" t="str">
        <f>'Region - Nagpur Data'!G6</f>
        <v>Pipri Meghe and 13 villages RR WSS</v>
      </c>
      <c r="H5" t="str">
        <f>'Region - Nagpur Data'!H6</f>
        <v>Masala</v>
      </c>
      <c r="I5" t="str">
        <f>'Region - Nagpur Data'!I6</f>
        <v>ESR-8.50 LL OL 2</v>
      </c>
      <c r="J5">
        <f>IF(AND('Region - Nagpur Data'!V6&gt;-1%,'Region - Nagpur Data'!V6&lt;101%),1,0)</f>
        <v>1</v>
      </c>
      <c r="K5">
        <f>IF(AND('Region - Nagpur Data'!V6&gt;100%,'Region - Nagpur Data'!V6&lt;301%),1,0)</f>
        <v>0</v>
      </c>
      <c r="L5">
        <f>IF(AND('Region - Nagpur Data'!V6&gt;300%,'Region - Nagpur Data'!V6&lt;501%),1,0)</f>
        <v>0</v>
      </c>
      <c r="M5">
        <f>IF(AND('Region - Nagpur Data'!V6&gt;500%,'Region - Nagpur Data'!V6&lt;1001%),1,0)</f>
        <v>0</v>
      </c>
      <c r="N5">
        <f>IF(AND('Region - Nagpur Data'!V6&gt;1000%,'Region - Nagpur Data'!V6&lt;2001%),1,0)</f>
        <v>0</v>
      </c>
      <c r="O5">
        <f>IF('Region - Nagpur Data'!V6&gt;2000%,1,0)</f>
        <v>0</v>
      </c>
      <c r="P5">
        <f t="shared" si="0"/>
        <v>1</v>
      </c>
      <c r="Q5">
        <f>IF('Region - Nagpur Data'!V6=0%,1,0)</f>
        <v>1</v>
      </c>
    </row>
    <row r="6" spans="1:17" x14ac:dyDescent="0.35">
      <c r="A6">
        <f>'Region - Nagpur Data'!A7</f>
        <v>5</v>
      </c>
      <c r="B6" t="str">
        <f>'Region - Nagpur Data'!B7</f>
        <v>Chandrapur</v>
      </c>
      <c r="C6" t="str">
        <f>'Region - Nagpur Data'!C7</f>
        <v>Chandrapur</v>
      </c>
      <c r="D6" t="str">
        <f>'Region - Nagpur Data'!D7</f>
        <v>Pombhurna</v>
      </c>
      <c r="E6" t="str">
        <f>'Region - Nagpur Data'!E7</f>
        <v>Pombhurna</v>
      </c>
      <c r="F6" t="str">
        <f>'Region - Nagpur Data'!F7</f>
        <v>7928270</v>
      </c>
      <c r="G6" t="str">
        <f>'Region - Nagpur Data'!G7</f>
        <v>Pomnbhurna Grid &amp; 15 Villages RR Retrofitting</v>
      </c>
      <c r="H6" t="str">
        <f>'Region - Nagpur Data'!H7</f>
        <v>Futan</v>
      </c>
      <c r="I6" t="str">
        <f>'Region - Nagpur Data'!I7</f>
        <v>ESR-0.60 LL</v>
      </c>
      <c r="J6">
        <f>IF(AND('Region - Nagpur Data'!V7&gt;-1%,'Region - Nagpur Data'!V7&lt;101%),1,0)</f>
        <v>1</v>
      </c>
      <c r="K6">
        <f>IF(AND('Region - Nagpur Data'!V7&gt;100%,'Region - Nagpur Data'!V7&lt;301%),1,0)</f>
        <v>0</v>
      </c>
      <c r="L6">
        <f>IF(AND('Region - Nagpur Data'!V7&gt;300%,'Region - Nagpur Data'!V7&lt;501%),1,0)</f>
        <v>0</v>
      </c>
      <c r="M6">
        <f>IF(AND('Region - Nagpur Data'!V7&gt;500%,'Region - Nagpur Data'!V7&lt;1001%),1,0)</f>
        <v>0</v>
      </c>
      <c r="N6">
        <f>IF(AND('Region - Nagpur Data'!V7&gt;1000%,'Region - Nagpur Data'!V7&lt;2001%),1,0)</f>
        <v>0</v>
      </c>
      <c r="O6">
        <f>IF('Region - Nagpur Data'!V7&gt;2000%,1,0)</f>
        <v>0</v>
      </c>
      <c r="P6">
        <f t="shared" si="0"/>
        <v>1</v>
      </c>
      <c r="Q6">
        <f>IF('Region - Nagpur Data'!V7=0%,1,0)</f>
        <v>1</v>
      </c>
    </row>
    <row r="7" spans="1:17" x14ac:dyDescent="0.35">
      <c r="A7">
        <f>'Region - Nagpur Data'!A8</f>
        <v>6</v>
      </c>
      <c r="B7" t="str">
        <f>'Region - Nagpur Data'!B8</f>
        <v>Chandrapur</v>
      </c>
      <c r="C7" t="str">
        <f>'Region - Nagpur Data'!C8</f>
        <v>Chandrapur</v>
      </c>
      <c r="D7" t="str">
        <f>'Region - Nagpur Data'!D8</f>
        <v>Pombhurna</v>
      </c>
      <c r="E7" t="str">
        <f>'Region - Nagpur Data'!E8</f>
        <v>Pombhurna</v>
      </c>
      <c r="F7" t="str">
        <f>'Region - Nagpur Data'!F8</f>
        <v>7928270</v>
      </c>
      <c r="G7" t="str">
        <f>'Region - Nagpur Data'!G8</f>
        <v>Pomnbhurna Grid &amp; 15 Villages RR Retrofitting</v>
      </c>
      <c r="H7" t="str">
        <f>'Region - Nagpur Data'!H8</f>
        <v>Rampur Dixit</v>
      </c>
      <c r="I7" t="str">
        <f>'Region - Nagpur Data'!I8</f>
        <v>ESR-0.20 LL</v>
      </c>
      <c r="J7">
        <f>IF(AND('Region - Nagpur Data'!V8&gt;-1%,'Region - Nagpur Data'!V8&lt;101%),1,0)</f>
        <v>1</v>
      </c>
      <c r="K7">
        <f>IF(AND('Region - Nagpur Data'!V8&gt;100%,'Region - Nagpur Data'!V8&lt;301%),1,0)</f>
        <v>0</v>
      </c>
      <c r="L7">
        <f>IF(AND('Region - Nagpur Data'!V8&gt;300%,'Region - Nagpur Data'!V8&lt;501%),1,0)</f>
        <v>0</v>
      </c>
      <c r="M7">
        <f>IF(AND('Region - Nagpur Data'!V8&gt;500%,'Region - Nagpur Data'!V8&lt;1001%),1,0)</f>
        <v>0</v>
      </c>
      <c r="N7">
        <f>IF(AND('Region - Nagpur Data'!V8&gt;1000%,'Region - Nagpur Data'!V8&lt;2001%),1,0)</f>
        <v>0</v>
      </c>
      <c r="O7">
        <f>IF('Region - Nagpur Data'!V8&gt;2000%,1,0)</f>
        <v>0</v>
      </c>
      <c r="P7">
        <f t="shared" si="0"/>
        <v>1</v>
      </c>
      <c r="Q7">
        <f>IF('Region - Nagpur Data'!V8=0%,1,0)</f>
        <v>1</v>
      </c>
    </row>
    <row r="8" spans="1:17" x14ac:dyDescent="0.35">
      <c r="A8">
        <f>'Region - Nagpur Data'!A9</f>
        <v>7</v>
      </c>
      <c r="B8" t="str">
        <f>'Region - Nagpur Data'!B9</f>
        <v>Nagpur</v>
      </c>
      <c r="C8" t="str">
        <f>'Region - Nagpur Data'!C9</f>
        <v>Gondia</v>
      </c>
      <c r="D8" t="str">
        <f>'Region - Nagpur Data'!D9</f>
        <v>Sadak Arjuni</v>
      </c>
      <c r="E8" t="str">
        <f>'Region - Nagpur Data'!E9</f>
        <v>Sadak Arjuni</v>
      </c>
      <c r="F8" t="str">
        <f>'Region - Nagpur Data'!F9</f>
        <v>20016939</v>
      </c>
      <c r="G8" t="str">
        <f>'Region - Nagpur Data'!G9</f>
        <v>Putali RR WSS Retrofitting</v>
      </c>
      <c r="H8" t="str">
        <f>'Region - Nagpur Data'!H9</f>
        <v>Dalli</v>
      </c>
      <c r="I8" t="str">
        <f>'Region - Nagpur Data'!I9</f>
        <v>ESR-0.25 LL</v>
      </c>
      <c r="J8">
        <f>IF(AND('Region - Nagpur Data'!V9&gt;-1%,'Region - Nagpur Data'!V9&lt;101%),1,0)</f>
        <v>1</v>
      </c>
      <c r="K8">
        <f>IF(AND('Region - Nagpur Data'!V9&gt;100%,'Region - Nagpur Data'!V9&lt;301%),1,0)</f>
        <v>0</v>
      </c>
      <c r="L8">
        <f>IF(AND('Region - Nagpur Data'!V9&gt;300%,'Region - Nagpur Data'!V9&lt;501%),1,0)</f>
        <v>0</v>
      </c>
      <c r="M8">
        <f>IF(AND('Region - Nagpur Data'!V9&gt;500%,'Region - Nagpur Data'!V9&lt;1001%),1,0)</f>
        <v>0</v>
      </c>
      <c r="N8">
        <f>IF(AND('Region - Nagpur Data'!V9&gt;1000%,'Region - Nagpur Data'!V9&lt;2001%),1,0)</f>
        <v>0</v>
      </c>
      <c r="O8">
        <f>IF('Region - Nagpur Data'!V9&gt;2000%,1,0)</f>
        <v>0</v>
      </c>
      <c r="P8">
        <f t="shared" si="0"/>
        <v>1</v>
      </c>
      <c r="Q8">
        <f>IF('Region - Nagpur Data'!V9=0%,1,0)</f>
        <v>1</v>
      </c>
    </row>
    <row r="9" spans="1:17" x14ac:dyDescent="0.35">
      <c r="A9">
        <f>'Region - Nagpur Data'!A10</f>
        <v>8</v>
      </c>
      <c r="B9" t="str">
        <f>'Region - Nagpur Data'!B10</f>
        <v>Nagpur</v>
      </c>
      <c r="C9" t="str">
        <f>'Region - Nagpur Data'!C10</f>
        <v>Chandrapur</v>
      </c>
      <c r="D9" t="str">
        <f>'Region - Nagpur Data'!D10</f>
        <v>Mul</v>
      </c>
      <c r="E9" t="str">
        <f>'Region - Nagpur Data'!E10</f>
        <v>Mul</v>
      </c>
      <c r="F9" t="str">
        <f>'Region - Nagpur Data'!F10</f>
        <v>7890965</v>
      </c>
      <c r="G9" t="str">
        <f>'Region - Nagpur Data'!G10</f>
        <v>Mul Grid &amp; 24 Villages  RR WSS Retrofitting</v>
      </c>
      <c r="H9" t="str">
        <f>'Region - Nagpur Data'!H10</f>
        <v>Rajgad</v>
      </c>
      <c r="I9" t="str">
        <f>'Region - Nagpur Data'!I10</f>
        <v>ESR-1.00 LL</v>
      </c>
      <c r="J9">
        <f>IF(AND('Region - Nagpur Data'!V10&gt;-1%,'Region - Nagpur Data'!V10&lt;101%),1,0)</f>
        <v>1</v>
      </c>
      <c r="K9">
        <f>IF(AND('Region - Nagpur Data'!V10&gt;100%,'Region - Nagpur Data'!V10&lt;301%),1,0)</f>
        <v>0</v>
      </c>
      <c r="L9">
        <f>IF(AND('Region - Nagpur Data'!V10&gt;300%,'Region - Nagpur Data'!V10&lt;501%),1,0)</f>
        <v>0</v>
      </c>
      <c r="M9">
        <f>IF(AND('Region - Nagpur Data'!V10&gt;500%,'Region - Nagpur Data'!V10&lt;1001%),1,0)</f>
        <v>0</v>
      </c>
      <c r="N9">
        <f>IF(AND('Region - Nagpur Data'!V10&gt;1000%,'Region - Nagpur Data'!V10&lt;2001%),1,0)</f>
        <v>0</v>
      </c>
      <c r="O9">
        <f>IF('Region - Nagpur Data'!V10&gt;2000%,1,0)</f>
        <v>0</v>
      </c>
      <c r="P9">
        <f t="shared" si="0"/>
        <v>1</v>
      </c>
      <c r="Q9">
        <f>IF('Region - Nagpur Data'!V10=0%,1,0)</f>
        <v>1</v>
      </c>
    </row>
    <row r="10" spans="1:17" x14ac:dyDescent="0.35">
      <c r="A10">
        <f>'Region - Nagpur Data'!A11</f>
        <v>9</v>
      </c>
      <c r="B10" t="str">
        <f>'Region - Nagpur Data'!B11</f>
        <v>Nagpur</v>
      </c>
      <c r="C10" t="str">
        <f>'Region - Nagpur Data'!C11</f>
        <v>Chandrapur</v>
      </c>
      <c r="D10" t="str">
        <f>'Region - Nagpur Data'!D11</f>
        <v>Mul</v>
      </c>
      <c r="E10" t="str">
        <f>'Region - Nagpur Data'!E11</f>
        <v>Mul</v>
      </c>
      <c r="F10" t="str">
        <f>'Region - Nagpur Data'!F11</f>
        <v>7890965</v>
      </c>
      <c r="G10" t="str">
        <f>'Region - Nagpur Data'!G11</f>
        <v>Mul Grid &amp; 24 Villages  RR WSS Retrofitting</v>
      </c>
      <c r="H10" t="str">
        <f>'Region - Nagpur Data'!H11</f>
        <v>Manda Tukum</v>
      </c>
      <c r="I10" t="str">
        <f>'Region - Nagpur Data'!I11</f>
        <v>ESR-0.20 LL</v>
      </c>
      <c r="J10">
        <f>IF(AND('Region - Nagpur Data'!V11&gt;-1%,'Region - Nagpur Data'!V11&lt;101%),1,0)</f>
        <v>0</v>
      </c>
      <c r="K10">
        <f>IF(AND('Region - Nagpur Data'!V11&gt;100%,'Region - Nagpur Data'!V11&lt;301%),1,0)</f>
        <v>1</v>
      </c>
      <c r="L10">
        <f>IF(AND('Region - Nagpur Data'!V11&gt;300%,'Region - Nagpur Data'!V11&lt;501%),1,0)</f>
        <v>0</v>
      </c>
      <c r="M10">
        <f>IF(AND('Region - Nagpur Data'!V11&gt;500%,'Region - Nagpur Data'!V11&lt;1001%),1,0)</f>
        <v>0</v>
      </c>
      <c r="N10">
        <f>IF(AND('Region - Nagpur Data'!V11&gt;1000%,'Region - Nagpur Data'!V11&lt;2001%),1,0)</f>
        <v>0</v>
      </c>
      <c r="O10">
        <f>IF('Region - Nagpur Data'!V11&gt;2000%,1,0)</f>
        <v>0</v>
      </c>
      <c r="P10">
        <f t="shared" si="0"/>
        <v>1</v>
      </c>
      <c r="Q10">
        <f>IF('Region - Nagpur Data'!V11=0%,1,0)</f>
        <v>0</v>
      </c>
    </row>
    <row r="11" spans="1:17" x14ac:dyDescent="0.35">
      <c r="A11">
        <f>'Region - Nagpur Data'!A12</f>
        <v>10</v>
      </c>
      <c r="B11" t="str">
        <f>'Region - Nagpur Data'!B12</f>
        <v>Nagpur</v>
      </c>
      <c r="C11" t="str">
        <f>'Region - Nagpur Data'!C12</f>
        <v>Gondia</v>
      </c>
      <c r="D11" t="str">
        <f>'Region - Nagpur Data'!D12</f>
        <v>Bhandara</v>
      </c>
      <c r="E11" t="str">
        <f>'Region - Nagpur Data'!E12</f>
        <v>Tumsar</v>
      </c>
      <c r="F11" t="str">
        <f>'Region - Nagpur Data'!F12</f>
        <v>631010</v>
      </c>
      <c r="G11" t="str">
        <f>'Region - Nagpur Data'!G12</f>
        <v>Gobarwahi RR Retrofitting</v>
      </c>
      <c r="H11" t="str">
        <f>'Region - Nagpur Data'!H12</f>
        <v>Chicholi</v>
      </c>
      <c r="I11" t="str">
        <f>'Region - Nagpur Data'!I12</f>
        <v>ESR 1.30 LL</v>
      </c>
      <c r="J11">
        <f>IF(AND('Region - Nagpur Data'!V12&gt;-1%,'Region - Nagpur Data'!V12&lt;101%),1,0)</f>
        <v>1</v>
      </c>
      <c r="K11">
        <f>IF(AND('Region - Nagpur Data'!V12&gt;100%,'Region - Nagpur Data'!V12&lt;301%),1,0)</f>
        <v>0</v>
      </c>
      <c r="L11">
        <f>IF(AND('Region - Nagpur Data'!V12&gt;300%,'Region - Nagpur Data'!V12&lt;501%),1,0)</f>
        <v>0</v>
      </c>
      <c r="M11">
        <f>IF(AND('Region - Nagpur Data'!V12&gt;500%,'Region - Nagpur Data'!V12&lt;1001%),1,0)</f>
        <v>0</v>
      </c>
      <c r="N11">
        <f>IF(AND('Region - Nagpur Data'!V12&gt;1000%,'Region - Nagpur Data'!V12&lt;2001%),1,0)</f>
        <v>0</v>
      </c>
      <c r="O11">
        <f>IF('Region - Nagpur Data'!V12&gt;2000%,1,0)</f>
        <v>0</v>
      </c>
      <c r="P11">
        <f t="shared" si="0"/>
        <v>1</v>
      </c>
      <c r="Q11">
        <f>IF('Region - Nagpur Data'!V12=0%,1,0)</f>
        <v>0</v>
      </c>
    </row>
    <row r="12" spans="1:17" x14ac:dyDescent="0.35">
      <c r="A12">
        <f>'Region - Nagpur Data'!A13</f>
        <v>11</v>
      </c>
      <c r="B12" t="str">
        <f>'Region - Nagpur Data'!B13</f>
        <v>Nagpur</v>
      </c>
      <c r="C12" t="str">
        <f>'Region - Nagpur Data'!C13</f>
        <v>Chandrapur</v>
      </c>
      <c r="D12" t="str">
        <f>'Region - Nagpur Data'!D13</f>
        <v>Wardha</v>
      </c>
      <c r="E12" t="str">
        <f>'Region - Nagpur Data'!E13</f>
        <v>Wardha</v>
      </c>
      <c r="F12" t="str">
        <f>'Region - Nagpur Data'!F13</f>
        <v>7891298</v>
      </c>
      <c r="G12" t="str">
        <f>'Region - Nagpur Data'!G13</f>
        <v>Pipri Meghe and 13 villages RR WSS</v>
      </c>
      <c r="H12" t="str">
        <f>'Region - Nagpur Data'!H13</f>
        <v>Sotada</v>
      </c>
      <c r="I12" t="str">
        <f>'Region - Nagpur Data'!I13</f>
        <v>ESR-0.75 LL</v>
      </c>
      <c r="J12">
        <f>IF(AND('Region - Nagpur Data'!V13&gt;-1%,'Region - Nagpur Data'!V13&lt;101%),1,0)</f>
        <v>1</v>
      </c>
      <c r="K12">
        <f>IF(AND('Region - Nagpur Data'!V13&gt;100%,'Region - Nagpur Data'!V13&lt;301%),1,0)</f>
        <v>0</v>
      </c>
      <c r="L12">
        <f>IF(AND('Region - Nagpur Data'!V13&gt;300%,'Region - Nagpur Data'!V13&lt;501%),1,0)</f>
        <v>0</v>
      </c>
      <c r="M12">
        <f>IF(AND('Region - Nagpur Data'!V13&gt;500%,'Region - Nagpur Data'!V13&lt;1001%),1,0)</f>
        <v>0</v>
      </c>
      <c r="N12">
        <f>IF(AND('Region - Nagpur Data'!V13&gt;1000%,'Region - Nagpur Data'!V13&lt;2001%),1,0)</f>
        <v>0</v>
      </c>
      <c r="O12">
        <f>IF('Region - Nagpur Data'!V13&gt;2000%,1,0)</f>
        <v>0</v>
      </c>
      <c r="P12">
        <f t="shared" si="0"/>
        <v>1</v>
      </c>
      <c r="Q12">
        <f>IF('Region - Nagpur Data'!V13=0%,1,0)</f>
        <v>1</v>
      </c>
    </row>
    <row r="13" spans="1:17" x14ac:dyDescent="0.35">
      <c r="A13">
        <f>'Region - Nagpur Data'!A14</f>
        <v>12</v>
      </c>
      <c r="B13" t="str">
        <f>'Region - Nagpur Data'!B14</f>
        <v>Nagpur</v>
      </c>
      <c r="C13" t="str">
        <f>'Region - Nagpur Data'!C14</f>
        <v>Chandrapur</v>
      </c>
      <c r="D13" t="str">
        <f>'Region - Nagpur Data'!D14</f>
        <v>Chandrapur</v>
      </c>
      <c r="E13" t="str">
        <f>'Region - Nagpur Data'!E14</f>
        <v>Mul</v>
      </c>
      <c r="F13" t="str">
        <f>'Region - Nagpur Data'!F14</f>
        <v>20036862</v>
      </c>
      <c r="G13" t="str">
        <f>'Region - Nagpur Data'!G14</f>
        <v>Bor Chandli 5 Village RR WSS</v>
      </c>
      <c r="H13" t="str">
        <f>'Region - Nagpur Data'!H14</f>
        <v>Sintala</v>
      </c>
      <c r="I13" t="str">
        <f>'Region - Nagpur Data'!I14</f>
        <v>ESR 0.60 LL</v>
      </c>
      <c r="J13">
        <f>IF(AND('Region - Nagpur Data'!V14&gt;-1%,'Region - Nagpur Data'!V14&lt;101%),1,0)</f>
        <v>1</v>
      </c>
      <c r="K13">
        <f>IF(AND('Region - Nagpur Data'!V14&gt;100%,'Region - Nagpur Data'!V14&lt;301%),1,0)</f>
        <v>0</v>
      </c>
      <c r="L13">
        <f>IF(AND('Region - Nagpur Data'!V14&gt;300%,'Region - Nagpur Data'!V14&lt;501%),1,0)</f>
        <v>0</v>
      </c>
      <c r="M13">
        <f>IF(AND('Region - Nagpur Data'!V14&gt;500%,'Region - Nagpur Data'!V14&lt;1001%),1,0)</f>
        <v>0</v>
      </c>
      <c r="N13">
        <f>IF(AND('Region - Nagpur Data'!V14&gt;1000%,'Region - Nagpur Data'!V14&lt;2001%),1,0)</f>
        <v>0</v>
      </c>
      <c r="O13">
        <f>IF('Region - Nagpur Data'!V14&gt;2000%,1,0)</f>
        <v>0</v>
      </c>
      <c r="P13">
        <f t="shared" si="0"/>
        <v>1</v>
      </c>
      <c r="Q13">
        <f>IF('Region - Nagpur Data'!V14=0%,1,0)</f>
        <v>1</v>
      </c>
    </row>
    <row r="14" spans="1:17" x14ac:dyDescent="0.35">
      <c r="A14">
        <f>'Region - Nagpur Data'!A15</f>
        <v>13</v>
      </c>
      <c r="B14" t="str">
        <f>'Region - Nagpur Data'!B15</f>
        <v>Nagpur</v>
      </c>
      <c r="C14" t="str">
        <f>'Region - Nagpur Data'!C15</f>
        <v>Chandrapur</v>
      </c>
      <c r="D14" t="str">
        <f>'Region - Nagpur Data'!D15</f>
        <v>Chandrapur</v>
      </c>
      <c r="E14" t="str">
        <f>'Region - Nagpur Data'!E15</f>
        <v>Mul</v>
      </c>
      <c r="F14" t="str">
        <f>'Region - Nagpur Data'!F15</f>
        <v>20036862</v>
      </c>
      <c r="G14" t="str">
        <f>'Region - Nagpur Data'!G15</f>
        <v>Bor Chandli 5 Village RR WSS</v>
      </c>
      <c r="H14" t="str">
        <f>'Region - Nagpur Data'!H15</f>
        <v>Virai</v>
      </c>
      <c r="I14" t="str">
        <f>'Region - Nagpur Data'!I15</f>
        <v>ESR 0.50 LL</v>
      </c>
      <c r="J14">
        <f>IF(AND('Region - Nagpur Data'!V15&gt;-1%,'Region - Nagpur Data'!V15&lt;101%),1,0)</f>
        <v>1</v>
      </c>
      <c r="K14">
        <f>IF(AND('Region - Nagpur Data'!V15&gt;100%,'Region - Nagpur Data'!V15&lt;301%),1,0)</f>
        <v>0</v>
      </c>
      <c r="L14">
        <f>IF(AND('Region - Nagpur Data'!V15&gt;300%,'Region - Nagpur Data'!V15&lt;501%),1,0)</f>
        <v>0</v>
      </c>
      <c r="M14">
        <f>IF(AND('Region - Nagpur Data'!V15&gt;500%,'Region - Nagpur Data'!V15&lt;1001%),1,0)</f>
        <v>0</v>
      </c>
      <c r="N14">
        <f>IF(AND('Region - Nagpur Data'!V15&gt;1000%,'Region - Nagpur Data'!V15&lt;2001%),1,0)</f>
        <v>0</v>
      </c>
      <c r="O14">
        <f>IF('Region - Nagpur Data'!V15&gt;2000%,1,0)</f>
        <v>0</v>
      </c>
      <c r="P14">
        <f t="shared" si="0"/>
        <v>1</v>
      </c>
      <c r="Q14">
        <f>IF('Region - Nagpur Data'!V15=0%,1,0)</f>
        <v>0</v>
      </c>
    </row>
    <row r="15" spans="1:17" x14ac:dyDescent="0.35">
      <c r="A15">
        <f>'Region - Nagpur Data'!A16</f>
        <v>14</v>
      </c>
      <c r="B15" t="str">
        <f>'Region - Nagpur Data'!B16</f>
        <v>Nagpur</v>
      </c>
      <c r="C15" t="str">
        <f>'Region - Nagpur Data'!C16</f>
        <v>Chandrapur</v>
      </c>
      <c r="D15" t="str">
        <f>'Region - Nagpur Data'!D16</f>
        <v>Chandrapur</v>
      </c>
      <c r="E15" t="str">
        <f>'Region - Nagpur Data'!E16</f>
        <v>Mul</v>
      </c>
      <c r="F15" t="str">
        <f>'Region - Nagpur Data'!F16</f>
        <v>20036862</v>
      </c>
      <c r="G15" t="str">
        <f>'Region - Nagpur Data'!G16</f>
        <v>Bor Chandli 5 Village RR WSS</v>
      </c>
      <c r="H15" t="str">
        <f>'Region - Nagpur Data'!H16</f>
        <v>Yergaon</v>
      </c>
      <c r="I15" t="str">
        <f>'Region - Nagpur Data'!I16</f>
        <v>ESR 1.0 LL</v>
      </c>
      <c r="J15">
        <f>IF(AND('Region - Nagpur Data'!V16&gt;-1%,'Region - Nagpur Data'!V16&lt;101%),1,0)</f>
        <v>1</v>
      </c>
      <c r="K15">
        <f>IF(AND('Region - Nagpur Data'!V16&gt;100%,'Region - Nagpur Data'!V16&lt;301%),1,0)</f>
        <v>0</v>
      </c>
      <c r="L15">
        <f>IF(AND('Region - Nagpur Data'!V16&gt;300%,'Region - Nagpur Data'!V16&lt;501%),1,0)</f>
        <v>0</v>
      </c>
      <c r="M15">
        <f>IF(AND('Region - Nagpur Data'!V16&gt;500%,'Region - Nagpur Data'!V16&lt;1001%),1,0)</f>
        <v>0</v>
      </c>
      <c r="N15">
        <f>IF(AND('Region - Nagpur Data'!V16&gt;1000%,'Region - Nagpur Data'!V16&lt;2001%),1,0)</f>
        <v>0</v>
      </c>
      <c r="O15">
        <f>IF('Region - Nagpur Data'!V16&gt;2000%,1,0)</f>
        <v>0</v>
      </c>
      <c r="P15">
        <f t="shared" si="0"/>
        <v>1</v>
      </c>
      <c r="Q15">
        <f>IF('Region - Nagpur Data'!V16=0%,1,0)</f>
        <v>0</v>
      </c>
    </row>
    <row r="16" spans="1:17" x14ac:dyDescent="0.35">
      <c r="A16">
        <f>'Region - Nagpur Data'!A17</f>
        <v>15</v>
      </c>
      <c r="B16" t="str">
        <f>'Region - Nagpur Data'!B17</f>
        <v>Nagpur</v>
      </c>
      <c r="C16" t="str">
        <f>'Region - Nagpur Data'!C17</f>
        <v>Chandrapur</v>
      </c>
      <c r="D16" t="str">
        <f>'Region - Nagpur Data'!D17</f>
        <v>Chandrapur</v>
      </c>
      <c r="E16" t="str">
        <f>'Region - Nagpur Data'!E17</f>
        <v>Mul</v>
      </c>
      <c r="F16" t="str">
        <f>'Region - Nagpur Data'!F17</f>
        <v>20036862</v>
      </c>
      <c r="G16" t="str">
        <f>'Region - Nagpur Data'!G17</f>
        <v>Bor Chandli 5 Village RR WSS</v>
      </c>
      <c r="H16" t="str">
        <f>'Region - Nagpur Data'!H17</f>
        <v>Chak Bembal</v>
      </c>
      <c r="I16" t="str">
        <f>'Region - Nagpur Data'!I17</f>
        <v>ESR 0.20 LL</v>
      </c>
      <c r="J16">
        <f>IF(AND('Region - Nagpur Data'!V17&gt;-1%,'Region - Nagpur Data'!V17&lt;101%),1,0)</f>
        <v>1</v>
      </c>
      <c r="K16">
        <f>IF(AND('Region - Nagpur Data'!V17&gt;100%,'Region - Nagpur Data'!V17&lt;301%),1,0)</f>
        <v>0</v>
      </c>
      <c r="L16">
        <f>IF(AND('Region - Nagpur Data'!V17&gt;300%,'Region - Nagpur Data'!V17&lt;501%),1,0)</f>
        <v>0</v>
      </c>
      <c r="M16">
        <f>IF(AND('Region - Nagpur Data'!V17&gt;500%,'Region - Nagpur Data'!V17&lt;1001%),1,0)</f>
        <v>0</v>
      </c>
      <c r="N16">
        <f>IF(AND('Region - Nagpur Data'!V17&gt;1000%,'Region - Nagpur Data'!V17&lt;2001%),1,0)</f>
        <v>0</v>
      </c>
      <c r="O16">
        <f>IF('Region - Nagpur Data'!V17&gt;2000%,1,0)</f>
        <v>0</v>
      </c>
      <c r="P16">
        <f t="shared" si="0"/>
        <v>1</v>
      </c>
      <c r="Q16">
        <f>IF('Region - Nagpur Data'!V17=0%,1,0)</f>
        <v>1</v>
      </c>
    </row>
    <row r="17" spans="1:17" x14ac:dyDescent="0.35">
      <c r="A17">
        <f>'Region - Nagpur Data'!A18</f>
        <v>16</v>
      </c>
      <c r="B17" t="str">
        <f>'Region - Nagpur Data'!B18</f>
        <v>Nagpur</v>
      </c>
      <c r="C17" t="str">
        <f>'Region - Nagpur Data'!C18</f>
        <v>Chandrapur</v>
      </c>
      <c r="D17" t="str">
        <f>'Region - Nagpur Data'!D18</f>
        <v>Chandrapur</v>
      </c>
      <c r="E17" t="str">
        <f>'Region - Nagpur Data'!E18</f>
        <v>Mul</v>
      </c>
      <c r="F17" t="str">
        <f>'Region - Nagpur Data'!F18</f>
        <v>20036862</v>
      </c>
      <c r="G17" t="str">
        <f>'Region - Nagpur Data'!G18</f>
        <v>Bor Chandli 5 Village RR WSS</v>
      </c>
      <c r="H17" t="str">
        <f>'Region - Nagpur Data'!H18</f>
        <v>Pipari (Dixit)</v>
      </c>
      <c r="I17" t="str">
        <f>'Region - Nagpur Data'!I18</f>
        <v>ESR 0.80 LL</v>
      </c>
      <c r="J17">
        <f>IF(AND('Region - Nagpur Data'!V18&gt;-1%,'Region - Nagpur Data'!V18&lt;101%),1,0)</f>
        <v>0</v>
      </c>
      <c r="K17">
        <f>IF(AND('Region - Nagpur Data'!V18&gt;100%,'Region - Nagpur Data'!V18&lt;301%),1,0)</f>
        <v>1</v>
      </c>
      <c r="L17">
        <f>IF(AND('Region - Nagpur Data'!V18&gt;300%,'Region - Nagpur Data'!V18&lt;501%),1,0)</f>
        <v>1</v>
      </c>
      <c r="M17">
        <f>IF(AND('Region - Nagpur Data'!V18&gt;500%,'Region - Nagpur Data'!V18&lt;1001%),1,0)</f>
        <v>0</v>
      </c>
      <c r="N17">
        <f>IF(AND('Region - Nagpur Data'!V18&gt;1000%,'Region - Nagpur Data'!V18&lt;2001%),1,0)</f>
        <v>0</v>
      </c>
      <c r="O17">
        <f>IF('Region - Nagpur Data'!V18&gt;2000%,1,0)</f>
        <v>0</v>
      </c>
      <c r="P17">
        <f t="shared" si="0"/>
        <v>1</v>
      </c>
      <c r="Q17">
        <f>IF('Region - Nagpur Data'!V18=0%,1,0)</f>
        <v>0</v>
      </c>
    </row>
    <row r="18" spans="1:17" x14ac:dyDescent="0.35">
      <c r="A18">
        <f>'Region - Nagpur Data'!A19</f>
        <v>17</v>
      </c>
      <c r="B18" t="str">
        <f>'Region - Nagpur Data'!B19</f>
        <v>Chandrapur</v>
      </c>
      <c r="C18" t="str">
        <f>'Region - Nagpur Data'!C19</f>
        <v>Chandrapur</v>
      </c>
      <c r="D18" t="str">
        <f>'Region - Nagpur Data'!D19</f>
        <v>Pombhurna</v>
      </c>
      <c r="E18" t="str">
        <f>'Region - Nagpur Data'!E19</f>
        <v>Pombhurna</v>
      </c>
      <c r="F18" t="str">
        <f>'Region - Nagpur Data'!F19</f>
        <v>7928270</v>
      </c>
      <c r="G18" t="str">
        <f>'Region - Nagpur Data'!G19</f>
        <v>Pomnbhurna Grid &amp; 15 Villages RR Retrofitting</v>
      </c>
      <c r="H18" t="str">
        <f>'Region - Nagpur Data'!H19</f>
        <v>Chak Navegaon</v>
      </c>
      <c r="I18" t="str">
        <f>'Region - Nagpur Data'!I19</f>
        <v>ESR-0.15 LL</v>
      </c>
      <c r="J18">
        <f>IF(AND('Region - Nagpur Data'!V19&gt;-1%,'Region - Nagpur Data'!V19&lt;101%),1,0)</f>
        <v>1</v>
      </c>
      <c r="K18">
        <f>IF(AND('Region - Nagpur Data'!V19&gt;100%,'Region - Nagpur Data'!V19&lt;301%),1,0)</f>
        <v>0</v>
      </c>
      <c r="L18">
        <f>IF(AND('Region - Nagpur Data'!V19&gt;300%,'Region - Nagpur Data'!V19&lt;501%),1,0)</f>
        <v>0</v>
      </c>
      <c r="M18">
        <f>IF(AND('Region - Nagpur Data'!V19&gt;500%,'Region - Nagpur Data'!V19&lt;1001%),1,0)</f>
        <v>0</v>
      </c>
      <c r="N18">
        <f>IF(AND('Region - Nagpur Data'!V19&gt;1000%,'Region - Nagpur Data'!V19&lt;2001%),1,0)</f>
        <v>0</v>
      </c>
      <c r="O18">
        <f>IF('Region - Nagpur Data'!V19&gt;2000%,1,0)</f>
        <v>0</v>
      </c>
      <c r="P18">
        <f t="shared" si="0"/>
        <v>1</v>
      </c>
      <c r="Q18">
        <f>IF('Region - Nagpur Data'!V19=0%,1,0)</f>
        <v>1</v>
      </c>
    </row>
    <row r="19" spans="1:17" x14ac:dyDescent="0.35">
      <c r="A19">
        <f>'Region - Nagpur Data'!A20</f>
        <v>18</v>
      </c>
      <c r="B19" t="str">
        <f>'Region - Nagpur Data'!B20</f>
        <v>Nagpur</v>
      </c>
      <c r="C19" t="str">
        <f>'Region - Nagpur Data'!C20</f>
        <v>Gondia</v>
      </c>
      <c r="D19" t="str">
        <f>'Region - Nagpur Data'!D20</f>
        <v>Sadak Arjuni</v>
      </c>
      <c r="E19" t="str">
        <f>'Region - Nagpur Data'!E20</f>
        <v>Sadak Arjuni</v>
      </c>
      <c r="F19" t="str">
        <f>'Region - Nagpur Data'!F20</f>
        <v>20016939</v>
      </c>
      <c r="G19" t="str">
        <f>'Region - Nagpur Data'!G20</f>
        <v>Putali RR WSS Retrofitting</v>
      </c>
      <c r="H19" t="str">
        <f>'Region - Nagpur Data'!H20</f>
        <v>Kanharpayli</v>
      </c>
      <c r="I19" t="str">
        <f>'Region - Nagpur Data'!I20</f>
        <v>ESR-0.75 LL</v>
      </c>
      <c r="J19">
        <f>IF(AND('Region - Nagpur Data'!V20&gt;-1%,'Region - Nagpur Data'!V20&lt;101%),1,0)</f>
        <v>1</v>
      </c>
      <c r="K19">
        <f>IF(AND('Region - Nagpur Data'!V20&gt;100%,'Region - Nagpur Data'!V20&lt;301%),1,0)</f>
        <v>0</v>
      </c>
      <c r="L19">
        <f>IF(AND('Region - Nagpur Data'!V20&gt;300%,'Region - Nagpur Data'!V20&lt;501%),1,0)</f>
        <v>0</v>
      </c>
      <c r="M19">
        <f>IF(AND('Region - Nagpur Data'!V20&gt;500%,'Region - Nagpur Data'!V20&lt;1001%),1,0)</f>
        <v>0</v>
      </c>
      <c r="N19">
        <f>IF(AND('Region - Nagpur Data'!V20&gt;1000%,'Region - Nagpur Data'!V20&lt;2001%),1,0)</f>
        <v>0</v>
      </c>
      <c r="O19">
        <f>IF('Region - Nagpur Data'!V20&gt;2000%,1,0)</f>
        <v>0</v>
      </c>
      <c r="P19">
        <f t="shared" si="0"/>
        <v>1</v>
      </c>
      <c r="Q19">
        <f>IF('Region - Nagpur Data'!V20=0%,1,0)</f>
        <v>1</v>
      </c>
    </row>
    <row r="20" spans="1:17" x14ac:dyDescent="0.35">
      <c r="A20">
        <f>'Region - Nagpur Data'!A21</f>
        <v>19</v>
      </c>
      <c r="B20" t="str">
        <f>'Region - Nagpur Data'!B21</f>
        <v>Chandrapur</v>
      </c>
      <c r="C20" t="str">
        <f>'Region - Nagpur Data'!C21</f>
        <v>Chandrapur</v>
      </c>
      <c r="D20" t="str">
        <f>'Region - Nagpur Data'!D21</f>
        <v>Chandrapur</v>
      </c>
      <c r="E20" t="str">
        <f>'Region - Nagpur Data'!E21</f>
        <v>Chandrapur</v>
      </c>
      <c r="F20" t="str">
        <f>'Region - Nagpur Data'!F21</f>
        <v>20050368</v>
      </c>
      <c r="G20" t="str">
        <f>'Region - Nagpur Data'!G21</f>
        <v>Chinchala and 7 Villages RR Water Supply Scheme</v>
      </c>
      <c r="H20" t="str">
        <f>'Region - Nagpur Data'!H21</f>
        <v>Sidur</v>
      </c>
      <c r="I20" t="str">
        <f>'Region - Nagpur Data'!I21</f>
        <v>ESR-0.20LL</v>
      </c>
      <c r="J20">
        <f>IF(AND('Region - Nagpur Data'!V21&gt;-1%,'Region - Nagpur Data'!V21&lt;101%),1,0)</f>
        <v>1</v>
      </c>
      <c r="K20">
        <f>IF(AND('Region - Nagpur Data'!V21&gt;100%,'Region - Nagpur Data'!V21&lt;301%),1,0)</f>
        <v>0</v>
      </c>
      <c r="L20">
        <f>IF(AND('Region - Nagpur Data'!V21&gt;300%,'Region - Nagpur Data'!V21&lt;501%),1,0)</f>
        <v>0</v>
      </c>
      <c r="M20">
        <f>IF(AND('Region - Nagpur Data'!V21&gt;500%,'Region - Nagpur Data'!V21&lt;1001%),1,0)</f>
        <v>0</v>
      </c>
      <c r="N20">
        <f>IF(AND('Region - Nagpur Data'!V21&gt;1000%,'Region - Nagpur Data'!V21&lt;2001%),1,0)</f>
        <v>0</v>
      </c>
      <c r="O20">
        <f>IF('Region - Nagpur Data'!V21&gt;2000%,1,0)</f>
        <v>0</v>
      </c>
      <c r="P20">
        <f t="shared" si="0"/>
        <v>1</v>
      </c>
      <c r="Q20">
        <f>IF('Region - Nagpur Data'!V21=0%,1,0)</f>
        <v>1</v>
      </c>
    </row>
    <row r="21" spans="1:17" x14ac:dyDescent="0.35">
      <c r="A21">
        <f>'Region - Nagpur Data'!A22</f>
        <v>20</v>
      </c>
      <c r="B21" t="str">
        <f>'Region - Nagpur Data'!B22</f>
        <v>Nagpur</v>
      </c>
      <c r="C21" t="str">
        <f>'Region - Nagpur Data'!C22</f>
        <v>Gondia</v>
      </c>
      <c r="D21" t="str">
        <f>'Region - Nagpur Data'!D22</f>
        <v>Gondia</v>
      </c>
      <c r="E21" t="str">
        <f>'Region - Nagpur Data'!E22</f>
        <v>Goregaon</v>
      </c>
      <c r="F21" t="str">
        <f>'Region - Nagpur Data'!F22</f>
        <v>20019216</v>
      </c>
      <c r="G21" t="str">
        <f>'Region - Nagpur Data'!G22</f>
        <v>GOREGAON RR Retrofitting</v>
      </c>
      <c r="H21" t="str">
        <f>'Region - Nagpur Data'!H22</f>
        <v>Katangi</v>
      </c>
      <c r="I21" t="str">
        <f>'Region - Nagpur Data'!I22</f>
        <v>ESR-1.25 LL</v>
      </c>
      <c r="J21">
        <f>IF(AND('Region - Nagpur Data'!V22&gt;-1%,'Region - Nagpur Data'!V22&lt;101%),1,0)</f>
        <v>1</v>
      </c>
      <c r="K21">
        <f>IF(AND('Region - Nagpur Data'!V22&gt;100%,'Region - Nagpur Data'!V22&lt;301%),1,0)</f>
        <v>0</v>
      </c>
      <c r="L21">
        <f>IF(AND('Region - Nagpur Data'!V22&gt;300%,'Region - Nagpur Data'!V22&lt;501%),1,0)</f>
        <v>0</v>
      </c>
      <c r="M21">
        <f>IF(AND('Region - Nagpur Data'!V22&gt;500%,'Region - Nagpur Data'!V22&lt;1001%),1,0)</f>
        <v>0</v>
      </c>
      <c r="N21">
        <f>IF(AND('Region - Nagpur Data'!V22&gt;1000%,'Region - Nagpur Data'!V22&lt;2001%),1,0)</f>
        <v>0</v>
      </c>
      <c r="O21">
        <f>IF('Region - Nagpur Data'!V22&gt;2000%,1,0)</f>
        <v>0</v>
      </c>
      <c r="P21">
        <f t="shared" si="0"/>
        <v>1</v>
      </c>
      <c r="Q21">
        <f>IF('Region - Nagpur Data'!V22=0%,1,0)</f>
        <v>1</v>
      </c>
    </row>
    <row r="22" spans="1:17" x14ac:dyDescent="0.35">
      <c r="A22">
        <f>'Region - Nagpur Data'!A23</f>
        <v>21</v>
      </c>
      <c r="B22" t="str">
        <f>'Region - Nagpur Data'!B23</f>
        <v>Nagpur</v>
      </c>
      <c r="C22" t="str">
        <f>'Region - Nagpur Data'!C23</f>
        <v>Chandrapur</v>
      </c>
      <c r="D22" t="str">
        <f>'Region - Nagpur Data'!D23</f>
        <v>Wardha</v>
      </c>
      <c r="E22" t="str">
        <f>'Region - Nagpur Data'!E23</f>
        <v>Wardha</v>
      </c>
      <c r="F22" t="str">
        <f>'Region - Nagpur Data'!F23</f>
        <v>7891298</v>
      </c>
      <c r="G22" t="str">
        <f>'Region - Nagpur Data'!G23</f>
        <v>Pipri Meghe and 13 villages RR WSS</v>
      </c>
      <c r="H22" t="str">
        <f>'Region - Nagpur Data'!H23</f>
        <v>Nalwadi</v>
      </c>
      <c r="I22" t="str">
        <f>'Region - Nagpur Data'!I23</f>
        <v>ESR-5.00 LL OL 2</v>
      </c>
      <c r="J22">
        <f>IF(AND('Region - Nagpur Data'!V23&gt;-1%,'Region - Nagpur Data'!V23&lt;101%),1,0)</f>
        <v>1</v>
      </c>
      <c r="K22">
        <f>IF(AND('Region - Nagpur Data'!V23&gt;100%,'Region - Nagpur Data'!V23&lt;301%),1,0)</f>
        <v>0</v>
      </c>
      <c r="L22">
        <f>IF(AND('Region - Nagpur Data'!V23&gt;300%,'Region - Nagpur Data'!V23&lt;501%),1,0)</f>
        <v>0</v>
      </c>
      <c r="M22">
        <f>IF(AND('Region - Nagpur Data'!V23&gt;500%,'Region - Nagpur Data'!V23&lt;1001%),1,0)</f>
        <v>0</v>
      </c>
      <c r="N22">
        <f>IF(AND('Region - Nagpur Data'!V23&gt;1000%,'Region - Nagpur Data'!V23&lt;2001%),1,0)</f>
        <v>0</v>
      </c>
      <c r="O22">
        <f>IF('Region - Nagpur Data'!V23&gt;2000%,1,0)</f>
        <v>0</v>
      </c>
      <c r="P22">
        <f t="shared" si="0"/>
        <v>1</v>
      </c>
      <c r="Q22">
        <f>IF('Region - Nagpur Data'!V23=0%,1,0)</f>
        <v>1</v>
      </c>
    </row>
    <row r="23" spans="1:17" x14ac:dyDescent="0.35">
      <c r="A23">
        <f>'Region - Nagpur Data'!A24</f>
        <v>22</v>
      </c>
      <c r="B23" t="str">
        <f>'Region - Nagpur Data'!B24</f>
        <v>Nagpur</v>
      </c>
      <c r="C23" t="str">
        <f>'Region - Nagpur Data'!C24</f>
        <v>Gondia</v>
      </c>
      <c r="D23" t="str">
        <f>'Region - Nagpur Data'!D24</f>
        <v>Bhandara</v>
      </c>
      <c r="E23" t="str">
        <f>'Region - Nagpur Data'!E24</f>
        <v>Tumsar</v>
      </c>
      <c r="F23" t="str">
        <f>'Region - Nagpur Data'!F24</f>
        <v>631010</v>
      </c>
      <c r="G23" t="str">
        <f>'Region - Nagpur Data'!G24</f>
        <v>Gobarwahi RR Retrofitting</v>
      </c>
      <c r="H23" t="str">
        <f>'Region - Nagpur Data'!H24</f>
        <v>Dongri Bk.</v>
      </c>
      <c r="I23" t="str">
        <f>'Region - Nagpur Data'!I24</f>
        <v>ESR 2.50 LL</v>
      </c>
      <c r="J23">
        <f>IF(AND('Region - Nagpur Data'!V24&gt;-1%,'Region - Nagpur Data'!V24&lt;101%),1,0)</f>
        <v>0</v>
      </c>
      <c r="K23">
        <f>IF(AND('Region - Nagpur Data'!V24&gt;100%,'Region - Nagpur Data'!V24&lt;301%),1,0)</f>
        <v>0</v>
      </c>
      <c r="L23">
        <f>IF(AND('Region - Nagpur Data'!V24&gt;300%,'Region - Nagpur Data'!V24&lt;501%),1,0)</f>
        <v>0</v>
      </c>
      <c r="M23">
        <f>IF(AND('Region - Nagpur Data'!V24&gt;500%,'Region - Nagpur Data'!V24&lt;1001%),1,0)</f>
        <v>0</v>
      </c>
      <c r="N23">
        <f>IF(AND('Region - Nagpur Data'!V24&gt;1000%,'Region - Nagpur Data'!V24&lt;2001%),1,0)</f>
        <v>1</v>
      </c>
      <c r="O23">
        <f>IF('Region - Nagpur Data'!V24&gt;2000%,1,0)</f>
        <v>0</v>
      </c>
      <c r="P23">
        <f t="shared" si="0"/>
        <v>1</v>
      </c>
      <c r="Q23">
        <f>IF('Region - Nagpur Data'!V24=0%,1,0)</f>
        <v>0</v>
      </c>
    </row>
    <row r="24" spans="1:17" x14ac:dyDescent="0.35">
      <c r="A24">
        <f>'Region - Nagpur Data'!A25</f>
        <v>23</v>
      </c>
      <c r="B24" t="str">
        <f>'Region - Nagpur Data'!B25</f>
        <v>Nagpur</v>
      </c>
      <c r="C24" t="str">
        <f>'Region - Nagpur Data'!C25</f>
        <v>Chandrapur</v>
      </c>
      <c r="D24" t="str">
        <f>'Region - Nagpur Data'!D25</f>
        <v>Wardha</v>
      </c>
      <c r="E24" t="str">
        <f>'Region - Nagpur Data'!E25</f>
        <v>Wardha</v>
      </c>
      <c r="F24" t="str">
        <f>'Region - Nagpur Data'!F25</f>
        <v>7891298</v>
      </c>
      <c r="G24" t="str">
        <f>'Region - Nagpur Data'!G25</f>
        <v>Pipri Meghe and 13 villages RR WSS</v>
      </c>
      <c r="H24" t="str">
        <f>'Region - Nagpur Data'!H25</f>
        <v>Waigaon</v>
      </c>
      <c r="I24" t="str">
        <f>'Region - Nagpur Data'!I25</f>
        <v>ESR-1.50 LL</v>
      </c>
      <c r="J24">
        <f>IF(AND('Region - Nagpur Data'!V25&gt;-1%,'Region - Nagpur Data'!V25&lt;101%),1,0)</f>
        <v>0</v>
      </c>
      <c r="K24">
        <f>IF(AND('Region - Nagpur Data'!V25&gt;100%,'Region - Nagpur Data'!V25&lt;301%),1,0)</f>
        <v>1</v>
      </c>
      <c r="L24">
        <f>IF(AND('Region - Nagpur Data'!V25&gt;300%,'Region - Nagpur Data'!V25&lt;501%),1,0)</f>
        <v>0</v>
      </c>
      <c r="M24">
        <f>IF(AND('Region - Nagpur Data'!V25&gt;500%,'Region - Nagpur Data'!V25&lt;1001%),1,0)</f>
        <v>0</v>
      </c>
      <c r="N24">
        <f>IF(AND('Region - Nagpur Data'!V25&gt;1000%,'Region - Nagpur Data'!V25&lt;2001%),1,0)</f>
        <v>0</v>
      </c>
      <c r="O24">
        <f>IF('Region - Nagpur Data'!V25&gt;2000%,1,0)</f>
        <v>0</v>
      </c>
      <c r="P24">
        <f t="shared" si="0"/>
        <v>1</v>
      </c>
      <c r="Q24">
        <f>IF('Region - Nagpur Data'!V25=0%,1,0)</f>
        <v>0</v>
      </c>
    </row>
    <row r="25" spans="1:17" x14ac:dyDescent="0.35">
      <c r="A25">
        <f>'Region - Nagpur Data'!A26</f>
        <v>24</v>
      </c>
      <c r="B25" t="str">
        <f>'Region - Nagpur Data'!B26</f>
        <v>Nagpur</v>
      </c>
      <c r="C25" t="str">
        <f>'Region - Nagpur Data'!C26</f>
        <v>Chandrapur</v>
      </c>
      <c r="D25" t="str">
        <f>'Region - Nagpur Data'!D26</f>
        <v>Wardha</v>
      </c>
      <c r="E25" t="str">
        <f>'Region - Nagpur Data'!E26</f>
        <v>Wardha</v>
      </c>
      <c r="F25" t="str">
        <f>'Region - Nagpur Data'!F26</f>
        <v>7891298</v>
      </c>
      <c r="G25" t="str">
        <f>'Region - Nagpur Data'!G26</f>
        <v>Pipri Meghe and 13 villages RR WSS</v>
      </c>
      <c r="H25" t="str">
        <f>'Region - Nagpur Data'!H26</f>
        <v>Waigaon</v>
      </c>
      <c r="I25" t="str">
        <f>'Region - Nagpur Data'!I26</f>
        <v>ESR-0.50 LL</v>
      </c>
      <c r="J25">
        <f>IF(AND('Region - Nagpur Data'!V26&gt;-1%,'Region - Nagpur Data'!V26&lt;101%),1,0)</f>
        <v>1</v>
      </c>
      <c r="K25">
        <f>IF(AND('Region - Nagpur Data'!V26&gt;100%,'Region - Nagpur Data'!V26&lt;301%),1,0)</f>
        <v>0</v>
      </c>
      <c r="L25">
        <f>IF(AND('Region - Nagpur Data'!V26&gt;300%,'Region - Nagpur Data'!V26&lt;501%),1,0)</f>
        <v>0</v>
      </c>
      <c r="M25">
        <f>IF(AND('Region - Nagpur Data'!V26&gt;500%,'Region - Nagpur Data'!V26&lt;1001%),1,0)</f>
        <v>0</v>
      </c>
      <c r="N25">
        <f>IF(AND('Region - Nagpur Data'!V26&gt;1000%,'Region - Nagpur Data'!V26&lt;2001%),1,0)</f>
        <v>0</v>
      </c>
      <c r="O25">
        <f>IF('Region - Nagpur Data'!V26&gt;2000%,1,0)</f>
        <v>0</v>
      </c>
      <c r="P25">
        <f t="shared" si="0"/>
        <v>1</v>
      </c>
      <c r="Q25">
        <f>IF('Region - Nagpur Data'!V26=0%,1,0)</f>
        <v>0</v>
      </c>
    </row>
    <row r="26" spans="1:17" x14ac:dyDescent="0.35">
      <c r="A26">
        <f>'Region - Nagpur Data'!A27</f>
        <v>25</v>
      </c>
      <c r="B26" t="str">
        <f>'Region - Nagpur Data'!B27</f>
        <v>Chandrapur</v>
      </c>
      <c r="C26" t="str">
        <f>'Region - Nagpur Data'!C27</f>
        <v>Chandrapur</v>
      </c>
      <c r="D26" t="str">
        <f>'Region - Nagpur Data'!D27</f>
        <v>Pombhurna</v>
      </c>
      <c r="E26" t="str">
        <f>'Region - Nagpur Data'!E27</f>
        <v>Pombhurna</v>
      </c>
      <c r="F26" t="str">
        <f>'Region - Nagpur Data'!F27</f>
        <v>7928270</v>
      </c>
      <c r="G26" t="str">
        <f>'Region - Nagpur Data'!G27</f>
        <v>Pomnbhurna Grid &amp; 15 Villages RR Retrofitting</v>
      </c>
      <c r="H26" t="str">
        <f>'Region - Nagpur Data'!H27</f>
        <v>Jam Kh.</v>
      </c>
      <c r="I26" t="str">
        <f>'Region - Nagpur Data'!I27</f>
        <v>ESR-0.45 LL</v>
      </c>
      <c r="J26">
        <f>IF(AND('Region - Nagpur Data'!V27&gt;-1%,'Region - Nagpur Data'!V27&lt;101%),1,0)</f>
        <v>1</v>
      </c>
      <c r="K26">
        <f>IF(AND('Region - Nagpur Data'!V27&gt;100%,'Region - Nagpur Data'!V27&lt;301%),1,0)</f>
        <v>0</v>
      </c>
      <c r="L26">
        <f>IF(AND('Region - Nagpur Data'!V27&gt;300%,'Region - Nagpur Data'!V27&lt;501%),1,0)</f>
        <v>0</v>
      </c>
      <c r="M26">
        <f>IF(AND('Region - Nagpur Data'!V27&gt;500%,'Region - Nagpur Data'!V27&lt;1001%),1,0)</f>
        <v>0</v>
      </c>
      <c r="N26">
        <f>IF(AND('Region - Nagpur Data'!V27&gt;1000%,'Region - Nagpur Data'!V27&lt;2001%),1,0)</f>
        <v>0</v>
      </c>
      <c r="O26">
        <f>IF('Region - Nagpur Data'!V27&gt;2000%,1,0)</f>
        <v>0</v>
      </c>
      <c r="P26">
        <f t="shared" si="0"/>
        <v>1</v>
      </c>
      <c r="Q26">
        <f>IF('Region - Nagpur Data'!V27=0%,1,0)</f>
        <v>1</v>
      </c>
    </row>
    <row r="27" spans="1:17" x14ac:dyDescent="0.35">
      <c r="A27">
        <f>'Region - Nagpur Data'!A28</f>
        <v>26</v>
      </c>
      <c r="B27" t="str">
        <f>'Region - Nagpur Data'!B28</f>
        <v>Nagpur</v>
      </c>
      <c r="C27" t="str">
        <f>'Region - Nagpur Data'!C28</f>
        <v>Nagpur</v>
      </c>
      <c r="D27" t="str">
        <f>'Region - Nagpur Data'!D28</f>
        <v>Nagpur</v>
      </c>
      <c r="E27" t="str">
        <f>'Region - Nagpur Data'!E28</f>
        <v>Hingna</v>
      </c>
      <c r="F27" t="str">
        <f>'Region - Nagpur Data'!F28</f>
        <v>20009650</v>
      </c>
      <c r="G27" t="str">
        <f>'Region - Nagpur Data'!G28</f>
        <v>Waddhmna WSS</v>
      </c>
      <c r="H27" t="str">
        <f>'Region - Nagpur Data'!H28</f>
        <v>Waddhmna</v>
      </c>
      <c r="I27" t="str">
        <f>'Region - Nagpur Data'!I28</f>
        <v>GSR-1.97 LL</v>
      </c>
      <c r="J27">
        <f>IF(AND('Region - Nagpur Data'!V28&gt;-1%,'Region - Nagpur Data'!V28&lt;101%),1,0)</f>
        <v>1</v>
      </c>
      <c r="K27">
        <f>IF(AND('Region - Nagpur Data'!V28&gt;100%,'Region - Nagpur Data'!V28&lt;301%),1,0)</f>
        <v>0</v>
      </c>
      <c r="L27">
        <f>IF(AND('Region - Nagpur Data'!V28&gt;300%,'Region - Nagpur Data'!V28&lt;501%),1,0)</f>
        <v>0</v>
      </c>
      <c r="M27">
        <f>IF(AND('Region - Nagpur Data'!V28&gt;500%,'Region - Nagpur Data'!V28&lt;1001%),1,0)</f>
        <v>0</v>
      </c>
      <c r="N27">
        <f>IF(AND('Region - Nagpur Data'!V28&gt;1000%,'Region - Nagpur Data'!V28&lt;2001%),1,0)</f>
        <v>0</v>
      </c>
      <c r="O27">
        <f>IF('Region - Nagpur Data'!V28&gt;2000%,1,0)</f>
        <v>0</v>
      </c>
      <c r="P27">
        <f t="shared" si="0"/>
        <v>1</v>
      </c>
      <c r="Q27">
        <f>IF('Region - Nagpur Data'!V28=0%,1,0)</f>
        <v>1</v>
      </c>
    </row>
    <row r="28" spans="1:17" x14ac:dyDescent="0.35">
      <c r="A28">
        <f>'Region - Nagpur Data'!A29</f>
        <v>27</v>
      </c>
      <c r="B28" t="str">
        <f>'Region - Nagpur Data'!B29</f>
        <v>Chandrapur</v>
      </c>
      <c r="C28" t="str">
        <f>'Region - Nagpur Data'!C29</f>
        <v>Chandrapur</v>
      </c>
      <c r="D28" t="str">
        <f>'Region - Nagpur Data'!D29</f>
        <v>Pombhurna</v>
      </c>
      <c r="E28" t="str">
        <f>'Region - Nagpur Data'!E29</f>
        <v>Pombhurna</v>
      </c>
      <c r="F28" t="str">
        <f>'Region - Nagpur Data'!F29</f>
        <v>7928270</v>
      </c>
      <c r="G28" t="str">
        <f>'Region - Nagpur Data'!G29</f>
        <v>Pomnbhurna Grid &amp; 15 Villages RR Retrofitting</v>
      </c>
      <c r="H28" t="str">
        <f>'Region - Nagpur Data'!H29</f>
        <v>Jam Tukum</v>
      </c>
      <c r="I28" t="str">
        <f>'Region - Nagpur Data'!I29</f>
        <v>ESR-0.50 LL</v>
      </c>
      <c r="J28">
        <f>IF(AND('Region - Nagpur Data'!V29&gt;-1%,'Region - Nagpur Data'!V29&lt;101%),1,0)</f>
        <v>1</v>
      </c>
      <c r="K28">
        <f>IF(AND('Region - Nagpur Data'!V29&gt;100%,'Region - Nagpur Data'!V29&lt;301%),1,0)</f>
        <v>0</v>
      </c>
      <c r="L28">
        <f>IF(AND('Region - Nagpur Data'!V29&gt;300%,'Region - Nagpur Data'!V29&lt;501%),1,0)</f>
        <v>0</v>
      </c>
      <c r="M28">
        <f>IF(AND('Region - Nagpur Data'!V29&gt;500%,'Region - Nagpur Data'!V29&lt;1001%),1,0)</f>
        <v>0</v>
      </c>
      <c r="N28">
        <f>IF(AND('Region - Nagpur Data'!V29&gt;1000%,'Region - Nagpur Data'!V29&lt;2001%),1,0)</f>
        <v>0</v>
      </c>
      <c r="O28">
        <f>IF('Region - Nagpur Data'!V29&gt;2000%,1,0)</f>
        <v>0</v>
      </c>
      <c r="P28">
        <f t="shared" si="0"/>
        <v>1</v>
      </c>
      <c r="Q28">
        <f>IF('Region - Nagpur Data'!V29=0%,1,0)</f>
        <v>1</v>
      </c>
    </row>
    <row r="29" spans="1:17" x14ac:dyDescent="0.35">
      <c r="A29">
        <f>'Region - Nagpur Data'!A30</f>
        <v>28</v>
      </c>
      <c r="B29" t="str">
        <f>'Region - Nagpur Data'!B30</f>
        <v>Chandrapur</v>
      </c>
      <c r="C29" t="str">
        <f>'Region - Nagpur Data'!C30</f>
        <v>Chandrapur</v>
      </c>
      <c r="D29" t="str">
        <f>'Region - Nagpur Data'!D30</f>
        <v>Pombhurna</v>
      </c>
      <c r="E29" t="str">
        <f>'Region - Nagpur Data'!E30</f>
        <v>Pombhurna</v>
      </c>
      <c r="F29" t="str">
        <f>'Region - Nagpur Data'!F30</f>
        <v>7928270</v>
      </c>
      <c r="G29" t="str">
        <f>'Region - Nagpur Data'!G30</f>
        <v>Pomnbhurna Grid &amp; 15 Villages RR Retrofitting</v>
      </c>
      <c r="H29" t="str">
        <f>'Region - Nagpur Data'!H30</f>
        <v>Borda Dixit</v>
      </c>
      <c r="I29" t="str">
        <f>'Region - Nagpur Data'!I30</f>
        <v>ESR-0.40 LL</v>
      </c>
      <c r="J29">
        <f>IF(AND('Region - Nagpur Data'!V30&gt;-1%,'Region - Nagpur Data'!V30&lt;101%),1,0)</f>
        <v>0</v>
      </c>
      <c r="K29">
        <f>IF(AND('Region - Nagpur Data'!V30&gt;100%,'Region - Nagpur Data'!V30&lt;301%),1,0)</f>
        <v>1</v>
      </c>
      <c r="L29">
        <f>IF(AND('Region - Nagpur Data'!V30&gt;300%,'Region - Nagpur Data'!V30&lt;501%),1,0)</f>
        <v>0</v>
      </c>
      <c r="M29">
        <f>IF(AND('Region - Nagpur Data'!V30&gt;500%,'Region - Nagpur Data'!V30&lt;1001%),1,0)</f>
        <v>0</v>
      </c>
      <c r="N29">
        <f>IF(AND('Region - Nagpur Data'!V30&gt;1000%,'Region - Nagpur Data'!V30&lt;2001%),1,0)</f>
        <v>0</v>
      </c>
      <c r="O29">
        <f>IF('Region - Nagpur Data'!V30&gt;2000%,1,0)</f>
        <v>0</v>
      </c>
      <c r="P29">
        <f t="shared" si="0"/>
        <v>1</v>
      </c>
      <c r="Q29">
        <f>IF('Region - Nagpur Data'!V30=0%,1,0)</f>
        <v>0</v>
      </c>
    </row>
    <row r="30" spans="1:17" x14ac:dyDescent="0.35">
      <c r="A30">
        <f>'Region - Nagpur Data'!A31</f>
        <v>29</v>
      </c>
      <c r="B30" t="str">
        <f>'Region - Nagpur Data'!B31</f>
        <v>Nagpur</v>
      </c>
      <c r="C30" t="str">
        <f>'Region - Nagpur Data'!C31</f>
        <v>Chandrapur</v>
      </c>
      <c r="D30" t="str">
        <f>'Region - Nagpur Data'!D31</f>
        <v>Wardha</v>
      </c>
      <c r="E30" t="str">
        <f>'Region - Nagpur Data'!E31</f>
        <v>Wardha</v>
      </c>
      <c r="F30" t="str">
        <f>'Region - Nagpur Data'!F31</f>
        <v>7891298</v>
      </c>
      <c r="G30" t="str">
        <f>'Region - Nagpur Data'!G31</f>
        <v>Pipri Meghe and 13 villages RR WSS</v>
      </c>
      <c r="H30" t="str">
        <f>'Region - Nagpur Data'!H31</f>
        <v>Sawangi Meghe</v>
      </c>
      <c r="I30" t="str">
        <f>'Region - Nagpur Data'!I31</f>
        <v>ESR-7.50 LL OL 1</v>
      </c>
      <c r="J30">
        <f>IF(AND('Region - Nagpur Data'!V31&gt;-1%,'Region - Nagpur Data'!V31&lt;101%),1,0)</f>
        <v>1</v>
      </c>
      <c r="K30">
        <f>IF(AND('Region - Nagpur Data'!V31&gt;100%,'Region - Nagpur Data'!V31&lt;301%),1,0)</f>
        <v>0</v>
      </c>
      <c r="L30">
        <f>IF(AND('Region - Nagpur Data'!V31&gt;300%,'Region - Nagpur Data'!V31&lt;501%),1,0)</f>
        <v>0</v>
      </c>
      <c r="M30">
        <f>IF(AND('Region - Nagpur Data'!V31&gt;500%,'Region - Nagpur Data'!V31&lt;1001%),1,0)</f>
        <v>0</v>
      </c>
      <c r="N30">
        <f>IF(AND('Region - Nagpur Data'!V31&gt;1000%,'Region - Nagpur Data'!V31&lt;2001%),1,0)</f>
        <v>0</v>
      </c>
      <c r="O30">
        <f>IF('Region - Nagpur Data'!V31&gt;2000%,1,0)</f>
        <v>0</v>
      </c>
      <c r="P30">
        <f t="shared" si="0"/>
        <v>1</v>
      </c>
      <c r="Q30">
        <f>IF('Region - Nagpur Data'!V31=0%,1,0)</f>
        <v>1</v>
      </c>
    </row>
    <row r="31" spans="1:17" x14ac:dyDescent="0.35">
      <c r="A31">
        <f>'Region - Nagpur Data'!A32</f>
        <v>30</v>
      </c>
      <c r="B31" t="str">
        <f>'Region - Nagpur Data'!B32</f>
        <v>Nagpur</v>
      </c>
      <c r="C31" t="str">
        <f>'Region - Nagpur Data'!C32</f>
        <v>Chandrapur</v>
      </c>
      <c r="D31" t="str">
        <f>'Region - Nagpur Data'!D32</f>
        <v>Mul</v>
      </c>
      <c r="E31" t="str">
        <f>'Region - Nagpur Data'!E32</f>
        <v>Mul</v>
      </c>
      <c r="F31" t="str">
        <f>'Region - Nagpur Data'!F32</f>
        <v>7890965</v>
      </c>
      <c r="G31" t="str">
        <f>'Region - Nagpur Data'!G32</f>
        <v>Mul Grid &amp; 24 Villages  RR WSS Retrofitting</v>
      </c>
      <c r="H31" t="str">
        <f>'Region - Nagpur Data'!H32</f>
        <v>Janala Ryt.</v>
      </c>
      <c r="I31" t="str">
        <f>'Region - Nagpur Data'!I32</f>
        <v>ZBR-0.50 LL</v>
      </c>
      <c r="J31">
        <f>IF(AND('Region - Nagpur Data'!V32&gt;-1%,'Region - Nagpur Data'!V32&lt;101%),1,0)</f>
        <v>1</v>
      </c>
      <c r="K31">
        <f>IF(AND('Region - Nagpur Data'!V32&gt;100%,'Region - Nagpur Data'!V32&lt;301%),1,0)</f>
        <v>0</v>
      </c>
      <c r="L31">
        <f>IF(AND('Region - Nagpur Data'!V32&gt;300%,'Region - Nagpur Data'!V32&lt;501%),1,0)</f>
        <v>0</v>
      </c>
      <c r="M31">
        <f>IF(AND('Region - Nagpur Data'!V32&gt;500%,'Region - Nagpur Data'!V32&lt;1001%),1,0)</f>
        <v>0</v>
      </c>
      <c r="N31">
        <f>IF(AND('Region - Nagpur Data'!V32&gt;1000%,'Region - Nagpur Data'!V32&lt;2001%),1,0)</f>
        <v>0</v>
      </c>
      <c r="O31">
        <f>IF('Region - Nagpur Data'!V32&gt;2000%,1,0)</f>
        <v>0</v>
      </c>
      <c r="P31">
        <f t="shared" si="0"/>
        <v>1</v>
      </c>
      <c r="Q31">
        <f>IF('Region - Nagpur Data'!V32=0%,1,0)</f>
        <v>0</v>
      </c>
    </row>
    <row r="32" spans="1:17" x14ac:dyDescent="0.35">
      <c r="A32">
        <f>'Region - Nagpur Data'!A33</f>
        <v>31</v>
      </c>
      <c r="B32" t="str">
        <f>'Region - Nagpur Data'!B33</f>
        <v>Nagpur</v>
      </c>
      <c r="C32" t="str">
        <f>'Region - Nagpur Data'!C33</f>
        <v>Nagpur</v>
      </c>
      <c r="D32" t="str">
        <f>'Region - Nagpur Data'!D33</f>
        <v>Nagpur</v>
      </c>
      <c r="E32" t="str">
        <f>'Region - Nagpur Data'!E33</f>
        <v>Hingna</v>
      </c>
      <c r="F32" t="str">
        <f>'Region - Nagpur Data'!F33</f>
        <v>20009650</v>
      </c>
      <c r="G32" t="str">
        <f>'Region - Nagpur Data'!G33</f>
        <v>Waddhmna WSS</v>
      </c>
      <c r="H32" t="str">
        <f>'Region - Nagpur Data'!H33</f>
        <v>Nagalwadi</v>
      </c>
      <c r="I32" t="str">
        <f>'Region - Nagpur Data'!I33</f>
        <v>ESR-1.56 LL</v>
      </c>
      <c r="J32">
        <f>IF(AND('Region - Nagpur Data'!V33&gt;-1%,'Region - Nagpur Data'!V33&lt;101%),1,0)</f>
        <v>1</v>
      </c>
      <c r="K32">
        <f>IF(AND('Region - Nagpur Data'!V33&gt;100%,'Region - Nagpur Data'!V33&lt;301%),1,0)</f>
        <v>0</v>
      </c>
      <c r="L32">
        <f>IF(AND('Region - Nagpur Data'!V33&gt;300%,'Region - Nagpur Data'!V33&lt;501%),1,0)</f>
        <v>0</v>
      </c>
      <c r="M32">
        <f>IF(AND('Region - Nagpur Data'!V33&gt;500%,'Region - Nagpur Data'!V33&lt;1001%),1,0)</f>
        <v>0</v>
      </c>
      <c r="N32">
        <f>IF(AND('Region - Nagpur Data'!V33&gt;1000%,'Region - Nagpur Data'!V33&lt;2001%),1,0)</f>
        <v>0</v>
      </c>
      <c r="O32">
        <f>IF('Region - Nagpur Data'!V33&gt;2000%,1,0)</f>
        <v>0</v>
      </c>
      <c r="P32">
        <f t="shared" si="0"/>
        <v>1</v>
      </c>
      <c r="Q32">
        <f>IF('Region - Nagpur Data'!V33=0%,1,0)</f>
        <v>1</v>
      </c>
    </row>
    <row r="33" spans="1:17" x14ac:dyDescent="0.35">
      <c r="A33">
        <f>'Region - Nagpur Data'!A34</f>
        <v>32</v>
      </c>
      <c r="B33" t="str">
        <f>'Region - Nagpur Data'!B34</f>
        <v>Chandrapur</v>
      </c>
      <c r="C33" t="str">
        <f>'Region - Nagpur Data'!C34</f>
        <v>Chandrapur</v>
      </c>
      <c r="D33" t="str">
        <f>'Region - Nagpur Data'!D34</f>
        <v>Pombhurna</v>
      </c>
      <c r="E33" t="str">
        <f>'Region - Nagpur Data'!E34</f>
        <v>Pombhurna</v>
      </c>
      <c r="F33" t="str">
        <f>'Region - Nagpur Data'!F34</f>
        <v>7928270</v>
      </c>
      <c r="G33" t="str">
        <f>'Region - Nagpur Data'!G34</f>
        <v>Pomnbhurna Grid &amp; 15 Villages RR Retrofitting</v>
      </c>
      <c r="H33" t="str">
        <f>'Region - Nagpur Data'!H34</f>
        <v>Navegaon More</v>
      </c>
      <c r="I33" t="str">
        <f>'Region - Nagpur Data'!I34</f>
        <v>ESR-0.50 LL</v>
      </c>
      <c r="J33">
        <f>IF(AND('Region - Nagpur Data'!V34&gt;-1%,'Region - Nagpur Data'!V34&lt;101%),1,0)</f>
        <v>1</v>
      </c>
      <c r="K33">
        <f>IF(AND('Region - Nagpur Data'!V34&gt;100%,'Region - Nagpur Data'!V34&lt;301%),1,0)</f>
        <v>0</v>
      </c>
      <c r="L33">
        <f>IF(AND('Region - Nagpur Data'!V34&gt;300%,'Region - Nagpur Data'!V34&lt;501%),1,0)</f>
        <v>0</v>
      </c>
      <c r="M33">
        <f>IF(AND('Region - Nagpur Data'!V34&gt;500%,'Region - Nagpur Data'!V34&lt;1001%),1,0)</f>
        <v>0</v>
      </c>
      <c r="N33">
        <f>IF(AND('Region - Nagpur Data'!V34&gt;1000%,'Region - Nagpur Data'!V34&lt;2001%),1,0)</f>
        <v>0</v>
      </c>
      <c r="O33">
        <f>IF('Region - Nagpur Data'!V34&gt;2000%,1,0)</f>
        <v>0</v>
      </c>
      <c r="P33">
        <f t="shared" si="0"/>
        <v>1</v>
      </c>
      <c r="Q33">
        <f>IF('Region - Nagpur Data'!V34=0%,1,0)</f>
        <v>1</v>
      </c>
    </row>
    <row r="34" spans="1:17" x14ac:dyDescent="0.35">
      <c r="A34">
        <f>'Region - Nagpur Data'!A35</f>
        <v>33</v>
      </c>
      <c r="B34" t="str">
        <f>'Region - Nagpur Data'!B35</f>
        <v>Nagpur</v>
      </c>
      <c r="C34" t="str">
        <f>'Region - Nagpur Data'!C35</f>
        <v>Chandrapur</v>
      </c>
      <c r="D34" t="str">
        <f>'Region - Nagpur Data'!D35</f>
        <v>Wardha</v>
      </c>
      <c r="E34" t="str">
        <f>'Region - Nagpur Data'!E35</f>
        <v>Wardha</v>
      </c>
      <c r="F34" t="str">
        <f>'Region - Nagpur Data'!F35</f>
        <v>7891298</v>
      </c>
      <c r="G34" t="str">
        <f>'Region - Nagpur Data'!G35</f>
        <v>Pipri Meghe and 13 villages RR WSS</v>
      </c>
      <c r="H34" t="str">
        <f>'Region - Nagpur Data'!H35</f>
        <v>Sindhi Meghe</v>
      </c>
      <c r="I34" t="str">
        <f>'Region - Nagpur Data'!I35</f>
        <v>Proposed ESR-8.50 LL OL 1</v>
      </c>
      <c r="J34">
        <f>IF(AND('Region - Nagpur Data'!V35&gt;-1%,'Region - Nagpur Data'!V35&lt;101%),1,0)</f>
        <v>1</v>
      </c>
      <c r="K34">
        <f>IF(AND('Region - Nagpur Data'!V35&gt;100%,'Region - Nagpur Data'!V35&lt;301%),1,0)</f>
        <v>0</v>
      </c>
      <c r="L34">
        <f>IF(AND('Region - Nagpur Data'!V35&gt;300%,'Region - Nagpur Data'!V35&lt;501%),1,0)</f>
        <v>0</v>
      </c>
      <c r="M34">
        <f>IF(AND('Region - Nagpur Data'!V35&gt;500%,'Region - Nagpur Data'!V35&lt;1001%),1,0)</f>
        <v>0</v>
      </c>
      <c r="N34">
        <f>IF(AND('Region - Nagpur Data'!V35&gt;1000%,'Region - Nagpur Data'!V35&lt;2001%),1,0)</f>
        <v>0</v>
      </c>
      <c r="O34">
        <f>IF('Region - Nagpur Data'!V35&gt;2000%,1,0)</f>
        <v>0</v>
      </c>
      <c r="P34">
        <f t="shared" si="0"/>
        <v>1</v>
      </c>
      <c r="Q34">
        <f>IF('Region - Nagpur Data'!V35=0%,1,0)</f>
        <v>1</v>
      </c>
    </row>
    <row r="35" spans="1:17" x14ac:dyDescent="0.35">
      <c r="A35">
        <f>'Region - Nagpur Data'!A36</f>
        <v>34</v>
      </c>
      <c r="B35" t="str">
        <f>'Region - Nagpur Data'!B36</f>
        <v>Nagpur</v>
      </c>
      <c r="C35" t="str">
        <f>'Region - Nagpur Data'!C36</f>
        <v>Gondia</v>
      </c>
      <c r="D35" t="str">
        <f>'Region - Nagpur Data'!D36</f>
        <v>Bhandara</v>
      </c>
      <c r="E35" t="str">
        <f>'Region - Nagpur Data'!E36</f>
        <v>Tumsar</v>
      </c>
      <c r="F35" t="str">
        <f>'Region - Nagpur Data'!F36</f>
        <v>20017217</v>
      </c>
      <c r="G35" t="str">
        <f>'Region - Nagpur Data'!G36</f>
        <v>Dewadi RR WSS</v>
      </c>
      <c r="H35" t="str">
        <f>'Region - Nagpur Data'!H36</f>
        <v>Dhorwada</v>
      </c>
      <c r="I35" t="str">
        <f>'Region - Nagpur Data'!I36</f>
        <v>ESR 0.75 LL</v>
      </c>
      <c r="J35">
        <f>IF(AND('Region - Nagpur Data'!V36&gt;-1%,'Region - Nagpur Data'!V36&lt;101%),1,0)</f>
        <v>1</v>
      </c>
      <c r="K35">
        <f>IF(AND('Region - Nagpur Data'!V36&gt;100%,'Region - Nagpur Data'!V36&lt;301%),1,0)</f>
        <v>0</v>
      </c>
      <c r="L35">
        <f>IF(AND('Region - Nagpur Data'!V36&gt;300%,'Region - Nagpur Data'!V36&lt;501%),1,0)</f>
        <v>0</v>
      </c>
      <c r="M35">
        <f>IF(AND('Region - Nagpur Data'!V36&gt;500%,'Region - Nagpur Data'!V36&lt;1001%),1,0)</f>
        <v>0</v>
      </c>
      <c r="N35">
        <f>IF(AND('Region - Nagpur Data'!V36&gt;1000%,'Region - Nagpur Data'!V36&lt;2001%),1,0)</f>
        <v>0</v>
      </c>
      <c r="O35">
        <f>IF('Region - Nagpur Data'!V36&gt;2000%,1,0)</f>
        <v>0</v>
      </c>
      <c r="P35">
        <f t="shared" si="0"/>
        <v>1</v>
      </c>
      <c r="Q35">
        <f>IF('Region - Nagpur Data'!V36=0%,1,0)</f>
        <v>1</v>
      </c>
    </row>
    <row r="36" spans="1:17" x14ac:dyDescent="0.35">
      <c r="A36">
        <f>'Region - Nagpur Data'!A37</f>
        <v>35</v>
      </c>
      <c r="B36" t="str">
        <f>'Region - Nagpur Data'!B37</f>
        <v>Nagpur</v>
      </c>
      <c r="C36" t="str">
        <f>'Region - Nagpur Data'!C37</f>
        <v>Nagpur</v>
      </c>
      <c r="D36" t="str">
        <f>'Region - Nagpur Data'!D37</f>
        <v>Nagpur</v>
      </c>
      <c r="E36" t="str">
        <f>'Region - Nagpur Data'!E37</f>
        <v>Hingna</v>
      </c>
      <c r="F36" t="str">
        <f>'Region - Nagpur Data'!F37</f>
        <v>20009650</v>
      </c>
      <c r="G36" t="str">
        <f>'Region - Nagpur Data'!G37</f>
        <v>Waddhmna WSS</v>
      </c>
      <c r="H36" t="str">
        <f>'Region - Nagpur Data'!H37</f>
        <v>Waddhmna</v>
      </c>
      <c r="I36" t="str">
        <f>'Region - Nagpur Data'!I37</f>
        <v>ESR-1.00 LL</v>
      </c>
      <c r="J36">
        <f>IF(AND('Region - Nagpur Data'!V37&gt;-1%,'Region - Nagpur Data'!V37&lt;101%),1,0)</f>
        <v>1</v>
      </c>
      <c r="K36">
        <f>IF(AND('Region - Nagpur Data'!V37&gt;100%,'Region - Nagpur Data'!V37&lt;301%),1,0)</f>
        <v>0</v>
      </c>
      <c r="L36">
        <f>IF(AND('Region - Nagpur Data'!V37&gt;300%,'Region - Nagpur Data'!V37&lt;501%),1,0)</f>
        <v>0</v>
      </c>
      <c r="M36">
        <f>IF(AND('Region - Nagpur Data'!V37&gt;500%,'Region - Nagpur Data'!V37&lt;1001%),1,0)</f>
        <v>0</v>
      </c>
      <c r="N36">
        <f>IF(AND('Region - Nagpur Data'!V37&gt;1000%,'Region - Nagpur Data'!V37&lt;2001%),1,0)</f>
        <v>0</v>
      </c>
      <c r="O36">
        <f>IF('Region - Nagpur Data'!V37&gt;2000%,1,0)</f>
        <v>0</v>
      </c>
      <c r="P36">
        <f t="shared" si="0"/>
        <v>1</v>
      </c>
      <c r="Q36">
        <f>IF('Region - Nagpur Data'!V37=0%,1,0)</f>
        <v>0</v>
      </c>
    </row>
    <row r="37" spans="1:17" x14ac:dyDescent="0.35">
      <c r="A37">
        <f>'Region - Nagpur Data'!A38</f>
        <v>36</v>
      </c>
      <c r="B37" t="str">
        <f>'Region - Nagpur Data'!B38</f>
        <v>Nagpur</v>
      </c>
      <c r="C37" t="str">
        <f>'Region - Nagpur Data'!C38</f>
        <v>Nagpur</v>
      </c>
      <c r="D37" t="str">
        <f>'Region - Nagpur Data'!D38</f>
        <v>Nagpur</v>
      </c>
      <c r="E37" t="str">
        <f>'Region - Nagpur Data'!E38</f>
        <v>Hingna</v>
      </c>
      <c r="F37" t="str">
        <f>'Region - Nagpur Data'!F38</f>
        <v>20009650</v>
      </c>
      <c r="G37" t="str">
        <f>'Region - Nagpur Data'!G38</f>
        <v>Waddhmna WSS</v>
      </c>
      <c r="H37" t="str">
        <f>'Region - Nagpur Data'!H38</f>
        <v>Waddhmna</v>
      </c>
      <c r="I37" t="str">
        <f>'Region - Nagpur Data'!I38</f>
        <v>ESR-0.90 LL</v>
      </c>
      <c r="J37">
        <f>IF(AND('Region - Nagpur Data'!V38&gt;-1%,'Region - Nagpur Data'!V38&lt;101%),1,0)</f>
        <v>0</v>
      </c>
      <c r="K37">
        <f>IF(AND('Region - Nagpur Data'!V38&gt;100%,'Region - Nagpur Data'!V38&lt;301%),1,0)</f>
        <v>0</v>
      </c>
      <c r="L37">
        <f>IF(AND('Region - Nagpur Data'!V38&gt;300%,'Region - Nagpur Data'!V38&lt;501%),1,0)</f>
        <v>1</v>
      </c>
      <c r="M37">
        <f>IF(AND('Region - Nagpur Data'!V38&gt;500%,'Region - Nagpur Data'!V38&lt;1001%),1,0)</f>
        <v>0</v>
      </c>
      <c r="N37">
        <f>IF(AND('Region - Nagpur Data'!V38&gt;1000%,'Region - Nagpur Data'!V38&lt;2001%),1,0)</f>
        <v>0</v>
      </c>
      <c r="O37">
        <f>IF('Region - Nagpur Data'!V38&gt;2000%,1,0)</f>
        <v>0</v>
      </c>
      <c r="P37">
        <f t="shared" si="0"/>
        <v>1</v>
      </c>
      <c r="Q37">
        <f>IF('Region - Nagpur Data'!V38=0%,1,0)</f>
        <v>0</v>
      </c>
    </row>
    <row r="38" spans="1:17" x14ac:dyDescent="0.35">
      <c r="A38">
        <f>'Region - Nagpur Data'!A39</f>
        <v>37</v>
      </c>
      <c r="B38" t="str">
        <f>'Region - Nagpur Data'!B39</f>
        <v>Chandrapur</v>
      </c>
      <c r="C38" t="str">
        <f>'Region - Nagpur Data'!C39</f>
        <v>Chandrapur</v>
      </c>
      <c r="D38" t="str">
        <f>'Region - Nagpur Data'!D39</f>
        <v>Chandrapur</v>
      </c>
      <c r="E38" t="str">
        <f>'Region - Nagpur Data'!E39</f>
        <v>Chandrapur</v>
      </c>
      <c r="F38" t="str">
        <f>'Region - Nagpur Data'!F39</f>
        <v>20050368</v>
      </c>
      <c r="G38" t="str">
        <f>'Region - Nagpur Data'!G39</f>
        <v>Chinchala and 7 Villages RR Water Supply Scheme</v>
      </c>
      <c r="H38" t="str">
        <f>'Region - Nagpur Data'!H39</f>
        <v>Wandhari</v>
      </c>
      <c r="I38" t="str">
        <f>'Region - Nagpur Data'!I39</f>
        <v>ESR-0.20LL</v>
      </c>
      <c r="J38">
        <f>IF(AND('Region - Nagpur Data'!V39&gt;-1%,'Region - Nagpur Data'!V39&lt;101%),1,0)</f>
        <v>1</v>
      </c>
      <c r="K38">
        <f>IF(AND('Region - Nagpur Data'!V39&gt;100%,'Region - Nagpur Data'!V39&lt;301%),1,0)</f>
        <v>0</v>
      </c>
      <c r="L38">
        <f>IF(AND('Region - Nagpur Data'!V39&gt;300%,'Region - Nagpur Data'!V39&lt;501%),1,0)</f>
        <v>0</v>
      </c>
      <c r="M38">
        <f>IF(AND('Region - Nagpur Data'!V39&gt;500%,'Region - Nagpur Data'!V39&lt;1001%),1,0)</f>
        <v>0</v>
      </c>
      <c r="N38">
        <f>IF(AND('Region - Nagpur Data'!V39&gt;1000%,'Region - Nagpur Data'!V39&lt;2001%),1,0)</f>
        <v>0</v>
      </c>
      <c r="O38">
        <f>IF('Region - Nagpur Data'!V39&gt;2000%,1,0)</f>
        <v>0</v>
      </c>
      <c r="P38">
        <f t="shared" si="0"/>
        <v>1</v>
      </c>
      <c r="Q38">
        <f>IF('Region - Nagpur Data'!V39=0%,1,0)</f>
        <v>1</v>
      </c>
    </row>
    <row r="39" spans="1:17" x14ac:dyDescent="0.35">
      <c r="A39">
        <f>'Region - Nagpur Data'!A40</f>
        <v>38</v>
      </c>
      <c r="B39" t="str">
        <f>'Region - Nagpur Data'!B40</f>
        <v>Chandrapur</v>
      </c>
      <c r="C39" t="str">
        <f>'Region - Nagpur Data'!C40</f>
        <v>Chandrapur</v>
      </c>
      <c r="D39" t="str">
        <f>'Region - Nagpur Data'!D40</f>
        <v>Pombhurna</v>
      </c>
      <c r="E39" t="str">
        <f>'Region - Nagpur Data'!E40</f>
        <v>Pombhurna</v>
      </c>
      <c r="F39" t="str">
        <f>'Region - Nagpur Data'!F40</f>
        <v>7928270</v>
      </c>
      <c r="G39" t="str">
        <f>'Region - Nagpur Data'!G40</f>
        <v>Pomnbhurna Grid &amp; 15 Villages RR Retrofitting</v>
      </c>
      <c r="H39" t="str">
        <f>'Region - Nagpur Data'!H40</f>
        <v>Selur Nagreddi</v>
      </c>
      <c r="I39" t="str">
        <f>'Region - Nagpur Data'!I40</f>
        <v>ESR-0.150 LL</v>
      </c>
      <c r="J39">
        <f>IF(AND('Region - Nagpur Data'!V40&gt;-1%,'Region - Nagpur Data'!V40&lt;101%),1,0)</f>
        <v>1</v>
      </c>
      <c r="K39">
        <f>IF(AND('Region - Nagpur Data'!V40&gt;100%,'Region - Nagpur Data'!V40&lt;301%),1,0)</f>
        <v>0</v>
      </c>
      <c r="L39">
        <f>IF(AND('Region - Nagpur Data'!V40&gt;300%,'Region - Nagpur Data'!V40&lt;501%),1,0)</f>
        <v>0</v>
      </c>
      <c r="M39">
        <f>IF(AND('Region - Nagpur Data'!V40&gt;500%,'Region - Nagpur Data'!V40&lt;1001%),1,0)</f>
        <v>0</v>
      </c>
      <c r="N39">
        <f>IF(AND('Region - Nagpur Data'!V40&gt;1000%,'Region - Nagpur Data'!V40&lt;2001%),1,0)</f>
        <v>0</v>
      </c>
      <c r="O39">
        <f>IF('Region - Nagpur Data'!V40&gt;2000%,1,0)</f>
        <v>0</v>
      </c>
      <c r="P39">
        <f t="shared" si="0"/>
        <v>1</v>
      </c>
      <c r="Q39">
        <f>IF('Region - Nagpur Data'!V40=0%,1,0)</f>
        <v>1</v>
      </c>
    </row>
    <row r="40" spans="1:17" x14ac:dyDescent="0.35">
      <c r="A40">
        <f>'Region - Nagpur Data'!A41</f>
        <v>39</v>
      </c>
      <c r="B40" t="str">
        <f>'Region - Nagpur Data'!B41</f>
        <v>Nagpur</v>
      </c>
      <c r="C40" t="str">
        <f>'Region - Nagpur Data'!C41</f>
        <v>Nagpur</v>
      </c>
      <c r="D40" t="str">
        <f>'Region - Nagpur Data'!D41</f>
        <v>Chandrapur</v>
      </c>
      <c r="E40" t="str">
        <f>'Region - Nagpur Data'!E41</f>
        <v>Saoali</v>
      </c>
      <c r="F40" t="str">
        <f>'Region - Nagpur Data'!F41</f>
        <v>20036500</v>
      </c>
      <c r="G40" t="str">
        <f>'Region - Nagpur Data'!G41</f>
        <v>Vyahad &amp; 2 Village RR WSS</v>
      </c>
      <c r="H40" t="str">
        <f>'Region - Nagpur Data'!H41</f>
        <v>Vyahad(BK)</v>
      </c>
      <c r="I40" t="str">
        <f>'Region - Nagpur Data'!I41</f>
        <v>MBR-3.00 LL</v>
      </c>
      <c r="J40">
        <f>IF(AND('Region - Nagpur Data'!V41&gt;-1%,'Region - Nagpur Data'!V41&lt;101%),1,0)</f>
        <v>1</v>
      </c>
      <c r="K40">
        <f>IF(AND('Region - Nagpur Data'!V41&gt;100%,'Region - Nagpur Data'!V41&lt;301%),1,0)</f>
        <v>0</v>
      </c>
      <c r="L40">
        <f>IF(AND('Region - Nagpur Data'!V41&gt;300%,'Region - Nagpur Data'!V41&lt;501%),1,0)</f>
        <v>0</v>
      </c>
      <c r="M40">
        <f>IF(AND('Region - Nagpur Data'!V41&gt;500%,'Region - Nagpur Data'!V41&lt;1001%),1,0)</f>
        <v>0</v>
      </c>
      <c r="N40">
        <f>IF(AND('Region - Nagpur Data'!V41&gt;1000%,'Region - Nagpur Data'!V41&lt;2001%),1,0)</f>
        <v>0</v>
      </c>
      <c r="O40">
        <f>IF('Region - Nagpur Data'!V41&gt;2000%,1,0)</f>
        <v>0</v>
      </c>
      <c r="P40">
        <f t="shared" si="0"/>
        <v>1</v>
      </c>
      <c r="Q40">
        <f>IF('Region - Nagpur Data'!V41=0%,1,0)</f>
        <v>1</v>
      </c>
    </row>
    <row r="41" spans="1:17" x14ac:dyDescent="0.35">
      <c r="A41">
        <f>'Region - Nagpur Data'!A42</f>
        <v>40</v>
      </c>
      <c r="B41" t="str">
        <f>'Region - Nagpur Data'!B42</f>
        <v>Nagpur</v>
      </c>
      <c r="C41" t="str">
        <f>'Region - Nagpur Data'!C42</f>
        <v>Chandrapur</v>
      </c>
      <c r="D41" t="str">
        <f>'Region - Nagpur Data'!D42</f>
        <v>Wardha</v>
      </c>
      <c r="E41" t="str">
        <f>'Region - Nagpur Data'!E42</f>
        <v>Wardha</v>
      </c>
      <c r="F41" t="str">
        <f>'Region - Nagpur Data'!F42</f>
        <v>7891298</v>
      </c>
      <c r="G41" t="str">
        <f>'Region - Nagpur Data'!G42</f>
        <v>Pipri Meghe and 13 villages RR WSS</v>
      </c>
      <c r="H41" t="str">
        <f>'Region - Nagpur Data'!H42</f>
        <v>Alodi</v>
      </c>
      <c r="I41" t="str">
        <f>'Region - Nagpur Data'!I42</f>
        <v>ESR-2.50 LL</v>
      </c>
      <c r="J41">
        <f>IF(AND('Region - Nagpur Data'!V42&gt;-1%,'Region - Nagpur Data'!V42&lt;101%),1,0)</f>
        <v>1</v>
      </c>
      <c r="K41">
        <f>IF(AND('Region - Nagpur Data'!V42&gt;100%,'Region - Nagpur Data'!V42&lt;301%),1,0)</f>
        <v>0</v>
      </c>
      <c r="L41">
        <f>IF(AND('Region - Nagpur Data'!V42&gt;300%,'Region - Nagpur Data'!V42&lt;501%),1,0)</f>
        <v>0</v>
      </c>
      <c r="M41">
        <f>IF(AND('Region - Nagpur Data'!V42&gt;500%,'Region - Nagpur Data'!V42&lt;1001%),1,0)</f>
        <v>0</v>
      </c>
      <c r="N41">
        <f>IF(AND('Region - Nagpur Data'!V42&gt;1000%,'Region - Nagpur Data'!V42&lt;2001%),1,0)</f>
        <v>0</v>
      </c>
      <c r="O41">
        <f>IF('Region - Nagpur Data'!V42&gt;2000%,1,0)</f>
        <v>0</v>
      </c>
      <c r="P41">
        <f t="shared" si="0"/>
        <v>1</v>
      </c>
      <c r="Q41">
        <f>IF('Region - Nagpur Data'!V42=0%,1,0)</f>
        <v>1</v>
      </c>
    </row>
    <row r="42" spans="1:17" x14ac:dyDescent="0.35">
      <c r="A42">
        <f>'Region - Nagpur Data'!A43</f>
        <v>41</v>
      </c>
      <c r="B42" t="str">
        <f>'Region - Nagpur Data'!B43</f>
        <v>Nagpur</v>
      </c>
      <c r="C42" t="str">
        <f>'Region - Nagpur Data'!C43</f>
        <v>Nagpur</v>
      </c>
      <c r="D42" t="str">
        <f>'Region - Nagpur Data'!D43</f>
        <v>Nagpur</v>
      </c>
      <c r="E42" t="str">
        <f>'Region - Nagpur Data'!E43</f>
        <v>Hingna</v>
      </c>
      <c r="F42" t="str">
        <f>'Region - Nagpur Data'!F43</f>
        <v>20009650</v>
      </c>
      <c r="G42" t="str">
        <f>'Region - Nagpur Data'!G43</f>
        <v>Waddhmna WSS</v>
      </c>
      <c r="H42" t="str">
        <f>'Region - Nagpur Data'!H43</f>
        <v>Waddhmna</v>
      </c>
      <c r="I42" t="str">
        <f>'Region - Nagpur Data'!I43</f>
        <v>ESR-2.27 LL OL 2</v>
      </c>
      <c r="J42">
        <f>IF(AND('Region - Nagpur Data'!V43&gt;-1%,'Region - Nagpur Data'!V43&lt;101%),1,0)</f>
        <v>1</v>
      </c>
      <c r="K42">
        <f>IF(AND('Region - Nagpur Data'!V43&gt;100%,'Region - Nagpur Data'!V43&lt;301%),1,0)</f>
        <v>0</v>
      </c>
      <c r="L42">
        <f>IF(AND('Region - Nagpur Data'!V43&gt;300%,'Region - Nagpur Data'!V43&lt;501%),1,0)</f>
        <v>0</v>
      </c>
      <c r="M42">
        <f>IF(AND('Region - Nagpur Data'!V43&gt;500%,'Region - Nagpur Data'!V43&lt;1001%),1,0)</f>
        <v>0</v>
      </c>
      <c r="N42">
        <f>IF(AND('Region - Nagpur Data'!V43&gt;1000%,'Region - Nagpur Data'!V43&lt;2001%),1,0)</f>
        <v>0</v>
      </c>
      <c r="O42">
        <f>IF('Region - Nagpur Data'!V43&gt;2000%,1,0)</f>
        <v>0</v>
      </c>
      <c r="P42">
        <f t="shared" si="0"/>
        <v>1</v>
      </c>
      <c r="Q42">
        <f>IF('Region - Nagpur Data'!V43=0%,1,0)</f>
        <v>1</v>
      </c>
    </row>
    <row r="43" spans="1:17" x14ac:dyDescent="0.35">
      <c r="A43">
        <f>'Region - Nagpur Data'!A44</f>
        <v>42</v>
      </c>
      <c r="B43" t="str">
        <f>'Region - Nagpur Data'!B44</f>
        <v>Chandrapur</v>
      </c>
      <c r="C43" t="str">
        <f>'Region - Nagpur Data'!C44</f>
        <v>Chandrapur</v>
      </c>
      <c r="D43" t="str">
        <f>'Region - Nagpur Data'!D44</f>
        <v>Chandrapur</v>
      </c>
      <c r="E43" t="str">
        <f>'Region - Nagpur Data'!E44</f>
        <v>Chandrapur</v>
      </c>
      <c r="F43" t="str">
        <f>'Region - Nagpur Data'!F44</f>
        <v>20050368</v>
      </c>
      <c r="G43" t="str">
        <f>'Region - Nagpur Data'!G44</f>
        <v>Chinchala and 7 Villages RR Water Supply Scheme</v>
      </c>
      <c r="H43" t="str">
        <f>'Region - Nagpur Data'!H44</f>
        <v>Pipari</v>
      </c>
      <c r="I43" t="str">
        <f>'Region - Nagpur Data'!I44</f>
        <v>ESR-0.35LL</v>
      </c>
      <c r="J43">
        <f>IF(AND('Region - Nagpur Data'!V44&gt;-1%,'Region - Nagpur Data'!V44&lt;101%),1,0)</f>
        <v>1</v>
      </c>
      <c r="K43">
        <f>IF(AND('Region - Nagpur Data'!V44&gt;100%,'Region - Nagpur Data'!V44&lt;301%),1,0)</f>
        <v>0</v>
      </c>
      <c r="L43">
        <f>IF(AND('Region - Nagpur Data'!V44&gt;300%,'Region - Nagpur Data'!V44&lt;501%),1,0)</f>
        <v>0</v>
      </c>
      <c r="M43">
        <f>IF(AND('Region - Nagpur Data'!V44&gt;500%,'Region - Nagpur Data'!V44&lt;1001%),1,0)</f>
        <v>0</v>
      </c>
      <c r="N43">
        <f>IF(AND('Region - Nagpur Data'!V44&gt;1000%,'Region - Nagpur Data'!V44&lt;2001%),1,0)</f>
        <v>0</v>
      </c>
      <c r="O43">
        <f>IF('Region - Nagpur Data'!V44&gt;2000%,1,0)</f>
        <v>0</v>
      </c>
      <c r="P43">
        <f t="shared" si="0"/>
        <v>1</v>
      </c>
      <c r="Q43">
        <f>IF('Region - Nagpur Data'!V44=0%,1,0)</f>
        <v>1</v>
      </c>
    </row>
    <row r="44" spans="1:17" x14ac:dyDescent="0.35">
      <c r="A44">
        <f>'Region - Nagpur Data'!A45</f>
        <v>43</v>
      </c>
      <c r="B44" t="str">
        <f>'Region - Nagpur Data'!B45</f>
        <v>Nagpur</v>
      </c>
      <c r="C44" t="str">
        <f>'Region - Nagpur Data'!C45</f>
        <v>Gondia</v>
      </c>
      <c r="D44" t="str">
        <f>'Region - Nagpur Data'!D45</f>
        <v>Gondia</v>
      </c>
      <c r="E44" t="str">
        <f>'Region - Nagpur Data'!E45</f>
        <v>Gondia</v>
      </c>
      <c r="F44" t="str">
        <f>'Region - Nagpur Data'!F45</f>
        <v>2003645</v>
      </c>
      <c r="G44" t="str">
        <f>'Region - Nagpur Data'!G45</f>
        <v>Kudwa-Katangikala Peri Urban RR</v>
      </c>
      <c r="H44" t="str">
        <f>'Region - Nagpur Data'!H45</f>
        <v>Kudwa</v>
      </c>
      <c r="I44" t="str">
        <f>'Region - Nagpur Data'!I45</f>
        <v>ESR-3.00 LL</v>
      </c>
      <c r="J44">
        <f>IF(AND('Region - Nagpur Data'!V45&gt;-1%,'Region - Nagpur Data'!V45&lt;101%),1,0)</f>
        <v>1</v>
      </c>
      <c r="K44">
        <f>IF(AND('Region - Nagpur Data'!V45&gt;100%,'Region - Nagpur Data'!V45&lt;301%),1,0)</f>
        <v>0</v>
      </c>
      <c r="L44">
        <f>IF(AND('Region - Nagpur Data'!V45&gt;300%,'Region - Nagpur Data'!V45&lt;501%),1,0)</f>
        <v>0</v>
      </c>
      <c r="M44">
        <f>IF(AND('Region - Nagpur Data'!V45&gt;500%,'Region - Nagpur Data'!V45&lt;1001%),1,0)</f>
        <v>0</v>
      </c>
      <c r="N44">
        <f>IF(AND('Region - Nagpur Data'!V45&gt;1000%,'Region - Nagpur Data'!V45&lt;2001%),1,0)</f>
        <v>0</v>
      </c>
      <c r="O44">
        <f>IF('Region - Nagpur Data'!V45&gt;2000%,1,0)</f>
        <v>0</v>
      </c>
      <c r="P44">
        <f t="shared" si="0"/>
        <v>1</v>
      </c>
      <c r="Q44">
        <f>IF('Region - Nagpur Data'!V45=0%,1,0)</f>
        <v>1</v>
      </c>
    </row>
    <row r="45" spans="1:17" x14ac:dyDescent="0.35">
      <c r="A45">
        <f>'Region - Nagpur Data'!A46</f>
        <v>44</v>
      </c>
      <c r="B45" t="str">
        <f>'Region - Nagpur Data'!B46</f>
        <v>Nagpur</v>
      </c>
      <c r="C45" t="str">
        <f>'Region - Nagpur Data'!C46</f>
        <v>Chandrapur</v>
      </c>
      <c r="D45" t="str">
        <f>'Region - Nagpur Data'!D46</f>
        <v>Wardha</v>
      </c>
      <c r="E45" t="str">
        <f>'Region - Nagpur Data'!E46</f>
        <v>Wardha</v>
      </c>
      <c r="F45" t="str">
        <f>'Region - Nagpur Data'!F46</f>
        <v>7891298</v>
      </c>
      <c r="G45" t="str">
        <f>'Region - Nagpur Data'!G46</f>
        <v>Pipri Meghe and 13 villages RR WSS</v>
      </c>
      <c r="H45" t="str">
        <f>'Region - Nagpur Data'!H46</f>
        <v>Nalwadi</v>
      </c>
      <c r="I45" t="str">
        <f>'Region - Nagpur Data'!I46</f>
        <v>ESR-5.00 LL OL 1</v>
      </c>
      <c r="J45">
        <f>IF(AND('Region - Nagpur Data'!V46&gt;-1%,'Region - Nagpur Data'!V46&lt;101%),1,0)</f>
        <v>1</v>
      </c>
      <c r="K45">
        <f>IF(AND('Region - Nagpur Data'!V46&gt;100%,'Region - Nagpur Data'!V46&lt;301%),1,0)</f>
        <v>0</v>
      </c>
      <c r="L45">
        <f>IF(AND('Region - Nagpur Data'!V46&gt;300%,'Region - Nagpur Data'!V46&lt;501%),1,0)</f>
        <v>0</v>
      </c>
      <c r="M45">
        <f>IF(AND('Region - Nagpur Data'!V46&gt;500%,'Region - Nagpur Data'!V46&lt;1001%),1,0)</f>
        <v>0</v>
      </c>
      <c r="N45">
        <f>IF(AND('Region - Nagpur Data'!V46&gt;1000%,'Region - Nagpur Data'!V46&lt;2001%),1,0)</f>
        <v>0</v>
      </c>
      <c r="O45">
        <f>IF('Region - Nagpur Data'!V46&gt;2000%,1,0)</f>
        <v>0</v>
      </c>
      <c r="P45">
        <f t="shared" si="0"/>
        <v>1</v>
      </c>
      <c r="Q45">
        <f>IF('Region - Nagpur Data'!V46=0%,1,0)</f>
        <v>1</v>
      </c>
    </row>
    <row r="46" spans="1:17" x14ac:dyDescent="0.35">
      <c r="A46">
        <f>'Region - Nagpur Data'!A47</f>
        <v>45</v>
      </c>
      <c r="B46" t="str">
        <f>'Region - Nagpur Data'!B47</f>
        <v>Nagpur</v>
      </c>
      <c r="C46" t="str">
        <f>'Region - Nagpur Data'!C47</f>
        <v>Gondia</v>
      </c>
      <c r="D46" t="str">
        <f>'Region - Nagpur Data'!D47</f>
        <v>Sadak Arjuni</v>
      </c>
      <c r="E46" t="str">
        <f>'Region - Nagpur Data'!E47</f>
        <v>Sadak Arjuni</v>
      </c>
      <c r="F46" t="str">
        <f>'Region - Nagpur Data'!F47</f>
        <v>20016939</v>
      </c>
      <c r="G46" t="str">
        <f>'Region - Nagpur Data'!G47</f>
        <v>Putali RR WSS Retrofitting</v>
      </c>
      <c r="H46" t="str">
        <f>'Region - Nagpur Data'!H47</f>
        <v>Mohgata</v>
      </c>
      <c r="I46" t="str">
        <f>'Region - Nagpur Data'!I47</f>
        <v>ESR-0.25 LL</v>
      </c>
      <c r="J46">
        <f>IF(AND('Region - Nagpur Data'!V47&gt;-1%,'Region - Nagpur Data'!V47&lt;101%),1,0)</f>
        <v>1</v>
      </c>
      <c r="K46">
        <f>IF(AND('Region - Nagpur Data'!V47&gt;100%,'Region - Nagpur Data'!V47&lt;301%),1,0)</f>
        <v>0</v>
      </c>
      <c r="L46">
        <f>IF(AND('Region - Nagpur Data'!V47&gt;300%,'Region - Nagpur Data'!V47&lt;501%),1,0)</f>
        <v>0</v>
      </c>
      <c r="M46">
        <f>IF(AND('Region - Nagpur Data'!V47&gt;500%,'Region - Nagpur Data'!V47&lt;1001%),1,0)</f>
        <v>0</v>
      </c>
      <c r="N46">
        <f>IF(AND('Region - Nagpur Data'!V47&gt;1000%,'Region - Nagpur Data'!V47&lt;2001%),1,0)</f>
        <v>0</v>
      </c>
      <c r="O46">
        <f>IF('Region - Nagpur Data'!V47&gt;2000%,1,0)</f>
        <v>0</v>
      </c>
      <c r="P46">
        <f t="shared" si="0"/>
        <v>1</v>
      </c>
      <c r="Q46">
        <f>IF('Region - Nagpur Data'!V47=0%,1,0)</f>
        <v>1</v>
      </c>
    </row>
    <row r="47" spans="1:17" x14ac:dyDescent="0.35">
      <c r="A47">
        <f>'Region - Nagpur Data'!A48</f>
        <v>46</v>
      </c>
      <c r="B47" t="str">
        <f>'Region - Nagpur Data'!B48</f>
        <v>Chandrapur</v>
      </c>
      <c r="C47" t="str">
        <f>'Region - Nagpur Data'!C48</f>
        <v>Chandrapur</v>
      </c>
      <c r="D47" t="str">
        <f>'Region - Nagpur Data'!D48</f>
        <v>Gadchiroli</v>
      </c>
      <c r="E47" t="str">
        <f>'Region - Nagpur Data'!E48</f>
        <v>Aheri</v>
      </c>
      <c r="F47" t="str">
        <f>'Region - Nagpur Data'!F48</f>
        <v>7890975</v>
      </c>
      <c r="G47" t="str">
        <f>'Region - Nagpur Data'!G48</f>
        <v>Allapalli-Nagapalli RR</v>
      </c>
      <c r="H47" t="str">
        <f>'Region - Nagpur Data'!H48</f>
        <v>Nagepalli</v>
      </c>
      <c r="I47" t="str">
        <f>'Region - Nagpur Data'!I48</f>
        <v>ESR 1.55 LL</v>
      </c>
      <c r="J47">
        <f>IF(AND('Region - Nagpur Data'!V48&gt;-1%,'Region - Nagpur Data'!V48&lt;101%),1,0)</f>
        <v>1</v>
      </c>
      <c r="K47">
        <f>IF(AND('Region - Nagpur Data'!V48&gt;100%,'Region - Nagpur Data'!V48&lt;301%),1,0)</f>
        <v>0</v>
      </c>
      <c r="L47">
        <f>IF(AND('Region - Nagpur Data'!V48&gt;300%,'Region - Nagpur Data'!V48&lt;501%),1,0)</f>
        <v>0</v>
      </c>
      <c r="M47">
        <f>IF(AND('Region - Nagpur Data'!V48&gt;500%,'Region - Nagpur Data'!V48&lt;1001%),1,0)</f>
        <v>0</v>
      </c>
      <c r="N47">
        <f>IF(AND('Region - Nagpur Data'!V48&gt;1000%,'Region - Nagpur Data'!V48&lt;2001%),1,0)</f>
        <v>0</v>
      </c>
      <c r="O47">
        <f>IF('Region - Nagpur Data'!V48&gt;2000%,1,0)</f>
        <v>0</v>
      </c>
      <c r="P47">
        <f t="shared" si="0"/>
        <v>1</v>
      </c>
      <c r="Q47">
        <f>IF('Region - Nagpur Data'!V48=0%,1,0)</f>
        <v>1</v>
      </c>
    </row>
    <row r="48" spans="1:17" x14ac:dyDescent="0.35">
      <c r="A48">
        <f>'Region - Nagpur Data'!A49</f>
        <v>47</v>
      </c>
      <c r="B48" t="str">
        <f>'Region - Nagpur Data'!B49</f>
        <v>Nagpur</v>
      </c>
      <c r="C48" t="str">
        <f>'Region - Nagpur Data'!C49</f>
        <v>Chandrapur</v>
      </c>
      <c r="D48" t="str">
        <f>'Region - Nagpur Data'!D49</f>
        <v>Wardha</v>
      </c>
      <c r="E48" t="str">
        <f>'Region - Nagpur Data'!E49</f>
        <v>Wardha</v>
      </c>
      <c r="F48" t="str">
        <f>'Region - Nagpur Data'!F49</f>
        <v>7891298</v>
      </c>
      <c r="G48" t="str">
        <f>'Region - Nagpur Data'!G49</f>
        <v>Pipri Meghe and 13 villages RR WSS</v>
      </c>
      <c r="H48" t="str">
        <f>'Region - Nagpur Data'!H49</f>
        <v>Alodi</v>
      </c>
      <c r="I48" t="str">
        <f>'Region - Nagpur Data'!I49</f>
        <v>ESR-4.00 LL OL 2</v>
      </c>
      <c r="J48">
        <f>IF(AND('Region - Nagpur Data'!V49&gt;-1%,'Region - Nagpur Data'!V49&lt;101%),1,0)</f>
        <v>1</v>
      </c>
      <c r="K48">
        <f>IF(AND('Region - Nagpur Data'!V49&gt;100%,'Region - Nagpur Data'!V49&lt;301%),1,0)</f>
        <v>0</v>
      </c>
      <c r="L48">
        <f>IF(AND('Region - Nagpur Data'!V49&gt;300%,'Region - Nagpur Data'!V49&lt;501%),1,0)</f>
        <v>0</v>
      </c>
      <c r="M48">
        <f>IF(AND('Region - Nagpur Data'!V49&gt;500%,'Region - Nagpur Data'!V49&lt;1001%),1,0)</f>
        <v>0</v>
      </c>
      <c r="N48">
        <f>IF(AND('Region - Nagpur Data'!V49&gt;1000%,'Region - Nagpur Data'!V49&lt;2001%),1,0)</f>
        <v>0</v>
      </c>
      <c r="O48">
        <f>IF('Region - Nagpur Data'!V49&gt;2000%,1,0)</f>
        <v>0</v>
      </c>
      <c r="P48">
        <f t="shared" si="0"/>
        <v>1</v>
      </c>
      <c r="Q48">
        <f>IF('Region - Nagpur Data'!V49=0%,1,0)</f>
        <v>1</v>
      </c>
    </row>
    <row r="49" spans="1:17" x14ac:dyDescent="0.35">
      <c r="A49">
        <f>'Region - Nagpur Data'!A50</f>
        <v>48</v>
      </c>
      <c r="B49" t="str">
        <f>'Region - Nagpur Data'!B50</f>
        <v>Nagpur</v>
      </c>
      <c r="C49" t="str">
        <f>'Region - Nagpur Data'!C50</f>
        <v>Chandrapur</v>
      </c>
      <c r="D49" t="str">
        <f>'Region - Nagpur Data'!D50</f>
        <v>Mul</v>
      </c>
      <c r="E49" t="str">
        <f>'Region - Nagpur Data'!E50</f>
        <v>Mul</v>
      </c>
      <c r="F49" t="str">
        <f>'Region - Nagpur Data'!F50</f>
        <v>7890965</v>
      </c>
      <c r="G49" t="str">
        <f>'Region - Nagpur Data'!G50</f>
        <v>Mul Grid &amp; 24 Villages  RR WSS Retrofitting</v>
      </c>
      <c r="H49" t="str">
        <f>'Region - Nagpur Data'!H50</f>
        <v>Akapur</v>
      </c>
      <c r="I49" t="str">
        <f>'Region - Nagpur Data'!I50</f>
        <v>ESR-0.30 LL</v>
      </c>
      <c r="J49">
        <f>IF(AND('Region - Nagpur Data'!V50&gt;-1%,'Region - Nagpur Data'!V50&lt;101%),1,0)</f>
        <v>1</v>
      </c>
      <c r="K49">
        <f>IF(AND('Region - Nagpur Data'!V50&gt;100%,'Region - Nagpur Data'!V50&lt;301%),1,0)</f>
        <v>0</v>
      </c>
      <c r="L49">
        <f>IF(AND('Region - Nagpur Data'!V50&gt;300%,'Region - Nagpur Data'!V50&lt;501%),1,0)</f>
        <v>0</v>
      </c>
      <c r="M49">
        <f>IF(AND('Region - Nagpur Data'!V50&gt;500%,'Region - Nagpur Data'!V50&lt;1001%),1,0)</f>
        <v>0</v>
      </c>
      <c r="N49">
        <f>IF(AND('Region - Nagpur Data'!V50&gt;1000%,'Region - Nagpur Data'!V50&lt;2001%),1,0)</f>
        <v>0</v>
      </c>
      <c r="O49">
        <f>IF('Region - Nagpur Data'!V50&gt;2000%,1,0)</f>
        <v>0</v>
      </c>
      <c r="P49">
        <f t="shared" si="0"/>
        <v>1</v>
      </c>
      <c r="Q49">
        <f>IF('Region - Nagpur Data'!V50=0%,1,0)</f>
        <v>0</v>
      </c>
    </row>
    <row r="50" spans="1:17" x14ac:dyDescent="0.35">
      <c r="A50">
        <f>'Region - Nagpur Data'!A51</f>
        <v>49</v>
      </c>
      <c r="B50" t="str">
        <f>'Region - Nagpur Data'!B51</f>
        <v>Nagpur</v>
      </c>
      <c r="C50" t="str">
        <f>'Region - Nagpur Data'!C51</f>
        <v>Gondia</v>
      </c>
      <c r="D50" t="str">
        <f>'Region - Nagpur Data'!D51</f>
        <v>Bhandara</v>
      </c>
      <c r="E50" t="str">
        <f>'Region - Nagpur Data'!E51</f>
        <v>Sakoli</v>
      </c>
      <c r="F50" t="str">
        <f>'Region - Nagpur Data'!F51</f>
        <v>631335</v>
      </c>
      <c r="G50" t="str">
        <f>'Region - Nagpur Data'!G51</f>
        <v>Ghanod RR Retrofitting</v>
      </c>
      <c r="H50" t="str">
        <f>'Region - Nagpur Data'!H51</f>
        <v>Ghanod</v>
      </c>
      <c r="I50" t="str">
        <f>'Region - Nagpur Data'!I51</f>
        <v>ESR 0.30 LL</v>
      </c>
      <c r="J50">
        <f>IF(AND('Region - Nagpur Data'!V51&gt;-1%,'Region - Nagpur Data'!V51&lt;101%),1,0)</f>
        <v>1</v>
      </c>
      <c r="K50">
        <f>IF(AND('Region - Nagpur Data'!V51&gt;100%,'Region - Nagpur Data'!V51&lt;301%),1,0)</f>
        <v>0</v>
      </c>
      <c r="L50">
        <f>IF(AND('Region - Nagpur Data'!V51&gt;300%,'Region - Nagpur Data'!V51&lt;501%),1,0)</f>
        <v>0</v>
      </c>
      <c r="M50">
        <f>IF(AND('Region - Nagpur Data'!V51&gt;500%,'Region - Nagpur Data'!V51&lt;1001%),1,0)</f>
        <v>0</v>
      </c>
      <c r="N50">
        <f>IF(AND('Region - Nagpur Data'!V51&gt;1000%,'Region - Nagpur Data'!V51&lt;2001%),1,0)</f>
        <v>0</v>
      </c>
      <c r="O50">
        <f>IF('Region - Nagpur Data'!V51&gt;2000%,1,0)</f>
        <v>0</v>
      </c>
      <c r="P50">
        <f t="shared" si="0"/>
        <v>1</v>
      </c>
      <c r="Q50">
        <f>IF('Region - Nagpur Data'!V51=0%,1,0)</f>
        <v>1</v>
      </c>
    </row>
    <row r="51" spans="1:17" x14ac:dyDescent="0.35">
      <c r="A51">
        <f>'Region - Nagpur Data'!A52</f>
        <v>50</v>
      </c>
      <c r="B51" t="str">
        <f>'Region - Nagpur Data'!B52</f>
        <v>Nagpur</v>
      </c>
      <c r="C51" t="str">
        <f>'Region - Nagpur Data'!C52</f>
        <v>Chandrapur</v>
      </c>
      <c r="D51" t="str">
        <f>'Region - Nagpur Data'!D52</f>
        <v>Wardha</v>
      </c>
      <c r="E51" t="str">
        <f>'Region - Nagpur Data'!E52</f>
        <v>Wardha</v>
      </c>
      <c r="F51" t="str">
        <f>'Region - Nagpur Data'!F52</f>
        <v>7891298</v>
      </c>
      <c r="G51" t="str">
        <f>'Region - Nagpur Data'!G52</f>
        <v>Pipri Meghe and 13 villages RR WSS</v>
      </c>
      <c r="H51" t="str">
        <f>'Region - Nagpur Data'!H52</f>
        <v>Sindhi Meghe</v>
      </c>
      <c r="I51" t="str">
        <f>'Region - Nagpur Data'!I52</f>
        <v>Existing ESR-8.50 LL OL 1</v>
      </c>
      <c r="J51">
        <f>IF(AND('Region - Nagpur Data'!V52&gt;-1%,'Region - Nagpur Data'!V52&lt;101%),1,0)</f>
        <v>0</v>
      </c>
      <c r="K51">
        <f>IF(AND('Region - Nagpur Data'!V52&gt;100%,'Region - Nagpur Data'!V52&lt;301%),1,0)</f>
        <v>0</v>
      </c>
      <c r="L51">
        <f>IF(AND('Region - Nagpur Data'!V52&gt;300%,'Region - Nagpur Data'!V52&lt;501%),1,0)</f>
        <v>0</v>
      </c>
      <c r="M51">
        <f>IF(AND('Region - Nagpur Data'!V52&gt;500%,'Region - Nagpur Data'!V52&lt;1001%),1,0)</f>
        <v>1</v>
      </c>
      <c r="N51">
        <f>IF(AND('Region - Nagpur Data'!V52&gt;1000%,'Region - Nagpur Data'!V52&lt;2001%),1,0)</f>
        <v>0</v>
      </c>
      <c r="O51">
        <f>IF('Region - Nagpur Data'!V52&gt;2000%,1,0)</f>
        <v>0</v>
      </c>
      <c r="P51">
        <f t="shared" si="0"/>
        <v>1</v>
      </c>
      <c r="Q51">
        <f>IF('Region - Nagpur Data'!V52=0%,1,0)</f>
        <v>0</v>
      </c>
    </row>
    <row r="52" spans="1:17" x14ac:dyDescent="0.35">
      <c r="A52">
        <f>'Region - Nagpur Data'!A53</f>
        <v>51</v>
      </c>
      <c r="B52" t="str">
        <f>'Region - Nagpur Data'!B53</f>
        <v>Chandrapur</v>
      </c>
      <c r="C52" t="str">
        <f>'Region - Nagpur Data'!C53</f>
        <v>Chandrapur</v>
      </c>
      <c r="D52" t="str">
        <f>'Region - Nagpur Data'!D53</f>
        <v>Pombhurna</v>
      </c>
      <c r="E52" t="str">
        <f>'Region - Nagpur Data'!E53</f>
        <v>Pombhurna</v>
      </c>
      <c r="F52" t="str">
        <f>'Region - Nagpur Data'!F53</f>
        <v>7928270</v>
      </c>
      <c r="G52" t="str">
        <f>'Region - Nagpur Data'!G53</f>
        <v>Pomnbhurna Grid &amp; 15 Villages RR Retrofitting</v>
      </c>
      <c r="H52" t="str">
        <f>'Region - Nagpur Data'!H53</f>
        <v>Welwa</v>
      </c>
      <c r="I52" t="str">
        <f>'Region - Nagpur Data'!I53</f>
        <v>ESR-0.45 LL</v>
      </c>
      <c r="J52">
        <f>IF(AND('Region - Nagpur Data'!V53&gt;-1%,'Region - Nagpur Data'!V53&lt;101%),1,0)</f>
        <v>0</v>
      </c>
      <c r="K52">
        <f>IF(AND('Region - Nagpur Data'!V53&gt;100%,'Region - Nagpur Data'!V53&lt;301%),1,0)</f>
        <v>1</v>
      </c>
      <c r="L52">
        <f>IF(AND('Region - Nagpur Data'!V53&gt;300%,'Region - Nagpur Data'!V53&lt;501%),1,0)</f>
        <v>0</v>
      </c>
      <c r="M52">
        <f>IF(AND('Region - Nagpur Data'!V53&gt;500%,'Region - Nagpur Data'!V53&lt;1001%),1,0)</f>
        <v>0</v>
      </c>
      <c r="N52">
        <f>IF(AND('Region - Nagpur Data'!V53&gt;1000%,'Region - Nagpur Data'!V53&lt;2001%),1,0)</f>
        <v>0</v>
      </c>
      <c r="O52">
        <f>IF('Region - Nagpur Data'!V53&gt;2000%,1,0)</f>
        <v>0</v>
      </c>
      <c r="P52">
        <f t="shared" si="0"/>
        <v>1</v>
      </c>
      <c r="Q52">
        <f>IF('Region - Nagpur Data'!V53=0%,1,0)</f>
        <v>0</v>
      </c>
    </row>
    <row r="53" spans="1:17" x14ac:dyDescent="0.35">
      <c r="A53">
        <f>'Region - Nagpur Data'!A54</f>
        <v>52</v>
      </c>
      <c r="B53" t="str">
        <f>'Region - Nagpur Data'!B54</f>
        <v>Nagpur</v>
      </c>
      <c r="C53" t="str">
        <f>'Region - Nagpur Data'!C54</f>
        <v>Chandrapur</v>
      </c>
      <c r="D53" t="str">
        <f>'Region - Nagpur Data'!D54</f>
        <v>Mul</v>
      </c>
      <c r="E53" t="str">
        <f>'Region - Nagpur Data'!E54</f>
        <v>Mul</v>
      </c>
      <c r="F53" t="str">
        <f>'Region - Nagpur Data'!F54</f>
        <v>7890965</v>
      </c>
      <c r="G53" t="str">
        <f>'Region - Nagpur Data'!G54</f>
        <v>Mul Grid &amp; 24 Villages  RR WSS Retrofitting</v>
      </c>
      <c r="H53" t="str">
        <f>'Region - Nagpur Data'!H54</f>
        <v>Chimadha</v>
      </c>
      <c r="I53" t="str">
        <f>'Region - Nagpur Data'!I54</f>
        <v>ESR-0.65 LL</v>
      </c>
      <c r="J53">
        <f>IF(AND('Region - Nagpur Data'!V54&gt;-1%,'Region - Nagpur Data'!V54&lt;101%),1,0)</f>
        <v>1</v>
      </c>
      <c r="K53">
        <f>IF(AND('Region - Nagpur Data'!V54&gt;100%,'Region - Nagpur Data'!V54&lt;301%),1,0)</f>
        <v>0</v>
      </c>
      <c r="L53">
        <f>IF(AND('Region - Nagpur Data'!V54&gt;300%,'Region - Nagpur Data'!V54&lt;501%),1,0)</f>
        <v>0</v>
      </c>
      <c r="M53">
        <f>IF(AND('Region - Nagpur Data'!V54&gt;500%,'Region - Nagpur Data'!V54&lt;1001%),1,0)</f>
        <v>0</v>
      </c>
      <c r="N53">
        <f>IF(AND('Region - Nagpur Data'!V54&gt;1000%,'Region - Nagpur Data'!V54&lt;2001%),1,0)</f>
        <v>0</v>
      </c>
      <c r="O53">
        <f>IF('Region - Nagpur Data'!V54&gt;2000%,1,0)</f>
        <v>0</v>
      </c>
      <c r="P53">
        <f t="shared" si="0"/>
        <v>1</v>
      </c>
      <c r="Q53">
        <f>IF('Region - Nagpur Data'!V54=0%,1,0)</f>
        <v>1</v>
      </c>
    </row>
    <row r="54" spans="1:17" x14ac:dyDescent="0.35">
      <c r="A54">
        <f>'Region - Nagpur Data'!A55</f>
        <v>53</v>
      </c>
      <c r="B54" t="str">
        <f>'Region - Nagpur Data'!B55</f>
        <v>Nagpur</v>
      </c>
      <c r="C54" t="str">
        <f>'Region - Nagpur Data'!C55</f>
        <v>Chandrapur</v>
      </c>
      <c r="D54" t="str">
        <f>'Region - Nagpur Data'!D55</f>
        <v>Mul</v>
      </c>
      <c r="E54" t="str">
        <f>'Region - Nagpur Data'!E55</f>
        <v>Mul</v>
      </c>
      <c r="F54" t="str">
        <f>'Region - Nagpur Data'!F55</f>
        <v>7890965</v>
      </c>
      <c r="G54" t="str">
        <f>'Region - Nagpur Data'!G55</f>
        <v>Mul Grid &amp; 24 Villages  RR WSS Retrofitting</v>
      </c>
      <c r="H54" t="str">
        <f>'Region - Nagpur Data'!H55</f>
        <v>Fiskuti</v>
      </c>
      <c r="I54" t="str">
        <f>'Region - Nagpur Data'!I55</f>
        <v>ESR-1.00 LL</v>
      </c>
      <c r="J54">
        <f>IF(AND('Region - Nagpur Data'!V55&gt;-1%,'Region - Nagpur Data'!V55&lt;101%),1,0)</f>
        <v>1</v>
      </c>
      <c r="K54">
        <f>IF(AND('Region - Nagpur Data'!V55&gt;100%,'Region - Nagpur Data'!V55&lt;301%),1,0)</f>
        <v>0</v>
      </c>
      <c r="L54">
        <f>IF(AND('Region - Nagpur Data'!V55&gt;300%,'Region - Nagpur Data'!V55&lt;501%),1,0)</f>
        <v>0</v>
      </c>
      <c r="M54">
        <f>IF(AND('Region - Nagpur Data'!V55&gt;500%,'Region - Nagpur Data'!V55&lt;1001%),1,0)</f>
        <v>0</v>
      </c>
      <c r="N54">
        <f>IF(AND('Region - Nagpur Data'!V55&gt;1000%,'Region - Nagpur Data'!V55&lt;2001%),1,0)</f>
        <v>0</v>
      </c>
      <c r="O54">
        <f>IF('Region - Nagpur Data'!V55&gt;2000%,1,0)</f>
        <v>0</v>
      </c>
      <c r="P54">
        <f t="shared" si="0"/>
        <v>1</v>
      </c>
      <c r="Q54">
        <f>IF('Region - Nagpur Data'!V55=0%,1,0)</f>
        <v>1</v>
      </c>
    </row>
    <row r="55" spans="1:17" x14ac:dyDescent="0.35">
      <c r="A55">
        <f>'Region - Nagpur Data'!A56</f>
        <v>54</v>
      </c>
      <c r="B55" t="str">
        <f>'Region - Nagpur Data'!B56</f>
        <v>Nagpur</v>
      </c>
      <c r="C55" t="str">
        <f>'Region - Nagpur Data'!C56</f>
        <v>Chandrapur</v>
      </c>
      <c r="D55" t="str">
        <f>'Region - Nagpur Data'!D56</f>
        <v>Mul</v>
      </c>
      <c r="E55" t="str">
        <f>'Region - Nagpur Data'!E56</f>
        <v>Mul</v>
      </c>
      <c r="F55" t="str">
        <f>'Region - Nagpur Data'!F56</f>
        <v>7890965</v>
      </c>
      <c r="G55" t="str">
        <f>'Region - Nagpur Data'!G56</f>
        <v>Mul Grid &amp; 24 Villages  RR WSS Retrofitting</v>
      </c>
      <c r="H55" t="str">
        <f>'Region - Nagpur Data'!H56</f>
        <v>Karwan</v>
      </c>
      <c r="I55" t="str">
        <f>'Region - Nagpur Data'!I56</f>
        <v>ESR-0.40 LL</v>
      </c>
      <c r="J55">
        <f>IF(AND('Region - Nagpur Data'!V56&gt;-1%,'Region - Nagpur Data'!V56&lt;101%),1,0)</f>
        <v>1</v>
      </c>
      <c r="K55">
        <f>IF(AND('Region - Nagpur Data'!V56&gt;100%,'Region - Nagpur Data'!V56&lt;301%),1,0)</f>
        <v>0</v>
      </c>
      <c r="L55">
        <f>IF(AND('Region - Nagpur Data'!V56&gt;300%,'Region - Nagpur Data'!V56&lt;501%),1,0)</f>
        <v>0</v>
      </c>
      <c r="M55">
        <f>IF(AND('Region - Nagpur Data'!V56&gt;500%,'Region - Nagpur Data'!V56&lt;1001%),1,0)</f>
        <v>0</v>
      </c>
      <c r="N55">
        <f>IF(AND('Region - Nagpur Data'!V56&gt;1000%,'Region - Nagpur Data'!V56&lt;2001%),1,0)</f>
        <v>0</v>
      </c>
      <c r="O55">
        <f>IF('Region - Nagpur Data'!V56&gt;2000%,1,0)</f>
        <v>0</v>
      </c>
      <c r="P55">
        <f t="shared" si="0"/>
        <v>1</v>
      </c>
      <c r="Q55">
        <f>IF('Region - Nagpur Data'!V56=0%,1,0)</f>
        <v>1</v>
      </c>
    </row>
    <row r="56" spans="1:17" x14ac:dyDescent="0.35">
      <c r="A56">
        <f>'Region - Nagpur Data'!A57</f>
        <v>55</v>
      </c>
      <c r="B56" t="str">
        <f>'Region - Nagpur Data'!B57</f>
        <v>Nagpur</v>
      </c>
      <c r="C56" t="str">
        <f>'Region - Nagpur Data'!C57</f>
        <v>Chandrapur</v>
      </c>
      <c r="D56" t="str">
        <f>'Region - Nagpur Data'!D57</f>
        <v>Mul</v>
      </c>
      <c r="E56" t="str">
        <f>'Region - Nagpur Data'!E57</f>
        <v>Mul</v>
      </c>
      <c r="F56" t="str">
        <f>'Region - Nagpur Data'!F57</f>
        <v>7890965</v>
      </c>
      <c r="G56" t="str">
        <f>'Region - Nagpur Data'!G57</f>
        <v>Mul Grid &amp; 24 Villages  RR WSS Retrofitting</v>
      </c>
      <c r="H56" t="str">
        <f>'Region - Nagpur Data'!H57</f>
        <v>Kosambi</v>
      </c>
      <c r="I56" t="str">
        <f>'Region - Nagpur Data'!I57</f>
        <v>ESR-0.80 LL</v>
      </c>
      <c r="J56">
        <f>IF(AND('Region - Nagpur Data'!V57&gt;-1%,'Region - Nagpur Data'!V57&lt;101%),1,0)</f>
        <v>1</v>
      </c>
      <c r="K56">
        <f>IF(AND('Region - Nagpur Data'!V57&gt;100%,'Region - Nagpur Data'!V57&lt;301%),1,0)</f>
        <v>0</v>
      </c>
      <c r="L56">
        <f>IF(AND('Region - Nagpur Data'!V57&gt;300%,'Region - Nagpur Data'!V57&lt;501%),1,0)</f>
        <v>0</v>
      </c>
      <c r="M56">
        <f>IF(AND('Region - Nagpur Data'!V57&gt;500%,'Region - Nagpur Data'!V57&lt;1001%),1,0)</f>
        <v>0</v>
      </c>
      <c r="N56">
        <f>IF(AND('Region - Nagpur Data'!V57&gt;1000%,'Region - Nagpur Data'!V57&lt;2001%),1,0)</f>
        <v>0</v>
      </c>
      <c r="O56">
        <f>IF('Region - Nagpur Data'!V57&gt;2000%,1,0)</f>
        <v>0</v>
      </c>
      <c r="P56">
        <f t="shared" si="0"/>
        <v>1</v>
      </c>
      <c r="Q56">
        <f>IF('Region - Nagpur Data'!V57=0%,1,0)</f>
        <v>0</v>
      </c>
    </row>
    <row r="57" spans="1:17" x14ac:dyDescent="0.35">
      <c r="A57">
        <f>'Region - Nagpur Data'!A58</f>
        <v>56</v>
      </c>
      <c r="B57" t="str">
        <f>'Region - Nagpur Data'!B58</f>
        <v>Nagpur</v>
      </c>
      <c r="C57" t="str">
        <f>'Region - Nagpur Data'!C58</f>
        <v>Chandrapur</v>
      </c>
      <c r="D57" t="str">
        <f>'Region - Nagpur Data'!D58</f>
        <v>Mul</v>
      </c>
      <c r="E57" t="str">
        <f>'Region - Nagpur Data'!E58</f>
        <v>Mul</v>
      </c>
      <c r="F57" t="str">
        <f>'Region - Nagpur Data'!F58</f>
        <v>7890965</v>
      </c>
      <c r="G57" t="str">
        <f>'Region - Nagpur Data'!G58</f>
        <v>Mul Grid &amp; 24 Villages  RR WSS Retrofitting</v>
      </c>
      <c r="H57" t="str">
        <f>'Region - Nagpur Data'!H58</f>
        <v>Tadala Tukum</v>
      </c>
      <c r="I57" t="str">
        <f>'Region - Nagpur Data'!I58</f>
        <v>ESR-0.80 LL</v>
      </c>
      <c r="J57">
        <f>IF(AND('Region - Nagpur Data'!V58&gt;-1%,'Region - Nagpur Data'!V58&lt;101%),1,0)</f>
        <v>1</v>
      </c>
      <c r="K57">
        <f>IF(AND('Region - Nagpur Data'!V58&gt;100%,'Region - Nagpur Data'!V58&lt;301%),1,0)</f>
        <v>0</v>
      </c>
      <c r="L57">
        <f>IF(AND('Region - Nagpur Data'!V58&gt;300%,'Region - Nagpur Data'!V58&lt;501%),1,0)</f>
        <v>0</v>
      </c>
      <c r="M57">
        <f>IF(AND('Region - Nagpur Data'!V58&gt;500%,'Region - Nagpur Data'!V58&lt;1001%),1,0)</f>
        <v>0</v>
      </c>
      <c r="N57">
        <f>IF(AND('Region - Nagpur Data'!V58&gt;1000%,'Region - Nagpur Data'!V58&lt;2001%),1,0)</f>
        <v>0</v>
      </c>
      <c r="O57">
        <f>IF('Region - Nagpur Data'!V58&gt;2000%,1,0)</f>
        <v>0</v>
      </c>
      <c r="P57">
        <f t="shared" si="0"/>
        <v>1</v>
      </c>
      <c r="Q57">
        <f>IF('Region - Nagpur Data'!V58=0%,1,0)</f>
        <v>1</v>
      </c>
    </row>
    <row r="58" spans="1:17" x14ac:dyDescent="0.35">
      <c r="A58">
        <f>'Region - Nagpur Data'!A59</f>
        <v>57</v>
      </c>
      <c r="B58" t="str">
        <f>'Region - Nagpur Data'!B59</f>
        <v>Nagpur</v>
      </c>
      <c r="C58" t="str">
        <f>'Region - Nagpur Data'!C59</f>
        <v>Chandrapur</v>
      </c>
      <c r="D58" t="str">
        <f>'Region - Nagpur Data'!D59</f>
        <v>Mul</v>
      </c>
      <c r="E58" t="str">
        <f>'Region - Nagpur Data'!E59</f>
        <v>Mul</v>
      </c>
      <c r="F58" t="str">
        <f>'Region - Nagpur Data'!F59</f>
        <v>7890965</v>
      </c>
      <c r="G58" t="str">
        <f>'Region - Nagpur Data'!G59</f>
        <v>Mul Grid &amp; 24 Villages  RR WSS Retrofitting</v>
      </c>
      <c r="H58" t="str">
        <f>'Region - Nagpur Data'!H59</f>
        <v>Tekadi</v>
      </c>
      <c r="I58" t="str">
        <f>'Region - Nagpur Data'!I59</f>
        <v>ESR-1.00 LL</v>
      </c>
      <c r="J58">
        <f>IF(AND('Region - Nagpur Data'!V59&gt;-1%,'Region - Nagpur Data'!V59&lt;101%),1,0)</f>
        <v>0</v>
      </c>
      <c r="K58">
        <f>IF(AND('Region - Nagpur Data'!V59&gt;100%,'Region - Nagpur Data'!V59&lt;301%),1,0)</f>
        <v>1</v>
      </c>
      <c r="L58">
        <f>IF(AND('Region - Nagpur Data'!V59&gt;300%,'Region - Nagpur Data'!V59&lt;501%),1,0)</f>
        <v>0</v>
      </c>
      <c r="M58">
        <f>IF(AND('Region - Nagpur Data'!V59&gt;500%,'Region - Nagpur Data'!V59&lt;1001%),1,0)</f>
        <v>0</v>
      </c>
      <c r="N58">
        <f>IF(AND('Region - Nagpur Data'!V59&gt;1000%,'Region - Nagpur Data'!V59&lt;2001%),1,0)</f>
        <v>0</v>
      </c>
      <c r="O58">
        <f>IF('Region - Nagpur Data'!V59&gt;2000%,1,0)</f>
        <v>0</v>
      </c>
      <c r="P58">
        <f t="shared" si="0"/>
        <v>1</v>
      </c>
      <c r="Q58">
        <f>IF('Region - Nagpur Data'!V59=0%,1,0)</f>
        <v>0</v>
      </c>
    </row>
    <row r="59" spans="1:17" x14ac:dyDescent="0.35">
      <c r="A59">
        <f>'Region - Nagpur Data'!A60</f>
        <v>58</v>
      </c>
      <c r="B59" t="str">
        <f>'Region - Nagpur Data'!B60</f>
        <v>Nagpur</v>
      </c>
      <c r="C59" t="str">
        <f>'Region - Nagpur Data'!C60</f>
        <v>Chandrapur</v>
      </c>
      <c r="D59" t="str">
        <f>'Region - Nagpur Data'!D60</f>
        <v>Mul</v>
      </c>
      <c r="E59" t="str">
        <f>'Region - Nagpur Data'!E60</f>
        <v>Mul</v>
      </c>
      <c r="F59" t="str">
        <f>'Region - Nagpur Data'!F60</f>
        <v>7890965</v>
      </c>
      <c r="G59" t="str">
        <f>'Region - Nagpur Data'!G60</f>
        <v>Mul Grid &amp; 24 Villages  RR WSS Retrofitting</v>
      </c>
      <c r="H59" t="str">
        <f>'Region - Nagpur Data'!H60</f>
        <v>Tolewahi</v>
      </c>
      <c r="I59" t="str">
        <f>'Region - Nagpur Data'!I60</f>
        <v>ESR-0.25 LL</v>
      </c>
      <c r="J59">
        <f>IF(AND('Region - Nagpur Data'!V60&gt;-1%,'Region - Nagpur Data'!V60&lt;101%),1,0)</f>
        <v>1</v>
      </c>
      <c r="K59">
        <f>IF(AND('Region - Nagpur Data'!V60&gt;100%,'Region - Nagpur Data'!V60&lt;301%),1,0)</f>
        <v>0</v>
      </c>
      <c r="L59">
        <f>IF(AND('Region - Nagpur Data'!V60&gt;300%,'Region - Nagpur Data'!V60&lt;501%),1,0)</f>
        <v>0</v>
      </c>
      <c r="M59">
        <f>IF(AND('Region - Nagpur Data'!V60&gt;500%,'Region - Nagpur Data'!V60&lt;1001%),1,0)</f>
        <v>0</v>
      </c>
      <c r="N59">
        <f>IF(AND('Region - Nagpur Data'!V60&gt;1000%,'Region - Nagpur Data'!V60&lt;2001%),1,0)</f>
        <v>0</v>
      </c>
      <c r="O59">
        <f>IF('Region - Nagpur Data'!V60&gt;2000%,1,0)</f>
        <v>0</v>
      </c>
      <c r="P59">
        <f t="shared" si="0"/>
        <v>1</v>
      </c>
      <c r="Q59">
        <f>IF('Region - Nagpur Data'!V60=0%,1,0)</f>
        <v>1</v>
      </c>
    </row>
    <row r="60" spans="1:17" x14ac:dyDescent="0.35">
      <c r="A60">
        <f>'Region - Nagpur Data'!A61</f>
        <v>59</v>
      </c>
      <c r="B60" t="str">
        <f>'Region - Nagpur Data'!B61</f>
        <v>Chandrapur</v>
      </c>
      <c r="C60" t="str">
        <f>'Region - Nagpur Data'!C61</f>
        <v>Chandrapur</v>
      </c>
      <c r="D60" t="str">
        <f>'Region - Nagpur Data'!D61</f>
        <v>Gadchiroli</v>
      </c>
      <c r="E60" t="str">
        <f>'Region - Nagpur Data'!E61</f>
        <v>Aheri</v>
      </c>
      <c r="F60" t="str">
        <f>'Region - Nagpur Data'!F61</f>
        <v>7890975</v>
      </c>
      <c r="G60" t="str">
        <f>'Region - Nagpur Data'!G61</f>
        <v>Allapalli-Nagapalli RR</v>
      </c>
      <c r="H60" t="str">
        <f>'Region - Nagpur Data'!H61</f>
        <v>Allapalli</v>
      </c>
      <c r="I60" t="str">
        <f>'Region - Nagpur Data'!I61</f>
        <v>MBR 4.10 LL</v>
      </c>
      <c r="J60">
        <f>IF(AND('Region - Nagpur Data'!V61&gt;-1%,'Region - Nagpur Data'!V61&lt;101%),1,0)</f>
        <v>1</v>
      </c>
      <c r="K60">
        <f>IF(AND('Region - Nagpur Data'!V61&gt;100%,'Region - Nagpur Data'!V61&lt;301%),1,0)</f>
        <v>0</v>
      </c>
      <c r="L60">
        <f>IF(AND('Region - Nagpur Data'!V61&gt;300%,'Region - Nagpur Data'!V61&lt;501%),1,0)</f>
        <v>0</v>
      </c>
      <c r="M60">
        <f>IF(AND('Region - Nagpur Data'!V61&gt;500%,'Region - Nagpur Data'!V61&lt;1001%),1,0)</f>
        <v>0</v>
      </c>
      <c r="N60">
        <f>IF(AND('Region - Nagpur Data'!V61&gt;1000%,'Region - Nagpur Data'!V61&lt;2001%),1,0)</f>
        <v>0</v>
      </c>
      <c r="O60">
        <f>IF('Region - Nagpur Data'!V61&gt;2000%,1,0)</f>
        <v>0</v>
      </c>
      <c r="P60">
        <f t="shared" si="0"/>
        <v>1</v>
      </c>
      <c r="Q60">
        <f>IF('Region - Nagpur Data'!V61=0%,1,0)</f>
        <v>0</v>
      </c>
    </row>
    <row r="61" spans="1:17" x14ac:dyDescent="0.35">
      <c r="A61">
        <f>'Region - Nagpur Data'!A62</f>
        <v>60</v>
      </c>
      <c r="B61" t="str">
        <f>'Region - Nagpur Data'!B62</f>
        <v>Chandrapur</v>
      </c>
      <c r="C61" t="str">
        <f>'Region - Nagpur Data'!C62</f>
        <v>Chandrapur</v>
      </c>
      <c r="D61" t="str">
        <f>'Region - Nagpur Data'!D62</f>
        <v>Pombhurna</v>
      </c>
      <c r="E61" t="str">
        <f>'Region - Nagpur Data'!E62</f>
        <v>Pombhurna</v>
      </c>
      <c r="F61" t="str">
        <f>'Region - Nagpur Data'!F62</f>
        <v>7928270</v>
      </c>
      <c r="G61" t="str">
        <f>'Region - Nagpur Data'!G62</f>
        <v>Pomnbhurna Grid &amp; 15 Villages RR Retrofitting</v>
      </c>
      <c r="H61" t="str">
        <f>'Region - Nagpur Data'!H62</f>
        <v>Welwa</v>
      </c>
      <c r="I61" t="str">
        <f>'Region - Nagpur Data'!I62</f>
        <v>MBR-0.80 LL</v>
      </c>
      <c r="J61">
        <f>IF(AND('Region - Nagpur Data'!V62&gt;-1%,'Region - Nagpur Data'!V62&lt;101%),1,0)</f>
        <v>1</v>
      </c>
      <c r="K61">
        <f>IF(AND('Region - Nagpur Data'!V62&gt;100%,'Region - Nagpur Data'!V62&lt;301%),1,0)</f>
        <v>0</v>
      </c>
      <c r="L61">
        <f>IF(AND('Region - Nagpur Data'!V62&gt;300%,'Region - Nagpur Data'!V62&lt;501%),1,0)</f>
        <v>0</v>
      </c>
      <c r="M61">
        <f>IF(AND('Region - Nagpur Data'!V62&gt;500%,'Region - Nagpur Data'!V62&lt;1001%),1,0)</f>
        <v>0</v>
      </c>
      <c r="N61">
        <f>IF(AND('Region - Nagpur Data'!V62&gt;1000%,'Region - Nagpur Data'!V62&lt;2001%),1,0)</f>
        <v>0</v>
      </c>
      <c r="O61">
        <f>IF('Region - Nagpur Data'!V62&gt;2000%,1,0)</f>
        <v>0</v>
      </c>
      <c r="P61">
        <f t="shared" si="0"/>
        <v>1</v>
      </c>
      <c r="Q61">
        <f>IF('Region - Nagpur Data'!V62=0%,1,0)</f>
        <v>1</v>
      </c>
    </row>
    <row r="62" spans="1:17" x14ac:dyDescent="0.35">
      <c r="A62">
        <f>'Region - Nagpur Data'!A63</f>
        <v>61</v>
      </c>
      <c r="B62" t="str">
        <f>'Region - Nagpur Data'!B63</f>
        <v>Nagpur</v>
      </c>
      <c r="C62" t="str">
        <f>'Region - Nagpur Data'!C63</f>
        <v>Chandrapur</v>
      </c>
      <c r="D62" t="str">
        <f>'Region - Nagpur Data'!D63</f>
        <v>Wardha</v>
      </c>
      <c r="E62" t="str">
        <f>'Region - Nagpur Data'!E63</f>
        <v>Wardha</v>
      </c>
      <c r="F62" t="str">
        <f>'Region - Nagpur Data'!F63</f>
        <v>7891298</v>
      </c>
      <c r="G62" t="str">
        <f>'Region - Nagpur Data'!G63</f>
        <v>Pipri Meghe and 13 villages RR WSS</v>
      </c>
      <c r="H62" t="str">
        <f>'Region - Nagpur Data'!H63</f>
        <v>Nalwadi</v>
      </c>
      <c r="I62" t="str">
        <f>'Region - Nagpur Data'!I63</f>
        <v>ESR-6.50 LL OL 1</v>
      </c>
      <c r="J62">
        <f>IF(AND('Region - Nagpur Data'!V63&gt;-1%,'Region - Nagpur Data'!V63&lt;101%),1,0)</f>
        <v>1</v>
      </c>
      <c r="K62">
        <f>IF(AND('Region - Nagpur Data'!V63&gt;100%,'Region - Nagpur Data'!V63&lt;301%),1,0)</f>
        <v>0</v>
      </c>
      <c r="L62">
        <f>IF(AND('Region - Nagpur Data'!V63&gt;300%,'Region - Nagpur Data'!V63&lt;501%),1,0)</f>
        <v>0</v>
      </c>
      <c r="M62">
        <f>IF(AND('Region - Nagpur Data'!V63&gt;500%,'Region - Nagpur Data'!V63&lt;1001%),1,0)</f>
        <v>0</v>
      </c>
      <c r="N62">
        <f>IF(AND('Region - Nagpur Data'!V63&gt;1000%,'Region - Nagpur Data'!V63&lt;2001%),1,0)</f>
        <v>0</v>
      </c>
      <c r="O62">
        <f>IF('Region - Nagpur Data'!V63&gt;2000%,1,0)</f>
        <v>0</v>
      </c>
      <c r="P62">
        <f t="shared" si="0"/>
        <v>1</v>
      </c>
      <c r="Q62">
        <f>IF('Region - Nagpur Data'!V63=0%,1,0)</f>
        <v>1</v>
      </c>
    </row>
    <row r="63" spans="1:17" x14ac:dyDescent="0.35">
      <c r="A63">
        <f>'Region - Nagpur Data'!A64</f>
        <v>62</v>
      </c>
      <c r="B63" t="str">
        <f>'Region - Nagpur Data'!B64</f>
        <v>Nagpur</v>
      </c>
      <c r="C63" t="str">
        <f>'Region - Nagpur Data'!C64</f>
        <v>Chandrapur</v>
      </c>
      <c r="D63" t="str">
        <f>'Region - Nagpur Data'!D64</f>
        <v>Mul</v>
      </c>
      <c r="E63" t="str">
        <f>'Region - Nagpur Data'!E64</f>
        <v>Mul</v>
      </c>
      <c r="F63" t="str">
        <f>'Region - Nagpur Data'!F64</f>
        <v>7890965</v>
      </c>
      <c r="G63" t="str">
        <f>'Region - Nagpur Data'!G64</f>
        <v>Mul Grid &amp; 24 Villages  RR WSS Retrofitting</v>
      </c>
      <c r="H63" t="str">
        <f>'Region - Nagpur Data'!H64</f>
        <v>Janala Ryt.</v>
      </c>
      <c r="I63" t="str">
        <f>'Region - Nagpur Data'!I64</f>
        <v>ESR-0.60 LL OL 1</v>
      </c>
      <c r="J63">
        <f>IF(AND('Region - Nagpur Data'!V64&gt;-1%,'Region - Nagpur Data'!V64&lt;101%),1,0)</f>
        <v>1</v>
      </c>
      <c r="K63">
        <f>IF(AND('Region - Nagpur Data'!V64&gt;100%,'Region - Nagpur Data'!V64&lt;301%),1,0)</f>
        <v>0</v>
      </c>
      <c r="L63">
        <f>IF(AND('Region - Nagpur Data'!V64&gt;300%,'Region - Nagpur Data'!V64&lt;501%),1,0)</f>
        <v>0</v>
      </c>
      <c r="M63">
        <f>IF(AND('Region - Nagpur Data'!V64&gt;500%,'Region - Nagpur Data'!V64&lt;1001%),1,0)</f>
        <v>0</v>
      </c>
      <c r="N63">
        <f>IF(AND('Region - Nagpur Data'!V64&gt;1000%,'Region - Nagpur Data'!V64&lt;2001%),1,0)</f>
        <v>0</v>
      </c>
      <c r="O63">
        <f>IF('Region - Nagpur Data'!V64&gt;2000%,1,0)</f>
        <v>0</v>
      </c>
      <c r="P63">
        <f t="shared" si="0"/>
        <v>1</v>
      </c>
      <c r="Q63">
        <f>IF('Region - Nagpur Data'!V64=0%,1,0)</f>
        <v>1</v>
      </c>
    </row>
    <row r="64" spans="1:17" x14ac:dyDescent="0.35">
      <c r="A64">
        <f>'Region - Nagpur Data'!A65</f>
        <v>63</v>
      </c>
      <c r="B64" t="str">
        <f>'Region - Nagpur Data'!B65</f>
        <v>Nagpur</v>
      </c>
      <c r="C64" t="str">
        <f>'Region - Nagpur Data'!C65</f>
        <v>Chandrapur</v>
      </c>
      <c r="D64" t="str">
        <f>'Region - Nagpur Data'!D65</f>
        <v>Mul</v>
      </c>
      <c r="E64" t="str">
        <f>'Region - Nagpur Data'!E65</f>
        <v>Mul</v>
      </c>
      <c r="F64" t="str">
        <f>'Region - Nagpur Data'!F65</f>
        <v>7890965</v>
      </c>
      <c r="G64" t="str">
        <f>'Region - Nagpur Data'!G65</f>
        <v>Mul Grid &amp; 24 Villages  RR WSS Retrofitting</v>
      </c>
      <c r="H64" t="str">
        <f>'Region - Nagpur Data'!H65</f>
        <v>Agadi</v>
      </c>
      <c r="I64" t="str">
        <f>'Region - Nagpur Data'!I65</f>
        <v>ESR-0.40 LL</v>
      </c>
      <c r="J64">
        <f>IF(AND('Region - Nagpur Data'!V65&gt;-1%,'Region - Nagpur Data'!V65&lt;101%),1,0)</f>
        <v>1</v>
      </c>
      <c r="K64">
        <f>IF(AND('Region - Nagpur Data'!V65&gt;100%,'Region - Nagpur Data'!V65&lt;301%),1,0)</f>
        <v>0</v>
      </c>
      <c r="L64">
        <f>IF(AND('Region - Nagpur Data'!V65&gt;300%,'Region - Nagpur Data'!V65&lt;501%),1,0)</f>
        <v>0</v>
      </c>
      <c r="M64">
        <f>IF(AND('Region - Nagpur Data'!V65&gt;500%,'Region - Nagpur Data'!V65&lt;1001%),1,0)</f>
        <v>0</v>
      </c>
      <c r="N64">
        <f>IF(AND('Region - Nagpur Data'!V65&gt;1000%,'Region - Nagpur Data'!V65&lt;2001%),1,0)</f>
        <v>0</v>
      </c>
      <c r="O64">
        <f>IF('Region - Nagpur Data'!V65&gt;2000%,1,0)</f>
        <v>0</v>
      </c>
      <c r="P64">
        <f t="shared" si="0"/>
        <v>1</v>
      </c>
      <c r="Q64">
        <f>IF('Region - Nagpur Data'!V65=0%,1,0)</f>
        <v>0</v>
      </c>
    </row>
    <row r="65" spans="1:17" x14ac:dyDescent="0.35">
      <c r="A65">
        <f>'Region - Nagpur Data'!A66</f>
        <v>64</v>
      </c>
      <c r="B65" t="str">
        <f>'Region - Nagpur Data'!B66</f>
        <v>Nagpur</v>
      </c>
      <c r="C65" t="str">
        <f>'Region - Nagpur Data'!C66</f>
        <v>Chandrapur</v>
      </c>
      <c r="D65" t="str">
        <f>'Region - Nagpur Data'!D66</f>
        <v>Mul</v>
      </c>
      <c r="E65" t="str">
        <f>'Region - Nagpur Data'!E66</f>
        <v>Mul</v>
      </c>
      <c r="F65" t="str">
        <f>'Region - Nagpur Data'!F66</f>
        <v>7890965</v>
      </c>
      <c r="G65" t="str">
        <f>'Region - Nagpur Data'!G66</f>
        <v>Mul Grid &amp; 24 Villages  RR WSS Retrofitting</v>
      </c>
      <c r="H65" t="str">
        <f>'Region - Nagpur Data'!H66</f>
        <v>Chicholi</v>
      </c>
      <c r="I65" t="str">
        <f>'Region - Nagpur Data'!I66</f>
        <v>ESR-0.10 LL</v>
      </c>
      <c r="J65">
        <f>IF(AND('Region - Nagpur Data'!V66&gt;-1%,'Region - Nagpur Data'!V66&lt;101%),1,0)</f>
        <v>0</v>
      </c>
      <c r="K65">
        <f>IF(AND('Region - Nagpur Data'!V66&gt;100%,'Region - Nagpur Data'!V66&lt;301%),1,0)</f>
        <v>0</v>
      </c>
      <c r="L65">
        <f>IF(AND('Region - Nagpur Data'!V66&gt;300%,'Region - Nagpur Data'!V66&lt;501%),1,0)</f>
        <v>1</v>
      </c>
      <c r="M65">
        <f>IF(AND('Region - Nagpur Data'!V66&gt;500%,'Region - Nagpur Data'!V66&lt;1001%),1,0)</f>
        <v>0</v>
      </c>
      <c r="N65">
        <f>IF(AND('Region - Nagpur Data'!V66&gt;1000%,'Region - Nagpur Data'!V66&lt;2001%),1,0)</f>
        <v>0</v>
      </c>
      <c r="O65">
        <f>IF('Region - Nagpur Data'!V66&gt;2000%,1,0)</f>
        <v>0</v>
      </c>
      <c r="P65">
        <f t="shared" si="0"/>
        <v>1</v>
      </c>
      <c r="Q65">
        <f>IF('Region - Nagpur Data'!V66=0%,1,0)</f>
        <v>0</v>
      </c>
    </row>
    <row r="66" spans="1:17" x14ac:dyDescent="0.35">
      <c r="A66">
        <f>'Region - Nagpur Data'!A67</f>
        <v>65</v>
      </c>
      <c r="B66" t="str">
        <f>'Region - Nagpur Data'!B67</f>
        <v>Nagpur</v>
      </c>
      <c r="C66" t="str">
        <f>'Region - Nagpur Data'!C67</f>
        <v>Chandrapur</v>
      </c>
      <c r="D66" t="str">
        <f>'Region - Nagpur Data'!D67</f>
        <v>Mul</v>
      </c>
      <c r="E66" t="str">
        <f>'Region - Nagpur Data'!E67</f>
        <v>Mul</v>
      </c>
      <c r="F66" t="str">
        <f>'Region - Nagpur Data'!F67</f>
        <v>7890965</v>
      </c>
      <c r="G66" t="str">
        <f>'Region - Nagpur Data'!G67</f>
        <v>Mul Grid &amp; 24 Villages  RR WSS Retrofitting</v>
      </c>
      <c r="H66" t="str">
        <f>'Region - Nagpur Data'!H67</f>
        <v>Bhawarala</v>
      </c>
      <c r="I66" t="str">
        <f>'Region - Nagpur Data'!I67</f>
        <v>ESR-0.55 LL</v>
      </c>
      <c r="J66">
        <f>IF(AND('Region - Nagpur Data'!V67&gt;-1%,'Region - Nagpur Data'!V67&lt;101%),1,0)</f>
        <v>1</v>
      </c>
      <c r="K66">
        <f>IF(AND('Region - Nagpur Data'!V67&gt;100%,'Region - Nagpur Data'!V67&lt;301%),1,0)</f>
        <v>0</v>
      </c>
      <c r="L66">
        <f>IF(AND('Region - Nagpur Data'!V67&gt;300%,'Region - Nagpur Data'!V67&lt;501%),1,0)</f>
        <v>0</v>
      </c>
      <c r="M66">
        <f>IF(AND('Region - Nagpur Data'!V67&gt;500%,'Region - Nagpur Data'!V67&lt;1001%),1,0)</f>
        <v>0</v>
      </c>
      <c r="N66">
        <f>IF(AND('Region - Nagpur Data'!V67&gt;1000%,'Region - Nagpur Data'!V67&lt;2001%),1,0)</f>
        <v>0</v>
      </c>
      <c r="O66">
        <f>IF('Region - Nagpur Data'!V67&gt;2000%,1,0)</f>
        <v>0</v>
      </c>
      <c r="P66">
        <f t="shared" si="0"/>
        <v>1</v>
      </c>
      <c r="Q66">
        <f>IF('Region - Nagpur Data'!V67=0%,1,0)</f>
        <v>1</v>
      </c>
    </row>
    <row r="67" spans="1:17" x14ac:dyDescent="0.35">
      <c r="A67">
        <f>'Region - Nagpur Data'!A68</f>
        <v>66</v>
      </c>
      <c r="B67" t="str">
        <f>'Region - Nagpur Data'!B68</f>
        <v>Nagpur</v>
      </c>
      <c r="C67" t="str">
        <f>'Region - Nagpur Data'!C68</f>
        <v>Chandrapur</v>
      </c>
      <c r="D67" t="str">
        <f>'Region - Nagpur Data'!D68</f>
        <v>Mul</v>
      </c>
      <c r="E67" t="str">
        <f>'Region - Nagpur Data'!E68</f>
        <v>Mul</v>
      </c>
      <c r="F67" t="str">
        <f>'Region - Nagpur Data'!F68</f>
        <v>7890965</v>
      </c>
      <c r="G67" t="str">
        <f>'Region - Nagpur Data'!G68</f>
        <v>Mul Grid &amp; 24 Villages  RR WSS Retrofitting</v>
      </c>
      <c r="H67" t="str">
        <f>'Region - Nagpur Data'!H68</f>
        <v>Chak Katwan</v>
      </c>
      <c r="I67" t="str">
        <f>'Region - Nagpur Data'!I68</f>
        <v>ESR-0.20 LL</v>
      </c>
      <c r="J67">
        <f>IF(AND('Region - Nagpur Data'!V68&gt;-1%,'Region - Nagpur Data'!V68&lt;101%),1,0)</f>
        <v>0</v>
      </c>
      <c r="K67">
        <f>IF(AND('Region - Nagpur Data'!V68&gt;100%,'Region - Nagpur Data'!V68&lt;301%),1,0)</f>
        <v>0</v>
      </c>
      <c r="L67">
        <f>IF(AND('Region - Nagpur Data'!V68&gt;300%,'Region - Nagpur Data'!V68&lt;501%),1,0)</f>
        <v>1</v>
      </c>
      <c r="M67">
        <f>IF(AND('Region - Nagpur Data'!V68&gt;500%,'Region - Nagpur Data'!V68&lt;1001%),1,0)</f>
        <v>0</v>
      </c>
      <c r="N67">
        <f>IF(AND('Region - Nagpur Data'!V68&gt;1000%,'Region - Nagpur Data'!V68&lt;2001%),1,0)</f>
        <v>0</v>
      </c>
      <c r="O67">
        <f>IF('Region - Nagpur Data'!V68&gt;2000%,1,0)</f>
        <v>0</v>
      </c>
      <c r="P67">
        <f t="shared" ref="P67:P74" si="1">IF(OR(J67=1,K67=1,L67=1,M67=1,N67=1,O67=1),1,0)</f>
        <v>1</v>
      </c>
      <c r="Q67">
        <f>IF('Region - Nagpur Data'!V68=0%,1,0)</f>
        <v>0</v>
      </c>
    </row>
    <row r="68" spans="1:17" x14ac:dyDescent="0.35">
      <c r="A68">
        <f>'Region - Nagpur Data'!A69</f>
        <v>67</v>
      </c>
      <c r="B68" t="str">
        <f>'Region - Nagpur Data'!B69</f>
        <v>Chandrapur</v>
      </c>
      <c r="C68" t="str">
        <f>'Region - Nagpur Data'!C69</f>
        <v>Chandrapur</v>
      </c>
      <c r="D68" t="str">
        <f>'Region - Nagpur Data'!D69</f>
        <v>Pombhurna</v>
      </c>
      <c r="E68" t="str">
        <f>'Region - Nagpur Data'!E69</f>
        <v>Pombhurna</v>
      </c>
      <c r="F68" t="str">
        <f>'Region - Nagpur Data'!F69</f>
        <v>7928270</v>
      </c>
      <c r="G68" t="str">
        <f>'Region - Nagpur Data'!G69</f>
        <v>Pomnbhurna Grid &amp; 15 Villages RR Retrofitting</v>
      </c>
      <c r="H68" t="str">
        <f>'Region - Nagpur Data'!H69</f>
        <v>Jam Kh.</v>
      </c>
      <c r="I68" t="str">
        <f>'Region - Nagpur Data'!I69</f>
        <v>ESR-0.35 LL</v>
      </c>
      <c r="J68">
        <f>IF(AND('Region - Nagpur Data'!V69&gt;-1%,'Region - Nagpur Data'!V69&lt;101%),1,0)</f>
        <v>1</v>
      </c>
      <c r="K68">
        <f>IF(AND('Region - Nagpur Data'!V69&gt;100%,'Region - Nagpur Data'!V69&lt;301%),1,0)</f>
        <v>0</v>
      </c>
      <c r="L68">
        <f>IF(AND('Region - Nagpur Data'!V69&gt;300%,'Region - Nagpur Data'!V69&lt;501%),1,0)</f>
        <v>0</v>
      </c>
      <c r="M68">
        <f>IF(AND('Region - Nagpur Data'!V69&gt;500%,'Region - Nagpur Data'!V69&lt;1001%),1,0)</f>
        <v>0</v>
      </c>
      <c r="N68">
        <f>IF(AND('Region - Nagpur Data'!V69&gt;1000%,'Region - Nagpur Data'!V69&lt;2001%),1,0)</f>
        <v>0</v>
      </c>
      <c r="O68">
        <f>IF('Region - Nagpur Data'!V69&gt;2000%,1,0)</f>
        <v>0</v>
      </c>
      <c r="P68">
        <f t="shared" si="1"/>
        <v>1</v>
      </c>
      <c r="Q68">
        <f>IF('Region - Nagpur Data'!V69=0%,1,0)</f>
        <v>1</v>
      </c>
    </row>
    <row r="69" spans="1:17" x14ac:dyDescent="0.35">
      <c r="A69">
        <f>'Region - Nagpur Data'!A70</f>
        <v>68</v>
      </c>
      <c r="B69" t="str">
        <f>'Region - Nagpur Data'!B70</f>
        <v>Nagpur</v>
      </c>
      <c r="C69" t="str">
        <f>'Region - Nagpur Data'!C70</f>
        <v>Chandrapur</v>
      </c>
      <c r="D69" t="str">
        <f>'Region - Nagpur Data'!D70</f>
        <v>Wardha</v>
      </c>
      <c r="E69" t="str">
        <f>'Region - Nagpur Data'!E70</f>
        <v>Wardha</v>
      </c>
      <c r="F69" t="str">
        <f>'Region - Nagpur Data'!F70</f>
        <v>7891298</v>
      </c>
      <c r="G69" t="str">
        <f>'Region - Nagpur Data'!G70</f>
        <v>Pipri Meghe and 13 villages RR WSS</v>
      </c>
      <c r="H69" t="str">
        <f>'Region - Nagpur Data'!H70</f>
        <v>Pipri</v>
      </c>
      <c r="I69" t="str">
        <f>'Region - Nagpur Data'!I70</f>
        <v>ESR-3.50 LL OL 2</v>
      </c>
      <c r="J69">
        <f>IF(AND('Region - Nagpur Data'!V70&gt;-1%,'Region - Nagpur Data'!V70&lt;101%),1,0)</f>
        <v>1</v>
      </c>
      <c r="K69">
        <f>IF(AND('Region - Nagpur Data'!V70&gt;100%,'Region - Nagpur Data'!V70&lt;301%),1,0)</f>
        <v>0</v>
      </c>
      <c r="L69">
        <f>IF(AND('Region - Nagpur Data'!V70&gt;300%,'Region - Nagpur Data'!V70&lt;501%),1,0)</f>
        <v>0</v>
      </c>
      <c r="M69">
        <f>IF(AND('Region - Nagpur Data'!V70&gt;500%,'Region - Nagpur Data'!V70&lt;1001%),1,0)</f>
        <v>0</v>
      </c>
      <c r="N69">
        <f>IF(AND('Region - Nagpur Data'!V70&gt;1000%,'Region - Nagpur Data'!V70&lt;2001%),1,0)</f>
        <v>0</v>
      </c>
      <c r="O69">
        <f>IF('Region - Nagpur Data'!V70&gt;2000%,1,0)</f>
        <v>0</v>
      </c>
      <c r="P69">
        <f t="shared" si="1"/>
        <v>1</v>
      </c>
      <c r="Q69">
        <f>IF('Region - Nagpur Data'!V70=0%,1,0)</f>
        <v>1</v>
      </c>
    </row>
    <row r="70" spans="1:17" x14ac:dyDescent="0.35">
      <c r="A70">
        <f>'Region - Nagpur Data'!A71</f>
        <v>69</v>
      </c>
      <c r="B70" t="str">
        <f>'Region - Nagpur Data'!B71</f>
        <v>Nagpur</v>
      </c>
      <c r="C70" t="str">
        <f>'Region - Nagpur Data'!C71</f>
        <v>Chandrapur</v>
      </c>
      <c r="D70" t="str">
        <f>'Region - Nagpur Data'!D71</f>
        <v>Mul</v>
      </c>
      <c r="E70" t="str">
        <f>'Region - Nagpur Data'!E71</f>
        <v>Mul</v>
      </c>
      <c r="F70" t="str">
        <f>'Region - Nagpur Data'!F71</f>
        <v>7890965</v>
      </c>
      <c r="G70" t="str">
        <f>'Region - Nagpur Data'!G71</f>
        <v>Mul Grid &amp; 24 Villages  RR WSS Retrofitting</v>
      </c>
      <c r="H70" t="str">
        <f>'Region - Nagpur Data'!H71</f>
        <v>Morwahi Mal</v>
      </c>
      <c r="I70" t="str">
        <f>'Region - Nagpur Data'!I71</f>
        <v>ESR-0.40 LL</v>
      </c>
      <c r="J70">
        <f>IF(AND('Region - Nagpur Data'!V71&gt;-1%,'Region - Nagpur Data'!V71&lt;101%),1,0)</f>
        <v>0</v>
      </c>
      <c r="K70">
        <f>IF(AND('Region - Nagpur Data'!V71&gt;100%,'Region - Nagpur Data'!V71&lt;301%),1,0)</f>
        <v>0</v>
      </c>
      <c r="L70">
        <f>IF(AND('Region - Nagpur Data'!V71&gt;300%,'Region - Nagpur Data'!V71&lt;501%),1,0)</f>
        <v>0</v>
      </c>
      <c r="M70">
        <f>IF(AND('Region - Nagpur Data'!V71&gt;500%,'Region - Nagpur Data'!V71&lt;1001%),1,0)</f>
        <v>1</v>
      </c>
      <c r="N70">
        <f>IF(AND('Region - Nagpur Data'!V71&gt;1000%,'Region - Nagpur Data'!V71&lt;2001%),1,0)</f>
        <v>0</v>
      </c>
      <c r="O70">
        <f>IF('Region - Nagpur Data'!V71&gt;2000%,1,0)</f>
        <v>0</v>
      </c>
      <c r="P70">
        <f t="shared" si="1"/>
        <v>1</v>
      </c>
      <c r="Q70">
        <f>IF('Region - Nagpur Data'!V71=0%,1,0)</f>
        <v>0</v>
      </c>
    </row>
    <row r="71" spans="1:17" x14ac:dyDescent="0.35">
      <c r="A71">
        <f>'Region - Nagpur Data'!A72</f>
        <v>70</v>
      </c>
      <c r="B71" t="str">
        <f>'Region - Nagpur Data'!B72</f>
        <v>Nagpur</v>
      </c>
      <c r="C71" t="str">
        <f>'Region - Nagpur Data'!C72</f>
        <v>Chandrapur</v>
      </c>
      <c r="D71" t="str">
        <f>'Region - Nagpur Data'!D72</f>
        <v>Chandrapur</v>
      </c>
      <c r="E71" t="str">
        <f>'Region - Nagpur Data'!E72</f>
        <v>Chimur</v>
      </c>
      <c r="F71" t="str">
        <f>'Region - Nagpur Data'!F72</f>
        <v>20036536</v>
      </c>
      <c r="G71" t="str">
        <f>'Region - Nagpur Data'!G72</f>
        <v>Bothali &amp; 7 Village RR WSS</v>
      </c>
      <c r="H71" t="str">
        <f>'Region - Nagpur Data'!H72</f>
        <v>Rajoli Chak</v>
      </c>
      <c r="I71" t="str">
        <f>'Region - Nagpur Data'!I72</f>
        <v>MBR 0.5 LL</v>
      </c>
      <c r="J71">
        <f>IF(AND('Region - Nagpur Data'!V72&gt;-1%,'Region - Nagpur Data'!V72&lt;101%),1,0)</f>
        <v>1</v>
      </c>
      <c r="K71">
        <f>IF(AND('Region - Nagpur Data'!V72&gt;100%,'Region - Nagpur Data'!V72&lt;301%),1,0)</f>
        <v>0</v>
      </c>
      <c r="L71">
        <f>IF(AND('Region - Nagpur Data'!V72&gt;300%,'Region - Nagpur Data'!V72&lt;501%),1,0)</f>
        <v>0</v>
      </c>
      <c r="M71">
        <f>IF(AND('Region - Nagpur Data'!V72&gt;500%,'Region - Nagpur Data'!V72&lt;1001%),1,0)</f>
        <v>0</v>
      </c>
      <c r="N71">
        <f>IF(AND('Region - Nagpur Data'!V72&gt;1000%,'Region - Nagpur Data'!V72&lt;2001%),1,0)</f>
        <v>0</v>
      </c>
      <c r="O71">
        <f>IF('Region - Nagpur Data'!V72&gt;2000%,1,0)</f>
        <v>0</v>
      </c>
      <c r="P71">
        <f t="shared" si="1"/>
        <v>1</v>
      </c>
      <c r="Q71">
        <f>IF('Region - Nagpur Data'!V72=0%,1,0)</f>
        <v>0</v>
      </c>
    </row>
    <row r="72" spans="1:17" x14ac:dyDescent="0.35">
      <c r="A72">
        <f>'Region - Nagpur Data'!A73</f>
        <v>71</v>
      </c>
      <c r="B72" t="str">
        <f>'Region - Nagpur Data'!B73</f>
        <v>Nagpur</v>
      </c>
      <c r="C72" t="str">
        <f>'Region - Nagpur Data'!C73</f>
        <v>Chandrapur</v>
      </c>
      <c r="D72" t="str">
        <f>'Region - Nagpur Data'!D73</f>
        <v>Mul</v>
      </c>
      <c r="E72" t="str">
        <f>'Region - Nagpur Data'!E73</f>
        <v>Mul</v>
      </c>
      <c r="F72" t="str">
        <f>'Region - Nagpur Data'!F73</f>
        <v>7890965</v>
      </c>
      <c r="G72" t="str">
        <f>'Region - Nagpur Data'!G73</f>
        <v>Mul Grid &amp; 24 Villages  RR WSS Retrofitting</v>
      </c>
      <c r="H72" t="str">
        <f>'Region - Nagpur Data'!H73</f>
        <v>Churul Tukum</v>
      </c>
      <c r="I72" t="str">
        <f>'Region - Nagpur Data'!I73</f>
        <v>GSR-0.35 LL</v>
      </c>
      <c r="J72">
        <f>IF(AND('Region - Nagpur Data'!V73&gt;-1%,'Region - Nagpur Data'!V73&lt;101%),1,0)</f>
        <v>1</v>
      </c>
      <c r="K72">
        <f>IF(AND('Region - Nagpur Data'!V73&gt;100%,'Region - Nagpur Data'!V73&lt;301%),1,0)</f>
        <v>0</v>
      </c>
      <c r="L72">
        <f>IF(AND('Region - Nagpur Data'!V73&gt;300%,'Region - Nagpur Data'!V73&lt;501%),1,0)</f>
        <v>0</v>
      </c>
      <c r="M72">
        <f>IF(AND('Region - Nagpur Data'!V73&gt;500%,'Region - Nagpur Data'!V73&lt;1001%),1,0)</f>
        <v>0</v>
      </c>
      <c r="N72">
        <f>IF(AND('Region - Nagpur Data'!V73&gt;1000%,'Region - Nagpur Data'!V73&lt;2001%),1,0)</f>
        <v>0</v>
      </c>
      <c r="O72">
        <f>IF('Region - Nagpur Data'!V73&gt;2000%,1,0)</f>
        <v>0</v>
      </c>
      <c r="P72">
        <f t="shared" si="1"/>
        <v>1</v>
      </c>
      <c r="Q72">
        <f>IF('Region - Nagpur Data'!V73=0%,1,0)</f>
        <v>1</v>
      </c>
    </row>
    <row r="73" spans="1:17" x14ac:dyDescent="0.35">
      <c r="A73">
        <f>'Region - Nagpur Data'!A74</f>
        <v>72</v>
      </c>
      <c r="B73" t="str">
        <f>'Region - Nagpur Data'!B74</f>
        <v>Chandrapur</v>
      </c>
      <c r="C73" t="str">
        <f>'Region - Nagpur Data'!C74</f>
        <v>Chandrapur</v>
      </c>
      <c r="D73" t="str">
        <f>'Region - Nagpur Data'!D74</f>
        <v>Pombhurna</v>
      </c>
      <c r="E73" t="str">
        <f>'Region - Nagpur Data'!E74</f>
        <v>Pombhurna</v>
      </c>
      <c r="F73" t="str">
        <f>'Region - Nagpur Data'!F74</f>
        <v>7928270</v>
      </c>
      <c r="G73" t="str">
        <f>'Region - Nagpur Data'!G74</f>
        <v>Pomnbhurna Grid &amp; 15 Villages RR Retrofitting</v>
      </c>
      <c r="H73" t="str">
        <f>'Region - Nagpur Data'!H74</f>
        <v>Chek Thane Wasna</v>
      </c>
      <c r="I73" t="str">
        <f>'Region - Nagpur Data'!I74</f>
        <v>ESR-0.40 LL</v>
      </c>
      <c r="J73">
        <f>IF(AND('Region - Nagpur Data'!V74&gt;-1%,'Region - Nagpur Data'!V74&lt;101%),1,0)</f>
        <v>0</v>
      </c>
      <c r="K73">
        <f>IF(AND('Region - Nagpur Data'!V74&gt;100%,'Region - Nagpur Data'!V74&lt;301%),1,0)</f>
        <v>1</v>
      </c>
      <c r="L73">
        <f>IF(AND('Region - Nagpur Data'!V74&gt;300%,'Region - Nagpur Data'!V74&lt;501%),1,0)</f>
        <v>0</v>
      </c>
      <c r="M73">
        <f>IF(AND('Region - Nagpur Data'!V74&gt;500%,'Region - Nagpur Data'!V74&lt;1001%),1,0)</f>
        <v>0</v>
      </c>
      <c r="N73">
        <f>IF(AND('Region - Nagpur Data'!V74&gt;1000%,'Region - Nagpur Data'!V74&lt;2001%),1,0)</f>
        <v>0</v>
      </c>
      <c r="O73">
        <f>IF('Region - Nagpur Data'!V74&gt;2000%,1,0)</f>
        <v>0</v>
      </c>
      <c r="P73">
        <f t="shared" si="1"/>
        <v>1</v>
      </c>
      <c r="Q73">
        <f>IF('Region - Nagpur Data'!V74=0%,1,0)</f>
        <v>0</v>
      </c>
    </row>
    <row r="74" spans="1:17" x14ac:dyDescent="0.35">
      <c r="A74">
        <f>'Region - Nagpur Data'!A75</f>
        <v>73</v>
      </c>
      <c r="B74" t="str">
        <f>'Region - Nagpur Data'!B75</f>
        <v>Nagpur</v>
      </c>
      <c r="C74" t="str">
        <f>'Region - Nagpur Data'!C75</f>
        <v>Gondia</v>
      </c>
      <c r="D74" t="str">
        <f>'Region - Nagpur Data'!D75</f>
        <v>Gondia</v>
      </c>
      <c r="E74" t="str">
        <f>'Region - Nagpur Data'!E75</f>
        <v>Goregaon</v>
      </c>
      <c r="F74" t="str">
        <f>'Region - Nagpur Data'!F75</f>
        <v>20019216</v>
      </c>
      <c r="G74" t="str">
        <f>'Region - Nagpur Data'!G75</f>
        <v>GOREGAON RR Retrofitting</v>
      </c>
      <c r="H74" t="str">
        <f>'Region - Nagpur Data'!H75</f>
        <v>Goregaon</v>
      </c>
      <c r="I74" t="str">
        <f>'Region - Nagpur Data'!I75</f>
        <v>MBR-1.00 LL</v>
      </c>
      <c r="J74">
        <f>IF(AND('Region - Nagpur Data'!V75&gt;-1%,'Region - Nagpur Data'!V75&lt;101%),1,0)</f>
        <v>0</v>
      </c>
      <c r="K74">
        <f>IF(AND('Region - Nagpur Data'!V75&gt;100%,'Region - Nagpur Data'!V75&lt;301%),1,0)</f>
        <v>0</v>
      </c>
      <c r="L74">
        <f>IF(AND('Region - Nagpur Data'!V75&gt;300%,'Region - Nagpur Data'!V75&lt;501%),1,0)</f>
        <v>0</v>
      </c>
      <c r="M74">
        <f>IF(AND('Region - Nagpur Data'!V75&gt;500%,'Region - Nagpur Data'!V75&lt;1001%),1,0)</f>
        <v>0</v>
      </c>
      <c r="N74">
        <f>IF(AND('Region - Nagpur Data'!V75&gt;1000%,'Region - Nagpur Data'!V75&lt;2001%),1,0)</f>
        <v>0</v>
      </c>
      <c r="O74">
        <f>IF('Region - Nagpur Data'!V75&gt;2000%,1,0)</f>
        <v>1</v>
      </c>
      <c r="P74">
        <f t="shared" si="1"/>
        <v>1</v>
      </c>
      <c r="Q74">
        <f>IF('Region - Nagpur Data'!V75=0%,1,0)</f>
        <v>0</v>
      </c>
    </row>
    <row r="75" spans="1:17" x14ac:dyDescent="0.35">
      <c r="A75">
        <f>'Region - Nagpur Data'!A76</f>
        <v>74</v>
      </c>
      <c r="B75" t="str">
        <f>'Region - Nagpur Data'!B76</f>
        <v>Nagpur</v>
      </c>
      <c r="C75" t="str">
        <f>'Region - Nagpur Data'!C76</f>
        <v>Nagpur</v>
      </c>
      <c r="D75" t="str">
        <f>'Region - Nagpur Data'!D76</f>
        <v>Chandrapur</v>
      </c>
      <c r="E75" t="str">
        <f>'Region - Nagpur Data'!E76</f>
        <v>Saoali</v>
      </c>
      <c r="F75" t="str">
        <f>'Region - Nagpur Data'!F76</f>
        <v>20036500</v>
      </c>
      <c r="G75" t="str">
        <f>'Region - Nagpur Data'!G76</f>
        <v>Vyahad &amp; 2 Village RR WSS</v>
      </c>
      <c r="H75" t="str">
        <f>'Region - Nagpur Data'!H76</f>
        <v>Samada Kh</v>
      </c>
      <c r="I75" t="str">
        <f>'Region - Nagpur Data'!I76</f>
        <v>ESR-1.60 LL</v>
      </c>
      <c r="J75">
        <f>IF(AND('Region - Nagpur Data'!V76&gt;-1%,'Region - Nagpur Data'!V76&lt;101%),1,0)</f>
        <v>1</v>
      </c>
      <c r="K75">
        <f>IF(AND('Region - Nagpur Data'!V76&gt;100%,'Region - Nagpur Data'!V76&lt;301%),1,0)</f>
        <v>0</v>
      </c>
      <c r="L75">
        <f>IF(AND('Region - Nagpur Data'!V76&gt;300%,'Region - Nagpur Data'!V76&lt;501%),1,0)</f>
        <v>0</v>
      </c>
      <c r="M75">
        <f>IF(AND('Region - Nagpur Data'!V76&gt;500%,'Region - Nagpur Data'!V76&lt;1001%),1,0)</f>
        <v>0</v>
      </c>
      <c r="N75">
        <f>IF(AND('Region - Nagpur Data'!V76&gt;1000%,'Region - Nagpur Data'!V76&lt;2001%),1,0)</f>
        <v>0</v>
      </c>
      <c r="O75">
        <f>IF('Region - Nagpur Data'!V76&gt;2000%,1,0)</f>
        <v>0</v>
      </c>
      <c r="P75">
        <f t="shared" ref="P75:P94" si="2">IF(OR(J75=1,K75=1,L75=1,M75=1,N75=1,O75=1),1,0)</f>
        <v>1</v>
      </c>
      <c r="Q75">
        <f>IF('Region - Nagpur Data'!V76=0%,1,0)</f>
        <v>0</v>
      </c>
    </row>
    <row r="76" spans="1:17" x14ac:dyDescent="0.35">
      <c r="A76">
        <f>'Region - Nagpur Data'!A77</f>
        <v>75</v>
      </c>
      <c r="B76" t="str">
        <f>'Region - Nagpur Data'!B77</f>
        <v>Nagpur</v>
      </c>
      <c r="C76" t="str">
        <f>'Region - Nagpur Data'!C77</f>
        <v>Chandrapur</v>
      </c>
      <c r="D76" t="str">
        <f>'Region - Nagpur Data'!D77</f>
        <v>Wardha</v>
      </c>
      <c r="E76" t="str">
        <f>'Region - Nagpur Data'!E77</f>
        <v>Wardha</v>
      </c>
      <c r="F76" t="str">
        <f>'Region - Nagpur Data'!F77</f>
        <v>7891298</v>
      </c>
      <c r="G76" t="str">
        <f>'Region - Nagpur Data'!G77</f>
        <v>Pipri Meghe and 13 villages RR WSS</v>
      </c>
      <c r="H76" t="str">
        <f>'Region - Nagpur Data'!H77</f>
        <v>Pipri</v>
      </c>
      <c r="I76" t="str">
        <f>'Region - Nagpur Data'!I77</f>
        <v>ESR-3.50 LL OL 1</v>
      </c>
      <c r="J76">
        <f>IF(AND('Region - Nagpur Data'!V77&gt;-1%,'Region - Nagpur Data'!V77&lt;101%),1,0)</f>
        <v>1</v>
      </c>
      <c r="K76">
        <f>IF(AND('Region - Nagpur Data'!V77&gt;100%,'Region - Nagpur Data'!V77&lt;301%),1,0)</f>
        <v>0</v>
      </c>
      <c r="L76">
        <f>IF(AND('Region - Nagpur Data'!V77&gt;300%,'Region - Nagpur Data'!V77&lt;501%),1,0)</f>
        <v>0</v>
      </c>
      <c r="M76">
        <f>IF(AND('Region - Nagpur Data'!V77&gt;500%,'Region - Nagpur Data'!V77&lt;1001%),1,0)</f>
        <v>0</v>
      </c>
      <c r="N76">
        <f>IF(AND('Region - Nagpur Data'!V77&gt;1000%,'Region - Nagpur Data'!V77&lt;2001%),1,0)</f>
        <v>0</v>
      </c>
      <c r="O76">
        <f>IF('Region - Nagpur Data'!V77&gt;2000%,1,0)</f>
        <v>0</v>
      </c>
      <c r="P76">
        <f t="shared" si="2"/>
        <v>1</v>
      </c>
      <c r="Q76">
        <f>IF('Region - Nagpur Data'!V77=0%,1,0)</f>
        <v>1</v>
      </c>
    </row>
    <row r="77" spans="1:17" x14ac:dyDescent="0.35">
      <c r="A77">
        <f>'Region - Nagpur Data'!A78</f>
        <v>76</v>
      </c>
      <c r="B77" t="str">
        <f>'Region - Nagpur Data'!B78</f>
        <v>Nagpur</v>
      </c>
      <c r="C77" t="str">
        <f>'Region - Nagpur Data'!C78</f>
        <v>Chandrapur</v>
      </c>
      <c r="D77" t="str">
        <f>'Region - Nagpur Data'!D78</f>
        <v>Wardha</v>
      </c>
      <c r="E77" t="str">
        <f>'Region - Nagpur Data'!E78</f>
        <v>Wardha</v>
      </c>
      <c r="F77" t="str">
        <f>'Region - Nagpur Data'!F78</f>
        <v>7891298</v>
      </c>
      <c r="G77" t="str">
        <f>'Region - Nagpur Data'!G78</f>
        <v>Pipri Meghe and 13 villages RR WSS</v>
      </c>
      <c r="H77" t="str">
        <f>'Region - Nagpur Data'!H78</f>
        <v>Karla</v>
      </c>
      <c r="I77" t="str">
        <f>'Region - Nagpur Data'!I78</f>
        <v>ESR-0.75 LL</v>
      </c>
      <c r="J77">
        <f>IF(AND('Region - Nagpur Data'!V78&gt;-1%,'Region - Nagpur Data'!V78&lt;101%),1,0)</f>
        <v>1</v>
      </c>
      <c r="K77">
        <f>IF(AND('Region - Nagpur Data'!V78&gt;100%,'Region - Nagpur Data'!V78&lt;301%),1,0)</f>
        <v>0</v>
      </c>
      <c r="L77">
        <f>IF(AND('Region - Nagpur Data'!V78&gt;300%,'Region - Nagpur Data'!V78&lt;501%),1,0)</f>
        <v>0</v>
      </c>
      <c r="M77">
        <f>IF(AND('Region - Nagpur Data'!V78&gt;500%,'Region - Nagpur Data'!V78&lt;1001%),1,0)</f>
        <v>0</v>
      </c>
      <c r="N77">
        <f>IF(AND('Region - Nagpur Data'!V78&gt;1000%,'Region - Nagpur Data'!V78&lt;2001%),1,0)</f>
        <v>0</v>
      </c>
      <c r="O77">
        <f>IF('Region - Nagpur Data'!V78&gt;2000%,1,0)</f>
        <v>0</v>
      </c>
      <c r="P77">
        <f t="shared" si="2"/>
        <v>1</v>
      </c>
      <c r="Q77">
        <f>IF('Region - Nagpur Data'!V78=0%,1,0)</f>
        <v>0</v>
      </c>
    </row>
    <row r="78" spans="1:17" x14ac:dyDescent="0.35">
      <c r="A78">
        <f>'Region - Nagpur Data'!A79</f>
        <v>77</v>
      </c>
      <c r="B78" t="str">
        <f>'Region - Nagpur Data'!B79</f>
        <v>Nagpur</v>
      </c>
      <c r="C78" t="str">
        <f>'Region - Nagpur Data'!C79</f>
        <v>Chandrapur</v>
      </c>
      <c r="D78" t="str">
        <f>'Region - Nagpur Data'!D79</f>
        <v>Wardha</v>
      </c>
      <c r="E78" t="str">
        <f>'Region - Nagpur Data'!E79</f>
        <v>Wardha</v>
      </c>
      <c r="F78" t="str">
        <f>'Region - Nagpur Data'!F79</f>
        <v>7891298</v>
      </c>
      <c r="G78" t="str">
        <f>'Region - Nagpur Data'!G79</f>
        <v>Pipri Meghe and 13 villages RR WSS</v>
      </c>
      <c r="H78" t="str">
        <f>'Region - Nagpur Data'!H79</f>
        <v>Waigaon</v>
      </c>
      <c r="I78" t="str">
        <f>'Region - Nagpur Data'!I79</f>
        <v>ESR-2.00 LL OL 1</v>
      </c>
      <c r="J78">
        <f>IF(AND('Region - Nagpur Data'!V79&gt;-1%,'Region - Nagpur Data'!V79&lt;101%),1,0)</f>
        <v>1</v>
      </c>
      <c r="K78">
        <f>IF(AND('Region - Nagpur Data'!V79&gt;100%,'Region - Nagpur Data'!V79&lt;301%),1,0)</f>
        <v>0</v>
      </c>
      <c r="L78">
        <f>IF(AND('Region - Nagpur Data'!V79&gt;300%,'Region - Nagpur Data'!V79&lt;501%),1,0)</f>
        <v>0</v>
      </c>
      <c r="M78">
        <f>IF(AND('Region - Nagpur Data'!V79&gt;500%,'Region - Nagpur Data'!V79&lt;1001%),1,0)</f>
        <v>0</v>
      </c>
      <c r="N78">
        <f>IF(AND('Region - Nagpur Data'!V79&gt;1000%,'Region - Nagpur Data'!V79&lt;2001%),1,0)</f>
        <v>0</v>
      </c>
      <c r="O78">
        <f>IF('Region - Nagpur Data'!V79&gt;2000%,1,0)</f>
        <v>0</v>
      </c>
      <c r="P78">
        <f t="shared" si="2"/>
        <v>1</v>
      </c>
      <c r="Q78">
        <f>IF('Region - Nagpur Data'!V79=0%,1,0)</f>
        <v>1</v>
      </c>
    </row>
    <row r="79" spans="1:17" x14ac:dyDescent="0.35">
      <c r="A79">
        <f>'Region - Nagpur Data'!A80</f>
        <v>78</v>
      </c>
      <c r="B79" t="str">
        <f>'Region - Nagpur Data'!B80</f>
        <v>Chandrapur</v>
      </c>
      <c r="C79" t="str">
        <f>'Region - Nagpur Data'!C80</f>
        <v>Chandrapur</v>
      </c>
      <c r="D79" t="str">
        <f>'Region - Nagpur Data'!D80</f>
        <v>Chandrapur</v>
      </c>
      <c r="E79" t="str">
        <f>'Region - Nagpur Data'!E80</f>
        <v>Chandrapur</v>
      </c>
      <c r="F79" t="str">
        <f>'Region - Nagpur Data'!F80</f>
        <v>20050368</v>
      </c>
      <c r="G79" t="str">
        <f>'Region - Nagpur Data'!G80</f>
        <v>Chinchala and 7 Villages RR Water Supply Scheme</v>
      </c>
      <c r="H79" t="str">
        <f>'Region - Nagpur Data'!H80</f>
        <v>Chinchala</v>
      </c>
      <c r="I79" t="str">
        <f>'Region - Nagpur Data'!I80</f>
        <v>Proposed ESR-0.15LL</v>
      </c>
      <c r="J79">
        <f>IF(AND('Region - Nagpur Data'!V80&gt;-1%,'Region - Nagpur Data'!V80&lt;101%),1,0)</f>
        <v>1</v>
      </c>
      <c r="K79">
        <f>IF(AND('Region - Nagpur Data'!V80&gt;100%,'Region - Nagpur Data'!V80&lt;301%),1,0)</f>
        <v>0</v>
      </c>
      <c r="L79">
        <f>IF(AND('Region - Nagpur Data'!V80&gt;300%,'Region - Nagpur Data'!V80&lt;501%),1,0)</f>
        <v>0</v>
      </c>
      <c r="M79">
        <f>IF(AND('Region - Nagpur Data'!V80&gt;500%,'Region - Nagpur Data'!V80&lt;1001%),1,0)</f>
        <v>0</v>
      </c>
      <c r="N79">
        <f>IF(AND('Region - Nagpur Data'!V80&gt;1000%,'Region - Nagpur Data'!V80&lt;2001%),1,0)</f>
        <v>0</v>
      </c>
      <c r="O79">
        <f>IF('Region - Nagpur Data'!V80&gt;2000%,1,0)</f>
        <v>0</v>
      </c>
      <c r="P79">
        <f t="shared" si="2"/>
        <v>1</v>
      </c>
      <c r="Q79">
        <f>IF('Region - Nagpur Data'!V80=0%,1,0)</f>
        <v>1</v>
      </c>
    </row>
    <row r="80" spans="1:17" x14ac:dyDescent="0.35">
      <c r="A80">
        <f>'Region - Nagpur Data'!A81</f>
        <v>79</v>
      </c>
      <c r="B80" t="str">
        <f>'Region - Nagpur Data'!B81</f>
        <v>Nagpur</v>
      </c>
      <c r="C80" t="str">
        <f>'Region - Nagpur Data'!C81</f>
        <v>Chandrapur</v>
      </c>
      <c r="D80" t="str">
        <f>'Region - Nagpur Data'!D81</f>
        <v>Mul</v>
      </c>
      <c r="E80" t="str">
        <f>'Region - Nagpur Data'!E81</f>
        <v>Mul</v>
      </c>
      <c r="F80" t="str">
        <f>'Region - Nagpur Data'!F81</f>
        <v>7890965</v>
      </c>
      <c r="G80" t="str">
        <f>'Region - Nagpur Data'!G81</f>
        <v>Mul Grid &amp; 24 Villages  RR WSS Retrofitting</v>
      </c>
      <c r="H80" t="str">
        <f>'Region - Nagpur Data'!H81</f>
        <v>Gangalwadi</v>
      </c>
      <c r="I80" t="str">
        <f>'Region - Nagpur Data'!I81</f>
        <v>ESR-0.60 LL</v>
      </c>
      <c r="J80">
        <f>IF(AND('Region - Nagpur Data'!V81&gt;-1%,'Region - Nagpur Data'!V81&lt;101%),1,0)</f>
        <v>1</v>
      </c>
      <c r="K80">
        <f>IF(AND('Region - Nagpur Data'!V81&gt;100%,'Region - Nagpur Data'!V81&lt;301%),1,0)</f>
        <v>0</v>
      </c>
      <c r="L80">
        <f>IF(AND('Region - Nagpur Data'!V81&gt;300%,'Region - Nagpur Data'!V81&lt;501%),1,0)</f>
        <v>0</v>
      </c>
      <c r="M80">
        <f>IF(AND('Region - Nagpur Data'!V81&gt;500%,'Region - Nagpur Data'!V81&lt;1001%),1,0)</f>
        <v>0</v>
      </c>
      <c r="N80">
        <f>IF(AND('Region - Nagpur Data'!V81&gt;1000%,'Region - Nagpur Data'!V81&lt;2001%),1,0)</f>
        <v>0</v>
      </c>
      <c r="O80">
        <f>IF('Region - Nagpur Data'!V81&gt;2000%,1,0)</f>
        <v>0</v>
      </c>
      <c r="P80">
        <f t="shared" si="2"/>
        <v>1</v>
      </c>
      <c r="Q80">
        <f>IF('Region - Nagpur Data'!V81=0%,1,0)</f>
        <v>1</v>
      </c>
    </row>
    <row r="81" spans="1:17" x14ac:dyDescent="0.35">
      <c r="A81">
        <f>'Region - Nagpur Data'!A82</f>
        <v>80</v>
      </c>
      <c r="B81" t="str">
        <f>'Region - Nagpur Data'!B82</f>
        <v>Nagpur</v>
      </c>
      <c r="C81" t="str">
        <f>'Region - Nagpur Data'!C82</f>
        <v>Chandrapur</v>
      </c>
      <c r="D81" t="str">
        <f>'Region - Nagpur Data'!D82</f>
        <v>Wardha</v>
      </c>
      <c r="E81" t="str">
        <f>'Region - Nagpur Data'!E82</f>
        <v>Wardha</v>
      </c>
      <c r="F81" t="str">
        <f>'Region - Nagpur Data'!F82</f>
        <v>7891298</v>
      </c>
      <c r="G81" t="str">
        <f>'Region - Nagpur Data'!G82</f>
        <v>Pipri Meghe and 13 villages RR WSS</v>
      </c>
      <c r="H81" t="str">
        <f>'Region - Nagpur Data'!H82</f>
        <v>Masala</v>
      </c>
      <c r="I81" t="str">
        <f>'Region - Nagpur Data'!I82</f>
        <v>ESR-8.50 LL OL 1</v>
      </c>
      <c r="J81">
        <f>IF(AND('Region - Nagpur Data'!V82&gt;-1%,'Region - Nagpur Data'!V82&lt;101%),1,0)</f>
        <v>1</v>
      </c>
      <c r="K81">
        <f>IF(AND('Region - Nagpur Data'!V82&gt;100%,'Region - Nagpur Data'!V82&lt;301%),1,0)</f>
        <v>0</v>
      </c>
      <c r="L81">
        <f>IF(AND('Region - Nagpur Data'!V82&gt;300%,'Region - Nagpur Data'!V82&lt;501%),1,0)</f>
        <v>0</v>
      </c>
      <c r="M81">
        <f>IF(AND('Region - Nagpur Data'!V82&gt;500%,'Region - Nagpur Data'!V82&lt;1001%),1,0)</f>
        <v>0</v>
      </c>
      <c r="N81">
        <f>IF(AND('Region - Nagpur Data'!V82&gt;1000%,'Region - Nagpur Data'!V82&lt;2001%),1,0)</f>
        <v>0</v>
      </c>
      <c r="O81">
        <f>IF('Region - Nagpur Data'!V82&gt;2000%,1,0)</f>
        <v>0</v>
      </c>
      <c r="P81">
        <f t="shared" si="2"/>
        <v>1</v>
      </c>
      <c r="Q81">
        <f>IF('Region - Nagpur Data'!V82=0%,1,0)</f>
        <v>1</v>
      </c>
    </row>
    <row r="82" spans="1:17" x14ac:dyDescent="0.35">
      <c r="A82">
        <f>'Region - Nagpur Data'!A83</f>
        <v>81</v>
      </c>
      <c r="B82" t="str">
        <f>'Region - Nagpur Data'!B83</f>
        <v>Nagpur</v>
      </c>
      <c r="C82" t="str">
        <f>'Region - Nagpur Data'!C83</f>
        <v>Gondia</v>
      </c>
      <c r="D82" t="str">
        <f>'Region - Nagpur Data'!D83</f>
        <v>Sadak Arjuni</v>
      </c>
      <c r="E82" t="str">
        <f>'Region - Nagpur Data'!E83</f>
        <v>Sadak Arjuni</v>
      </c>
      <c r="F82" t="str">
        <f>'Region - Nagpur Data'!F83</f>
        <v>20016939</v>
      </c>
      <c r="G82" t="str">
        <f>'Region - Nagpur Data'!G83</f>
        <v>Putali RR WSS Retrofitting</v>
      </c>
      <c r="H82" t="str">
        <f>'Region - Nagpur Data'!H83</f>
        <v>Ushikheda</v>
      </c>
      <c r="I82" t="str">
        <f>'Region - Nagpur Data'!I83</f>
        <v>ESR-0.45 LL</v>
      </c>
      <c r="J82">
        <f>IF(AND('Region - Nagpur Data'!V83&gt;-1%,'Region - Nagpur Data'!V83&lt;101%),1,0)</f>
        <v>1</v>
      </c>
      <c r="K82">
        <f>IF(AND('Region - Nagpur Data'!V83&gt;100%,'Region - Nagpur Data'!V83&lt;301%),1,0)</f>
        <v>0</v>
      </c>
      <c r="L82">
        <f>IF(AND('Region - Nagpur Data'!V83&gt;300%,'Region - Nagpur Data'!V83&lt;501%),1,0)</f>
        <v>0</v>
      </c>
      <c r="M82">
        <f>IF(AND('Region - Nagpur Data'!V83&gt;500%,'Region - Nagpur Data'!V83&lt;1001%),1,0)</f>
        <v>0</v>
      </c>
      <c r="N82">
        <f>IF(AND('Region - Nagpur Data'!V83&gt;1000%,'Region - Nagpur Data'!V83&lt;2001%),1,0)</f>
        <v>0</v>
      </c>
      <c r="O82">
        <f>IF('Region - Nagpur Data'!V83&gt;2000%,1,0)</f>
        <v>0</v>
      </c>
      <c r="P82">
        <f t="shared" si="2"/>
        <v>1</v>
      </c>
      <c r="Q82">
        <f>IF('Region - Nagpur Data'!V83=0%,1,0)</f>
        <v>1</v>
      </c>
    </row>
    <row r="83" spans="1:17" x14ac:dyDescent="0.35">
      <c r="A83">
        <f>'Region - Nagpur Data'!A84</f>
        <v>82</v>
      </c>
      <c r="B83" t="str">
        <f>'Region - Nagpur Data'!B84</f>
        <v>Nagpur</v>
      </c>
      <c r="C83" t="str">
        <f>'Region - Nagpur Data'!C84</f>
        <v>Gondia</v>
      </c>
      <c r="D83" t="str">
        <f>'Region - Nagpur Data'!D84</f>
        <v>Bhandara</v>
      </c>
      <c r="E83" t="str">
        <f>'Region - Nagpur Data'!E84</f>
        <v>Tumsar</v>
      </c>
      <c r="F83" t="str">
        <f>'Region - Nagpur Data'!F84</f>
        <v>20017217</v>
      </c>
      <c r="G83" t="str">
        <f>'Region - Nagpur Data'!G84</f>
        <v>Dewadi RR WSS</v>
      </c>
      <c r="H83" t="str">
        <f>'Region - Nagpur Data'!H84</f>
        <v>Khapa</v>
      </c>
      <c r="I83" t="str">
        <f>'Region - Nagpur Data'!I84</f>
        <v>ESR 1.50 LL</v>
      </c>
      <c r="J83">
        <f>IF(AND('Region - Nagpur Data'!V84&gt;-1%,'Region - Nagpur Data'!V84&lt;101%),1,0)</f>
        <v>1</v>
      </c>
      <c r="K83">
        <f>IF(AND('Region - Nagpur Data'!V84&gt;100%,'Region - Nagpur Data'!V84&lt;301%),1,0)</f>
        <v>0</v>
      </c>
      <c r="L83">
        <f>IF(AND('Region - Nagpur Data'!V84&gt;300%,'Region - Nagpur Data'!V84&lt;501%),1,0)</f>
        <v>0</v>
      </c>
      <c r="M83">
        <f>IF(AND('Region - Nagpur Data'!V84&gt;500%,'Region - Nagpur Data'!V84&lt;1001%),1,0)</f>
        <v>0</v>
      </c>
      <c r="N83">
        <f>IF(AND('Region - Nagpur Data'!V84&gt;1000%,'Region - Nagpur Data'!V84&lt;2001%),1,0)</f>
        <v>0</v>
      </c>
      <c r="O83">
        <f>IF('Region - Nagpur Data'!V84&gt;2000%,1,0)</f>
        <v>0</v>
      </c>
      <c r="P83">
        <f t="shared" si="2"/>
        <v>1</v>
      </c>
      <c r="Q83">
        <f>IF('Region - Nagpur Data'!V84=0%,1,0)</f>
        <v>1</v>
      </c>
    </row>
    <row r="84" spans="1:17" x14ac:dyDescent="0.35">
      <c r="A84">
        <f>'Region - Nagpur Data'!A85</f>
        <v>83</v>
      </c>
      <c r="B84" t="str">
        <f>'Region - Nagpur Data'!B85</f>
        <v>Nagpur</v>
      </c>
      <c r="C84" t="str">
        <f>'Region - Nagpur Data'!C85</f>
        <v>Nagpur</v>
      </c>
      <c r="D84" t="str">
        <f>'Region - Nagpur Data'!D85</f>
        <v>Nagpur</v>
      </c>
      <c r="E84" t="str">
        <f>'Region - Nagpur Data'!E85</f>
        <v>Kamptee</v>
      </c>
      <c r="F84" t="str">
        <f>'Region - Nagpur Data'!F85</f>
        <v>7940695</v>
      </c>
      <c r="G84" t="str">
        <f>'Region - Nagpur Data'!G85</f>
        <v>Bidgaon Tarodi wss</v>
      </c>
      <c r="H84" t="str">
        <f>'Region - Nagpur Data'!H85</f>
        <v>Tarodi Kh.</v>
      </c>
      <c r="I84" t="str">
        <f>'Region - Nagpur Data'!I85</f>
        <v>ESR 1.34 LL - 1</v>
      </c>
      <c r="J84">
        <f>IF(AND('Region - Nagpur Data'!V85&gt;-1%,'Region - Nagpur Data'!V85&lt;101%),1,0)</f>
        <v>0</v>
      </c>
      <c r="K84">
        <f>IF(AND('Region - Nagpur Data'!V85&gt;100%,'Region - Nagpur Data'!V85&lt;301%),1,0)</f>
        <v>0</v>
      </c>
      <c r="L84">
        <f>IF(AND('Region - Nagpur Data'!V85&gt;300%,'Region - Nagpur Data'!V85&lt;501%),1,0)</f>
        <v>0</v>
      </c>
      <c r="M84">
        <f>IF(AND('Region - Nagpur Data'!V85&gt;500%,'Region - Nagpur Data'!V85&lt;1001%),1,0)</f>
        <v>1</v>
      </c>
      <c r="N84">
        <f>IF(AND('Region - Nagpur Data'!V85&gt;1000%,'Region - Nagpur Data'!V85&lt;2001%),1,0)</f>
        <v>0</v>
      </c>
      <c r="O84">
        <f>IF('Region - Nagpur Data'!V85&gt;2000%,1,0)</f>
        <v>0</v>
      </c>
      <c r="P84">
        <f t="shared" si="2"/>
        <v>1</v>
      </c>
      <c r="Q84">
        <f>IF('Region - Nagpur Data'!V85=0%,1,0)</f>
        <v>0</v>
      </c>
    </row>
    <row r="85" spans="1:17" x14ac:dyDescent="0.35">
      <c r="A85">
        <f>'Region - Nagpur Data'!A86</f>
        <v>84</v>
      </c>
      <c r="B85" t="str">
        <f>'Region - Nagpur Data'!B86</f>
        <v>Nagpur</v>
      </c>
      <c r="C85" t="str">
        <f>'Region - Nagpur Data'!C86</f>
        <v>Gondia</v>
      </c>
      <c r="D85" t="str">
        <f>'Region - Nagpur Data'!D86</f>
        <v>Bhandara</v>
      </c>
      <c r="E85" t="str">
        <f>'Region - Nagpur Data'!E86</f>
        <v>Tumsar</v>
      </c>
      <c r="F85" t="str">
        <f>'Region - Nagpur Data'!F86</f>
        <v>631010</v>
      </c>
      <c r="G85" t="str">
        <f>'Region - Nagpur Data'!G86</f>
        <v>Gobarwahi RR Retrofitting</v>
      </c>
      <c r="H85" t="str">
        <f>'Region - Nagpur Data'!H86</f>
        <v>Pitesur</v>
      </c>
      <c r="I85" t="str">
        <f>'Region - Nagpur Data'!I86</f>
        <v>ESR 0.60 LL</v>
      </c>
      <c r="J85">
        <f>IF(AND('Region - Nagpur Data'!V86&gt;-1%,'Region - Nagpur Data'!V86&lt;101%),1,0)</f>
        <v>1</v>
      </c>
      <c r="K85">
        <f>IF(AND('Region - Nagpur Data'!V86&gt;100%,'Region - Nagpur Data'!V86&lt;301%),1,0)</f>
        <v>0</v>
      </c>
      <c r="L85">
        <f>IF(AND('Region - Nagpur Data'!V86&gt;300%,'Region - Nagpur Data'!V86&lt;501%),1,0)</f>
        <v>0</v>
      </c>
      <c r="M85">
        <f>IF(AND('Region - Nagpur Data'!V86&gt;500%,'Region - Nagpur Data'!V86&lt;1001%),1,0)</f>
        <v>0</v>
      </c>
      <c r="N85">
        <f>IF(AND('Region - Nagpur Data'!V86&gt;1000%,'Region - Nagpur Data'!V86&lt;2001%),1,0)</f>
        <v>0</v>
      </c>
      <c r="O85">
        <f>IF('Region - Nagpur Data'!V86&gt;2000%,1,0)</f>
        <v>0</v>
      </c>
      <c r="P85">
        <f t="shared" si="2"/>
        <v>1</v>
      </c>
      <c r="Q85">
        <f>IF('Region - Nagpur Data'!V86=0%,1,0)</f>
        <v>1</v>
      </c>
    </row>
    <row r="86" spans="1:17" x14ac:dyDescent="0.35">
      <c r="A86">
        <f>'Region - Nagpur Data'!A87</f>
        <v>85</v>
      </c>
      <c r="B86" t="str">
        <f>'Region - Nagpur Data'!B87</f>
        <v>Nagpur</v>
      </c>
      <c r="C86" t="str">
        <f>'Region - Nagpur Data'!C87</f>
        <v>Nagpur</v>
      </c>
      <c r="D86" t="str">
        <f>'Region - Nagpur Data'!D87</f>
        <v>Nagpur</v>
      </c>
      <c r="E86" t="str">
        <f>'Region - Nagpur Data'!E87</f>
        <v>Hingna</v>
      </c>
      <c r="F86" t="str">
        <f>'Region - Nagpur Data'!F87</f>
        <v>20009650</v>
      </c>
      <c r="G86" t="str">
        <f>'Region - Nagpur Data'!G87</f>
        <v>Waddhmna WSS</v>
      </c>
      <c r="H86" t="str">
        <f>'Region - Nagpur Data'!H87</f>
        <v>Waddhmna</v>
      </c>
      <c r="I86" t="str">
        <f>'Region - Nagpur Data'!I87</f>
        <v>ESR-2.27 LL OL 1</v>
      </c>
      <c r="J86">
        <f>IF(AND('Region - Nagpur Data'!V87&gt;-1%,'Region - Nagpur Data'!V87&lt;101%),1,0)</f>
        <v>1</v>
      </c>
      <c r="K86">
        <f>IF(AND('Region - Nagpur Data'!V87&gt;100%,'Region - Nagpur Data'!V87&lt;301%),1,0)</f>
        <v>0</v>
      </c>
      <c r="L86">
        <f>IF(AND('Region - Nagpur Data'!V87&gt;300%,'Region - Nagpur Data'!V87&lt;501%),1,0)</f>
        <v>0</v>
      </c>
      <c r="M86">
        <f>IF(AND('Region - Nagpur Data'!V87&gt;500%,'Region - Nagpur Data'!V87&lt;1001%),1,0)</f>
        <v>0</v>
      </c>
      <c r="N86">
        <f>IF(AND('Region - Nagpur Data'!V87&gt;1000%,'Region - Nagpur Data'!V87&lt;2001%),1,0)</f>
        <v>0</v>
      </c>
      <c r="O86">
        <f>IF('Region - Nagpur Data'!V87&gt;2000%,1,0)</f>
        <v>0</v>
      </c>
      <c r="P86">
        <f t="shared" si="2"/>
        <v>1</v>
      </c>
      <c r="Q86">
        <f>IF('Region - Nagpur Data'!V87=0%,1,0)</f>
        <v>1</v>
      </c>
    </row>
    <row r="87" spans="1:17" x14ac:dyDescent="0.35">
      <c r="A87">
        <f>'Region - Nagpur Data'!A88</f>
        <v>86</v>
      </c>
      <c r="B87" t="str">
        <f>'Region - Nagpur Data'!B88</f>
        <v>Nagpur</v>
      </c>
      <c r="C87" t="str">
        <f>'Region - Nagpur Data'!C88</f>
        <v>Chandrapur</v>
      </c>
      <c r="D87" t="str">
        <f>'Region - Nagpur Data'!D88</f>
        <v>Wardha</v>
      </c>
      <c r="E87" t="str">
        <f>'Region - Nagpur Data'!E88</f>
        <v>Wardha</v>
      </c>
      <c r="F87" t="str">
        <f>'Region - Nagpur Data'!F88</f>
        <v>7891298</v>
      </c>
      <c r="G87" t="str">
        <f>'Region - Nagpur Data'!G88</f>
        <v>Pipri Meghe and 13 villages RR WSS</v>
      </c>
      <c r="H87" t="str">
        <f>'Region - Nagpur Data'!H88</f>
        <v>Sawangi Meghe</v>
      </c>
      <c r="I87" t="str">
        <f>'Region - Nagpur Data'!I88</f>
        <v>ESR-9.60 LL OL 1</v>
      </c>
      <c r="J87">
        <f>IF(AND('Region - Nagpur Data'!V88&gt;-1%,'Region - Nagpur Data'!V88&lt;101%),1,0)</f>
        <v>1</v>
      </c>
      <c r="K87">
        <f>IF(AND('Region - Nagpur Data'!V88&gt;100%,'Region - Nagpur Data'!V88&lt;301%),1,0)</f>
        <v>0</v>
      </c>
      <c r="L87">
        <f>IF(AND('Region - Nagpur Data'!V88&gt;300%,'Region - Nagpur Data'!V88&lt;501%),1,0)</f>
        <v>0</v>
      </c>
      <c r="M87">
        <f>IF(AND('Region - Nagpur Data'!V88&gt;500%,'Region - Nagpur Data'!V88&lt;1001%),1,0)</f>
        <v>0</v>
      </c>
      <c r="N87">
        <f>IF(AND('Region - Nagpur Data'!V88&gt;1000%,'Region - Nagpur Data'!V88&lt;2001%),1,0)</f>
        <v>0</v>
      </c>
      <c r="O87">
        <f>IF('Region - Nagpur Data'!V88&gt;2000%,1,0)</f>
        <v>0</v>
      </c>
      <c r="P87">
        <f t="shared" si="2"/>
        <v>1</v>
      </c>
      <c r="Q87">
        <f>IF('Region - Nagpur Data'!V88=0%,1,0)</f>
        <v>1</v>
      </c>
    </row>
    <row r="88" spans="1:17" x14ac:dyDescent="0.35">
      <c r="A88">
        <f>'Region - Nagpur Data'!A89</f>
        <v>87</v>
      </c>
      <c r="B88" t="str">
        <f>'Region - Nagpur Data'!B89</f>
        <v>Chandrapur</v>
      </c>
      <c r="C88" t="str">
        <f>'Region - Nagpur Data'!C89</f>
        <v>Chandrapur</v>
      </c>
      <c r="D88" t="str">
        <f>'Region - Nagpur Data'!D89</f>
        <v>Pombhurna</v>
      </c>
      <c r="E88" t="str">
        <f>'Region - Nagpur Data'!E89</f>
        <v>Pombhurna</v>
      </c>
      <c r="F88" t="str">
        <f>'Region - Nagpur Data'!F89</f>
        <v>7928270</v>
      </c>
      <c r="G88" t="str">
        <f>'Region - Nagpur Data'!G89</f>
        <v>Pomnbhurna Grid &amp; 15 Villages RR Retrofitting</v>
      </c>
      <c r="H88" t="str">
        <f>'Region - Nagpur Data'!H89</f>
        <v>Chak Hattibodi</v>
      </c>
      <c r="I88" t="str">
        <f>'Region - Nagpur Data'!I89</f>
        <v>MBR-1.00 LL OL 1</v>
      </c>
      <c r="J88">
        <f>IF(AND('Region - Nagpur Data'!V89&gt;-1%,'Region - Nagpur Data'!V89&lt;101%),1,0)</f>
        <v>1</v>
      </c>
      <c r="K88">
        <f>IF(AND('Region - Nagpur Data'!V89&gt;100%,'Region - Nagpur Data'!V89&lt;301%),1,0)</f>
        <v>0</v>
      </c>
      <c r="L88">
        <f>IF(AND('Region - Nagpur Data'!V89&gt;300%,'Region - Nagpur Data'!V89&lt;501%),1,0)</f>
        <v>0</v>
      </c>
      <c r="M88">
        <f>IF(AND('Region - Nagpur Data'!V89&gt;500%,'Region - Nagpur Data'!V89&lt;1001%),1,0)</f>
        <v>0</v>
      </c>
      <c r="N88">
        <f>IF(AND('Region - Nagpur Data'!V89&gt;1000%,'Region - Nagpur Data'!V89&lt;2001%),1,0)</f>
        <v>0</v>
      </c>
      <c r="O88">
        <f>IF('Region - Nagpur Data'!V89&gt;2000%,1,0)</f>
        <v>0</v>
      </c>
      <c r="P88">
        <f t="shared" si="2"/>
        <v>1</v>
      </c>
      <c r="Q88">
        <f>IF('Region - Nagpur Data'!V89=0%,1,0)</f>
        <v>1</v>
      </c>
    </row>
    <row r="89" spans="1:17" x14ac:dyDescent="0.35">
      <c r="A89">
        <f>'Region - Nagpur Data'!A90</f>
        <v>88</v>
      </c>
      <c r="B89" t="str">
        <f>'Region - Nagpur Data'!B90</f>
        <v>Nagpur</v>
      </c>
      <c r="C89" t="str">
        <f>'Region - Nagpur Data'!C90</f>
        <v>Chandrapur</v>
      </c>
      <c r="D89" t="str">
        <f>'Region - Nagpur Data'!D90</f>
        <v>Wardha</v>
      </c>
      <c r="E89" t="str">
        <f>'Region - Nagpur Data'!E90</f>
        <v>Wardha</v>
      </c>
      <c r="F89" t="str">
        <f>'Region - Nagpur Data'!F90</f>
        <v>7891298</v>
      </c>
      <c r="G89" t="str">
        <f>'Region - Nagpur Data'!G90</f>
        <v>Pipri Meghe and 13 villages RR WSS</v>
      </c>
      <c r="H89" t="str">
        <f>'Region - Nagpur Data'!H90</f>
        <v>Alodi</v>
      </c>
      <c r="I89" t="str">
        <f>'Region - Nagpur Data'!I90</f>
        <v>ESR-4.00 LL OL 1</v>
      </c>
      <c r="J89">
        <f>IF(AND('Region - Nagpur Data'!V90&gt;-1%,'Region - Nagpur Data'!V90&lt;101%),1,0)</f>
        <v>1</v>
      </c>
      <c r="K89">
        <f>IF(AND('Region - Nagpur Data'!V90&gt;100%,'Region - Nagpur Data'!V90&lt;301%),1,0)</f>
        <v>0</v>
      </c>
      <c r="L89">
        <f>IF(AND('Region - Nagpur Data'!V90&gt;300%,'Region - Nagpur Data'!V90&lt;501%),1,0)</f>
        <v>0</v>
      </c>
      <c r="M89">
        <f>IF(AND('Region - Nagpur Data'!V90&gt;500%,'Region - Nagpur Data'!V90&lt;1001%),1,0)</f>
        <v>0</v>
      </c>
      <c r="N89">
        <f>IF(AND('Region - Nagpur Data'!V90&gt;1000%,'Region - Nagpur Data'!V90&lt;2001%),1,0)</f>
        <v>0</v>
      </c>
      <c r="O89">
        <f>IF('Region - Nagpur Data'!V90&gt;2000%,1,0)</f>
        <v>0</v>
      </c>
      <c r="P89">
        <f t="shared" si="2"/>
        <v>1</v>
      </c>
      <c r="Q89">
        <f>IF('Region - Nagpur Data'!V90=0%,1,0)</f>
        <v>0</v>
      </c>
    </row>
    <row r="90" spans="1:17" x14ac:dyDescent="0.35">
      <c r="A90">
        <f>'Region - Nagpur Data'!A91</f>
        <v>89</v>
      </c>
      <c r="B90" t="str">
        <f>'Region - Nagpur Data'!B91</f>
        <v>Chandrapur</v>
      </c>
      <c r="C90" t="str">
        <f>'Region - Nagpur Data'!C91</f>
        <v>Chandrapur</v>
      </c>
      <c r="D90" t="str">
        <f>'Region - Nagpur Data'!D91</f>
        <v>Pombhurna</v>
      </c>
      <c r="E90" t="str">
        <f>'Region - Nagpur Data'!E91</f>
        <v>Pombhurna</v>
      </c>
      <c r="F90" t="str">
        <f>'Region - Nagpur Data'!F91</f>
        <v>7928270</v>
      </c>
      <c r="G90" t="str">
        <f>'Region - Nagpur Data'!G91</f>
        <v>Pomnbhurna Grid &amp; 15 Villages RR Retrofitting</v>
      </c>
      <c r="H90" t="str">
        <f>'Region - Nagpur Data'!H91</f>
        <v>Mohadi</v>
      </c>
      <c r="I90" t="str">
        <f>'Region - Nagpur Data'!I91</f>
        <v>ESR-0.30 LL</v>
      </c>
      <c r="J90">
        <f>IF(AND('Region - Nagpur Data'!V91&gt;-1%,'Region - Nagpur Data'!V91&lt;101%),1,0)</f>
        <v>1</v>
      </c>
      <c r="K90">
        <f>IF(AND('Region - Nagpur Data'!V91&gt;100%,'Region - Nagpur Data'!V91&lt;301%),1,0)</f>
        <v>0</v>
      </c>
      <c r="L90">
        <f>IF(AND('Region - Nagpur Data'!V91&gt;300%,'Region - Nagpur Data'!V91&lt;501%),1,0)</f>
        <v>0</v>
      </c>
      <c r="M90">
        <f>IF(AND('Region - Nagpur Data'!V91&gt;500%,'Region - Nagpur Data'!V91&lt;1001%),1,0)</f>
        <v>0</v>
      </c>
      <c r="N90">
        <f>IF(AND('Region - Nagpur Data'!V91&gt;1000%,'Region - Nagpur Data'!V91&lt;2001%),1,0)</f>
        <v>0</v>
      </c>
      <c r="O90">
        <f>IF('Region - Nagpur Data'!V91&gt;2000%,1,0)</f>
        <v>0</v>
      </c>
      <c r="P90">
        <f t="shared" si="2"/>
        <v>1</v>
      </c>
      <c r="Q90">
        <f>IF('Region - Nagpur Data'!V91=0%,1,0)</f>
        <v>1</v>
      </c>
    </row>
    <row r="91" spans="1:17" x14ac:dyDescent="0.35">
      <c r="A91">
        <f>'Region - Nagpur Data'!A92</f>
        <v>90</v>
      </c>
      <c r="B91" t="str">
        <f>'Region - Nagpur Data'!B92</f>
        <v>Nagpur</v>
      </c>
      <c r="C91" t="str">
        <f>'Region - Nagpur Data'!C92</f>
        <v>Chandrapur</v>
      </c>
      <c r="D91" t="str">
        <f>'Region - Nagpur Data'!D92</f>
        <v>Mul</v>
      </c>
      <c r="E91" t="str">
        <f>'Region - Nagpur Data'!E92</f>
        <v>Mul</v>
      </c>
      <c r="F91" t="str">
        <f>'Region - Nagpur Data'!F92</f>
        <v>7890965</v>
      </c>
      <c r="G91" t="str">
        <f>'Region - Nagpur Data'!G92</f>
        <v>Mul Grid &amp; 24 Villages  RR WSS Retrofitting</v>
      </c>
      <c r="H91" t="str">
        <f>'Region - Nagpur Data'!H92</f>
        <v>Haldi Gaonganna</v>
      </c>
      <c r="I91" t="str">
        <f>'Region - Nagpur Data'!I92</f>
        <v>ESR-1.00 LL</v>
      </c>
      <c r="J91">
        <f>IF(AND('Region - Nagpur Data'!V92&gt;-1%,'Region - Nagpur Data'!V92&lt;101%),1,0)</f>
        <v>1</v>
      </c>
      <c r="K91">
        <f>IF(AND('Region - Nagpur Data'!V92&gt;100%,'Region - Nagpur Data'!V92&lt;301%),1,0)</f>
        <v>0</v>
      </c>
      <c r="L91">
        <f>IF(AND('Region - Nagpur Data'!V92&gt;300%,'Region - Nagpur Data'!V92&lt;501%),1,0)</f>
        <v>0</v>
      </c>
      <c r="M91">
        <f>IF(AND('Region - Nagpur Data'!V92&gt;500%,'Region - Nagpur Data'!V92&lt;1001%),1,0)</f>
        <v>0</v>
      </c>
      <c r="N91">
        <f>IF(AND('Region - Nagpur Data'!V92&gt;1000%,'Region - Nagpur Data'!V92&lt;2001%),1,0)</f>
        <v>0</v>
      </c>
      <c r="O91">
        <f>IF('Region - Nagpur Data'!V92&gt;2000%,1,0)</f>
        <v>0</v>
      </c>
      <c r="P91">
        <f t="shared" si="2"/>
        <v>1</v>
      </c>
      <c r="Q91">
        <f>IF('Region - Nagpur Data'!V92=0%,1,0)</f>
        <v>0</v>
      </c>
    </row>
    <row r="92" spans="1:17" x14ac:dyDescent="0.35">
      <c r="A92">
        <f>'Region - Nagpur Data'!A93</f>
        <v>91</v>
      </c>
      <c r="B92" t="str">
        <f>'Region - Nagpur Data'!B93</f>
        <v>Nagpur</v>
      </c>
      <c r="C92" t="str">
        <f>'Region - Nagpur Data'!C93</f>
        <v>Chandrapur</v>
      </c>
      <c r="D92" t="str">
        <f>'Region - Nagpur Data'!D93</f>
        <v>Wardha</v>
      </c>
      <c r="E92" t="str">
        <f>'Region - Nagpur Data'!E93</f>
        <v>Wardha</v>
      </c>
      <c r="F92" t="str">
        <f>'Region - Nagpur Data'!F93</f>
        <v>7891298</v>
      </c>
      <c r="G92" t="str">
        <f>'Region - Nagpur Data'!G93</f>
        <v>Pipri Meghe and 13 villages RR WSS</v>
      </c>
      <c r="H92" t="str">
        <f>'Region - Nagpur Data'!H93</f>
        <v>Borgaon</v>
      </c>
      <c r="I92" t="str">
        <f>'Region - Nagpur Data'!I93</f>
        <v>ESR-8.50 LL OL 1</v>
      </c>
      <c r="J92">
        <f>IF(AND('Region - Nagpur Data'!V93&gt;-1%,'Region - Nagpur Data'!V93&lt;101%),1,0)</f>
        <v>0</v>
      </c>
      <c r="K92">
        <f>IF(AND('Region - Nagpur Data'!V93&gt;100%,'Region - Nagpur Data'!V93&lt;301%),1,0)</f>
        <v>1</v>
      </c>
      <c r="L92">
        <f>IF(AND('Region - Nagpur Data'!V93&gt;300%,'Region - Nagpur Data'!V93&lt;501%),1,0)</f>
        <v>0</v>
      </c>
      <c r="M92">
        <f>IF(AND('Region - Nagpur Data'!V93&gt;500%,'Region - Nagpur Data'!V93&lt;1001%),1,0)</f>
        <v>0</v>
      </c>
      <c r="N92">
        <f>IF(AND('Region - Nagpur Data'!V93&gt;1000%,'Region - Nagpur Data'!V93&lt;2001%),1,0)</f>
        <v>0</v>
      </c>
      <c r="O92">
        <f>IF('Region - Nagpur Data'!V93&gt;2000%,1,0)</f>
        <v>0</v>
      </c>
      <c r="P92">
        <f t="shared" si="2"/>
        <v>1</v>
      </c>
      <c r="Q92">
        <f>IF('Region - Nagpur Data'!V93=0%,1,0)</f>
        <v>0</v>
      </c>
    </row>
    <row r="93" spans="1:17" x14ac:dyDescent="0.35">
      <c r="A93">
        <f>'Region - Nagpur Data'!A94</f>
        <v>92</v>
      </c>
      <c r="B93" t="str">
        <f>'Region - Nagpur Data'!B94</f>
        <v>Nagpur</v>
      </c>
      <c r="C93" t="str">
        <f>'Region - Nagpur Data'!C94</f>
        <v>Chandrapur</v>
      </c>
      <c r="D93" t="str">
        <f>'Region - Nagpur Data'!D94</f>
        <v>Wardha</v>
      </c>
      <c r="E93" t="str">
        <f>'Region - Nagpur Data'!E94</f>
        <v>Wardha</v>
      </c>
      <c r="F93" t="str">
        <f>'Region - Nagpur Data'!F94</f>
        <v>7891298</v>
      </c>
      <c r="G93" t="str">
        <f>'Region - Nagpur Data'!G94</f>
        <v>Pipri Meghe and 13 villages RR WSS</v>
      </c>
      <c r="H93" t="str">
        <f>'Region - Nagpur Data'!H94</f>
        <v>Waigaon</v>
      </c>
      <c r="I93" t="str">
        <f>'Region - Nagpur Data'!I94</f>
        <v>ESR-2.00 LL OL 2</v>
      </c>
      <c r="J93">
        <f>IF(AND('Region - Nagpur Data'!V94&gt;-1%,'Region - Nagpur Data'!V94&lt;101%),1,0)</f>
        <v>1</v>
      </c>
      <c r="K93">
        <f>IF(AND('Region - Nagpur Data'!V94&gt;100%,'Region - Nagpur Data'!V94&lt;301%),1,0)</f>
        <v>0</v>
      </c>
      <c r="L93">
        <f>IF(AND('Region - Nagpur Data'!V94&gt;300%,'Region - Nagpur Data'!V94&lt;501%),1,0)</f>
        <v>0</v>
      </c>
      <c r="M93">
        <f>IF(AND('Region - Nagpur Data'!V94&gt;500%,'Region - Nagpur Data'!V94&lt;1001%),1,0)</f>
        <v>0</v>
      </c>
      <c r="N93">
        <f>IF(AND('Region - Nagpur Data'!V94&gt;1000%,'Region - Nagpur Data'!V94&lt;2001%),1,0)</f>
        <v>0</v>
      </c>
      <c r="O93">
        <f>IF('Region - Nagpur Data'!V94&gt;2000%,1,0)</f>
        <v>0</v>
      </c>
      <c r="P93">
        <f t="shared" si="2"/>
        <v>1</v>
      </c>
      <c r="Q93">
        <f>IF('Region - Nagpur Data'!V94=0%,1,0)</f>
        <v>0</v>
      </c>
    </row>
    <row r="94" spans="1:17" x14ac:dyDescent="0.35">
      <c r="A94">
        <f>'Region - Nagpur Data'!A95</f>
        <v>93</v>
      </c>
      <c r="B94" t="str">
        <f>'Region - Nagpur Data'!B95</f>
        <v>Chandrapur</v>
      </c>
      <c r="C94" t="str">
        <f>'Region - Nagpur Data'!C95</f>
        <v>Chandrapur</v>
      </c>
      <c r="D94" t="str">
        <f>'Region - Nagpur Data'!D95</f>
        <v>Chandrapur</v>
      </c>
      <c r="E94" t="str">
        <f>'Region - Nagpur Data'!E95</f>
        <v>Chandrapur</v>
      </c>
      <c r="F94" t="str">
        <f>'Region - Nagpur Data'!F95</f>
        <v>20050368</v>
      </c>
      <c r="G94" t="str">
        <f>'Region - Nagpur Data'!G95</f>
        <v>Chinchala and 7 Villages RR Water Supply Scheme</v>
      </c>
      <c r="H94" t="str">
        <f>'Region - Nagpur Data'!H95</f>
        <v>Dhanora</v>
      </c>
      <c r="I94" t="str">
        <f>'Region - Nagpur Data'!I95</f>
        <v>MBR 0.78 LL OL 1</v>
      </c>
      <c r="J94">
        <f>IF(AND('Region - Nagpur Data'!V95&gt;-1%,'Region - Nagpur Data'!V95&lt;101%),1,0)</f>
        <v>1</v>
      </c>
      <c r="K94">
        <f>IF(AND('Region - Nagpur Data'!V95&gt;100%,'Region - Nagpur Data'!V95&lt;301%),1,0)</f>
        <v>0</v>
      </c>
      <c r="L94">
        <f>IF(AND('Region - Nagpur Data'!V95&gt;300%,'Region - Nagpur Data'!V95&lt;501%),1,0)</f>
        <v>0</v>
      </c>
      <c r="M94">
        <f>IF(AND('Region - Nagpur Data'!V95&gt;500%,'Region - Nagpur Data'!V95&lt;1001%),1,0)</f>
        <v>0</v>
      </c>
      <c r="N94">
        <f>IF(AND('Region - Nagpur Data'!V95&gt;1000%,'Region - Nagpur Data'!V95&lt;2001%),1,0)</f>
        <v>0</v>
      </c>
      <c r="O94">
        <f>IF('Region - Nagpur Data'!V95&gt;2000%,1,0)</f>
        <v>0</v>
      </c>
      <c r="P94">
        <f t="shared" si="2"/>
        <v>1</v>
      </c>
      <c r="Q94">
        <f>IF('Region - Nagpur Data'!V95=0%,1,0)</f>
        <v>0</v>
      </c>
    </row>
    <row r="95" spans="1:17" x14ac:dyDescent="0.35">
      <c r="A95">
        <f>'Region - Nagpur Data'!A96</f>
        <v>94</v>
      </c>
      <c r="B95" t="str">
        <f>'Region - Nagpur Data'!B96</f>
        <v>Chandrapur</v>
      </c>
      <c r="C95" t="str">
        <f>'Region - Nagpur Data'!C96</f>
        <v>Chandrapur</v>
      </c>
      <c r="D95" t="str">
        <f>'Region - Nagpur Data'!D96</f>
        <v>Pombhurna</v>
      </c>
      <c r="E95" t="str">
        <f>'Region - Nagpur Data'!E96</f>
        <v>Pombhurna</v>
      </c>
      <c r="F95" t="str">
        <f>'Region - Nagpur Data'!F96</f>
        <v>7928270</v>
      </c>
      <c r="G95" t="str">
        <f>'Region - Nagpur Data'!G96</f>
        <v>Pomnbhurna Grid &amp; 15 Villages RR Retrofitting</v>
      </c>
      <c r="H95" t="str">
        <f>'Region - Nagpur Data'!H96</f>
        <v>Chak Kosambi - 1</v>
      </c>
      <c r="I95" t="str">
        <f>'Region - Nagpur Data'!I96</f>
        <v>ESR-0.20 LL</v>
      </c>
      <c r="J95">
        <f>IF(AND('Region - Nagpur Data'!V96&gt;-1%,'Region - Nagpur Data'!V96&lt;101%),1,0)</f>
        <v>0</v>
      </c>
      <c r="K95">
        <f>IF(AND('Region - Nagpur Data'!V96&gt;100%,'Region - Nagpur Data'!V96&lt;301%),1,0)</f>
        <v>1</v>
      </c>
      <c r="L95">
        <f>IF(AND('Region - Nagpur Data'!V96&gt;300%,'Region - Nagpur Data'!V96&lt;501%),1,0)</f>
        <v>0</v>
      </c>
      <c r="M95">
        <f>IF(AND('Region - Nagpur Data'!V96&gt;500%,'Region - Nagpur Data'!V96&lt;1001%),1,0)</f>
        <v>0</v>
      </c>
      <c r="N95">
        <f>IF(AND('Region - Nagpur Data'!V96&gt;1000%,'Region - Nagpur Data'!V96&lt;2001%),1,0)</f>
        <v>0</v>
      </c>
      <c r="O95">
        <f>IF('Region - Nagpur Data'!V96&gt;2000%,1,0)</f>
        <v>0</v>
      </c>
      <c r="P95">
        <f t="shared" ref="P95" si="3">IF(OR(J95=1,K95=1,L95=1,M95=1,N95=1,O95=1),1,0)</f>
        <v>1</v>
      </c>
      <c r="Q95">
        <f>IF('Region - Nagpur Data'!V96=0%,1,0)</f>
        <v>0</v>
      </c>
    </row>
    <row r="96" spans="1:17" x14ac:dyDescent="0.35">
      <c r="A96">
        <f>'Region - Nagpur Data'!A97</f>
        <v>95</v>
      </c>
      <c r="B96" t="str">
        <f>'Region - Nagpur Data'!B97</f>
        <v>Nagpur</v>
      </c>
      <c r="C96" t="str">
        <f>'Region - Nagpur Data'!C97</f>
        <v>Gondia</v>
      </c>
      <c r="D96" t="str">
        <f>'Region - Nagpur Data'!D97</f>
        <v>Bhandara</v>
      </c>
      <c r="E96" t="str">
        <f>'Region - Nagpur Data'!E97</f>
        <v>Sakoli</v>
      </c>
      <c r="F96" t="str">
        <f>'Region - Nagpur Data'!F97</f>
        <v>631335</v>
      </c>
      <c r="G96" t="str">
        <f>'Region - Nagpur Data'!G97</f>
        <v>Ghanod RR Retrofitting</v>
      </c>
      <c r="H96" t="str">
        <f>'Region - Nagpur Data'!H97</f>
        <v>Ghanod</v>
      </c>
      <c r="I96" t="str">
        <f>'Region - Nagpur Data'!I97</f>
        <v>ESR 0.55 LL</v>
      </c>
      <c r="J96">
        <f>IF(AND('Region - Nagpur Data'!V97&gt;-1%,'Region - Nagpur Data'!V97&lt;101%),1,0)</f>
        <v>1</v>
      </c>
      <c r="K96">
        <f>IF(AND('Region - Nagpur Data'!V97&gt;100%,'Region - Nagpur Data'!V97&lt;301%),1,0)</f>
        <v>0</v>
      </c>
      <c r="L96">
        <f>IF(AND('Region - Nagpur Data'!V97&gt;300%,'Region - Nagpur Data'!V97&lt;501%),1,0)</f>
        <v>0</v>
      </c>
      <c r="M96">
        <f>IF(AND('Region - Nagpur Data'!V97&gt;500%,'Region - Nagpur Data'!V97&lt;1001%),1,0)</f>
        <v>0</v>
      </c>
      <c r="N96">
        <f>IF(AND('Region - Nagpur Data'!V97&gt;1000%,'Region - Nagpur Data'!V97&lt;2001%),1,0)</f>
        <v>0</v>
      </c>
      <c r="O96">
        <f>IF('Region - Nagpur Data'!V97&gt;2000%,1,0)</f>
        <v>0</v>
      </c>
      <c r="P96">
        <f t="shared" ref="P96:P101" si="4">IF(OR(J96=1,K96=1,L96=1,M96=1,N96=1,O96=1),1,0)</f>
        <v>1</v>
      </c>
      <c r="Q96">
        <f>IF('Region - Nagpur Data'!V97=0%,1,0)</f>
        <v>1</v>
      </c>
    </row>
    <row r="97" spans="1:17" x14ac:dyDescent="0.35">
      <c r="A97">
        <f>'Region - Nagpur Data'!A98</f>
        <v>96</v>
      </c>
      <c r="B97" t="str">
        <f>'Region - Nagpur Data'!B98</f>
        <v>Nagpur</v>
      </c>
      <c r="C97" t="str">
        <f>'Region - Nagpur Data'!C98</f>
        <v>Nagpur</v>
      </c>
      <c r="D97" t="str">
        <f>'Region - Nagpur Data'!D98</f>
        <v>Chandrapur</v>
      </c>
      <c r="E97" t="str">
        <f>'Region - Nagpur Data'!E98</f>
        <v>Saoali</v>
      </c>
      <c r="F97" t="str">
        <f>'Region - Nagpur Data'!F98</f>
        <v>20036500</v>
      </c>
      <c r="G97" t="str">
        <f>'Region - Nagpur Data'!G98</f>
        <v>Vyahad &amp; 2 Village RR WSS</v>
      </c>
      <c r="H97" t="str">
        <f>'Region - Nagpur Data'!H98</f>
        <v>Samada Kh</v>
      </c>
      <c r="I97" t="str">
        <f>'Region - Nagpur Data'!I98</f>
        <v>ESR-0.60 LL</v>
      </c>
      <c r="J97">
        <f>IF(AND('Region - Nagpur Data'!V98&gt;-1%,'Region - Nagpur Data'!V98&lt;101%),1,0)</f>
        <v>1</v>
      </c>
      <c r="K97">
        <f>IF(AND('Region - Nagpur Data'!V98&gt;100%,'Region - Nagpur Data'!V98&lt;301%),1,0)</f>
        <v>0</v>
      </c>
      <c r="L97">
        <f>IF(AND('Region - Nagpur Data'!V98&gt;300%,'Region - Nagpur Data'!V98&lt;501%),1,0)</f>
        <v>0</v>
      </c>
      <c r="M97">
        <f>IF(AND('Region - Nagpur Data'!V98&gt;500%,'Region - Nagpur Data'!V98&lt;1001%),1,0)</f>
        <v>0</v>
      </c>
      <c r="N97">
        <f>IF(AND('Region - Nagpur Data'!V98&gt;1000%,'Region - Nagpur Data'!V98&lt;2001%),1,0)</f>
        <v>0</v>
      </c>
      <c r="O97">
        <f>IF('Region - Nagpur Data'!V98&gt;2000%,1,0)</f>
        <v>0</v>
      </c>
      <c r="P97">
        <f t="shared" si="4"/>
        <v>1</v>
      </c>
      <c r="Q97">
        <f>IF('Region - Nagpur Data'!V98=0%,1,0)</f>
        <v>0</v>
      </c>
    </row>
    <row r="98" spans="1:17" x14ac:dyDescent="0.35">
      <c r="A98">
        <f>'Region - Nagpur Data'!A99</f>
        <v>97</v>
      </c>
      <c r="B98" t="str">
        <f>'Region - Nagpur Data'!B99</f>
        <v>Chandrapur</v>
      </c>
      <c r="C98" t="str">
        <f>'Region - Nagpur Data'!C99</f>
        <v>Chandrapur</v>
      </c>
      <c r="D98" t="str">
        <f>'Region - Nagpur Data'!D99</f>
        <v>Chandrapur</v>
      </c>
      <c r="E98" t="str">
        <f>'Region - Nagpur Data'!E99</f>
        <v>Chandrapur</v>
      </c>
      <c r="F98" t="str">
        <f>'Region - Nagpur Data'!F99</f>
        <v>20050368</v>
      </c>
      <c r="G98" t="str">
        <f>'Region - Nagpur Data'!G99</f>
        <v>Chinchala and 7 Villages RR Water Supply Scheme</v>
      </c>
      <c r="H98" t="str">
        <f>'Region - Nagpur Data'!H99</f>
        <v>Nagala</v>
      </c>
      <c r="I98" t="str">
        <f>'Region - Nagpur Data'!I99</f>
        <v>ESR-0.20LL</v>
      </c>
      <c r="J98">
        <f>IF(AND('Region - Nagpur Data'!V99&gt;-1%,'Region - Nagpur Data'!V99&lt;101%),1,0)</f>
        <v>1</v>
      </c>
      <c r="K98">
        <f>IF(AND('Region - Nagpur Data'!V99&gt;100%,'Region - Nagpur Data'!V99&lt;301%),1,0)</f>
        <v>0</v>
      </c>
      <c r="L98">
        <f>IF(AND('Region - Nagpur Data'!V99&gt;300%,'Region - Nagpur Data'!V99&lt;501%),1,0)</f>
        <v>0</v>
      </c>
      <c r="M98">
        <f>IF(AND('Region - Nagpur Data'!V99&gt;500%,'Region - Nagpur Data'!V99&lt;1001%),1,0)</f>
        <v>0</v>
      </c>
      <c r="N98">
        <f>IF(AND('Region - Nagpur Data'!V99&gt;1000%,'Region - Nagpur Data'!V99&lt;2001%),1,0)</f>
        <v>0</v>
      </c>
      <c r="O98">
        <f>IF('Region - Nagpur Data'!V99&gt;2000%,1,0)</f>
        <v>0</v>
      </c>
      <c r="P98">
        <f t="shared" si="4"/>
        <v>1</v>
      </c>
      <c r="Q98">
        <f>IF('Region - Nagpur Data'!V99=0%,1,0)</f>
        <v>1</v>
      </c>
    </row>
    <row r="99" spans="1:17" x14ac:dyDescent="0.35">
      <c r="A99">
        <f>'Region - Nagpur Data'!A100</f>
        <v>98</v>
      </c>
      <c r="B99" t="str">
        <f>'Region - Nagpur Data'!B100</f>
        <v>Nagpur</v>
      </c>
      <c r="C99" t="str">
        <f>'Region - Nagpur Data'!C100</f>
        <v>Gondia</v>
      </c>
      <c r="D99" t="str">
        <f>'Region - Nagpur Data'!D100</f>
        <v>Gondia</v>
      </c>
      <c r="E99" t="str">
        <f>'Region - Nagpur Data'!E100</f>
        <v>Goregaon</v>
      </c>
      <c r="F99" t="str">
        <f>'Region - Nagpur Data'!F100</f>
        <v>20019216</v>
      </c>
      <c r="G99" t="str">
        <f>'Region - Nagpur Data'!G100</f>
        <v>GOREGAON RR Retrofitting</v>
      </c>
      <c r="H99" t="str">
        <f>'Region - Nagpur Data'!H100</f>
        <v>Goregaon</v>
      </c>
      <c r="I99" t="str">
        <f>'Region - Nagpur Data'!I100</f>
        <v>ESR-0.50 LL</v>
      </c>
      <c r="J99">
        <f>IF(AND('Region - Nagpur Data'!V100&gt;-1%,'Region - Nagpur Data'!V100&lt;101%),1,0)</f>
        <v>0</v>
      </c>
      <c r="K99">
        <f>IF(AND('Region - Nagpur Data'!V100&gt;100%,'Region - Nagpur Data'!V100&lt;301%),1,0)</f>
        <v>1</v>
      </c>
      <c r="L99">
        <f>IF(AND('Region - Nagpur Data'!V100&gt;300%,'Region - Nagpur Data'!V100&lt;501%),1,0)</f>
        <v>0</v>
      </c>
      <c r="M99">
        <f>IF(AND('Region - Nagpur Data'!V100&gt;500%,'Region - Nagpur Data'!V100&lt;1001%),1,0)</f>
        <v>0</v>
      </c>
      <c r="N99">
        <f>IF(AND('Region - Nagpur Data'!V100&gt;1000%,'Region - Nagpur Data'!V100&lt;2001%),1,0)</f>
        <v>0</v>
      </c>
      <c r="O99">
        <f>IF('Region - Nagpur Data'!V100&gt;2000%,1,0)</f>
        <v>0</v>
      </c>
      <c r="P99">
        <f t="shared" si="4"/>
        <v>1</v>
      </c>
      <c r="Q99">
        <f>IF('Region - Nagpur Data'!V100=0%,1,0)</f>
        <v>0</v>
      </c>
    </row>
    <row r="100" spans="1:17" x14ac:dyDescent="0.35">
      <c r="A100">
        <f>'Region - Nagpur Data'!A101</f>
        <v>99</v>
      </c>
      <c r="B100" t="str">
        <f>'Region - Nagpur Data'!B101</f>
        <v>Nagpur</v>
      </c>
      <c r="C100" t="str">
        <f>'Region - Nagpur Data'!C101</f>
        <v>Gondia</v>
      </c>
      <c r="D100" t="str">
        <f>'Region - Nagpur Data'!D101</f>
        <v>Gondia</v>
      </c>
      <c r="E100" t="str">
        <f>'Region - Nagpur Data'!E101</f>
        <v>Goregaon</v>
      </c>
      <c r="F100" t="str">
        <f>'Region - Nagpur Data'!F101</f>
        <v>20019216</v>
      </c>
      <c r="G100" t="str">
        <f>'Region - Nagpur Data'!G101</f>
        <v>GOREGAON RR Retrofitting</v>
      </c>
      <c r="H100" t="str">
        <f>'Region - Nagpur Data'!H101</f>
        <v>Goregaon</v>
      </c>
      <c r="I100" t="str">
        <f>'Region - Nagpur Data'!I101</f>
        <v>ESR-3.25 LL</v>
      </c>
      <c r="J100">
        <f>IF(AND('Region - Nagpur Data'!V101&gt;-1%,'Region - Nagpur Data'!V101&lt;101%),1,0)</f>
        <v>1</v>
      </c>
      <c r="K100">
        <f>IF(AND('Region - Nagpur Data'!V101&gt;100%,'Region - Nagpur Data'!V101&lt;301%),1,0)</f>
        <v>0</v>
      </c>
      <c r="L100">
        <f>IF(AND('Region - Nagpur Data'!V101&gt;300%,'Region - Nagpur Data'!V101&lt;501%),1,0)</f>
        <v>0</v>
      </c>
      <c r="M100">
        <f>IF(AND('Region - Nagpur Data'!V101&gt;500%,'Region - Nagpur Data'!V101&lt;1001%),1,0)</f>
        <v>0</v>
      </c>
      <c r="N100">
        <f>IF(AND('Region - Nagpur Data'!V101&gt;1000%,'Region - Nagpur Data'!V101&lt;2001%),1,0)</f>
        <v>0</v>
      </c>
      <c r="O100">
        <f>IF('Region - Nagpur Data'!V101&gt;2000%,1,0)</f>
        <v>0</v>
      </c>
      <c r="P100">
        <f t="shared" si="4"/>
        <v>1</v>
      </c>
      <c r="Q100">
        <f>IF('Region - Nagpur Data'!V101=0%,1,0)</f>
        <v>0</v>
      </c>
    </row>
    <row r="101" spans="1:17" x14ac:dyDescent="0.35">
      <c r="A101">
        <f>'Region - Nagpur Data'!A102</f>
        <v>100</v>
      </c>
      <c r="B101" t="str">
        <f>'Region - Nagpur Data'!B102</f>
        <v>Chandrapur</v>
      </c>
      <c r="C101" t="str">
        <f>'Region - Nagpur Data'!C102</f>
        <v>Chandrapur</v>
      </c>
      <c r="D101" t="str">
        <f>'Region - Nagpur Data'!D102</f>
        <v>Chandrapur</v>
      </c>
      <c r="E101" t="str">
        <f>'Region - Nagpur Data'!E102</f>
        <v>Chandrapur</v>
      </c>
      <c r="F101" t="str">
        <f>'Region - Nagpur Data'!F102</f>
        <v>20050368</v>
      </c>
      <c r="G101" t="str">
        <f>'Region - Nagpur Data'!G102</f>
        <v>Chinchala and 7 Villages RR Water Supply Scheme</v>
      </c>
      <c r="H101" t="str">
        <f>'Region - Nagpur Data'!H102</f>
        <v>Mahakurla</v>
      </c>
      <c r="I101" t="str">
        <f>'Region - Nagpur Data'!I102</f>
        <v>ESR 0.39 LL</v>
      </c>
      <c r="J101">
        <f>IF(AND('Region - Nagpur Data'!V102&gt;-1%,'Region - Nagpur Data'!V102&lt;101%),1,0)</f>
        <v>1</v>
      </c>
      <c r="K101">
        <f>IF(AND('Region - Nagpur Data'!V102&gt;100%,'Region - Nagpur Data'!V102&lt;301%),1,0)</f>
        <v>0</v>
      </c>
      <c r="L101">
        <f>IF(AND('Region - Nagpur Data'!V102&gt;300%,'Region - Nagpur Data'!V102&lt;501%),1,0)</f>
        <v>0</v>
      </c>
      <c r="M101">
        <f>IF(AND('Region - Nagpur Data'!V102&gt;500%,'Region - Nagpur Data'!V102&lt;1001%),1,0)</f>
        <v>0</v>
      </c>
      <c r="N101">
        <f>IF(AND('Region - Nagpur Data'!V102&gt;1000%,'Region - Nagpur Data'!V102&lt;2001%),1,0)</f>
        <v>0</v>
      </c>
      <c r="O101">
        <f>IF('Region - Nagpur Data'!V102&gt;2000%,1,0)</f>
        <v>0</v>
      </c>
      <c r="P101">
        <f t="shared" si="4"/>
        <v>1</v>
      </c>
      <c r="Q101">
        <f>IF('Region - Nagpur Data'!V102=0%,1,0)</f>
        <v>1</v>
      </c>
    </row>
    <row r="102" spans="1:17" x14ac:dyDescent="0.35">
      <c r="A102">
        <f>'Region - Nagpur Data'!A103</f>
        <v>101</v>
      </c>
      <c r="B102" t="str">
        <f>'Region - Nagpur Data'!B103</f>
        <v>Nagpur</v>
      </c>
      <c r="C102" t="str">
        <f>'Region - Nagpur Data'!C103</f>
        <v>Chandrapur</v>
      </c>
      <c r="D102" t="str">
        <f>'Region - Nagpur Data'!D103</f>
        <v>Mul</v>
      </c>
      <c r="E102" t="str">
        <f>'Region - Nagpur Data'!E103</f>
        <v>Mul</v>
      </c>
      <c r="F102" t="str">
        <f>'Region - Nagpur Data'!F103</f>
        <v>7890965</v>
      </c>
      <c r="G102" t="str">
        <f>'Region - Nagpur Data'!G103</f>
        <v>Mul Grid &amp; 24 Villages  RR WSS Retrofitting</v>
      </c>
      <c r="H102" t="str">
        <f>'Region - Nagpur Data'!H103</f>
        <v>Chak Chikhli No.1</v>
      </c>
      <c r="I102" t="str">
        <f>'Region - Nagpur Data'!I103</f>
        <v>ESR-0.25 LL</v>
      </c>
      <c r="J102">
        <f>IF(AND('Region - Nagpur Data'!V103&gt;-1%,'Region - Nagpur Data'!V103&lt;101%),1,0)</f>
        <v>1</v>
      </c>
      <c r="K102">
        <f>IF(AND('Region - Nagpur Data'!V103&gt;100%,'Region - Nagpur Data'!V103&lt;301%),1,0)</f>
        <v>0</v>
      </c>
      <c r="L102">
        <f>IF(AND('Region - Nagpur Data'!V103&gt;300%,'Region - Nagpur Data'!V103&lt;501%),1,0)</f>
        <v>0</v>
      </c>
      <c r="M102">
        <f>IF(AND('Region - Nagpur Data'!V103&gt;500%,'Region - Nagpur Data'!V103&lt;1001%),1,0)</f>
        <v>0</v>
      </c>
      <c r="N102">
        <f>IF(AND('Region - Nagpur Data'!V103&gt;1000%,'Region - Nagpur Data'!V103&lt;2001%),1,0)</f>
        <v>0</v>
      </c>
      <c r="O102">
        <f>IF('Region - Nagpur Data'!V103&gt;2000%,1,0)</f>
        <v>0</v>
      </c>
      <c r="P102">
        <f t="shared" ref="P102:P103" si="5">IF(OR(J102=1,K102=1,L102=1,M102=1,N102=1,O102=1),1,0)</f>
        <v>1</v>
      </c>
      <c r="Q102">
        <f>IF('Region - Nagpur Data'!V103=0%,1,0)</f>
        <v>1</v>
      </c>
    </row>
    <row r="103" spans="1:17" x14ac:dyDescent="0.35">
      <c r="A103">
        <f>'Region - Nagpur Data'!A104</f>
        <v>102</v>
      </c>
      <c r="B103" t="str">
        <f>'Region - Nagpur Data'!B104</f>
        <v>Chandrapur</v>
      </c>
      <c r="C103" t="str">
        <f>'Region - Nagpur Data'!C104</f>
        <v>Chandrapur</v>
      </c>
      <c r="D103" t="str">
        <f>'Region - Nagpur Data'!D104</f>
        <v>Pombhurna</v>
      </c>
      <c r="E103" t="str">
        <f>'Region - Nagpur Data'!E104</f>
        <v>Pombhurna</v>
      </c>
      <c r="F103" t="str">
        <f>'Region - Nagpur Data'!F104</f>
        <v>7928270</v>
      </c>
      <c r="G103" t="str">
        <f>'Region - Nagpur Data'!G104</f>
        <v>Pomnbhurna Grid &amp; 15 Villages RR Retrofitting</v>
      </c>
      <c r="H103" t="str">
        <f>'Region - Nagpur Data'!H104</f>
        <v>Dewada Kh.</v>
      </c>
      <c r="I103" t="str">
        <f>'Region - Nagpur Data'!I104</f>
        <v>ESR-0.75 LL</v>
      </c>
      <c r="J103">
        <f>IF(AND('Region - Nagpur Data'!V104&gt;-1%,'Region - Nagpur Data'!V104&lt;101%),1,0)</f>
        <v>1</v>
      </c>
      <c r="K103">
        <f>IF(AND('Region - Nagpur Data'!V104&gt;100%,'Region - Nagpur Data'!V104&lt;301%),1,0)</f>
        <v>0</v>
      </c>
      <c r="L103">
        <f>IF(AND('Region - Nagpur Data'!V104&gt;300%,'Region - Nagpur Data'!V104&lt;501%),1,0)</f>
        <v>0</v>
      </c>
      <c r="M103">
        <f>IF(AND('Region - Nagpur Data'!V104&gt;500%,'Region - Nagpur Data'!V104&lt;1001%),1,0)</f>
        <v>0</v>
      </c>
      <c r="N103">
        <f>IF(AND('Region - Nagpur Data'!V104&gt;1000%,'Region - Nagpur Data'!V104&lt;2001%),1,0)</f>
        <v>0</v>
      </c>
      <c r="O103">
        <f>IF('Region - Nagpur Data'!V104&gt;2000%,1,0)</f>
        <v>0</v>
      </c>
      <c r="P103">
        <f t="shared" si="5"/>
        <v>1</v>
      </c>
      <c r="Q103">
        <f>IF('Region - Nagpur Data'!V104=0%,1,0)</f>
        <v>1</v>
      </c>
    </row>
    <row r="104" spans="1:17" x14ac:dyDescent="0.35">
      <c r="A104">
        <f>'Region - Nagpur Data'!A105</f>
        <v>103</v>
      </c>
      <c r="B104" t="str">
        <f>'Region - Nagpur Data'!B105</f>
        <v>Nagpur</v>
      </c>
      <c r="C104" t="str">
        <f>'Region - Nagpur Data'!C105</f>
        <v>Gondia</v>
      </c>
      <c r="D104" t="str">
        <f>'Region - Nagpur Data'!D105</f>
        <v>Bhandara</v>
      </c>
      <c r="E104" t="str">
        <f>'Region - Nagpur Data'!E105</f>
        <v>Tumsar</v>
      </c>
      <c r="F104" t="str">
        <f>'Region - Nagpur Data'!F105</f>
        <v>631010</v>
      </c>
      <c r="G104" t="str">
        <f>'Region - Nagpur Data'!G105</f>
        <v>Gobarwahi RR Retrofitting</v>
      </c>
      <c r="H104" t="str">
        <f>'Region - Nagpur Data'!H105</f>
        <v>Chikhali</v>
      </c>
      <c r="I104" t="str">
        <f>'Region - Nagpur Data'!I105</f>
        <v>ESR 0.60 LL</v>
      </c>
      <c r="J104">
        <f>IF(AND('Region - Nagpur Data'!V105&gt;-1%,'Region - Nagpur Data'!V105&lt;101%),1,0)</f>
        <v>0</v>
      </c>
      <c r="K104">
        <f>IF(AND('Region - Nagpur Data'!V105&gt;100%,'Region - Nagpur Data'!V105&lt;301%),1,0)</f>
        <v>0</v>
      </c>
      <c r="L104">
        <f>IF(AND('Region - Nagpur Data'!V105&gt;300%,'Region - Nagpur Data'!V105&lt;501%),1,0)</f>
        <v>1</v>
      </c>
      <c r="M104">
        <f>IF(AND('Region - Nagpur Data'!V105&gt;500%,'Region - Nagpur Data'!V105&lt;1001%),1,0)</f>
        <v>0</v>
      </c>
      <c r="N104">
        <f>IF(AND('Region - Nagpur Data'!V105&gt;1000%,'Region - Nagpur Data'!V105&lt;2001%),1,0)</f>
        <v>0</v>
      </c>
      <c r="O104">
        <f>IF('Region - Nagpur Data'!V105&gt;2000%,1,0)</f>
        <v>0</v>
      </c>
      <c r="P104">
        <f t="shared" ref="P104:P115" si="6">IF(OR(J104=1,K104=1,L104=1,M104=1,N104=1,O104=1),1,0)</f>
        <v>1</v>
      </c>
      <c r="Q104">
        <f>IF('Region - Nagpur Data'!V105=0%,1,0)</f>
        <v>0</v>
      </c>
    </row>
    <row r="105" spans="1:17" x14ac:dyDescent="0.35">
      <c r="A105">
        <f>'Region - Nagpur Data'!A106</f>
        <v>104</v>
      </c>
      <c r="B105" t="str">
        <f>'Region - Nagpur Data'!B106</f>
        <v>Nagpur</v>
      </c>
      <c r="C105" t="str">
        <f>'Region - Nagpur Data'!C106</f>
        <v>Gondia</v>
      </c>
      <c r="D105" t="str">
        <f>'Region - Nagpur Data'!D106</f>
        <v>Sadak Arjuni</v>
      </c>
      <c r="E105" t="str">
        <f>'Region - Nagpur Data'!E106</f>
        <v>Sadak Arjuni</v>
      </c>
      <c r="F105" t="str">
        <f>'Region - Nagpur Data'!F106</f>
        <v>20016939</v>
      </c>
      <c r="G105" t="str">
        <f>'Region - Nagpur Data'!G106</f>
        <v>Putali RR WSS Retrofitting</v>
      </c>
      <c r="H105" t="str">
        <f>'Region - Nagpur Data'!H106</f>
        <v>Koylari</v>
      </c>
      <c r="I105" t="str">
        <f>'Region - Nagpur Data'!I106</f>
        <v>ESR-0.50 LL</v>
      </c>
      <c r="J105">
        <f>IF(AND('Region - Nagpur Data'!V106&gt;-1%,'Region - Nagpur Data'!V106&lt;101%),1,0)</f>
        <v>1</v>
      </c>
      <c r="K105">
        <f>IF(AND('Region - Nagpur Data'!V106&gt;100%,'Region - Nagpur Data'!V106&lt;301%),1,0)</f>
        <v>0</v>
      </c>
      <c r="L105">
        <f>IF(AND('Region - Nagpur Data'!V106&gt;300%,'Region - Nagpur Data'!V106&lt;501%),1,0)</f>
        <v>0</v>
      </c>
      <c r="M105">
        <f>IF(AND('Region - Nagpur Data'!V106&gt;500%,'Region - Nagpur Data'!V106&lt;1001%),1,0)</f>
        <v>0</v>
      </c>
      <c r="N105">
        <f>IF(AND('Region - Nagpur Data'!V106&gt;1000%,'Region - Nagpur Data'!V106&lt;2001%),1,0)</f>
        <v>0</v>
      </c>
      <c r="O105">
        <f>IF('Region - Nagpur Data'!V106&gt;2000%,1,0)</f>
        <v>0</v>
      </c>
      <c r="P105">
        <f t="shared" si="6"/>
        <v>1</v>
      </c>
      <c r="Q105">
        <f>IF('Region - Nagpur Data'!V106=0%,1,0)</f>
        <v>1</v>
      </c>
    </row>
    <row r="106" spans="1:17" x14ac:dyDescent="0.35">
      <c r="A106">
        <f>'Region - Nagpur Data'!A107</f>
        <v>105</v>
      </c>
      <c r="B106" t="str">
        <f>'Region - Nagpur Data'!B107</f>
        <v>Nagpur</v>
      </c>
      <c r="C106" t="str">
        <f>'Region - Nagpur Data'!C107</f>
        <v>Gondia</v>
      </c>
      <c r="D106" t="str">
        <f>'Region - Nagpur Data'!D107</f>
        <v>Bhandara</v>
      </c>
      <c r="E106" t="str">
        <f>'Region - Nagpur Data'!E107</f>
        <v>Tumsar</v>
      </c>
      <c r="F106" t="str">
        <f>'Region - Nagpur Data'!F107</f>
        <v>631010</v>
      </c>
      <c r="G106" t="str">
        <f>'Region - Nagpur Data'!G107</f>
        <v>Gobarwahi RR Retrofitting</v>
      </c>
      <c r="H106" t="str">
        <f>'Region - Nagpur Data'!H107</f>
        <v>Deonara</v>
      </c>
      <c r="I106" t="str">
        <f>'Region - Nagpur Data'!I107</f>
        <v>ESR 0.75 LL</v>
      </c>
      <c r="J106">
        <f>IF(AND('Region - Nagpur Data'!V107&gt;-1%,'Region - Nagpur Data'!V107&lt;101%),1,0)</f>
        <v>1</v>
      </c>
      <c r="K106">
        <f>IF(AND('Region - Nagpur Data'!V107&gt;100%,'Region - Nagpur Data'!V107&lt;301%),1,0)</f>
        <v>0</v>
      </c>
      <c r="L106">
        <f>IF(AND('Region - Nagpur Data'!V107&gt;300%,'Region - Nagpur Data'!V107&lt;501%),1,0)</f>
        <v>0</v>
      </c>
      <c r="M106">
        <f>IF(AND('Region - Nagpur Data'!V107&gt;500%,'Region - Nagpur Data'!V107&lt;1001%),1,0)</f>
        <v>0</v>
      </c>
      <c r="N106">
        <f>IF(AND('Region - Nagpur Data'!V107&gt;1000%,'Region - Nagpur Data'!V107&lt;2001%),1,0)</f>
        <v>0</v>
      </c>
      <c r="O106">
        <f>IF('Region - Nagpur Data'!V107&gt;2000%,1,0)</f>
        <v>0</v>
      </c>
      <c r="P106">
        <f t="shared" si="6"/>
        <v>1</v>
      </c>
      <c r="Q106">
        <f>IF('Region - Nagpur Data'!V107=0%,1,0)</f>
        <v>1</v>
      </c>
    </row>
    <row r="107" spans="1:17" x14ac:dyDescent="0.35">
      <c r="A107">
        <f>'Region - Nagpur Data'!A108</f>
        <v>106</v>
      </c>
      <c r="B107" t="str">
        <f>'Region - Nagpur Data'!B108</f>
        <v>Nagpur</v>
      </c>
      <c r="C107" t="str">
        <f>'Region - Nagpur Data'!C108</f>
        <v>Chandrapur</v>
      </c>
      <c r="D107" t="str">
        <f>'Region - Nagpur Data'!D108</f>
        <v>Mul</v>
      </c>
      <c r="E107" t="str">
        <f>'Region - Nagpur Data'!E108</f>
        <v>Mul</v>
      </c>
      <c r="F107" t="str">
        <f>'Region - Nagpur Data'!F108</f>
        <v>7890965</v>
      </c>
      <c r="G107" t="str">
        <f>'Region - Nagpur Data'!G108</f>
        <v>Mul Grid &amp; 24 Villages  RR WSS Retrofitting</v>
      </c>
      <c r="H107" t="str">
        <f>'Region - Nagpur Data'!H108</f>
        <v>Marhegaon</v>
      </c>
      <c r="I107" t="str">
        <f>'Region - Nagpur Data'!I108</f>
        <v>ESR-0.50 LL</v>
      </c>
      <c r="J107">
        <f>IF(AND('Region - Nagpur Data'!V108&gt;-1%,'Region - Nagpur Data'!V108&lt;101%),1,0)</f>
        <v>0</v>
      </c>
      <c r="K107">
        <f>IF(AND('Region - Nagpur Data'!V108&gt;100%,'Region - Nagpur Data'!V108&lt;301%),1,0)</f>
        <v>1</v>
      </c>
      <c r="L107">
        <f>IF(AND('Region - Nagpur Data'!V108&gt;300%,'Region - Nagpur Data'!V108&lt;501%),1,0)</f>
        <v>0</v>
      </c>
      <c r="M107">
        <f>IF(AND('Region - Nagpur Data'!V108&gt;500%,'Region - Nagpur Data'!V108&lt;1001%),1,0)</f>
        <v>0</v>
      </c>
      <c r="N107">
        <f>IF(AND('Region - Nagpur Data'!V108&gt;1000%,'Region - Nagpur Data'!V108&lt;2001%),1,0)</f>
        <v>0</v>
      </c>
      <c r="O107">
        <f>IF('Region - Nagpur Data'!V108&gt;2000%,1,0)</f>
        <v>0</v>
      </c>
      <c r="P107">
        <f t="shared" si="6"/>
        <v>1</v>
      </c>
      <c r="Q107">
        <f>IF('Region - Nagpur Data'!V108=0%,1,0)</f>
        <v>0</v>
      </c>
    </row>
    <row r="108" spans="1:17" x14ac:dyDescent="0.35">
      <c r="A108">
        <f>'Region - Nagpur Data'!A109</f>
        <v>107</v>
      </c>
      <c r="B108" t="str">
        <f>'Region - Nagpur Data'!B109</f>
        <v>Chandrapur</v>
      </c>
      <c r="C108" t="str">
        <f>'Region - Nagpur Data'!C109</f>
        <v>Chandrapur</v>
      </c>
      <c r="D108" t="str">
        <f>'Region - Nagpur Data'!D109</f>
        <v>Chandrapur</v>
      </c>
      <c r="E108" t="str">
        <f>'Region - Nagpur Data'!E109</f>
        <v>Chandrapur</v>
      </c>
      <c r="F108" t="str">
        <f>'Region - Nagpur Data'!F109</f>
        <v>20050368</v>
      </c>
      <c r="G108" t="str">
        <f>'Region - Nagpur Data'!G109</f>
        <v>Chinchala and 7 Villages RR Water Supply Scheme</v>
      </c>
      <c r="H108" t="str">
        <f>'Region - Nagpur Data'!H109</f>
        <v>Dhanora</v>
      </c>
      <c r="I108" t="str">
        <f>'Region - Nagpur Data'!I109</f>
        <v>ESR-0.40LL</v>
      </c>
      <c r="J108">
        <f>IF(AND('Region - Nagpur Data'!V109&gt;-1%,'Region - Nagpur Data'!V109&lt;101%),1,0)</f>
        <v>0</v>
      </c>
      <c r="K108">
        <f>IF(AND('Region - Nagpur Data'!V109&gt;100%,'Region - Nagpur Data'!V109&lt;301%),1,0)</f>
        <v>0</v>
      </c>
      <c r="L108">
        <f>IF(AND('Region - Nagpur Data'!V109&gt;300%,'Region - Nagpur Data'!V109&lt;501%),1,0)</f>
        <v>0</v>
      </c>
      <c r="M108">
        <f>IF(AND('Region - Nagpur Data'!V109&gt;500%,'Region - Nagpur Data'!V109&lt;1001%),1,0)</f>
        <v>1</v>
      </c>
      <c r="N108">
        <f>IF(AND('Region - Nagpur Data'!V109&gt;1000%,'Region - Nagpur Data'!V109&lt;2001%),1,0)</f>
        <v>0</v>
      </c>
      <c r="O108">
        <f>IF('Region - Nagpur Data'!V109&gt;2000%,1,0)</f>
        <v>0</v>
      </c>
      <c r="P108">
        <f t="shared" si="6"/>
        <v>1</v>
      </c>
      <c r="Q108">
        <f>IF('Region - Nagpur Data'!V109=0%,1,0)</f>
        <v>0</v>
      </c>
    </row>
    <row r="109" spans="1:17" x14ac:dyDescent="0.35">
      <c r="A109">
        <f>'Region - Nagpur Data'!A110</f>
        <v>108</v>
      </c>
      <c r="B109" t="str">
        <f>'Region - Nagpur Data'!B110</f>
        <v>Nagpur</v>
      </c>
      <c r="C109" t="str">
        <f>'Region - Nagpur Data'!C110</f>
        <v>Chandrapur</v>
      </c>
      <c r="D109" t="str">
        <f>'Region - Nagpur Data'!D110</f>
        <v>Wardha</v>
      </c>
      <c r="E109" t="str">
        <f>'Region - Nagpur Data'!E110</f>
        <v>Wardha</v>
      </c>
      <c r="F109" t="str">
        <f>'Region - Nagpur Data'!F110</f>
        <v>7891298</v>
      </c>
      <c r="G109" t="str">
        <f>'Region - Nagpur Data'!G110</f>
        <v>Pipri Meghe and 13 villages RR WSS</v>
      </c>
      <c r="H109" t="str">
        <f>'Region - Nagpur Data'!H110</f>
        <v>Borgaon</v>
      </c>
      <c r="I109" t="str">
        <f>'Region - Nagpur Data'!I110</f>
        <v>ESR-8.50 LL OL 2</v>
      </c>
      <c r="J109">
        <f>IF(AND('Region - Nagpur Data'!V110&gt;-1%,'Region - Nagpur Data'!V110&lt;101%),1,0)</f>
        <v>1</v>
      </c>
      <c r="K109">
        <f>IF(AND('Region - Nagpur Data'!V110&gt;100%,'Region - Nagpur Data'!V110&lt;301%),1,0)</f>
        <v>0</v>
      </c>
      <c r="L109">
        <f>IF(AND('Region - Nagpur Data'!V110&gt;300%,'Region - Nagpur Data'!V110&lt;501%),1,0)</f>
        <v>0</v>
      </c>
      <c r="M109">
        <f>IF(AND('Region - Nagpur Data'!V110&gt;500%,'Region - Nagpur Data'!V110&lt;1001%),1,0)</f>
        <v>0</v>
      </c>
      <c r="N109">
        <f>IF(AND('Region - Nagpur Data'!V110&gt;1000%,'Region - Nagpur Data'!V110&lt;2001%),1,0)</f>
        <v>0</v>
      </c>
      <c r="O109">
        <f>IF('Region - Nagpur Data'!V110&gt;2000%,1,0)</f>
        <v>0</v>
      </c>
      <c r="P109">
        <f t="shared" si="6"/>
        <v>1</v>
      </c>
      <c r="Q109">
        <f>IF('Region - Nagpur Data'!V110=0%,1,0)</f>
        <v>1</v>
      </c>
    </row>
    <row r="110" spans="1:17" x14ac:dyDescent="0.35">
      <c r="A110">
        <f>'Region - Nagpur Data'!A111</f>
        <v>109</v>
      </c>
      <c r="B110" t="str">
        <f>'Region - Nagpur Data'!B111</f>
        <v>Nagpur</v>
      </c>
      <c r="C110" t="str">
        <f>'Region - Nagpur Data'!C111</f>
        <v>Nagpur</v>
      </c>
      <c r="D110" t="str">
        <f>'Region - Nagpur Data'!D111</f>
        <v>Nagpur</v>
      </c>
      <c r="E110" t="str">
        <f>'Region - Nagpur Data'!E111</f>
        <v>Kamptee</v>
      </c>
      <c r="F110" t="str">
        <f>'Region - Nagpur Data'!F111</f>
        <v>7940695</v>
      </c>
      <c r="G110" t="str">
        <f>'Region - Nagpur Data'!G111</f>
        <v>Bidgaon Tarodi wss</v>
      </c>
      <c r="H110" t="str">
        <f>'Region - Nagpur Data'!H111</f>
        <v>Tarodi Kh.</v>
      </c>
      <c r="I110" t="str">
        <f>'Region - Nagpur Data'!I111</f>
        <v>ESR Ganganagar - 1.34 LL</v>
      </c>
      <c r="J110">
        <f>IF(AND('Region - Nagpur Data'!V111&gt;-1%,'Region - Nagpur Data'!V111&lt;101%),1,0)</f>
        <v>1</v>
      </c>
      <c r="K110">
        <f>IF(AND('Region - Nagpur Data'!V111&gt;100%,'Region - Nagpur Data'!V111&lt;301%),1,0)</f>
        <v>0</v>
      </c>
      <c r="L110">
        <f>IF(AND('Region - Nagpur Data'!V111&gt;300%,'Region - Nagpur Data'!V111&lt;501%),1,0)</f>
        <v>0</v>
      </c>
      <c r="M110">
        <f>IF(AND('Region - Nagpur Data'!V111&gt;500%,'Region - Nagpur Data'!V111&lt;1001%),1,0)</f>
        <v>0</v>
      </c>
      <c r="N110">
        <f>IF(AND('Region - Nagpur Data'!V111&gt;1000%,'Region - Nagpur Data'!V111&lt;2001%),1,0)</f>
        <v>0</v>
      </c>
      <c r="O110">
        <f>IF('Region - Nagpur Data'!V111&gt;2000%,1,0)</f>
        <v>0</v>
      </c>
      <c r="P110">
        <f t="shared" si="6"/>
        <v>1</v>
      </c>
      <c r="Q110">
        <f>IF('Region - Nagpur Data'!V111=0%,1,0)</f>
        <v>1</v>
      </c>
    </row>
    <row r="111" spans="1:17" x14ac:dyDescent="0.35">
      <c r="A111">
        <f>'Region - Nagpur Data'!A112</f>
        <v>110</v>
      </c>
      <c r="B111" t="str">
        <f>'Region - Nagpur Data'!B112</f>
        <v>Nagpur</v>
      </c>
      <c r="C111" t="str">
        <f>'Region - Nagpur Data'!C112</f>
        <v>Nagpur</v>
      </c>
      <c r="D111" t="str">
        <f>'Region - Nagpur Data'!D112</f>
        <v>Nagpur</v>
      </c>
      <c r="E111" t="str">
        <f>'Region - Nagpur Data'!E112</f>
        <v>Hingna</v>
      </c>
      <c r="F111" t="str">
        <f>'Region - Nagpur Data'!F112</f>
        <v>20009650</v>
      </c>
      <c r="G111" t="str">
        <f>'Region - Nagpur Data'!G112</f>
        <v>Waddhmna WSS</v>
      </c>
      <c r="H111" t="str">
        <f>'Region - Nagpur Data'!H112</f>
        <v>Waddhmna</v>
      </c>
      <c r="I111" t="str">
        <f>'Region - Nagpur Data'!I112</f>
        <v>ESR-0.50 LL</v>
      </c>
      <c r="J111">
        <f>IF(AND('Region - Nagpur Data'!V112&gt;-1%,'Region - Nagpur Data'!V112&lt;101%),1,0)</f>
        <v>1</v>
      </c>
      <c r="K111">
        <f>IF(AND('Region - Nagpur Data'!V112&gt;100%,'Region - Nagpur Data'!V112&lt;301%),1,0)</f>
        <v>0</v>
      </c>
      <c r="L111">
        <f>IF(AND('Region - Nagpur Data'!V112&gt;300%,'Region - Nagpur Data'!V112&lt;501%),1,0)</f>
        <v>0</v>
      </c>
      <c r="M111">
        <f>IF(AND('Region - Nagpur Data'!V112&gt;500%,'Region - Nagpur Data'!V112&lt;1001%),1,0)</f>
        <v>0</v>
      </c>
      <c r="N111">
        <f>IF(AND('Region - Nagpur Data'!V112&gt;1000%,'Region - Nagpur Data'!V112&lt;2001%),1,0)</f>
        <v>0</v>
      </c>
      <c r="O111">
        <f>IF('Region - Nagpur Data'!V112&gt;2000%,1,0)</f>
        <v>0</v>
      </c>
      <c r="P111">
        <f t="shared" si="6"/>
        <v>1</v>
      </c>
      <c r="Q111">
        <f>IF('Region - Nagpur Data'!V112=0%,1,0)</f>
        <v>1</v>
      </c>
    </row>
    <row r="112" spans="1:17" x14ac:dyDescent="0.35">
      <c r="A112">
        <f>'Region - Nagpur Data'!A113</f>
        <v>111</v>
      </c>
      <c r="B112" t="str">
        <f>'Region - Nagpur Data'!B113</f>
        <v>Nagpur</v>
      </c>
      <c r="C112" t="str">
        <f>'Region - Nagpur Data'!C113</f>
        <v>Nagpur</v>
      </c>
      <c r="D112" t="str">
        <f>'Region - Nagpur Data'!D113</f>
        <v>Nagpur</v>
      </c>
      <c r="E112" t="str">
        <f>'Region - Nagpur Data'!E113</f>
        <v>Hingna</v>
      </c>
      <c r="F112" t="str">
        <f>'Region - Nagpur Data'!F113</f>
        <v>20009650</v>
      </c>
      <c r="G112" t="str">
        <f>'Region - Nagpur Data'!G113</f>
        <v>Waddhmna WSS</v>
      </c>
      <c r="H112" t="str">
        <f>'Region - Nagpur Data'!H113</f>
        <v>Waddhmna</v>
      </c>
      <c r="I112" t="str">
        <f>'Region - Nagpur Data'!I113</f>
        <v>ESR-1.50 LL</v>
      </c>
      <c r="J112">
        <f>IF(AND('Region - Nagpur Data'!V113&gt;-1%,'Region - Nagpur Data'!V113&lt;101%),1,0)</f>
        <v>1</v>
      </c>
      <c r="K112">
        <f>IF(AND('Region - Nagpur Data'!V113&gt;100%,'Region - Nagpur Data'!V113&lt;301%),1,0)</f>
        <v>0</v>
      </c>
      <c r="L112">
        <f>IF(AND('Region - Nagpur Data'!V113&gt;300%,'Region - Nagpur Data'!V113&lt;501%),1,0)</f>
        <v>0</v>
      </c>
      <c r="M112">
        <f>IF(AND('Region - Nagpur Data'!V113&gt;500%,'Region - Nagpur Data'!V113&lt;1001%),1,0)</f>
        <v>0</v>
      </c>
      <c r="N112">
        <f>IF(AND('Region - Nagpur Data'!V113&gt;1000%,'Region - Nagpur Data'!V113&lt;2001%),1,0)</f>
        <v>0</v>
      </c>
      <c r="O112">
        <f>IF('Region - Nagpur Data'!V113&gt;2000%,1,0)</f>
        <v>0</v>
      </c>
      <c r="P112">
        <f t="shared" si="6"/>
        <v>1</v>
      </c>
      <c r="Q112">
        <f>IF('Region - Nagpur Data'!V113=0%,1,0)</f>
        <v>1</v>
      </c>
    </row>
    <row r="113" spans="1:17" x14ac:dyDescent="0.35">
      <c r="A113">
        <f>'Region - Nagpur Data'!A114</f>
        <v>112</v>
      </c>
      <c r="B113" t="str">
        <f>'Region - Nagpur Data'!B114</f>
        <v>Nagpur</v>
      </c>
      <c r="C113" t="str">
        <f>'Region - Nagpur Data'!C114</f>
        <v>Gondia</v>
      </c>
      <c r="D113" t="str">
        <f>'Region - Nagpur Data'!D114</f>
        <v>Sadak Arjuni</v>
      </c>
      <c r="E113" t="str">
        <f>'Region - Nagpur Data'!E114</f>
        <v>Sadak Arjuni</v>
      </c>
      <c r="F113" t="str">
        <f>'Region - Nagpur Data'!F114</f>
        <v>20016939</v>
      </c>
      <c r="G113" t="str">
        <f>'Region - Nagpur Data'!G114</f>
        <v>Putali RR WSS Retrofitting</v>
      </c>
      <c r="H113" t="str">
        <f>'Region - Nagpur Data'!H114</f>
        <v>Kohalipar</v>
      </c>
      <c r="I113" t="str">
        <f>'Region - Nagpur Data'!I114</f>
        <v>ESR-0.10 LL</v>
      </c>
      <c r="J113">
        <f>IF(AND('Region - Nagpur Data'!V114&gt;-1%,'Region - Nagpur Data'!V114&lt;101%),1,0)</f>
        <v>1</v>
      </c>
      <c r="K113">
        <f>IF(AND('Region - Nagpur Data'!V114&gt;100%,'Region - Nagpur Data'!V114&lt;301%),1,0)</f>
        <v>0</v>
      </c>
      <c r="L113">
        <f>IF(AND('Region - Nagpur Data'!V114&gt;300%,'Region - Nagpur Data'!V114&lt;501%),1,0)</f>
        <v>0</v>
      </c>
      <c r="M113">
        <f>IF(AND('Region - Nagpur Data'!V114&gt;500%,'Region - Nagpur Data'!V114&lt;1001%),1,0)</f>
        <v>0</v>
      </c>
      <c r="N113">
        <f>IF(AND('Region - Nagpur Data'!V114&gt;1000%,'Region - Nagpur Data'!V114&lt;2001%),1,0)</f>
        <v>0</v>
      </c>
      <c r="O113">
        <f>IF('Region - Nagpur Data'!V114&gt;2000%,1,0)</f>
        <v>0</v>
      </c>
      <c r="P113">
        <f t="shared" si="6"/>
        <v>1</v>
      </c>
      <c r="Q113">
        <f>IF('Region - Nagpur Data'!V114=0%,1,0)</f>
        <v>1</v>
      </c>
    </row>
    <row r="114" spans="1:17" x14ac:dyDescent="0.35">
      <c r="A114">
        <f>'Region - Nagpur Data'!A115</f>
        <v>113</v>
      </c>
      <c r="B114" t="str">
        <f>'Region - Nagpur Data'!B115</f>
        <v>Nagpur</v>
      </c>
      <c r="C114" t="str">
        <f>'Region - Nagpur Data'!C115</f>
        <v>Nagpur</v>
      </c>
      <c r="D114" t="str">
        <f>'Region - Nagpur Data'!D115</f>
        <v>Nagpur</v>
      </c>
      <c r="E114" t="str">
        <f>'Region - Nagpur Data'!E115</f>
        <v>Kamptee</v>
      </c>
      <c r="F114" t="str">
        <f>'Region - Nagpur Data'!F115</f>
        <v>7940695</v>
      </c>
      <c r="G114" t="str">
        <f>'Region - Nagpur Data'!G115</f>
        <v>Bidgaon Tarodi wss</v>
      </c>
      <c r="H114" t="str">
        <f>'Region - Nagpur Data'!H115</f>
        <v>Bidgaon</v>
      </c>
      <c r="I114" t="str">
        <f>'Region - Nagpur Data'!I115</f>
        <v>ESR 3.73 LL - 1</v>
      </c>
      <c r="J114">
        <f>IF(AND('Region - Nagpur Data'!V115&gt;-1%,'Region - Nagpur Data'!V115&lt;101%),1,0)</f>
        <v>0</v>
      </c>
      <c r="K114">
        <f>IF(AND('Region - Nagpur Data'!V115&gt;100%,'Region - Nagpur Data'!V115&lt;301%),1,0)</f>
        <v>0</v>
      </c>
      <c r="L114">
        <f>IF(AND('Region - Nagpur Data'!V115&gt;300%,'Region - Nagpur Data'!V115&lt;501%),1,0)</f>
        <v>1</v>
      </c>
      <c r="M114">
        <f>IF(AND('Region - Nagpur Data'!V115&gt;500%,'Region - Nagpur Data'!V115&lt;1001%),1,0)</f>
        <v>0</v>
      </c>
      <c r="N114">
        <f>IF(AND('Region - Nagpur Data'!V115&gt;1000%,'Region - Nagpur Data'!V115&lt;2001%),1,0)</f>
        <v>0</v>
      </c>
      <c r="O114">
        <f>IF('Region - Nagpur Data'!V115&gt;2000%,1,0)</f>
        <v>0</v>
      </c>
      <c r="P114">
        <f t="shared" si="6"/>
        <v>1</v>
      </c>
      <c r="Q114">
        <f>IF('Region - Nagpur Data'!V115=0%,1,0)</f>
        <v>0</v>
      </c>
    </row>
    <row r="115" spans="1:17" x14ac:dyDescent="0.35">
      <c r="A115">
        <f>'Region - Nagpur Data'!A116</f>
        <v>114</v>
      </c>
      <c r="B115" t="str">
        <f>'Region - Nagpur Data'!B116</f>
        <v>Nagpur</v>
      </c>
      <c r="C115" t="str">
        <f>'Region - Nagpur Data'!C116</f>
        <v>Gondia</v>
      </c>
      <c r="D115" t="str">
        <f>'Region - Nagpur Data'!D116</f>
        <v>Gondia</v>
      </c>
      <c r="E115" t="str">
        <f>'Region - Nagpur Data'!E116</f>
        <v>Gondia</v>
      </c>
      <c r="F115" t="str">
        <f>'Region - Nagpur Data'!F116</f>
        <v>2003645</v>
      </c>
      <c r="G115" t="str">
        <f>'Region - Nagpur Data'!G116</f>
        <v>Kudwa-Katangikala Peri Urban RR</v>
      </c>
      <c r="H115" t="str">
        <f>'Region - Nagpur Data'!H116</f>
        <v>Katangikala</v>
      </c>
      <c r="I115" t="str">
        <f>'Region - Nagpur Data'!I116</f>
        <v>ESR-1.00 LL</v>
      </c>
      <c r="J115">
        <f>IF(AND('Region - Nagpur Data'!V116&gt;-1%,'Region - Nagpur Data'!V116&lt;101%),1,0)</f>
        <v>0</v>
      </c>
      <c r="K115">
        <f>IF(AND('Region - Nagpur Data'!V116&gt;100%,'Region - Nagpur Data'!V116&lt;301%),1,0)</f>
        <v>1</v>
      </c>
      <c r="L115">
        <f>IF(AND('Region - Nagpur Data'!V116&gt;300%,'Region - Nagpur Data'!V116&lt;501%),1,0)</f>
        <v>0</v>
      </c>
      <c r="M115">
        <f>IF(AND('Region - Nagpur Data'!V116&gt;500%,'Region - Nagpur Data'!V116&lt;1001%),1,0)</f>
        <v>0</v>
      </c>
      <c r="N115">
        <f>IF(AND('Region - Nagpur Data'!V116&gt;1000%,'Region - Nagpur Data'!V116&lt;2001%),1,0)</f>
        <v>0</v>
      </c>
      <c r="O115">
        <f>IF('Region - Nagpur Data'!V116&gt;2000%,1,0)</f>
        <v>0</v>
      </c>
      <c r="P115">
        <f t="shared" si="6"/>
        <v>1</v>
      </c>
      <c r="Q115">
        <f>IF('Region - Nagpur Data'!V116=0%,1,0)</f>
        <v>0</v>
      </c>
    </row>
    <row r="116" spans="1:17" x14ac:dyDescent="0.35">
      <c r="A116">
        <f>'Region - Nagpur Data'!A117</f>
        <v>115</v>
      </c>
      <c r="B116" t="str">
        <f>'Region - Nagpur Data'!B117</f>
        <v>Nagpur</v>
      </c>
      <c r="C116" t="str">
        <f>'Region - Nagpur Data'!C117</f>
        <v>Gondia</v>
      </c>
      <c r="D116" t="str">
        <f>'Region - Nagpur Data'!D117</f>
        <v>Bhandara</v>
      </c>
      <c r="E116" t="str">
        <f>'Region - Nagpur Data'!E117</f>
        <v>Tumsar</v>
      </c>
      <c r="F116" t="str">
        <f>'Region - Nagpur Data'!F117</f>
        <v>631010</v>
      </c>
      <c r="G116" t="str">
        <f>'Region - Nagpur Data'!G117</f>
        <v>Gobarwahi RR Retrofitting</v>
      </c>
      <c r="H116" t="str">
        <f>'Region - Nagpur Data'!H117</f>
        <v>Ronga</v>
      </c>
      <c r="I116" t="str">
        <f>'Region - Nagpur Data'!I117</f>
        <v>ESR 1.00 LL</v>
      </c>
      <c r="J116">
        <f>IF(AND('Region - Nagpur Data'!V117&gt;-1%,'Region - Nagpur Data'!V117&lt;101%),1,0)</f>
        <v>0</v>
      </c>
      <c r="K116">
        <f>IF(AND('Region - Nagpur Data'!V117&gt;100%,'Region - Nagpur Data'!V117&lt;301%),1,0)</f>
        <v>1</v>
      </c>
      <c r="L116">
        <f>IF(AND('Region - Nagpur Data'!V117&gt;300%,'Region - Nagpur Data'!V117&lt;501%),1,0)</f>
        <v>0</v>
      </c>
      <c r="M116">
        <f>IF(AND('Region - Nagpur Data'!V117&gt;500%,'Region - Nagpur Data'!V117&lt;1001%),1,0)</f>
        <v>0</v>
      </c>
      <c r="N116">
        <f>IF(AND('Region - Nagpur Data'!V117&gt;1000%,'Region - Nagpur Data'!V117&lt;2001%),1,0)</f>
        <v>0</v>
      </c>
      <c r="O116">
        <f>IF('Region - Nagpur Data'!V117&gt;2000%,1,0)</f>
        <v>0</v>
      </c>
      <c r="P116">
        <f t="shared" ref="P116:P117" si="7">IF(OR(J116=1,K116=1,L116=1,M116=1,N116=1,O116=1),1,0)</f>
        <v>1</v>
      </c>
      <c r="Q116">
        <f>IF('Region - Nagpur Data'!V117=0%,1,0)</f>
        <v>0</v>
      </c>
    </row>
    <row r="117" spans="1:17" x14ac:dyDescent="0.35">
      <c r="A117">
        <f>'Region - Nagpur Data'!A118</f>
        <v>116</v>
      </c>
      <c r="B117" t="str">
        <f>'Region - Nagpur Data'!B118</f>
        <v>Nagpur</v>
      </c>
      <c r="C117" t="str">
        <f>'Region - Nagpur Data'!C118</f>
        <v>Gondia</v>
      </c>
      <c r="D117" t="str">
        <f>'Region - Nagpur Data'!D118</f>
        <v>Bhandara</v>
      </c>
      <c r="E117" t="str">
        <f>'Region - Nagpur Data'!E118</f>
        <v>Tumsar</v>
      </c>
      <c r="F117" t="str">
        <f>'Region - Nagpur Data'!F118</f>
        <v>631010</v>
      </c>
      <c r="G117" t="str">
        <f>'Region - Nagpur Data'!G118</f>
        <v>Gobarwahi RR Retrofitting</v>
      </c>
      <c r="H117" t="str">
        <f>'Region - Nagpur Data'!H118</f>
        <v>Pawnara</v>
      </c>
      <c r="I117" t="str">
        <f>'Region - Nagpur Data'!I118</f>
        <v>ESR 0.60 LL</v>
      </c>
      <c r="J117">
        <f>IF(AND('Region - Nagpur Data'!V118&gt;-1%,'Region - Nagpur Data'!V118&lt;101%),1,0)</f>
        <v>0</v>
      </c>
      <c r="K117">
        <f>IF(AND('Region - Nagpur Data'!V118&gt;100%,'Region - Nagpur Data'!V118&lt;301%),1,0)</f>
        <v>0</v>
      </c>
      <c r="L117">
        <f>IF(AND('Region - Nagpur Data'!V118&gt;300%,'Region - Nagpur Data'!V118&lt;501%),1,0)</f>
        <v>0</v>
      </c>
      <c r="M117">
        <f>IF(AND('Region - Nagpur Data'!V118&gt;500%,'Region - Nagpur Data'!V118&lt;1001%),1,0)</f>
        <v>0</v>
      </c>
      <c r="N117">
        <f>IF(AND('Region - Nagpur Data'!V118&gt;1000%,'Region - Nagpur Data'!V118&lt;2001%),1,0)</f>
        <v>1</v>
      </c>
      <c r="O117">
        <f>IF('Region - Nagpur Data'!V118&gt;2000%,1,0)</f>
        <v>0</v>
      </c>
      <c r="P117">
        <f t="shared" si="7"/>
        <v>1</v>
      </c>
      <c r="Q117">
        <f>IF('Region - Nagpur Data'!V118=0%,1,0)</f>
        <v>0</v>
      </c>
    </row>
    <row r="118" spans="1:17" x14ac:dyDescent="0.35">
      <c r="A118">
        <f>'Region - Nagpur Data'!A119</f>
        <v>117</v>
      </c>
      <c r="B118" t="str">
        <f>'Region - Nagpur Data'!B119</f>
        <v>Nagpur</v>
      </c>
      <c r="C118" t="str">
        <f>'Region - Nagpur Data'!C119</f>
        <v>Chandrapur</v>
      </c>
      <c r="D118" t="str">
        <f>'Region - Nagpur Data'!D119</f>
        <v>Mul</v>
      </c>
      <c r="E118" t="str">
        <f>'Region - Nagpur Data'!E119</f>
        <v>Mul</v>
      </c>
      <c r="F118" t="str">
        <f>'Region - Nagpur Data'!F119</f>
        <v>7890965</v>
      </c>
      <c r="G118" t="str">
        <f>'Region - Nagpur Data'!G119</f>
        <v>Mul Grid &amp; 24 Villages  RR WSS Retrofitting</v>
      </c>
      <c r="H118" t="str">
        <f>'Region - Nagpur Data'!H119</f>
        <v>Kantapeth Ryt.</v>
      </c>
      <c r="I118" t="str">
        <f>'Region - Nagpur Data'!I119</f>
        <v>ESR-0.40 LL</v>
      </c>
      <c r="J118">
        <f>IF(AND('Region - Nagpur Data'!V119&gt;-1%,'Region - Nagpur Data'!V119&lt;101%),1,0)</f>
        <v>1</v>
      </c>
      <c r="K118">
        <f>IF(AND('Region - Nagpur Data'!V119&gt;100%,'Region - Nagpur Data'!V119&lt;301%),1,0)</f>
        <v>0</v>
      </c>
      <c r="L118">
        <f>IF(AND('Region - Nagpur Data'!V119&gt;300%,'Region - Nagpur Data'!V119&lt;501%),1,0)</f>
        <v>0</v>
      </c>
      <c r="M118">
        <f>IF(AND('Region - Nagpur Data'!V119&gt;500%,'Region - Nagpur Data'!V119&lt;1001%),1,0)</f>
        <v>0</v>
      </c>
      <c r="N118">
        <f>IF(AND('Region - Nagpur Data'!V119&gt;1000%,'Region - Nagpur Data'!V119&lt;2001%),1,0)</f>
        <v>0</v>
      </c>
      <c r="O118">
        <f>IF('Region - Nagpur Data'!V119&gt;2000%,1,0)</f>
        <v>0</v>
      </c>
      <c r="P118">
        <f t="shared" ref="P118:P125" si="8">IF(OR(J118=1,K118=1,L118=1,M118=1,N118=1,O118=1),1,0)</f>
        <v>1</v>
      </c>
      <c r="Q118">
        <f>IF('Region - Nagpur Data'!V119=0%,1,0)</f>
        <v>0</v>
      </c>
    </row>
    <row r="119" spans="1:17" x14ac:dyDescent="0.35">
      <c r="A119">
        <f>'Region - Nagpur Data'!A120</f>
        <v>118</v>
      </c>
      <c r="B119" t="str">
        <f>'Region - Nagpur Data'!B120</f>
        <v>Nagpur</v>
      </c>
      <c r="C119" t="str">
        <f>'Region - Nagpur Data'!C120</f>
        <v>Chandrapur</v>
      </c>
      <c r="D119" t="str">
        <f>'Region - Nagpur Data'!D120</f>
        <v>Gadchiroli</v>
      </c>
      <c r="E119" t="str">
        <f>'Region - Nagpur Data'!E120</f>
        <v>Chamorshi</v>
      </c>
      <c r="F119" t="str">
        <f>'Region - Nagpur Data'!F120</f>
        <v>2009882</v>
      </c>
      <c r="G119" t="str">
        <f>'Region - Nagpur Data'!G120</f>
        <v>Ghot RRWSS</v>
      </c>
      <c r="H119" t="str">
        <f>'Region - Nagpur Data'!H120</f>
        <v>Ghot</v>
      </c>
      <c r="I119" t="str">
        <f>'Region - Nagpur Data'!I120</f>
        <v>ESR 0.30 LL</v>
      </c>
      <c r="J119">
        <f>IF(AND('Region - Nagpur Data'!V120&gt;-1%,'Region - Nagpur Data'!V120&lt;101%),1,0)</f>
        <v>1</v>
      </c>
      <c r="K119">
        <f>IF(AND('Region - Nagpur Data'!V120&gt;100%,'Region - Nagpur Data'!V120&lt;301%),1,0)</f>
        <v>0</v>
      </c>
      <c r="L119">
        <f>IF(AND('Region - Nagpur Data'!V120&gt;300%,'Region - Nagpur Data'!V120&lt;501%),1,0)</f>
        <v>0</v>
      </c>
      <c r="M119">
        <f>IF(AND('Region - Nagpur Data'!V120&gt;500%,'Region - Nagpur Data'!V120&lt;1001%),1,0)</f>
        <v>0</v>
      </c>
      <c r="N119">
        <f>IF(AND('Region - Nagpur Data'!V120&gt;1000%,'Region - Nagpur Data'!V120&lt;2001%),1,0)</f>
        <v>0</v>
      </c>
      <c r="O119">
        <f>IF('Region - Nagpur Data'!V120&gt;2000%,1,0)</f>
        <v>0</v>
      </c>
      <c r="P119">
        <f t="shared" si="8"/>
        <v>1</v>
      </c>
      <c r="Q119">
        <f>IF('Region - Nagpur Data'!V120=0%,1,0)</f>
        <v>0</v>
      </c>
    </row>
    <row r="120" spans="1:17" x14ac:dyDescent="0.35">
      <c r="A120">
        <f>'Region - Nagpur Data'!A121</f>
        <v>119</v>
      </c>
      <c r="B120" t="str">
        <f>'Region - Nagpur Data'!B121</f>
        <v>Nagpur</v>
      </c>
      <c r="C120" t="str">
        <f>'Region - Nagpur Data'!C121</f>
        <v>Chandrapur</v>
      </c>
      <c r="D120" t="str">
        <f>'Region - Nagpur Data'!D121</f>
        <v>Gadchiroli</v>
      </c>
      <c r="E120" t="str">
        <f>'Region - Nagpur Data'!E121</f>
        <v>Chamorshi</v>
      </c>
      <c r="F120" t="str">
        <f>'Region - Nagpur Data'!F121</f>
        <v>2009882</v>
      </c>
      <c r="G120" t="str">
        <f>'Region - Nagpur Data'!G121</f>
        <v>Ghot RRWSS</v>
      </c>
      <c r="H120" t="str">
        <f>'Region - Nagpur Data'!H121</f>
        <v>Ghot</v>
      </c>
      <c r="I120" t="str">
        <f>'Region - Nagpur Data'!I121</f>
        <v>MBR 2.15 LL</v>
      </c>
      <c r="J120">
        <f>IF(AND('Region - Nagpur Data'!V121&gt;-1%,'Region - Nagpur Data'!V121&lt;101%),1,0)</f>
        <v>1</v>
      </c>
      <c r="K120">
        <f>IF(AND('Region - Nagpur Data'!V121&gt;100%,'Region - Nagpur Data'!V121&lt;301%),1,0)</f>
        <v>0</v>
      </c>
      <c r="L120">
        <f>IF(AND('Region - Nagpur Data'!V121&gt;300%,'Region - Nagpur Data'!V121&lt;501%),1,0)</f>
        <v>0</v>
      </c>
      <c r="M120">
        <f>IF(AND('Region - Nagpur Data'!V121&gt;500%,'Region - Nagpur Data'!V121&lt;1001%),1,0)</f>
        <v>0</v>
      </c>
      <c r="N120">
        <f>IF(AND('Region - Nagpur Data'!V121&gt;1000%,'Region - Nagpur Data'!V121&lt;2001%),1,0)</f>
        <v>0</v>
      </c>
      <c r="O120">
        <f>IF('Region - Nagpur Data'!V121&gt;2000%,1,0)</f>
        <v>0</v>
      </c>
      <c r="P120">
        <f t="shared" si="8"/>
        <v>1</v>
      </c>
      <c r="Q120">
        <f>IF('Region - Nagpur Data'!V121=0%,1,0)</f>
        <v>1</v>
      </c>
    </row>
    <row r="121" spans="1:17" x14ac:dyDescent="0.35">
      <c r="A121">
        <f>'Region - Nagpur Data'!A122</f>
        <v>120</v>
      </c>
      <c r="B121" t="str">
        <f>'Region - Nagpur Data'!B122</f>
        <v>Nagpur</v>
      </c>
      <c r="C121" t="str">
        <f>'Region - Nagpur Data'!C122</f>
        <v>Chandrapur</v>
      </c>
      <c r="D121" t="str">
        <f>'Region - Nagpur Data'!D122</f>
        <v>Gadchiroli</v>
      </c>
      <c r="E121" t="str">
        <f>'Region - Nagpur Data'!E122</f>
        <v>Chamorshi</v>
      </c>
      <c r="F121" t="str">
        <f>'Region - Nagpur Data'!F122</f>
        <v>2009882</v>
      </c>
      <c r="G121" t="str">
        <f>'Region - Nagpur Data'!G122</f>
        <v>Ghot RRWSS</v>
      </c>
      <c r="H121" t="str">
        <f>'Region - Nagpur Data'!H122</f>
        <v>Navegaon</v>
      </c>
      <c r="I121" t="str">
        <f>'Region - Nagpur Data'!I122</f>
        <v>ESR 0.25 LL</v>
      </c>
      <c r="J121">
        <f>IF(AND('Region - Nagpur Data'!V122&gt;-1%,'Region - Nagpur Data'!V122&lt;101%),1,0)</f>
        <v>1</v>
      </c>
      <c r="K121">
        <f>IF(AND('Region - Nagpur Data'!V122&gt;100%,'Region - Nagpur Data'!V122&lt;301%),1,0)</f>
        <v>0</v>
      </c>
      <c r="L121">
        <f>IF(AND('Region - Nagpur Data'!V122&gt;300%,'Region - Nagpur Data'!V122&lt;501%),1,0)</f>
        <v>0</v>
      </c>
      <c r="M121">
        <f>IF(AND('Region - Nagpur Data'!V122&gt;500%,'Region - Nagpur Data'!V122&lt;1001%),1,0)</f>
        <v>0</v>
      </c>
      <c r="N121">
        <f>IF(AND('Region - Nagpur Data'!V122&gt;1000%,'Region - Nagpur Data'!V122&lt;2001%),1,0)</f>
        <v>0</v>
      </c>
      <c r="O121">
        <f>IF('Region - Nagpur Data'!V122&gt;2000%,1,0)</f>
        <v>0</v>
      </c>
      <c r="P121">
        <f t="shared" si="8"/>
        <v>1</v>
      </c>
      <c r="Q121">
        <f>IF('Region - Nagpur Data'!V122=0%,1,0)</f>
        <v>1</v>
      </c>
    </row>
    <row r="122" spans="1:17" x14ac:dyDescent="0.35">
      <c r="A122">
        <f>'Region - Nagpur Data'!A123</f>
        <v>121</v>
      </c>
      <c r="B122" t="str">
        <f>'Region - Nagpur Data'!B123</f>
        <v>Nagpur</v>
      </c>
      <c r="C122" t="str">
        <f>'Region - Nagpur Data'!C123</f>
        <v>Chandrapur</v>
      </c>
      <c r="D122" t="str">
        <f>'Region - Nagpur Data'!D123</f>
        <v>Gadchiroli</v>
      </c>
      <c r="E122" t="str">
        <f>'Region - Nagpur Data'!E123</f>
        <v>Chamorshi</v>
      </c>
      <c r="F122" t="str">
        <f>'Region - Nagpur Data'!F123</f>
        <v>2009882</v>
      </c>
      <c r="G122" t="str">
        <f>'Region - Nagpur Data'!G123</f>
        <v>Ghot RRWSS</v>
      </c>
      <c r="H122" t="str">
        <f>'Region - Nagpur Data'!H123</f>
        <v>Nikatwada</v>
      </c>
      <c r="I122" t="str">
        <f>'Region - Nagpur Data'!I123</f>
        <v>ESR 0.65 LL</v>
      </c>
      <c r="J122">
        <f>IF(AND('Region - Nagpur Data'!V123&gt;-1%,'Region - Nagpur Data'!V123&lt;101%),1,0)</f>
        <v>1</v>
      </c>
      <c r="K122">
        <f>IF(AND('Region - Nagpur Data'!V123&gt;100%,'Region - Nagpur Data'!V123&lt;301%),1,0)</f>
        <v>0</v>
      </c>
      <c r="L122">
        <f>IF(AND('Region - Nagpur Data'!V123&gt;300%,'Region - Nagpur Data'!V123&lt;501%),1,0)</f>
        <v>0</v>
      </c>
      <c r="M122">
        <f>IF(AND('Region - Nagpur Data'!V123&gt;500%,'Region - Nagpur Data'!V123&lt;1001%),1,0)</f>
        <v>0</v>
      </c>
      <c r="N122">
        <f>IF(AND('Region - Nagpur Data'!V123&gt;1000%,'Region - Nagpur Data'!V123&lt;2001%),1,0)</f>
        <v>0</v>
      </c>
      <c r="O122">
        <f>IF('Region - Nagpur Data'!V123&gt;2000%,1,0)</f>
        <v>0</v>
      </c>
      <c r="P122">
        <f t="shared" si="8"/>
        <v>1</v>
      </c>
      <c r="Q122">
        <f>IF('Region - Nagpur Data'!V123=0%,1,0)</f>
        <v>1</v>
      </c>
    </row>
    <row r="123" spans="1:17" x14ac:dyDescent="0.35">
      <c r="A123">
        <f>'Region - Nagpur Data'!A124</f>
        <v>122</v>
      </c>
      <c r="B123" t="str">
        <f>'Region - Nagpur Data'!B124</f>
        <v>Nagpur</v>
      </c>
      <c r="C123" t="str">
        <f>'Region - Nagpur Data'!C124</f>
        <v>Chandrapur</v>
      </c>
      <c r="D123" t="str">
        <f>'Region - Nagpur Data'!D124</f>
        <v>Wardha</v>
      </c>
      <c r="E123" t="str">
        <f>'Region - Nagpur Data'!E124</f>
        <v>Wardha</v>
      </c>
      <c r="F123" t="str">
        <f>'Region - Nagpur Data'!F124</f>
        <v>7891298</v>
      </c>
      <c r="G123" t="str">
        <f>'Region - Nagpur Data'!G124</f>
        <v>Pipri Meghe and 13 villages RR WSS</v>
      </c>
      <c r="H123" t="str">
        <f>'Region - Nagpur Data'!H124</f>
        <v>Sindhi Meghe</v>
      </c>
      <c r="I123" t="str">
        <f>'Region - Nagpur Data'!I124</f>
        <v>Existing ESR-4.00 LL OL 1</v>
      </c>
      <c r="J123">
        <f>IF(AND('Region - Nagpur Data'!V124&gt;-1%,'Region - Nagpur Data'!V124&lt;101%),1,0)</f>
        <v>1</v>
      </c>
      <c r="K123">
        <f>IF(AND('Region - Nagpur Data'!V124&gt;100%,'Region - Nagpur Data'!V124&lt;301%),1,0)</f>
        <v>0</v>
      </c>
      <c r="L123">
        <f>IF(AND('Region - Nagpur Data'!V124&gt;300%,'Region - Nagpur Data'!V124&lt;501%),1,0)</f>
        <v>0</v>
      </c>
      <c r="M123">
        <f>IF(AND('Region - Nagpur Data'!V124&gt;500%,'Region - Nagpur Data'!V124&lt;1001%),1,0)</f>
        <v>0</v>
      </c>
      <c r="N123">
        <f>IF(AND('Region - Nagpur Data'!V124&gt;1000%,'Region - Nagpur Data'!V124&lt;2001%),1,0)</f>
        <v>0</v>
      </c>
      <c r="O123">
        <f>IF('Region - Nagpur Data'!V124&gt;2000%,1,0)</f>
        <v>0</v>
      </c>
      <c r="P123">
        <f t="shared" si="8"/>
        <v>1</v>
      </c>
      <c r="Q123">
        <f>IF('Region - Nagpur Data'!V124=0%,1,0)</f>
        <v>1</v>
      </c>
    </row>
    <row r="124" spans="1:17" x14ac:dyDescent="0.35">
      <c r="A124">
        <f>'Region - Nagpur Data'!A125</f>
        <v>123</v>
      </c>
      <c r="B124" t="str">
        <f>'Region - Nagpur Data'!B125</f>
        <v>Nagpur</v>
      </c>
      <c r="C124" t="str">
        <f>'Region - Nagpur Data'!C125</f>
        <v>Gondia</v>
      </c>
      <c r="D124" t="str">
        <f>'Region - Nagpur Data'!D125</f>
        <v>Gondia</v>
      </c>
      <c r="E124" t="str">
        <f>'Region - Nagpur Data'!E125</f>
        <v>Gondia</v>
      </c>
      <c r="F124" t="str">
        <f>'Region - Nagpur Data'!F125</f>
        <v>2003645</v>
      </c>
      <c r="G124" t="str">
        <f>'Region - Nagpur Data'!G125</f>
        <v>Kudwa-Katangikala Peri Urban RR</v>
      </c>
      <c r="H124" t="str">
        <f>'Region - Nagpur Data'!H125</f>
        <v>Kudwa</v>
      </c>
      <c r="I124" t="str">
        <f>'Region - Nagpur Data'!I125</f>
        <v>MBR-7.40 LL</v>
      </c>
      <c r="J124">
        <f>IF(AND('Region - Nagpur Data'!V125&gt;-1%,'Region - Nagpur Data'!V125&lt;101%),1,0)</f>
        <v>0</v>
      </c>
      <c r="K124">
        <f>IF(AND('Region - Nagpur Data'!V125&gt;100%,'Region - Nagpur Data'!V125&lt;301%),1,0)</f>
        <v>1</v>
      </c>
      <c r="L124">
        <f>IF(AND('Region - Nagpur Data'!V125&gt;300%,'Region - Nagpur Data'!V125&lt;501%),1,0)</f>
        <v>0</v>
      </c>
      <c r="M124">
        <f>IF(AND('Region - Nagpur Data'!V125&gt;500%,'Region - Nagpur Data'!V125&lt;1001%),1,0)</f>
        <v>0</v>
      </c>
      <c r="N124">
        <f>IF(AND('Region - Nagpur Data'!V125&gt;1000%,'Region - Nagpur Data'!V125&lt;2001%),1,0)</f>
        <v>0</v>
      </c>
      <c r="O124">
        <f>IF('Region - Nagpur Data'!V125&gt;2000%,1,0)</f>
        <v>0</v>
      </c>
      <c r="P124">
        <f t="shared" si="8"/>
        <v>1</v>
      </c>
      <c r="Q124">
        <f>IF('Region - Nagpur Data'!V125=0%,1,0)</f>
        <v>0</v>
      </c>
    </row>
    <row r="125" spans="1:17" x14ac:dyDescent="0.35">
      <c r="A125">
        <f>'Region - Nagpur Data'!A126</f>
        <v>124</v>
      </c>
      <c r="B125" t="str">
        <f>'Region - Nagpur Data'!B126</f>
        <v>Nagpur</v>
      </c>
      <c r="C125" t="str">
        <f>'Region - Nagpur Data'!C126</f>
        <v>Gondia</v>
      </c>
      <c r="D125" t="str">
        <f>'Region - Nagpur Data'!D126</f>
        <v>Bhandara</v>
      </c>
      <c r="E125" t="str">
        <f>'Region - Nagpur Data'!E126</f>
        <v>Tumsar</v>
      </c>
      <c r="F125" t="str">
        <f>'Region - Nagpur Data'!F126</f>
        <v>631010</v>
      </c>
      <c r="G125" t="str">
        <f>'Region - Nagpur Data'!G126</f>
        <v>Gobarwahi RR Retrofitting</v>
      </c>
      <c r="H125" t="str">
        <f>'Region - Nagpur Data'!H126</f>
        <v>Alesur</v>
      </c>
      <c r="I125" t="str">
        <f>'Region - Nagpur Data'!I126</f>
        <v>MBR 1.75 LL</v>
      </c>
      <c r="J125">
        <f>IF(AND('Region - Nagpur Data'!V126&gt;-1%,'Region - Nagpur Data'!V126&lt;101%),1,0)</f>
        <v>1</v>
      </c>
      <c r="K125">
        <f>IF(AND('Region - Nagpur Data'!V126&gt;100%,'Region - Nagpur Data'!V126&lt;301%),1,0)</f>
        <v>0</v>
      </c>
      <c r="L125">
        <f>IF(AND('Region - Nagpur Data'!V126&gt;300%,'Region - Nagpur Data'!V126&lt;501%),1,0)</f>
        <v>0</v>
      </c>
      <c r="M125">
        <f>IF(AND('Region - Nagpur Data'!V126&gt;500%,'Region - Nagpur Data'!V126&lt;1001%),1,0)</f>
        <v>0</v>
      </c>
      <c r="N125">
        <f>IF(AND('Region - Nagpur Data'!V126&gt;1000%,'Region - Nagpur Data'!V126&lt;2001%),1,0)</f>
        <v>0</v>
      </c>
      <c r="O125">
        <f>IF('Region - Nagpur Data'!V126&gt;2000%,1,0)</f>
        <v>0</v>
      </c>
      <c r="P125">
        <f t="shared" si="8"/>
        <v>1</v>
      </c>
      <c r="Q125">
        <f>IF('Region - Nagpur Data'!V126=0%,1,0)</f>
        <v>1</v>
      </c>
    </row>
    <row r="126" spans="1:17" x14ac:dyDescent="0.35">
      <c r="A126">
        <f>'Region - Nagpur Data'!A127</f>
        <v>125</v>
      </c>
      <c r="B126" t="str">
        <f>'Region - Nagpur Data'!B127</f>
        <v>Nagpur</v>
      </c>
      <c r="C126" t="str">
        <f>'Region - Nagpur Data'!C127</f>
        <v>Chandrapur</v>
      </c>
      <c r="D126" t="str">
        <f>'Region - Nagpur Data'!D127</f>
        <v>Wardha</v>
      </c>
      <c r="E126" t="str">
        <f>'Region - Nagpur Data'!E127</f>
        <v>Wardha</v>
      </c>
      <c r="F126" t="str">
        <f>'Region - Nagpur Data'!F127</f>
        <v>7891298</v>
      </c>
      <c r="G126" t="str">
        <f>'Region - Nagpur Data'!G127</f>
        <v>Pipri Meghe and 13 villages RR WSS</v>
      </c>
      <c r="H126" t="str">
        <f>'Region - Nagpur Data'!H127</f>
        <v>Varud</v>
      </c>
      <c r="I126" t="str">
        <f>'Region - Nagpur Data'!I127</f>
        <v>ESR-4.50 LL</v>
      </c>
      <c r="J126">
        <f>IF(AND('Region - Nagpur Data'!V127&gt;-1%,'Region - Nagpur Data'!V127&lt;101%),1,0)</f>
        <v>1</v>
      </c>
      <c r="K126">
        <f>IF(AND('Region - Nagpur Data'!V127&gt;100%,'Region - Nagpur Data'!V127&lt;301%),1,0)</f>
        <v>0</v>
      </c>
      <c r="L126">
        <f>IF(AND('Region - Nagpur Data'!V127&gt;300%,'Region - Nagpur Data'!V127&lt;501%),1,0)</f>
        <v>0</v>
      </c>
      <c r="M126">
        <f>IF(AND('Region - Nagpur Data'!V127&gt;500%,'Region - Nagpur Data'!V127&lt;1001%),1,0)</f>
        <v>0</v>
      </c>
      <c r="N126">
        <f>IF(AND('Region - Nagpur Data'!V127&gt;1000%,'Region - Nagpur Data'!V127&lt;2001%),1,0)</f>
        <v>0</v>
      </c>
      <c r="O126">
        <f>IF('Region - Nagpur Data'!V127&gt;2000%,1,0)</f>
        <v>0</v>
      </c>
      <c r="P126">
        <f t="shared" ref="P126:P132" si="9">IF(OR(J126=1,K126=1,L126=1,M126=1,N126=1,O126=1),1,0)</f>
        <v>1</v>
      </c>
      <c r="Q126">
        <f>IF('Region - Nagpur Data'!V127=0%,1,0)</f>
        <v>1</v>
      </c>
    </row>
    <row r="127" spans="1:17" x14ac:dyDescent="0.35">
      <c r="A127">
        <f>'Region - Nagpur Data'!A128</f>
        <v>126</v>
      </c>
      <c r="B127" t="str">
        <f>'Region - Nagpur Data'!B128</f>
        <v>Nagpur</v>
      </c>
      <c r="C127" t="str">
        <f>'Region - Nagpur Data'!C128</f>
        <v>Gondia</v>
      </c>
      <c r="D127" t="str">
        <f>'Region - Nagpur Data'!D128</f>
        <v>Bhandara</v>
      </c>
      <c r="E127" t="str">
        <f>'Region - Nagpur Data'!E128</f>
        <v>Tumsar</v>
      </c>
      <c r="F127" t="str">
        <f>'Region - Nagpur Data'!F128</f>
        <v>631010</v>
      </c>
      <c r="G127" t="str">
        <f>'Region - Nagpur Data'!G128</f>
        <v>Gobarwahi RR Retrofitting</v>
      </c>
      <c r="H127" t="str">
        <f>'Region - Nagpur Data'!H128</f>
        <v>Paunarkhari</v>
      </c>
      <c r="I127" t="str">
        <f>'Region - Nagpur Data'!I128</f>
        <v>ESR 1.75 LL</v>
      </c>
      <c r="J127">
        <f>IF(AND('Region - Nagpur Data'!V128&gt;-1%,'Region - Nagpur Data'!V128&lt;101%),1,0)</f>
        <v>1</v>
      </c>
      <c r="K127">
        <f>IF(AND('Region - Nagpur Data'!V128&gt;100%,'Region - Nagpur Data'!V128&lt;301%),1,0)</f>
        <v>0</v>
      </c>
      <c r="L127">
        <f>IF(AND('Region - Nagpur Data'!V128&gt;300%,'Region - Nagpur Data'!V128&lt;501%),1,0)</f>
        <v>0</v>
      </c>
      <c r="M127">
        <f>IF(AND('Region - Nagpur Data'!V128&gt;500%,'Region - Nagpur Data'!V128&lt;1001%),1,0)</f>
        <v>0</v>
      </c>
      <c r="N127">
        <f>IF(AND('Region - Nagpur Data'!V128&gt;1000%,'Region - Nagpur Data'!V128&lt;2001%),1,0)</f>
        <v>0</v>
      </c>
      <c r="O127">
        <f>IF('Region - Nagpur Data'!V128&gt;2000%,1,0)</f>
        <v>0</v>
      </c>
      <c r="P127">
        <f t="shared" si="9"/>
        <v>1</v>
      </c>
      <c r="Q127">
        <f>IF('Region - Nagpur Data'!V128=0%,1,0)</f>
        <v>1</v>
      </c>
    </row>
    <row r="128" spans="1:17" x14ac:dyDescent="0.35">
      <c r="A128">
        <f>'Region - Nagpur Data'!A129</f>
        <v>127</v>
      </c>
      <c r="B128" t="str">
        <f>'Region - Nagpur Data'!B129</f>
        <v>Nagpur</v>
      </c>
      <c r="C128" t="str">
        <f>'Region - Nagpur Data'!C129</f>
        <v>Chandrapur</v>
      </c>
      <c r="D128" t="str">
        <f>'Region - Nagpur Data'!D129</f>
        <v>Wardha</v>
      </c>
      <c r="E128" t="str">
        <f>'Region - Nagpur Data'!E129</f>
        <v>Wardha</v>
      </c>
      <c r="F128" t="str">
        <f>'Region - Nagpur Data'!F129</f>
        <v>7891298</v>
      </c>
      <c r="G128" t="str">
        <f>'Region - Nagpur Data'!G129</f>
        <v>Pipri Meghe and 13 villages RR WSS</v>
      </c>
      <c r="H128" t="str">
        <f>'Region - Nagpur Data'!H129</f>
        <v>Borgaon</v>
      </c>
      <c r="I128" t="str">
        <f>'Region - Nagpur Data'!I129</f>
        <v>ESR-2.00 LL</v>
      </c>
      <c r="J128">
        <f>IF(AND('Region - Nagpur Data'!V129&gt;-1%,'Region - Nagpur Data'!V129&lt;101%),1,0)</f>
        <v>1</v>
      </c>
      <c r="K128">
        <f>IF(AND('Region - Nagpur Data'!V129&gt;100%,'Region - Nagpur Data'!V129&lt;301%),1,0)</f>
        <v>0</v>
      </c>
      <c r="L128">
        <f>IF(AND('Region - Nagpur Data'!V129&gt;300%,'Region - Nagpur Data'!V129&lt;501%),1,0)</f>
        <v>0</v>
      </c>
      <c r="M128">
        <f>IF(AND('Region - Nagpur Data'!V129&gt;500%,'Region - Nagpur Data'!V129&lt;1001%),1,0)</f>
        <v>0</v>
      </c>
      <c r="N128">
        <f>IF(AND('Region - Nagpur Data'!V129&gt;1000%,'Region - Nagpur Data'!V129&lt;2001%),1,0)</f>
        <v>0</v>
      </c>
      <c r="O128">
        <f>IF('Region - Nagpur Data'!V129&gt;2000%,1,0)</f>
        <v>0</v>
      </c>
      <c r="P128">
        <f t="shared" si="9"/>
        <v>1</v>
      </c>
      <c r="Q128">
        <f>IF('Region - Nagpur Data'!V129=0%,1,0)</f>
        <v>1</v>
      </c>
    </row>
    <row r="129" spans="1:17" x14ac:dyDescent="0.35">
      <c r="A129">
        <f>'Region - Nagpur Data'!A130</f>
        <v>128</v>
      </c>
      <c r="B129" t="str">
        <f>'Region - Nagpur Data'!B130</f>
        <v>Nagpur</v>
      </c>
      <c r="C129" t="str">
        <f>'Region - Nagpur Data'!C130</f>
        <v>Gondia</v>
      </c>
      <c r="D129" t="str">
        <f>'Region - Nagpur Data'!D130</f>
        <v>Gondia</v>
      </c>
      <c r="E129" t="str">
        <f>'Region - Nagpur Data'!E130</f>
        <v>Goregaon</v>
      </c>
      <c r="F129" t="str">
        <f>'Region - Nagpur Data'!F130</f>
        <v>20019216</v>
      </c>
      <c r="G129" t="str">
        <f>'Region - Nagpur Data'!G130</f>
        <v>GOREGAON RR Retrofitting</v>
      </c>
      <c r="H129" t="str">
        <f>'Region - Nagpur Data'!H130</f>
        <v>Bhadanga</v>
      </c>
      <c r="I129" t="str">
        <f>'Region - Nagpur Data'!I130</f>
        <v>MBR-2.50 LL</v>
      </c>
      <c r="J129">
        <f>IF(AND('Region - Nagpur Data'!V130&gt;-1%,'Region - Nagpur Data'!V130&lt;101%),1,0)</f>
        <v>1</v>
      </c>
      <c r="K129">
        <f>IF(AND('Region - Nagpur Data'!V130&gt;100%,'Region - Nagpur Data'!V130&lt;301%),1,0)</f>
        <v>0</v>
      </c>
      <c r="L129">
        <f>IF(AND('Region - Nagpur Data'!V130&gt;300%,'Region - Nagpur Data'!V130&lt;501%),1,0)</f>
        <v>0</v>
      </c>
      <c r="M129">
        <f>IF(AND('Region - Nagpur Data'!V130&gt;500%,'Region - Nagpur Data'!V130&lt;1001%),1,0)</f>
        <v>0</v>
      </c>
      <c r="N129">
        <f>IF(AND('Region - Nagpur Data'!V130&gt;1000%,'Region - Nagpur Data'!V130&lt;2001%),1,0)</f>
        <v>0</v>
      </c>
      <c r="O129">
        <f>IF('Region - Nagpur Data'!V130&gt;2000%,1,0)</f>
        <v>0</v>
      </c>
      <c r="P129">
        <f t="shared" si="9"/>
        <v>1</v>
      </c>
      <c r="Q129">
        <f>IF('Region - Nagpur Data'!V130=0%,1,0)</f>
        <v>0</v>
      </c>
    </row>
    <row r="130" spans="1:17" x14ac:dyDescent="0.35">
      <c r="A130">
        <f>'Region - Nagpur Data'!A131</f>
        <v>129</v>
      </c>
      <c r="B130" t="str">
        <f>'Region - Nagpur Data'!B131</f>
        <v>Nagpur</v>
      </c>
      <c r="C130" t="str">
        <f>'Region - Nagpur Data'!C131</f>
        <v>Chandrapur</v>
      </c>
      <c r="D130" t="str">
        <f>'Region - Nagpur Data'!D131</f>
        <v>Mul</v>
      </c>
      <c r="E130" t="str">
        <f>'Region - Nagpur Data'!E131</f>
        <v>Mul</v>
      </c>
      <c r="F130" t="str">
        <f>'Region - Nagpur Data'!F131</f>
        <v>7890965</v>
      </c>
      <c r="G130" t="str">
        <f>'Region - Nagpur Data'!G131</f>
        <v>Mul Grid &amp; 24 Villages  RR WSS Retrofitting</v>
      </c>
      <c r="H130" t="str">
        <f>'Region - Nagpur Data'!H131</f>
        <v>Chichala (Mo)</v>
      </c>
      <c r="I130" t="str">
        <f>'Region - Nagpur Data'!I131</f>
        <v>ESR-1.85 LL</v>
      </c>
      <c r="J130">
        <f>IF(AND('Region - Nagpur Data'!V131&gt;-1%,'Region - Nagpur Data'!V131&lt;101%),1,0)</f>
        <v>1</v>
      </c>
      <c r="K130">
        <f>IF(AND('Region - Nagpur Data'!V131&gt;100%,'Region - Nagpur Data'!V131&lt;301%),1,0)</f>
        <v>0</v>
      </c>
      <c r="L130">
        <f>IF(AND('Region - Nagpur Data'!V131&gt;300%,'Region - Nagpur Data'!V131&lt;501%),1,0)</f>
        <v>0</v>
      </c>
      <c r="M130">
        <f>IF(AND('Region - Nagpur Data'!V131&gt;500%,'Region - Nagpur Data'!V131&lt;1001%),1,0)</f>
        <v>0</v>
      </c>
      <c r="N130">
        <f>IF(AND('Region - Nagpur Data'!V131&gt;1000%,'Region - Nagpur Data'!V131&lt;2001%),1,0)</f>
        <v>0</v>
      </c>
      <c r="O130">
        <f>IF('Region - Nagpur Data'!V131&gt;2000%,1,0)</f>
        <v>0</v>
      </c>
      <c r="P130">
        <f t="shared" si="9"/>
        <v>1</v>
      </c>
      <c r="Q130">
        <f>IF('Region - Nagpur Data'!V131=0%,1,0)</f>
        <v>1</v>
      </c>
    </row>
    <row r="131" spans="1:17" x14ac:dyDescent="0.35">
      <c r="A131">
        <f>'Region - Nagpur Data'!A132</f>
        <v>130</v>
      </c>
      <c r="B131" t="str">
        <f>'Region - Nagpur Data'!B132</f>
        <v>Chandrapur</v>
      </c>
      <c r="C131" t="str">
        <f>'Region - Nagpur Data'!C132</f>
        <v>Chandrapur</v>
      </c>
      <c r="D131" t="str">
        <f>'Region - Nagpur Data'!D132</f>
        <v>Pombhurna</v>
      </c>
      <c r="E131" t="str">
        <f>'Region - Nagpur Data'!E132</f>
        <v>Pombhurna</v>
      </c>
      <c r="F131" t="str">
        <f>'Region - Nagpur Data'!F132</f>
        <v>7928270</v>
      </c>
      <c r="G131" t="str">
        <f>'Region - Nagpur Data'!G132</f>
        <v>Pomnbhurna Grid &amp; 15 Villages RR Retrofitting</v>
      </c>
      <c r="H131" t="str">
        <f>'Region - Nagpur Data'!H132</f>
        <v>Chak Ghanoti - 1</v>
      </c>
      <c r="I131" t="str">
        <f>'Region - Nagpur Data'!I132</f>
        <v>ESR-0.40 LL</v>
      </c>
      <c r="J131">
        <f>IF(AND('Region - Nagpur Data'!V132&gt;-1%,'Region - Nagpur Data'!V132&lt;101%),1,0)</f>
        <v>1</v>
      </c>
      <c r="K131">
        <f>IF(AND('Region - Nagpur Data'!V132&gt;100%,'Region - Nagpur Data'!V132&lt;301%),1,0)</f>
        <v>0</v>
      </c>
      <c r="L131">
        <f>IF(AND('Region - Nagpur Data'!V132&gt;300%,'Region - Nagpur Data'!V132&lt;501%),1,0)</f>
        <v>0</v>
      </c>
      <c r="M131">
        <f>IF(AND('Region - Nagpur Data'!V132&gt;500%,'Region - Nagpur Data'!V132&lt;1001%),1,0)</f>
        <v>0</v>
      </c>
      <c r="N131">
        <f>IF(AND('Region - Nagpur Data'!V132&gt;1000%,'Region - Nagpur Data'!V132&lt;2001%),1,0)</f>
        <v>0</v>
      </c>
      <c r="O131">
        <f>IF('Region - Nagpur Data'!V132&gt;2000%,1,0)</f>
        <v>0</v>
      </c>
      <c r="P131">
        <f t="shared" si="9"/>
        <v>1</v>
      </c>
      <c r="Q131">
        <f>IF('Region - Nagpur Data'!V132=0%,1,0)</f>
        <v>1</v>
      </c>
    </row>
    <row r="132" spans="1:17" x14ac:dyDescent="0.35">
      <c r="A132">
        <f>'Region - Nagpur Data'!A133</f>
        <v>131</v>
      </c>
      <c r="B132" t="str">
        <f>'Region - Nagpur Data'!B133</f>
        <v>Nagpur</v>
      </c>
      <c r="C132" t="str">
        <f>'Region - Nagpur Data'!C133</f>
        <v>Gondia</v>
      </c>
      <c r="D132" t="str">
        <f>'Region - Nagpur Data'!D133</f>
        <v>Bhandara</v>
      </c>
      <c r="E132" t="str">
        <f>'Region - Nagpur Data'!E133</f>
        <v>Tumsar</v>
      </c>
      <c r="F132" t="str">
        <f>'Region - Nagpur Data'!F133</f>
        <v>20017217</v>
      </c>
      <c r="G132" t="str">
        <f>'Region - Nagpur Data'!G133</f>
        <v>Dewadi RR WSS</v>
      </c>
      <c r="H132" t="str">
        <f>'Region - Nagpur Data'!H133</f>
        <v>Stationtoli</v>
      </c>
      <c r="I132" t="str">
        <f>'Region - Nagpur Data'!I133</f>
        <v>ESR 0.50 LL</v>
      </c>
      <c r="J132">
        <f>IF(AND('Region - Nagpur Data'!V133&gt;-1%,'Region - Nagpur Data'!V133&lt;101%),1,0)</f>
        <v>1</v>
      </c>
      <c r="K132">
        <f>IF(AND('Region - Nagpur Data'!V133&gt;100%,'Region - Nagpur Data'!V133&lt;301%),1,0)</f>
        <v>0</v>
      </c>
      <c r="L132">
        <f>IF(AND('Region - Nagpur Data'!V133&gt;300%,'Region - Nagpur Data'!V133&lt;501%),1,0)</f>
        <v>0</v>
      </c>
      <c r="M132">
        <f>IF(AND('Region - Nagpur Data'!V133&gt;500%,'Region - Nagpur Data'!V133&lt;1001%),1,0)</f>
        <v>0</v>
      </c>
      <c r="N132">
        <f>IF(AND('Region - Nagpur Data'!V133&gt;1000%,'Region - Nagpur Data'!V133&lt;2001%),1,0)</f>
        <v>0</v>
      </c>
      <c r="O132">
        <f>IF('Region - Nagpur Data'!V133&gt;2000%,1,0)</f>
        <v>0</v>
      </c>
      <c r="P132">
        <f t="shared" si="9"/>
        <v>1</v>
      </c>
      <c r="Q132">
        <f>IF('Region - Nagpur Data'!V133=0%,1,0)</f>
        <v>1</v>
      </c>
    </row>
    <row r="133" spans="1:17" x14ac:dyDescent="0.35">
      <c r="A133">
        <f>'Region - Nagpur Data'!A134</f>
        <v>132</v>
      </c>
      <c r="B133" t="str">
        <f>'Region - Nagpur Data'!B134</f>
        <v>Nagpur</v>
      </c>
      <c r="C133" t="str">
        <f>'Region - Nagpur Data'!C134</f>
        <v>Gondia</v>
      </c>
      <c r="D133" t="str">
        <f>'Region - Nagpur Data'!D134</f>
        <v>Bhandara</v>
      </c>
      <c r="E133" t="str">
        <f>'Region - Nagpur Data'!E134</f>
        <v>Tumsar</v>
      </c>
      <c r="F133" t="str">
        <f>'Region - Nagpur Data'!F134</f>
        <v>631010</v>
      </c>
      <c r="G133" t="str">
        <f>'Region - Nagpur Data'!G134</f>
        <v>Gobarwahi RR Retrofitting</v>
      </c>
      <c r="H133" t="str">
        <f>'Region - Nagpur Data'!H134</f>
        <v>Alesur</v>
      </c>
      <c r="I133" t="str">
        <f>'Region - Nagpur Data'!I134</f>
        <v>ESR 1.00 LL</v>
      </c>
      <c r="J133">
        <f>IF(AND('Region - Nagpur Data'!V134&gt;-1%,'Region - Nagpur Data'!V134&lt;101%),1,0)</f>
        <v>1</v>
      </c>
      <c r="K133">
        <f>IF(AND('Region - Nagpur Data'!V134&gt;100%,'Region - Nagpur Data'!V134&lt;301%),1,0)</f>
        <v>0</v>
      </c>
      <c r="L133">
        <f>IF(AND('Region - Nagpur Data'!V134&gt;300%,'Region - Nagpur Data'!V134&lt;501%),1,0)</f>
        <v>0</v>
      </c>
      <c r="M133">
        <f>IF(AND('Region - Nagpur Data'!V134&gt;500%,'Region - Nagpur Data'!V134&lt;1001%),1,0)</f>
        <v>0</v>
      </c>
      <c r="N133">
        <f>IF(AND('Region - Nagpur Data'!V134&gt;1000%,'Region - Nagpur Data'!V134&lt;2001%),1,0)</f>
        <v>0</v>
      </c>
      <c r="O133">
        <f>IF('Region - Nagpur Data'!V134&gt;2000%,1,0)</f>
        <v>0</v>
      </c>
      <c r="P133">
        <f t="shared" ref="P133:P139" si="10">IF(OR(J133=1,K133=1,L133=1,M133=1,N133=1,O133=1),1,0)</f>
        <v>1</v>
      </c>
      <c r="Q133">
        <f>IF('Region - Nagpur Data'!V134=0%,1,0)</f>
        <v>0</v>
      </c>
    </row>
    <row r="134" spans="1:17" x14ac:dyDescent="0.35">
      <c r="A134">
        <f>'Region - Nagpur Data'!A135</f>
        <v>133</v>
      </c>
      <c r="B134" t="str">
        <f>'Region - Nagpur Data'!B135</f>
        <v>Nagpur</v>
      </c>
      <c r="C134" t="str">
        <f>'Region - Nagpur Data'!C135</f>
        <v>Gondia</v>
      </c>
      <c r="D134" t="str">
        <f>'Region - Nagpur Data'!D135</f>
        <v>Bhandara</v>
      </c>
      <c r="E134" t="str">
        <f>'Region - Nagpur Data'!E135</f>
        <v>Tumsar</v>
      </c>
      <c r="F134" t="str">
        <f>'Region - Nagpur Data'!F135</f>
        <v>20017217</v>
      </c>
      <c r="G134" t="str">
        <f>'Region - Nagpur Data'!G135</f>
        <v>Dewadi RR WSS</v>
      </c>
      <c r="H134" t="str">
        <f>'Region - Nagpur Data'!H135</f>
        <v>Paraswada</v>
      </c>
      <c r="I134" t="str">
        <f>'Region - Nagpur Data'!I135</f>
        <v>MBR 2.50 LL</v>
      </c>
      <c r="J134">
        <f>IF(AND('Region - Nagpur Data'!V135&gt;-1%,'Region - Nagpur Data'!V135&lt;101%),1,0)</f>
        <v>1</v>
      </c>
      <c r="K134">
        <f>IF(AND('Region - Nagpur Data'!V135&gt;100%,'Region - Nagpur Data'!V135&lt;301%),1,0)</f>
        <v>0</v>
      </c>
      <c r="L134">
        <f>IF(AND('Region - Nagpur Data'!V135&gt;300%,'Region - Nagpur Data'!V135&lt;501%),1,0)</f>
        <v>0</v>
      </c>
      <c r="M134">
        <f>IF(AND('Region - Nagpur Data'!V135&gt;500%,'Region - Nagpur Data'!V135&lt;1001%),1,0)</f>
        <v>0</v>
      </c>
      <c r="N134">
        <f>IF(AND('Region - Nagpur Data'!V135&gt;1000%,'Region - Nagpur Data'!V135&lt;2001%),1,0)</f>
        <v>0</v>
      </c>
      <c r="O134">
        <f>IF('Region - Nagpur Data'!V135&gt;2000%,1,0)</f>
        <v>0</v>
      </c>
      <c r="P134">
        <f t="shared" si="10"/>
        <v>1</v>
      </c>
      <c r="Q134">
        <f>IF('Region - Nagpur Data'!V135=0%,1,0)</f>
        <v>1</v>
      </c>
    </row>
    <row r="135" spans="1:17" x14ac:dyDescent="0.35">
      <c r="A135">
        <f>'Region - Nagpur Data'!A136</f>
        <v>134</v>
      </c>
      <c r="B135" t="str">
        <f>'Region - Nagpur Data'!B136</f>
        <v>Nagpur</v>
      </c>
      <c r="C135" t="str">
        <f>'Region - Nagpur Data'!C136</f>
        <v>Gondia</v>
      </c>
      <c r="D135" t="str">
        <f>'Region - Nagpur Data'!D136</f>
        <v>Gondia</v>
      </c>
      <c r="E135" t="str">
        <f>'Region - Nagpur Data'!E136</f>
        <v>Gondia</v>
      </c>
      <c r="F135" t="str">
        <f>'Region - Nagpur Data'!F136</f>
        <v>2003645</v>
      </c>
      <c r="G135" t="str">
        <f>'Region - Nagpur Data'!G136</f>
        <v>Kudwa-Katangikala Peri Urban RR</v>
      </c>
      <c r="H135" t="str">
        <f>'Region - Nagpur Data'!H136</f>
        <v>Kudwa</v>
      </c>
      <c r="I135" t="str">
        <f>'Region - Nagpur Data'!I136</f>
        <v>ESR-1.00 LL</v>
      </c>
      <c r="J135">
        <f>IF(AND('Region - Nagpur Data'!V136&gt;-1%,'Region - Nagpur Data'!V136&lt;101%),1,0)</f>
        <v>1</v>
      </c>
      <c r="K135">
        <f>IF(AND('Region - Nagpur Data'!V136&gt;100%,'Region - Nagpur Data'!V136&lt;301%),1,0)</f>
        <v>0</v>
      </c>
      <c r="L135">
        <f>IF(AND('Region - Nagpur Data'!V136&gt;300%,'Region - Nagpur Data'!V136&lt;501%),1,0)</f>
        <v>0</v>
      </c>
      <c r="M135">
        <f>IF(AND('Region - Nagpur Data'!V136&gt;500%,'Region - Nagpur Data'!V136&lt;1001%),1,0)</f>
        <v>0</v>
      </c>
      <c r="N135">
        <f>IF(AND('Region - Nagpur Data'!V136&gt;1000%,'Region - Nagpur Data'!V136&lt;2001%),1,0)</f>
        <v>0</v>
      </c>
      <c r="O135">
        <f>IF('Region - Nagpur Data'!V136&gt;2000%,1,0)</f>
        <v>0</v>
      </c>
      <c r="P135">
        <f t="shared" si="10"/>
        <v>1</v>
      </c>
      <c r="Q135">
        <f>IF('Region - Nagpur Data'!V136=0%,1,0)</f>
        <v>1</v>
      </c>
    </row>
    <row r="136" spans="1:17" x14ac:dyDescent="0.35">
      <c r="A136">
        <f>'Region - Nagpur Data'!A137</f>
        <v>135</v>
      </c>
      <c r="B136" t="str">
        <f>'Region - Nagpur Data'!B137</f>
        <v>Nagpur</v>
      </c>
      <c r="C136" t="str">
        <f>'Region - Nagpur Data'!C137</f>
        <v>Gondia</v>
      </c>
      <c r="D136" t="str">
        <f>'Region - Nagpur Data'!D137</f>
        <v>Bhandara</v>
      </c>
      <c r="E136" t="str">
        <f>'Region - Nagpur Data'!E137</f>
        <v>Tumsar</v>
      </c>
      <c r="F136" t="str">
        <f>'Region - Nagpur Data'!F137</f>
        <v>20017217</v>
      </c>
      <c r="G136" t="str">
        <f>'Region - Nagpur Data'!G137</f>
        <v>Dewadi RR WSS</v>
      </c>
      <c r="H136" t="str">
        <f>'Region - Nagpur Data'!H137</f>
        <v>Hasara</v>
      </c>
      <c r="I136" t="str">
        <f>'Region - Nagpur Data'!I137</f>
        <v>ESR 1.50 LL</v>
      </c>
      <c r="J136">
        <f>IF(AND('Region - Nagpur Data'!V137&gt;-1%,'Region - Nagpur Data'!V137&lt;101%),1,0)</f>
        <v>1</v>
      </c>
      <c r="K136">
        <f>IF(AND('Region - Nagpur Data'!V137&gt;100%,'Region - Nagpur Data'!V137&lt;301%),1,0)</f>
        <v>0</v>
      </c>
      <c r="L136">
        <f>IF(AND('Region - Nagpur Data'!V137&gt;300%,'Region - Nagpur Data'!V137&lt;501%),1,0)</f>
        <v>0</v>
      </c>
      <c r="M136">
        <f>IF(AND('Region - Nagpur Data'!V137&gt;500%,'Region - Nagpur Data'!V137&lt;1001%),1,0)</f>
        <v>0</v>
      </c>
      <c r="N136">
        <f>IF(AND('Region - Nagpur Data'!V137&gt;1000%,'Region - Nagpur Data'!V137&lt;2001%),1,0)</f>
        <v>0</v>
      </c>
      <c r="O136">
        <f>IF('Region - Nagpur Data'!V137&gt;2000%,1,0)</f>
        <v>0</v>
      </c>
      <c r="P136">
        <f t="shared" si="10"/>
        <v>1</v>
      </c>
      <c r="Q136">
        <f>IF('Region - Nagpur Data'!V137=0%,1,0)</f>
        <v>1</v>
      </c>
    </row>
    <row r="137" spans="1:17" x14ac:dyDescent="0.35">
      <c r="A137">
        <f>'Region - Nagpur Data'!A138</f>
        <v>136</v>
      </c>
      <c r="B137" t="str">
        <f>'Region - Nagpur Data'!B138</f>
        <v>Nagpur</v>
      </c>
      <c r="C137" t="str">
        <f>'Region - Nagpur Data'!C138</f>
        <v>Chandrapur</v>
      </c>
      <c r="D137" t="str">
        <f>'Region - Nagpur Data'!D138</f>
        <v>Chandrapur</v>
      </c>
      <c r="E137" t="str">
        <f>'Region - Nagpur Data'!E138</f>
        <v>Chimur</v>
      </c>
      <c r="F137" t="str">
        <f>'Region - Nagpur Data'!F138</f>
        <v>20036536</v>
      </c>
      <c r="G137" t="str">
        <f>'Region - Nagpur Data'!G138</f>
        <v>Bothali &amp; 7 Village RR WSS</v>
      </c>
      <c r="H137" t="str">
        <f>'Region - Nagpur Data'!H138</f>
        <v>Malpiranji</v>
      </c>
      <c r="I137" t="str">
        <f>'Region - Nagpur Data'!I138</f>
        <v>ESR 0.3 LL</v>
      </c>
      <c r="J137">
        <f>IF(AND('Region - Nagpur Data'!V138&gt;-1%,'Region - Nagpur Data'!V138&lt;101%),1,0)</f>
        <v>1</v>
      </c>
      <c r="K137">
        <f>IF(AND('Region - Nagpur Data'!V138&gt;100%,'Region - Nagpur Data'!V138&lt;301%),1,0)</f>
        <v>0</v>
      </c>
      <c r="L137">
        <f>IF(AND('Region - Nagpur Data'!V138&gt;300%,'Region - Nagpur Data'!V138&lt;501%),1,0)</f>
        <v>0</v>
      </c>
      <c r="M137">
        <f>IF(AND('Region - Nagpur Data'!V138&gt;500%,'Region - Nagpur Data'!V138&lt;1001%),1,0)</f>
        <v>0</v>
      </c>
      <c r="N137">
        <f>IF(AND('Region - Nagpur Data'!V138&gt;1000%,'Region - Nagpur Data'!V138&lt;2001%),1,0)</f>
        <v>0</v>
      </c>
      <c r="O137">
        <f>IF('Region - Nagpur Data'!V138&gt;2000%,1,0)</f>
        <v>0</v>
      </c>
      <c r="P137">
        <f t="shared" si="10"/>
        <v>1</v>
      </c>
      <c r="Q137">
        <f>IF('Region - Nagpur Data'!V138=0%,1,0)</f>
        <v>1</v>
      </c>
    </row>
    <row r="138" spans="1:17" x14ac:dyDescent="0.35">
      <c r="A138">
        <f>'Region - Nagpur Data'!A139</f>
        <v>137</v>
      </c>
      <c r="B138" t="str">
        <f>'Region - Nagpur Data'!B139</f>
        <v>Nagpur</v>
      </c>
      <c r="C138" t="str">
        <f>'Region - Nagpur Data'!C139</f>
        <v>Chandrapur</v>
      </c>
      <c r="D138" t="str">
        <f>'Region - Nagpur Data'!D139</f>
        <v>Chandrapur</v>
      </c>
      <c r="E138" t="str">
        <f>'Region - Nagpur Data'!E139</f>
        <v>Chimur</v>
      </c>
      <c r="F138" t="str">
        <f>'Region - Nagpur Data'!F139</f>
        <v>20036536</v>
      </c>
      <c r="G138" t="str">
        <f>'Region - Nagpur Data'!G139</f>
        <v>Bothali &amp; 7 Village RR WSS</v>
      </c>
      <c r="H138" t="str">
        <f>'Region - Nagpur Data'!H139</f>
        <v>Chichbodi</v>
      </c>
      <c r="I138" t="str">
        <f>'Region - Nagpur Data'!I139</f>
        <v>ESR 0.80 LL</v>
      </c>
      <c r="J138">
        <f>IF(AND('Region - Nagpur Data'!V139&gt;-1%,'Region - Nagpur Data'!V139&lt;101%),1,0)</f>
        <v>1</v>
      </c>
      <c r="K138">
        <f>IF(AND('Region - Nagpur Data'!V139&gt;100%,'Region - Nagpur Data'!V139&lt;301%),1,0)</f>
        <v>0</v>
      </c>
      <c r="L138">
        <f>IF(AND('Region - Nagpur Data'!V139&gt;300%,'Region - Nagpur Data'!V139&lt;501%),1,0)</f>
        <v>0</v>
      </c>
      <c r="M138">
        <f>IF(AND('Region - Nagpur Data'!V139&gt;500%,'Region - Nagpur Data'!V139&lt;1001%),1,0)</f>
        <v>0</v>
      </c>
      <c r="N138">
        <f>IF(AND('Region - Nagpur Data'!V139&gt;1000%,'Region - Nagpur Data'!V139&lt;2001%),1,0)</f>
        <v>0</v>
      </c>
      <c r="O138">
        <f>IF('Region - Nagpur Data'!V139&gt;2000%,1,0)</f>
        <v>0</v>
      </c>
      <c r="P138">
        <f t="shared" si="10"/>
        <v>1</v>
      </c>
      <c r="Q138">
        <f>IF('Region - Nagpur Data'!V139=0%,1,0)</f>
        <v>1</v>
      </c>
    </row>
    <row r="139" spans="1:17" x14ac:dyDescent="0.35">
      <c r="A139">
        <f>'Region - Nagpur Data'!A140</f>
        <v>138</v>
      </c>
      <c r="B139" t="str">
        <f>'Region - Nagpur Data'!B140</f>
        <v>Nagpur</v>
      </c>
      <c r="C139" t="str">
        <f>'Region - Nagpur Data'!C140</f>
        <v>Chandrapur</v>
      </c>
      <c r="D139" t="str">
        <f>'Region - Nagpur Data'!D140</f>
        <v>Chandrapur</v>
      </c>
      <c r="E139" t="str">
        <f>'Region - Nagpur Data'!E140</f>
        <v>Chimur</v>
      </c>
      <c r="F139" t="str">
        <f>'Region - Nagpur Data'!F140</f>
        <v>20036536</v>
      </c>
      <c r="G139" t="str">
        <f>'Region - Nagpur Data'!G140</f>
        <v>Bothali &amp; 7 Village RR WSS</v>
      </c>
      <c r="H139" t="str">
        <f>'Region - Nagpur Data'!H140</f>
        <v>Hirapur</v>
      </c>
      <c r="I139" t="str">
        <f>'Region - Nagpur Data'!I140</f>
        <v>MBR 2.00 LL</v>
      </c>
      <c r="J139">
        <f>IF(AND('Region - Nagpur Data'!V140&gt;-1%,'Region - Nagpur Data'!V140&lt;101%),1,0)</f>
        <v>1</v>
      </c>
      <c r="K139">
        <f>IF(AND('Region - Nagpur Data'!V140&gt;100%,'Region - Nagpur Data'!V140&lt;301%),1,0)</f>
        <v>0</v>
      </c>
      <c r="L139">
        <f>IF(AND('Region - Nagpur Data'!V140&gt;300%,'Region - Nagpur Data'!V140&lt;501%),1,0)</f>
        <v>0</v>
      </c>
      <c r="M139">
        <f>IF(AND('Region - Nagpur Data'!V140&gt;500%,'Region - Nagpur Data'!V140&lt;1001%),1,0)</f>
        <v>0</v>
      </c>
      <c r="N139">
        <f>IF(AND('Region - Nagpur Data'!V140&gt;1000%,'Region - Nagpur Data'!V140&lt;2001%),1,0)</f>
        <v>0</v>
      </c>
      <c r="O139">
        <f>IF('Region - Nagpur Data'!V140&gt;2000%,1,0)</f>
        <v>0</v>
      </c>
      <c r="P139">
        <f t="shared" si="10"/>
        <v>1</v>
      </c>
      <c r="Q139">
        <f>IF('Region - Nagpur Data'!V140=0%,1,0)</f>
        <v>1</v>
      </c>
    </row>
    <row r="140" spans="1:17" x14ac:dyDescent="0.35">
      <c r="A140">
        <f>'Region - Nagpur Data'!A141</f>
        <v>139</v>
      </c>
      <c r="B140" t="str">
        <f>'Region - Nagpur Data'!B141</f>
        <v>Nagpur</v>
      </c>
      <c r="C140" t="str">
        <f>'Region - Nagpur Data'!C141</f>
        <v>Chandrapur</v>
      </c>
      <c r="D140" t="str">
        <f>'Region - Nagpur Data'!D141</f>
        <v>Chandrapur</v>
      </c>
      <c r="E140" t="str">
        <f>'Region - Nagpur Data'!E141</f>
        <v>Chimur</v>
      </c>
      <c r="F140" t="str">
        <f>'Region - Nagpur Data'!F141</f>
        <v>20036536</v>
      </c>
      <c r="G140" t="str">
        <f>'Region - Nagpur Data'!G141</f>
        <v>Bothali &amp; 7 Village RR WSS</v>
      </c>
      <c r="H140" t="str">
        <f>'Region - Nagpur Data'!H141</f>
        <v>Kesarwari</v>
      </c>
      <c r="I140" t="str">
        <f>'Region - Nagpur Data'!I141</f>
        <v>ESR 0.3 LL</v>
      </c>
      <c r="J140">
        <f>IF(AND('Region - Nagpur Data'!V141&gt;-1%,'Region - Nagpur Data'!V141&lt;101%),1,0)</f>
        <v>1</v>
      </c>
      <c r="K140">
        <f>IF(AND('Region - Nagpur Data'!V141&gt;100%,'Region - Nagpur Data'!V141&lt;301%),1,0)</f>
        <v>0</v>
      </c>
      <c r="L140">
        <f>IF(AND('Region - Nagpur Data'!V141&gt;300%,'Region - Nagpur Data'!V141&lt;501%),1,0)</f>
        <v>0</v>
      </c>
      <c r="M140">
        <f>IF(AND('Region - Nagpur Data'!V141&gt;500%,'Region - Nagpur Data'!V141&lt;1001%),1,0)</f>
        <v>0</v>
      </c>
      <c r="N140">
        <f>IF(AND('Region - Nagpur Data'!V141&gt;1000%,'Region - Nagpur Data'!V141&lt;2001%),1,0)</f>
        <v>0</v>
      </c>
      <c r="O140">
        <f>IF('Region - Nagpur Data'!V141&gt;2000%,1,0)</f>
        <v>0</v>
      </c>
      <c r="P140">
        <f t="shared" ref="P140:P144" si="11">IF(OR(J140=1,K140=1,L140=1,M140=1,N140=1,O140=1),1,0)</f>
        <v>1</v>
      </c>
      <c r="Q140">
        <f>IF('Region - Nagpur Data'!V141=0%,1,0)</f>
        <v>1</v>
      </c>
    </row>
    <row r="141" spans="1:17" x14ac:dyDescent="0.35">
      <c r="A141">
        <f>'Region - Nagpur Data'!A142</f>
        <v>140</v>
      </c>
      <c r="B141" t="str">
        <f>'Region - Nagpur Data'!B142</f>
        <v>Nagpur</v>
      </c>
      <c r="C141" t="str">
        <f>'Region - Nagpur Data'!C142</f>
        <v>Chandrapur</v>
      </c>
      <c r="D141" t="str">
        <f>'Region - Nagpur Data'!D142</f>
        <v>Chandrapur</v>
      </c>
      <c r="E141" t="str">
        <f>'Region - Nagpur Data'!E142</f>
        <v>Chimur</v>
      </c>
      <c r="F141" t="str">
        <f>'Region - Nagpur Data'!F142</f>
        <v>20036536</v>
      </c>
      <c r="G141" t="str">
        <f>'Region - Nagpur Data'!G142</f>
        <v>Bothali &amp; 7 Village RR WSS</v>
      </c>
      <c r="H141" t="str">
        <f>'Region - Nagpur Data'!H142</f>
        <v>Bothali</v>
      </c>
      <c r="I141" t="str">
        <f>'Region - Nagpur Data'!I142</f>
        <v>ESR 1.50 LL</v>
      </c>
      <c r="J141">
        <f>IF(AND('Region - Nagpur Data'!V142&gt;-1%,'Region - Nagpur Data'!V142&lt;101%),1,0)</f>
        <v>1</v>
      </c>
      <c r="K141">
        <f>IF(AND('Region - Nagpur Data'!V142&gt;100%,'Region - Nagpur Data'!V142&lt;301%),1,0)</f>
        <v>0</v>
      </c>
      <c r="L141">
        <f>IF(AND('Region - Nagpur Data'!V142&gt;300%,'Region - Nagpur Data'!V142&lt;501%),1,0)</f>
        <v>0</v>
      </c>
      <c r="M141">
        <f>IF(AND('Region - Nagpur Data'!V142&gt;500%,'Region - Nagpur Data'!V142&lt;1001%),1,0)</f>
        <v>0</v>
      </c>
      <c r="N141">
        <f>IF(AND('Region - Nagpur Data'!V142&gt;1000%,'Region - Nagpur Data'!V142&lt;2001%),1,0)</f>
        <v>0</v>
      </c>
      <c r="O141">
        <f>IF('Region - Nagpur Data'!V142&gt;2000%,1,0)</f>
        <v>0</v>
      </c>
      <c r="P141">
        <f t="shared" si="11"/>
        <v>1</v>
      </c>
      <c r="Q141">
        <f>IF('Region - Nagpur Data'!V142=0%,1,0)</f>
        <v>1</v>
      </c>
    </row>
    <row r="142" spans="1:17" x14ac:dyDescent="0.35">
      <c r="A142">
        <f>'Region - Nagpur Data'!A143</f>
        <v>141</v>
      </c>
      <c r="B142" t="str">
        <f>'Region - Nagpur Data'!B143</f>
        <v>Nagpur</v>
      </c>
      <c r="C142" t="str">
        <f>'Region - Nagpur Data'!C143</f>
        <v>Chandrapur</v>
      </c>
      <c r="D142" t="str">
        <f>'Region - Nagpur Data'!D143</f>
        <v>Chandrapur</v>
      </c>
      <c r="E142" t="str">
        <f>'Region - Nagpur Data'!E143</f>
        <v>Chimur</v>
      </c>
      <c r="F142" t="str">
        <f>'Region - Nagpur Data'!F143</f>
        <v>20036536</v>
      </c>
      <c r="G142" t="str">
        <f>'Region - Nagpur Data'!G143</f>
        <v>Bothali &amp; 7 Village RR WSS</v>
      </c>
      <c r="H142" t="str">
        <f>'Region - Nagpur Data'!H143</f>
        <v>Chak Piranji</v>
      </c>
      <c r="I142" t="str">
        <f>'Region - Nagpur Data'!I143</f>
        <v>ESR 1.50 LL</v>
      </c>
      <c r="J142">
        <f>IF(AND('Region - Nagpur Data'!V143&gt;-1%,'Region - Nagpur Data'!V143&lt;101%),1,0)</f>
        <v>1</v>
      </c>
      <c r="K142">
        <f>IF(AND('Region - Nagpur Data'!V143&gt;100%,'Region - Nagpur Data'!V143&lt;301%),1,0)</f>
        <v>0</v>
      </c>
      <c r="L142">
        <f>IF(AND('Region - Nagpur Data'!V143&gt;300%,'Region - Nagpur Data'!V143&lt;501%),1,0)</f>
        <v>0</v>
      </c>
      <c r="M142">
        <f>IF(AND('Region - Nagpur Data'!V143&gt;500%,'Region - Nagpur Data'!V143&lt;1001%),1,0)</f>
        <v>0</v>
      </c>
      <c r="N142">
        <f>IF(AND('Region - Nagpur Data'!V143&gt;1000%,'Region - Nagpur Data'!V143&lt;2001%),1,0)</f>
        <v>0</v>
      </c>
      <c r="O142">
        <f>IF('Region - Nagpur Data'!V143&gt;2000%,1,0)</f>
        <v>0</v>
      </c>
      <c r="P142">
        <f t="shared" si="11"/>
        <v>1</v>
      </c>
      <c r="Q142">
        <f>IF('Region - Nagpur Data'!V143=0%,1,0)</f>
        <v>1</v>
      </c>
    </row>
    <row r="143" spans="1:17" x14ac:dyDescent="0.35">
      <c r="A143">
        <f>'Region - Nagpur Data'!A144</f>
        <v>142</v>
      </c>
      <c r="B143" t="str">
        <f>'Region - Nagpur Data'!B144</f>
        <v>Chandrapur</v>
      </c>
      <c r="C143" t="str">
        <f>'Region - Nagpur Data'!C144</f>
        <v>Chandrapur</v>
      </c>
      <c r="D143" t="str">
        <f>'Region - Nagpur Data'!D144</f>
        <v>Chandrapur</v>
      </c>
      <c r="E143" t="str">
        <f>'Region - Nagpur Data'!E144</f>
        <v>Chandrapur</v>
      </c>
      <c r="F143" t="str">
        <f>'Region - Nagpur Data'!F144</f>
        <v>20050368</v>
      </c>
      <c r="G143" t="str">
        <f>'Region - Nagpur Data'!G144</f>
        <v>Chinchala and 7 Villages RR Water Supply Scheme</v>
      </c>
      <c r="H143" t="str">
        <f>'Region - Nagpur Data'!H144</f>
        <v>Vendli</v>
      </c>
      <c r="I143" t="str">
        <f>'Region - Nagpur Data'!I144</f>
        <v>ESR-0.35LL</v>
      </c>
      <c r="J143">
        <f>IF(AND('Region - Nagpur Data'!V144&gt;-1%,'Region - Nagpur Data'!V144&lt;101%),1,0)</f>
        <v>1</v>
      </c>
      <c r="K143">
        <f>IF(AND('Region - Nagpur Data'!V144&gt;100%,'Region - Nagpur Data'!V144&lt;301%),1,0)</f>
        <v>0</v>
      </c>
      <c r="L143">
        <f>IF(AND('Region - Nagpur Data'!V144&gt;300%,'Region - Nagpur Data'!V144&lt;501%),1,0)</f>
        <v>0</v>
      </c>
      <c r="M143">
        <f>IF(AND('Region - Nagpur Data'!V144&gt;500%,'Region - Nagpur Data'!V144&lt;1001%),1,0)</f>
        <v>0</v>
      </c>
      <c r="N143">
        <f>IF(AND('Region - Nagpur Data'!V144&gt;1000%,'Region - Nagpur Data'!V144&lt;2001%),1,0)</f>
        <v>0</v>
      </c>
      <c r="O143">
        <f>IF('Region - Nagpur Data'!V144&gt;2000%,1,0)</f>
        <v>0</v>
      </c>
      <c r="P143">
        <f t="shared" si="11"/>
        <v>1</v>
      </c>
      <c r="Q143">
        <f>IF('Region - Nagpur Data'!V144=0%,1,0)</f>
        <v>1</v>
      </c>
    </row>
    <row r="144" spans="1:17" x14ac:dyDescent="0.35">
      <c r="A144">
        <f>'Region - Nagpur Data'!A145</f>
        <v>143</v>
      </c>
      <c r="B144" t="str">
        <f>'Region - Nagpur Data'!B145</f>
        <v>Nagpur</v>
      </c>
      <c r="C144" t="str">
        <f>'Region - Nagpur Data'!C145</f>
        <v>Gondia</v>
      </c>
      <c r="D144" t="str">
        <f>'Region - Nagpur Data'!D145</f>
        <v>Gondia</v>
      </c>
      <c r="E144" t="str">
        <f>'Region - Nagpur Data'!E145</f>
        <v>Goregaon</v>
      </c>
      <c r="F144" t="str">
        <f>'Region - Nagpur Data'!F145</f>
        <v>20019216</v>
      </c>
      <c r="G144" t="str">
        <f>'Region - Nagpur Data'!G145</f>
        <v>GOREGAON RR Retrofitting</v>
      </c>
      <c r="H144" t="str">
        <f>'Region - Nagpur Data'!H145</f>
        <v>Mengatola</v>
      </c>
      <c r="I144" t="str">
        <f>'Region - Nagpur Data'!I145</f>
        <v>ESR-0.50 LL</v>
      </c>
      <c r="J144">
        <f>IF(AND('Region - Nagpur Data'!V145&gt;-1%,'Region - Nagpur Data'!V145&lt;101%),1,0)</f>
        <v>1</v>
      </c>
      <c r="K144">
        <f>IF(AND('Region - Nagpur Data'!V145&gt;100%,'Region - Nagpur Data'!V145&lt;301%),1,0)</f>
        <v>0</v>
      </c>
      <c r="L144">
        <f>IF(AND('Region - Nagpur Data'!V145&gt;300%,'Region - Nagpur Data'!V145&lt;501%),1,0)</f>
        <v>0</v>
      </c>
      <c r="M144">
        <f>IF(AND('Region - Nagpur Data'!V145&gt;500%,'Region - Nagpur Data'!V145&lt;1001%),1,0)</f>
        <v>0</v>
      </c>
      <c r="N144">
        <f>IF(AND('Region - Nagpur Data'!V145&gt;1000%,'Region - Nagpur Data'!V145&lt;2001%),1,0)</f>
        <v>0</v>
      </c>
      <c r="O144">
        <f>IF('Region - Nagpur Data'!V145&gt;2000%,1,0)</f>
        <v>0</v>
      </c>
      <c r="P144">
        <f t="shared" si="11"/>
        <v>1</v>
      </c>
      <c r="Q144">
        <f>IF('Region - Nagpur Data'!V145=0%,1,0)</f>
        <v>1</v>
      </c>
    </row>
    <row r="145" spans="1:17" x14ac:dyDescent="0.35">
      <c r="A145">
        <f>'Region - Nagpur Data'!A146</f>
        <v>144</v>
      </c>
      <c r="B145" t="str">
        <f>'Region - Nagpur Data'!B146</f>
        <v>Nagpur</v>
      </c>
      <c r="C145" t="str">
        <f>'Region - Nagpur Data'!C146</f>
        <v>Gondia</v>
      </c>
      <c r="D145" t="str">
        <f>'Region - Nagpur Data'!D146</f>
        <v>Gondia</v>
      </c>
      <c r="E145" t="str">
        <f>'Region - Nagpur Data'!E146</f>
        <v>Gondia</v>
      </c>
      <c r="F145" t="str">
        <f>'Region - Nagpur Data'!F146</f>
        <v>2003645</v>
      </c>
      <c r="G145" t="str">
        <f>'Region - Nagpur Data'!G146</f>
        <v>Kudwa-Katangikala Peri Urban RR</v>
      </c>
      <c r="H145" t="str">
        <f>'Region - Nagpur Data'!H146</f>
        <v>Katangikala</v>
      </c>
      <c r="I145" t="str">
        <f>'Region - Nagpur Data'!I146</f>
        <v>ESR-1.50 LL</v>
      </c>
      <c r="J145">
        <f>IF(AND('Region - Nagpur Data'!V146&gt;-1%,'Region - Nagpur Data'!V146&lt;101%),1,0)</f>
        <v>0</v>
      </c>
      <c r="K145">
        <f>IF(AND('Region - Nagpur Data'!V146&gt;100%,'Region - Nagpur Data'!V146&lt;301%),1,0)</f>
        <v>1</v>
      </c>
      <c r="L145">
        <f>IF(AND('Region - Nagpur Data'!V146&gt;300%,'Region - Nagpur Data'!V146&lt;501%),1,0)</f>
        <v>0</v>
      </c>
      <c r="M145">
        <f>IF(AND('Region - Nagpur Data'!V146&gt;500%,'Region - Nagpur Data'!V146&lt;1001%),1,0)</f>
        <v>0</v>
      </c>
      <c r="N145">
        <f>IF(AND('Region - Nagpur Data'!V146&gt;1000%,'Region - Nagpur Data'!V146&lt;2001%),1,0)</f>
        <v>0</v>
      </c>
      <c r="O145">
        <f>IF('Region - Nagpur Data'!V146&gt;2000%,1,0)</f>
        <v>0</v>
      </c>
      <c r="P145">
        <f t="shared" ref="P145" si="12">IF(OR(J145=1,K145=1,L145=1,M145=1,N145=1,O145=1),1,0)</f>
        <v>1</v>
      </c>
      <c r="Q145">
        <f>IF('Region - Nagpur Data'!V146=0%,1,0)</f>
        <v>0</v>
      </c>
    </row>
    <row r="146" spans="1:17" x14ac:dyDescent="0.35">
      <c r="A146">
        <f>'Region - Nagpur Data'!A147</f>
        <v>145</v>
      </c>
      <c r="B146" t="str">
        <f>'Region - Nagpur Data'!B147</f>
        <v>Nagpur</v>
      </c>
      <c r="C146" t="str">
        <f>'Region - Nagpur Data'!C147</f>
        <v>Chandrapur</v>
      </c>
      <c r="D146" t="str">
        <f>'Region - Nagpur Data'!D147</f>
        <v>Wardha</v>
      </c>
      <c r="E146" t="str">
        <f>'Region - Nagpur Data'!E147</f>
        <v>Wardha</v>
      </c>
      <c r="F146" t="str">
        <f>'Region - Nagpur Data'!F147</f>
        <v>7891298</v>
      </c>
      <c r="G146" t="str">
        <f>'Region - Nagpur Data'!G147</f>
        <v>Pipri Meghe and 13 villages RR WSS</v>
      </c>
      <c r="H146" t="str">
        <f>'Region - Nagpur Data'!H147</f>
        <v>Sawangi Meghe</v>
      </c>
      <c r="I146" t="str">
        <f>'Region - Nagpur Data'!I147</f>
        <v>ESR-7.50 LL OL 2</v>
      </c>
      <c r="J146">
        <f>IF(AND('Region - Nagpur Data'!V147&gt;-1%,'Region - Nagpur Data'!V147&lt;101%),1,0)</f>
        <v>1</v>
      </c>
      <c r="K146">
        <f>IF(AND('Region - Nagpur Data'!V147&gt;100%,'Region - Nagpur Data'!V147&lt;301%),1,0)</f>
        <v>0</v>
      </c>
      <c r="L146">
        <f>IF(AND('Region - Nagpur Data'!V147&gt;300%,'Region - Nagpur Data'!V147&lt;501%),1,0)</f>
        <v>0</v>
      </c>
      <c r="M146">
        <f>IF(AND('Region - Nagpur Data'!V147&gt;500%,'Region - Nagpur Data'!V147&lt;1001%),1,0)</f>
        <v>0</v>
      </c>
      <c r="N146">
        <f>IF(AND('Region - Nagpur Data'!V147&gt;1000%,'Region - Nagpur Data'!V147&lt;2001%),1,0)</f>
        <v>0</v>
      </c>
      <c r="O146">
        <f>IF('Region - Nagpur Data'!V147&gt;2000%,1,0)</f>
        <v>0</v>
      </c>
      <c r="P146">
        <f t="shared" ref="P146" si="13">IF(OR(J146=1,K146=1,L146=1,M146=1,N146=1,O146=1),1,0)</f>
        <v>1</v>
      </c>
      <c r="Q146">
        <f>IF('Region - Nagpur Data'!V147=0%,1,0)</f>
        <v>1</v>
      </c>
    </row>
    <row r="147" spans="1:17" x14ac:dyDescent="0.35">
      <c r="A147">
        <f>'Region - Nagpur Data'!A148</f>
        <v>146</v>
      </c>
      <c r="B147" t="str">
        <f>'Region - Nagpur Data'!B148</f>
        <v>Nagpur</v>
      </c>
      <c r="C147" t="str">
        <f>'Region - Nagpur Data'!C148</f>
        <v>Nagpur</v>
      </c>
      <c r="D147" t="str">
        <f>'Region - Nagpur Data'!D148</f>
        <v>Nagpur</v>
      </c>
      <c r="E147" t="str">
        <f>'Region - Nagpur Data'!E148</f>
        <v>Kamptee</v>
      </c>
      <c r="F147" t="str">
        <f>'Region - Nagpur Data'!F148</f>
        <v>7940695</v>
      </c>
      <c r="G147" t="str">
        <f>'Region - Nagpur Data'!G148</f>
        <v>Bidgaon Tarodi wss</v>
      </c>
      <c r="H147" t="str">
        <f>'Region - Nagpur Data'!H148</f>
        <v>Bidgaon</v>
      </c>
      <c r="I147" t="str">
        <f>'Region - Nagpur Data'!I148</f>
        <v>ESR Nageshwarnagar- 3.73 LL</v>
      </c>
      <c r="J147">
        <f>IF(AND('Region - Nagpur Data'!V148&gt;-1%,'Region - Nagpur Data'!V148&lt;101%),1,0)</f>
        <v>1</v>
      </c>
      <c r="K147">
        <f>IF(AND('Region - Nagpur Data'!V148&gt;100%,'Region - Nagpur Data'!V148&lt;301%),1,0)</f>
        <v>0</v>
      </c>
      <c r="L147">
        <f>IF(AND('Region - Nagpur Data'!V148&gt;300%,'Region - Nagpur Data'!V148&lt;501%),1,0)</f>
        <v>0</v>
      </c>
      <c r="M147">
        <f>IF(AND('Region - Nagpur Data'!V148&gt;500%,'Region - Nagpur Data'!V148&lt;1001%),1,0)</f>
        <v>0</v>
      </c>
      <c r="N147">
        <f>IF(AND('Region - Nagpur Data'!V148&gt;1000%,'Region - Nagpur Data'!V148&lt;2001%),1,0)</f>
        <v>0</v>
      </c>
      <c r="O147">
        <f>IF('Region - Nagpur Data'!V148&gt;2000%,1,0)</f>
        <v>0</v>
      </c>
      <c r="P147">
        <f t="shared" ref="P147:P148" si="14">IF(OR(J147=1,K147=1,L147=1,M147=1,N147=1,O147=1),1,0)</f>
        <v>1</v>
      </c>
      <c r="Q147">
        <f>IF('Region - Nagpur Data'!V148=0%,1,0)</f>
        <v>0</v>
      </c>
    </row>
    <row r="148" spans="1:17" x14ac:dyDescent="0.35">
      <c r="A148">
        <f>'Region - Nagpur Data'!A149</f>
        <v>147</v>
      </c>
      <c r="B148" t="str">
        <f>'Region - Nagpur Data'!B149</f>
        <v>Nagpur</v>
      </c>
      <c r="C148" t="str">
        <f>'Region - Nagpur Data'!C149</f>
        <v>Gondia</v>
      </c>
      <c r="D148" t="str">
        <f>'Region - Nagpur Data'!D149</f>
        <v>Gondia</v>
      </c>
      <c r="E148" t="str">
        <f>'Region - Nagpur Data'!E149</f>
        <v>Goregaon</v>
      </c>
      <c r="F148" t="str">
        <f>'Region - Nagpur Data'!F149</f>
        <v>20019216</v>
      </c>
      <c r="G148" t="str">
        <f>'Region - Nagpur Data'!G149</f>
        <v>GOREGAON RR Retrofitting</v>
      </c>
      <c r="H148" t="str">
        <f>'Region - Nagpur Data'!H149</f>
        <v>Ghoti</v>
      </c>
      <c r="I148" t="str">
        <f>'Region - Nagpur Data'!I149</f>
        <v>ESR-1.50 LL</v>
      </c>
      <c r="J148">
        <f>IF(AND('Region - Nagpur Data'!V149&gt;-1%,'Region - Nagpur Data'!V149&lt;101%),1,0)</f>
        <v>1</v>
      </c>
      <c r="K148">
        <f>IF(AND('Region - Nagpur Data'!V149&gt;100%,'Region - Nagpur Data'!V149&lt;301%),1,0)</f>
        <v>0</v>
      </c>
      <c r="L148">
        <f>IF(AND('Region - Nagpur Data'!V149&gt;300%,'Region - Nagpur Data'!V149&lt;501%),1,0)</f>
        <v>0</v>
      </c>
      <c r="M148">
        <f>IF(AND('Region - Nagpur Data'!V149&gt;500%,'Region - Nagpur Data'!V149&lt;1001%),1,0)</f>
        <v>0</v>
      </c>
      <c r="N148">
        <f>IF(AND('Region - Nagpur Data'!V149&gt;1000%,'Region - Nagpur Data'!V149&lt;2001%),1,0)</f>
        <v>0</v>
      </c>
      <c r="O148">
        <f>IF('Region - Nagpur Data'!V149&gt;2000%,1,0)</f>
        <v>0</v>
      </c>
      <c r="P148">
        <f t="shared" si="14"/>
        <v>1</v>
      </c>
      <c r="Q148">
        <f>IF('Region - Nagpur Data'!V149=0%,1,0)</f>
        <v>0</v>
      </c>
    </row>
    <row r="149" spans="1:17" x14ac:dyDescent="0.35">
      <c r="A149">
        <f>'Region - Nagpur Data'!A150</f>
        <v>148</v>
      </c>
      <c r="B149" t="str">
        <f>'Region - Nagpur Data'!B150</f>
        <v>Nagpur</v>
      </c>
      <c r="C149" t="str">
        <f>'Region - Nagpur Data'!C150</f>
        <v>Gondia</v>
      </c>
      <c r="D149" t="str">
        <f>'Region - Nagpur Data'!D150</f>
        <v>Bhandara</v>
      </c>
      <c r="E149" t="str">
        <f>'Region - Nagpur Data'!E150</f>
        <v>Sakoli</v>
      </c>
      <c r="F149" t="str">
        <f>'Region - Nagpur Data'!F150</f>
        <v>631335</v>
      </c>
      <c r="G149" t="str">
        <f>'Region - Nagpur Data'!G150</f>
        <v>Ghanod RR Retrofitting</v>
      </c>
      <c r="H149" t="str">
        <f>'Region - Nagpur Data'!H150</f>
        <v>Bampewada</v>
      </c>
      <c r="I149" t="str">
        <f>'Region - Nagpur Data'!I150</f>
        <v>ESR 1.00 LL</v>
      </c>
      <c r="J149">
        <f>IF(AND('Region - Nagpur Data'!V150&gt;-1%,'Region - Nagpur Data'!V150&lt;101%),1,0)</f>
        <v>1</v>
      </c>
      <c r="K149">
        <f>IF(AND('Region - Nagpur Data'!V150&gt;100%,'Region - Nagpur Data'!V150&lt;301%),1,0)</f>
        <v>0</v>
      </c>
      <c r="L149">
        <f>IF(AND('Region - Nagpur Data'!V150&gt;300%,'Region - Nagpur Data'!V150&lt;501%),1,0)</f>
        <v>0</v>
      </c>
      <c r="M149">
        <f>IF(AND('Region - Nagpur Data'!V150&gt;500%,'Region - Nagpur Data'!V150&lt;1001%),1,0)</f>
        <v>0</v>
      </c>
      <c r="N149">
        <f>IF(AND('Region - Nagpur Data'!V150&gt;1000%,'Region - Nagpur Data'!V150&lt;2001%),1,0)</f>
        <v>0</v>
      </c>
      <c r="O149">
        <f>IF('Region - Nagpur Data'!V150&gt;2000%,1,0)</f>
        <v>0</v>
      </c>
      <c r="P149">
        <f t="shared" ref="P149:P152" si="15">IF(OR(J149=1,K149=1,L149=1,M149=1,N149=1,O149=1),1,0)</f>
        <v>1</v>
      </c>
      <c r="Q149">
        <f>IF('Region - Nagpur Data'!V150=0%,1,0)</f>
        <v>1</v>
      </c>
    </row>
    <row r="150" spans="1:17" x14ac:dyDescent="0.35">
      <c r="A150">
        <f>'Region - Nagpur Data'!A151</f>
        <v>149</v>
      </c>
      <c r="B150" t="str">
        <f>'Region - Nagpur Data'!B151</f>
        <v>Nagpur</v>
      </c>
      <c r="C150" t="str">
        <f>'Region - Nagpur Data'!C151</f>
        <v>Chandrapur</v>
      </c>
      <c r="D150" t="str">
        <f>'Region - Nagpur Data'!D151</f>
        <v>Wardha</v>
      </c>
      <c r="E150" t="str">
        <f>'Region - Nagpur Data'!E151</f>
        <v>Wardha</v>
      </c>
      <c r="F150" t="str">
        <f>'Region - Nagpur Data'!F151</f>
        <v>7891298</v>
      </c>
      <c r="G150" t="str">
        <f>'Region - Nagpur Data'!G151</f>
        <v>Pipri Meghe and 13 villages RR WSS</v>
      </c>
      <c r="H150" t="str">
        <f>'Region - Nagpur Data'!H151</f>
        <v>Sindhi Meghe</v>
      </c>
      <c r="I150" t="str">
        <f>'Region - Nagpur Data'!I151</f>
        <v>Proposed ESR-8.50 LL OL 2</v>
      </c>
      <c r="J150">
        <f>IF(AND('Region - Nagpur Data'!V151&gt;-1%,'Region - Nagpur Data'!V151&lt;101%),1,0)</f>
        <v>1</v>
      </c>
      <c r="K150">
        <f>IF(AND('Region - Nagpur Data'!V151&gt;100%,'Region - Nagpur Data'!V151&lt;301%),1,0)</f>
        <v>0</v>
      </c>
      <c r="L150">
        <f>IF(AND('Region - Nagpur Data'!V151&gt;300%,'Region - Nagpur Data'!V151&lt;501%),1,0)</f>
        <v>0</v>
      </c>
      <c r="M150">
        <f>IF(AND('Region - Nagpur Data'!V151&gt;500%,'Region - Nagpur Data'!V151&lt;1001%),1,0)</f>
        <v>0</v>
      </c>
      <c r="N150">
        <f>IF(AND('Region - Nagpur Data'!V151&gt;1000%,'Region - Nagpur Data'!V151&lt;2001%),1,0)</f>
        <v>0</v>
      </c>
      <c r="O150">
        <f>IF('Region - Nagpur Data'!V151&gt;2000%,1,0)</f>
        <v>0</v>
      </c>
      <c r="P150">
        <f t="shared" si="15"/>
        <v>1</v>
      </c>
      <c r="Q150">
        <f>IF('Region - Nagpur Data'!V151=0%,1,0)</f>
        <v>1</v>
      </c>
    </row>
    <row r="151" spans="1:17" x14ac:dyDescent="0.35">
      <c r="A151">
        <f>'Region - Nagpur Data'!A152</f>
        <v>150</v>
      </c>
      <c r="B151" t="str">
        <f>'Region - Nagpur Data'!B152</f>
        <v>Nagpur</v>
      </c>
      <c r="C151" t="str">
        <f>'Region - Nagpur Data'!C152</f>
        <v>Gondia</v>
      </c>
      <c r="D151" t="str">
        <f>'Region - Nagpur Data'!D152</f>
        <v>Bhandara</v>
      </c>
      <c r="E151" t="str">
        <f>'Region - Nagpur Data'!E152</f>
        <v>Tumsar</v>
      </c>
      <c r="F151" t="str">
        <f>'Region - Nagpur Data'!F152</f>
        <v>631010</v>
      </c>
      <c r="G151" t="str">
        <f>'Region - Nagpur Data'!G152</f>
        <v>Gobarwahi RR Retrofitting</v>
      </c>
      <c r="H151" t="str">
        <f>'Region - Nagpur Data'!H152</f>
        <v>Ronga</v>
      </c>
      <c r="I151" t="str">
        <f>'Region - Nagpur Data'!I152</f>
        <v>MBR 0.60 LL</v>
      </c>
      <c r="J151">
        <f>IF(AND('Region - Nagpur Data'!V152&gt;-1%,'Region - Nagpur Data'!V152&lt;101%),1,0)</f>
        <v>1</v>
      </c>
      <c r="K151">
        <f>IF(AND('Region - Nagpur Data'!V152&gt;100%,'Region - Nagpur Data'!V152&lt;301%),1,0)</f>
        <v>0</v>
      </c>
      <c r="L151">
        <f>IF(AND('Region - Nagpur Data'!V152&gt;300%,'Region - Nagpur Data'!V152&lt;501%),1,0)</f>
        <v>0</v>
      </c>
      <c r="M151">
        <f>IF(AND('Region - Nagpur Data'!V152&gt;500%,'Region - Nagpur Data'!V152&lt;1001%),1,0)</f>
        <v>0</v>
      </c>
      <c r="N151">
        <f>IF(AND('Region - Nagpur Data'!V152&gt;1000%,'Region - Nagpur Data'!V152&lt;2001%),1,0)</f>
        <v>0</v>
      </c>
      <c r="O151">
        <f>IF('Region - Nagpur Data'!V152&gt;2000%,1,0)</f>
        <v>0</v>
      </c>
      <c r="P151">
        <f t="shared" si="15"/>
        <v>1</v>
      </c>
      <c r="Q151">
        <f>IF('Region - Nagpur Data'!V152=0%,1,0)</f>
        <v>1</v>
      </c>
    </row>
    <row r="152" spans="1:17" x14ac:dyDescent="0.35">
      <c r="A152">
        <f>'Region - Nagpur Data'!A153</f>
        <v>151</v>
      </c>
      <c r="B152" t="str">
        <f>'Region - Nagpur Data'!B153</f>
        <v>Nagpur</v>
      </c>
      <c r="C152" t="str">
        <f>'Region - Nagpur Data'!C153</f>
        <v>Gondia</v>
      </c>
      <c r="D152" t="str">
        <f>'Region - Nagpur Data'!D153</f>
        <v>Bhandara</v>
      </c>
      <c r="E152" t="str">
        <f>'Region - Nagpur Data'!E153</f>
        <v>Tumsar</v>
      </c>
      <c r="F152" t="str">
        <f>'Region - Nagpur Data'!F153</f>
        <v>20017217</v>
      </c>
      <c r="G152" t="str">
        <f>'Region - Nagpur Data'!G153</f>
        <v>Dewadi RR WSS</v>
      </c>
      <c r="H152" t="str">
        <f>'Region - Nagpur Data'!H153</f>
        <v>Paraswada</v>
      </c>
      <c r="I152" t="str">
        <f>'Region - Nagpur Data'!I153</f>
        <v>ESR 0.75 LL</v>
      </c>
      <c r="J152">
        <f>IF(AND('Region - Nagpur Data'!V153&gt;-1%,'Region - Nagpur Data'!V153&lt;101%),1,0)</f>
        <v>1</v>
      </c>
      <c r="K152">
        <f>IF(AND('Region - Nagpur Data'!V153&gt;100%,'Region - Nagpur Data'!V153&lt;301%),1,0)</f>
        <v>0</v>
      </c>
      <c r="L152">
        <f>IF(AND('Region - Nagpur Data'!V153&gt;300%,'Region - Nagpur Data'!V153&lt;501%),1,0)</f>
        <v>0</v>
      </c>
      <c r="M152">
        <f>IF(AND('Region - Nagpur Data'!V153&gt;500%,'Region - Nagpur Data'!V153&lt;1001%),1,0)</f>
        <v>0</v>
      </c>
      <c r="N152">
        <f>IF(AND('Region - Nagpur Data'!V153&gt;1000%,'Region - Nagpur Data'!V153&lt;2001%),1,0)</f>
        <v>0</v>
      </c>
      <c r="O152">
        <f>IF('Region - Nagpur Data'!V153&gt;2000%,1,0)</f>
        <v>0</v>
      </c>
      <c r="P152">
        <f t="shared" si="15"/>
        <v>1</v>
      </c>
      <c r="Q152">
        <f>IF('Region - Nagpur Data'!V153=0%,1,0)</f>
        <v>1</v>
      </c>
    </row>
  </sheetData>
  <conditionalFormatting sqref="A1:Q1">
    <cfRule type="containsText" dxfId="47" priority="1" operator="containsText" text="Online">
      <formula>NOT(ISERROR(SEARCH("Online",A1)))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2139A-D67D-4ACF-A04D-FD25A28DB93E}">
  <dimension ref="A2:AC153"/>
  <sheetViews>
    <sheetView topLeftCell="A136" zoomScale="70" zoomScaleNormal="70" workbookViewId="0">
      <selection activeCell="D160" sqref="D160"/>
    </sheetView>
  </sheetViews>
  <sheetFormatPr defaultRowHeight="14.5" x14ac:dyDescent="0.35"/>
  <cols>
    <col min="1" max="1" width="108.81640625" customWidth="1"/>
    <col min="2" max="2" width="6.90625" bestFit="1" customWidth="1"/>
    <col min="3" max="3" width="7.1796875" bestFit="1" customWidth="1"/>
    <col min="4" max="4" width="10.54296875" bestFit="1" customWidth="1"/>
    <col min="5" max="5" width="8.08984375" bestFit="1" customWidth="1"/>
    <col min="6" max="6" width="9.54296875" bestFit="1" customWidth="1"/>
    <col min="7" max="7" width="16.36328125" bestFit="1" customWidth="1"/>
    <col min="8" max="8" width="7.453125" bestFit="1" customWidth="1"/>
    <col min="9" max="9" width="18" customWidth="1"/>
    <col min="10" max="10" width="7.90625" bestFit="1" customWidth="1"/>
    <col min="11" max="11" width="10" bestFit="1" customWidth="1"/>
    <col min="12" max="12" width="16.1796875" bestFit="1" customWidth="1"/>
    <col min="13" max="13" width="28.81640625" bestFit="1" customWidth="1"/>
    <col min="14" max="14" width="35.36328125" bestFit="1" customWidth="1"/>
    <col min="15" max="15" width="32.90625" bestFit="1" customWidth="1"/>
    <col min="16" max="16" width="33.36328125" bestFit="1" customWidth="1"/>
    <col min="17" max="17" width="35.81640625" bestFit="1" customWidth="1"/>
    <col min="18" max="18" width="33.36328125" bestFit="1" customWidth="1"/>
    <col min="19" max="19" width="50.6328125" bestFit="1" customWidth="1"/>
    <col min="20" max="20" width="36.36328125" bestFit="1" customWidth="1"/>
    <col min="21" max="21" width="17.08984375" bestFit="1" customWidth="1"/>
    <col min="22" max="22" width="6.08984375" bestFit="1" customWidth="1"/>
    <col min="23" max="26" width="6.90625" bestFit="1" customWidth="1"/>
    <col min="27" max="27" width="17.08984375" bestFit="1" customWidth="1"/>
    <col min="28" max="28" width="21.08984375" bestFit="1" customWidth="1"/>
  </cols>
  <sheetData>
    <row r="2" spans="1:29" x14ac:dyDescent="0.35"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12</v>
      </c>
      <c r="J2" t="s">
        <v>13</v>
      </c>
      <c r="K2" t="s">
        <v>19</v>
      </c>
      <c r="L2" t="s">
        <v>28</v>
      </c>
      <c r="M2" s="4" t="s">
        <v>95</v>
      </c>
      <c r="N2" s="4" t="s">
        <v>25</v>
      </c>
      <c r="O2" s="4" t="s">
        <v>24</v>
      </c>
      <c r="P2" s="4" t="s">
        <v>23</v>
      </c>
      <c r="Q2" s="4" t="s">
        <v>22</v>
      </c>
      <c r="R2" s="4" t="s">
        <v>21</v>
      </c>
      <c r="S2" s="4" t="s">
        <v>20</v>
      </c>
      <c r="T2" t="s">
        <v>31</v>
      </c>
      <c r="U2" t="s">
        <v>40</v>
      </c>
      <c r="V2" t="s">
        <v>41</v>
      </c>
      <c r="W2" t="s">
        <v>42</v>
      </c>
      <c r="X2" t="s">
        <v>43</v>
      </c>
      <c r="Y2" t="s">
        <v>44</v>
      </c>
      <c r="Z2" t="s">
        <v>45</v>
      </c>
      <c r="AA2" t="s">
        <v>94</v>
      </c>
      <c r="AB2" t="s">
        <v>89</v>
      </c>
      <c r="AC2" s="4" t="s">
        <v>440</v>
      </c>
    </row>
    <row r="3" spans="1:29" x14ac:dyDescent="0.35">
      <c r="A3" s="33" t="s">
        <v>160</v>
      </c>
      <c r="B3" t="str">
        <f t="array" aca="1" ref="B3:AC3" ca="1">_xll.PICurrVal('Nagpur Datalink'!$B$2:$AC$2,0,'Nagpur Datalink'!$A$3)</f>
        <v>Nagpur</v>
      </c>
      <c r="C3" t="str">
        <f ca="1"/>
        <v>Chandrapur</v>
      </c>
      <c r="D3" t="str">
        <f ca="1"/>
        <v>Chandrapur</v>
      </c>
      <c r="E3" t="str">
        <f ca="1"/>
        <v>Chimur</v>
      </c>
      <c r="F3" t="str">
        <f ca="1"/>
        <v>20036536</v>
      </c>
      <c r="G3" t="str">
        <f ca="1"/>
        <v>Bothali &amp; 7 Village RR WSS</v>
      </c>
      <c r="H3" t="str">
        <f ca="1"/>
        <v>Rajoli Fall</v>
      </c>
      <c r="I3" t="str">
        <f ca="1"/>
        <v>ESR 0.25 LL</v>
      </c>
      <c r="J3">
        <f ca="1"/>
        <v>0</v>
      </c>
      <c r="K3">
        <f ca="1"/>
        <v>1452.77001953125</v>
      </c>
      <c r="L3" t="str">
        <f ca="1"/>
        <v>0.25 LL</v>
      </c>
      <c r="M3">
        <f ca="1"/>
        <v>8.6075085005381871E-3</v>
      </c>
      <c r="N3">
        <f ca="1"/>
        <v>2.2064620321916664E-2</v>
      </c>
      <c r="O3">
        <f ca="1"/>
        <v>4.9899902343749997E-2</v>
      </c>
      <c r="P3">
        <f ca="1"/>
        <v>1.4857395022449964E-2</v>
      </c>
      <c r="Q3">
        <f ca="1"/>
        <v>5.3323199975993704E-2</v>
      </c>
      <c r="R3">
        <f ca="1"/>
        <v>0</v>
      </c>
      <c r="S3">
        <f ca="1"/>
        <v>0</v>
      </c>
      <c r="T3">
        <f ca="1"/>
        <v>1</v>
      </c>
      <c r="U3" t="str">
        <f ca="1"/>
        <v>19-May</v>
      </c>
      <c r="V3" t="str">
        <f ca="1"/>
        <v>18-May</v>
      </c>
      <c r="W3" t="str">
        <f ca="1"/>
        <v>17-May</v>
      </c>
      <c r="X3" t="str">
        <f ca="1"/>
        <v>16-May</v>
      </c>
      <c r="Y3" t="str">
        <f ca="1"/>
        <v>15-May</v>
      </c>
      <c r="Z3" t="str">
        <f ca="1"/>
        <v>14-May</v>
      </c>
      <c r="AA3" t="str">
        <f ca="1"/>
        <v>13-May</v>
      </c>
      <c r="AB3" t="str">
        <f ca="1"/>
        <v>0.25</v>
      </c>
      <c r="AC3" t="str">
        <f ca="1"/>
        <v>20-May</v>
      </c>
    </row>
    <row r="4" spans="1:29" x14ac:dyDescent="0.35">
      <c r="A4" s="33" t="s">
        <v>476</v>
      </c>
      <c r="B4" t="str">
        <f t="array" aca="1" ref="B4:AB4" ca="1">_xll.PICurrVal('Nagpur Datalink'!$B$2:$AB$2,0,'Nagpur Datalink'!$A$4)</f>
        <v>Nagpur</v>
      </c>
      <c r="C4" t="str">
        <f ca="1"/>
        <v>Gondia</v>
      </c>
      <c r="D4" t="str">
        <f ca="1"/>
        <v>Bhandara</v>
      </c>
      <c r="E4" t="str">
        <f ca="1"/>
        <v>Tumsar</v>
      </c>
      <c r="F4" t="str">
        <f ca="1"/>
        <v>20017217</v>
      </c>
      <c r="G4" t="str">
        <f ca="1"/>
        <v>Dewadi RR WSS</v>
      </c>
      <c r="H4" t="str">
        <f ca="1"/>
        <v>Mangli</v>
      </c>
      <c r="I4" t="str">
        <f ca="1"/>
        <v>ESR 0.75 LL</v>
      </c>
      <c r="J4">
        <f ca="1"/>
        <v>0</v>
      </c>
      <c r="K4">
        <f ca="1"/>
        <v>0</v>
      </c>
      <c r="L4" t="str">
        <f ca="1"/>
        <v>0.75 LL</v>
      </c>
      <c r="M4">
        <f ca="1"/>
        <v>0</v>
      </c>
      <c r="N4">
        <f ca="1"/>
        <v>0</v>
      </c>
      <c r="O4">
        <f ca="1"/>
        <v>0</v>
      </c>
      <c r="P4">
        <f ca="1"/>
        <v>0</v>
      </c>
      <c r="Q4">
        <f ca="1"/>
        <v>0</v>
      </c>
      <c r="R4">
        <f ca="1"/>
        <v>0</v>
      </c>
      <c r="S4">
        <f ca="1"/>
        <v>0</v>
      </c>
      <c r="T4">
        <f ca="1"/>
        <v>1</v>
      </c>
      <c r="U4" t="str">
        <f ca="1"/>
        <v>19-May</v>
      </c>
      <c r="V4" t="str">
        <f ca="1"/>
        <v>18-May</v>
      </c>
      <c r="W4" t="str">
        <f ca="1"/>
        <v>17-May</v>
      </c>
      <c r="X4" t="str">
        <f ca="1"/>
        <v>16-May</v>
      </c>
      <c r="Y4" t="str">
        <f ca="1"/>
        <v>15-May</v>
      </c>
      <c r="Z4" t="str">
        <f ca="1"/>
        <v>14-May</v>
      </c>
      <c r="AA4" t="str">
        <f ca="1"/>
        <v>13-May</v>
      </c>
      <c r="AB4" t="str">
        <f ca="1"/>
        <v>0.75</v>
      </c>
    </row>
    <row r="5" spans="1:29" x14ac:dyDescent="0.35">
      <c r="A5" s="33" t="s">
        <v>852</v>
      </c>
      <c r="B5" t="str">
        <f t="array" aca="1" ref="B5:AB5" ca="1">_xll.PICurrVal('Nagpur Datalink'!$B$2:$AB$2,0,'Nagpur Datalink'!$A$5)</f>
        <v>Nagpur</v>
      </c>
      <c r="C5" t="str">
        <f ca="1"/>
        <v>Nagpur</v>
      </c>
      <c r="D5" t="str">
        <f ca="1"/>
        <v>Chandrapur</v>
      </c>
      <c r="E5" t="str">
        <f ca="1"/>
        <v>Saoali</v>
      </c>
      <c r="F5" t="str">
        <f ca="1"/>
        <v>20036500</v>
      </c>
      <c r="G5" t="str">
        <f ca="1"/>
        <v>Vyahad &amp; 2 Village RR WSS</v>
      </c>
      <c r="H5" t="str">
        <f ca="1"/>
        <v>Kondekhal</v>
      </c>
      <c r="I5" t="str">
        <f ca="1"/>
        <v>ESR-0.30 LL</v>
      </c>
      <c r="J5">
        <f ca="1"/>
        <v>3.1700000762939453</v>
      </c>
      <c r="K5">
        <f ca="1"/>
        <v>4376.07470703125</v>
      </c>
      <c r="L5" t="str">
        <f ca="1"/>
        <v>0.30 LL</v>
      </c>
      <c r="M5">
        <f ca="1"/>
        <v>2.6367187500000002E-4</v>
      </c>
      <c r="N5">
        <f ca="1"/>
        <v>0</v>
      </c>
      <c r="O5">
        <f ca="1"/>
        <v>0</v>
      </c>
      <c r="P5">
        <f ca="1"/>
        <v>1.001953125E-2</v>
      </c>
      <c r="Q5">
        <f ca="1"/>
        <v>0.30589843750000001</v>
      </c>
      <c r="R5">
        <f ca="1"/>
        <v>0.42078613281249999</v>
      </c>
      <c r="S5">
        <f ca="1"/>
        <v>0.41249471028645529</v>
      </c>
      <c r="T5">
        <f ca="1"/>
        <v>1</v>
      </c>
      <c r="U5" t="str">
        <f ca="1"/>
        <v>19-May</v>
      </c>
      <c r="V5" t="str">
        <f ca="1"/>
        <v>18-May</v>
      </c>
      <c r="W5" t="str">
        <f ca="1"/>
        <v>17-May</v>
      </c>
      <c r="X5" t="str">
        <f ca="1"/>
        <v>16-May</v>
      </c>
      <c r="Y5" t="str">
        <f ca="1"/>
        <v>15-May</v>
      </c>
      <c r="Z5" t="str">
        <f ca="1"/>
        <v>14-May</v>
      </c>
      <c r="AA5" t="str">
        <f ca="1"/>
        <v>13-May</v>
      </c>
      <c r="AB5" t="str">
        <f ca="1"/>
        <v>0.3</v>
      </c>
    </row>
    <row r="6" spans="1:29" x14ac:dyDescent="0.35">
      <c r="A6" s="33" t="s">
        <v>1142</v>
      </c>
      <c r="B6" t="str">
        <f t="array" aca="1" ref="B6:AB6" ca="1">_xll.PICurrVal('Nagpur Datalink'!$B$2:$AB$2,0,'Nagpur Datalink'!$A$6)</f>
        <v>Nagpur</v>
      </c>
      <c r="C6" t="str">
        <f ca="1"/>
        <v>Chandrapur</v>
      </c>
      <c r="D6" t="str">
        <f ca="1"/>
        <v>Wardha</v>
      </c>
      <c r="E6" t="str">
        <f ca="1"/>
        <v>Wardha</v>
      </c>
      <c r="F6" t="str">
        <f ca="1"/>
        <v>7891298</v>
      </c>
      <c r="G6" t="str">
        <f ca="1"/>
        <v>Pipri Meghe and 13 villages RR WSS</v>
      </c>
      <c r="H6" t="str">
        <f ca="1"/>
        <v>Masala</v>
      </c>
      <c r="I6" t="str">
        <f ca="1"/>
        <v>ESR-8.50 LL OL 2</v>
      </c>
      <c r="J6">
        <f ca="1"/>
        <v>0</v>
      </c>
      <c r="K6">
        <f ca="1"/>
        <v>30373</v>
      </c>
      <c r="L6" t="str">
        <f ca="1"/>
        <v>8.50 LL</v>
      </c>
      <c r="M6">
        <f ca="1"/>
        <v>0</v>
      </c>
      <c r="N6">
        <f ca="1"/>
        <v>0.12</v>
      </c>
      <c r="O6">
        <f ca="1"/>
        <v>0</v>
      </c>
      <c r="P6">
        <f ca="1"/>
        <v>1.56</v>
      </c>
      <c r="Q6">
        <f ca="1"/>
        <v>0</v>
      </c>
      <c r="R6">
        <f ca="1"/>
        <v>0.01</v>
      </c>
      <c r="S6">
        <f ca="1"/>
        <v>0</v>
      </c>
      <c r="T6">
        <f ca="1"/>
        <v>1</v>
      </c>
      <c r="U6" t="str">
        <f ca="1"/>
        <v>19-May</v>
      </c>
      <c r="V6" t="str">
        <f ca="1"/>
        <v>18-May</v>
      </c>
      <c r="W6" t="str">
        <f ca="1"/>
        <v>17-May</v>
      </c>
      <c r="X6" t="str">
        <f ca="1"/>
        <v>16-May</v>
      </c>
      <c r="Y6" t="str">
        <f ca="1"/>
        <v>15-May</v>
      </c>
      <c r="Z6" t="str">
        <f ca="1"/>
        <v>14-May</v>
      </c>
      <c r="AA6" t="str">
        <f ca="1"/>
        <v>13-May</v>
      </c>
      <c r="AB6" t="str">
        <f ca="1"/>
        <v>8.5</v>
      </c>
    </row>
    <row r="7" spans="1:29" x14ac:dyDescent="0.35">
      <c r="A7" s="33" t="s">
        <v>501</v>
      </c>
      <c r="B7" t="str">
        <f t="array" aca="1" ref="B7:AB7" ca="1">_xll.PICurrVal('Nagpur Datalink'!$B$2:$AB$2,0,'Nagpur Datalink'!$A$7)</f>
        <v>Chandrapur</v>
      </c>
      <c r="C7" t="str">
        <f ca="1"/>
        <v>Chandrapur</v>
      </c>
      <c r="D7" t="str">
        <f ca="1"/>
        <v>Pombhurna</v>
      </c>
      <c r="E7" t="str">
        <f ca="1"/>
        <v>Pombhurna</v>
      </c>
      <c r="F7" t="str">
        <f ca="1"/>
        <v>7928270</v>
      </c>
      <c r="G7" t="str">
        <f ca="1"/>
        <v>Pomnbhurna Grid &amp; 15 Villages RR Retrofitting</v>
      </c>
      <c r="H7" t="str">
        <f ca="1"/>
        <v>Futan</v>
      </c>
      <c r="I7" t="str">
        <f ca="1"/>
        <v>ESR-0.60 LL</v>
      </c>
      <c r="J7">
        <f ca="1"/>
        <v>0</v>
      </c>
      <c r="K7">
        <f ca="1"/>
        <v>0</v>
      </c>
      <c r="L7" t="str">
        <f ca="1"/>
        <v>0.60 LL</v>
      </c>
      <c r="M7">
        <f ca="1"/>
        <v>0</v>
      </c>
      <c r="N7">
        <f ca="1"/>
        <v>0</v>
      </c>
      <c r="O7">
        <f ca="1"/>
        <v>0</v>
      </c>
      <c r="P7">
        <f ca="1"/>
        <v>0</v>
      </c>
      <c r="Q7">
        <f ca="1"/>
        <v>0</v>
      </c>
      <c r="R7">
        <f ca="1"/>
        <v>0</v>
      </c>
      <c r="S7">
        <f ca="1"/>
        <v>0</v>
      </c>
      <c r="T7">
        <f ca="1"/>
        <v>0</v>
      </c>
      <c r="U7" t="str">
        <f ca="1"/>
        <v>19-May</v>
      </c>
      <c r="V7" t="str">
        <f ca="1"/>
        <v>18-May</v>
      </c>
      <c r="W7" t="str">
        <f ca="1"/>
        <v>17-May</v>
      </c>
      <c r="X7" t="str">
        <f ca="1"/>
        <v>16-May</v>
      </c>
      <c r="Y7" t="str">
        <f ca="1"/>
        <v>15-May</v>
      </c>
      <c r="Z7" t="str">
        <f ca="1"/>
        <v>14-May</v>
      </c>
      <c r="AA7" t="str">
        <f ca="1"/>
        <v>13-May</v>
      </c>
      <c r="AB7" t="str">
        <f ca="1"/>
        <v>0.6</v>
      </c>
    </row>
    <row r="8" spans="1:29" x14ac:dyDescent="0.35">
      <c r="A8" s="33" t="s">
        <v>420</v>
      </c>
      <c r="B8" t="str">
        <f t="array" aca="1" ref="B8:AB8" ca="1">_xll.PICurrVal('Nagpur Datalink'!$B$2:$AB$2,0,'Nagpur Datalink'!$A$8)</f>
        <v>Chandrapur</v>
      </c>
      <c r="C8" t="str">
        <f ca="1"/>
        <v>Chandrapur</v>
      </c>
      <c r="D8" t="str">
        <f ca="1"/>
        <v>Pombhurna</v>
      </c>
      <c r="E8" t="str">
        <f ca="1"/>
        <v>Pombhurna</v>
      </c>
      <c r="F8" t="str">
        <f ca="1"/>
        <v>7928270</v>
      </c>
      <c r="G8" t="str">
        <f ca="1"/>
        <v>Pomnbhurna Grid &amp; 15 Villages RR Retrofitting</v>
      </c>
      <c r="H8" t="str">
        <f ca="1"/>
        <v>Rampur Dixit</v>
      </c>
      <c r="I8" t="str">
        <f ca="1"/>
        <v>ESR-0.20 LL</v>
      </c>
      <c r="J8">
        <f ca="1"/>
        <v>0</v>
      </c>
      <c r="K8">
        <f ca="1"/>
        <v>0</v>
      </c>
      <c r="L8" t="str">
        <f ca="1"/>
        <v>0.20 LL</v>
      </c>
      <c r="M8">
        <f ca="1"/>
        <v>0</v>
      </c>
      <c r="N8">
        <f ca="1"/>
        <v>0</v>
      </c>
      <c r="O8">
        <f ca="1"/>
        <v>0</v>
      </c>
      <c r="P8">
        <f ca="1"/>
        <v>0</v>
      </c>
      <c r="Q8">
        <f ca="1"/>
        <v>0</v>
      </c>
      <c r="R8">
        <f ca="1"/>
        <v>0</v>
      </c>
      <c r="S8">
        <f ca="1"/>
        <v>0</v>
      </c>
      <c r="T8">
        <f ca="1"/>
        <v>0</v>
      </c>
      <c r="U8" t="str">
        <f ca="1"/>
        <v>19-May</v>
      </c>
      <c r="V8" t="str">
        <f ca="1"/>
        <v>18-May</v>
      </c>
      <c r="W8" t="str">
        <f ca="1"/>
        <v>17-May</v>
      </c>
      <c r="X8" t="str">
        <f ca="1"/>
        <v>16-May</v>
      </c>
      <c r="Y8" t="str">
        <f ca="1"/>
        <v>15-May</v>
      </c>
      <c r="Z8" t="str">
        <f ca="1"/>
        <v>14-May</v>
      </c>
      <c r="AA8" t="str">
        <f ca="1"/>
        <v>13-May</v>
      </c>
      <c r="AB8" t="str">
        <f ca="1"/>
        <v>0.2</v>
      </c>
    </row>
    <row r="9" spans="1:29" x14ac:dyDescent="0.35">
      <c r="A9" s="33" t="s">
        <v>713</v>
      </c>
      <c r="B9" t="str">
        <f t="array" aca="1" ref="B9:AB9" ca="1">_xll.PICurrVal('Nagpur Datalink'!$B$2:$AB$2,0,'Nagpur Datalink'!$A$9)</f>
        <v>Nagpur</v>
      </c>
      <c r="C9" t="str">
        <f ca="1"/>
        <v>Gondia</v>
      </c>
      <c r="D9" t="str">
        <f ca="1"/>
        <v>Sadak Arjuni</v>
      </c>
      <c r="E9" t="str">
        <f ca="1"/>
        <v>Sadak Arjuni</v>
      </c>
      <c r="F9" t="str">
        <f ca="1"/>
        <v>20016939</v>
      </c>
      <c r="G9" t="str">
        <f ca="1"/>
        <v>Putali RR WSS Retrofitting</v>
      </c>
      <c r="H9" t="str">
        <f ca="1"/>
        <v>Dalli</v>
      </c>
      <c r="I9" t="str">
        <f ca="1"/>
        <v>ESR-0.25 LL</v>
      </c>
      <c r="J9">
        <f ca="1"/>
        <v>0</v>
      </c>
      <c r="K9">
        <f ca="1"/>
        <v>0</v>
      </c>
      <c r="L9" t="str">
        <f ca="1"/>
        <v>0.25 LL</v>
      </c>
      <c r="M9">
        <f ca="1"/>
        <v>0</v>
      </c>
      <c r="N9">
        <f ca="1"/>
        <v>0</v>
      </c>
      <c r="O9">
        <f ca="1"/>
        <v>0</v>
      </c>
      <c r="P9">
        <f ca="1"/>
        <v>0</v>
      </c>
      <c r="Q9">
        <f ca="1"/>
        <v>0</v>
      </c>
      <c r="R9">
        <f ca="1"/>
        <v>0</v>
      </c>
      <c r="S9">
        <f ca="1"/>
        <v>0</v>
      </c>
      <c r="T9">
        <f ca="1"/>
        <v>1</v>
      </c>
      <c r="U9" t="str">
        <f ca="1"/>
        <v>19-May</v>
      </c>
      <c r="V9" t="str">
        <f ca="1"/>
        <v>18-May</v>
      </c>
      <c r="W9" t="str">
        <f ca="1"/>
        <v>17-May</v>
      </c>
      <c r="X9" t="str">
        <f ca="1"/>
        <v>16-May</v>
      </c>
      <c r="Y9" t="str">
        <f ca="1"/>
        <v>15-May</v>
      </c>
      <c r="Z9" t="str">
        <f ca="1"/>
        <v>14-May</v>
      </c>
      <c r="AA9" t="str">
        <f ca="1"/>
        <v>13-May</v>
      </c>
      <c r="AB9" t="str">
        <f ca="1"/>
        <v>0.25</v>
      </c>
    </row>
    <row r="10" spans="1:29" x14ac:dyDescent="0.35">
      <c r="A10" s="33" t="s">
        <v>928</v>
      </c>
      <c r="B10" t="str">
        <f t="array" aca="1" ref="B10:AB10" ca="1">_xll.PICurrVal('Nagpur Datalink'!$B$2:$AB$2,0,'Nagpur Datalink'!$A$10)</f>
        <v>Nagpur</v>
      </c>
      <c r="C10" t="str">
        <f ca="1"/>
        <v>Chandrapur</v>
      </c>
      <c r="D10" t="str">
        <f ca="1"/>
        <v>Mul</v>
      </c>
      <c r="E10" t="str">
        <f ca="1"/>
        <v>Mul</v>
      </c>
      <c r="F10" t="str">
        <f ca="1"/>
        <v>7890965</v>
      </c>
      <c r="G10" t="str">
        <f ca="1"/>
        <v>Mul Grid &amp; 24 Villages  RR WSS Retrofitting</v>
      </c>
      <c r="H10" t="str">
        <f ca="1"/>
        <v>Rajgad</v>
      </c>
      <c r="I10" t="str">
        <f ca="1"/>
        <v>ESR-1.00 LL</v>
      </c>
      <c r="J10" t="str">
        <f ca="1"/>
        <v>Pt Created</v>
      </c>
      <c r="K10" t="str">
        <f ca="1"/>
        <v>Pt Created</v>
      </c>
      <c r="L10" t="str">
        <f ca="1"/>
        <v>1.00 LL</v>
      </c>
      <c r="M10">
        <f ca="1"/>
        <v>0</v>
      </c>
      <c r="N10">
        <f ca="1"/>
        <v>0</v>
      </c>
      <c r="O10">
        <f ca="1"/>
        <v>0</v>
      </c>
      <c r="P10">
        <f ca="1"/>
        <v>0</v>
      </c>
      <c r="Q10">
        <f ca="1"/>
        <v>0</v>
      </c>
      <c r="R10">
        <f ca="1"/>
        <v>0</v>
      </c>
      <c r="S10">
        <f ca="1"/>
        <v>0</v>
      </c>
      <c r="T10">
        <f ca="1"/>
        <v>0</v>
      </c>
      <c r="U10" t="str">
        <f ca="1"/>
        <v>19-May</v>
      </c>
      <c r="V10" t="str">
        <f ca="1"/>
        <v>18-May</v>
      </c>
      <c r="W10" t="str">
        <f ca="1"/>
        <v>17-May</v>
      </c>
      <c r="X10" t="str">
        <f ca="1"/>
        <v>16-May</v>
      </c>
      <c r="Y10" t="str">
        <f ca="1"/>
        <v>15-May</v>
      </c>
      <c r="Z10" t="str">
        <f ca="1"/>
        <v>14-May</v>
      </c>
      <c r="AA10" t="str">
        <f ca="1"/>
        <v>13-May</v>
      </c>
      <c r="AB10" t="str">
        <f ca="1"/>
        <v>1</v>
      </c>
    </row>
    <row r="11" spans="1:29" x14ac:dyDescent="0.35">
      <c r="A11" s="33" t="s">
        <v>648</v>
      </c>
      <c r="B11" t="str">
        <f t="array" aca="1" ref="B11:AB11" ca="1">_xll.PICurrVal('Nagpur Datalink'!$B$2:$AB$2,0,'Nagpur Datalink'!$A$11)</f>
        <v>Nagpur</v>
      </c>
      <c r="C11" t="str">
        <f ca="1"/>
        <v>Chandrapur</v>
      </c>
      <c r="D11" t="str">
        <f ca="1"/>
        <v>Mul</v>
      </c>
      <c r="E11" t="str">
        <f ca="1"/>
        <v>Mul</v>
      </c>
      <c r="F11" t="str">
        <f ca="1"/>
        <v>7890965</v>
      </c>
      <c r="G11" t="str">
        <f ca="1"/>
        <v>Mul Grid &amp; 24 Villages  RR WSS Retrofitting</v>
      </c>
      <c r="H11" t="str">
        <f ca="1"/>
        <v>Manda Tukum</v>
      </c>
      <c r="I11" t="str">
        <f ca="1"/>
        <v>ESR-0.20 LL</v>
      </c>
      <c r="J11">
        <f ca="1"/>
        <v>0</v>
      </c>
      <c r="K11">
        <f ca="1"/>
        <v>346.6300048828125</v>
      </c>
      <c r="L11" t="str">
        <f ca="1"/>
        <v>0.20 LL</v>
      </c>
      <c r="M11">
        <f ca="1"/>
        <v>0.14000000000000001</v>
      </c>
      <c r="N11">
        <f ca="1"/>
        <v>0</v>
      </c>
      <c r="O11">
        <f ca="1"/>
        <v>0.22680007934570312</v>
      </c>
      <c r="P11">
        <f ca="1"/>
        <v>0.23159988403320311</v>
      </c>
      <c r="Q11">
        <f ca="1"/>
        <v>0.25240020751953124</v>
      </c>
      <c r="R11">
        <f ca="1"/>
        <v>0.22689971923828126</v>
      </c>
      <c r="S11">
        <f ca="1"/>
        <v>0.22800018310546874</v>
      </c>
      <c r="T11">
        <f ca="1"/>
        <v>1</v>
      </c>
      <c r="U11" t="str">
        <f ca="1"/>
        <v>19-May</v>
      </c>
      <c r="V11" t="str">
        <f ca="1"/>
        <v>18-May</v>
      </c>
      <c r="W11" t="str">
        <f ca="1"/>
        <v>17-May</v>
      </c>
      <c r="X11" t="str">
        <f ca="1"/>
        <v>16-May</v>
      </c>
      <c r="Y11" t="str">
        <f ca="1"/>
        <v>15-May</v>
      </c>
      <c r="Z11" t="str">
        <f ca="1"/>
        <v>14-May</v>
      </c>
      <c r="AA11" t="str">
        <f ca="1"/>
        <v>13-May</v>
      </c>
      <c r="AB11" t="str">
        <f ca="1"/>
        <v>0.2</v>
      </c>
    </row>
    <row r="12" spans="1:29" x14ac:dyDescent="0.35">
      <c r="A12" s="33" t="s">
        <v>185</v>
      </c>
      <c r="B12" t="str">
        <f t="array" aca="1" ref="B12:AB12" ca="1">_xll.PICurrVal('Nagpur Datalink'!$B$2:$AB$2,0,'Nagpur Datalink'!$A$12)</f>
        <v>Nagpur</v>
      </c>
      <c r="C12" t="str">
        <f ca="1"/>
        <v>Gondia</v>
      </c>
      <c r="D12" t="str">
        <f ca="1"/>
        <v>Bhandara</v>
      </c>
      <c r="E12" t="str">
        <f ca="1"/>
        <v>Tumsar</v>
      </c>
      <c r="F12" t="str">
        <f ca="1"/>
        <v>631010</v>
      </c>
      <c r="G12" t="str">
        <f ca="1"/>
        <v>Gobarwahi RR Retrofitting</v>
      </c>
      <c r="H12" t="str">
        <f ca="1"/>
        <v>Chicholi</v>
      </c>
      <c r="I12" t="str">
        <f ca="1"/>
        <v>ESR 1.30 LL</v>
      </c>
      <c r="J12">
        <f ca="1"/>
        <v>0</v>
      </c>
      <c r="K12">
        <f ca="1"/>
        <v>9985</v>
      </c>
      <c r="L12" t="str">
        <f ca="1"/>
        <v>1.30 LL</v>
      </c>
      <c r="M12">
        <f ca="1"/>
        <v>0</v>
      </c>
      <c r="N12">
        <f ca="1"/>
        <v>0.74</v>
      </c>
      <c r="O12">
        <f ca="1"/>
        <v>0.37</v>
      </c>
      <c r="P12">
        <f ca="1"/>
        <v>1.02</v>
      </c>
      <c r="Q12">
        <f ca="1"/>
        <v>0.71</v>
      </c>
      <c r="R12">
        <f ca="1"/>
        <v>0.79</v>
      </c>
      <c r="S12">
        <f ca="1"/>
        <v>0.43</v>
      </c>
      <c r="T12">
        <f ca="1"/>
        <v>1</v>
      </c>
      <c r="U12" t="str">
        <f ca="1"/>
        <v>19-May</v>
      </c>
      <c r="V12" t="str">
        <f ca="1"/>
        <v>18-May</v>
      </c>
      <c r="W12" t="str">
        <f ca="1"/>
        <v>17-May</v>
      </c>
      <c r="X12" t="str">
        <f ca="1"/>
        <v>16-May</v>
      </c>
      <c r="Y12" t="str">
        <f ca="1"/>
        <v>15-May</v>
      </c>
      <c r="Z12" t="str">
        <f ca="1"/>
        <v>14-May</v>
      </c>
      <c r="AA12" t="str">
        <f ca="1"/>
        <v>13-May</v>
      </c>
      <c r="AB12" t="str">
        <f ca="1"/>
        <v>1.3</v>
      </c>
    </row>
    <row r="13" spans="1:29" x14ac:dyDescent="0.35">
      <c r="A13" s="33" t="s">
        <v>182</v>
      </c>
      <c r="B13" t="str">
        <f t="array" aca="1" ref="B13:AB13" ca="1">_xll.PICurrVal('Nagpur Datalink'!$B$2:$AB$2,0,'Nagpur Datalink'!$A$13)</f>
        <v>Nagpur</v>
      </c>
      <c r="C13" t="str">
        <f ca="1"/>
        <v>Chandrapur</v>
      </c>
      <c r="D13" t="str">
        <f ca="1"/>
        <v>Wardha</v>
      </c>
      <c r="E13" t="str">
        <f ca="1"/>
        <v>Wardha</v>
      </c>
      <c r="F13" t="str">
        <f ca="1"/>
        <v>7891298</v>
      </c>
      <c r="G13" t="str">
        <f ca="1"/>
        <v>Pipri Meghe and 13 villages RR WSS</v>
      </c>
      <c r="H13" t="str">
        <f ca="1"/>
        <v>Sotada</v>
      </c>
      <c r="I13" t="str">
        <f ca="1"/>
        <v>ESR-0.75 LL</v>
      </c>
      <c r="J13">
        <f ca="1"/>
        <v>0</v>
      </c>
      <c r="K13">
        <f ca="1"/>
        <v>31432</v>
      </c>
      <c r="L13" t="str">
        <f ca="1"/>
        <v>0.75 LL</v>
      </c>
      <c r="M13">
        <f ca="1"/>
        <v>2.65</v>
      </c>
      <c r="N13">
        <f ca="1"/>
        <v>0</v>
      </c>
      <c r="O13">
        <f ca="1"/>
        <v>0</v>
      </c>
      <c r="P13">
        <f ca="1"/>
        <v>3.83</v>
      </c>
      <c r="Q13">
        <f ca="1"/>
        <v>2.5499999999999998</v>
      </c>
      <c r="R13">
        <f ca="1"/>
        <v>0</v>
      </c>
      <c r="S13">
        <f ca="1"/>
        <v>0</v>
      </c>
      <c r="T13">
        <f ca="1"/>
        <v>1</v>
      </c>
      <c r="U13" t="str">
        <f ca="1"/>
        <v>19-May</v>
      </c>
      <c r="V13" t="str">
        <f ca="1"/>
        <v>18-May</v>
      </c>
      <c r="W13" t="str">
        <f ca="1"/>
        <v>17-May</v>
      </c>
      <c r="X13" t="str">
        <f ca="1"/>
        <v>16-May</v>
      </c>
      <c r="Y13" t="str">
        <f ca="1"/>
        <v>15-May</v>
      </c>
      <c r="Z13" t="str">
        <f ca="1"/>
        <v>14-May</v>
      </c>
      <c r="AA13" t="str">
        <f ca="1"/>
        <v>13-May</v>
      </c>
      <c r="AB13" t="str">
        <f ca="1"/>
        <v>0.75</v>
      </c>
    </row>
    <row r="14" spans="1:29" x14ac:dyDescent="0.35">
      <c r="A14" s="33" t="s">
        <v>163</v>
      </c>
      <c r="B14" t="str">
        <f t="array" aca="1" ref="B14:AB14" ca="1">_xll.PICurrVal('Nagpur Datalink'!$B$2:$AB$2,0,'Nagpur Datalink'!$A$14)</f>
        <v>Nagpur</v>
      </c>
      <c r="C14" t="str">
        <f ca="1"/>
        <v>Chandrapur</v>
      </c>
      <c r="D14" t="str">
        <f ca="1"/>
        <v>Chandrapur</v>
      </c>
      <c r="E14" t="str">
        <f ca="1"/>
        <v>Mul</v>
      </c>
      <c r="F14" t="str">
        <f ca="1"/>
        <v>20036862</v>
      </c>
      <c r="G14" t="str">
        <f ca="1"/>
        <v>Bor Chandli 5 Village RR WSS</v>
      </c>
      <c r="H14" t="str">
        <f ca="1"/>
        <v>Sintala</v>
      </c>
      <c r="I14" t="str">
        <f ca="1"/>
        <v>ESR 0.60 LL</v>
      </c>
      <c r="J14">
        <f ca="1"/>
        <v>0</v>
      </c>
      <c r="K14">
        <f ca="1"/>
        <v>2984.85</v>
      </c>
      <c r="L14" t="str">
        <f ca="1"/>
        <v>0.60 LL</v>
      </c>
      <c r="M14">
        <f ca="1"/>
        <v>0</v>
      </c>
      <c r="N14">
        <f ca="1"/>
        <v>0</v>
      </c>
      <c r="O14">
        <f ca="1"/>
        <v>0</v>
      </c>
      <c r="P14">
        <f ca="1"/>
        <v>0</v>
      </c>
      <c r="Q14">
        <f ca="1"/>
        <v>0</v>
      </c>
      <c r="R14">
        <f ca="1"/>
        <v>0</v>
      </c>
      <c r="S14">
        <f ca="1"/>
        <v>0</v>
      </c>
      <c r="T14">
        <f ca="1"/>
        <v>1</v>
      </c>
      <c r="U14" t="str">
        <f ca="1"/>
        <v>19-May</v>
      </c>
      <c r="V14" t="str">
        <f ca="1"/>
        <v>18-May</v>
      </c>
      <c r="W14" t="str">
        <f ca="1"/>
        <v>17-May</v>
      </c>
      <c r="X14" t="str">
        <f ca="1"/>
        <v>16-May</v>
      </c>
      <c r="Y14" t="str">
        <f ca="1"/>
        <v>15-May</v>
      </c>
      <c r="Z14" t="str">
        <f ca="1"/>
        <v>14-May</v>
      </c>
      <c r="AA14" t="str">
        <f ca="1"/>
        <v>13-May</v>
      </c>
      <c r="AB14" t="str">
        <f ca="1"/>
        <v>0.6</v>
      </c>
    </row>
    <row r="15" spans="1:29" x14ac:dyDescent="0.35">
      <c r="A15" s="33" t="s">
        <v>164</v>
      </c>
      <c r="B15" t="str">
        <f t="array" aca="1" ref="B15:AB15" ca="1">_xll.PICurrVal('Nagpur Datalink'!$B$2:$AB$2,0,'Nagpur Datalink'!$A$15)</f>
        <v>Nagpur</v>
      </c>
      <c r="C15" t="str">
        <f ca="1"/>
        <v>Chandrapur</v>
      </c>
      <c r="D15" t="str">
        <f ca="1"/>
        <v>Chandrapur</v>
      </c>
      <c r="E15" t="str">
        <f ca="1"/>
        <v>Mul</v>
      </c>
      <c r="F15" t="str">
        <f ca="1"/>
        <v>20036862</v>
      </c>
      <c r="G15" t="str">
        <f ca="1"/>
        <v>Bor Chandli 5 Village RR WSS</v>
      </c>
      <c r="H15" t="str">
        <f ca="1"/>
        <v>Virai</v>
      </c>
      <c r="I15" t="str">
        <f ca="1"/>
        <v>ESR 0.50 LL</v>
      </c>
      <c r="J15">
        <f ca="1"/>
        <v>0</v>
      </c>
      <c r="K15">
        <f ca="1"/>
        <v>1271.76</v>
      </c>
      <c r="L15" t="str">
        <f ca="1"/>
        <v>0.50 LL</v>
      </c>
      <c r="M15">
        <f ca="1"/>
        <v>0.65430000000000066</v>
      </c>
      <c r="N15">
        <f ca="1"/>
        <v>0.3419999999999993</v>
      </c>
      <c r="O15">
        <f ca="1"/>
        <v>0.56100000000000139</v>
      </c>
      <c r="P15">
        <f ca="1"/>
        <v>0.68199999999999816</v>
      </c>
      <c r="Q15">
        <f ca="1"/>
        <v>0.23240000000000008</v>
      </c>
      <c r="R15">
        <f ca="1"/>
        <v>0.45500000000000002</v>
      </c>
      <c r="S15">
        <f ca="1"/>
        <v>0.23660000000000081</v>
      </c>
      <c r="T15">
        <f ca="1"/>
        <v>1</v>
      </c>
      <c r="U15" t="str">
        <f ca="1"/>
        <v>19-May</v>
      </c>
      <c r="V15" t="str">
        <f ca="1"/>
        <v>18-May</v>
      </c>
      <c r="W15" t="str">
        <f ca="1"/>
        <v>17-May</v>
      </c>
      <c r="X15" t="str">
        <f ca="1"/>
        <v>16-May</v>
      </c>
      <c r="Y15" t="str">
        <f ca="1"/>
        <v>15-May</v>
      </c>
      <c r="Z15" t="str">
        <f ca="1"/>
        <v>14-May</v>
      </c>
      <c r="AA15" t="str">
        <f ca="1"/>
        <v>13-May</v>
      </c>
      <c r="AB15" t="str">
        <f ca="1"/>
        <v>0.5</v>
      </c>
    </row>
    <row r="16" spans="1:29" x14ac:dyDescent="0.35">
      <c r="A16" s="33" t="s">
        <v>165</v>
      </c>
      <c r="B16" t="str">
        <f t="array" aca="1" ref="B16:AB16" ca="1">_xll.PICurrVal('Nagpur Datalink'!$B$2:$AB$2,0,'Nagpur Datalink'!$A$16)</f>
        <v>Nagpur</v>
      </c>
      <c r="C16" t="str">
        <f ca="1"/>
        <v>Chandrapur</v>
      </c>
      <c r="D16" t="str">
        <f ca="1"/>
        <v>Chandrapur</v>
      </c>
      <c r="E16" t="str">
        <f ca="1"/>
        <v>Mul</v>
      </c>
      <c r="F16" t="str">
        <f ca="1"/>
        <v>20036862</v>
      </c>
      <c r="G16" t="str">
        <f ca="1"/>
        <v>Bor Chandli 5 Village RR WSS</v>
      </c>
      <c r="H16" t="str">
        <f ca="1"/>
        <v>Yergaon</v>
      </c>
      <c r="I16" t="str">
        <f ca="1"/>
        <v>ESR 1.0 LL</v>
      </c>
      <c r="J16">
        <f ca="1"/>
        <v>0</v>
      </c>
      <c r="K16">
        <f ca="1"/>
        <v>6493.9</v>
      </c>
      <c r="L16" t="str">
        <f ca="1"/>
        <v>1.0 LL</v>
      </c>
      <c r="M16">
        <f ca="1"/>
        <v>0</v>
      </c>
      <c r="N16">
        <f ca="1"/>
        <v>0</v>
      </c>
      <c r="O16">
        <f ca="1"/>
        <v>0</v>
      </c>
      <c r="P16">
        <f ca="1"/>
        <v>0</v>
      </c>
      <c r="Q16">
        <f ca="1"/>
        <v>0</v>
      </c>
      <c r="R16">
        <f ca="1"/>
        <v>0.8272000000000026</v>
      </c>
      <c r="S16">
        <f ca="1"/>
        <v>0.81649999999999634</v>
      </c>
      <c r="T16">
        <f ca="1"/>
        <v>1</v>
      </c>
      <c r="U16" t="str">
        <f ca="1"/>
        <v>19-May</v>
      </c>
      <c r="V16" t="str">
        <f ca="1"/>
        <v>18-May</v>
      </c>
      <c r="W16" t="str">
        <f ca="1"/>
        <v>17-May</v>
      </c>
      <c r="X16" t="str">
        <f ca="1"/>
        <v>16-May</v>
      </c>
      <c r="Y16" t="str">
        <f ca="1"/>
        <v>15-May</v>
      </c>
      <c r="Z16" t="str">
        <f ca="1"/>
        <v>14-May</v>
      </c>
      <c r="AA16" t="str">
        <f ca="1"/>
        <v>13-May</v>
      </c>
      <c r="AB16" t="str">
        <f ca="1"/>
        <v>1</v>
      </c>
    </row>
    <row r="17" spans="1:28" x14ac:dyDescent="0.35">
      <c r="A17" s="33" t="s">
        <v>161</v>
      </c>
      <c r="B17" t="str">
        <f t="array" aca="1" ref="B17:AB17" ca="1">_xll.PICurrVal('Nagpur Datalink'!$B$2:$AB$2,0,'Nagpur Datalink'!$A$17)</f>
        <v>Nagpur</v>
      </c>
      <c r="C17" t="str">
        <f ca="1"/>
        <v>Chandrapur</v>
      </c>
      <c r="D17" t="str">
        <f ca="1"/>
        <v>Chandrapur</v>
      </c>
      <c r="E17" t="str">
        <f ca="1"/>
        <v>Mul</v>
      </c>
      <c r="F17" t="str">
        <f ca="1"/>
        <v>20036862</v>
      </c>
      <c r="G17" t="str">
        <f ca="1"/>
        <v>Bor Chandli 5 Village RR WSS</v>
      </c>
      <c r="H17" t="str">
        <f ca="1"/>
        <v>Chak Bembal</v>
      </c>
      <c r="I17" t="str">
        <f ca="1"/>
        <v>ESR 0.20 LL</v>
      </c>
      <c r="J17">
        <f ca="1"/>
        <v>3.2949999999999999</v>
      </c>
      <c r="K17">
        <f ca="1"/>
        <v>2396.3018000000002</v>
      </c>
      <c r="L17" t="str">
        <f ca="1"/>
        <v>0.20 LL</v>
      </c>
      <c r="M17">
        <f ca="1"/>
        <v>0</v>
      </c>
      <c r="N17">
        <f ca="1"/>
        <v>0</v>
      </c>
      <c r="O17">
        <f ca="1"/>
        <v>0</v>
      </c>
      <c r="P17">
        <f ca="1"/>
        <v>0</v>
      </c>
      <c r="Q17">
        <f ca="1"/>
        <v>4.1635477005411304E-3</v>
      </c>
      <c r="R17">
        <f ca="1"/>
        <v>0</v>
      </c>
      <c r="S17">
        <f ca="1"/>
        <v>0</v>
      </c>
      <c r="T17">
        <f ca="1"/>
        <v>0</v>
      </c>
      <c r="U17" t="str">
        <f ca="1"/>
        <v>19-May</v>
      </c>
      <c r="V17" t="str">
        <f ca="1"/>
        <v>18-May</v>
      </c>
      <c r="W17" t="str">
        <f ca="1"/>
        <v>17-May</v>
      </c>
      <c r="X17" t="str">
        <f ca="1"/>
        <v>16-May</v>
      </c>
      <c r="Y17" t="str">
        <f ca="1"/>
        <v>15-May</v>
      </c>
      <c r="Z17" t="str">
        <f ca="1"/>
        <v>14-May</v>
      </c>
      <c r="AA17" t="str">
        <f ca="1"/>
        <v>13-May</v>
      </c>
      <c r="AB17" t="str">
        <f ca="1"/>
        <v>0.2</v>
      </c>
    </row>
    <row r="18" spans="1:28" x14ac:dyDescent="0.35">
      <c r="A18" s="33" t="s">
        <v>162</v>
      </c>
      <c r="B18" t="str">
        <f t="array" aca="1" ref="B18:AB18" ca="1">_xll.PICurrVal('Nagpur Datalink'!$B$2:$AB$2,0,'Nagpur Datalink'!$A$18)</f>
        <v>Nagpur</v>
      </c>
      <c r="C18" t="str">
        <f ca="1"/>
        <v>Chandrapur</v>
      </c>
      <c r="D18" t="str">
        <f ca="1"/>
        <v>Chandrapur</v>
      </c>
      <c r="E18" t="str">
        <f ca="1"/>
        <v>Mul</v>
      </c>
      <c r="F18" t="str">
        <f ca="1"/>
        <v>20036862</v>
      </c>
      <c r="G18" t="str">
        <f ca="1"/>
        <v>Bor Chandli 5 Village RR WSS</v>
      </c>
      <c r="H18" t="str">
        <f ca="1"/>
        <v>Pipari (Dixit)</v>
      </c>
      <c r="I18" t="str">
        <f ca="1"/>
        <v>ESR 0.80 LL</v>
      </c>
      <c r="J18">
        <f ca="1"/>
        <v>134.471</v>
      </c>
      <c r="K18">
        <f ca="1"/>
        <v>18691.099999999999</v>
      </c>
      <c r="L18" t="str">
        <f ca="1"/>
        <v>0.80 LL</v>
      </c>
      <c r="M18">
        <f ca="1"/>
        <v>2.9384000000000015</v>
      </c>
      <c r="N18">
        <f ca="1"/>
        <v>0.79749999999999999</v>
      </c>
      <c r="O18">
        <f ca="1"/>
        <v>2.7120000000000073</v>
      </c>
      <c r="P18">
        <f ca="1"/>
        <v>1.9311999999999898</v>
      </c>
      <c r="Q18">
        <f ca="1"/>
        <v>2.9722000000000115</v>
      </c>
      <c r="R18">
        <f ca="1"/>
        <v>1.5806999999999971</v>
      </c>
      <c r="S18">
        <f ca="1"/>
        <v>2.4004999999999925</v>
      </c>
      <c r="T18">
        <f ca="1"/>
        <v>1</v>
      </c>
      <c r="U18" t="str">
        <f ca="1"/>
        <v>19-May</v>
      </c>
      <c r="V18" t="str">
        <f ca="1"/>
        <v>18-May</v>
      </c>
      <c r="W18" t="str">
        <f ca="1"/>
        <v>17-May</v>
      </c>
      <c r="X18" t="str">
        <f ca="1"/>
        <v>16-May</v>
      </c>
      <c r="Y18" t="str">
        <f ca="1"/>
        <v>15-May</v>
      </c>
      <c r="Z18" t="str">
        <f ca="1"/>
        <v>14-May</v>
      </c>
      <c r="AA18" t="str">
        <f ca="1"/>
        <v>13-May</v>
      </c>
      <c r="AB18" t="str">
        <f ca="1"/>
        <v>0.8</v>
      </c>
    </row>
    <row r="19" spans="1:28" x14ac:dyDescent="0.35">
      <c r="A19" s="33" t="s">
        <v>466</v>
      </c>
      <c r="B19" t="str">
        <f t="array" aca="1" ref="B19:AB19" ca="1">_xll.PICurrVal('Nagpur Datalink'!$B$2:$AB$2,0,'Nagpur Datalink'!$A$19)</f>
        <v>Chandrapur</v>
      </c>
      <c r="C19" t="str">
        <f ca="1"/>
        <v>Chandrapur</v>
      </c>
      <c r="D19" t="str">
        <f ca="1"/>
        <v>Pombhurna</v>
      </c>
      <c r="E19" t="str">
        <f ca="1"/>
        <v>Pombhurna</v>
      </c>
      <c r="F19" t="str">
        <f ca="1"/>
        <v>7928270</v>
      </c>
      <c r="G19" t="str">
        <f ca="1"/>
        <v>Pomnbhurna Grid &amp; 15 Villages RR Retrofitting</v>
      </c>
      <c r="H19" t="str">
        <f ca="1"/>
        <v>Chak Navegaon</v>
      </c>
      <c r="I19" t="str">
        <f ca="1"/>
        <v>ESR-0.15 LL</v>
      </c>
      <c r="J19">
        <f ca="1"/>
        <v>0</v>
      </c>
      <c r="K19">
        <f ca="1"/>
        <v>33.265598297119141</v>
      </c>
      <c r="L19" t="str">
        <f ca="1"/>
        <v>0.15 LL</v>
      </c>
      <c r="M19">
        <f ca="1"/>
        <v>0</v>
      </c>
      <c r="N19">
        <f ca="1"/>
        <v>0</v>
      </c>
      <c r="O19">
        <f ca="1"/>
        <v>0</v>
      </c>
      <c r="P19">
        <f ca="1"/>
        <v>0</v>
      </c>
      <c r="Q19">
        <f ca="1"/>
        <v>0</v>
      </c>
      <c r="R19">
        <f ca="1"/>
        <v>0</v>
      </c>
      <c r="S19">
        <f ca="1"/>
        <v>0</v>
      </c>
      <c r="T19">
        <f ca="1"/>
        <v>1</v>
      </c>
      <c r="U19" t="str">
        <f ca="1"/>
        <v>19-May</v>
      </c>
      <c r="V19" t="str">
        <f ca="1"/>
        <v>18-May</v>
      </c>
      <c r="W19" t="str">
        <f ca="1"/>
        <v>17-May</v>
      </c>
      <c r="X19" t="str">
        <f ca="1"/>
        <v>16-May</v>
      </c>
      <c r="Y19" t="str">
        <f ca="1"/>
        <v>15-May</v>
      </c>
      <c r="Z19" t="str">
        <f ca="1"/>
        <v>14-May</v>
      </c>
      <c r="AA19" t="str">
        <f ca="1"/>
        <v>13-May</v>
      </c>
      <c r="AB19" t="str">
        <f ca="1"/>
        <v>0.15</v>
      </c>
    </row>
    <row r="20" spans="1:28" x14ac:dyDescent="0.35">
      <c r="A20" s="33" t="s">
        <v>853</v>
      </c>
      <c r="B20" t="str">
        <f t="array" aca="1" ref="B20:AB20" ca="1">_xll.PICurrVal('Nagpur Datalink'!$B$2:$AB$2,0,'Nagpur Datalink'!$A$20)</f>
        <v>Nagpur</v>
      </c>
      <c r="C20" t="str">
        <f ca="1"/>
        <v>Gondia</v>
      </c>
      <c r="D20" t="str">
        <f ca="1"/>
        <v>Sadak Arjuni</v>
      </c>
      <c r="E20" t="str">
        <f ca="1"/>
        <v>Sadak Arjuni</v>
      </c>
      <c r="F20" t="str">
        <f ca="1"/>
        <v>20016939</v>
      </c>
      <c r="G20" t="str">
        <f ca="1"/>
        <v>Putali RR WSS Retrofitting</v>
      </c>
      <c r="H20" t="str">
        <f ca="1"/>
        <v>Kanharpayli</v>
      </c>
      <c r="I20" t="str">
        <f ca="1"/>
        <v>ESR-0.75 LL</v>
      </c>
      <c r="J20">
        <f ca="1"/>
        <v>0</v>
      </c>
      <c r="K20">
        <f ca="1"/>
        <v>0</v>
      </c>
      <c r="L20" t="str">
        <f ca="1"/>
        <v>0.75 LL</v>
      </c>
      <c r="M20">
        <f ca="1"/>
        <v>0</v>
      </c>
      <c r="N20">
        <f ca="1"/>
        <v>0</v>
      </c>
      <c r="O20">
        <f ca="1"/>
        <v>0</v>
      </c>
      <c r="P20">
        <f ca="1"/>
        <v>0</v>
      </c>
      <c r="Q20">
        <f ca="1"/>
        <v>0</v>
      </c>
      <c r="R20">
        <f ca="1"/>
        <v>0</v>
      </c>
      <c r="S20">
        <f ca="1"/>
        <v>0</v>
      </c>
      <c r="T20">
        <f ca="1"/>
        <v>1</v>
      </c>
      <c r="U20" t="str">
        <f ca="1"/>
        <v>19-May</v>
      </c>
      <c r="V20" t="str">
        <f ca="1"/>
        <v>18-May</v>
      </c>
      <c r="W20" t="str">
        <f ca="1"/>
        <v>17-May</v>
      </c>
      <c r="X20" t="str">
        <f ca="1"/>
        <v>16-May</v>
      </c>
      <c r="Y20" t="str">
        <f ca="1"/>
        <v>15-May</v>
      </c>
      <c r="Z20" t="str">
        <f ca="1"/>
        <v>14-May</v>
      </c>
      <c r="AA20" t="str">
        <f ca="1"/>
        <v>13-May</v>
      </c>
      <c r="AB20" t="str">
        <f ca="1"/>
        <v>0.75</v>
      </c>
    </row>
    <row r="21" spans="1:28" x14ac:dyDescent="0.35">
      <c r="A21" s="33" t="s">
        <v>574</v>
      </c>
      <c r="B21" t="str">
        <f t="array" aca="1" ref="B21:AB21" ca="1">_xll.PICurrVal('Nagpur Datalink'!$B$2:$AB$2,0,'Nagpur Datalink'!$A$21)</f>
        <v>Chandrapur</v>
      </c>
      <c r="C21" t="str">
        <f ca="1"/>
        <v>Chandrapur</v>
      </c>
      <c r="D21" t="str">
        <f ca="1"/>
        <v>Chandrapur</v>
      </c>
      <c r="E21" t="str">
        <f ca="1"/>
        <v>Chandrapur</v>
      </c>
      <c r="F21" t="str">
        <f ca="1"/>
        <v>20050368</v>
      </c>
      <c r="G21" t="str">
        <f ca="1"/>
        <v>Chinchala and 7 Villages RR Water Supply Scheme</v>
      </c>
      <c r="H21" t="str">
        <f ca="1"/>
        <v>Sidur</v>
      </c>
      <c r="I21" t="str">
        <f ca="1"/>
        <v>ESR-0.20LL</v>
      </c>
      <c r="J21">
        <f ca="1"/>
        <v>0</v>
      </c>
      <c r="K21">
        <f ca="1"/>
        <v>0</v>
      </c>
      <c r="L21" t="str">
        <f ca="1"/>
        <v>0.20LL</v>
      </c>
      <c r="M21">
        <f ca="1"/>
        <v>0</v>
      </c>
      <c r="N21">
        <f ca="1"/>
        <v>0</v>
      </c>
      <c r="O21">
        <f ca="1"/>
        <v>0</v>
      </c>
      <c r="P21">
        <f ca="1"/>
        <v>0</v>
      </c>
      <c r="Q21">
        <f ca="1"/>
        <v>0</v>
      </c>
      <c r="R21">
        <f ca="1"/>
        <v>0</v>
      </c>
      <c r="S21">
        <f ca="1"/>
        <v>0</v>
      </c>
      <c r="T21">
        <f ca="1"/>
        <v>1</v>
      </c>
      <c r="U21" t="str">
        <f ca="1"/>
        <v>19-May</v>
      </c>
      <c r="V21" t="str">
        <f ca="1"/>
        <v>18-May</v>
      </c>
      <c r="W21" t="str">
        <f ca="1"/>
        <v>17-May</v>
      </c>
      <c r="X21" t="str">
        <f ca="1"/>
        <v>16-May</v>
      </c>
      <c r="Y21" t="str">
        <f ca="1"/>
        <v>15-May</v>
      </c>
      <c r="Z21" t="str">
        <f ca="1"/>
        <v>14-May</v>
      </c>
      <c r="AA21" t="str">
        <f ca="1"/>
        <v>13-May</v>
      </c>
      <c r="AB21" t="str">
        <f ca="1"/>
        <v>0.2</v>
      </c>
    </row>
    <row r="22" spans="1:28" x14ac:dyDescent="0.35">
      <c r="A22" s="33" t="s">
        <v>203</v>
      </c>
      <c r="B22" t="str">
        <f t="array" aca="1" ref="B22:AB22" ca="1">_xll.PICurrVal('Nagpur Datalink'!$B$2:$AB$2,0,'Nagpur Datalink'!$A$22)</f>
        <v>Nagpur</v>
      </c>
      <c r="C22" t="str">
        <f ca="1"/>
        <v>Gondia</v>
      </c>
      <c r="D22" t="str">
        <f ca="1"/>
        <v>Gondia</v>
      </c>
      <c r="E22" t="str">
        <f ca="1"/>
        <v>Goregaon</v>
      </c>
      <c r="F22" t="str">
        <f ca="1"/>
        <v>20019216</v>
      </c>
      <c r="G22" t="str">
        <f ca="1"/>
        <v>GOREGAON RR Retrofitting</v>
      </c>
      <c r="H22" t="str">
        <f ca="1"/>
        <v>Katangi</v>
      </c>
      <c r="I22" t="str">
        <f ca="1"/>
        <v>ESR-1.25 LL</v>
      </c>
      <c r="J22">
        <f ca="1"/>
        <v>0</v>
      </c>
      <c r="K22">
        <f ca="1"/>
        <v>0</v>
      </c>
      <c r="L22" t="str">
        <f ca="1"/>
        <v>1.25 LL</v>
      </c>
      <c r="M22">
        <f ca="1"/>
        <v>0</v>
      </c>
      <c r="N22">
        <f ca="1"/>
        <v>0</v>
      </c>
      <c r="O22">
        <f ca="1"/>
        <v>0</v>
      </c>
      <c r="P22">
        <f ca="1"/>
        <v>0</v>
      </c>
      <c r="Q22">
        <f ca="1"/>
        <v>0</v>
      </c>
      <c r="R22">
        <f ca="1"/>
        <v>0</v>
      </c>
      <c r="S22">
        <f ca="1"/>
        <v>0</v>
      </c>
      <c r="T22">
        <f ca="1"/>
        <v>1</v>
      </c>
      <c r="U22" t="str">
        <f ca="1"/>
        <v>19-May</v>
      </c>
      <c r="V22" t="str">
        <f ca="1"/>
        <v>18-May</v>
      </c>
      <c r="W22" t="str">
        <f ca="1"/>
        <v>17-May</v>
      </c>
      <c r="X22" t="str">
        <f ca="1"/>
        <v>16-May</v>
      </c>
      <c r="Y22" t="str">
        <f ca="1"/>
        <v>15-May</v>
      </c>
      <c r="Z22" t="str">
        <f ca="1"/>
        <v>14-May</v>
      </c>
      <c r="AA22" t="str">
        <f ca="1"/>
        <v>13-May</v>
      </c>
      <c r="AB22" t="str">
        <f ca="1"/>
        <v>1.25</v>
      </c>
    </row>
    <row r="23" spans="1:28" x14ac:dyDescent="0.35">
      <c r="A23" s="33" t="s">
        <v>854</v>
      </c>
      <c r="B23" t="str">
        <f t="array" aca="1" ref="B23:AB23" ca="1">_xll.PICurrVal('Nagpur Datalink'!$B$2:$AB$2,0,'Nagpur Datalink'!$A$23)</f>
        <v>Nagpur</v>
      </c>
      <c r="C23" t="str">
        <f ca="1"/>
        <v>Chandrapur</v>
      </c>
      <c r="D23" t="str">
        <f ca="1"/>
        <v>Wardha</v>
      </c>
      <c r="E23" t="str">
        <f ca="1"/>
        <v>Wardha</v>
      </c>
      <c r="F23" t="str">
        <f ca="1"/>
        <v>7891298</v>
      </c>
      <c r="G23" t="str">
        <f ca="1"/>
        <v>Pipri Meghe and 13 villages RR WSS</v>
      </c>
      <c r="H23" t="str">
        <f ca="1"/>
        <v>Nalwadi</v>
      </c>
      <c r="I23" t="str">
        <f ca="1"/>
        <v>ESR-5.00 LL OL 2</v>
      </c>
      <c r="J23">
        <f ca="1"/>
        <v>0</v>
      </c>
      <c r="K23">
        <f ca="1"/>
        <v>827</v>
      </c>
      <c r="L23" t="str">
        <f ca="1"/>
        <v>5.00 LL</v>
      </c>
      <c r="M23">
        <f ca="1"/>
        <v>0</v>
      </c>
      <c r="N23">
        <f ca="1"/>
        <v>0</v>
      </c>
      <c r="O23">
        <f ca="1"/>
        <v>0</v>
      </c>
      <c r="P23">
        <f ca="1"/>
        <v>0</v>
      </c>
      <c r="Q23">
        <f ca="1"/>
        <v>0</v>
      </c>
      <c r="R23">
        <f ca="1"/>
        <v>0</v>
      </c>
      <c r="S23">
        <f ca="1"/>
        <v>0</v>
      </c>
      <c r="T23">
        <f ca="1"/>
        <v>0</v>
      </c>
      <c r="U23" t="str">
        <f ca="1"/>
        <v>19-May</v>
      </c>
      <c r="V23" t="str">
        <f ca="1"/>
        <v>18-May</v>
      </c>
      <c r="W23" t="str">
        <f ca="1"/>
        <v>17-May</v>
      </c>
      <c r="X23" t="str">
        <f ca="1"/>
        <v>16-May</v>
      </c>
      <c r="Y23" t="str">
        <f ca="1"/>
        <v>15-May</v>
      </c>
      <c r="Z23" t="str">
        <f ca="1"/>
        <v>14-May</v>
      </c>
      <c r="AA23" t="str">
        <f ca="1"/>
        <v>13-May</v>
      </c>
      <c r="AB23" t="str">
        <f ca="1"/>
        <v>5</v>
      </c>
    </row>
    <row r="24" spans="1:28" x14ac:dyDescent="0.35">
      <c r="A24" s="33" t="s">
        <v>188</v>
      </c>
      <c r="B24" t="str">
        <f t="array" aca="1" ref="B24:AB24" ca="1">_xll.PICurrVal('Nagpur Datalink'!$B$2:$AB$2,0,'Nagpur Datalink'!$A$24)</f>
        <v>Nagpur</v>
      </c>
      <c r="C24" t="str">
        <f ca="1"/>
        <v>Gondia</v>
      </c>
      <c r="D24" t="str">
        <f ca="1"/>
        <v>Bhandara</v>
      </c>
      <c r="E24" t="str">
        <f ca="1"/>
        <v>Tumsar</v>
      </c>
      <c r="F24" t="str">
        <f ca="1"/>
        <v>631010</v>
      </c>
      <c r="G24" t="str">
        <f ca="1"/>
        <v>Gobarwahi RR Retrofitting</v>
      </c>
      <c r="H24" t="str">
        <f ca="1"/>
        <v>Dongri Bk.</v>
      </c>
      <c r="I24" t="str">
        <f ca="1"/>
        <v>ESR 2.50 LL</v>
      </c>
      <c r="J24">
        <f ca="1"/>
        <v>215.81199645996094</v>
      </c>
      <c r="K24">
        <f ca="1"/>
        <v>300070</v>
      </c>
      <c r="L24" t="str">
        <f ca="1"/>
        <v>2.50 LL</v>
      </c>
      <c r="M24">
        <f ca="1"/>
        <v>43.891562499999999</v>
      </c>
      <c r="N24">
        <f ca="1"/>
        <v>43.061875000000001</v>
      </c>
      <c r="O24">
        <f ca="1"/>
        <v>43.883125</v>
      </c>
      <c r="P24">
        <f ca="1"/>
        <v>46.533124999999998</v>
      </c>
      <c r="Q24">
        <f ca="1"/>
        <v>46.863437500000003</v>
      </c>
      <c r="R24">
        <f ca="1"/>
        <v>46.091250000000002</v>
      </c>
      <c r="S24">
        <f ca="1"/>
        <v>46.308437499999997</v>
      </c>
      <c r="T24">
        <f ca="1"/>
        <v>1</v>
      </c>
      <c r="U24" t="str">
        <f ca="1"/>
        <v>19-May</v>
      </c>
      <c r="V24" t="str">
        <f ca="1"/>
        <v>18-May</v>
      </c>
      <c r="W24" t="str">
        <f ca="1"/>
        <v>17-May</v>
      </c>
      <c r="X24" t="str">
        <f ca="1"/>
        <v>16-May</v>
      </c>
      <c r="Y24" t="str">
        <f ca="1"/>
        <v>15-May</v>
      </c>
      <c r="Z24" t="str">
        <f ca="1"/>
        <v>14-May</v>
      </c>
      <c r="AA24" t="str">
        <f ca="1"/>
        <v>13-May</v>
      </c>
      <c r="AB24" t="str">
        <f ca="1"/>
        <v>2.5</v>
      </c>
    </row>
    <row r="25" spans="1:28" x14ac:dyDescent="0.35">
      <c r="A25" s="33" t="s">
        <v>578</v>
      </c>
      <c r="B25" t="str">
        <f t="array" aca="1" ref="B25:AB25" ca="1">_xll.PICurrVal('Nagpur Datalink'!$B$2:$AB$2,0,'Nagpur Datalink'!$A$25)</f>
        <v>Nagpur</v>
      </c>
      <c r="C25" t="str">
        <f ca="1"/>
        <v>Chandrapur</v>
      </c>
      <c r="D25" t="str">
        <f ca="1"/>
        <v>Wardha</v>
      </c>
      <c r="E25" t="str">
        <f ca="1"/>
        <v>Wardha</v>
      </c>
      <c r="F25" t="str">
        <f ca="1"/>
        <v>7891298</v>
      </c>
      <c r="G25" t="str">
        <f ca="1"/>
        <v>Pipri Meghe and 13 villages RR WSS</v>
      </c>
      <c r="H25" t="str">
        <f ca="1"/>
        <v>Waigaon</v>
      </c>
      <c r="I25" t="str">
        <f ca="1"/>
        <v>ESR-1.50 LL</v>
      </c>
      <c r="J25">
        <f ca="1"/>
        <v>3.5759999752044678</v>
      </c>
      <c r="K25">
        <f ca="1"/>
        <v>14457.0703125</v>
      </c>
      <c r="L25" t="str">
        <f ca="1"/>
        <v>1.50 LL</v>
      </c>
      <c r="M25">
        <f ca="1"/>
        <v>0.90259765624999999</v>
      </c>
      <c r="N25">
        <f ca="1"/>
        <v>1.6006933593749999</v>
      </c>
      <c r="O25">
        <f ca="1"/>
        <v>6.103515625E-3</v>
      </c>
      <c r="P25">
        <f ca="1"/>
        <v>1.62009765625</v>
      </c>
      <c r="Q25">
        <f ca="1"/>
        <v>1.1520019531250001</v>
      </c>
      <c r="R25">
        <f ca="1"/>
        <v>4.2099609374999999E-2</v>
      </c>
      <c r="S25">
        <f ca="1"/>
        <v>1.579296875</v>
      </c>
      <c r="T25">
        <f ca="1"/>
        <v>1</v>
      </c>
      <c r="U25" t="str">
        <f ca="1"/>
        <v>19-May</v>
      </c>
      <c r="V25" t="str">
        <f ca="1"/>
        <v>18-May</v>
      </c>
      <c r="W25" t="str">
        <f ca="1"/>
        <v>17-May</v>
      </c>
      <c r="X25" t="str">
        <f ca="1"/>
        <v>16-May</v>
      </c>
      <c r="Y25" t="str">
        <f ca="1"/>
        <v>15-May</v>
      </c>
      <c r="Z25" t="str">
        <f ca="1"/>
        <v>14-May</v>
      </c>
      <c r="AA25" t="str">
        <f ca="1"/>
        <v>13-May</v>
      </c>
      <c r="AB25" t="str">
        <f ca="1"/>
        <v>1.5</v>
      </c>
    </row>
    <row r="26" spans="1:28" x14ac:dyDescent="0.35">
      <c r="A26" s="33" t="s">
        <v>474</v>
      </c>
      <c r="B26" t="str">
        <f t="array" aca="1" ref="B26:AB26" ca="1">_xll.PICurrVal('Nagpur Datalink'!$B$2:$AB$2,0,'Nagpur Datalink'!$A$26)</f>
        <v>Nagpur</v>
      </c>
      <c r="C26" t="str">
        <f ca="1"/>
        <v>Chandrapur</v>
      </c>
      <c r="D26" t="str">
        <f ca="1"/>
        <v>Wardha</v>
      </c>
      <c r="E26" t="str">
        <f ca="1"/>
        <v>Wardha</v>
      </c>
      <c r="F26" t="str">
        <f ca="1"/>
        <v>7891298</v>
      </c>
      <c r="G26" t="str">
        <f ca="1"/>
        <v>Pipri Meghe and 13 villages RR WSS</v>
      </c>
      <c r="H26" t="str">
        <f ca="1"/>
        <v>Waigaon</v>
      </c>
      <c r="I26" t="str">
        <f ca="1"/>
        <v>ESR-0.50 LL</v>
      </c>
      <c r="J26">
        <f ca="1"/>
        <v>0</v>
      </c>
      <c r="K26">
        <f ca="1"/>
        <v>2.0729999542236328</v>
      </c>
      <c r="L26" t="str">
        <f ca="1"/>
        <v>0.50 LL</v>
      </c>
      <c r="M26">
        <f ca="1"/>
        <v>0</v>
      </c>
      <c r="N26">
        <f ca="1"/>
        <v>0</v>
      </c>
      <c r="O26">
        <f ca="1"/>
        <v>0</v>
      </c>
      <c r="P26">
        <f ca="1"/>
        <v>9.9992752075195307E-6</v>
      </c>
      <c r="Q26">
        <f ca="1"/>
        <v>0</v>
      </c>
      <c r="R26">
        <f ca="1"/>
        <v>0</v>
      </c>
      <c r="S26">
        <f ca="1"/>
        <v>1.6299998760223389E-3</v>
      </c>
      <c r="T26">
        <f ca="1"/>
        <v>1</v>
      </c>
      <c r="U26" t="str">
        <f ca="1"/>
        <v>19-May</v>
      </c>
      <c r="V26" t="str">
        <f ca="1"/>
        <v>18-May</v>
      </c>
      <c r="W26" t="str">
        <f ca="1"/>
        <v>17-May</v>
      </c>
      <c r="X26" t="str">
        <f ca="1"/>
        <v>16-May</v>
      </c>
      <c r="Y26" t="str">
        <f ca="1"/>
        <v>15-May</v>
      </c>
      <c r="Z26" t="str">
        <f ca="1"/>
        <v>14-May</v>
      </c>
      <c r="AA26" t="str">
        <f ca="1"/>
        <v>13-May</v>
      </c>
      <c r="AB26" t="str">
        <f ca="1"/>
        <v>0.5</v>
      </c>
    </row>
    <row r="27" spans="1:28" x14ac:dyDescent="0.35">
      <c r="A27" s="33" t="s">
        <v>419</v>
      </c>
      <c r="B27" t="str">
        <f t="array" aca="1" ref="B27:AB27" ca="1">_xll.PICurrVal('Nagpur Datalink'!$B$2:$AB$2,0,'Nagpur Datalink'!$A$27)</f>
        <v>Chandrapur</v>
      </c>
      <c r="C27" t="str">
        <f ca="1"/>
        <v>Chandrapur</v>
      </c>
      <c r="D27" t="str">
        <f ca="1"/>
        <v>Pombhurna</v>
      </c>
      <c r="E27" t="str">
        <f ca="1"/>
        <v>Pombhurna</v>
      </c>
      <c r="F27" t="str">
        <f ca="1"/>
        <v>7928270</v>
      </c>
      <c r="G27" t="str">
        <f ca="1"/>
        <v>Pomnbhurna Grid &amp; 15 Villages RR Retrofitting</v>
      </c>
      <c r="H27" t="str">
        <f ca="1"/>
        <v>Jam Kh.</v>
      </c>
      <c r="I27" t="str">
        <f ca="1"/>
        <v>ESR-0.45 LL</v>
      </c>
      <c r="J27">
        <f ca="1"/>
        <v>0</v>
      </c>
      <c r="K27">
        <f ca="1"/>
        <v>904</v>
      </c>
      <c r="L27" t="str">
        <f ca="1"/>
        <v>0.45 LL</v>
      </c>
      <c r="M27">
        <f ca="1"/>
        <v>0</v>
      </c>
      <c r="N27">
        <f ca="1"/>
        <v>0</v>
      </c>
      <c r="O27">
        <f ca="1"/>
        <v>0</v>
      </c>
      <c r="P27">
        <f ca="1"/>
        <v>0</v>
      </c>
      <c r="Q27">
        <f ca="1"/>
        <v>0</v>
      </c>
      <c r="R27">
        <f ca="1"/>
        <v>0</v>
      </c>
      <c r="S27">
        <f ca="1"/>
        <v>0</v>
      </c>
      <c r="T27">
        <f ca="1"/>
        <v>0</v>
      </c>
      <c r="U27" t="str">
        <f ca="1"/>
        <v>19-May</v>
      </c>
      <c r="V27" t="str">
        <f ca="1"/>
        <v>18-May</v>
      </c>
      <c r="W27" t="str">
        <f ca="1"/>
        <v>17-May</v>
      </c>
      <c r="X27" t="str">
        <f ca="1"/>
        <v>16-May</v>
      </c>
      <c r="Y27" t="str">
        <f ca="1"/>
        <v>15-May</v>
      </c>
      <c r="Z27" t="str">
        <f ca="1"/>
        <v>14-May</v>
      </c>
      <c r="AA27" t="str">
        <f ca="1"/>
        <v>13-May</v>
      </c>
      <c r="AB27" t="str">
        <f ca="1"/>
        <v>0.45</v>
      </c>
    </row>
    <row r="28" spans="1:28" x14ac:dyDescent="0.35">
      <c r="A28" s="33" t="s">
        <v>504</v>
      </c>
      <c r="B28" t="str">
        <f t="array" aca="1" ref="B28:AB28" ca="1">_xll.PICurrVal('Nagpur Datalink'!$B$2:$AB$2,0,'Nagpur Datalink'!$A$28)</f>
        <v>Nagpur</v>
      </c>
      <c r="C28" t="str">
        <f ca="1"/>
        <v>Nagpur</v>
      </c>
      <c r="D28" t="str">
        <f ca="1"/>
        <v>Nagpur</v>
      </c>
      <c r="E28" t="str">
        <f ca="1"/>
        <v>Hingna</v>
      </c>
      <c r="F28" t="str">
        <f ca="1"/>
        <v>20009650</v>
      </c>
      <c r="G28" t="str">
        <f ca="1"/>
        <v>Waddhmna WSS</v>
      </c>
      <c r="H28" t="str">
        <f ca="1"/>
        <v>Waddhmna</v>
      </c>
      <c r="I28" t="str">
        <f ca="1"/>
        <v>GSR-1.97 LL</v>
      </c>
      <c r="J28">
        <f ca="1"/>
        <v>0</v>
      </c>
      <c r="K28">
        <f ca="1"/>
        <v>0</v>
      </c>
      <c r="L28" t="str">
        <f ca="1"/>
        <v>1.97 LL</v>
      </c>
      <c r="M28">
        <f ca="1"/>
        <v>0</v>
      </c>
      <c r="N28">
        <f ca="1"/>
        <v>0</v>
      </c>
      <c r="O28">
        <f ca="1"/>
        <v>0</v>
      </c>
      <c r="P28">
        <f ca="1"/>
        <v>0</v>
      </c>
      <c r="Q28">
        <f ca="1"/>
        <v>0</v>
      </c>
      <c r="R28">
        <f ca="1"/>
        <v>0</v>
      </c>
      <c r="S28">
        <f ca="1"/>
        <v>0</v>
      </c>
      <c r="T28">
        <f ca="1"/>
        <v>1</v>
      </c>
      <c r="U28" t="str">
        <f ca="1"/>
        <v>19-May</v>
      </c>
      <c r="V28" t="str">
        <f ca="1"/>
        <v>18-May</v>
      </c>
      <c r="W28" t="str">
        <f ca="1"/>
        <v>17-May</v>
      </c>
      <c r="X28" t="str">
        <f ca="1"/>
        <v>16-May</v>
      </c>
      <c r="Y28" t="str">
        <f ca="1"/>
        <v>15-May</v>
      </c>
      <c r="Z28" t="str">
        <f ca="1"/>
        <v>14-May</v>
      </c>
      <c r="AA28" t="str">
        <f ca="1"/>
        <v>13-May</v>
      </c>
      <c r="AB28" t="str">
        <f ca="1"/>
        <v>1.97</v>
      </c>
    </row>
    <row r="29" spans="1:28" x14ac:dyDescent="0.35">
      <c r="A29" s="33" t="s">
        <v>468</v>
      </c>
      <c r="B29" t="str">
        <f t="array" aca="1" ref="B29:AB29" ca="1">_xll.PICurrVal('Nagpur Datalink'!$B$2:$AB$2,0,'Nagpur Datalink'!$A$29)</f>
        <v>Chandrapur</v>
      </c>
      <c r="C29" t="str">
        <f ca="1"/>
        <v>Chandrapur</v>
      </c>
      <c r="D29" t="str">
        <f ca="1"/>
        <v>Pombhurna</v>
      </c>
      <c r="E29" t="str">
        <f ca="1"/>
        <v>Pombhurna</v>
      </c>
      <c r="F29" t="str">
        <f ca="1"/>
        <v>7928270</v>
      </c>
      <c r="G29" t="str">
        <f ca="1"/>
        <v>Pomnbhurna Grid &amp; 15 Villages RR Retrofitting</v>
      </c>
      <c r="H29" t="str">
        <f ca="1"/>
        <v>Jam Tukum</v>
      </c>
      <c r="I29" t="str">
        <f ca="1"/>
        <v>ESR-0.50 LL</v>
      </c>
      <c r="J29" t="str">
        <f ca="1"/>
        <v>Pt Created</v>
      </c>
      <c r="K29" t="str">
        <f ca="1"/>
        <v>Pt Created</v>
      </c>
      <c r="L29" t="str">
        <f ca="1"/>
        <v>0.50 LL</v>
      </c>
      <c r="M29">
        <f ca="1"/>
        <v>0</v>
      </c>
      <c r="N29">
        <f ca="1"/>
        <v>0</v>
      </c>
      <c r="O29">
        <f ca="1"/>
        <v>0</v>
      </c>
      <c r="P29">
        <f ca="1"/>
        <v>0</v>
      </c>
      <c r="Q29">
        <f ca="1"/>
        <v>0</v>
      </c>
      <c r="R29">
        <f ca="1"/>
        <v>0</v>
      </c>
      <c r="S29">
        <f ca="1"/>
        <v>0</v>
      </c>
      <c r="T29">
        <f ca="1"/>
        <v>0</v>
      </c>
      <c r="U29" t="str">
        <f ca="1"/>
        <v>19-May</v>
      </c>
      <c r="V29" t="str">
        <f ca="1"/>
        <v>18-May</v>
      </c>
      <c r="W29" t="str">
        <f ca="1"/>
        <v>17-May</v>
      </c>
      <c r="X29" t="str">
        <f ca="1"/>
        <v>16-May</v>
      </c>
      <c r="Y29" t="str">
        <f ca="1"/>
        <v>15-May</v>
      </c>
      <c r="Z29" t="str">
        <f ca="1"/>
        <v>14-May</v>
      </c>
      <c r="AA29" t="str">
        <f ca="1"/>
        <v>13-May</v>
      </c>
      <c r="AB29" t="str">
        <f ca="1"/>
        <v>0.5</v>
      </c>
    </row>
    <row r="30" spans="1:28" x14ac:dyDescent="0.35">
      <c r="A30" s="33" t="s">
        <v>465</v>
      </c>
      <c r="B30" t="str">
        <f t="array" aca="1" ref="B30:AB30" ca="1">_xll.PICurrVal('Nagpur Datalink'!$B$2:$AB$2,0,'Nagpur Datalink'!$A$30)</f>
        <v>Chandrapur</v>
      </c>
      <c r="C30" t="str">
        <f ca="1"/>
        <v>Chandrapur</v>
      </c>
      <c r="D30" t="str">
        <f ca="1"/>
        <v>Pombhurna</v>
      </c>
      <c r="E30" t="str">
        <f ca="1"/>
        <v>Pombhurna</v>
      </c>
      <c r="F30" t="str">
        <f ca="1"/>
        <v>7928270</v>
      </c>
      <c r="G30" t="str">
        <f ca="1"/>
        <v>Pomnbhurna Grid &amp; 15 Villages RR Retrofitting</v>
      </c>
      <c r="H30" t="str">
        <f ca="1"/>
        <v>Borda Dixit</v>
      </c>
      <c r="I30" t="str">
        <f ca="1"/>
        <v>ESR-0.40 LL</v>
      </c>
      <c r="J30">
        <f ca="1"/>
        <v>0</v>
      </c>
      <c r="K30">
        <f ca="1"/>
        <v>499.00900268554688</v>
      </c>
      <c r="L30" t="str">
        <f ca="1"/>
        <v>0.40 LL</v>
      </c>
      <c r="M30">
        <f ca="1"/>
        <v>4.5720062255859374E-2</v>
      </c>
      <c r="N30">
        <f ca="1"/>
        <v>0.36952423095703124</v>
      </c>
      <c r="O30">
        <f ca="1"/>
        <v>0.42147003173828124</v>
      </c>
      <c r="P30">
        <f ca="1"/>
        <v>0.52568481445312498</v>
      </c>
      <c r="Q30">
        <f ca="1"/>
        <v>0.45104003906250001</v>
      </c>
      <c r="R30">
        <f ca="1"/>
        <v>0.44160003662109376</v>
      </c>
      <c r="S30">
        <f ca="1"/>
        <v>0.50629058837890628</v>
      </c>
      <c r="T30">
        <f ca="1"/>
        <v>1</v>
      </c>
      <c r="U30" t="str">
        <f ca="1"/>
        <v>19-May</v>
      </c>
      <c r="V30" t="str">
        <f ca="1"/>
        <v>18-May</v>
      </c>
      <c r="W30" t="str">
        <f ca="1"/>
        <v>17-May</v>
      </c>
      <c r="X30" t="str">
        <f ca="1"/>
        <v>16-May</v>
      </c>
      <c r="Y30" t="str">
        <f ca="1"/>
        <v>15-May</v>
      </c>
      <c r="Z30" t="str">
        <f ca="1"/>
        <v>14-May</v>
      </c>
      <c r="AA30" t="str">
        <f ca="1"/>
        <v>13-May</v>
      </c>
      <c r="AB30" t="str">
        <f ca="1"/>
        <v>0.4</v>
      </c>
    </row>
    <row r="31" spans="1:28" x14ac:dyDescent="0.35">
      <c r="A31" s="33" t="s">
        <v>929</v>
      </c>
      <c r="B31" t="str">
        <f t="array" aca="1" ref="B31:AB31" ca="1">_xll.PICurrVal('Nagpur Datalink'!$B$2:$AB$2,0,'Nagpur Datalink'!$A$31)</f>
        <v>Nagpur</v>
      </c>
      <c r="C31" t="str">
        <f ca="1"/>
        <v>Chandrapur</v>
      </c>
      <c r="D31" t="str">
        <f ca="1"/>
        <v>Wardha</v>
      </c>
      <c r="E31" t="str">
        <f ca="1"/>
        <v>Wardha</v>
      </c>
      <c r="F31" t="str">
        <f ca="1"/>
        <v>7891298</v>
      </c>
      <c r="G31" t="str">
        <f ca="1"/>
        <v>Pipri Meghe and 13 villages RR WSS</v>
      </c>
      <c r="H31" t="str">
        <f ca="1"/>
        <v>Sawangi Meghe</v>
      </c>
      <c r="I31" t="str">
        <f ca="1"/>
        <v>ESR-7.50 LL OL 1</v>
      </c>
      <c r="J31">
        <f ca="1"/>
        <v>0</v>
      </c>
      <c r="K31">
        <f ca="1"/>
        <v>1144</v>
      </c>
      <c r="L31" t="str">
        <f ca="1"/>
        <v>7.50 LL</v>
      </c>
      <c r="M31">
        <f ca="1"/>
        <v>0</v>
      </c>
      <c r="N31">
        <f ca="1"/>
        <v>0</v>
      </c>
      <c r="O31">
        <f ca="1"/>
        <v>0</v>
      </c>
      <c r="P31">
        <f ca="1"/>
        <v>0</v>
      </c>
      <c r="Q31">
        <f ca="1"/>
        <v>0</v>
      </c>
      <c r="R31">
        <f ca="1"/>
        <v>0</v>
      </c>
      <c r="S31">
        <f ca="1"/>
        <v>0</v>
      </c>
      <c r="T31">
        <f ca="1"/>
        <v>0</v>
      </c>
      <c r="U31" t="str">
        <f ca="1"/>
        <v>19-May</v>
      </c>
      <c r="V31" t="str">
        <f ca="1"/>
        <v>18-May</v>
      </c>
      <c r="W31" t="str">
        <f ca="1"/>
        <v>17-May</v>
      </c>
      <c r="X31" t="str">
        <f ca="1"/>
        <v>16-May</v>
      </c>
      <c r="Y31" t="str">
        <f ca="1"/>
        <v>15-May</v>
      </c>
      <c r="Z31" t="str">
        <f ca="1"/>
        <v>14-May</v>
      </c>
      <c r="AA31" t="str">
        <f ca="1"/>
        <v>13-May</v>
      </c>
      <c r="AB31" t="str">
        <f ca="1"/>
        <v>7.5</v>
      </c>
    </row>
    <row r="32" spans="1:28" x14ac:dyDescent="0.35">
      <c r="A32" s="33" t="s">
        <v>1041</v>
      </c>
      <c r="B32" t="str">
        <f t="array" aca="1" ref="B32:AB32" ca="1">_xll.PICurrVal('Nagpur Datalink'!$B$2:$AB$2,0,'Nagpur Datalink'!$A$32)</f>
        <v>Nagpur</v>
      </c>
      <c r="C32" t="str">
        <f ca="1"/>
        <v>Chandrapur</v>
      </c>
      <c r="D32" t="str">
        <f ca="1"/>
        <v>Mul</v>
      </c>
      <c r="E32" t="str">
        <f ca="1"/>
        <v>Mul</v>
      </c>
      <c r="F32" t="str">
        <f ca="1"/>
        <v>7890965</v>
      </c>
      <c r="G32" t="str">
        <f ca="1"/>
        <v>Mul Grid &amp; 24 Villages  RR WSS Retrofitting</v>
      </c>
      <c r="H32" t="str">
        <f ca="1"/>
        <v>Janala Ryt.</v>
      </c>
      <c r="I32" t="str">
        <f ca="1"/>
        <v>ZBR-0.50 LL</v>
      </c>
      <c r="J32">
        <f ca="1"/>
        <v>0</v>
      </c>
      <c r="K32">
        <f ca="1"/>
        <v>126.61730194091797</v>
      </c>
      <c r="L32" t="str">
        <f ca="1"/>
        <v>0.50 LL</v>
      </c>
      <c r="M32">
        <f ca="1"/>
        <v>1.378021240234375E-3</v>
      </c>
      <c r="N32">
        <f ca="1"/>
        <v>3.8597106933593753E-4</v>
      </c>
      <c r="O32">
        <f ca="1"/>
        <v>1.9499969482421875E-3</v>
      </c>
      <c r="P32">
        <f ca="1"/>
        <v>1.322021484375E-3</v>
      </c>
      <c r="Q32">
        <f ca="1"/>
        <v>2.5189971923828126E-3</v>
      </c>
      <c r="R32">
        <f ca="1"/>
        <v>2.5901794433593752E-4</v>
      </c>
      <c r="S32">
        <f ca="1"/>
        <v>0.16210899353027344</v>
      </c>
      <c r="T32">
        <f ca="1"/>
        <v>1</v>
      </c>
      <c r="U32" t="str">
        <f ca="1"/>
        <v>19-May</v>
      </c>
      <c r="V32" t="str">
        <f ca="1"/>
        <v>18-May</v>
      </c>
      <c r="W32" t="str">
        <f ca="1"/>
        <v>17-May</v>
      </c>
      <c r="X32" t="str">
        <f ca="1"/>
        <v>16-May</v>
      </c>
      <c r="Y32" t="str">
        <f ca="1"/>
        <v>15-May</v>
      </c>
      <c r="Z32" t="str">
        <f ca="1"/>
        <v>14-May</v>
      </c>
      <c r="AA32" t="str">
        <f ca="1"/>
        <v>13-May</v>
      </c>
      <c r="AB32" t="str">
        <f ca="1"/>
        <v>0.5</v>
      </c>
    </row>
    <row r="33" spans="1:28" x14ac:dyDescent="0.35">
      <c r="A33" s="33" t="s">
        <v>580</v>
      </c>
      <c r="B33" t="str">
        <f t="array" aca="1" ref="B33:AB33" ca="1">_xll.PICurrVal('Nagpur Datalink'!$B$2:$AB$2,0,'Nagpur Datalink'!$A$33)</f>
        <v>Nagpur</v>
      </c>
      <c r="C33" t="str">
        <f ca="1"/>
        <v>Nagpur</v>
      </c>
      <c r="D33" t="str">
        <f ca="1"/>
        <v>Nagpur</v>
      </c>
      <c r="E33" t="str">
        <f ca="1"/>
        <v>Hingna</v>
      </c>
      <c r="F33" t="str">
        <f ca="1"/>
        <v>20009650</v>
      </c>
      <c r="G33" t="str">
        <f ca="1"/>
        <v>Waddhmna WSS</v>
      </c>
      <c r="H33" t="str">
        <f ca="1"/>
        <v>Nagalwadi</v>
      </c>
      <c r="I33" t="str">
        <f ca="1"/>
        <v>ESR-1.56 LL</v>
      </c>
      <c r="J33">
        <f ca="1"/>
        <v>0</v>
      </c>
      <c r="K33">
        <f ca="1"/>
        <v>0</v>
      </c>
      <c r="L33" t="str">
        <f ca="1"/>
        <v>1.56 LL</v>
      </c>
      <c r="M33">
        <f ca="1"/>
        <v>0</v>
      </c>
      <c r="N33">
        <f ca="1"/>
        <v>0</v>
      </c>
      <c r="O33">
        <f ca="1"/>
        <v>0</v>
      </c>
      <c r="P33">
        <f ca="1"/>
        <v>0</v>
      </c>
      <c r="Q33">
        <f ca="1"/>
        <v>0</v>
      </c>
      <c r="R33">
        <f ca="1"/>
        <v>0</v>
      </c>
      <c r="S33">
        <f ca="1"/>
        <v>0</v>
      </c>
      <c r="T33">
        <f ca="1"/>
        <v>1</v>
      </c>
      <c r="U33" t="str">
        <f ca="1"/>
        <v>19-May</v>
      </c>
      <c r="V33" t="str">
        <f ca="1"/>
        <v>18-May</v>
      </c>
      <c r="W33" t="str">
        <f ca="1"/>
        <v>17-May</v>
      </c>
      <c r="X33" t="str">
        <f ca="1"/>
        <v>16-May</v>
      </c>
      <c r="Y33" t="str">
        <f ca="1"/>
        <v>15-May</v>
      </c>
      <c r="Z33" t="str">
        <f ca="1"/>
        <v>14-May</v>
      </c>
      <c r="AA33" t="str">
        <f ca="1"/>
        <v>13-May</v>
      </c>
      <c r="AB33" t="str">
        <f ca="1"/>
        <v>1.56</v>
      </c>
    </row>
    <row r="34" spans="1:28" x14ac:dyDescent="0.35">
      <c r="A34" s="33" t="s">
        <v>470</v>
      </c>
      <c r="B34" t="str">
        <f t="array" aca="1" ref="B34:AB34" ca="1">_xll.PICurrVal('Nagpur Datalink'!$B$2:$AB$2,0,'Nagpur Datalink'!$A$34)</f>
        <v>Chandrapur</v>
      </c>
      <c r="C34" t="str">
        <f ca="1"/>
        <v>Chandrapur</v>
      </c>
      <c r="D34" t="str">
        <f ca="1"/>
        <v>Pombhurna</v>
      </c>
      <c r="E34" t="str">
        <f ca="1"/>
        <v>Pombhurna</v>
      </c>
      <c r="F34" t="str">
        <f ca="1"/>
        <v>7928270</v>
      </c>
      <c r="G34" t="str">
        <f ca="1"/>
        <v>Pomnbhurna Grid &amp; 15 Villages RR Retrofitting</v>
      </c>
      <c r="H34" t="str">
        <f ca="1"/>
        <v>Navegaon More</v>
      </c>
      <c r="I34" t="str">
        <f ca="1"/>
        <v>ESR-0.50 LL</v>
      </c>
      <c r="J34">
        <f ca="1"/>
        <v>0</v>
      </c>
      <c r="K34">
        <f ca="1"/>
        <v>388.43161010742188</v>
      </c>
      <c r="L34" t="str">
        <f ca="1"/>
        <v>0.50 LL</v>
      </c>
      <c r="M34">
        <f ca="1"/>
        <v>0</v>
      </c>
      <c r="N34">
        <f ca="1"/>
        <v>0</v>
      </c>
      <c r="O34">
        <f ca="1"/>
        <v>0</v>
      </c>
      <c r="P34">
        <f ca="1"/>
        <v>0</v>
      </c>
      <c r="Q34">
        <f ca="1"/>
        <v>0</v>
      </c>
      <c r="R34">
        <f ca="1"/>
        <v>0</v>
      </c>
      <c r="S34">
        <f ca="1"/>
        <v>0</v>
      </c>
      <c r="T34">
        <f ca="1"/>
        <v>0</v>
      </c>
      <c r="U34" t="str">
        <f ca="1"/>
        <v>19-May</v>
      </c>
      <c r="V34" t="str">
        <f ca="1"/>
        <v>18-May</v>
      </c>
      <c r="W34" t="str">
        <f ca="1"/>
        <v>17-May</v>
      </c>
      <c r="X34" t="str">
        <f ca="1"/>
        <v>16-May</v>
      </c>
      <c r="Y34" t="str">
        <f ca="1"/>
        <v>15-May</v>
      </c>
      <c r="Z34" t="str">
        <f ca="1"/>
        <v>14-May</v>
      </c>
      <c r="AA34" t="str">
        <f ca="1"/>
        <v>13-May</v>
      </c>
      <c r="AB34" t="str">
        <f ca="1"/>
        <v>0.5</v>
      </c>
    </row>
    <row r="35" spans="1:28" x14ac:dyDescent="0.35">
      <c r="A35" s="33" t="s">
        <v>930</v>
      </c>
      <c r="B35" t="str">
        <f t="array" aca="1" ref="B35:AB35" ca="1">_xll.PICurrVal('Nagpur Datalink'!$B$2:$AB$2,0,'Nagpur Datalink'!$A$35)</f>
        <v>Nagpur</v>
      </c>
      <c r="C35" t="str">
        <f ca="1"/>
        <v>Chandrapur</v>
      </c>
      <c r="D35" t="str">
        <f ca="1"/>
        <v>Wardha</v>
      </c>
      <c r="E35" t="str">
        <f ca="1"/>
        <v>Wardha</v>
      </c>
      <c r="F35" t="str">
        <f ca="1"/>
        <v>7891298</v>
      </c>
      <c r="G35" t="str">
        <f ca="1"/>
        <v>Pipri Meghe and 13 villages RR WSS</v>
      </c>
      <c r="H35" t="str">
        <f ca="1"/>
        <v>Sindhi Meghe</v>
      </c>
      <c r="I35" t="str">
        <f ca="1"/>
        <v>Proposed ESR-8.50 LL OL 1</v>
      </c>
      <c r="J35">
        <f ca="1"/>
        <v>0</v>
      </c>
      <c r="K35">
        <f ca="1"/>
        <v>587</v>
      </c>
      <c r="L35" t="str">
        <f ca="1"/>
        <v>8.50 LL</v>
      </c>
      <c r="M35">
        <f ca="1"/>
        <v>0.08</v>
      </c>
      <c r="N35">
        <f ca="1"/>
        <v>0</v>
      </c>
      <c r="O35">
        <f ca="1"/>
        <v>0</v>
      </c>
      <c r="P35">
        <f ca="1"/>
        <v>0</v>
      </c>
      <c r="Q35">
        <f ca="1"/>
        <v>0.43</v>
      </c>
      <c r="R35">
        <f ca="1"/>
        <v>0</v>
      </c>
      <c r="S35">
        <f ca="1"/>
        <v>0</v>
      </c>
      <c r="T35">
        <f ca="1"/>
        <v>1</v>
      </c>
      <c r="U35" t="str">
        <f ca="1"/>
        <v>19-May</v>
      </c>
      <c r="V35" t="str">
        <f ca="1"/>
        <v>18-May</v>
      </c>
      <c r="W35" t="str">
        <f ca="1"/>
        <v>17-May</v>
      </c>
      <c r="X35" t="str">
        <f ca="1"/>
        <v>16-May</v>
      </c>
      <c r="Y35" t="str">
        <f ca="1"/>
        <v>15-May</v>
      </c>
      <c r="Z35" t="str">
        <f ca="1"/>
        <v>14-May</v>
      </c>
      <c r="AA35" t="str">
        <f ca="1"/>
        <v>13-May</v>
      </c>
      <c r="AB35" t="str">
        <f ca="1"/>
        <v>8.5</v>
      </c>
    </row>
    <row r="36" spans="1:28" x14ac:dyDescent="0.35">
      <c r="A36" s="33" t="s">
        <v>475</v>
      </c>
      <c r="B36" t="str">
        <f t="array" aca="1" ref="B36:AB36" ca="1">_xll.PICurrVal('Nagpur Datalink'!$B$2:$AB$2,0,'Nagpur Datalink'!$A$36)</f>
        <v>Nagpur</v>
      </c>
      <c r="C36" t="str">
        <f ca="1"/>
        <v>Gondia</v>
      </c>
      <c r="D36" t="str">
        <f ca="1"/>
        <v>Bhandara</v>
      </c>
      <c r="E36" t="str">
        <f ca="1"/>
        <v>Tumsar</v>
      </c>
      <c r="F36" t="str">
        <f ca="1"/>
        <v>20017217</v>
      </c>
      <c r="G36" t="str">
        <f ca="1"/>
        <v>Dewadi RR WSS</v>
      </c>
      <c r="H36" t="str">
        <f ca="1"/>
        <v>Dhorwada</v>
      </c>
      <c r="I36" t="str">
        <f ca="1"/>
        <v>ESR 0.75 LL</v>
      </c>
      <c r="J36">
        <f ca="1"/>
        <v>20.26099967956543</v>
      </c>
      <c r="K36">
        <f ca="1"/>
        <v>0</v>
      </c>
      <c r="L36" t="str">
        <f ca="1"/>
        <v>0.75 LL</v>
      </c>
      <c r="M36">
        <f ca="1"/>
        <v>0</v>
      </c>
      <c r="N36">
        <f ca="1"/>
        <v>0</v>
      </c>
      <c r="O36">
        <f ca="1"/>
        <v>0</v>
      </c>
      <c r="P36">
        <f ca="1"/>
        <v>0</v>
      </c>
      <c r="Q36">
        <f ca="1"/>
        <v>0</v>
      </c>
      <c r="R36">
        <f ca="1"/>
        <v>0</v>
      </c>
      <c r="S36">
        <f ca="1"/>
        <v>0</v>
      </c>
      <c r="T36">
        <f ca="1"/>
        <v>1</v>
      </c>
      <c r="U36" t="str">
        <f ca="1"/>
        <v>19-May</v>
      </c>
      <c r="V36" t="str">
        <f ca="1"/>
        <v>18-May</v>
      </c>
      <c r="W36" t="str">
        <f ca="1"/>
        <v>17-May</v>
      </c>
      <c r="X36" t="str">
        <f ca="1"/>
        <v>16-May</v>
      </c>
      <c r="Y36" t="str">
        <f ca="1"/>
        <v>15-May</v>
      </c>
      <c r="Z36" t="str">
        <f ca="1"/>
        <v>14-May</v>
      </c>
      <c r="AA36" t="str">
        <f ca="1"/>
        <v>13-May</v>
      </c>
      <c r="AB36" t="str">
        <f ca="1"/>
        <v>0.75</v>
      </c>
    </row>
    <row r="37" spans="1:28" x14ac:dyDescent="0.35">
      <c r="A37" s="33" t="s">
        <v>480</v>
      </c>
      <c r="B37" t="str">
        <f t="array" aca="1" ref="B37:AB37" ca="1">_xll.PICurrVal('Nagpur Datalink'!$B$2:$AB$2,0,'Nagpur Datalink'!$A$37)</f>
        <v>Nagpur</v>
      </c>
      <c r="C37" t="str">
        <f ca="1"/>
        <v>Nagpur</v>
      </c>
      <c r="D37" t="str">
        <f ca="1"/>
        <v>Nagpur</v>
      </c>
      <c r="E37" t="str">
        <f ca="1"/>
        <v>Hingna</v>
      </c>
      <c r="F37" t="str">
        <f ca="1"/>
        <v>20009650</v>
      </c>
      <c r="G37" t="str">
        <f ca="1"/>
        <v>Waddhmna WSS</v>
      </c>
      <c r="H37" t="str">
        <f ca="1"/>
        <v>Waddhmna</v>
      </c>
      <c r="I37" t="str">
        <f ca="1"/>
        <v>ESR-1.00 LL</v>
      </c>
      <c r="J37">
        <f ca="1"/>
        <v>0</v>
      </c>
      <c r="K37">
        <f ca="1"/>
        <v>614</v>
      </c>
      <c r="L37" t="str">
        <f ca="1"/>
        <v>1.00 LL</v>
      </c>
      <c r="M37">
        <f ca="1"/>
        <v>0</v>
      </c>
      <c r="N37">
        <f ca="1"/>
        <v>0</v>
      </c>
      <c r="O37">
        <f ca="1"/>
        <v>0</v>
      </c>
      <c r="P37">
        <f ca="1"/>
        <v>0.01</v>
      </c>
      <c r="Q37">
        <f ca="1"/>
        <v>0.02</v>
      </c>
      <c r="R37">
        <f ca="1"/>
        <v>0.01</v>
      </c>
      <c r="S37">
        <f ca="1"/>
        <v>0.03</v>
      </c>
      <c r="T37">
        <f ca="1"/>
        <v>1</v>
      </c>
      <c r="U37" t="str">
        <f ca="1"/>
        <v>19-May</v>
      </c>
      <c r="V37" t="str">
        <f ca="1"/>
        <v>18-May</v>
      </c>
      <c r="W37" t="str">
        <f ca="1"/>
        <v>17-May</v>
      </c>
      <c r="X37" t="str">
        <f ca="1"/>
        <v>16-May</v>
      </c>
      <c r="Y37" t="str">
        <f ca="1"/>
        <v>15-May</v>
      </c>
      <c r="Z37" t="str">
        <f ca="1"/>
        <v>14-May</v>
      </c>
      <c r="AA37" t="str">
        <f ca="1"/>
        <v>13-May</v>
      </c>
      <c r="AB37" t="str">
        <f ca="1"/>
        <v>1</v>
      </c>
    </row>
    <row r="38" spans="1:28" x14ac:dyDescent="0.35">
      <c r="A38" s="33" t="s">
        <v>479</v>
      </c>
      <c r="B38" t="str">
        <f t="array" aca="1" ref="B38:AB38" ca="1">_xll.PICurrVal('Nagpur Datalink'!$B$2:$AB$2,0,'Nagpur Datalink'!$A$38)</f>
        <v>Nagpur</v>
      </c>
      <c r="C38" t="str">
        <f ca="1"/>
        <v>Nagpur</v>
      </c>
      <c r="D38" t="str">
        <f ca="1"/>
        <v>Nagpur</v>
      </c>
      <c r="E38" t="str">
        <f ca="1"/>
        <v>Hingna</v>
      </c>
      <c r="F38" t="str">
        <f ca="1"/>
        <v>20009650</v>
      </c>
      <c r="G38" t="str">
        <f ca="1"/>
        <v>Waddhmna WSS</v>
      </c>
      <c r="H38" t="str">
        <f ca="1"/>
        <v>Waddhmna</v>
      </c>
      <c r="I38" t="str">
        <f ca="1"/>
        <v>ESR-0.90 LL</v>
      </c>
      <c r="J38">
        <f ca="1"/>
        <v>36.821998596191406</v>
      </c>
      <c r="K38">
        <f ca="1"/>
        <v>16478</v>
      </c>
      <c r="L38" t="str">
        <f ca="1"/>
        <v>0.90 LL</v>
      </c>
      <c r="M38">
        <f ca="1"/>
        <v>4.68</v>
      </c>
      <c r="N38">
        <f ca="1"/>
        <v>3.31</v>
      </c>
      <c r="O38">
        <f ca="1"/>
        <v>4.2300000000000004</v>
      </c>
      <c r="P38">
        <f ca="1"/>
        <v>2.36</v>
      </c>
      <c r="Q38">
        <f ca="1"/>
        <v>2.29</v>
      </c>
      <c r="R38">
        <f ca="1"/>
        <v>2.23</v>
      </c>
      <c r="S38">
        <f ca="1"/>
        <v>3.41</v>
      </c>
      <c r="T38">
        <f ca="1"/>
        <v>1</v>
      </c>
      <c r="U38" t="str">
        <f ca="1"/>
        <v>19-May</v>
      </c>
      <c r="V38" t="str">
        <f ca="1"/>
        <v>18-May</v>
      </c>
      <c r="W38" t="str">
        <f ca="1"/>
        <v>17-May</v>
      </c>
      <c r="X38" t="str">
        <f ca="1"/>
        <v>16-May</v>
      </c>
      <c r="Y38" t="str">
        <f ca="1"/>
        <v>15-May</v>
      </c>
      <c r="Z38" t="str">
        <f ca="1"/>
        <v>14-May</v>
      </c>
      <c r="AA38" t="str">
        <f ca="1"/>
        <v>13-May</v>
      </c>
      <c r="AB38" t="str">
        <f ca="1"/>
        <v>0.9</v>
      </c>
    </row>
    <row r="39" spans="1:28" x14ac:dyDescent="0.35">
      <c r="A39" s="33" t="s">
        <v>576</v>
      </c>
      <c r="B39" t="str">
        <f t="array" aca="1" ref="B39:AB39" ca="1">_xll.PICurrVal('Nagpur Datalink'!$B$2:$AB$2,0,'Nagpur Datalink'!$A$39)</f>
        <v>Chandrapur</v>
      </c>
      <c r="C39" t="str">
        <f ca="1"/>
        <v>Chandrapur</v>
      </c>
      <c r="D39" t="str">
        <f ca="1"/>
        <v>Chandrapur</v>
      </c>
      <c r="E39" t="str">
        <f ca="1"/>
        <v>Chandrapur</v>
      </c>
      <c r="F39" t="str">
        <f ca="1"/>
        <v>20050368</v>
      </c>
      <c r="G39" t="str">
        <f ca="1"/>
        <v>Chinchala and 7 Villages RR Water Supply Scheme</v>
      </c>
      <c r="H39" t="str">
        <f ca="1"/>
        <v>Wandhari</v>
      </c>
      <c r="I39" t="str">
        <f ca="1"/>
        <v>ESR-0.20LL</v>
      </c>
      <c r="J39">
        <f ca="1"/>
        <v>1.2549999999999999</v>
      </c>
      <c r="K39">
        <f ca="1"/>
        <v>0</v>
      </c>
      <c r="L39" t="str">
        <f ca="1"/>
        <v>0.20LL</v>
      </c>
      <c r="M39">
        <f ca="1"/>
        <v>0</v>
      </c>
      <c r="N39">
        <f ca="1"/>
        <v>0</v>
      </c>
      <c r="O39">
        <f ca="1"/>
        <v>0</v>
      </c>
      <c r="P39">
        <f ca="1"/>
        <v>0</v>
      </c>
      <c r="Q39">
        <f ca="1"/>
        <v>0</v>
      </c>
      <c r="R39">
        <f ca="1"/>
        <v>0</v>
      </c>
      <c r="S39">
        <f ca="1"/>
        <v>0</v>
      </c>
      <c r="T39">
        <f ca="1"/>
        <v>1</v>
      </c>
      <c r="U39" t="str">
        <f ca="1"/>
        <v>19-May</v>
      </c>
      <c r="V39" t="str">
        <f ca="1"/>
        <v>18-May</v>
      </c>
      <c r="W39" t="str">
        <f ca="1"/>
        <v>17-May</v>
      </c>
      <c r="X39" t="str">
        <f ca="1"/>
        <v>16-May</v>
      </c>
      <c r="Y39" t="str">
        <f ca="1"/>
        <v>15-May</v>
      </c>
      <c r="Z39" t="str">
        <f ca="1"/>
        <v>14-May</v>
      </c>
      <c r="AA39" t="str">
        <f ca="1"/>
        <v>13-May</v>
      </c>
      <c r="AB39" t="str">
        <f ca="1"/>
        <v>0.2</v>
      </c>
    </row>
    <row r="40" spans="1:28" x14ac:dyDescent="0.35">
      <c r="A40" s="33" t="s">
        <v>471</v>
      </c>
      <c r="B40" t="str">
        <f t="array" aca="1" ref="B40:AB40" ca="1">_xll.PICurrVal('Nagpur Datalink'!$B$2:$AB$2,0,'Nagpur Datalink'!$A$40)</f>
        <v>Chandrapur</v>
      </c>
      <c r="C40" t="str">
        <f ca="1"/>
        <v>Chandrapur</v>
      </c>
      <c r="D40" t="str">
        <f ca="1"/>
        <v>Pombhurna</v>
      </c>
      <c r="E40" t="str">
        <f ca="1"/>
        <v>Pombhurna</v>
      </c>
      <c r="F40" t="str">
        <f ca="1"/>
        <v>7928270</v>
      </c>
      <c r="G40" t="str">
        <f ca="1"/>
        <v>Pomnbhurna Grid &amp; 15 Villages RR Retrofitting</v>
      </c>
      <c r="H40" t="str">
        <f ca="1"/>
        <v>Selur Nagreddi</v>
      </c>
      <c r="I40" t="str">
        <f ca="1"/>
        <v>ESR-0.150 LL</v>
      </c>
      <c r="J40">
        <f ca="1"/>
        <v>0</v>
      </c>
      <c r="K40">
        <f ca="1"/>
        <v>1860</v>
      </c>
      <c r="L40" t="str">
        <f ca="1"/>
        <v>0.150 LL</v>
      </c>
      <c r="M40">
        <f ca="1"/>
        <v>0</v>
      </c>
      <c r="N40">
        <f ca="1"/>
        <v>0</v>
      </c>
      <c r="O40">
        <f ca="1"/>
        <v>0</v>
      </c>
      <c r="P40">
        <f ca="1"/>
        <v>0</v>
      </c>
      <c r="Q40">
        <f ca="1"/>
        <v>0</v>
      </c>
      <c r="R40">
        <f ca="1"/>
        <v>0</v>
      </c>
      <c r="S40">
        <f ca="1"/>
        <v>0</v>
      </c>
      <c r="T40">
        <f ca="1"/>
        <v>0</v>
      </c>
      <c r="U40" t="str">
        <f ca="1"/>
        <v>19-May</v>
      </c>
      <c r="V40" t="str">
        <f ca="1"/>
        <v>18-May</v>
      </c>
      <c r="W40" t="str">
        <f ca="1"/>
        <v>17-May</v>
      </c>
      <c r="X40" t="str">
        <f ca="1"/>
        <v>16-May</v>
      </c>
      <c r="Y40" t="str">
        <f ca="1"/>
        <v>15-May</v>
      </c>
      <c r="Z40" t="str">
        <f ca="1"/>
        <v>14-May</v>
      </c>
      <c r="AA40" t="str">
        <f ca="1"/>
        <v>13-May</v>
      </c>
      <c r="AB40" t="str">
        <f ca="1"/>
        <v>0.15</v>
      </c>
    </row>
    <row r="41" spans="1:28" x14ac:dyDescent="0.35">
      <c r="A41" s="33" t="s">
        <v>206</v>
      </c>
      <c r="B41" t="str">
        <f t="array" aca="1" ref="B41:AB41" ca="1">_xll.PICurrVal('Nagpur Datalink'!$B$2:$AB$2,0,'Nagpur Datalink'!$A$41)</f>
        <v>Nagpur</v>
      </c>
      <c r="C41" t="str">
        <f ca="1"/>
        <v>Nagpur</v>
      </c>
      <c r="D41" t="str">
        <f ca="1"/>
        <v>Chandrapur</v>
      </c>
      <c r="E41" t="str">
        <f ca="1"/>
        <v>Saoali</v>
      </c>
      <c r="F41" t="str">
        <f ca="1"/>
        <v>20036500</v>
      </c>
      <c r="G41" t="str">
        <f ca="1"/>
        <v>Vyahad &amp; 2 Village RR WSS</v>
      </c>
      <c r="H41" t="str">
        <f ca="1"/>
        <v>Vyahad(BK)</v>
      </c>
      <c r="I41" t="str">
        <f ca="1"/>
        <v>MBR-3.00 LL</v>
      </c>
      <c r="J41">
        <f ca="1"/>
        <v>0</v>
      </c>
      <c r="K41">
        <f ca="1"/>
        <v>0</v>
      </c>
      <c r="L41" t="str">
        <f ca="1"/>
        <v>3.00 LL</v>
      </c>
      <c r="M41">
        <f ca="1"/>
        <v>0</v>
      </c>
      <c r="N41">
        <f ca="1"/>
        <v>0</v>
      </c>
      <c r="O41">
        <f ca="1"/>
        <v>0</v>
      </c>
      <c r="P41">
        <f ca="1"/>
        <v>0</v>
      </c>
      <c r="Q41">
        <f ca="1"/>
        <v>0</v>
      </c>
      <c r="R41">
        <f ca="1"/>
        <v>0</v>
      </c>
      <c r="S41">
        <f ca="1"/>
        <v>0</v>
      </c>
      <c r="T41">
        <f ca="1"/>
        <v>1</v>
      </c>
      <c r="U41" t="str">
        <f ca="1"/>
        <v>19-May</v>
      </c>
      <c r="V41" t="str">
        <f ca="1"/>
        <v>18-May</v>
      </c>
      <c r="W41" t="str">
        <f ca="1"/>
        <v>17-May</v>
      </c>
      <c r="X41" t="str">
        <f ca="1"/>
        <v>16-May</v>
      </c>
      <c r="Y41" t="str">
        <f ca="1"/>
        <v>15-May</v>
      </c>
      <c r="Z41" t="str">
        <f ca="1"/>
        <v>14-May</v>
      </c>
      <c r="AA41" t="str">
        <f ca="1"/>
        <v>13-May</v>
      </c>
      <c r="AB41" t="str">
        <f ca="1"/>
        <v>3</v>
      </c>
    </row>
    <row r="42" spans="1:28" x14ac:dyDescent="0.35">
      <c r="A42" s="33" t="s">
        <v>533</v>
      </c>
      <c r="B42" t="str">
        <f t="array" aca="1" ref="B42:AB42" ca="1">_xll.PICurrVal('Nagpur Datalink'!$B$2:$AB$2,0,'Nagpur Datalink'!$A$42)</f>
        <v>Nagpur</v>
      </c>
      <c r="C42" t="str">
        <f ca="1"/>
        <v>Chandrapur</v>
      </c>
      <c r="D42" t="str">
        <f ca="1"/>
        <v>Wardha</v>
      </c>
      <c r="E42" t="str">
        <f ca="1"/>
        <v>Wardha</v>
      </c>
      <c r="F42" t="str">
        <f ca="1"/>
        <v>7891298</v>
      </c>
      <c r="G42" t="str">
        <f ca="1"/>
        <v>Pipri Meghe and 13 villages RR WSS</v>
      </c>
      <c r="H42" t="str">
        <f ca="1"/>
        <v>Alodi</v>
      </c>
      <c r="I42" t="str">
        <f ca="1"/>
        <v>ESR-2.50 LL</v>
      </c>
      <c r="J42">
        <f ca="1"/>
        <v>0</v>
      </c>
      <c r="K42">
        <f ca="1"/>
        <v>14909.169921875</v>
      </c>
      <c r="L42" t="str">
        <f ca="1"/>
        <v>2.50 LL</v>
      </c>
      <c r="M42">
        <f ca="1"/>
        <v>0.60398178447725515</v>
      </c>
      <c r="N42">
        <f ca="1"/>
        <v>5.2597656249999999E-2</v>
      </c>
      <c r="O42">
        <f ca="1"/>
        <v>1.4794921875E-2</v>
      </c>
      <c r="P42">
        <f ca="1"/>
        <v>1.7024321915064138</v>
      </c>
      <c r="Q42">
        <f ca="1"/>
        <v>0.46290039062499999</v>
      </c>
      <c r="R42">
        <f ca="1"/>
        <v>3.3300781250000001E-2</v>
      </c>
      <c r="S42">
        <f ca="1"/>
        <v>0</v>
      </c>
      <c r="T42">
        <f ca="1"/>
        <v>0</v>
      </c>
      <c r="U42" t="str">
        <f ca="1"/>
        <v>19-May</v>
      </c>
      <c r="V42" t="str">
        <f ca="1"/>
        <v>18-May</v>
      </c>
      <c r="W42" t="str">
        <f ca="1"/>
        <v>17-May</v>
      </c>
      <c r="X42" t="str">
        <f ca="1"/>
        <v>16-May</v>
      </c>
      <c r="Y42" t="str">
        <f ca="1"/>
        <v>15-May</v>
      </c>
      <c r="Z42" t="str">
        <f ca="1"/>
        <v>14-May</v>
      </c>
      <c r="AA42" t="str">
        <f ca="1"/>
        <v>13-May</v>
      </c>
      <c r="AB42" t="str">
        <f ca="1"/>
        <v>2.5</v>
      </c>
    </row>
    <row r="43" spans="1:28" x14ac:dyDescent="0.35">
      <c r="A43" s="33" t="s">
        <v>913</v>
      </c>
      <c r="B43" t="str">
        <f t="array" aca="1" ref="B43:AB43" ca="1">_xll.PICurrVal('Nagpur Datalink'!$B$2:$AB$2,0,'Nagpur Datalink'!$A$43)</f>
        <v>Nagpur</v>
      </c>
      <c r="C43" t="str">
        <f ca="1"/>
        <v>Nagpur</v>
      </c>
      <c r="D43" t="str">
        <f ca="1"/>
        <v>Nagpur</v>
      </c>
      <c r="E43" t="str">
        <f ca="1"/>
        <v>Hingna</v>
      </c>
      <c r="F43" t="str">
        <f ca="1"/>
        <v>20009650</v>
      </c>
      <c r="G43" t="str">
        <f ca="1"/>
        <v>Waddhmna WSS</v>
      </c>
      <c r="H43" t="str">
        <f ca="1"/>
        <v>Waddhmna</v>
      </c>
      <c r="I43" t="str">
        <f ca="1"/>
        <v>ESR-2.27 LL OL 2</v>
      </c>
      <c r="J43">
        <f ca="1"/>
        <v>0</v>
      </c>
      <c r="K43">
        <f ca="1"/>
        <v>3</v>
      </c>
      <c r="L43" t="str">
        <f ca="1"/>
        <v>2.27 LL</v>
      </c>
      <c r="M43">
        <f ca="1"/>
        <v>0</v>
      </c>
      <c r="N43">
        <f ca="1"/>
        <v>0</v>
      </c>
      <c r="O43">
        <f ca="1"/>
        <v>0</v>
      </c>
      <c r="P43">
        <f ca="1"/>
        <v>0</v>
      </c>
      <c r="Q43">
        <f ca="1"/>
        <v>0</v>
      </c>
      <c r="R43">
        <f ca="1"/>
        <v>0</v>
      </c>
      <c r="S43">
        <f ca="1"/>
        <v>0</v>
      </c>
      <c r="T43">
        <f ca="1"/>
        <v>1</v>
      </c>
      <c r="U43" t="str">
        <f ca="1"/>
        <v>19-May</v>
      </c>
      <c r="V43" t="str">
        <f ca="1"/>
        <v>18-May</v>
      </c>
      <c r="W43" t="str">
        <f ca="1"/>
        <v>17-May</v>
      </c>
      <c r="X43" t="str">
        <f ca="1"/>
        <v>16-May</v>
      </c>
      <c r="Y43" t="str">
        <f ca="1"/>
        <v>15-May</v>
      </c>
      <c r="Z43" t="str">
        <f ca="1"/>
        <v>14-May</v>
      </c>
      <c r="AA43" t="str">
        <f ca="1"/>
        <v>13-May</v>
      </c>
      <c r="AB43" t="str">
        <f ca="1"/>
        <v>2.26999998092651</v>
      </c>
    </row>
    <row r="44" spans="1:28" x14ac:dyDescent="0.35">
      <c r="A44" s="33" t="s">
        <v>573</v>
      </c>
      <c r="B44" t="str">
        <f t="array" aca="1" ref="B44:AB44" ca="1">_xll.PICurrVal('Nagpur Datalink'!$B$2:$AB$2,0,'Nagpur Datalink'!$A$44)</f>
        <v>Chandrapur</v>
      </c>
      <c r="C44" t="str">
        <f ca="1"/>
        <v>Chandrapur</v>
      </c>
      <c r="D44" t="str">
        <f ca="1"/>
        <v>Chandrapur</v>
      </c>
      <c r="E44" t="str">
        <f ca="1"/>
        <v>Chandrapur</v>
      </c>
      <c r="F44" t="str">
        <f ca="1"/>
        <v>20050368</v>
      </c>
      <c r="G44" t="str">
        <f ca="1"/>
        <v>Chinchala and 7 Villages RR Water Supply Scheme</v>
      </c>
      <c r="H44" t="str">
        <f ca="1"/>
        <v>Pipari</v>
      </c>
      <c r="I44" t="str">
        <f ca="1"/>
        <v>ESR-0.35LL</v>
      </c>
      <c r="J44">
        <f ca="1"/>
        <v>35.344999999999999</v>
      </c>
      <c r="K44">
        <f ca="1"/>
        <v>0</v>
      </c>
      <c r="L44" t="str">
        <f ca="1"/>
        <v>0.35LL</v>
      </c>
      <c r="M44">
        <f ca="1"/>
        <v>0</v>
      </c>
      <c r="N44">
        <f ca="1"/>
        <v>0</v>
      </c>
      <c r="O44">
        <f ca="1"/>
        <v>0</v>
      </c>
      <c r="P44">
        <f ca="1"/>
        <v>0</v>
      </c>
      <c r="Q44">
        <f ca="1"/>
        <v>0</v>
      </c>
      <c r="R44">
        <f ca="1"/>
        <v>0</v>
      </c>
      <c r="S44">
        <f ca="1"/>
        <v>0</v>
      </c>
      <c r="T44">
        <f ca="1"/>
        <v>1</v>
      </c>
      <c r="U44" t="str">
        <f ca="1"/>
        <v>19-May</v>
      </c>
      <c r="V44" t="str">
        <f ca="1"/>
        <v>18-May</v>
      </c>
      <c r="W44" t="str">
        <f ca="1"/>
        <v>17-May</v>
      </c>
      <c r="X44" t="str">
        <f ca="1"/>
        <v>16-May</v>
      </c>
      <c r="Y44" t="str">
        <f ca="1"/>
        <v>15-May</v>
      </c>
      <c r="Z44" t="str">
        <f ca="1"/>
        <v>14-May</v>
      </c>
      <c r="AA44" t="str">
        <f ca="1"/>
        <v>13-May</v>
      </c>
      <c r="AB44" t="str">
        <f ca="1"/>
        <v>0.35</v>
      </c>
    </row>
    <row r="45" spans="1:28" x14ac:dyDescent="0.35">
      <c r="A45" s="33" t="s">
        <v>579</v>
      </c>
      <c r="B45" t="str">
        <f t="array" aca="1" ref="B45:AB45" ca="1">_xll.PICurrVal('Nagpur Datalink'!$B$2:$AB$2,0,'Nagpur Datalink'!$A$45)</f>
        <v>Nagpur</v>
      </c>
      <c r="C45" t="str">
        <f ca="1"/>
        <v>Gondia</v>
      </c>
      <c r="D45" t="str">
        <f ca="1"/>
        <v>Gondia</v>
      </c>
      <c r="E45" t="str">
        <f ca="1"/>
        <v>Gondia</v>
      </c>
      <c r="F45" t="str">
        <f ca="1"/>
        <v>2003645</v>
      </c>
      <c r="G45" t="str">
        <f ca="1"/>
        <v>Kudwa-Katangikala Peri Urban RR</v>
      </c>
      <c r="H45" t="str">
        <f ca="1"/>
        <v>Kudwa</v>
      </c>
      <c r="I45" t="str">
        <f ca="1"/>
        <v>ESR-3.00 LL</v>
      </c>
      <c r="J45">
        <f ca="1"/>
        <v>0</v>
      </c>
      <c r="K45">
        <f ca="1"/>
        <v>1718878</v>
      </c>
      <c r="L45" t="str">
        <f ca="1"/>
        <v>3.00 LL</v>
      </c>
      <c r="M45">
        <f ca="1"/>
        <v>0</v>
      </c>
      <c r="N45">
        <f ca="1"/>
        <v>56.87</v>
      </c>
      <c r="O45">
        <f ca="1"/>
        <v>55.19</v>
      </c>
      <c r="P45">
        <f ca="1"/>
        <v>0</v>
      </c>
      <c r="Q45">
        <f ca="1"/>
        <v>39.090000000000003</v>
      </c>
      <c r="R45">
        <f ca="1"/>
        <v>173.92</v>
      </c>
      <c r="S45">
        <f ca="1"/>
        <v>0</v>
      </c>
      <c r="T45">
        <f ca="1"/>
        <v>1</v>
      </c>
      <c r="U45" t="str">
        <f ca="1"/>
        <v>19-May</v>
      </c>
      <c r="V45" t="str">
        <f ca="1"/>
        <v>18-May</v>
      </c>
      <c r="W45" t="str">
        <f ca="1"/>
        <v>17-May</v>
      </c>
      <c r="X45" t="str">
        <f ca="1"/>
        <v>16-May</v>
      </c>
      <c r="Y45" t="str">
        <f ca="1"/>
        <v>15-May</v>
      </c>
      <c r="Z45" t="str">
        <f ca="1"/>
        <v>14-May</v>
      </c>
      <c r="AA45" t="str">
        <f ca="1"/>
        <v>13-May</v>
      </c>
      <c r="AB45" t="str">
        <f ca="1"/>
        <v>3</v>
      </c>
    </row>
    <row r="46" spans="1:28" x14ac:dyDescent="0.35">
      <c r="A46" s="33" t="s">
        <v>714</v>
      </c>
      <c r="B46" t="str">
        <f t="array" aca="1" ref="B46:AB46" ca="1">_xll.PICurrVal('Nagpur Datalink'!$B$2:$AB$2,0,'Nagpur Datalink'!$A$46)</f>
        <v>Nagpur</v>
      </c>
      <c r="C46" t="str">
        <f ca="1"/>
        <v>Chandrapur</v>
      </c>
      <c r="D46" t="str">
        <f ca="1"/>
        <v>Wardha</v>
      </c>
      <c r="E46" t="str">
        <f ca="1"/>
        <v>Wardha</v>
      </c>
      <c r="F46" t="str">
        <f ca="1"/>
        <v>7891298</v>
      </c>
      <c r="G46" t="str">
        <f ca="1"/>
        <v>Pipri Meghe and 13 villages RR WSS</v>
      </c>
      <c r="H46" t="str">
        <f ca="1"/>
        <v>Nalwadi</v>
      </c>
      <c r="I46" t="str">
        <f ca="1"/>
        <v>ESR-5.00 LL OL 1</v>
      </c>
      <c r="J46">
        <f ca="1"/>
        <v>0</v>
      </c>
      <c r="K46">
        <f ca="1"/>
        <v>18363</v>
      </c>
      <c r="L46" t="str">
        <f ca="1"/>
        <v>5.00 LL</v>
      </c>
      <c r="M46">
        <f ca="1"/>
        <v>0</v>
      </c>
      <c r="N46">
        <f ca="1"/>
        <v>0</v>
      </c>
      <c r="O46">
        <f ca="1"/>
        <v>0</v>
      </c>
      <c r="P46">
        <f ca="1"/>
        <v>0</v>
      </c>
      <c r="Q46">
        <f ca="1"/>
        <v>0</v>
      </c>
      <c r="R46">
        <f ca="1"/>
        <v>0</v>
      </c>
      <c r="S46">
        <f ca="1"/>
        <v>0</v>
      </c>
      <c r="T46">
        <f ca="1"/>
        <v>0</v>
      </c>
      <c r="U46" t="str">
        <f ca="1"/>
        <v>19-May</v>
      </c>
      <c r="V46" t="str">
        <f ca="1"/>
        <v>18-May</v>
      </c>
      <c r="W46" t="str">
        <f ca="1"/>
        <v>17-May</v>
      </c>
      <c r="X46" t="str">
        <f ca="1"/>
        <v>16-May</v>
      </c>
      <c r="Y46" t="str">
        <f ca="1"/>
        <v>15-May</v>
      </c>
      <c r="Z46" t="str">
        <f ca="1"/>
        <v>14-May</v>
      </c>
      <c r="AA46" t="str">
        <f ca="1"/>
        <v>13-May</v>
      </c>
      <c r="AB46" t="str">
        <f ca="1"/>
        <v>5</v>
      </c>
    </row>
    <row r="47" spans="1:28" x14ac:dyDescent="0.35">
      <c r="A47" s="33" t="s">
        <v>715</v>
      </c>
      <c r="B47" t="str">
        <f t="array" aca="1" ref="B47:AB47" ca="1">_xll.PICurrVal('Nagpur Datalink'!$B$2:$AB$2,0,'Nagpur Datalink'!$A$47)</f>
        <v>Nagpur</v>
      </c>
      <c r="C47" t="str">
        <f ca="1"/>
        <v>Gondia</v>
      </c>
      <c r="D47" t="str">
        <f ca="1"/>
        <v>Sadak Arjuni</v>
      </c>
      <c r="E47" t="str">
        <f ca="1"/>
        <v>Sadak Arjuni</v>
      </c>
      <c r="F47" t="str">
        <f ca="1"/>
        <v>20016939</v>
      </c>
      <c r="G47" t="str">
        <f ca="1"/>
        <v>Putali RR WSS Retrofitting</v>
      </c>
      <c r="H47" t="str">
        <f ca="1"/>
        <v>Mohgata</v>
      </c>
      <c r="I47" t="str">
        <f ca="1"/>
        <v>ESR-0.25 LL</v>
      </c>
      <c r="J47">
        <f ca="1"/>
        <v>0</v>
      </c>
      <c r="K47">
        <f ca="1"/>
        <v>0</v>
      </c>
      <c r="L47" t="str">
        <f ca="1"/>
        <v>0.25 LL</v>
      </c>
      <c r="M47">
        <f ca="1"/>
        <v>0</v>
      </c>
      <c r="N47">
        <f ca="1"/>
        <v>0</v>
      </c>
      <c r="O47">
        <f ca="1"/>
        <v>0</v>
      </c>
      <c r="P47">
        <f ca="1"/>
        <v>0</v>
      </c>
      <c r="Q47">
        <f ca="1"/>
        <v>0</v>
      </c>
      <c r="R47">
        <f ca="1"/>
        <v>0</v>
      </c>
      <c r="S47">
        <f ca="1"/>
        <v>0</v>
      </c>
      <c r="T47">
        <f ca="1"/>
        <v>0</v>
      </c>
      <c r="U47" t="str">
        <f ca="1"/>
        <v>19-May</v>
      </c>
      <c r="V47" t="str">
        <f ca="1"/>
        <v>18-May</v>
      </c>
      <c r="W47" t="str">
        <f ca="1"/>
        <v>17-May</v>
      </c>
      <c r="X47" t="str">
        <f ca="1"/>
        <v>16-May</v>
      </c>
      <c r="Y47" t="str">
        <f ca="1"/>
        <v>15-May</v>
      </c>
      <c r="Z47" t="str">
        <f ca="1"/>
        <v>14-May</v>
      </c>
      <c r="AA47" t="str">
        <f ca="1"/>
        <v>13-May</v>
      </c>
      <c r="AB47" t="str">
        <f ca="1"/>
        <v>0.25</v>
      </c>
    </row>
    <row r="48" spans="1:28" x14ac:dyDescent="0.35">
      <c r="A48" s="33" t="s">
        <v>464</v>
      </c>
      <c r="B48" t="str">
        <f t="array" aca="1" ref="B48:AB48" ca="1">_xll.PICurrVal('Nagpur Datalink'!$B$2:$AB$2,0,'Nagpur Datalink'!$A$48)</f>
        <v>Chandrapur</v>
      </c>
      <c r="C48" t="str">
        <f ca="1"/>
        <v>Chandrapur</v>
      </c>
      <c r="D48" t="str">
        <f ca="1"/>
        <v>Gadchiroli</v>
      </c>
      <c r="E48" t="str">
        <f ca="1"/>
        <v>Aheri</v>
      </c>
      <c r="F48" t="str">
        <f ca="1"/>
        <v>7890975</v>
      </c>
      <c r="G48" t="str">
        <f ca="1"/>
        <v>Allapalli-Nagapalli RR</v>
      </c>
      <c r="H48" t="str">
        <f ca="1"/>
        <v>Nagepalli</v>
      </c>
      <c r="I48" t="str">
        <f ca="1"/>
        <v>ESR 1.55 LL</v>
      </c>
      <c r="J48">
        <f ca="1"/>
        <v>0</v>
      </c>
      <c r="K48">
        <f ca="1"/>
        <v>967</v>
      </c>
      <c r="L48" t="str">
        <f ca="1"/>
        <v>1.55 LL</v>
      </c>
      <c r="M48">
        <f ca="1"/>
        <v>0</v>
      </c>
      <c r="N48">
        <f ca="1"/>
        <v>0</v>
      </c>
      <c r="O48">
        <f ca="1"/>
        <v>0</v>
      </c>
      <c r="P48">
        <f ca="1"/>
        <v>0</v>
      </c>
      <c r="Q48">
        <f ca="1"/>
        <v>0</v>
      </c>
      <c r="R48">
        <f ca="1"/>
        <v>0</v>
      </c>
      <c r="S48">
        <f ca="1"/>
        <v>0</v>
      </c>
      <c r="T48">
        <f ca="1"/>
        <v>1</v>
      </c>
      <c r="U48" t="str">
        <f ca="1"/>
        <v>19-May</v>
      </c>
      <c r="V48" t="str">
        <f ca="1"/>
        <v>18-May</v>
      </c>
      <c r="W48" t="str">
        <f ca="1"/>
        <v>17-May</v>
      </c>
      <c r="X48" t="str">
        <f ca="1"/>
        <v>16-May</v>
      </c>
      <c r="Y48" t="str">
        <f ca="1"/>
        <v>15-May</v>
      </c>
      <c r="Z48" t="str">
        <f ca="1"/>
        <v>14-May</v>
      </c>
      <c r="AA48" t="str">
        <f ca="1"/>
        <v>13-May</v>
      </c>
      <c r="AB48" t="str">
        <f ca="1"/>
        <v>1.55</v>
      </c>
    </row>
    <row r="49" spans="1:28" x14ac:dyDescent="0.35">
      <c r="A49" s="33" t="s">
        <v>1143</v>
      </c>
      <c r="B49" t="str">
        <f t="array" aca="1" ref="B49:AB49" ca="1">_xll.PICurrVal('Nagpur Datalink'!$B$2:$AB$2,0,'Nagpur Datalink'!$A$49)</f>
        <v>Nagpur</v>
      </c>
      <c r="C49" t="str">
        <f ca="1"/>
        <v>Chandrapur</v>
      </c>
      <c r="D49" t="str">
        <f ca="1"/>
        <v>Wardha</v>
      </c>
      <c r="E49" t="str">
        <f ca="1"/>
        <v>Wardha</v>
      </c>
      <c r="F49" t="str">
        <f ca="1"/>
        <v>7891298</v>
      </c>
      <c r="G49" t="str">
        <f ca="1"/>
        <v>Pipri Meghe and 13 villages RR WSS</v>
      </c>
      <c r="H49" t="str">
        <f ca="1"/>
        <v>Alodi</v>
      </c>
      <c r="I49" t="str">
        <f ca="1"/>
        <v>ESR-4.00 LL OL 2</v>
      </c>
      <c r="J49">
        <f ca="1"/>
        <v>0</v>
      </c>
      <c r="K49">
        <f ca="1"/>
        <v>5144</v>
      </c>
      <c r="L49" t="str">
        <f ca="1"/>
        <v>4.00 LL</v>
      </c>
      <c r="M49">
        <f ca="1"/>
        <v>0</v>
      </c>
      <c r="N49">
        <f ca="1"/>
        <v>1.72</v>
      </c>
      <c r="O49">
        <f ca="1"/>
        <v>0</v>
      </c>
      <c r="P49">
        <f ca="1"/>
        <v>0</v>
      </c>
      <c r="Q49">
        <f ca="1"/>
        <v>0</v>
      </c>
      <c r="R49">
        <f ca="1"/>
        <v>1.85</v>
      </c>
      <c r="S49">
        <f ca="1"/>
        <v>0</v>
      </c>
      <c r="T49">
        <f ca="1"/>
        <v>1</v>
      </c>
      <c r="U49" t="str">
        <f ca="1"/>
        <v>19-May</v>
      </c>
      <c r="V49" t="str">
        <f ca="1"/>
        <v>18-May</v>
      </c>
      <c r="W49" t="str">
        <f ca="1"/>
        <v>17-May</v>
      </c>
      <c r="X49" t="str">
        <f ca="1"/>
        <v>16-May</v>
      </c>
      <c r="Y49" t="str">
        <f ca="1"/>
        <v>15-May</v>
      </c>
      <c r="Z49" t="str">
        <f ca="1"/>
        <v>14-May</v>
      </c>
      <c r="AA49" t="str">
        <f ca="1"/>
        <v>13-May</v>
      </c>
      <c r="AB49" t="str">
        <f ca="1"/>
        <v>4</v>
      </c>
    </row>
    <row r="50" spans="1:28" x14ac:dyDescent="0.35">
      <c r="A50" s="33" t="s">
        <v>716</v>
      </c>
      <c r="B50" t="str">
        <f t="array" aca="1" ref="B50:AB50" ca="1">_xll.PICurrVal('Nagpur Datalink'!$B$2:$AB$2,0,'Nagpur Datalink'!$A$50)</f>
        <v>Nagpur</v>
      </c>
      <c r="C50" t="str">
        <f ca="1"/>
        <v>Chandrapur</v>
      </c>
      <c r="D50" t="str">
        <f ca="1"/>
        <v>Mul</v>
      </c>
      <c r="E50" t="str">
        <f ca="1"/>
        <v>Mul</v>
      </c>
      <c r="F50" t="str">
        <f ca="1"/>
        <v>7890965</v>
      </c>
      <c r="G50" t="str">
        <f ca="1"/>
        <v>Mul Grid &amp; 24 Villages  RR WSS Retrofitting</v>
      </c>
      <c r="H50" t="str">
        <f ca="1"/>
        <v>Akapur</v>
      </c>
      <c r="I50" t="str">
        <f ca="1"/>
        <v>ESR-0.30 LL</v>
      </c>
      <c r="J50">
        <f ca="1"/>
        <v>0</v>
      </c>
      <c r="K50">
        <f ca="1"/>
        <v>4349.51220703125</v>
      </c>
      <c r="L50" t="str">
        <f ca="1"/>
        <v>0.30 LL</v>
      </c>
      <c r="M50">
        <f ca="1"/>
        <v>0.301396484375</v>
      </c>
      <c r="N50">
        <f ca="1"/>
        <v>3.5517578124999998E-2</v>
      </c>
      <c r="O50">
        <f ca="1"/>
        <v>0.31326171874999997</v>
      </c>
      <c r="P50">
        <f ca="1"/>
        <v>0.26475097656250002</v>
      </c>
      <c r="Q50">
        <f ca="1"/>
        <v>0.26786621093750002</v>
      </c>
      <c r="R50">
        <f ca="1"/>
        <v>0.30026855468750002</v>
      </c>
      <c r="S50">
        <f ca="1"/>
        <v>0.299619140625</v>
      </c>
      <c r="T50">
        <f ca="1"/>
        <v>1</v>
      </c>
      <c r="U50" t="str">
        <f ca="1"/>
        <v>19-May</v>
      </c>
      <c r="V50" t="str">
        <f ca="1"/>
        <v>18-May</v>
      </c>
      <c r="W50" t="str">
        <f ca="1"/>
        <v>17-May</v>
      </c>
      <c r="X50" t="str">
        <f ca="1"/>
        <v>16-May</v>
      </c>
      <c r="Y50" t="str">
        <f ca="1"/>
        <v>15-May</v>
      </c>
      <c r="Z50" t="str">
        <f ca="1"/>
        <v>14-May</v>
      </c>
      <c r="AA50" t="str">
        <f ca="1"/>
        <v>13-May</v>
      </c>
      <c r="AB50" t="str">
        <f ca="1"/>
        <v>0.3</v>
      </c>
    </row>
    <row r="51" spans="1:28" x14ac:dyDescent="0.35">
      <c r="A51" s="33" t="s">
        <v>855</v>
      </c>
      <c r="B51" t="str">
        <f t="array" aca="1" ref="B51:AB51" ca="1">_xll.PICurrVal('Nagpur Datalink'!$B$2:$AB$2,0,'Nagpur Datalink'!$A$51)</f>
        <v>Nagpur</v>
      </c>
      <c r="C51" t="str">
        <f ca="1"/>
        <v>Gondia</v>
      </c>
      <c r="D51" t="str">
        <f ca="1"/>
        <v>Bhandara</v>
      </c>
      <c r="E51" t="str">
        <f ca="1"/>
        <v>Sakoli</v>
      </c>
      <c r="F51" t="str">
        <f ca="1"/>
        <v>631335</v>
      </c>
      <c r="G51" t="str">
        <f ca="1"/>
        <v>Ghanod RR Retrofitting</v>
      </c>
      <c r="H51" t="str">
        <f ca="1"/>
        <v>Ghanod</v>
      </c>
      <c r="I51" t="str">
        <f ca="1"/>
        <v>ESR 0.30 LL</v>
      </c>
      <c r="J51">
        <f ca="1"/>
        <v>0</v>
      </c>
      <c r="K51">
        <f ca="1"/>
        <v>0</v>
      </c>
      <c r="L51" t="str">
        <f ca="1"/>
        <v>0.30 LL</v>
      </c>
      <c r="M51">
        <f ca="1"/>
        <v>0</v>
      </c>
      <c r="N51">
        <f ca="1"/>
        <v>0</v>
      </c>
      <c r="O51">
        <f ca="1"/>
        <v>0</v>
      </c>
      <c r="P51">
        <f ca="1"/>
        <v>0</v>
      </c>
      <c r="Q51">
        <f ca="1"/>
        <v>0</v>
      </c>
      <c r="R51">
        <f ca="1"/>
        <v>0</v>
      </c>
      <c r="S51">
        <f ca="1"/>
        <v>0</v>
      </c>
      <c r="T51">
        <f ca="1"/>
        <v>1</v>
      </c>
      <c r="U51" t="str">
        <f ca="1"/>
        <v>19-May</v>
      </c>
      <c r="V51" t="str">
        <f ca="1"/>
        <v>18-May</v>
      </c>
      <c r="W51" t="str">
        <f ca="1"/>
        <v>17-May</v>
      </c>
      <c r="X51" t="str">
        <f ca="1"/>
        <v>16-May</v>
      </c>
      <c r="Y51" t="str">
        <f ca="1"/>
        <v>15-May</v>
      </c>
      <c r="Z51" t="str">
        <f ca="1"/>
        <v>14-May</v>
      </c>
      <c r="AA51" t="str">
        <f ca="1"/>
        <v>13-May</v>
      </c>
      <c r="AB51" t="str">
        <f ca="1"/>
        <v>0.3</v>
      </c>
    </row>
    <row r="52" spans="1:28" x14ac:dyDescent="0.35">
      <c r="A52" s="33" t="s">
        <v>931</v>
      </c>
      <c r="B52" t="str">
        <f t="array" aca="1" ref="B52:AB52" ca="1">_xll.PICurrVal('Nagpur Datalink'!$B$2:$AB$2,0,'Nagpur Datalink'!$A$52)</f>
        <v>Nagpur</v>
      </c>
      <c r="C52" t="str">
        <f ca="1"/>
        <v>Chandrapur</v>
      </c>
      <c r="D52" t="str">
        <f ca="1"/>
        <v>Wardha</v>
      </c>
      <c r="E52" t="str">
        <f ca="1"/>
        <v>Wardha</v>
      </c>
      <c r="F52" t="str">
        <f ca="1"/>
        <v>7891298</v>
      </c>
      <c r="G52" t="str">
        <f ca="1"/>
        <v>Pipri Meghe and 13 villages RR WSS</v>
      </c>
      <c r="H52" t="str">
        <f ca="1"/>
        <v>Sindhi Meghe</v>
      </c>
      <c r="I52" t="str">
        <f ca="1"/>
        <v>Existing ESR-8.50 LL OL 1</v>
      </c>
      <c r="J52">
        <f ca="1"/>
        <v>0</v>
      </c>
      <c r="K52">
        <f ca="1"/>
        <v>294915</v>
      </c>
      <c r="L52" t="str">
        <f ca="1"/>
        <v>8.50 LL</v>
      </c>
      <c r="M52">
        <f ca="1"/>
        <v>36.619999999999997</v>
      </c>
      <c r="N52">
        <f ca="1"/>
        <v>46.83</v>
      </c>
      <c r="O52">
        <f ca="1"/>
        <v>8.92</v>
      </c>
      <c r="P52">
        <f ca="1"/>
        <v>0</v>
      </c>
      <c r="Q52">
        <f ca="1"/>
        <v>0</v>
      </c>
      <c r="R52">
        <f ca="1"/>
        <v>108.63</v>
      </c>
      <c r="S52">
        <f ca="1"/>
        <v>44.15</v>
      </c>
      <c r="T52">
        <f ca="1"/>
        <v>1</v>
      </c>
      <c r="U52" t="str">
        <f ca="1"/>
        <v>19-May</v>
      </c>
      <c r="V52" t="str">
        <f ca="1"/>
        <v>18-May</v>
      </c>
      <c r="W52" t="str">
        <f ca="1"/>
        <v>17-May</v>
      </c>
      <c r="X52" t="str">
        <f ca="1"/>
        <v>16-May</v>
      </c>
      <c r="Y52" t="str">
        <f ca="1"/>
        <v>15-May</v>
      </c>
      <c r="Z52" t="str">
        <f ca="1"/>
        <v>14-May</v>
      </c>
      <c r="AA52" t="str">
        <f ca="1"/>
        <v>13-May</v>
      </c>
      <c r="AB52" t="str">
        <f ca="1"/>
        <v>8.5</v>
      </c>
    </row>
    <row r="53" spans="1:28" x14ac:dyDescent="0.35">
      <c r="A53" s="33" t="s">
        <v>502</v>
      </c>
      <c r="B53" t="str">
        <f t="array" aca="1" ref="B53:AB53" ca="1">_xll.PICurrVal('Nagpur Datalink'!$B$2:$AB$2,0,'Nagpur Datalink'!$A$53)</f>
        <v>Chandrapur</v>
      </c>
      <c r="C53" t="str">
        <f ca="1"/>
        <v>Chandrapur</v>
      </c>
      <c r="D53" t="str">
        <f ca="1"/>
        <v>Pombhurna</v>
      </c>
      <c r="E53" t="str">
        <f ca="1"/>
        <v>Pombhurna</v>
      </c>
      <c r="F53" t="str">
        <f ca="1"/>
        <v>7928270</v>
      </c>
      <c r="G53" t="str">
        <f ca="1"/>
        <v>Pomnbhurna Grid &amp; 15 Villages RR Retrofitting</v>
      </c>
      <c r="H53" t="str">
        <f ca="1"/>
        <v>Welwa</v>
      </c>
      <c r="I53" t="str">
        <f ca="1"/>
        <v>ESR-0.45 LL</v>
      </c>
      <c r="J53">
        <f ca="1"/>
        <v>0</v>
      </c>
      <c r="K53">
        <f ca="1"/>
        <v>1911.312744140625</v>
      </c>
      <c r="L53" t="str">
        <f ca="1"/>
        <v>0.45 LL</v>
      </c>
      <c r="M53">
        <f ca="1"/>
        <v>0.33845825195312501</v>
      </c>
      <c r="N53">
        <f ca="1"/>
        <v>0.754486083984375</v>
      </c>
      <c r="O53">
        <f ca="1"/>
        <v>0.64306518554687497</v>
      </c>
      <c r="P53">
        <f ca="1"/>
        <v>0.36968139648437498</v>
      </c>
      <c r="Q53">
        <f ca="1"/>
        <v>0.120382080078125</v>
      </c>
      <c r="R53">
        <f ca="1"/>
        <v>0.66610961914062505</v>
      </c>
      <c r="S53">
        <f ca="1"/>
        <v>0.62978027343749998</v>
      </c>
      <c r="T53">
        <f ca="1"/>
        <v>1</v>
      </c>
      <c r="U53" t="str">
        <f ca="1"/>
        <v>19-May</v>
      </c>
      <c r="V53" t="str">
        <f ca="1"/>
        <v>18-May</v>
      </c>
      <c r="W53" t="str">
        <f ca="1"/>
        <v>17-May</v>
      </c>
      <c r="X53" t="str">
        <f ca="1"/>
        <v>16-May</v>
      </c>
      <c r="Y53" t="str">
        <f ca="1"/>
        <v>15-May</v>
      </c>
      <c r="Z53" t="str">
        <f ca="1"/>
        <v>14-May</v>
      </c>
      <c r="AA53" t="str">
        <f ca="1"/>
        <v>13-May</v>
      </c>
      <c r="AB53" t="str">
        <f ca="1"/>
        <v>0.45</v>
      </c>
    </row>
    <row r="54" spans="1:28" x14ac:dyDescent="0.35">
      <c r="A54" s="33" t="s">
        <v>174</v>
      </c>
      <c r="B54" t="str">
        <f t="array" aca="1" ref="B54:AB54" ca="1">_xll.PICurrVal('Nagpur Datalink'!$B$2:$AB$2,0,'Nagpur Datalink'!$A$54)</f>
        <v>Nagpur</v>
      </c>
      <c r="C54" t="str">
        <f ca="1"/>
        <v>Chandrapur</v>
      </c>
      <c r="D54" t="str">
        <f ca="1"/>
        <v>Mul</v>
      </c>
      <c r="E54" t="str">
        <f ca="1"/>
        <v>Mul</v>
      </c>
      <c r="F54" t="str">
        <f ca="1"/>
        <v>7890965</v>
      </c>
      <c r="G54" t="str">
        <f ca="1"/>
        <v>Mul Grid &amp; 24 Villages  RR WSS Retrofitting</v>
      </c>
      <c r="H54" t="str">
        <f ca="1"/>
        <v>Chimadha</v>
      </c>
      <c r="I54" t="str">
        <f ca="1"/>
        <v>ESR-0.65 LL</v>
      </c>
      <c r="J54">
        <f ca="1"/>
        <v>0</v>
      </c>
      <c r="K54">
        <f ca="1"/>
        <v>4041.96</v>
      </c>
      <c r="L54" t="str">
        <f ca="1"/>
        <v>0.65 LL</v>
      </c>
      <c r="M54">
        <f ca="1"/>
        <v>0</v>
      </c>
      <c r="N54">
        <f ca="1"/>
        <v>0</v>
      </c>
      <c r="O54">
        <f ca="1"/>
        <v>0</v>
      </c>
      <c r="P54">
        <f ca="1"/>
        <v>0</v>
      </c>
      <c r="Q54">
        <f ca="1"/>
        <v>0</v>
      </c>
      <c r="R54">
        <f ca="1"/>
        <v>0</v>
      </c>
      <c r="S54">
        <f ca="1"/>
        <v>0</v>
      </c>
      <c r="T54">
        <f ca="1"/>
        <v>0</v>
      </c>
      <c r="U54" t="str">
        <f ca="1"/>
        <v>19-May</v>
      </c>
      <c r="V54" t="str">
        <f ca="1"/>
        <v>18-May</v>
      </c>
      <c r="W54" t="str">
        <f ca="1"/>
        <v>17-May</v>
      </c>
      <c r="X54" t="str">
        <f ca="1"/>
        <v>16-May</v>
      </c>
      <c r="Y54" t="str">
        <f ca="1"/>
        <v>15-May</v>
      </c>
      <c r="Z54" t="str">
        <f ca="1"/>
        <v>14-May</v>
      </c>
      <c r="AA54" t="str">
        <f ca="1"/>
        <v>13-May</v>
      </c>
      <c r="AB54" t="str">
        <f ca="1"/>
        <v>0.65</v>
      </c>
    </row>
    <row r="55" spans="1:28" x14ac:dyDescent="0.35">
      <c r="A55" s="33" t="s">
        <v>175</v>
      </c>
      <c r="B55" t="str">
        <f t="array" aca="1" ref="B55:AB55" ca="1">_xll.PICurrVal('Nagpur Datalink'!$B$2:$AB$2,0,'Nagpur Datalink'!$A$55)</f>
        <v>Nagpur</v>
      </c>
      <c r="C55" t="str">
        <f ca="1"/>
        <v>Chandrapur</v>
      </c>
      <c r="D55" t="str">
        <f ca="1"/>
        <v>Mul</v>
      </c>
      <c r="E55" t="str">
        <f ca="1"/>
        <v>Mul</v>
      </c>
      <c r="F55" t="str">
        <f ca="1"/>
        <v>7890965</v>
      </c>
      <c r="G55" t="str">
        <f ca="1"/>
        <v>Mul Grid &amp; 24 Villages  RR WSS Retrofitting</v>
      </c>
      <c r="H55" t="str">
        <f ca="1"/>
        <v>Fiskuti</v>
      </c>
      <c r="I55" t="str">
        <f ca="1"/>
        <v>ESR-1.00 LL</v>
      </c>
      <c r="J55">
        <f ca="1"/>
        <v>0.60000002384185791</v>
      </c>
      <c r="K55">
        <f ca="1"/>
        <v>3427357</v>
      </c>
      <c r="L55" t="str">
        <f ca="1"/>
        <v>1.00 LL</v>
      </c>
      <c r="M55">
        <f ca="1"/>
        <v>0</v>
      </c>
      <c r="N55">
        <f ca="1"/>
        <v>0</v>
      </c>
      <c r="O55">
        <f ca="1"/>
        <v>0</v>
      </c>
      <c r="P55">
        <f ca="1"/>
        <v>0</v>
      </c>
      <c r="Q55">
        <f ca="1"/>
        <v>0</v>
      </c>
      <c r="R55">
        <f ca="1"/>
        <v>0</v>
      </c>
      <c r="S55">
        <f ca="1"/>
        <v>0</v>
      </c>
      <c r="T55">
        <f ca="1"/>
        <v>0</v>
      </c>
      <c r="U55" t="str">
        <f ca="1"/>
        <v>19-May</v>
      </c>
      <c r="V55" t="str">
        <f ca="1"/>
        <v>18-May</v>
      </c>
      <c r="W55" t="str">
        <f ca="1"/>
        <v>17-May</v>
      </c>
      <c r="X55" t="str">
        <f ca="1"/>
        <v>16-May</v>
      </c>
      <c r="Y55" t="str">
        <f ca="1"/>
        <v>15-May</v>
      </c>
      <c r="Z55" t="str">
        <f ca="1"/>
        <v>14-May</v>
      </c>
      <c r="AA55" t="str">
        <f ca="1"/>
        <v>13-May</v>
      </c>
      <c r="AB55" t="str">
        <f ca="1"/>
        <v>1</v>
      </c>
    </row>
    <row r="56" spans="1:28" x14ac:dyDescent="0.35">
      <c r="A56" s="33" t="s">
        <v>176</v>
      </c>
      <c r="B56" t="str">
        <f t="array" aca="1" ref="B56:AB56" ca="1">_xll.PICurrVal('Nagpur Datalink'!$B$2:$AB$2,0,'Nagpur Datalink'!$A$56)</f>
        <v>Nagpur</v>
      </c>
      <c r="C56" t="str">
        <f ca="1"/>
        <v>Chandrapur</v>
      </c>
      <c r="D56" t="str">
        <f ca="1"/>
        <v>Mul</v>
      </c>
      <c r="E56" t="str">
        <f ca="1"/>
        <v>Mul</v>
      </c>
      <c r="F56" t="str">
        <f ca="1"/>
        <v>7890965</v>
      </c>
      <c r="G56" t="str">
        <f ca="1"/>
        <v>Mul Grid &amp; 24 Villages  RR WSS Retrofitting</v>
      </c>
      <c r="H56" t="str">
        <f ca="1"/>
        <v>Karwan</v>
      </c>
      <c r="I56" t="str">
        <f ca="1"/>
        <v>ESR-0.40 LL</v>
      </c>
      <c r="J56">
        <f ca="1"/>
        <v>0</v>
      </c>
      <c r="K56">
        <f ca="1"/>
        <v>65944492</v>
      </c>
      <c r="L56" t="str">
        <f ca="1"/>
        <v>0.40 LL</v>
      </c>
      <c r="M56">
        <f ca="1"/>
        <v>0</v>
      </c>
      <c r="N56">
        <f ca="1"/>
        <v>0</v>
      </c>
      <c r="O56">
        <f ca="1"/>
        <v>0</v>
      </c>
      <c r="P56">
        <f ca="1"/>
        <v>0</v>
      </c>
      <c r="Q56">
        <f ca="1"/>
        <v>0</v>
      </c>
      <c r="R56">
        <f ca="1"/>
        <v>0</v>
      </c>
      <c r="S56">
        <f ca="1"/>
        <v>0</v>
      </c>
      <c r="T56">
        <f ca="1"/>
        <v>0</v>
      </c>
      <c r="U56" t="str">
        <f ca="1"/>
        <v>19-May</v>
      </c>
      <c r="V56" t="str">
        <f ca="1"/>
        <v>18-May</v>
      </c>
      <c r="W56" t="str">
        <f ca="1"/>
        <v>17-May</v>
      </c>
      <c r="X56" t="str">
        <f ca="1"/>
        <v>16-May</v>
      </c>
      <c r="Y56" t="str">
        <f ca="1"/>
        <v>15-May</v>
      </c>
      <c r="Z56" t="str">
        <f ca="1"/>
        <v>14-May</v>
      </c>
      <c r="AA56" t="str">
        <f ca="1"/>
        <v>13-May</v>
      </c>
      <c r="AB56" t="str">
        <f ca="1"/>
        <v>0.4</v>
      </c>
    </row>
    <row r="57" spans="1:28" x14ac:dyDescent="0.35">
      <c r="A57" s="33" t="s">
        <v>177</v>
      </c>
      <c r="B57" t="str">
        <f t="array" aca="1" ref="B57:AB57" ca="1">_xll.PICurrVal('Nagpur Datalink'!$B$2:$AB$2,0,'Nagpur Datalink'!$A$57)</f>
        <v>Nagpur</v>
      </c>
      <c r="C57" t="str">
        <f ca="1"/>
        <v>Chandrapur</v>
      </c>
      <c r="D57" t="str">
        <f ca="1"/>
        <v>Mul</v>
      </c>
      <c r="E57" t="str">
        <f ca="1"/>
        <v>Mul</v>
      </c>
      <c r="F57" t="str">
        <f ca="1"/>
        <v>7890965</v>
      </c>
      <c r="G57" t="str">
        <f ca="1"/>
        <v>Mul Grid &amp; 24 Villages  RR WSS Retrofitting</v>
      </c>
      <c r="H57" t="str">
        <f ca="1"/>
        <v>Kosambi</v>
      </c>
      <c r="I57" t="str">
        <f ca="1"/>
        <v>ESR-0.80 LL</v>
      </c>
      <c r="J57">
        <f ca="1"/>
        <v>0.8</v>
      </c>
      <c r="K57">
        <f ca="1"/>
        <v>5196.1869999999999</v>
      </c>
      <c r="L57" t="str">
        <f ca="1"/>
        <v>0.80 LL</v>
      </c>
      <c r="M57">
        <f ca="1"/>
        <v>0.1901823220257029</v>
      </c>
      <c r="N57">
        <f ca="1"/>
        <v>7.2428047775174489E-2</v>
      </c>
      <c r="O57">
        <f ca="1"/>
        <v>0.28533398153033884</v>
      </c>
      <c r="P57">
        <f ca="1"/>
        <v>0.77696646769626565</v>
      </c>
      <c r="Q57">
        <f ca="1"/>
        <v>8.063095854214225E-2</v>
      </c>
      <c r="R57">
        <f ca="1"/>
        <v>0.62265256127562685</v>
      </c>
      <c r="S57">
        <f ca="1"/>
        <v>0.26819656814988774</v>
      </c>
      <c r="T57">
        <f ca="1"/>
        <v>1</v>
      </c>
      <c r="U57" t="str">
        <f ca="1"/>
        <v>19-May</v>
      </c>
      <c r="V57" t="str">
        <f ca="1"/>
        <v>18-May</v>
      </c>
      <c r="W57" t="str">
        <f ca="1"/>
        <v>17-May</v>
      </c>
      <c r="X57" t="str">
        <f ca="1"/>
        <v>16-May</v>
      </c>
      <c r="Y57" t="str">
        <f ca="1"/>
        <v>15-May</v>
      </c>
      <c r="Z57" t="str">
        <f ca="1"/>
        <v>14-May</v>
      </c>
      <c r="AA57" t="str">
        <f ca="1"/>
        <v>13-May</v>
      </c>
      <c r="AB57" t="str">
        <f ca="1"/>
        <v>0.8</v>
      </c>
    </row>
    <row r="58" spans="1:28" x14ac:dyDescent="0.35">
      <c r="A58" s="33" t="s">
        <v>178</v>
      </c>
      <c r="B58" t="str">
        <f t="array" aca="1" ref="B58:AB58" ca="1">_xll.PICurrVal('Nagpur Datalink'!$B$2:$AB$2,0,'Nagpur Datalink'!$A$58)</f>
        <v>Nagpur</v>
      </c>
      <c r="C58" t="str">
        <f ca="1"/>
        <v>Chandrapur</v>
      </c>
      <c r="D58" t="str">
        <f ca="1"/>
        <v>Mul</v>
      </c>
      <c r="E58" t="str">
        <f ca="1"/>
        <v>Mul</v>
      </c>
      <c r="F58" t="str">
        <f ca="1"/>
        <v>7890965</v>
      </c>
      <c r="G58" t="str">
        <f ca="1"/>
        <v>Mul Grid &amp; 24 Villages  RR WSS Retrofitting</v>
      </c>
      <c r="H58" t="str">
        <f ca="1"/>
        <v>Tadala Tukum</v>
      </c>
      <c r="I58" t="str">
        <f ca="1"/>
        <v>ESR-0.80 LL</v>
      </c>
      <c r="J58">
        <f ca="1"/>
        <v>0</v>
      </c>
      <c r="K58">
        <f ca="1"/>
        <v>156.50810000000001</v>
      </c>
      <c r="L58" t="str">
        <f ca="1"/>
        <v>0.80 LL</v>
      </c>
      <c r="M58">
        <f ca="1"/>
        <v>0</v>
      </c>
      <c r="N58">
        <f ca="1"/>
        <v>0</v>
      </c>
      <c r="O58">
        <f ca="1"/>
        <v>0</v>
      </c>
      <c r="P58">
        <f ca="1"/>
        <v>0</v>
      </c>
      <c r="Q58">
        <f ca="1"/>
        <v>0</v>
      </c>
      <c r="R58">
        <f ca="1"/>
        <v>0</v>
      </c>
      <c r="S58">
        <f ca="1"/>
        <v>0</v>
      </c>
      <c r="T58">
        <f ca="1"/>
        <v>1</v>
      </c>
      <c r="U58" t="str">
        <f ca="1"/>
        <v>19-May</v>
      </c>
      <c r="V58" t="str">
        <f ca="1"/>
        <v>18-May</v>
      </c>
      <c r="W58" t="str">
        <f ca="1"/>
        <v>17-May</v>
      </c>
      <c r="X58" t="str">
        <f ca="1"/>
        <v>16-May</v>
      </c>
      <c r="Y58" t="str">
        <f ca="1"/>
        <v>15-May</v>
      </c>
      <c r="Z58" t="str">
        <f ca="1"/>
        <v>14-May</v>
      </c>
      <c r="AA58" t="str">
        <f ca="1"/>
        <v>13-May</v>
      </c>
      <c r="AB58" t="str">
        <f ca="1"/>
        <v>0.8</v>
      </c>
    </row>
    <row r="59" spans="1:28" x14ac:dyDescent="0.35">
      <c r="A59" s="33" t="s">
        <v>179</v>
      </c>
      <c r="B59" t="str">
        <f t="array" aca="1" ref="B59:AB59" ca="1">_xll.PICurrVal('Nagpur Datalink'!$B$2:$AB$2,0,'Nagpur Datalink'!$A$59)</f>
        <v>Nagpur</v>
      </c>
      <c r="C59" t="str">
        <f ca="1"/>
        <v>Chandrapur</v>
      </c>
      <c r="D59" t="str">
        <f ca="1"/>
        <v>Mul</v>
      </c>
      <c r="E59" t="str">
        <f ca="1"/>
        <v>Mul</v>
      </c>
      <c r="F59" t="str">
        <f ca="1"/>
        <v>7890965</v>
      </c>
      <c r="G59" t="str">
        <f ca="1"/>
        <v>Mul Grid &amp; 24 Villages  RR WSS Retrofitting</v>
      </c>
      <c r="H59" t="str">
        <f ca="1"/>
        <v>Tekadi</v>
      </c>
      <c r="I59" t="str">
        <f ca="1"/>
        <v>ESR-1.00 LL</v>
      </c>
      <c r="J59">
        <f ca="1"/>
        <v>0</v>
      </c>
      <c r="K59">
        <f ca="1"/>
        <v>7947.45</v>
      </c>
      <c r="L59" t="str">
        <f ca="1"/>
        <v>1.00 LL</v>
      </c>
      <c r="M59">
        <f ca="1"/>
        <v>1.295051739130431</v>
      </c>
      <c r="N59">
        <f ca="1"/>
        <v>2.6200000000008005E-2</v>
      </c>
      <c r="O59">
        <f ca="1"/>
        <v>1.3267999999999938</v>
      </c>
      <c r="P59">
        <f ca="1"/>
        <v>1.2644999999999982</v>
      </c>
      <c r="Q59">
        <f ca="1"/>
        <v>2.4740000000000055</v>
      </c>
      <c r="R59">
        <f ca="1"/>
        <v>8.1999999999970898E-3</v>
      </c>
      <c r="S59">
        <f ca="1"/>
        <v>1.4160000000000037</v>
      </c>
      <c r="T59">
        <f ca="1"/>
        <v>1</v>
      </c>
      <c r="U59" t="str">
        <f ca="1"/>
        <v>19-May</v>
      </c>
      <c r="V59" t="str">
        <f ca="1"/>
        <v>18-May</v>
      </c>
      <c r="W59" t="str">
        <f ca="1"/>
        <v>17-May</v>
      </c>
      <c r="X59" t="str">
        <f ca="1"/>
        <v>16-May</v>
      </c>
      <c r="Y59" t="str">
        <f ca="1"/>
        <v>15-May</v>
      </c>
      <c r="Z59" t="str">
        <f ca="1"/>
        <v>14-May</v>
      </c>
      <c r="AA59" t="str">
        <f ca="1"/>
        <v>13-May</v>
      </c>
      <c r="AB59" t="str">
        <f ca="1"/>
        <v>1</v>
      </c>
    </row>
    <row r="60" spans="1:28" x14ac:dyDescent="0.35">
      <c r="A60" s="33" t="s">
        <v>180</v>
      </c>
      <c r="B60" t="str">
        <f t="array" aca="1" ref="B60:AB60" ca="1">_xll.PICurrVal('Nagpur Datalink'!$B$2:$AB$2,0,'Nagpur Datalink'!$A$60)</f>
        <v>Nagpur</v>
      </c>
      <c r="C60" t="str">
        <f ca="1"/>
        <v>Chandrapur</v>
      </c>
      <c r="D60" t="str">
        <f ca="1"/>
        <v>Mul</v>
      </c>
      <c r="E60" t="str">
        <f ca="1"/>
        <v>Mul</v>
      </c>
      <c r="F60" t="str">
        <f ca="1"/>
        <v>7890965</v>
      </c>
      <c r="G60" t="str">
        <f ca="1"/>
        <v>Mul Grid &amp; 24 Villages  RR WSS Retrofitting</v>
      </c>
      <c r="H60" t="str">
        <f ca="1"/>
        <v>Tolewahi</v>
      </c>
      <c r="I60" t="str">
        <f ca="1"/>
        <v>ESR-0.25 LL</v>
      </c>
      <c r="J60">
        <f ca="1"/>
        <v>0</v>
      </c>
      <c r="K60">
        <f ca="1"/>
        <v>2557.91</v>
      </c>
      <c r="L60" t="str">
        <f ca="1"/>
        <v>0.25 LL</v>
      </c>
      <c r="M60">
        <f ca="1"/>
        <v>0.38470000000000254</v>
      </c>
      <c r="N60">
        <f ca="1"/>
        <v>0.23166780000000017</v>
      </c>
      <c r="O60">
        <f ca="1"/>
        <v>0.10289999999999963</v>
      </c>
      <c r="P60">
        <f ca="1"/>
        <v>0.25811665166516379</v>
      </c>
      <c r="Q60">
        <f ca="1"/>
        <v>4.2699999999999821E-2</v>
      </c>
      <c r="R60">
        <f ca="1"/>
        <v>0</v>
      </c>
      <c r="S60">
        <f ca="1"/>
        <v>0</v>
      </c>
      <c r="T60">
        <f ca="1"/>
        <v>0</v>
      </c>
      <c r="U60" t="str">
        <f ca="1"/>
        <v>19-May</v>
      </c>
      <c r="V60" t="str">
        <f ca="1"/>
        <v>18-May</v>
      </c>
      <c r="W60" t="str">
        <f ca="1"/>
        <v>17-May</v>
      </c>
      <c r="X60" t="str">
        <f ca="1"/>
        <v>16-May</v>
      </c>
      <c r="Y60" t="str">
        <f ca="1"/>
        <v>15-May</v>
      </c>
      <c r="Z60" t="str">
        <f ca="1"/>
        <v>14-May</v>
      </c>
      <c r="AA60" t="str">
        <f ca="1"/>
        <v>13-May</v>
      </c>
      <c r="AB60" t="str">
        <f ca="1"/>
        <v>0.25</v>
      </c>
    </row>
    <row r="61" spans="1:28" x14ac:dyDescent="0.35">
      <c r="A61" s="33" t="s">
        <v>417</v>
      </c>
      <c r="B61" t="str">
        <f t="array" aca="1" ref="B61:AB61" ca="1">_xll.PICurrVal('Nagpur Datalink'!$B$2:$AB$2,0,'Nagpur Datalink'!$A$61)</f>
        <v>Chandrapur</v>
      </c>
      <c r="C61" t="str">
        <f ca="1"/>
        <v>Chandrapur</v>
      </c>
      <c r="D61" t="str">
        <f ca="1"/>
        <v>Gadchiroli</v>
      </c>
      <c r="E61" t="str">
        <f ca="1"/>
        <v>Aheri</v>
      </c>
      <c r="F61" t="str">
        <f ca="1"/>
        <v>7890975</v>
      </c>
      <c r="G61" t="str">
        <f ca="1"/>
        <v>Allapalli-Nagapalli RR</v>
      </c>
      <c r="H61" t="str">
        <f ca="1"/>
        <v>Allapalli</v>
      </c>
      <c r="I61" t="str">
        <f ca="1"/>
        <v>MBR 4.10 LL</v>
      </c>
      <c r="J61">
        <f ca="1"/>
        <v>99.693000793457031</v>
      </c>
      <c r="K61">
        <f ca="1"/>
        <v>38752</v>
      </c>
      <c r="L61" t="str">
        <f ca="1"/>
        <v>4.10 LL</v>
      </c>
      <c r="M61">
        <f ca="1"/>
        <v>0</v>
      </c>
      <c r="N61">
        <f ca="1"/>
        <v>0</v>
      </c>
      <c r="O61">
        <f ca="1"/>
        <v>0</v>
      </c>
      <c r="P61">
        <f ca="1"/>
        <v>0</v>
      </c>
      <c r="Q61">
        <f ca="1"/>
        <v>0</v>
      </c>
      <c r="R61">
        <f ca="1"/>
        <v>0</v>
      </c>
      <c r="S61">
        <f ca="1"/>
        <v>0.5205118269024388</v>
      </c>
      <c r="T61">
        <f ca="1"/>
        <v>1</v>
      </c>
      <c r="U61" t="str">
        <f ca="1"/>
        <v>19-May</v>
      </c>
      <c r="V61" t="str">
        <f ca="1"/>
        <v>18-May</v>
      </c>
      <c r="W61" t="str">
        <f ca="1"/>
        <v>17-May</v>
      </c>
      <c r="X61" t="str">
        <f ca="1"/>
        <v>16-May</v>
      </c>
      <c r="Y61" t="str">
        <f ca="1"/>
        <v>15-May</v>
      </c>
      <c r="Z61" t="str">
        <f ca="1"/>
        <v>14-May</v>
      </c>
      <c r="AA61" t="str">
        <f ca="1"/>
        <v>13-May</v>
      </c>
      <c r="AB61" t="str">
        <f ca="1"/>
        <v>4.1</v>
      </c>
    </row>
    <row r="62" spans="1:28" x14ac:dyDescent="0.35">
      <c r="A62" s="33" t="s">
        <v>503</v>
      </c>
      <c r="B62" t="str">
        <f t="array" aca="1" ref="B62:AB62" ca="1">_xll.PICurrVal('Nagpur Datalink'!$B$2:$AB$2,0,'Nagpur Datalink'!$A$62)</f>
        <v>Chandrapur</v>
      </c>
      <c r="C62" t="str">
        <f ca="1"/>
        <v>Chandrapur</v>
      </c>
      <c r="D62" t="str">
        <f ca="1"/>
        <v>Pombhurna</v>
      </c>
      <c r="E62" t="str">
        <f ca="1"/>
        <v>Pombhurna</v>
      </c>
      <c r="F62" t="str">
        <f ca="1"/>
        <v>7928270</v>
      </c>
      <c r="G62" t="str">
        <f ca="1"/>
        <v>Pomnbhurna Grid &amp; 15 Villages RR Retrofitting</v>
      </c>
      <c r="H62" t="str">
        <f ca="1"/>
        <v>Welwa</v>
      </c>
      <c r="I62" t="str">
        <f ca="1"/>
        <v>MBR-0.80 LL</v>
      </c>
      <c r="J62">
        <f ca="1"/>
        <v>0</v>
      </c>
      <c r="K62">
        <f ca="1"/>
        <v>2</v>
      </c>
      <c r="L62" t="str">
        <f ca="1"/>
        <v>0.80 LL</v>
      </c>
      <c r="M62">
        <f ca="1"/>
        <v>0</v>
      </c>
      <c r="N62">
        <f ca="1"/>
        <v>0</v>
      </c>
      <c r="O62">
        <f ca="1"/>
        <v>0</v>
      </c>
      <c r="P62">
        <f ca="1"/>
        <v>0</v>
      </c>
      <c r="Q62">
        <f ca="1"/>
        <v>0</v>
      </c>
      <c r="R62">
        <f ca="1"/>
        <v>0</v>
      </c>
      <c r="S62">
        <f ca="1"/>
        <v>0</v>
      </c>
      <c r="T62">
        <f ca="1"/>
        <v>1</v>
      </c>
      <c r="U62" t="str">
        <f ca="1"/>
        <v>19-May</v>
      </c>
      <c r="V62" t="str">
        <f ca="1"/>
        <v>18-May</v>
      </c>
      <c r="W62" t="str">
        <f ca="1"/>
        <v>17-May</v>
      </c>
      <c r="X62" t="str">
        <f ca="1"/>
        <v>16-May</v>
      </c>
      <c r="Y62" t="str">
        <f ca="1"/>
        <v>15-May</v>
      </c>
      <c r="Z62" t="str">
        <f ca="1"/>
        <v>14-May</v>
      </c>
      <c r="AA62" t="str">
        <f ca="1"/>
        <v>13-May</v>
      </c>
      <c r="AB62" t="str">
        <f ca="1"/>
        <v>0.8</v>
      </c>
    </row>
    <row r="63" spans="1:28" x14ac:dyDescent="0.35">
      <c r="A63" s="33" t="s">
        <v>717</v>
      </c>
      <c r="B63" t="str">
        <f t="array" aca="1" ref="B63:AB63" ca="1">_xll.PICurrVal('Nagpur Datalink'!$B$2:$AB$2,0,'Nagpur Datalink'!$A$63)</f>
        <v>Nagpur</v>
      </c>
      <c r="C63" t="str">
        <f ca="1"/>
        <v>Chandrapur</v>
      </c>
      <c r="D63" t="str">
        <f ca="1"/>
        <v>Wardha</v>
      </c>
      <c r="E63" t="str">
        <f ca="1"/>
        <v>Wardha</v>
      </c>
      <c r="F63" t="str">
        <f ca="1"/>
        <v>7891298</v>
      </c>
      <c r="G63" t="str">
        <f ca="1"/>
        <v>Pipri Meghe and 13 villages RR WSS</v>
      </c>
      <c r="H63" t="str">
        <f ca="1"/>
        <v>Nalwadi</v>
      </c>
      <c r="I63" t="str">
        <f ca="1"/>
        <v>ESR-6.50 LL OL 1</v>
      </c>
      <c r="J63">
        <f ca="1"/>
        <v>0</v>
      </c>
      <c r="K63">
        <f ca="1"/>
        <v>26656</v>
      </c>
      <c r="L63" t="str">
        <f ca="1"/>
        <v>6.50 LL</v>
      </c>
      <c r="M63">
        <f ca="1"/>
        <v>0</v>
      </c>
      <c r="N63">
        <f ca="1"/>
        <v>0</v>
      </c>
      <c r="O63">
        <f ca="1"/>
        <v>3.7045190497825753</v>
      </c>
      <c r="P63">
        <f ca="1"/>
        <v>9.2892677207782985E-3</v>
      </c>
      <c r="Q63">
        <f ca="1"/>
        <v>0</v>
      </c>
      <c r="R63">
        <f ca="1"/>
        <v>0</v>
      </c>
      <c r="S63">
        <f ca="1"/>
        <v>0</v>
      </c>
      <c r="T63">
        <f ca="1"/>
        <v>1</v>
      </c>
      <c r="U63" t="str">
        <f ca="1"/>
        <v>19-May</v>
      </c>
      <c r="V63" t="str">
        <f ca="1"/>
        <v>18-May</v>
      </c>
      <c r="W63" t="str">
        <f ca="1"/>
        <v>17-May</v>
      </c>
      <c r="X63" t="str">
        <f ca="1"/>
        <v>16-May</v>
      </c>
      <c r="Y63" t="str">
        <f ca="1"/>
        <v>15-May</v>
      </c>
      <c r="Z63" t="str">
        <f ca="1"/>
        <v>14-May</v>
      </c>
      <c r="AA63" t="str">
        <f ca="1"/>
        <v>13-May</v>
      </c>
      <c r="AB63" t="str">
        <f ca="1"/>
        <v>6.5</v>
      </c>
    </row>
    <row r="64" spans="1:28" x14ac:dyDescent="0.35">
      <c r="A64" s="33" t="s">
        <v>1079</v>
      </c>
      <c r="B64" t="str">
        <f t="array" aca="1" ref="B64:AB64" ca="1">_xll.PICurrVal('Nagpur Datalink'!$B$2:$AB$2,0,'Nagpur Datalink'!$A$64)</f>
        <v>Nagpur</v>
      </c>
      <c r="C64" t="str">
        <f ca="1"/>
        <v>Chandrapur</v>
      </c>
      <c r="D64" t="str">
        <f ca="1"/>
        <v>Mul</v>
      </c>
      <c r="E64" t="str">
        <f ca="1"/>
        <v>Mul</v>
      </c>
      <c r="F64" t="str">
        <f ca="1"/>
        <v>7890965</v>
      </c>
      <c r="G64" t="str">
        <f ca="1"/>
        <v>Mul Grid &amp; 24 Villages  RR WSS Retrofitting</v>
      </c>
      <c r="H64" t="str">
        <f ca="1"/>
        <v>Janala Ryt.</v>
      </c>
      <c r="I64" t="str">
        <f ca="1"/>
        <v>ESR-0.60 LL OL 1</v>
      </c>
      <c r="J64">
        <f ca="1"/>
        <v>0</v>
      </c>
      <c r="K64" t="str">
        <f ca="1"/>
        <v>Pt Created</v>
      </c>
      <c r="L64" t="str">
        <f ca="1"/>
        <v>0.60 LL</v>
      </c>
      <c r="M64">
        <f ca="1"/>
        <v>0</v>
      </c>
      <c r="N64">
        <f ca="1"/>
        <v>0</v>
      </c>
      <c r="O64">
        <f ca="1"/>
        <v>0</v>
      </c>
      <c r="P64">
        <f ca="1"/>
        <v>0</v>
      </c>
      <c r="Q64">
        <f ca="1"/>
        <v>0</v>
      </c>
      <c r="R64">
        <f ca="1"/>
        <v>0</v>
      </c>
      <c r="S64">
        <f ca="1"/>
        <v>0</v>
      </c>
      <c r="T64">
        <f ca="1"/>
        <v>1</v>
      </c>
      <c r="U64" t="str">
        <f ca="1"/>
        <v>19-May</v>
      </c>
      <c r="V64" t="str">
        <f ca="1"/>
        <v>18-May</v>
      </c>
      <c r="W64" t="str">
        <f ca="1"/>
        <v>17-May</v>
      </c>
      <c r="X64" t="str">
        <f ca="1"/>
        <v>16-May</v>
      </c>
      <c r="Y64" t="str">
        <f ca="1"/>
        <v>15-May</v>
      </c>
      <c r="Z64" t="str">
        <f ca="1"/>
        <v>14-May</v>
      </c>
      <c r="AA64" t="str">
        <f ca="1"/>
        <v>13-May</v>
      </c>
      <c r="AB64" t="str">
        <f ca="1"/>
        <v>0.6</v>
      </c>
    </row>
    <row r="65" spans="1:28" x14ac:dyDescent="0.35">
      <c r="A65" s="33" t="s">
        <v>170</v>
      </c>
      <c r="B65" t="str">
        <f t="array" aca="1" ref="B65:AB65" ca="1">_xll.PICurrVal('Nagpur Datalink'!$B$2:$AB$2,0,'Nagpur Datalink'!$A$65)</f>
        <v>Nagpur</v>
      </c>
      <c r="C65" t="str">
        <f ca="1"/>
        <v>Chandrapur</v>
      </c>
      <c r="D65" t="str">
        <f ca="1"/>
        <v>Mul</v>
      </c>
      <c r="E65" t="str">
        <f ca="1"/>
        <v>Mul</v>
      </c>
      <c r="F65" t="str">
        <f ca="1"/>
        <v>7890965</v>
      </c>
      <c r="G65" t="str">
        <f ca="1"/>
        <v>Mul Grid &amp; 24 Villages  RR WSS Retrofitting</v>
      </c>
      <c r="H65" t="str">
        <f ca="1"/>
        <v>Agadi</v>
      </c>
      <c r="I65" t="str">
        <f ca="1"/>
        <v>ESR-0.40 LL</v>
      </c>
      <c r="J65">
        <f ca="1"/>
        <v>0</v>
      </c>
      <c r="K65">
        <f ca="1"/>
        <v>6865.27</v>
      </c>
      <c r="L65" t="str">
        <f ca="1"/>
        <v>0.40 LL</v>
      </c>
      <c r="M65">
        <f ca="1"/>
        <v>5.3760089062052433E-4</v>
      </c>
      <c r="N65">
        <f ca="1"/>
        <v>0</v>
      </c>
      <c r="O65">
        <f ca="1"/>
        <v>0.29260000000000219</v>
      </c>
      <c r="P65">
        <f ca="1"/>
        <v>0.4016103098234089</v>
      </c>
      <c r="Q65">
        <f ca="1"/>
        <v>0.33369999999999889</v>
      </c>
      <c r="R65">
        <f ca="1"/>
        <v>0.5081999999999971</v>
      </c>
      <c r="S65">
        <f ca="1"/>
        <v>0.21650000000000547</v>
      </c>
      <c r="T65">
        <f ca="1"/>
        <v>1</v>
      </c>
      <c r="U65" t="str">
        <f ca="1"/>
        <v>19-May</v>
      </c>
      <c r="V65" t="str">
        <f ca="1"/>
        <v>18-May</v>
      </c>
      <c r="W65" t="str">
        <f ca="1"/>
        <v>17-May</v>
      </c>
      <c r="X65" t="str">
        <f ca="1"/>
        <v>16-May</v>
      </c>
      <c r="Y65" t="str">
        <f ca="1"/>
        <v>15-May</v>
      </c>
      <c r="Z65" t="str">
        <f ca="1"/>
        <v>14-May</v>
      </c>
      <c r="AA65" t="str">
        <f ca="1"/>
        <v>13-May</v>
      </c>
      <c r="AB65" t="str">
        <f ca="1"/>
        <v>0.4</v>
      </c>
    </row>
    <row r="66" spans="1:28" x14ac:dyDescent="0.35">
      <c r="A66" s="33" t="s">
        <v>173</v>
      </c>
      <c r="B66" t="str">
        <f t="array" aca="1" ref="B66:AB66" ca="1">_xll.PICurrVal('Nagpur Datalink'!$B$2:$AB$2,0,'Nagpur Datalink'!$A$66)</f>
        <v>Nagpur</v>
      </c>
      <c r="C66" t="str">
        <f ca="1"/>
        <v>Chandrapur</v>
      </c>
      <c r="D66" t="str">
        <f ca="1"/>
        <v>Mul</v>
      </c>
      <c r="E66" t="str">
        <f ca="1"/>
        <v>Mul</v>
      </c>
      <c r="F66" t="str">
        <f ca="1"/>
        <v>7890965</v>
      </c>
      <c r="G66" t="str">
        <f ca="1"/>
        <v>Mul Grid &amp; 24 Villages  RR WSS Retrofitting</v>
      </c>
      <c r="H66" t="str">
        <f ca="1"/>
        <v>Chicholi</v>
      </c>
      <c r="I66" t="str">
        <f ca="1"/>
        <v>ESR-0.10 LL</v>
      </c>
      <c r="J66">
        <f ca="1"/>
        <v>0</v>
      </c>
      <c r="K66">
        <f ca="1"/>
        <v>4789.2267000000002</v>
      </c>
      <c r="L66" t="str">
        <f ca="1"/>
        <v>0.10 LL</v>
      </c>
      <c r="M66">
        <f ca="1"/>
        <v>0.36748222636656463</v>
      </c>
      <c r="N66">
        <f ca="1"/>
        <v>9.6601260582010587E-2</v>
      </c>
      <c r="O66">
        <f ca="1"/>
        <v>0.36588616385981365</v>
      </c>
      <c r="P66">
        <f ca="1"/>
        <v>0.31709827721593681</v>
      </c>
      <c r="Q66">
        <f ca="1"/>
        <v>0.27496141666666518</v>
      </c>
      <c r="R66">
        <f ca="1"/>
        <v>0.35150936065573662</v>
      </c>
      <c r="S66">
        <f ca="1"/>
        <v>0.32461789096864779</v>
      </c>
      <c r="T66">
        <f ca="1"/>
        <v>1</v>
      </c>
      <c r="U66" t="str">
        <f ca="1"/>
        <v>19-May</v>
      </c>
      <c r="V66" t="str">
        <f ca="1"/>
        <v>18-May</v>
      </c>
      <c r="W66" t="str">
        <f ca="1"/>
        <v>17-May</v>
      </c>
      <c r="X66" t="str">
        <f ca="1"/>
        <v>16-May</v>
      </c>
      <c r="Y66" t="str">
        <f ca="1"/>
        <v>15-May</v>
      </c>
      <c r="Z66" t="str">
        <f ca="1"/>
        <v>14-May</v>
      </c>
      <c r="AA66" t="str">
        <f ca="1"/>
        <v>13-May</v>
      </c>
      <c r="AB66" t="str">
        <f ca="1"/>
        <v>0.1</v>
      </c>
    </row>
    <row r="67" spans="1:28" x14ac:dyDescent="0.35">
      <c r="A67" s="33" t="s">
        <v>171</v>
      </c>
      <c r="B67" t="str">
        <f t="array" aca="1" ref="B67:AB67" ca="1">_xll.PICurrVal('Nagpur Datalink'!$B$2:$AB$2,0,'Nagpur Datalink'!$A$67)</f>
        <v>Nagpur</v>
      </c>
      <c r="C67" t="str">
        <f ca="1"/>
        <v>Chandrapur</v>
      </c>
      <c r="D67" t="str">
        <f ca="1"/>
        <v>Mul</v>
      </c>
      <c r="E67" t="str">
        <f ca="1"/>
        <v>Mul</v>
      </c>
      <c r="F67" t="str">
        <f ca="1"/>
        <v>7890965</v>
      </c>
      <c r="G67" t="str">
        <f ca="1"/>
        <v>Mul Grid &amp; 24 Villages  RR WSS Retrofitting</v>
      </c>
      <c r="H67" t="str">
        <f ca="1"/>
        <v>Bhawarala</v>
      </c>
      <c r="I67" t="str">
        <f ca="1"/>
        <v>ESR-0.55 LL</v>
      </c>
      <c r="J67" t="str">
        <f ca="1"/>
        <v>Pt Created</v>
      </c>
      <c r="K67" t="str">
        <f ca="1"/>
        <v>Pt Created</v>
      </c>
      <c r="L67" t="str">
        <f ca="1"/>
        <v>0.55 LL</v>
      </c>
      <c r="M67">
        <f ca="1"/>
        <v>0</v>
      </c>
      <c r="N67">
        <f ca="1"/>
        <v>0</v>
      </c>
      <c r="O67">
        <f ca="1"/>
        <v>0</v>
      </c>
      <c r="P67">
        <f ca="1"/>
        <v>0</v>
      </c>
      <c r="Q67">
        <f ca="1"/>
        <v>0</v>
      </c>
      <c r="R67">
        <f ca="1"/>
        <v>0</v>
      </c>
      <c r="S67">
        <f ca="1"/>
        <v>0</v>
      </c>
      <c r="T67">
        <f ca="1"/>
        <v>0</v>
      </c>
      <c r="U67" t="str">
        <f ca="1"/>
        <v>19-May</v>
      </c>
      <c r="V67" t="str">
        <f ca="1"/>
        <v>18-May</v>
      </c>
      <c r="W67" t="str">
        <f ca="1"/>
        <v>17-May</v>
      </c>
      <c r="X67" t="str">
        <f ca="1"/>
        <v>16-May</v>
      </c>
      <c r="Y67" t="str">
        <f ca="1"/>
        <v>15-May</v>
      </c>
      <c r="Z67" t="str">
        <f ca="1"/>
        <v>14-May</v>
      </c>
      <c r="AA67" t="str">
        <f ca="1"/>
        <v>13-May</v>
      </c>
      <c r="AB67" t="str">
        <f ca="1"/>
        <v>0.55</v>
      </c>
    </row>
    <row r="68" spans="1:28" x14ac:dyDescent="0.35">
      <c r="A68" s="33" t="s">
        <v>172</v>
      </c>
      <c r="B68" t="str">
        <f t="array" aca="1" ref="B68:AB68" ca="1">_xll.PICurrVal('Nagpur Datalink'!$B$2:$AB$2,0,'Nagpur Datalink'!$A$68)</f>
        <v>Nagpur</v>
      </c>
      <c r="C68" t="str">
        <f ca="1"/>
        <v>Chandrapur</v>
      </c>
      <c r="D68" t="str">
        <f ca="1"/>
        <v>Mul</v>
      </c>
      <c r="E68" t="str">
        <f ca="1"/>
        <v>Mul</v>
      </c>
      <c r="F68" t="str">
        <f ca="1"/>
        <v>7890965</v>
      </c>
      <c r="G68" t="str">
        <f ca="1"/>
        <v>Mul Grid &amp; 24 Villages  RR WSS Retrofitting</v>
      </c>
      <c r="H68" t="str">
        <f ca="1"/>
        <v>Chak Katwan</v>
      </c>
      <c r="I68" t="str">
        <f ca="1"/>
        <v>ESR-0.20 LL</v>
      </c>
      <c r="J68">
        <f ca="1"/>
        <v>0</v>
      </c>
      <c r="K68">
        <f ca="1"/>
        <v>10663.481</v>
      </c>
      <c r="L68" t="str">
        <f ca="1"/>
        <v>0.20 LL</v>
      </c>
      <c r="M68">
        <f ca="1"/>
        <v>0.83250287884076901</v>
      </c>
      <c r="N68">
        <f ca="1"/>
        <v>0.36434000000001104</v>
      </c>
      <c r="O68">
        <f ca="1"/>
        <v>1.1504751425899848</v>
      </c>
      <c r="P68">
        <f ca="1"/>
        <v>0.63475473888496703</v>
      </c>
      <c r="Q68">
        <f ca="1"/>
        <v>0.97778947614593559</v>
      </c>
      <c r="R68">
        <f ca="1"/>
        <v>1.1874912201963526</v>
      </c>
      <c r="S68">
        <f ca="1"/>
        <v>0.91032936760690064</v>
      </c>
      <c r="T68">
        <f ca="1"/>
        <v>1</v>
      </c>
      <c r="U68" t="str">
        <f ca="1"/>
        <v>19-May</v>
      </c>
      <c r="V68" t="str">
        <f ca="1"/>
        <v>18-May</v>
      </c>
      <c r="W68" t="str">
        <f ca="1"/>
        <v>17-May</v>
      </c>
      <c r="X68" t="str">
        <f ca="1"/>
        <v>16-May</v>
      </c>
      <c r="Y68" t="str">
        <f ca="1"/>
        <v>15-May</v>
      </c>
      <c r="Z68" t="str">
        <f ca="1"/>
        <v>14-May</v>
      </c>
      <c r="AA68" t="str">
        <f ca="1"/>
        <v>13-May</v>
      </c>
      <c r="AB68" t="str">
        <f ca="1"/>
        <v>0.2</v>
      </c>
    </row>
    <row r="69" spans="1:28" x14ac:dyDescent="0.35">
      <c r="A69" s="33" t="s">
        <v>418</v>
      </c>
      <c r="B69" t="str">
        <f t="array" aca="1" ref="B69:AB69" ca="1">_xll.PICurrVal('Nagpur Datalink'!$B$2:$AB$2,0,'Nagpur Datalink'!$A$69)</f>
        <v>Chandrapur</v>
      </c>
      <c r="C69" t="str">
        <f ca="1"/>
        <v>Chandrapur</v>
      </c>
      <c r="D69" t="str">
        <f ca="1"/>
        <v>Pombhurna</v>
      </c>
      <c r="E69" t="str">
        <f ca="1"/>
        <v>Pombhurna</v>
      </c>
      <c r="F69" t="str">
        <f ca="1"/>
        <v>7928270</v>
      </c>
      <c r="G69" t="str">
        <f ca="1"/>
        <v>Pomnbhurna Grid &amp; 15 Villages RR Retrofitting</v>
      </c>
      <c r="H69" t="str">
        <f ca="1"/>
        <v>Jam Kh.</v>
      </c>
      <c r="I69" t="str">
        <f ca="1"/>
        <v>ESR-0.35 LL</v>
      </c>
      <c r="J69">
        <f ca="1"/>
        <v>0</v>
      </c>
      <c r="K69">
        <f ca="1"/>
        <v>931.9439697265625</v>
      </c>
      <c r="L69" t="str">
        <f ca="1"/>
        <v>0.35 LL</v>
      </c>
      <c r="M69">
        <f ca="1"/>
        <v>0</v>
      </c>
      <c r="N69">
        <f ca="1"/>
        <v>0</v>
      </c>
      <c r="O69">
        <f ca="1"/>
        <v>0</v>
      </c>
      <c r="P69">
        <f ca="1"/>
        <v>0</v>
      </c>
      <c r="Q69">
        <f ca="1"/>
        <v>0</v>
      </c>
      <c r="R69">
        <f ca="1"/>
        <v>0</v>
      </c>
      <c r="S69">
        <f ca="1"/>
        <v>0</v>
      </c>
      <c r="T69">
        <f ca="1"/>
        <v>1</v>
      </c>
      <c r="U69" t="str">
        <f ca="1"/>
        <v>19-May</v>
      </c>
      <c r="V69" t="str">
        <f ca="1"/>
        <v>18-May</v>
      </c>
      <c r="W69" t="str">
        <f ca="1"/>
        <v>17-May</v>
      </c>
      <c r="X69" t="str">
        <f ca="1"/>
        <v>16-May</v>
      </c>
      <c r="Y69" t="str">
        <f ca="1"/>
        <v>15-May</v>
      </c>
      <c r="Z69" t="str">
        <f ca="1"/>
        <v>14-May</v>
      </c>
      <c r="AA69" t="str">
        <f ca="1"/>
        <v>13-May</v>
      </c>
      <c r="AB69" t="str">
        <f ca="1"/>
        <v>0.35</v>
      </c>
    </row>
    <row r="70" spans="1:28" x14ac:dyDescent="0.35">
      <c r="A70" s="33" t="s">
        <v>1144</v>
      </c>
      <c r="B70" t="str">
        <f t="array" aca="1" ref="B70:AB70" ca="1">_xll.PICurrVal('Nagpur Datalink'!$B$2:$AB$2,0,'Nagpur Datalink'!$A$70)</f>
        <v>Nagpur</v>
      </c>
      <c r="C70" t="str">
        <f ca="1"/>
        <v>Chandrapur</v>
      </c>
      <c r="D70" t="str">
        <f ca="1"/>
        <v>Wardha</v>
      </c>
      <c r="E70" t="str">
        <f ca="1"/>
        <v>Wardha</v>
      </c>
      <c r="F70" t="str">
        <f ca="1"/>
        <v>7891298</v>
      </c>
      <c r="G70" t="str">
        <f ca="1"/>
        <v>Pipri Meghe and 13 villages RR WSS</v>
      </c>
      <c r="H70" t="str">
        <f ca="1"/>
        <v>Pipri</v>
      </c>
      <c r="I70" t="str">
        <f ca="1"/>
        <v>ESR-3.50 LL OL 2</v>
      </c>
      <c r="J70">
        <f ca="1"/>
        <v>0</v>
      </c>
      <c r="K70">
        <f ca="1"/>
        <v>531</v>
      </c>
      <c r="L70" t="str">
        <f ca="1"/>
        <v>3.50 LL</v>
      </c>
      <c r="M70">
        <f ca="1"/>
        <v>0</v>
      </c>
      <c r="N70">
        <f ca="1"/>
        <v>0</v>
      </c>
      <c r="O70">
        <f ca="1"/>
        <v>0</v>
      </c>
      <c r="P70">
        <f ca="1"/>
        <v>0</v>
      </c>
      <c r="Q70">
        <f ca="1"/>
        <v>0</v>
      </c>
      <c r="R70">
        <f ca="1"/>
        <v>0</v>
      </c>
      <c r="S70">
        <f ca="1"/>
        <v>0</v>
      </c>
      <c r="T70">
        <f ca="1"/>
        <v>1</v>
      </c>
      <c r="U70" t="str">
        <f ca="1"/>
        <v>19-May</v>
      </c>
      <c r="V70" t="str">
        <f ca="1"/>
        <v>18-May</v>
      </c>
      <c r="W70" t="str">
        <f ca="1"/>
        <v>17-May</v>
      </c>
      <c r="X70" t="str">
        <f ca="1"/>
        <v>16-May</v>
      </c>
      <c r="Y70" t="str">
        <f ca="1"/>
        <v>15-May</v>
      </c>
      <c r="Z70" t="str">
        <f ca="1"/>
        <v>14-May</v>
      </c>
      <c r="AA70" t="str">
        <f ca="1"/>
        <v>13-May</v>
      </c>
      <c r="AB70" t="str">
        <f ca="1"/>
        <v>3.5</v>
      </c>
    </row>
    <row r="71" spans="1:28" x14ac:dyDescent="0.35">
      <c r="A71" s="33" t="s">
        <v>909</v>
      </c>
      <c r="B71" t="str">
        <f t="array" aca="1" ref="B71:AB71" ca="1">_xll.PICurrVal('Nagpur Datalink'!$B$2:$AB$2,0,'Nagpur Datalink'!$A$71)</f>
        <v>Nagpur</v>
      </c>
      <c r="C71" t="str">
        <f ca="1"/>
        <v>Chandrapur</v>
      </c>
      <c r="D71" t="str">
        <f ca="1"/>
        <v>Mul</v>
      </c>
      <c r="E71" t="str">
        <f ca="1"/>
        <v>Mul</v>
      </c>
      <c r="F71" t="str">
        <f ca="1"/>
        <v>7890965</v>
      </c>
      <c r="G71" t="str">
        <f ca="1"/>
        <v>Mul Grid &amp; 24 Villages  RR WSS Retrofitting</v>
      </c>
      <c r="H71" t="str">
        <f ca="1"/>
        <v>Morwahi Mal</v>
      </c>
      <c r="I71" t="str">
        <f ca="1"/>
        <v>ESR-0.40 LL</v>
      </c>
      <c r="J71">
        <f ca="1"/>
        <v>0</v>
      </c>
      <c r="K71">
        <f ca="1"/>
        <v>7848</v>
      </c>
      <c r="L71" t="str">
        <f ca="1"/>
        <v>0.40 LL</v>
      </c>
      <c r="M71">
        <f ca="1"/>
        <v>2.69</v>
      </c>
      <c r="N71">
        <f ca="1"/>
        <v>0</v>
      </c>
      <c r="O71">
        <f ca="1"/>
        <v>3.67</v>
      </c>
      <c r="P71">
        <f ca="1"/>
        <v>2.3199999999999998</v>
      </c>
      <c r="Q71">
        <f ca="1"/>
        <v>2.39</v>
      </c>
      <c r="R71">
        <f ca="1"/>
        <v>3.14</v>
      </c>
      <c r="S71">
        <f ca="1"/>
        <v>2.69</v>
      </c>
      <c r="T71">
        <f ca="1"/>
        <v>1</v>
      </c>
      <c r="U71" t="str">
        <f ca="1"/>
        <v>19-May</v>
      </c>
      <c r="V71" t="str">
        <f ca="1"/>
        <v>18-May</v>
      </c>
      <c r="W71" t="str">
        <f ca="1"/>
        <v>17-May</v>
      </c>
      <c r="X71" t="str">
        <f ca="1"/>
        <v>16-May</v>
      </c>
      <c r="Y71" t="str">
        <f ca="1"/>
        <v>15-May</v>
      </c>
      <c r="Z71" t="str">
        <f ca="1"/>
        <v>14-May</v>
      </c>
      <c r="AA71" t="str">
        <f ca="1"/>
        <v>13-May</v>
      </c>
      <c r="AB71" t="str">
        <f ca="1"/>
        <v>0.4</v>
      </c>
    </row>
    <row r="72" spans="1:28" x14ac:dyDescent="0.35">
      <c r="A72" s="33" t="s">
        <v>472</v>
      </c>
      <c r="B72" t="str">
        <f t="array" aca="1" ref="B72:AB72" ca="1">_xll.PICurrVal('Nagpur Datalink'!$B$2:$AB$2,0,'Nagpur Datalink'!$A$72)</f>
        <v>Nagpur</v>
      </c>
      <c r="C72" t="str">
        <f ca="1"/>
        <v>Chandrapur</v>
      </c>
      <c r="D72" t="str">
        <f ca="1"/>
        <v>Chandrapur</v>
      </c>
      <c r="E72" t="str">
        <f ca="1"/>
        <v>Chimur</v>
      </c>
      <c r="F72" t="str">
        <f ca="1"/>
        <v>20036536</v>
      </c>
      <c r="G72" t="str">
        <f ca="1"/>
        <v>Bothali &amp; 7 Village RR WSS</v>
      </c>
      <c r="H72" t="str">
        <f ca="1"/>
        <v>Rajoli Chak</v>
      </c>
      <c r="I72" t="str">
        <f ca="1"/>
        <v>MBR 0.5 LL</v>
      </c>
      <c r="J72">
        <f ca="1"/>
        <v>0</v>
      </c>
      <c r="K72">
        <f ca="1"/>
        <v>24747.017578125</v>
      </c>
      <c r="L72" t="str">
        <f ca="1"/>
        <v>0.5 LL</v>
      </c>
      <c r="M72">
        <f ca="1"/>
        <v>3.8052539062499999</v>
      </c>
      <c r="N72">
        <f ca="1"/>
        <v>3.2918359375000001</v>
      </c>
      <c r="O72">
        <f ca="1"/>
        <v>3.2976757812500002</v>
      </c>
      <c r="P72">
        <f ca="1"/>
        <v>3.1146484375000001</v>
      </c>
      <c r="Q72">
        <f ca="1"/>
        <v>1.3419335937500001</v>
      </c>
      <c r="R72">
        <f ca="1"/>
        <v>0</v>
      </c>
      <c r="S72">
        <f ca="1"/>
        <v>0.49437500000000001</v>
      </c>
      <c r="T72">
        <f ca="1"/>
        <v>1</v>
      </c>
      <c r="U72" t="str">
        <f ca="1"/>
        <v>19-May</v>
      </c>
      <c r="V72" t="str">
        <f ca="1"/>
        <v>18-May</v>
      </c>
      <c r="W72" t="str">
        <f ca="1"/>
        <v>17-May</v>
      </c>
      <c r="X72" t="str">
        <f ca="1"/>
        <v>16-May</v>
      </c>
      <c r="Y72" t="str">
        <f ca="1"/>
        <v>15-May</v>
      </c>
      <c r="Z72" t="str">
        <f ca="1"/>
        <v>14-May</v>
      </c>
      <c r="AA72" t="str">
        <f ca="1"/>
        <v>13-May</v>
      </c>
      <c r="AB72" t="str">
        <f ca="1"/>
        <v>0.5</v>
      </c>
    </row>
    <row r="73" spans="1:28" x14ac:dyDescent="0.35">
      <c r="A73" s="33" t="s">
        <v>1042</v>
      </c>
      <c r="B73" t="str">
        <f t="array" aca="1" ref="B73:AB73" ca="1">_xll.PICurrVal('Nagpur Datalink'!$B$2:$AB$2,0,'Nagpur Datalink'!$A$73)</f>
        <v>Nagpur</v>
      </c>
      <c r="C73" t="str">
        <f ca="1"/>
        <v>Chandrapur</v>
      </c>
      <c r="D73" t="str">
        <f ca="1"/>
        <v>Mul</v>
      </c>
      <c r="E73" t="str">
        <f ca="1"/>
        <v>Mul</v>
      </c>
      <c r="F73" t="str">
        <f ca="1"/>
        <v>7890965</v>
      </c>
      <c r="G73" t="str">
        <f ca="1"/>
        <v>Mul Grid &amp; 24 Villages  RR WSS Retrofitting</v>
      </c>
      <c r="H73" t="str">
        <f ca="1"/>
        <v>Churul Tukum</v>
      </c>
      <c r="I73" t="str">
        <f ca="1"/>
        <v>GSR-0.35 LL</v>
      </c>
      <c r="J73" t="str">
        <f ca="1"/>
        <v>Pt Created</v>
      </c>
      <c r="K73" t="str">
        <f ca="1"/>
        <v>Pt Created</v>
      </c>
      <c r="L73" t="str">
        <f ca="1"/>
        <v>0.35 LL</v>
      </c>
      <c r="M73">
        <f ca="1"/>
        <v>0</v>
      </c>
      <c r="N73">
        <f ca="1"/>
        <v>0</v>
      </c>
      <c r="O73">
        <f ca="1"/>
        <v>0</v>
      </c>
      <c r="P73">
        <f ca="1"/>
        <v>0</v>
      </c>
      <c r="Q73">
        <f ca="1"/>
        <v>0</v>
      </c>
      <c r="R73">
        <f ca="1"/>
        <v>0</v>
      </c>
      <c r="S73">
        <f ca="1"/>
        <v>0</v>
      </c>
      <c r="T73">
        <f ca="1"/>
        <v>0</v>
      </c>
      <c r="U73" t="str">
        <f ca="1"/>
        <v>19-May</v>
      </c>
      <c r="V73" t="str">
        <f ca="1"/>
        <v>18-May</v>
      </c>
      <c r="W73" t="str">
        <f ca="1"/>
        <v>17-May</v>
      </c>
      <c r="X73" t="str">
        <f ca="1"/>
        <v>16-May</v>
      </c>
      <c r="Y73" t="str">
        <f ca="1"/>
        <v>15-May</v>
      </c>
      <c r="Z73" t="str">
        <f ca="1"/>
        <v>14-May</v>
      </c>
      <c r="AA73" t="str">
        <f ca="1"/>
        <v>13-May</v>
      </c>
      <c r="AB73" t="str">
        <f ca="1"/>
        <v>0.35</v>
      </c>
    </row>
    <row r="74" spans="1:28" x14ac:dyDescent="0.35">
      <c r="A74" s="33" t="s">
        <v>577</v>
      </c>
      <c r="B74" t="str">
        <f t="array" aca="1" ref="B74:AB74" ca="1">_xll.PICurrVal('Nagpur Datalink'!$B$2:$AB$2,0,'Nagpur Datalink'!$A$74)</f>
        <v>Chandrapur</v>
      </c>
      <c r="C74" t="str">
        <f ca="1"/>
        <v>Chandrapur</v>
      </c>
      <c r="D74" t="str">
        <f ca="1"/>
        <v>Pombhurna</v>
      </c>
      <c r="E74" t="str">
        <f ca="1"/>
        <v>Pombhurna</v>
      </c>
      <c r="F74" t="str">
        <f ca="1"/>
        <v>7928270</v>
      </c>
      <c r="G74" t="str">
        <f ca="1"/>
        <v>Pomnbhurna Grid &amp; 15 Villages RR Retrofitting</v>
      </c>
      <c r="H74" t="str">
        <f ca="1"/>
        <v>Chek Thane Wasna</v>
      </c>
      <c r="I74" t="str">
        <f ca="1"/>
        <v>ESR-0.40 LL</v>
      </c>
      <c r="J74">
        <f ca="1"/>
        <v>0</v>
      </c>
      <c r="K74">
        <f ca="1"/>
        <v>382.24029541015625</v>
      </c>
      <c r="L74" t="str">
        <f ca="1"/>
        <v>0.40 LL</v>
      </c>
      <c r="M74">
        <f ca="1"/>
        <v>1.767303466796875E-2</v>
      </c>
      <c r="N74">
        <f ca="1"/>
        <v>0.36996337890624997</v>
      </c>
      <c r="O74">
        <f ca="1"/>
        <v>0.53710273742675785</v>
      </c>
      <c r="P74">
        <f ca="1"/>
        <v>0.4777880859375</v>
      </c>
      <c r="Q74">
        <f ca="1"/>
        <v>5.3460998535156248E-2</v>
      </c>
      <c r="R74">
        <f ca="1"/>
        <v>0.54016921997070311</v>
      </c>
      <c r="S74">
        <f ca="1"/>
        <v>0.5121002197265625</v>
      </c>
      <c r="T74">
        <f ca="1"/>
        <v>1</v>
      </c>
      <c r="U74" t="str">
        <f ca="1"/>
        <v>19-May</v>
      </c>
      <c r="V74" t="str">
        <f ca="1"/>
        <v>18-May</v>
      </c>
      <c r="W74" t="str">
        <f ca="1"/>
        <v>17-May</v>
      </c>
      <c r="X74" t="str">
        <f ca="1"/>
        <v>16-May</v>
      </c>
      <c r="Y74" t="str">
        <f ca="1"/>
        <v>15-May</v>
      </c>
      <c r="Z74" t="str">
        <f ca="1"/>
        <v>14-May</v>
      </c>
      <c r="AA74" t="str">
        <f ca="1"/>
        <v>13-May</v>
      </c>
      <c r="AB74" t="str">
        <f ca="1"/>
        <v>0.3</v>
      </c>
    </row>
    <row r="75" spans="1:28" x14ac:dyDescent="0.35">
      <c r="A75" s="33" t="s">
        <v>202</v>
      </c>
      <c r="B75" t="str">
        <f t="array" aca="1" ref="B75:AB75" ca="1">_xll.PICurrVal('Nagpur Datalink'!$B$2:$AB$2,0,'Nagpur Datalink'!$A$75)</f>
        <v>Nagpur</v>
      </c>
      <c r="C75" t="str">
        <f ca="1"/>
        <v>Gondia</v>
      </c>
      <c r="D75" t="str">
        <f ca="1"/>
        <v>Gondia</v>
      </c>
      <c r="E75" t="str">
        <f ca="1"/>
        <v>Goregaon</v>
      </c>
      <c r="F75" t="str">
        <f ca="1"/>
        <v>20019216</v>
      </c>
      <c r="G75" t="str">
        <f ca="1"/>
        <v>GOREGAON RR Retrofitting</v>
      </c>
      <c r="H75" t="str">
        <f ca="1"/>
        <v>Goregaon</v>
      </c>
      <c r="I75" t="str">
        <f ca="1"/>
        <v>MBR-1.00 LL</v>
      </c>
      <c r="J75">
        <f ca="1"/>
        <v>0</v>
      </c>
      <c r="K75">
        <f ca="1"/>
        <v>418841</v>
      </c>
      <c r="L75" t="str">
        <f ca="1"/>
        <v>1.00 LL</v>
      </c>
      <c r="M75">
        <f ca="1"/>
        <v>95.01</v>
      </c>
      <c r="N75">
        <f ca="1"/>
        <v>106.55</v>
      </c>
      <c r="O75">
        <f ca="1"/>
        <v>85.43</v>
      </c>
      <c r="P75">
        <f ca="1"/>
        <v>95.37</v>
      </c>
      <c r="Q75">
        <f ca="1"/>
        <v>95.69</v>
      </c>
      <c r="R75">
        <f ca="1"/>
        <v>88.16</v>
      </c>
      <c r="S75">
        <f ca="1"/>
        <v>103.38</v>
      </c>
      <c r="T75">
        <f ca="1"/>
        <v>1</v>
      </c>
      <c r="U75" t="str">
        <f ca="1"/>
        <v>19-May</v>
      </c>
      <c r="V75" t="str">
        <f ca="1"/>
        <v>18-May</v>
      </c>
      <c r="W75" t="str">
        <f ca="1"/>
        <v>17-May</v>
      </c>
      <c r="X75" t="str">
        <f ca="1"/>
        <v>16-May</v>
      </c>
      <c r="Y75" t="str">
        <f ca="1"/>
        <v>15-May</v>
      </c>
      <c r="Z75" t="str">
        <f ca="1"/>
        <v>14-May</v>
      </c>
      <c r="AA75" t="str">
        <f ca="1"/>
        <v>13-May</v>
      </c>
      <c r="AB75" t="str">
        <f ca="1"/>
        <v>1</v>
      </c>
    </row>
    <row r="76" spans="1:28" x14ac:dyDescent="0.35">
      <c r="A76" s="33" t="s">
        <v>205</v>
      </c>
      <c r="B76" t="str">
        <f t="array" aca="1" ref="B76:AB76" ca="1">_xll.PICurrVal('Nagpur Datalink'!$B$2:$AB$2,0,'Nagpur Datalink'!$A$76)</f>
        <v>Nagpur</v>
      </c>
      <c r="C76" t="str">
        <f ca="1"/>
        <v>Nagpur</v>
      </c>
      <c r="D76" t="str">
        <f ca="1"/>
        <v>Chandrapur</v>
      </c>
      <c r="E76" t="str">
        <f ca="1"/>
        <v>Saoali</v>
      </c>
      <c r="F76" t="str">
        <f ca="1"/>
        <v>20036500</v>
      </c>
      <c r="G76" t="str">
        <f ca="1"/>
        <v>Vyahad &amp; 2 Village RR WSS</v>
      </c>
      <c r="H76" t="str">
        <f ca="1"/>
        <v>Samada Kh</v>
      </c>
      <c r="I76" t="str">
        <f ca="1"/>
        <v>ESR-1.60 LL</v>
      </c>
      <c r="J76">
        <f ca="1"/>
        <v>0</v>
      </c>
      <c r="K76">
        <f ca="1"/>
        <v>21708.449199999999</v>
      </c>
      <c r="L76" t="str">
        <f ca="1"/>
        <v>1.60 LL</v>
      </c>
      <c r="M76">
        <f ca="1"/>
        <v>1.4822599999999875</v>
      </c>
      <c r="N76">
        <f ca="1"/>
        <v>1.4822599999999875</v>
      </c>
      <c r="O76">
        <f ca="1"/>
        <v>1.4822599999999875</v>
      </c>
      <c r="P76">
        <f ca="1"/>
        <v>1.4822599999999875</v>
      </c>
      <c r="Q76">
        <f ca="1"/>
        <v>1.4822599999999875</v>
      </c>
      <c r="R76">
        <f ca="1"/>
        <v>1.4822599999999875</v>
      </c>
      <c r="S76">
        <f ca="1"/>
        <v>1.4822599999999875</v>
      </c>
      <c r="T76">
        <f ca="1"/>
        <v>1</v>
      </c>
      <c r="U76" t="str">
        <f ca="1"/>
        <v>19-May</v>
      </c>
      <c r="V76" t="str">
        <f ca="1"/>
        <v>18-May</v>
      </c>
      <c r="W76" t="str">
        <f ca="1"/>
        <v>17-May</v>
      </c>
      <c r="X76" t="str">
        <f ca="1"/>
        <v>16-May</v>
      </c>
      <c r="Y76" t="str">
        <f ca="1"/>
        <v>15-May</v>
      </c>
      <c r="Z76" t="str">
        <f ca="1"/>
        <v>14-May</v>
      </c>
      <c r="AA76" t="str">
        <f ca="1"/>
        <v>13-May</v>
      </c>
      <c r="AB76" t="str">
        <f ca="1"/>
        <v>1.6</v>
      </c>
    </row>
    <row r="77" spans="1:28" x14ac:dyDescent="0.35">
      <c r="A77" s="33" t="s">
        <v>718</v>
      </c>
      <c r="B77" t="str">
        <f t="array" aca="1" ref="B77:AB77" ca="1">_xll.PICurrVal('Nagpur Datalink'!$B$2:$AB$2,0,'Nagpur Datalink'!$A$77)</f>
        <v>Nagpur</v>
      </c>
      <c r="C77" t="str">
        <f ca="1"/>
        <v>Chandrapur</v>
      </c>
      <c r="D77" t="str">
        <f ca="1"/>
        <v>Wardha</v>
      </c>
      <c r="E77" t="str">
        <f ca="1"/>
        <v>Wardha</v>
      </c>
      <c r="F77" t="str">
        <f ca="1"/>
        <v>7891298</v>
      </c>
      <c r="G77" t="str">
        <f ca="1"/>
        <v>Pipri Meghe and 13 villages RR WSS</v>
      </c>
      <c r="H77" t="str">
        <f ca="1"/>
        <v>Pipri</v>
      </c>
      <c r="I77" t="str">
        <f ca="1"/>
        <v>ESR-3.50 LL OL 1</v>
      </c>
      <c r="J77">
        <f ca="1"/>
        <v>0</v>
      </c>
      <c r="K77">
        <f ca="1"/>
        <v>6258.11</v>
      </c>
      <c r="L77" t="str">
        <f ca="1"/>
        <v>3.50 LL</v>
      </c>
      <c r="M77">
        <f ca="1"/>
        <v>1.1311999483193813</v>
      </c>
      <c r="N77">
        <f ca="1"/>
        <v>0</v>
      </c>
      <c r="O77">
        <f ca="1"/>
        <v>0</v>
      </c>
      <c r="P77">
        <f ca="1"/>
        <v>0.92250590507958807</v>
      </c>
      <c r="Q77">
        <f ca="1"/>
        <v>0</v>
      </c>
      <c r="R77">
        <f ca="1"/>
        <v>0</v>
      </c>
      <c r="S77">
        <f ca="1"/>
        <v>0</v>
      </c>
      <c r="T77">
        <f ca="1"/>
        <v>1</v>
      </c>
      <c r="U77" t="str">
        <f ca="1"/>
        <v>19-May</v>
      </c>
      <c r="V77" t="str">
        <f ca="1"/>
        <v>18-May</v>
      </c>
      <c r="W77" t="str">
        <f ca="1"/>
        <v>17-May</v>
      </c>
      <c r="X77" t="str">
        <f ca="1"/>
        <v>16-May</v>
      </c>
      <c r="Y77" t="str">
        <f ca="1"/>
        <v>15-May</v>
      </c>
      <c r="Z77" t="str">
        <f ca="1"/>
        <v>14-May</v>
      </c>
      <c r="AA77" t="str">
        <f ca="1"/>
        <v>13-May</v>
      </c>
      <c r="AB77" t="str">
        <f ca="1"/>
        <v>3.5</v>
      </c>
    </row>
    <row r="78" spans="1:28" x14ac:dyDescent="0.35">
      <c r="A78" s="33" t="s">
        <v>181</v>
      </c>
      <c r="B78" t="str">
        <f t="array" aca="1" ref="B78:AB78" ca="1">_xll.PICurrVal('Nagpur Datalink'!$B$2:$AB$2,0,'Nagpur Datalink'!$A$78)</f>
        <v>Nagpur</v>
      </c>
      <c r="C78" t="str">
        <f ca="1"/>
        <v>Chandrapur</v>
      </c>
      <c r="D78" t="str">
        <f ca="1"/>
        <v>Wardha</v>
      </c>
      <c r="E78" t="str">
        <f ca="1"/>
        <v>Wardha</v>
      </c>
      <c r="F78" t="str">
        <f ca="1"/>
        <v>7891298</v>
      </c>
      <c r="G78" t="str">
        <f ca="1"/>
        <v>Pipri Meghe and 13 villages RR WSS</v>
      </c>
      <c r="H78" t="str">
        <f ca="1"/>
        <v>Karla</v>
      </c>
      <c r="I78" t="str">
        <f ca="1"/>
        <v>ESR-0.75 LL</v>
      </c>
      <c r="J78">
        <f ca="1"/>
        <v>0</v>
      </c>
      <c r="K78">
        <f ca="1"/>
        <v>86759.873000000007</v>
      </c>
      <c r="L78" t="str">
        <f ca="1"/>
        <v>0.75 LL</v>
      </c>
      <c r="M78">
        <f ca="1"/>
        <v>0.44902662918611896</v>
      </c>
      <c r="N78">
        <f ca="1"/>
        <v>0.95656999999991965</v>
      </c>
      <c r="O78">
        <f ca="1"/>
        <v>5.1792269275929721</v>
      </c>
      <c r="P78">
        <f ca="1"/>
        <v>3.1773811758014201</v>
      </c>
      <c r="Q78">
        <f ca="1"/>
        <v>5.5188416628516278E-3</v>
      </c>
      <c r="R78">
        <f ca="1"/>
        <v>1.2000000002444722E-4</v>
      </c>
      <c r="S78">
        <f ca="1"/>
        <v>0.58122000000003027</v>
      </c>
      <c r="T78">
        <f ca="1"/>
        <v>1</v>
      </c>
      <c r="U78" t="str">
        <f ca="1"/>
        <v>19-May</v>
      </c>
      <c r="V78" t="str">
        <f ca="1"/>
        <v>18-May</v>
      </c>
      <c r="W78" t="str">
        <f ca="1"/>
        <v>17-May</v>
      </c>
      <c r="X78" t="str">
        <f ca="1"/>
        <v>16-May</v>
      </c>
      <c r="Y78" t="str">
        <f ca="1"/>
        <v>15-May</v>
      </c>
      <c r="Z78" t="str">
        <f ca="1"/>
        <v>14-May</v>
      </c>
      <c r="AA78" t="str">
        <f ca="1"/>
        <v>13-May</v>
      </c>
      <c r="AB78" t="str">
        <f ca="1"/>
        <v>0.75</v>
      </c>
    </row>
    <row r="79" spans="1:28" x14ac:dyDescent="0.35">
      <c r="A79" s="33" t="s">
        <v>1043</v>
      </c>
      <c r="B79" t="str">
        <f t="array" aca="1" ref="B79:AB79" ca="1">_xll.PICurrVal('Nagpur Datalink'!$B$2:$AB$2,0,'Nagpur Datalink'!$A$79)</f>
        <v>Nagpur</v>
      </c>
      <c r="C79" t="str">
        <f ca="1"/>
        <v>Chandrapur</v>
      </c>
      <c r="D79" t="str">
        <f ca="1"/>
        <v>Wardha</v>
      </c>
      <c r="E79" t="str">
        <f ca="1"/>
        <v>Wardha</v>
      </c>
      <c r="F79" t="str">
        <f ca="1"/>
        <v>7891298</v>
      </c>
      <c r="G79" t="str">
        <f ca="1"/>
        <v>Pipri Meghe and 13 villages RR WSS</v>
      </c>
      <c r="H79" t="str">
        <f ca="1"/>
        <v>Waigaon</v>
      </c>
      <c r="I79" t="str">
        <f ca="1"/>
        <v>ESR-2.00 LL OL 1</v>
      </c>
      <c r="J79">
        <f ca="1"/>
        <v>0</v>
      </c>
      <c r="K79">
        <f ca="1"/>
        <v>24341</v>
      </c>
      <c r="L79" t="str">
        <f ca="1"/>
        <v>2.00 LL</v>
      </c>
      <c r="M79">
        <f ca="1"/>
        <v>0</v>
      </c>
      <c r="N79">
        <f ca="1"/>
        <v>0</v>
      </c>
      <c r="O79">
        <f ca="1"/>
        <v>0</v>
      </c>
      <c r="P79">
        <f ca="1"/>
        <v>23.134357762883191</v>
      </c>
      <c r="Q79">
        <f ca="1"/>
        <v>0</v>
      </c>
      <c r="R79">
        <f ca="1"/>
        <v>0</v>
      </c>
      <c r="S79">
        <f ca="1"/>
        <v>0</v>
      </c>
      <c r="T79">
        <f ca="1"/>
        <v>1</v>
      </c>
      <c r="U79" t="str">
        <f ca="1"/>
        <v>19-May</v>
      </c>
      <c r="V79" t="str">
        <f ca="1"/>
        <v>18-May</v>
      </c>
      <c r="W79" t="str">
        <f ca="1"/>
        <v>17-May</v>
      </c>
      <c r="X79" t="str">
        <f ca="1"/>
        <v>16-May</v>
      </c>
      <c r="Y79" t="str">
        <f ca="1"/>
        <v>15-May</v>
      </c>
      <c r="Z79" t="str">
        <f ca="1"/>
        <v>14-May</v>
      </c>
      <c r="AA79" t="str">
        <f ca="1"/>
        <v>13-May</v>
      </c>
      <c r="AB79" t="str">
        <f ca="1"/>
        <v>2</v>
      </c>
    </row>
    <row r="80" spans="1:28" x14ac:dyDescent="0.35">
      <c r="A80" s="33" t="s">
        <v>932</v>
      </c>
      <c r="B80" t="str">
        <f t="array" aca="1" ref="B80:AB80" ca="1">_xll.PICurrVal('Nagpur Datalink'!$B$2:$AB$2,0,'Nagpur Datalink'!$A$80)</f>
        <v>Chandrapur</v>
      </c>
      <c r="C80" t="str">
        <f ca="1"/>
        <v>Chandrapur</v>
      </c>
      <c r="D80" t="str">
        <f ca="1"/>
        <v>Chandrapur</v>
      </c>
      <c r="E80" t="str">
        <f ca="1"/>
        <v>Chandrapur</v>
      </c>
      <c r="F80" t="str">
        <f ca="1"/>
        <v>20050368</v>
      </c>
      <c r="G80" t="str">
        <f ca="1"/>
        <v>Chinchala and 7 Villages RR Water Supply Scheme</v>
      </c>
      <c r="H80" t="str">
        <f ca="1"/>
        <v>Chinchala</v>
      </c>
      <c r="I80" t="str">
        <f ca="1"/>
        <v>Proposed ESR-0.15LL</v>
      </c>
      <c r="J80">
        <f ca="1"/>
        <v>0</v>
      </c>
      <c r="K80">
        <f ca="1"/>
        <v>0</v>
      </c>
      <c r="L80" t="str">
        <f ca="1"/>
        <v>0.15LL</v>
      </c>
      <c r="M80">
        <f ca="1"/>
        <v>0</v>
      </c>
      <c r="N80">
        <f ca="1"/>
        <v>0</v>
      </c>
      <c r="O80">
        <f ca="1"/>
        <v>0</v>
      </c>
      <c r="P80">
        <f ca="1"/>
        <v>0</v>
      </c>
      <c r="Q80">
        <f ca="1"/>
        <v>0</v>
      </c>
      <c r="R80">
        <f ca="1"/>
        <v>0</v>
      </c>
      <c r="S80">
        <f ca="1"/>
        <v>0</v>
      </c>
      <c r="T80">
        <f ca="1"/>
        <v>1</v>
      </c>
      <c r="U80" t="str">
        <f ca="1"/>
        <v>19-May</v>
      </c>
      <c r="V80" t="str">
        <f ca="1"/>
        <v>18-May</v>
      </c>
      <c r="W80" t="str">
        <f ca="1"/>
        <v>17-May</v>
      </c>
      <c r="X80" t="str">
        <f ca="1"/>
        <v>16-May</v>
      </c>
      <c r="Y80" t="str">
        <f ca="1"/>
        <v>15-May</v>
      </c>
      <c r="Z80" t="str">
        <f ca="1"/>
        <v>14-May</v>
      </c>
      <c r="AA80" t="str">
        <f ca="1"/>
        <v>13-May</v>
      </c>
      <c r="AB80" t="str">
        <f ca="1"/>
        <v>0.15</v>
      </c>
    </row>
    <row r="81" spans="1:28" x14ac:dyDescent="0.35">
      <c r="A81" s="33" t="s">
        <v>856</v>
      </c>
      <c r="B81" t="str">
        <f t="array" aca="1" ref="B81:AB81" ca="1">_xll.PICurrVal('Nagpur Datalink'!$B$2:$AB$2,0,'Nagpur Datalink'!$A$81)</f>
        <v>Nagpur</v>
      </c>
      <c r="C81" t="str">
        <f ca="1"/>
        <v>Chandrapur</v>
      </c>
      <c r="D81" t="str">
        <f ca="1"/>
        <v>Mul</v>
      </c>
      <c r="E81" t="str">
        <f ca="1"/>
        <v>Mul</v>
      </c>
      <c r="F81" t="str">
        <f ca="1"/>
        <v>7890965</v>
      </c>
      <c r="G81" t="str">
        <f ca="1"/>
        <v>Mul Grid &amp; 24 Villages  RR WSS Retrofitting</v>
      </c>
      <c r="H81" t="str">
        <f ca="1"/>
        <v>Gangalwadi</v>
      </c>
      <c r="I81" t="str">
        <f ca="1"/>
        <v>ESR-0.60 LL</v>
      </c>
      <c r="J81">
        <f ca="1"/>
        <v>0</v>
      </c>
      <c r="K81">
        <f ca="1"/>
        <v>750.360595703125</v>
      </c>
      <c r="L81" t="str">
        <f ca="1"/>
        <v>0.60 LL</v>
      </c>
      <c r="M81">
        <f ca="1"/>
        <v>0</v>
      </c>
      <c r="N81">
        <f ca="1"/>
        <v>0</v>
      </c>
      <c r="O81">
        <f ca="1"/>
        <v>0</v>
      </c>
      <c r="P81">
        <f ca="1"/>
        <v>0</v>
      </c>
      <c r="Q81">
        <f ca="1"/>
        <v>0</v>
      </c>
      <c r="R81">
        <f ca="1"/>
        <v>0</v>
      </c>
      <c r="S81">
        <f ca="1"/>
        <v>0</v>
      </c>
      <c r="T81">
        <f ca="1"/>
        <v>0</v>
      </c>
      <c r="U81" t="str">
        <f ca="1"/>
        <v>19-May</v>
      </c>
      <c r="V81" t="str">
        <f ca="1"/>
        <v>18-May</v>
      </c>
      <c r="W81" t="str">
        <f ca="1"/>
        <v>17-May</v>
      </c>
      <c r="X81" t="str">
        <f ca="1"/>
        <v>16-May</v>
      </c>
      <c r="Y81" t="str">
        <f ca="1"/>
        <v>15-May</v>
      </c>
      <c r="Z81" t="str">
        <f ca="1"/>
        <v>14-May</v>
      </c>
      <c r="AA81" t="str">
        <f ca="1"/>
        <v>13-May</v>
      </c>
      <c r="AB81" t="str">
        <f ca="1"/>
        <v>0.6</v>
      </c>
    </row>
    <row r="82" spans="1:28" x14ac:dyDescent="0.35">
      <c r="A82" s="33" t="s">
        <v>1044</v>
      </c>
      <c r="B82" t="str">
        <f t="array" aca="1" ref="B82:AB82" ca="1">_xll.PICurrVal('Nagpur Datalink'!$B$2:$AB$2,0,'Nagpur Datalink'!$A$82)</f>
        <v>Nagpur</v>
      </c>
      <c r="C82" t="str">
        <f ca="1"/>
        <v>Chandrapur</v>
      </c>
      <c r="D82" t="str">
        <f ca="1"/>
        <v>Wardha</v>
      </c>
      <c r="E82" t="str">
        <f ca="1"/>
        <v>Wardha</v>
      </c>
      <c r="F82" t="str">
        <f ca="1"/>
        <v>7891298</v>
      </c>
      <c r="G82" t="str">
        <f ca="1"/>
        <v>Pipri Meghe and 13 villages RR WSS</v>
      </c>
      <c r="H82" t="str">
        <f ca="1"/>
        <v>Masala</v>
      </c>
      <c r="I82" t="str">
        <f ca="1"/>
        <v>ESR-8.50 LL OL 1</v>
      </c>
      <c r="J82">
        <f ca="1"/>
        <v>0</v>
      </c>
      <c r="K82">
        <f ca="1"/>
        <v>75010</v>
      </c>
      <c r="L82" t="str">
        <f ca="1"/>
        <v>8.50 LL</v>
      </c>
      <c r="M82">
        <f ca="1"/>
        <v>17.783622220412216</v>
      </c>
      <c r="N82">
        <f ca="1"/>
        <v>4.2570312499999998</v>
      </c>
      <c r="O82">
        <f ca="1"/>
        <v>6.67</v>
      </c>
      <c r="P82">
        <f ca="1"/>
        <v>3.93</v>
      </c>
      <c r="Q82">
        <f ca="1"/>
        <v>2.19</v>
      </c>
      <c r="R82">
        <f ca="1"/>
        <v>5.46</v>
      </c>
      <c r="S82">
        <f ca="1"/>
        <v>0</v>
      </c>
      <c r="T82">
        <f ca="1"/>
        <v>1</v>
      </c>
      <c r="U82" t="str">
        <f ca="1"/>
        <v>19-May</v>
      </c>
      <c r="V82" t="str">
        <f ca="1"/>
        <v>18-May</v>
      </c>
      <c r="W82" t="str">
        <f ca="1"/>
        <v>17-May</v>
      </c>
      <c r="X82" t="str">
        <f ca="1"/>
        <v>16-May</v>
      </c>
      <c r="Y82" t="str">
        <f ca="1"/>
        <v>15-May</v>
      </c>
      <c r="Z82" t="str">
        <f ca="1"/>
        <v>14-May</v>
      </c>
      <c r="AA82" t="str">
        <f ca="1"/>
        <v>13-May</v>
      </c>
      <c r="AB82" t="str">
        <f ca="1"/>
        <v>8.5</v>
      </c>
    </row>
    <row r="83" spans="1:28" x14ac:dyDescent="0.35">
      <c r="A83" s="33" t="s">
        <v>719</v>
      </c>
      <c r="B83" t="str">
        <f t="array" aca="1" ref="B83:AB83" ca="1">_xll.PICurrVal('Nagpur Datalink'!$B$2:$AB$2,0,'Nagpur Datalink'!$A$83)</f>
        <v>Nagpur</v>
      </c>
      <c r="C83" t="str">
        <f ca="1"/>
        <v>Gondia</v>
      </c>
      <c r="D83" t="str">
        <f ca="1"/>
        <v>Sadak Arjuni</v>
      </c>
      <c r="E83" t="str">
        <f ca="1"/>
        <v>Sadak Arjuni</v>
      </c>
      <c r="F83" t="str">
        <f ca="1"/>
        <v>20016939</v>
      </c>
      <c r="G83" t="str">
        <f ca="1"/>
        <v>Putali RR WSS Retrofitting</v>
      </c>
      <c r="H83" t="str">
        <f ca="1"/>
        <v>Ushikheda</v>
      </c>
      <c r="I83" t="str">
        <f ca="1"/>
        <v>ESR-0.45 LL</v>
      </c>
      <c r="J83">
        <f ca="1"/>
        <v>33.576999664306641</v>
      </c>
      <c r="K83">
        <f ca="1"/>
        <v>143983</v>
      </c>
      <c r="L83" t="str">
        <f ca="1"/>
        <v>0.45 LL</v>
      </c>
      <c r="M83">
        <f ca="1"/>
        <v>0</v>
      </c>
      <c r="N83">
        <f ca="1"/>
        <v>0</v>
      </c>
      <c r="O83">
        <f ca="1"/>
        <v>0</v>
      </c>
      <c r="P83">
        <f ca="1"/>
        <v>0</v>
      </c>
      <c r="Q83">
        <f ca="1"/>
        <v>0</v>
      </c>
      <c r="R83">
        <f ca="1"/>
        <v>0</v>
      </c>
      <c r="S83">
        <f ca="1"/>
        <v>0</v>
      </c>
      <c r="T83">
        <f ca="1"/>
        <v>1</v>
      </c>
      <c r="U83" t="str">
        <f ca="1"/>
        <v>19-May</v>
      </c>
      <c r="V83" t="str">
        <f ca="1"/>
        <v>18-May</v>
      </c>
      <c r="W83" t="str">
        <f ca="1"/>
        <v>17-May</v>
      </c>
      <c r="X83" t="str">
        <f ca="1"/>
        <v>16-May</v>
      </c>
      <c r="Y83" t="str">
        <f ca="1"/>
        <v>15-May</v>
      </c>
      <c r="Z83" t="str">
        <f ca="1"/>
        <v>14-May</v>
      </c>
      <c r="AA83" t="str">
        <f ca="1"/>
        <v>13-May</v>
      </c>
      <c r="AB83" t="str">
        <f ca="1"/>
        <v>0.45</v>
      </c>
    </row>
    <row r="84" spans="1:28" x14ac:dyDescent="0.35">
      <c r="A84" s="33" t="s">
        <v>422</v>
      </c>
      <c r="B84" t="str">
        <f t="array" aca="1" ref="B84:AB84" ca="1">_xll.PICurrVal('Nagpur Datalink'!$B$2:$AB$2,0,'Nagpur Datalink'!$A$84)</f>
        <v>Nagpur</v>
      </c>
      <c r="C84" t="str">
        <f ca="1"/>
        <v>Gondia</v>
      </c>
      <c r="D84" t="str">
        <f ca="1"/>
        <v>Bhandara</v>
      </c>
      <c r="E84" t="str">
        <f ca="1"/>
        <v>Tumsar</v>
      </c>
      <c r="F84" t="str">
        <f ca="1"/>
        <v>20017217</v>
      </c>
      <c r="G84" t="str">
        <f ca="1"/>
        <v>Dewadi RR WSS</v>
      </c>
      <c r="H84" t="str">
        <f ca="1"/>
        <v>Khapa</v>
      </c>
      <c r="I84" t="str">
        <f ca="1"/>
        <v>ESR 1.50 LL</v>
      </c>
      <c r="J84">
        <f ca="1"/>
        <v>0</v>
      </c>
      <c r="K84">
        <f ca="1"/>
        <v>0</v>
      </c>
      <c r="L84" t="str">
        <f ca="1"/>
        <v>1.50 LL</v>
      </c>
      <c r="M84">
        <f ca="1"/>
        <v>0</v>
      </c>
      <c r="N84">
        <f ca="1"/>
        <v>0</v>
      </c>
      <c r="O84">
        <f ca="1"/>
        <v>0</v>
      </c>
      <c r="P84">
        <f ca="1"/>
        <v>0</v>
      </c>
      <c r="Q84">
        <f ca="1"/>
        <v>0</v>
      </c>
      <c r="R84">
        <f ca="1"/>
        <v>0</v>
      </c>
      <c r="S84">
        <f ca="1"/>
        <v>0</v>
      </c>
      <c r="T84">
        <f ca="1"/>
        <v>1</v>
      </c>
      <c r="U84" t="str">
        <f ca="1"/>
        <v>19-May</v>
      </c>
      <c r="V84" t="str">
        <f ca="1"/>
        <v>18-May</v>
      </c>
      <c r="W84" t="str">
        <f ca="1"/>
        <v>17-May</v>
      </c>
      <c r="X84" t="str">
        <f ca="1"/>
        <v>16-May</v>
      </c>
      <c r="Y84" t="str">
        <f ca="1"/>
        <v>15-May</v>
      </c>
      <c r="Z84" t="str">
        <f ca="1"/>
        <v>14-May</v>
      </c>
      <c r="AA84" t="str">
        <f ca="1"/>
        <v>13-May</v>
      </c>
      <c r="AB84" t="str">
        <f ca="1"/>
        <v>1.5</v>
      </c>
    </row>
    <row r="85" spans="1:28" x14ac:dyDescent="0.35">
      <c r="A85" s="33" t="s">
        <v>209</v>
      </c>
      <c r="B85" t="str">
        <f t="array" aca="1" ref="B85:AB85" ca="1">_xll.PICurrVal('Nagpur Datalink'!$B$2:$AB$2,0,'Nagpur Datalink'!$A$85)</f>
        <v>Nagpur</v>
      </c>
      <c r="C85" t="str">
        <f ca="1"/>
        <v>Nagpur</v>
      </c>
      <c r="D85" t="str">
        <f ca="1"/>
        <v>Nagpur</v>
      </c>
      <c r="E85" t="str">
        <f ca="1"/>
        <v>Kamptee</v>
      </c>
      <c r="F85" t="str">
        <f ca="1"/>
        <v>7940695</v>
      </c>
      <c r="G85" t="str">
        <f ca="1"/>
        <v>Bidgaon Tarodi wss</v>
      </c>
      <c r="H85" t="str">
        <f ca="1"/>
        <v>Tarodi Kh.</v>
      </c>
      <c r="I85" t="str">
        <f ca="1"/>
        <v>ESR 1.34 LL - 1</v>
      </c>
      <c r="J85">
        <f ca="1"/>
        <v>41.296999999999997</v>
      </c>
      <c r="K85">
        <f ca="1"/>
        <v>165571.908</v>
      </c>
      <c r="L85" t="str">
        <f ca="1"/>
        <v>1.34 LL</v>
      </c>
      <c r="M85">
        <f ca="1"/>
        <v>10.616383499999937</v>
      </c>
      <c r="N85">
        <f ca="1"/>
        <v>9.2943849999998935</v>
      </c>
      <c r="O85">
        <f ca="1"/>
        <v>9.1153750000000588</v>
      </c>
      <c r="P85">
        <f ca="1"/>
        <v>6.7463073333332435</v>
      </c>
      <c r="Q85">
        <f ca="1"/>
        <v>8.5302588333332103</v>
      </c>
      <c r="R85">
        <f ca="1"/>
        <v>7.946495833333465</v>
      </c>
      <c r="S85">
        <f ca="1"/>
        <v>9.789015000000072</v>
      </c>
      <c r="T85">
        <f ca="1"/>
        <v>1</v>
      </c>
      <c r="U85" t="str">
        <f ca="1"/>
        <v>19-May</v>
      </c>
      <c r="V85" t="str">
        <f ca="1"/>
        <v>18-May</v>
      </c>
      <c r="W85" t="str">
        <f ca="1"/>
        <v>17-May</v>
      </c>
      <c r="X85" t="str">
        <f ca="1"/>
        <v>16-May</v>
      </c>
      <c r="Y85" t="str">
        <f ca="1"/>
        <v>15-May</v>
      </c>
      <c r="Z85" t="str">
        <f ca="1"/>
        <v>14-May</v>
      </c>
      <c r="AA85" t="str">
        <f ca="1"/>
        <v>13-May</v>
      </c>
      <c r="AB85" t="str">
        <f ca="1"/>
        <v>1.34</v>
      </c>
    </row>
    <row r="86" spans="1:28" x14ac:dyDescent="0.35">
      <c r="A86" s="33" t="s">
        <v>191</v>
      </c>
      <c r="B86" t="str">
        <f t="array" aca="1" ref="B86:AB86" ca="1">_xll.PICurrVal('Nagpur Datalink'!$B$2:$AB$2,0,'Nagpur Datalink'!$A$86)</f>
        <v>Nagpur</v>
      </c>
      <c r="C86" t="str">
        <f ca="1"/>
        <v>Gondia</v>
      </c>
      <c r="D86" t="str">
        <f ca="1"/>
        <v>Bhandara</v>
      </c>
      <c r="E86" t="str">
        <f ca="1"/>
        <v>Tumsar</v>
      </c>
      <c r="F86" t="str">
        <f ca="1"/>
        <v>631010</v>
      </c>
      <c r="G86" t="str">
        <f ca="1"/>
        <v>Gobarwahi RR Retrofitting</v>
      </c>
      <c r="H86" t="str">
        <f ca="1"/>
        <v>Pitesur</v>
      </c>
      <c r="I86" t="str">
        <f ca="1"/>
        <v>ESR 0.60 LL</v>
      </c>
      <c r="J86">
        <f ca="1"/>
        <v>0</v>
      </c>
      <c r="K86">
        <f ca="1"/>
        <v>3119</v>
      </c>
      <c r="L86" t="str">
        <f ca="1"/>
        <v>0.60 LL</v>
      </c>
      <c r="M86">
        <f ca="1"/>
        <v>0</v>
      </c>
      <c r="N86">
        <f ca="1"/>
        <v>0</v>
      </c>
      <c r="O86">
        <f ca="1"/>
        <v>0</v>
      </c>
      <c r="P86">
        <f ca="1"/>
        <v>0</v>
      </c>
      <c r="Q86">
        <f ca="1"/>
        <v>0</v>
      </c>
      <c r="R86">
        <f ca="1"/>
        <v>0</v>
      </c>
      <c r="S86">
        <f ca="1"/>
        <v>0</v>
      </c>
      <c r="T86">
        <f ca="1"/>
        <v>1</v>
      </c>
      <c r="U86" t="str">
        <f ca="1"/>
        <v>19-May</v>
      </c>
      <c r="V86" t="str">
        <f ca="1"/>
        <v>18-May</v>
      </c>
      <c r="W86" t="str">
        <f ca="1"/>
        <v>17-May</v>
      </c>
      <c r="X86" t="str">
        <f ca="1"/>
        <v>16-May</v>
      </c>
      <c r="Y86" t="str">
        <f ca="1"/>
        <v>15-May</v>
      </c>
      <c r="Z86" t="str">
        <f ca="1"/>
        <v>14-May</v>
      </c>
      <c r="AA86" t="str">
        <f ca="1"/>
        <v>13-May</v>
      </c>
      <c r="AB86" t="str">
        <f ca="1"/>
        <v>0.6</v>
      </c>
    </row>
    <row r="87" spans="1:28" x14ac:dyDescent="0.35">
      <c r="A87" s="33" t="s">
        <v>720</v>
      </c>
      <c r="B87" t="str">
        <f t="array" aca="1" ref="B87:AB87" ca="1">_xll.PICurrVal('Nagpur Datalink'!$B$2:$AB$2,0,'Nagpur Datalink'!$A$87)</f>
        <v>Nagpur</v>
      </c>
      <c r="C87" t="str">
        <f ca="1"/>
        <v>Nagpur</v>
      </c>
      <c r="D87" t="str">
        <f ca="1"/>
        <v>Nagpur</v>
      </c>
      <c r="E87" t="str">
        <f ca="1"/>
        <v>Hingna</v>
      </c>
      <c r="F87" t="str">
        <f ca="1"/>
        <v>20009650</v>
      </c>
      <c r="G87" t="str">
        <f ca="1"/>
        <v>Waddhmna WSS</v>
      </c>
      <c r="H87" t="str">
        <f ca="1"/>
        <v>Waddhmna</v>
      </c>
      <c r="I87" t="str">
        <f ca="1"/>
        <v>ESR-2.27 LL OL 1</v>
      </c>
      <c r="J87">
        <f ca="1"/>
        <v>0</v>
      </c>
      <c r="K87">
        <f ca="1"/>
        <v>170</v>
      </c>
      <c r="L87" t="str">
        <f ca="1"/>
        <v>2.27 LL</v>
      </c>
      <c r="M87">
        <f ca="1"/>
        <v>0</v>
      </c>
      <c r="N87">
        <f ca="1"/>
        <v>0</v>
      </c>
      <c r="O87">
        <f ca="1"/>
        <v>0</v>
      </c>
      <c r="P87">
        <f ca="1"/>
        <v>0</v>
      </c>
      <c r="Q87">
        <f ca="1"/>
        <v>0</v>
      </c>
      <c r="R87">
        <f ca="1"/>
        <v>0</v>
      </c>
      <c r="S87">
        <f ca="1"/>
        <v>0</v>
      </c>
      <c r="T87">
        <f ca="1"/>
        <v>1</v>
      </c>
      <c r="U87" t="str">
        <f ca="1"/>
        <v>19-May</v>
      </c>
      <c r="V87" t="str">
        <f ca="1"/>
        <v>18-May</v>
      </c>
      <c r="W87" t="str">
        <f ca="1"/>
        <v>17-May</v>
      </c>
      <c r="X87" t="str">
        <f ca="1"/>
        <v>16-May</v>
      </c>
      <c r="Y87" t="str">
        <f ca="1"/>
        <v>15-May</v>
      </c>
      <c r="Z87" t="str">
        <f ca="1"/>
        <v>14-May</v>
      </c>
      <c r="AA87" t="str">
        <f ca="1"/>
        <v>13-May</v>
      </c>
      <c r="AB87" t="str">
        <f ca="1"/>
        <v>2.27</v>
      </c>
    </row>
    <row r="88" spans="1:28" x14ac:dyDescent="0.35">
      <c r="A88" s="33" t="s">
        <v>721</v>
      </c>
      <c r="B88" t="str">
        <f t="array" aca="1" ref="B88:AB88" ca="1">_xll.PICurrVal('Nagpur Datalink'!$B$2:$AB$2,0,'Nagpur Datalink'!$A$88)</f>
        <v>Nagpur</v>
      </c>
      <c r="C88" t="str">
        <f ca="1"/>
        <v>Chandrapur</v>
      </c>
      <c r="D88" t="str">
        <f ca="1"/>
        <v>Wardha</v>
      </c>
      <c r="E88" t="str">
        <f ca="1"/>
        <v>Wardha</v>
      </c>
      <c r="F88" t="str">
        <f ca="1"/>
        <v>7891298</v>
      </c>
      <c r="G88" t="str">
        <f ca="1"/>
        <v>Pipri Meghe and 13 villages RR WSS</v>
      </c>
      <c r="H88" t="str">
        <f ca="1"/>
        <v>Sawangi Meghe</v>
      </c>
      <c r="I88" t="str">
        <f ca="1"/>
        <v>ESR-9.60 LL OL 1</v>
      </c>
      <c r="J88">
        <f ca="1"/>
        <v>0</v>
      </c>
      <c r="K88">
        <f ca="1"/>
        <v>0</v>
      </c>
      <c r="L88" t="str">
        <f ca="1"/>
        <v>9.60 LL</v>
      </c>
      <c r="M88">
        <f ca="1"/>
        <v>0</v>
      </c>
      <c r="N88">
        <f ca="1"/>
        <v>0</v>
      </c>
      <c r="O88">
        <f ca="1"/>
        <v>0</v>
      </c>
      <c r="P88">
        <f ca="1"/>
        <v>0</v>
      </c>
      <c r="Q88">
        <f ca="1"/>
        <v>0</v>
      </c>
      <c r="R88">
        <f ca="1"/>
        <v>0</v>
      </c>
      <c r="S88">
        <f ca="1"/>
        <v>0</v>
      </c>
      <c r="T88">
        <f ca="1"/>
        <v>1</v>
      </c>
      <c r="U88" t="str">
        <f ca="1"/>
        <v>19-May</v>
      </c>
      <c r="V88" t="str">
        <f ca="1"/>
        <v>18-May</v>
      </c>
      <c r="W88" t="str">
        <f ca="1"/>
        <v>17-May</v>
      </c>
      <c r="X88" t="str">
        <f ca="1"/>
        <v>16-May</v>
      </c>
      <c r="Y88" t="str">
        <f ca="1"/>
        <v>15-May</v>
      </c>
      <c r="Z88" t="str">
        <f ca="1"/>
        <v>14-May</v>
      </c>
      <c r="AA88" t="str">
        <f ca="1"/>
        <v>13-May</v>
      </c>
      <c r="AB88" t="str">
        <f ca="1"/>
        <v>9.6</v>
      </c>
    </row>
    <row r="89" spans="1:28" x14ac:dyDescent="0.35">
      <c r="A89" s="33" t="s">
        <v>722</v>
      </c>
      <c r="B89" t="str">
        <f t="array" aca="1" ref="B89:AB89" ca="1">_xll.PICurrVal('Nagpur Datalink'!$B$2:$AB$2,0,'Nagpur Datalink'!$A$89)</f>
        <v>Chandrapur</v>
      </c>
      <c r="C89" t="str">
        <f ca="1"/>
        <v>Chandrapur</v>
      </c>
      <c r="D89" t="str">
        <f ca="1"/>
        <v>Pombhurna</v>
      </c>
      <c r="E89" t="str">
        <f ca="1"/>
        <v>Pombhurna</v>
      </c>
      <c r="F89" t="str">
        <f ca="1"/>
        <v>7928270</v>
      </c>
      <c r="G89" t="str">
        <f ca="1"/>
        <v>Pomnbhurna Grid &amp; 15 Villages RR Retrofitting</v>
      </c>
      <c r="H89" t="str">
        <f ca="1"/>
        <v>Chak Hattibodi</v>
      </c>
      <c r="I89" t="str">
        <f ca="1"/>
        <v>MBR-1.00 LL OL 1</v>
      </c>
      <c r="J89">
        <f ca="1"/>
        <v>0</v>
      </c>
      <c r="K89" t="str">
        <f ca="1"/>
        <v>Pt Created</v>
      </c>
      <c r="L89" t="str">
        <f ca="1"/>
        <v>0.1 LL</v>
      </c>
      <c r="M89">
        <f ca="1"/>
        <v>0</v>
      </c>
      <c r="N89">
        <f ca="1"/>
        <v>0</v>
      </c>
      <c r="O89">
        <f ca="1"/>
        <v>0</v>
      </c>
      <c r="P89">
        <f ca="1"/>
        <v>0</v>
      </c>
      <c r="Q89">
        <f ca="1"/>
        <v>0</v>
      </c>
      <c r="R89">
        <f ca="1"/>
        <v>0</v>
      </c>
      <c r="S89">
        <f ca="1"/>
        <v>0</v>
      </c>
      <c r="T89">
        <f ca="1"/>
        <v>1</v>
      </c>
      <c r="U89" t="str">
        <f ca="1"/>
        <v>19-May</v>
      </c>
      <c r="V89" t="str">
        <f ca="1"/>
        <v>18-May</v>
      </c>
      <c r="W89" t="str">
        <f ca="1"/>
        <v>17-May</v>
      </c>
      <c r="X89" t="str">
        <f ca="1"/>
        <v>16-May</v>
      </c>
      <c r="Y89" t="str">
        <f ca="1"/>
        <v>15-May</v>
      </c>
      <c r="Z89" t="str">
        <f ca="1"/>
        <v>14-May</v>
      </c>
      <c r="AA89" t="str">
        <f ca="1"/>
        <v>13-May</v>
      </c>
      <c r="AB89" t="str">
        <f ca="1"/>
        <v>0.1</v>
      </c>
    </row>
    <row r="90" spans="1:28" x14ac:dyDescent="0.35">
      <c r="A90" s="33" t="s">
        <v>723</v>
      </c>
      <c r="B90" t="str">
        <f t="array" aca="1" ref="B90:AB90" ca="1">_xll.PICurrVal('Nagpur Datalink'!$B$2:$AB$2,0,'Nagpur Datalink'!$A$90)</f>
        <v>Nagpur</v>
      </c>
      <c r="C90" t="str">
        <f ca="1"/>
        <v>Chandrapur</v>
      </c>
      <c r="D90" t="str">
        <f ca="1"/>
        <v>Wardha</v>
      </c>
      <c r="E90" t="str">
        <f ca="1"/>
        <v>Wardha</v>
      </c>
      <c r="F90" t="str">
        <f ca="1"/>
        <v>7891298</v>
      </c>
      <c r="G90" t="str">
        <f ca="1"/>
        <v>Pipri Meghe and 13 villages RR WSS</v>
      </c>
      <c r="H90" t="str">
        <f ca="1"/>
        <v>Alodi</v>
      </c>
      <c r="I90" t="str">
        <f ca="1"/>
        <v>ESR-4.00 LL OL 1</v>
      </c>
      <c r="J90">
        <f ca="1"/>
        <v>0</v>
      </c>
      <c r="K90">
        <f ca="1"/>
        <v>3474</v>
      </c>
      <c r="L90" t="str">
        <f ca="1"/>
        <v>4.00 LL</v>
      </c>
      <c r="M90">
        <f ca="1"/>
        <v>0</v>
      </c>
      <c r="N90">
        <f ca="1"/>
        <v>0</v>
      </c>
      <c r="O90">
        <f ca="1"/>
        <v>0</v>
      </c>
      <c r="P90">
        <f ca="1"/>
        <v>0</v>
      </c>
      <c r="Q90">
        <f ca="1"/>
        <v>0</v>
      </c>
      <c r="R90">
        <f ca="1"/>
        <v>0</v>
      </c>
      <c r="S90">
        <f ca="1"/>
        <v>0.14103187671768866</v>
      </c>
      <c r="T90">
        <f ca="1"/>
        <v>1</v>
      </c>
      <c r="U90" t="str">
        <f ca="1"/>
        <v>19-May</v>
      </c>
      <c r="V90" t="str">
        <f ca="1"/>
        <v>18-May</v>
      </c>
      <c r="W90" t="str">
        <f ca="1"/>
        <v>17-May</v>
      </c>
      <c r="X90" t="str">
        <f ca="1"/>
        <v>16-May</v>
      </c>
      <c r="Y90" t="str">
        <f ca="1"/>
        <v>15-May</v>
      </c>
      <c r="Z90" t="str">
        <f ca="1"/>
        <v>14-May</v>
      </c>
      <c r="AA90" t="str">
        <f ca="1"/>
        <v>13-May</v>
      </c>
      <c r="AB90" t="str">
        <f ca="1"/>
        <v>4</v>
      </c>
    </row>
    <row r="91" spans="1:28" x14ac:dyDescent="0.35">
      <c r="A91" s="33" t="s">
        <v>469</v>
      </c>
      <c r="B91" t="str">
        <f t="array" aca="1" ref="B91:AB91" ca="1">_xll.PICurrVal('Nagpur Datalink'!$B$2:$AB$2,0,'Nagpur Datalink'!$A$91)</f>
        <v>Chandrapur</v>
      </c>
      <c r="C91" t="str">
        <f ca="1"/>
        <v>Chandrapur</v>
      </c>
      <c r="D91" t="str">
        <f ca="1"/>
        <v>Pombhurna</v>
      </c>
      <c r="E91" t="str">
        <f ca="1"/>
        <v>Pombhurna</v>
      </c>
      <c r="F91" t="str">
        <f ca="1"/>
        <v>7928270</v>
      </c>
      <c r="G91" t="str">
        <f ca="1"/>
        <v>Pomnbhurna Grid &amp; 15 Villages RR Retrofitting</v>
      </c>
      <c r="H91" t="str">
        <f ca="1"/>
        <v>Mohadi</v>
      </c>
      <c r="I91" t="str">
        <f ca="1"/>
        <v>ESR-0.30 LL</v>
      </c>
      <c r="J91">
        <f ca="1"/>
        <v>0</v>
      </c>
      <c r="K91">
        <f ca="1"/>
        <v>137</v>
      </c>
      <c r="L91" t="str">
        <f ca="1"/>
        <v>0.30 LL</v>
      </c>
      <c r="M91">
        <f ca="1"/>
        <v>0.44</v>
      </c>
      <c r="N91">
        <f ca="1"/>
        <v>0</v>
      </c>
      <c r="O91">
        <f ca="1"/>
        <v>0</v>
      </c>
      <c r="P91">
        <f ca="1"/>
        <v>0</v>
      </c>
      <c r="Q91">
        <f ca="1"/>
        <v>0</v>
      </c>
      <c r="R91">
        <f ca="1"/>
        <v>0</v>
      </c>
      <c r="S91">
        <f ca="1"/>
        <v>0</v>
      </c>
      <c r="T91">
        <f ca="1"/>
        <v>1</v>
      </c>
      <c r="U91" t="str">
        <f ca="1"/>
        <v>19-May</v>
      </c>
      <c r="V91" t="str">
        <f ca="1"/>
        <v>18-May</v>
      </c>
      <c r="W91" t="str">
        <f ca="1"/>
        <v>17-May</v>
      </c>
      <c r="X91" t="str">
        <f ca="1"/>
        <v>16-May</v>
      </c>
      <c r="Y91" t="str">
        <f ca="1"/>
        <v>15-May</v>
      </c>
      <c r="Z91" t="str">
        <f ca="1"/>
        <v>14-May</v>
      </c>
      <c r="AA91" t="str">
        <f ca="1"/>
        <v>13-May</v>
      </c>
      <c r="AB91" t="str">
        <f ca="1"/>
        <v>0.3</v>
      </c>
    </row>
    <row r="92" spans="1:28" x14ac:dyDescent="0.35">
      <c r="A92" s="33" t="s">
        <v>912</v>
      </c>
      <c r="B92" t="str">
        <f t="array" aca="1" ref="B92:AB92" ca="1">_xll.PICurrVal('Nagpur Datalink'!$B$2:$AB$2,0,'Nagpur Datalink'!$A$92)</f>
        <v>Nagpur</v>
      </c>
      <c r="C92" t="str">
        <f ca="1"/>
        <v>Chandrapur</v>
      </c>
      <c r="D92" t="str">
        <f ca="1"/>
        <v>Mul</v>
      </c>
      <c r="E92" t="str">
        <f ca="1"/>
        <v>Mul</v>
      </c>
      <c r="F92" t="str">
        <f ca="1"/>
        <v>7890965</v>
      </c>
      <c r="G92" t="str">
        <f ca="1"/>
        <v>Mul Grid &amp; 24 Villages  RR WSS Retrofitting</v>
      </c>
      <c r="H92" t="str">
        <f ca="1"/>
        <v>Haldi Gaonganna</v>
      </c>
      <c r="I92" t="str">
        <f ca="1"/>
        <v>ESR-1.00 LL</v>
      </c>
      <c r="J92">
        <f ca="1"/>
        <v>1.8380000591278076</v>
      </c>
      <c r="K92">
        <f ca="1"/>
        <v>4464.28515625</v>
      </c>
      <c r="L92" t="str">
        <f ca="1"/>
        <v>1.00 LL</v>
      </c>
      <c r="M92">
        <f ca="1"/>
        <v>0.87274169921875</v>
      </c>
      <c r="N92">
        <f ca="1"/>
        <v>0.10685953776041515</v>
      </c>
      <c r="O92">
        <f ca="1"/>
        <v>0.89147023014719251</v>
      </c>
      <c r="P92">
        <f ca="1"/>
        <v>0.81306306438474163</v>
      </c>
      <c r="Q92">
        <f ca="1"/>
        <v>0.6216707273395059</v>
      </c>
      <c r="R92">
        <f ca="1"/>
        <v>0.96975788700020527</v>
      </c>
      <c r="S92">
        <f ca="1"/>
        <v>0.95213691086962171</v>
      </c>
      <c r="T92">
        <f ca="1"/>
        <v>1</v>
      </c>
      <c r="U92" t="str">
        <f ca="1"/>
        <v>19-May</v>
      </c>
      <c r="V92" t="str">
        <f ca="1"/>
        <v>18-May</v>
      </c>
      <c r="W92" t="str">
        <f ca="1"/>
        <v>17-May</v>
      </c>
      <c r="X92" t="str">
        <f ca="1"/>
        <v>16-May</v>
      </c>
      <c r="Y92" t="str">
        <f ca="1"/>
        <v>15-May</v>
      </c>
      <c r="Z92" t="str">
        <f ca="1"/>
        <v>14-May</v>
      </c>
      <c r="AA92" t="str">
        <f ca="1"/>
        <v>13-May</v>
      </c>
      <c r="AB92" t="str">
        <f ca="1"/>
        <v>1</v>
      </c>
    </row>
    <row r="93" spans="1:28" x14ac:dyDescent="0.35">
      <c r="A93" s="33" t="s">
        <v>724</v>
      </c>
      <c r="B93" t="str">
        <f t="array" aca="1" ref="B93:AB93" ca="1">_xll.PICurrVal('Nagpur Datalink'!$B$2:$AB$2,0,'Nagpur Datalink'!$A$93)</f>
        <v>Nagpur</v>
      </c>
      <c r="C93" t="str">
        <f ca="1"/>
        <v>Chandrapur</v>
      </c>
      <c r="D93" t="str">
        <f ca="1"/>
        <v>Wardha</v>
      </c>
      <c r="E93" t="str">
        <f ca="1"/>
        <v>Wardha</v>
      </c>
      <c r="F93" t="str">
        <f ca="1"/>
        <v>7891298</v>
      </c>
      <c r="G93" t="str">
        <f ca="1"/>
        <v>Pipri Meghe and 13 villages RR WSS</v>
      </c>
      <c r="H93" t="str">
        <f ca="1"/>
        <v>Borgaon</v>
      </c>
      <c r="I93" t="str">
        <f ca="1"/>
        <v>ESR-8.50 LL OL 1</v>
      </c>
      <c r="J93">
        <f ca="1"/>
        <v>189.82599999999999</v>
      </c>
      <c r="K93">
        <f ca="1"/>
        <v>270330144</v>
      </c>
      <c r="L93" t="str">
        <f ca="1"/>
        <v>8.50 LL</v>
      </c>
      <c r="M93">
        <f ca="1"/>
        <v>23.04</v>
      </c>
      <c r="N93">
        <f ca="1"/>
        <v>16.64</v>
      </c>
      <c r="O93">
        <f ca="1"/>
        <v>7.04</v>
      </c>
      <c r="P93">
        <f ca="1"/>
        <v>5.12</v>
      </c>
      <c r="Q93">
        <f ca="1"/>
        <v>7.36</v>
      </c>
      <c r="R93">
        <f ca="1"/>
        <v>8.9600000000000009</v>
      </c>
      <c r="S93">
        <f ca="1"/>
        <v>12.48</v>
      </c>
      <c r="T93">
        <f ca="1"/>
        <v>1</v>
      </c>
      <c r="U93" t="str">
        <f ca="1"/>
        <v>19-May</v>
      </c>
      <c r="V93" t="str">
        <f ca="1"/>
        <v>18-May</v>
      </c>
      <c r="W93" t="str">
        <f ca="1"/>
        <v>17-May</v>
      </c>
      <c r="X93" t="str">
        <f ca="1"/>
        <v>16-May</v>
      </c>
      <c r="Y93" t="str">
        <f ca="1"/>
        <v>15-May</v>
      </c>
      <c r="Z93" t="str">
        <f ca="1"/>
        <v>14-May</v>
      </c>
      <c r="AA93" t="str">
        <f ca="1"/>
        <v>13-May</v>
      </c>
      <c r="AB93" t="str">
        <f ca="1"/>
        <v>8.5</v>
      </c>
    </row>
    <row r="94" spans="1:28" x14ac:dyDescent="0.35">
      <c r="A94" s="33" t="s">
        <v>1080</v>
      </c>
      <c r="B94" t="str">
        <f t="array" aca="1" ref="B94:AB94" ca="1">_xll.PICurrVal('Nagpur Datalink'!$B$2:$AB$2,0,'Nagpur Datalink'!$A$94)</f>
        <v>Nagpur</v>
      </c>
      <c r="C94" t="str">
        <f ca="1"/>
        <v>Chandrapur</v>
      </c>
      <c r="D94" t="str">
        <f ca="1"/>
        <v>Wardha</v>
      </c>
      <c r="E94" t="str">
        <f ca="1"/>
        <v>Wardha</v>
      </c>
      <c r="F94" t="str">
        <f ca="1"/>
        <v>7891298</v>
      </c>
      <c r="G94" t="str">
        <f ca="1"/>
        <v>Pipri Meghe and 13 villages RR WSS</v>
      </c>
      <c r="H94" t="str">
        <f ca="1"/>
        <v>Waigaon</v>
      </c>
      <c r="I94" t="str">
        <f ca="1"/>
        <v>ESR-2.00 LL OL 2</v>
      </c>
      <c r="J94">
        <f ca="1"/>
        <v>6.8860001564025879</v>
      </c>
      <c r="K94">
        <f ca="1"/>
        <v>3862304</v>
      </c>
      <c r="L94" t="str">
        <f ca="1"/>
        <v>2.00 LL</v>
      </c>
      <c r="M94">
        <f ca="1"/>
        <v>0</v>
      </c>
      <c r="N94">
        <f ca="1"/>
        <v>114.11</v>
      </c>
      <c r="O94">
        <f ca="1"/>
        <v>41.571833333331163</v>
      </c>
      <c r="P94">
        <f ca="1"/>
        <v>2.9122515828348696</v>
      </c>
      <c r="Q94">
        <f ca="1"/>
        <v>2.41</v>
      </c>
      <c r="R94">
        <f ca="1"/>
        <v>0</v>
      </c>
      <c r="S94">
        <f ca="1"/>
        <v>0.17</v>
      </c>
      <c r="T94">
        <f ca="1"/>
        <v>1</v>
      </c>
      <c r="U94" t="str">
        <f ca="1"/>
        <v>19-May</v>
      </c>
      <c r="V94" t="str">
        <f ca="1"/>
        <v>18-May</v>
      </c>
      <c r="W94" t="str">
        <f ca="1"/>
        <v>17-May</v>
      </c>
      <c r="X94" t="str">
        <f ca="1"/>
        <v>16-May</v>
      </c>
      <c r="Y94" t="str">
        <f ca="1"/>
        <v>15-May</v>
      </c>
      <c r="Z94" t="str">
        <f ca="1"/>
        <v>14-May</v>
      </c>
      <c r="AA94" t="str">
        <f ca="1"/>
        <v>13-May</v>
      </c>
      <c r="AB94" t="str">
        <f ca="1"/>
        <v>2</v>
      </c>
    </row>
    <row r="95" spans="1:28" x14ac:dyDescent="0.35">
      <c r="A95" s="33" t="s">
        <v>725</v>
      </c>
      <c r="B95" t="str">
        <f t="array" aca="1" ref="B95:AB95" ca="1">_xll.PICurrVal('Nagpur Datalink'!$B$2:$AB$2,0,'Nagpur Datalink'!$A$95)</f>
        <v>Chandrapur</v>
      </c>
      <c r="C95" t="str">
        <f ca="1"/>
        <v>Chandrapur</v>
      </c>
      <c r="D95" t="str">
        <f ca="1"/>
        <v>Chandrapur</v>
      </c>
      <c r="E95" t="str">
        <f ca="1"/>
        <v>Chandrapur</v>
      </c>
      <c r="F95" t="str">
        <f ca="1"/>
        <v>20050368</v>
      </c>
      <c r="G95" t="str">
        <f ca="1"/>
        <v>Chinchala and 7 Villages RR Water Supply Scheme</v>
      </c>
      <c r="H95" t="str">
        <f ca="1"/>
        <v>Dhanora</v>
      </c>
      <c r="I95" t="str">
        <f ca="1"/>
        <v>MBR 0.78 LL OL 1</v>
      </c>
      <c r="J95">
        <f ca="1"/>
        <v>0</v>
      </c>
      <c r="K95">
        <f ca="1"/>
        <v>1983</v>
      </c>
      <c r="L95" t="str">
        <f ca="1"/>
        <v>0.78 LL</v>
      </c>
      <c r="M95">
        <f ca="1"/>
        <v>0.26</v>
      </c>
      <c r="N95">
        <f ca="1"/>
        <v>0.33</v>
      </c>
      <c r="O95">
        <f ca="1"/>
        <v>0.23</v>
      </c>
      <c r="P95">
        <f ca="1"/>
        <v>0</v>
      </c>
      <c r="Q95">
        <f ca="1"/>
        <v>0.33</v>
      </c>
      <c r="R95">
        <f ca="1"/>
        <v>0.12</v>
      </c>
      <c r="S95">
        <f ca="1"/>
        <v>0.42</v>
      </c>
      <c r="T95">
        <f ca="1"/>
        <v>1</v>
      </c>
      <c r="U95" t="str">
        <f ca="1"/>
        <v>19-May</v>
      </c>
      <c r="V95" t="str">
        <f ca="1"/>
        <v>18-May</v>
      </c>
      <c r="W95" t="str">
        <f ca="1"/>
        <v>17-May</v>
      </c>
      <c r="X95" t="str">
        <f ca="1"/>
        <v>16-May</v>
      </c>
      <c r="Y95" t="str">
        <f ca="1"/>
        <v>15-May</v>
      </c>
      <c r="Z95" t="str">
        <f ca="1"/>
        <v>14-May</v>
      </c>
      <c r="AA95" t="str">
        <f ca="1"/>
        <v>13-May</v>
      </c>
      <c r="AB95" t="str">
        <f ca="1"/>
        <v>0.78</v>
      </c>
    </row>
    <row r="96" spans="1:28" x14ac:dyDescent="0.35">
      <c r="A96" s="33" t="s">
        <v>500</v>
      </c>
      <c r="B96" t="str">
        <f t="array" aca="1" ref="B96:AB96" ca="1">_xll.PICurrVal('Nagpur Datalink'!$B$2:$AB$2,0,'Nagpur Datalink'!$A$96)</f>
        <v>Chandrapur</v>
      </c>
      <c r="C96" t="str">
        <f ca="1"/>
        <v>Chandrapur</v>
      </c>
      <c r="D96" t="str">
        <f ca="1"/>
        <v>Pombhurna</v>
      </c>
      <c r="E96" t="str">
        <f ca="1"/>
        <v>Pombhurna</v>
      </c>
      <c r="F96" t="str">
        <f ca="1"/>
        <v>7928270</v>
      </c>
      <c r="G96" t="str">
        <f ca="1"/>
        <v>Pomnbhurna Grid &amp; 15 Villages RR Retrofitting</v>
      </c>
      <c r="H96" t="str">
        <f ca="1"/>
        <v>Chak Kosambi - 1</v>
      </c>
      <c r="I96" t="str">
        <f ca="1"/>
        <v>ESR-0.20 LL</v>
      </c>
      <c r="J96">
        <f ca="1"/>
        <v>0</v>
      </c>
      <c r="K96">
        <f ca="1"/>
        <v>338.61898803710938</v>
      </c>
      <c r="L96" t="str">
        <f ca="1"/>
        <v>0.20 LL</v>
      </c>
      <c r="M96">
        <f ca="1"/>
        <v>0.20077011108398438</v>
      </c>
      <c r="N96">
        <f ca="1"/>
        <v>0.19291000366210936</v>
      </c>
      <c r="O96">
        <f ca="1"/>
        <v>0.28445999145507811</v>
      </c>
      <c r="P96">
        <f ca="1"/>
        <v>0.36924011230468751</v>
      </c>
      <c r="Q96">
        <f ca="1"/>
        <v>0.18832977294921874</v>
      </c>
      <c r="R96">
        <f ca="1"/>
        <v>0.1020501708984375</v>
      </c>
      <c r="S96">
        <f ca="1"/>
        <v>0.28285980224609375</v>
      </c>
      <c r="T96">
        <f ca="1"/>
        <v>1</v>
      </c>
      <c r="U96" t="str">
        <f ca="1"/>
        <v>19-May</v>
      </c>
      <c r="V96" t="str">
        <f ca="1"/>
        <v>18-May</v>
      </c>
      <c r="W96" t="str">
        <f ca="1"/>
        <v>17-May</v>
      </c>
      <c r="X96" t="str">
        <f ca="1"/>
        <v>16-May</v>
      </c>
      <c r="Y96" t="str">
        <f ca="1"/>
        <v>15-May</v>
      </c>
      <c r="Z96" t="str">
        <f ca="1"/>
        <v>14-May</v>
      </c>
      <c r="AA96" t="str">
        <f ca="1"/>
        <v>13-May</v>
      </c>
      <c r="AB96" t="str">
        <f ca="1"/>
        <v>0.2</v>
      </c>
    </row>
    <row r="97" spans="1:28" x14ac:dyDescent="0.35">
      <c r="A97" s="33" t="s">
        <v>857</v>
      </c>
      <c r="B97" t="str">
        <f t="array" aca="1" ref="B97:AB97" ca="1">_xll.PICurrVal('Nagpur Datalink'!$B$2:$AB$2,0,'Nagpur Datalink'!$A$97)</f>
        <v>Nagpur</v>
      </c>
      <c r="C97" t="str">
        <f ca="1"/>
        <v>Gondia</v>
      </c>
      <c r="D97" t="str">
        <f ca="1"/>
        <v>Bhandara</v>
      </c>
      <c r="E97" t="str">
        <f ca="1"/>
        <v>Sakoli</v>
      </c>
      <c r="F97" t="str">
        <f ca="1"/>
        <v>631335</v>
      </c>
      <c r="G97" t="str">
        <f ca="1"/>
        <v>Ghanod RR Retrofitting</v>
      </c>
      <c r="H97" t="str">
        <f ca="1"/>
        <v>Ghanod</v>
      </c>
      <c r="I97" t="str">
        <f ca="1"/>
        <v>ESR 0.55 LL</v>
      </c>
      <c r="J97">
        <f ca="1"/>
        <v>0</v>
      </c>
      <c r="K97">
        <f ca="1"/>
        <v>0</v>
      </c>
      <c r="L97" t="str">
        <f ca="1"/>
        <v>0.55 LL</v>
      </c>
      <c r="M97">
        <f ca="1"/>
        <v>0</v>
      </c>
      <c r="N97">
        <f ca="1"/>
        <v>0</v>
      </c>
      <c r="O97">
        <f ca="1"/>
        <v>0</v>
      </c>
      <c r="P97">
        <f ca="1"/>
        <v>0</v>
      </c>
      <c r="Q97">
        <f ca="1"/>
        <v>0</v>
      </c>
      <c r="R97">
        <f ca="1"/>
        <v>0</v>
      </c>
      <c r="S97">
        <f ca="1"/>
        <v>0</v>
      </c>
      <c r="T97">
        <f ca="1"/>
        <v>1</v>
      </c>
      <c r="U97" t="str">
        <f ca="1"/>
        <v>19-May</v>
      </c>
      <c r="V97" t="str">
        <f ca="1"/>
        <v>18-May</v>
      </c>
      <c r="W97" t="str">
        <f ca="1"/>
        <v>17-May</v>
      </c>
      <c r="X97" t="str">
        <f ca="1"/>
        <v>16-May</v>
      </c>
      <c r="Y97" t="str">
        <f ca="1"/>
        <v>15-May</v>
      </c>
      <c r="Z97" t="str">
        <f ca="1"/>
        <v>14-May</v>
      </c>
      <c r="AA97" t="str">
        <f ca="1"/>
        <v>13-May</v>
      </c>
      <c r="AB97" t="str">
        <f ca="1"/>
        <v>0.55</v>
      </c>
    </row>
    <row r="98" spans="1:28" x14ac:dyDescent="0.35">
      <c r="A98" s="33" t="s">
        <v>649</v>
      </c>
      <c r="B98" t="str">
        <f t="array" aca="1" ref="B98:AB98" ca="1">_xll.PICurrVal('Nagpur Datalink'!$B$2:$AB$2,0,'Nagpur Datalink'!$A$98)</f>
        <v>Nagpur</v>
      </c>
      <c r="C98" t="str">
        <f ca="1"/>
        <v>Nagpur</v>
      </c>
      <c r="D98" t="str">
        <f ca="1"/>
        <v>Chandrapur</v>
      </c>
      <c r="E98" t="str">
        <f ca="1"/>
        <v>Saoali</v>
      </c>
      <c r="F98" t="str">
        <f ca="1"/>
        <v>20036500</v>
      </c>
      <c r="G98" t="str">
        <f ca="1"/>
        <v>Vyahad &amp; 2 Village RR WSS</v>
      </c>
      <c r="H98" t="str">
        <f ca="1"/>
        <v>Samada Kh</v>
      </c>
      <c r="I98" t="str">
        <f ca="1"/>
        <v>ESR-0.60 LL</v>
      </c>
      <c r="J98">
        <f ca="1"/>
        <v>0</v>
      </c>
      <c r="K98">
        <f ca="1"/>
        <v>3.252000093460083</v>
      </c>
      <c r="L98" t="str">
        <f ca="1"/>
        <v>0.60 LL</v>
      </c>
      <c r="M98">
        <f ca="1"/>
        <v>1.9998550415039061E-5</v>
      </c>
      <c r="N98">
        <f ca="1"/>
        <v>0</v>
      </c>
      <c r="O98">
        <f ca="1"/>
        <v>0</v>
      </c>
      <c r="P98">
        <f ca="1"/>
        <v>0</v>
      </c>
      <c r="Q98">
        <f ca="1"/>
        <v>1.4400005340576172E-3</v>
      </c>
      <c r="R98">
        <f ca="1"/>
        <v>3.0000209808349609E-5</v>
      </c>
      <c r="S98">
        <f ca="1"/>
        <v>4.9999952316284182E-4</v>
      </c>
      <c r="T98">
        <f ca="1"/>
        <v>1</v>
      </c>
      <c r="U98" t="str">
        <f ca="1"/>
        <v>19-May</v>
      </c>
      <c r="V98" t="str">
        <f ca="1"/>
        <v>18-May</v>
      </c>
      <c r="W98" t="str">
        <f ca="1"/>
        <v>17-May</v>
      </c>
      <c r="X98" t="str">
        <f ca="1"/>
        <v>16-May</v>
      </c>
      <c r="Y98" t="str">
        <f ca="1"/>
        <v>15-May</v>
      </c>
      <c r="Z98" t="str">
        <f ca="1"/>
        <v>14-May</v>
      </c>
      <c r="AA98" t="str">
        <f ca="1"/>
        <v>13-May</v>
      </c>
      <c r="AB98" t="str">
        <f ca="1"/>
        <v>0.6</v>
      </c>
    </row>
    <row r="99" spans="1:28" x14ac:dyDescent="0.35">
      <c r="A99" s="33" t="s">
        <v>572</v>
      </c>
      <c r="B99" t="str">
        <f t="array" aca="1" ref="B99:AB99" ca="1">_xll.PICurrVal('Nagpur Datalink'!$B$2:$AB$2,0,'Nagpur Datalink'!$A$99)</f>
        <v>Chandrapur</v>
      </c>
      <c r="C99" t="str">
        <f ca="1"/>
        <v>Chandrapur</v>
      </c>
      <c r="D99" t="str">
        <f ca="1"/>
        <v>Chandrapur</v>
      </c>
      <c r="E99" t="str">
        <f ca="1"/>
        <v>Chandrapur</v>
      </c>
      <c r="F99" t="str">
        <f ca="1"/>
        <v>20050368</v>
      </c>
      <c r="G99" t="str">
        <f ca="1"/>
        <v>Chinchala and 7 Villages RR Water Supply Scheme</v>
      </c>
      <c r="H99" t="str">
        <f ca="1"/>
        <v>Nagala</v>
      </c>
      <c r="I99" t="str">
        <f ca="1"/>
        <v>ESR-0.20LL</v>
      </c>
      <c r="J99">
        <f ca="1"/>
        <v>0</v>
      </c>
      <c r="K99">
        <f ca="1"/>
        <v>0</v>
      </c>
      <c r="L99" t="str">
        <f ca="1"/>
        <v>0.20LL</v>
      </c>
      <c r="M99">
        <f ca="1"/>
        <v>0</v>
      </c>
      <c r="N99">
        <f ca="1"/>
        <v>0</v>
      </c>
      <c r="O99">
        <f ca="1"/>
        <v>0</v>
      </c>
      <c r="P99">
        <f ca="1"/>
        <v>0</v>
      </c>
      <c r="Q99">
        <f ca="1"/>
        <v>0</v>
      </c>
      <c r="R99">
        <f ca="1"/>
        <v>0</v>
      </c>
      <c r="S99">
        <f ca="1"/>
        <v>0</v>
      </c>
      <c r="T99">
        <f ca="1"/>
        <v>1</v>
      </c>
      <c r="U99" t="str">
        <f ca="1"/>
        <v>19-May</v>
      </c>
      <c r="V99" t="str">
        <f ca="1"/>
        <v>18-May</v>
      </c>
      <c r="W99" t="str">
        <f ca="1"/>
        <v>17-May</v>
      </c>
      <c r="X99" t="str">
        <f ca="1"/>
        <v>16-May</v>
      </c>
      <c r="Y99" t="str">
        <f ca="1"/>
        <v>15-May</v>
      </c>
      <c r="Z99" t="str">
        <f ca="1"/>
        <v>14-May</v>
      </c>
      <c r="AA99" t="str">
        <f ca="1"/>
        <v>13-May</v>
      </c>
      <c r="AB99" t="str">
        <f ca="1"/>
        <v>0.2</v>
      </c>
    </row>
    <row r="100" spans="1:28" x14ac:dyDescent="0.35">
      <c r="A100" s="33" t="s">
        <v>200</v>
      </c>
      <c r="B100" t="str">
        <f t="array" aca="1" ref="B100:AB100" ca="1">_xll.PICurrVal('Nagpur Datalink'!$B$2:$AB$2,0,'Nagpur Datalink'!$A$100)</f>
        <v>Nagpur</v>
      </c>
      <c r="C100" t="str">
        <f ca="1"/>
        <v>Gondia</v>
      </c>
      <c r="D100" t="str">
        <f ca="1"/>
        <v>Gondia</v>
      </c>
      <c r="E100" t="str">
        <f ca="1"/>
        <v>Goregaon</v>
      </c>
      <c r="F100" t="str">
        <f ca="1"/>
        <v>20019216</v>
      </c>
      <c r="G100" t="str">
        <f ca="1"/>
        <v>GOREGAON RR Retrofitting</v>
      </c>
      <c r="H100" t="str">
        <f ca="1"/>
        <v>Goregaon</v>
      </c>
      <c r="I100" t="str">
        <f ca="1"/>
        <v>ESR-0.50 LL</v>
      </c>
      <c r="J100">
        <f ca="1"/>
        <v>4.9130001068115234</v>
      </c>
      <c r="K100">
        <f ca="1"/>
        <v>7365.80078125</v>
      </c>
      <c r="L100" t="str">
        <f ca="1"/>
        <v>0.50 LL</v>
      </c>
      <c r="M100">
        <f ca="1"/>
        <v>0.57671874999999995</v>
      </c>
      <c r="N100">
        <f ca="1"/>
        <v>0.56975097656249996</v>
      </c>
      <c r="O100">
        <f ca="1"/>
        <v>0.96469726562500002</v>
      </c>
      <c r="P100">
        <f ca="1"/>
        <v>0.63097167968750001</v>
      </c>
      <c r="Q100">
        <f ca="1"/>
        <v>0.84401855468749998</v>
      </c>
      <c r="R100">
        <f ca="1"/>
        <v>0.49704101562500003</v>
      </c>
      <c r="S100">
        <f ca="1"/>
        <v>0.73939453124999999</v>
      </c>
      <c r="T100">
        <f ca="1"/>
        <v>1</v>
      </c>
      <c r="U100" t="str">
        <f ca="1"/>
        <v>19-May</v>
      </c>
      <c r="V100" t="str">
        <f ca="1"/>
        <v>18-May</v>
      </c>
      <c r="W100" t="str">
        <f ca="1"/>
        <v>17-May</v>
      </c>
      <c r="X100" t="str">
        <f ca="1"/>
        <v>16-May</v>
      </c>
      <c r="Y100" t="str">
        <f ca="1"/>
        <v>15-May</v>
      </c>
      <c r="Z100" t="str">
        <f ca="1"/>
        <v>14-May</v>
      </c>
      <c r="AA100" t="str">
        <f ca="1"/>
        <v>13-May</v>
      </c>
      <c r="AB100" t="str">
        <f ca="1"/>
        <v>0.5</v>
      </c>
    </row>
    <row r="101" spans="1:28" x14ac:dyDescent="0.35">
      <c r="A101" s="33" t="s">
        <v>201</v>
      </c>
      <c r="B101" t="str">
        <f t="array" aca="1" ref="B101:AB101" ca="1">_xll.PICurrVal('Nagpur Datalink'!$B$2:$AB$2,0,'Nagpur Datalink'!$A$101)</f>
        <v>Nagpur</v>
      </c>
      <c r="C101" t="str">
        <f ca="1"/>
        <v>Gondia</v>
      </c>
      <c r="D101" t="str">
        <f ca="1"/>
        <v>Gondia</v>
      </c>
      <c r="E101" t="str">
        <f ca="1"/>
        <v>Goregaon</v>
      </c>
      <c r="F101" t="str">
        <f ca="1"/>
        <v>20019216</v>
      </c>
      <c r="G101" t="str">
        <f ca="1"/>
        <v>GOREGAON RR Retrofitting</v>
      </c>
      <c r="H101" t="str">
        <f ca="1"/>
        <v>Goregaon</v>
      </c>
      <c r="I101" t="str">
        <f ca="1"/>
        <v>ESR-3.25 LL</v>
      </c>
      <c r="J101">
        <f ca="1"/>
        <v>0</v>
      </c>
      <c r="K101">
        <f ca="1"/>
        <v>14607</v>
      </c>
      <c r="L101" t="str">
        <f ca="1"/>
        <v>3.25 LL</v>
      </c>
      <c r="M101">
        <f ca="1"/>
        <v>1.84</v>
      </c>
      <c r="N101">
        <f ca="1"/>
        <v>1.72</v>
      </c>
      <c r="O101">
        <f ca="1"/>
        <v>1.44</v>
      </c>
      <c r="P101">
        <f ca="1"/>
        <v>1.91</v>
      </c>
      <c r="Q101">
        <f ca="1"/>
        <v>1.74</v>
      </c>
      <c r="R101">
        <f ca="1"/>
        <v>1.41</v>
      </c>
      <c r="S101">
        <f ca="1"/>
        <v>1.67</v>
      </c>
      <c r="T101">
        <f ca="1"/>
        <v>1</v>
      </c>
      <c r="U101" t="str">
        <f ca="1"/>
        <v>19-May</v>
      </c>
      <c r="V101" t="str">
        <f ca="1"/>
        <v>18-May</v>
      </c>
      <c r="W101" t="str">
        <f ca="1"/>
        <v>17-May</v>
      </c>
      <c r="X101" t="str">
        <f ca="1"/>
        <v>16-May</v>
      </c>
      <c r="Y101" t="str">
        <f ca="1"/>
        <v>15-May</v>
      </c>
      <c r="Z101" t="str">
        <f ca="1"/>
        <v>14-May</v>
      </c>
      <c r="AA101" t="str">
        <f ca="1"/>
        <v>13-May</v>
      </c>
      <c r="AB101" t="str">
        <f ca="1"/>
        <v>3.25</v>
      </c>
    </row>
    <row r="102" spans="1:28" x14ac:dyDescent="0.35">
      <c r="A102" s="33" t="s">
        <v>571</v>
      </c>
      <c r="B102" t="str">
        <f t="array" aca="1" ref="B102:AB102" ca="1">_xll.PICurrVal('Nagpur Datalink'!$B$2:$AB$2,0,'Nagpur Datalink'!$A$102)</f>
        <v>Chandrapur</v>
      </c>
      <c r="C102" t="str">
        <f ca="1"/>
        <v>Chandrapur</v>
      </c>
      <c r="D102" t="str">
        <f ca="1"/>
        <v>Chandrapur</v>
      </c>
      <c r="E102" t="str">
        <f ca="1"/>
        <v>Chandrapur</v>
      </c>
      <c r="F102" t="str">
        <f ca="1"/>
        <v>20050368</v>
      </c>
      <c r="G102" t="str">
        <f ca="1"/>
        <v>Chinchala and 7 Villages RR Water Supply Scheme</v>
      </c>
      <c r="H102" t="str">
        <f ca="1"/>
        <v>Mahakurla</v>
      </c>
      <c r="I102" t="str">
        <f ca="1"/>
        <v>ESR 0.39 LL</v>
      </c>
      <c r="J102">
        <f ca="1"/>
        <v>0</v>
      </c>
      <c r="K102">
        <f ca="1"/>
        <v>0</v>
      </c>
      <c r="L102" t="str">
        <f ca="1"/>
        <v>0.39 LL</v>
      </c>
      <c r="M102">
        <f ca="1"/>
        <v>0</v>
      </c>
      <c r="N102">
        <f ca="1"/>
        <v>0</v>
      </c>
      <c r="O102">
        <f ca="1"/>
        <v>0</v>
      </c>
      <c r="P102">
        <f ca="1"/>
        <v>0</v>
      </c>
      <c r="Q102">
        <f ca="1"/>
        <v>0</v>
      </c>
      <c r="R102">
        <f ca="1"/>
        <v>0</v>
      </c>
      <c r="S102">
        <f ca="1"/>
        <v>0</v>
      </c>
      <c r="T102">
        <f ca="1"/>
        <v>1</v>
      </c>
      <c r="U102" t="str">
        <f ca="1"/>
        <v>19-May</v>
      </c>
      <c r="V102" t="str">
        <f ca="1"/>
        <v>18-May</v>
      </c>
      <c r="W102" t="str">
        <f ca="1"/>
        <v>17-May</v>
      </c>
      <c r="X102" t="str">
        <f ca="1"/>
        <v>16-May</v>
      </c>
      <c r="Y102" t="str">
        <f ca="1"/>
        <v>15-May</v>
      </c>
      <c r="Z102" t="str">
        <f ca="1"/>
        <v>14-May</v>
      </c>
      <c r="AA102" t="str">
        <f ca="1"/>
        <v>13-May</v>
      </c>
      <c r="AB102" t="str">
        <f ca="1"/>
        <v>0.39</v>
      </c>
    </row>
    <row r="103" spans="1:28" x14ac:dyDescent="0.35">
      <c r="A103" s="33" t="s">
        <v>910</v>
      </c>
      <c r="B103" t="str">
        <f t="array" aca="1" ref="B103:AB103" ca="1">_xll.PICurrVal('Nagpur Datalink'!$B$2:$AB$2,0,'Nagpur Datalink'!$A$103)</f>
        <v>Nagpur</v>
      </c>
      <c r="C103" t="str">
        <f ca="1"/>
        <v>Chandrapur</v>
      </c>
      <c r="D103" t="str">
        <f ca="1"/>
        <v>Mul</v>
      </c>
      <c r="E103" t="str">
        <f ca="1"/>
        <v>Mul</v>
      </c>
      <c r="F103" t="str">
        <f ca="1"/>
        <v>7890965</v>
      </c>
      <c r="G103" t="str">
        <f ca="1"/>
        <v>Mul Grid &amp; 24 Villages  RR WSS Retrofitting</v>
      </c>
      <c r="H103" t="str">
        <f ca="1"/>
        <v>Chak Chikhli No.1</v>
      </c>
      <c r="I103" t="str">
        <f ca="1"/>
        <v>ESR-0.25 LL</v>
      </c>
      <c r="J103">
        <f ca="1"/>
        <v>0</v>
      </c>
      <c r="K103">
        <f ca="1"/>
        <v>2.8691000938415527</v>
      </c>
      <c r="L103" t="str">
        <f ca="1"/>
        <v>0.25 LL</v>
      </c>
      <c r="M103">
        <f ca="1"/>
        <v>0</v>
      </c>
      <c r="N103">
        <f ca="1"/>
        <v>0</v>
      </c>
      <c r="O103">
        <f ca="1"/>
        <v>0</v>
      </c>
      <c r="P103">
        <f ca="1"/>
        <v>0</v>
      </c>
      <c r="Q103">
        <f ca="1"/>
        <v>0</v>
      </c>
      <c r="R103">
        <f ca="1"/>
        <v>0</v>
      </c>
      <c r="S103">
        <f ca="1"/>
        <v>0</v>
      </c>
      <c r="T103">
        <f ca="1"/>
        <v>0</v>
      </c>
      <c r="U103" t="str">
        <f ca="1"/>
        <v>19-May</v>
      </c>
      <c r="V103" t="str">
        <f ca="1"/>
        <v>18-May</v>
      </c>
      <c r="W103" t="str">
        <f ca="1"/>
        <v>17-May</v>
      </c>
      <c r="X103" t="str">
        <f ca="1"/>
        <v>16-May</v>
      </c>
      <c r="Y103" t="str">
        <f ca="1"/>
        <v>15-May</v>
      </c>
      <c r="Z103" t="str">
        <f ca="1"/>
        <v>14-May</v>
      </c>
      <c r="AA103" t="str">
        <f ca="1"/>
        <v>13-May</v>
      </c>
      <c r="AB103" t="str">
        <f ca="1"/>
        <v>0.25</v>
      </c>
    </row>
    <row r="104" spans="1:28" x14ac:dyDescent="0.35">
      <c r="A104" s="33" t="s">
        <v>467</v>
      </c>
      <c r="B104" t="str">
        <f t="array" aca="1" ref="B104:AB104" ca="1">_xll.PICurrVal('Nagpur Datalink'!$B$2:$AB$2,0,'Nagpur Datalink'!$A$104)</f>
        <v>Chandrapur</v>
      </c>
      <c r="C104" t="str">
        <f ca="1"/>
        <v>Chandrapur</v>
      </c>
      <c r="D104" t="str">
        <f ca="1"/>
        <v>Pombhurna</v>
      </c>
      <c r="E104" t="str">
        <f ca="1"/>
        <v>Pombhurna</v>
      </c>
      <c r="F104" t="str">
        <f ca="1"/>
        <v>7928270</v>
      </c>
      <c r="G104" t="str">
        <f ca="1"/>
        <v>Pomnbhurna Grid &amp; 15 Villages RR Retrofitting</v>
      </c>
      <c r="H104" t="str">
        <f ca="1"/>
        <v>Dewada Kh.</v>
      </c>
      <c r="I104" t="str">
        <f ca="1"/>
        <v>ESR-0.75 LL</v>
      </c>
      <c r="J104">
        <f ca="1"/>
        <v>0</v>
      </c>
      <c r="K104">
        <f ca="1"/>
        <v>4542.14990234375</v>
      </c>
      <c r="L104" t="str">
        <f ca="1"/>
        <v>0.75 LL</v>
      </c>
      <c r="M104">
        <f ca="1"/>
        <v>0</v>
      </c>
      <c r="N104">
        <f ca="1"/>
        <v>0</v>
      </c>
      <c r="O104">
        <f ca="1"/>
        <v>0</v>
      </c>
      <c r="P104">
        <f ca="1"/>
        <v>0</v>
      </c>
      <c r="Q104">
        <f ca="1"/>
        <v>0</v>
      </c>
      <c r="R104">
        <f ca="1"/>
        <v>0</v>
      </c>
      <c r="S104">
        <f ca="1"/>
        <v>0</v>
      </c>
      <c r="T104">
        <f ca="1"/>
        <v>0</v>
      </c>
      <c r="U104" t="str">
        <f ca="1"/>
        <v>19-May</v>
      </c>
      <c r="V104" t="str">
        <f ca="1"/>
        <v>18-May</v>
      </c>
      <c r="W104" t="str">
        <f ca="1"/>
        <v>17-May</v>
      </c>
      <c r="X104" t="str">
        <f ca="1"/>
        <v>16-May</v>
      </c>
      <c r="Y104" t="str">
        <f ca="1"/>
        <v>15-May</v>
      </c>
      <c r="Z104" t="str">
        <f ca="1"/>
        <v>14-May</v>
      </c>
      <c r="AA104" t="str">
        <f ca="1"/>
        <v>13-May</v>
      </c>
      <c r="AB104" t="str">
        <f ca="1"/>
        <v>0.75</v>
      </c>
    </row>
    <row r="105" spans="1:28" x14ac:dyDescent="0.35">
      <c r="A105" s="33" t="s">
        <v>186</v>
      </c>
      <c r="B105" t="str">
        <f t="array" aca="1" ref="B105:AB105" ca="1">_xll.PICurrVal('Nagpur Datalink'!$B$2:$AB$2,0,'Nagpur Datalink'!$A$105)</f>
        <v>Nagpur</v>
      </c>
      <c r="C105" t="str">
        <f ca="1"/>
        <v>Gondia</v>
      </c>
      <c r="D105" t="str">
        <f ca="1"/>
        <v>Bhandara</v>
      </c>
      <c r="E105" t="str">
        <f ca="1"/>
        <v>Tumsar</v>
      </c>
      <c r="F105" t="str">
        <f ca="1"/>
        <v>631010</v>
      </c>
      <c r="G105" t="str">
        <f ca="1"/>
        <v>Gobarwahi RR Retrofitting</v>
      </c>
      <c r="H105" t="str">
        <f ca="1"/>
        <v>Chikhali</v>
      </c>
      <c r="I105" t="str">
        <f ca="1"/>
        <v>ESR 0.60 LL</v>
      </c>
      <c r="J105">
        <f ca="1"/>
        <v>0</v>
      </c>
      <c r="K105">
        <f ca="1"/>
        <v>23735</v>
      </c>
      <c r="L105" t="str">
        <f ca="1"/>
        <v>0.60 LL</v>
      </c>
      <c r="M105">
        <f ca="1"/>
        <v>1.88</v>
      </c>
      <c r="N105">
        <f ca="1"/>
        <v>2.06</v>
      </c>
      <c r="O105">
        <f ca="1"/>
        <v>2.4500000000000002</v>
      </c>
      <c r="P105">
        <f ca="1"/>
        <v>2.46</v>
      </c>
      <c r="Q105">
        <f ca="1"/>
        <v>0.01</v>
      </c>
      <c r="R105">
        <f ca="1"/>
        <v>3.43</v>
      </c>
      <c r="S105">
        <f ca="1"/>
        <v>2.58</v>
      </c>
      <c r="T105">
        <f ca="1"/>
        <v>1</v>
      </c>
      <c r="U105" t="str">
        <f ca="1"/>
        <v>19-May</v>
      </c>
      <c r="V105" t="str">
        <f ca="1"/>
        <v>18-May</v>
      </c>
      <c r="W105" t="str">
        <f ca="1"/>
        <v>17-May</v>
      </c>
      <c r="X105" t="str">
        <f ca="1"/>
        <v>16-May</v>
      </c>
      <c r="Y105" t="str">
        <f ca="1"/>
        <v>15-May</v>
      </c>
      <c r="Z105" t="str">
        <f ca="1"/>
        <v>14-May</v>
      </c>
      <c r="AA105" t="str">
        <f ca="1"/>
        <v>13-May</v>
      </c>
      <c r="AB105" t="str">
        <f ca="1"/>
        <v>0.6</v>
      </c>
    </row>
    <row r="106" spans="1:28" x14ac:dyDescent="0.35">
      <c r="A106" s="33" t="s">
        <v>726</v>
      </c>
      <c r="B106" t="str">
        <f t="array" aca="1" ref="B106:AB106" ca="1">_xll.PICurrVal('Nagpur Datalink'!$B$2:$AB$2,0,'Nagpur Datalink'!$A$106)</f>
        <v>Nagpur</v>
      </c>
      <c r="C106" t="str">
        <f ca="1"/>
        <v>Gondia</v>
      </c>
      <c r="D106" t="str">
        <f ca="1"/>
        <v>Sadak Arjuni</v>
      </c>
      <c r="E106" t="str">
        <f ca="1"/>
        <v>Sadak Arjuni</v>
      </c>
      <c r="F106" t="str">
        <f ca="1"/>
        <v>20016939</v>
      </c>
      <c r="G106" t="str">
        <f ca="1"/>
        <v>Putali RR WSS Retrofitting</v>
      </c>
      <c r="H106" t="str">
        <f ca="1"/>
        <v>Koylari</v>
      </c>
      <c r="I106" t="str">
        <f ca="1"/>
        <v>ESR-0.50 LL</v>
      </c>
      <c r="J106">
        <f ca="1"/>
        <v>0</v>
      </c>
      <c r="K106">
        <f ca="1"/>
        <v>0</v>
      </c>
      <c r="L106" t="str">
        <f ca="1"/>
        <v>0.50 LL</v>
      </c>
      <c r="M106">
        <f ca="1"/>
        <v>0</v>
      </c>
      <c r="N106">
        <f ca="1"/>
        <v>0</v>
      </c>
      <c r="O106">
        <f ca="1"/>
        <v>0</v>
      </c>
      <c r="P106">
        <f ca="1"/>
        <v>0</v>
      </c>
      <c r="Q106">
        <f ca="1"/>
        <v>0</v>
      </c>
      <c r="R106">
        <f ca="1"/>
        <v>0</v>
      </c>
      <c r="S106">
        <f ca="1"/>
        <v>0</v>
      </c>
      <c r="T106">
        <f ca="1"/>
        <v>1</v>
      </c>
      <c r="U106" t="str">
        <f ca="1"/>
        <v>19-May</v>
      </c>
      <c r="V106" t="str">
        <f ca="1"/>
        <v>18-May</v>
      </c>
      <c r="W106" t="str">
        <f ca="1"/>
        <v>17-May</v>
      </c>
      <c r="X106" t="str">
        <f ca="1"/>
        <v>16-May</v>
      </c>
      <c r="Y106" t="str">
        <f ca="1"/>
        <v>15-May</v>
      </c>
      <c r="Z106" t="str">
        <f ca="1"/>
        <v>14-May</v>
      </c>
      <c r="AA106" t="str">
        <f ca="1"/>
        <v>13-May</v>
      </c>
      <c r="AB106" t="str">
        <f ca="1"/>
        <v>0.5</v>
      </c>
    </row>
    <row r="107" spans="1:28" x14ac:dyDescent="0.35">
      <c r="A107" s="33" t="s">
        <v>187</v>
      </c>
      <c r="B107" t="str">
        <f t="array" aca="1" ref="B107:AB107" ca="1">_xll.PICurrVal('Nagpur Datalink'!$B$2:$AB$2,0,'Nagpur Datalink'!$A$107)</f>
        <v>Nagpur</v>
      </c>
      <c r="C107" t="str">
        <f ca="1"/>
        <v>Gondia</v>
      </c>
      <c r="D107" t="str">
        <f ca="1"/>
        <v>Bhandara</v>
      </c>
      <c r="E107" t="str">
        <f ca="1"/>
        <v>Tumsar</v>
      </c>
      <c r="F107" t="str">
        <f ca="1"/>
        <v>631010</v>
      </c>
      <c r="G107" t="str">
        <f ca="1"/>
        <v>Gobarwahi RR Retrofitting</v>
      </c>
      <c r="H107" t="str">
        <f ca="1"/>
        <v>Deonara</v>
      </c>
      <c r="I107" t="str">
        <f ca="1"/>
        <v>ESR 0.75 LL</v>
      </c>
      <c r="J107">
        <f ca="1"/>
        <v>0</v>
      </c>
      <c r="K107">
        <f ca="1"/>
        <v>10745</v>
      </c>
      <c r="L107" t="str">
        <f ca="1"/>
        <v>0.75 LL</v>
      </c>
      <c r="M107">
        <f ca="1"/>
        <v>0</v>
      </c>
      <c r="N107">
        <f ca="1"/>
        <v>0</v>
      </c>
      <c r="O107">
        <f ca="1"/>
        <v>0</v>
      </c>
      <c r="P107">
        <f ca="1"/>
        <v>0</v>
      </c>
      <c r="Q107">
        <f ca="1"/>
        <v>0</v>
      </c>
      <c r="R107">
        <f ca="1"/>
        <v>0</v>
      </c>
      <c r="S107">
        <f ca="1"/>
        <v>0</v>
      </c>
      <c r="T107">
        <f ca="1"/>
        <v>0</v>
      </c>
      <c r="U107" t="str">
        <f ca="1"/>
        <v>19-May</v>
      </c>
      <c r="V107" t="str">
        <f ca="1"/>
        <v>18-May</v>
      </c>
      <c r="W107" t="str">
        <f ca="1"/>
        <v>17-May</v>
      </c>
      <c r="X107" t="str">
        <f ca="1"/>
        <v>16-May</v>
      </c>
      <c r="Y107" t="str">
        <f ca="1"/>
        <v>15-May</v>
      </c>
      <c r="Z107" t="str">
        <f ca="1"/>
        <v>14-May</v>
      </c>
      <c r="AA107" t="str">
        <f ca="1"/>
        <v>13-May</v>
      </c>
      <c r="AB107" t="str">
        <f ca="1"/>
        <v>0.75</v>
      </c>
    </row>
    <row r="108" spans="1:28" x14ac:dyDescent="0.35">
      <c r="A108" s="33" t="s">
        <v>911</v>
      </c>
      <c r="B108" t="str">
        <f t="array" aca="1" ref="B108:AB108" ca="1">_xll.PICurrVal('Nagpur Datalink'!$B$2:$AB$2,0,'Nagpur Datalink'!$A$108)</f>
        <v>Nagpur</v>
      </c>
      <c r="C108" t="str">
        <f ca="1"/>
        <v>Chandrapur</v>
      </c>
      <c r="D108" t="str">
        <f ca="1"/>
        <v>Mul</v>
      </c>
      <c r="E108" t="str">
        <f ca="1"/>
        <v>Mul</v>
      </c>
      <c r="F108" t="str">
        <f ca="1"/>
        <v>7890965</v>
      </c>
      <c r="G108" t="str">
        <f ca="1"/>
        <v>Mul Grid &amp; 24 Villages  RR WSS Retrofitting</v>
      </c>
      <c r="H108" t="str">
        <f ca="1"/>
        <v>Marhegaon</v>
      </c>
      <c r="I108" t="str">
        <f ca="1"/>
        <v>ESR-0.50 LL</v>
      </c>
      <c r="J108">
        <f ca="1"/>
        <v>0</v>
      </c>
      <c r="K108">
        <f ca="1"/>
        <v>7078.0263671875</v>
      </c>
      <c r="L108" t="str">
        <f ca="1"/>
        <v>0.50 LL</v>
      </c>
      <c r="M108">
        <f ca="1"/>
        <v>0.36664550781249999</v>
      </c>
      <c r="N108">
        <f ca="1"/>
        <v>2.1875000000000002E-3</v>
      </c>
      <c r="O108">
        <f ca="1"/>
        <v>2.6379150390624999</v>
      </c>
      <c r="P108">
        <f ca="1"/>
        <v>1.2307812499999999</v>
      </c>
      <c r="Q108">
        <f ca="1"/>
        <v>1.0406884765625</v>
      </c>
      <c r="R108">
        <f ca="1"/>
        <v>1.7960986328124999</v>
      </c>
      <c r="S108">
        <f ca="1"/>
        <v>1.0746289062500001</v>
      </c>
      <c r="T108">
        <f ca="1"/>
        <v>1</v>
      </c>
      <c r="U108" t="str">
        <f ca="1"/>
        <v>19-May</v>
      </c>
      <c r="V108" t="str">
        <f ca="1"/>
        <v>18-May</v>
      </c>
      <c r="W108" t="str">
        <f ca="1"/>
        <v>17-May</v>
      </c>
      <c r="X108" t="str">
        <f ca="1"/>
        <v>16-May</v>
      </c>
      <c r="Y108" t="str">
        <f ca="1"/>
        <v>15-May</v>
      </c>
      <c r="Z108" t="str">
        <f ca="1"/>
        <v>14-May</v>
      </c>
      <c r="AA108" t="str">
        <f ca="1"/>
        <v>13-May</v>
      </c>
      <c r="AB108" t="str">
        <f ca="1"/>
        <v>0.5</v>
      </c>
    </row>
    <row r="109" spans="1:28" x14ac:dyDescent="0.35">
      <c r="A109" s="33" t="s">
        <v>570</v>
      </c>
      <c r="B109" t="str">
        <f t="array" aca="1" ref="B109:AB109" ca="1">_xll.PICurrVal('Nagpur Datalink'!$B$2:$AB$2,0,'Nagpur Datalink'!$A$109)</f>
        <v>Chandrapur</v>
      </c>
      <c r="C109" t="str">
        <f ca="1"/>
        <v>Chandrapur</v>
      </c>
      <c r="D109" t="str">
        <f ca="1"/>
        <v>Chandrapur</v>
      </c>
      <c r="E109" t="str">
        <f ca="1"/>
        <v>Chandrapur</v>
      </c>
      <c r="F109" t="str">
        <f ca="1"/>
        <v>20050368</v>
      </c>
      <c r="G109" t="str">
        <f ca="1"/>
        <v>Chinchala and 7 Villages RR Water Supply Scheme</v>
      </c>
      <c r="H109" t="str">
        <f ca="1"/>
        <v>Dhanora</v>
      </c>
      <c r="I109" t="str">
        <f ca="1"/>
        <v>ESR-0.40LL</v>
      </c>
      <c r="J109">
        <f ca="1"/>
        <v>0</v>
      </c>
      <c r="K109">
        <f ca="1"/>
        <v>13342</v>
      </c>
      <c r="L109" t="str">
        <f ca="1"/>
        <v>0.40LL</v>
      </c>
      <c r="M109">
        <f ca="1"/>
        <v>0.64</v>
      </c>
      <c r="N109">
        <f ca="1"/>
        <v>0.91</v>
      </c>
      <c r="O109">
        <f ca="1"/>
        <v>0.60733333333333572</v>
      </c>
      <c r="P109">
        <f ca="1"/>
        <v>0</v>
      </c>
      <c r="Q109">
        <f ca="1"/>
        <v>0.63</v>
      </c>
      <c r="R109">
        <f ca="1"/>
        <v>8.0299999999999994</v>
      </c>
      <c r="S109">
        <f ca="1"/>
        <v>2.2739999999999965</v>
      </c>
      <c r="T109">
        <f ca="1"/>
        <v>1</v>
      </c>
      <c r="U109" t="str">
        <f ca="1"/>
        <v>19-May</v>
      </c>
      <c r="V109" t="str">
        <f ca="1"/>
        <v>18-May</v>
      </c>
      <c r="W109" t="str">
        <f ca="1"/>
        <v>17-May</v>
      </c>
      <c r="X109" t="str">
        <f ca="1"/>
        <v>16-May</v>
      </c>
      <c r="Y109" t="str">
        <f ca="1"/>
        <v>15-May</v>
      </c>
      <c r="Z109" t="str">
        <f ca="1"/>
        <v>14-May</v>
      </c>
      <c r="AA109" t="str">
        <f ca="1"/>
        <v>13-May</v>
      </c>
      <c r="AB109" t="str">
        <f ca="1"/>
        <v>0.4</v>
      </c>
    </row>
    <row r="110" spans="1:28" x14ac:dyDescent="0.35">
      <c r="A110" s="33" t="s">
        <v>1145</v>
      </c>
      <c r="B110" t="str">
        <f t="array" aca="1" ref="B110:AB110" ca="1">_xll.PICurrVal('Nagpur Datalink'!$B$2:$AB$2,0,'Nagpur Datalink'!$A$110)</f>
        <v>Nagpur</v>
      </c>
      <c r="C110" t="str">
        <f ca="1"/>
        <v>Chandrapur</v>
      </c>
      <c r="D110" t="str">
        <f ca="1"/>
        <v>Wardha</v>
      </c>
      <c r="E110" t="str">
        <f ca="1"/>
        <v>Wardha</v>
      </c>
      <c r="F110" t="str">
        <f ca="1"/>
        <v>7891298</v>
      </c>
      <c r="G110" t="str">
        <f ca="1"/>
        <v>Pipri Meghe and 13 villages RR WSS</v>
      </c>
      <c r="H110" t="str">
        <f ca="1"/>
        <v>Borgaon</v>
      </c>
      <c r="I110" t="str">
        <f ca="1"/>
        <v>ESR-8.50 LL OL 2</v>
      </c>
      <c r="J110">
        <f ca="1"/>
        <v>0</v>
      </c>
      <c r="K110">
        <f ca="1"/>
        <v>331489</v>
      </c>
      <c r="L110" t="str">
        <f ca="1"/>
        <v>8.50 LL</v>
      </c>
      <c r="M110">
        <f ca="1"/>
        <v>0</v>
      </c>
      <c r="N110">
        <f ca="1"/>
        <v>0</v>
      </c>
      <c r="O110">
        <f ca="1"/>
        <v>0</v>
      </c>
      <c r="P110">
        <f ca="1"/>
        <v>0</v>
      </c>
      <c r="Q110">
        <f ca="1"/>
        <v>0.01</v>
      </c>
      <c r="R110">
        <f ca="1"/>
        <v>0.04</v>
      </c>
      <c r="S110">
        <f ca="1"/>
        <v>0</v>
      </c>
      <c r="T110">
        <f ca="1"/>
        <v>1</v>
      </c>
      <c r="U110" t="str">
        <f ca="1"/>
        <v>19-May</v>
      </c>
      <c r="V110" t="str">
        <f ca="1"/>
        <v>18-May</v>
      </c>
      <c r="W110" t="str">
        <f ca="1"/>
        <v>17-May</v>
      </c>
      <c r="X110" t="str">
        <f ca="1"/>
        <v>16-May</v>
      </c>
      <c r="Y110" t="str">
        <f ca="1"/>
        <v>15-May</v>
      </c>
      <c r="Z110" t="str">
        <f ca="1"/>
        <v>14-May</v>
      </c>
      <c r="AA110" t="str">
        <f ca="1"/>
        <v>13-May</v>
      </c>
      <c r="AB110" t="str">
        <f ca="1"/>
        <v>8.5</v>
      </c>
    </row>
    <row r="111" spans="1:28" x14ac:dyDescent="0.35">
      <c r="A111" s="33" t="s">
        <v>210</v>
      </c>
      <c r="B111" t="str">
        <f t="array" aca="1" ref="B111:AB111" ca="1">_xll.PICurrVal('Nagpur Datalink'!$B$2:$AB$2,0,'Nagpur Datalink'!$A$111)</f>
        <v>Nagpur</v>
      </c>
      <c r="C111" t="str">
        <f ca="1"/>
        <v>Nagpur</v>
      </c>
      <c r="D111" t="str">
        <f ca="1"/>
        <v>Nagpur</v>
      </c>
      <c r="E111" t="str">
        <f ca="1"/>
        <v>Kamptee</v>
      </c>
      <c r="F111" t="str">
        <f ca="1"/>
        <v>7940695</v>
      </c>
      <c r="G111" t="str">
        <f ca="1"/>
        <v>Bidgaon Tarodi wss</v>
      </c>
      <c r="H111" t="str">
        <f ca="1"/>
        <v>Tarodi Kh.</v>
      </c>
      <c r="I111" t="str">
        <f ca="1"/>
        <v>ESR Ganganagar - 1.34 LL</v>
      </c>
      <c r="J111">
        <f ca="1"/>
        <v>22.835000000000001</v>
      </c>
      <c r="K111">
        <f ca="1"/>
        <v>162987.16099999999</v>
      </c>
      <c r="L111" t="str">
        <f ca="1"/>
        <v>1.34 LL</v>
      </c>
      <c r="M111">
        <f ca="1"/>
        <v>0</v>
      </c>
      <c r="N111">
        <f ca="1"/>
        <v>0</v>
      </c>
      <c r="O111">
        <f ca="1"/>
        <v>0</v>
      </c>
      <c r="P111">
        <f ca="1"/>
        <v>0</v>
      </c>
      <c r="Q111">
        <f ca="1"/>
        <v>1340.6252100000002</v>
      </c>
      <c r="R111">
        <f ca="1"/>
        <v>0</v>
      </c>
      <c r="S111">
        <f ca="1"/>
        <v>0</v>
      </c>
      <c r="T111">
        <f ca="1"/>
        <v>0</v>
      </c>
      <c r="U111" t="str">
        <f ca="1"/>
        <v>19-May</v>
      </c>
      <c r="V111" t="str">
        <f ca="1"/>
        <v>18-May</v>
      </c>
      <c r="W111" t="str">
        <f ca="1"/>
        <v>17-May</v>
      </c>
      <c r="X111" t="str">
        <f ca="1"/>
        <v>16-May</v>
      </c>
      <c r="Y111" t="str">
        <f ca="1"/>
        <v>15-May</v>
      </c>
      <c r="Z111" t="str">
        <f ca="1"/>
        <v>14-May</v>
      </c>
      <c r="AA111" t="str">
        <f ca="1"/>
        <v>13-May</v>
      </c>
      <c r="AB111" t="str">
        <f ca="1"/>
        <v>1.34</v>
      </c>
    </row>
    <row r="112" spans="1:28" x14ac:dyDescent="0.35">
      <c r="A112" s="33" t="s">
        <v>534</v>
      </c>
      <c r="B112" t="str">
        <f t="array" aca="1" ref="B112:AB112" ca="1">_xll.PICurrVal('Nagpur Datalink'!$B$2:$AB$2,0,'Nagpur Datalink'!$A$112)</f>
        <v>Nagpur</v>
      </c>
      <c r="C112" t="str">
        <f ca="1"/>
        <v>Nagpur</v>
      </c>
      <c r="D112" t="str">
        <f ca="1"/>
        <v>Nagpur</v>
      </c>
      <c r="E112" t="str">
        <f ca="1"/>
        <v>Hingna</v>
      </c>
      <c r="F112" t="str">
        <f ca="1"/>
        <v>20009650</v>
      </c>
      <c r="G112" t="str">
        <f ca="1"/>
        <v>Waddhmna WSS</v>
      </c>
      <c r="H112" t="str">
        <f ca="1"/>
        <v>Waddhmna</v>
      </c>
      <c r="I112" t="str">
        <f ca="1"/>
        <v>ESR-0.50 LL</v>
      </c>
      <c r="J112">
        <f ca="1"/>
        <v>0</v>
      </c>
      <c r="K112">
        <f ca="1"/>
        <v>261</v>
      </c>
      <c r="L112" t="str">
        <f ca="1"/>
        <v>0.50 LL</v>
      </c>
      <c r="M112">
        <f ca="1"/>
        <v>0</v>
      </c>
      <c r="N112">
        <f ca="1"/>
        <v>0</v>
      </c>
      <c r="O112">
        <f ca="1"/>
        <v>0</v>
      </c>
      <c r="P112">
        <f ca="1"/>
        <v>0</v>
      </c>
      <c r="Q112">
        <f ca="1"/>
        <v>0</v>
      </c>
      <c r="R112">
        <f ca="1"/>
        <v>0</v>
      </c>
      <c r="S112">
        <f ca="1"/>
        <v>0</v>
      </c>
      <c r="T112">
        <f ca="1"/>
        <v>1</v>
      </c>
      <c r="U112" t="str">
        <f ca="1"/>
        <v>19-May</v>
      </c>
      <c r="V112" t="str">
        <f ca="1"/>
        <v>18-May</v>
      </c>
      <c r="W112" t="str">
        <f ca="1"/>
        <v>17-May</v>
      </c>
      <c r="X112" t="str">
        <f ca="1"/>
        <v>16-May</v>
      </c>
      <c r="Y112" t="str">
        <f ca="1"/>
        <v>15-May</v>
      </c>
      <c r="Z112" t="str">
        <f ca="1"/>
        <v>14-May</v>
      </c>
      <c r="AA112" t="str">
        <f ca="1"/>
        <v>13-May</v>
      </c>
      <c r="AB112" t="str">
        <f ca="1"/>
        <v>0.5</v>
      </c>
    </row>
    <row r="113" spans="1:28" x14ac:dyDescent="0.35">
      <c r="A113" s="33" t="s">
        <v>424</v>
      </c>
      <c r="B113" t="str">
        <f t="array" aca="1" ref="B113:AB113" ca="1">_xll.PICurrVal('Nagpur Datalink'!$B$2:$AB$2,0,'Nagpur Datalink'!$A$113)</f>
        <v>Nagpur</v>
      </c>
      <c r="C113" t="str">
        <f ca="1"/>
        <v>Nagpur</v>
      </c>
      <c r="D113" t="str">
        <f ca="1"/>
        <v>Nagpur</v>
      </c>
      <c r="E113" t="str">
        <f ca="1"/>
        <v>Hingna</v>
      </c>
      <c r="F113" t="str">
        <f ca="1"/>
        <v>20009650</v>
      </c>
      <c r="G113" t="str">
        <f ca="1"/>
        <v>Waddhmna WSS</v>
      </c>
      <c r="H113" t="str">
        <f ca="1"/>
        <v>Waddhmna</v>
      </c>
      <c r="I113" t="str">
        <f ca="1"/>
        <v>ESR-1.50 LL</v>
      </c>
      <c r="J113">
        <f ca="1"/>
        <v>0</v>
      </c>
      <c r="K113">
        <f ca="1"/>
        <v>0</v>
      </c>
      <c r="L113" t="str">
        <f ca="1"/>
        <v>1.50 LL</v>
      </c>
      <c r="M113">
        <f ca="1"/>
        <v>0</v>
      </c>
      <c r="N113">
        <f ca="1"/>
        <v>0</v>
      </c>
      <c r="O113">
        <f ca="1"/>
        <v>0</v>
      </c>
      <c r="P113">
        <f ca="1"/>
        <v>0</v>
      </c>
      <c r="Q113">
        <f ca="1"/>
        <v>0</v>
      </c>
      <c r="R113">
        <f ca="1"/>
        <v>0</v>
      </c>
      <c r="S113">
        <f ca="1"/>
        <v>0</v>
      </c>
      <c r="T113">
        <f ca="1"/>
        <v>1</v>
      </c>
      <c r="U113" t="str">
        <f ca="1"/>
        <v>19-May</v>
      </c>
      <c r="V113" t="str">
        <f ca="1"/>
        <v>18-May</v>
      </c>
      <c r="W113" t="str">
        <f ca="1"/>
        <v>17-May</v>
      </c>
      <c r="X113" t="str">
        <f ca="1"/>
        <v>16-May</v>
      </c>
      <c r="Y113" t="str">
        <f ca="1"/>
        <v>15-May</v>
      </c>
      <c r="Z113" t="str">
        <f ca="1"/>
        <v>14-May</v>
      </c>
      <c r="AA113" t="str">
        <f ca="1"/>
        <v>13-May</v>
      </c>
      <c r="AB113" t="str">
        <f ca="1"/>
        <v>1.5</v>
      </c>
    </row>
    <row r="114" spans="1:28" x14ac:dyDescent="0.35">
      <c r="A114" s="33" t="s">
        <v>727</v>
      </c>
      <c r="B114" t="str">
        <f t="array" aca="1" ref="B114:AB114" ca="1">_xll.PICurrVal('Nagpur Datalink'!$B$2:$AB$2,0,'Nagpur Datalink'!$A$114)</f>
        <v>Nagpur</v>
      </c>
      <c r="C114" t="str">
        <f ca="1"/>
        <v>Gondia</v>
      </c>
      <c r="D114" t="str">
        <f ca="1"/>
        <v>Sadak Arjuni</v>
      </c>
      <c r="E114" t="str">
        <f ca="1"/>
        <v>Sadak Arjuni</v>
      </c>
      <c r="F114" t="str">
        <f ca="1"/>
        <v>20016939</v>
      </c>
      <c r="G114" t="str">
        <f ca="1"/>
        <v>Putali RR WSS Retrofitting</v>
      </c>
      <c r="H114" t="str">
        <f ca="1"/>
        <v>Kohalipar</v>
      </c>
      <c r="I114" t="str">
        <f ca="1"/>
        <v>ESR-0.10 LL</v>
      </c>
      <c r="J114">
        <f ca="1"/>
        <v>0</v>
      </c>
      <c r="K114">
        <f ca="1"/>
        <v>0</v>
      </c>
      <c r="L114" t="str">
        <f ca="1"/>
        <v>0.10 LL</v>
      </c>
      <c r="M114">
        <f ca="1"/>
        <v>0</v>
      </c>
      <c r="N114">
        <f ca="1"/>
        <v>0</v>
      </c>
      <c r="O114">
        <f ca="1"/>
        <v>0</v>
      </c>
      <c r="P114">
        <f ca="1"/>
        <v>0</v>
      </c>
      <c r="Q114">
        <f ca="1"/>
        <v>0</v>
      </c>
      <c r="R114">
        <f ca="1"/>
        <v>0</v>
      </c>
      <c r="S114">
        <f ca="1"/>
        <v>0</v>
      </c>
      <c r="T114">
        <f ca="1"/>
        <v>0</v>
      </c>
      <c r="U114" t="str">
        <f ca="1"/>
        <v>19-May</v>
      </c>
      <c r="V114" t="str">
        <f ca="1"/>
        <v>18-May</v>
      </c>
      <c r="W114" t="str">
        <f ca="1"/>
        <v>17-May</v>
      </c>
      <c r="X114" t="str">
        <f ca="1"/>
        <v>16-May</v>
      </c>
      <c r="Y114" t="str">
        <f ca="1"/>
        <v>15-May</v>
      </c>
      <c r="Z114" t="str">
        <f ca="1"/>
        <v>14-May</v>
      </c>
      <c r="AA114" t="str">
        <f ca="1"/>
        <v>13-May</v>
      </c>
      <c r="AB114" t="str">
        <f ca="1"/>
        <v>0.1</v>
      </c>
    </row>
    <row r="115" spans="1:28" x14ac:dyDescent="0.35">
      <c r="A115" s="33" t="s">
        <v>207</v>
      </c>
      <c r="B115" t="str">
        <f t="array" aca="1" ref="B115:AB115" ca="1">_xll.PICurrVal('Nagpur Datalink'!$B$2:$AB$2,0,'Nagpur Datalink'!$A$115)</f>
        <v>Nagpur</v>
      </c>
      <c r="C115" t="str">
        <f ca="1"/>
        <v>Nagpur</v>
      </c>
      <c r="D115" t="str">
        <f ca="1"/>
        <v>Nagpur</v>
      </c>
      <c r="E115" t="str">
        <f ca="1"/>
        <v>Kamptee</v>
      </c>
      <c r="F115" t="str">
        <f ca="1"/>
        <v>7940695</v>
      </c>
      <c r="G115" t="str">
        <f ca="1"/>
        <v>Bidgaon Tarodi wss</v>
      </c>
      <c r="H115" t="str">
        <f ca="1"/>
        <v>Bidgaon</v>
      </c>
      <c r="I115" t="str">
        <f ca="1"/>
        <v>ESR 3.73 LL - 1</v>
      </c>
      <c r="J115">
        <f ca="1"/>
        <v>95.016000000000005</v>
      </c>
      <c r="K115">
        <f ca="1"/>
        <v>491533</v>
      </c>
      <c r="L115" t="str">
        <f ca="1"/>
        <v>3.73 LL</v>
      </c>
      <c r="M115">
        <f ca="1"/>
        <v>14.997999999999884</v>
      </c>
      <c r="N115">
        <f ca="1"/>
        <v>14.450166666666627</v>
      </c>
      <c r="O115">
        <f ca="1"/>
        <v>11.53333333333314</v>
      </c>
      <c r="P115">
        <f ca="1"/>
        <v>9.3800000000000008</v>
      </c>
      <c r="Q115">
        <f ca="1"/>
        <v>17.195499999999882</v>
      </c>
      <c r="R115">
        <f ca="1"/>
        <v>16.876666666666861</v>
      </c>
      <c r="S115">
        <f ca="1"/>
        <v>16.47066666666651</v>
      </c>
      <c r="T115">
        <f ca="1"/>
        <v>1</v>
      </c>
      <c r="U115" t="str">
        <f ca="1"/>
        <v>19-May</v>
      </c>
      <c r="V115" t="str">
        <f ca="1"/>
        <v>18-May</v>
      </c>
      <c r="W115" t="str">
        <f ca="1"/>
        <v>17-May</v>
      </c>
      <c r="X115" t="str">
        <f ca="1"/>
        <v>16-May</v>
      </c>
      <c r="Y115" t="str">
        <f ca="1"/>
        <v>15-May</v>
      </c>
      <c r="Z115" t="str">
        <f ca="1"/>
        <v>14-May</v>
      </c>
      <c r="AA115" t="str">
        <f ca="1"/>
        <v>13-May</v>
      </c>
      <c r="AB115" t="str">
        <f ca="1"/>
        <v>3.73</v>
      </c>
    </row>
    <row r="116" spans="1:28" x14ac:dyDescent="0.35">
      <c r="A116" s="33" t="s">
        <v>194</v>
      </c>
      <c r="B116" t="str">
        <f t="array" aca="1" ref="B116:AB116" ca="1">_xll.PICurrVal('Nagpur Datalink'!$B$2:$AB$2,0,'Nagpur Datalink'!$A$116)</f>
        <v>Nagpur</v>
      </c>
      <c r="C116" t="str">
        <f ca="1"/>
        <v>Gondia</v>
      </c>
      <c r="D116" t="str">
        <f ca="1"/>
        <v>Gondia</v>
      </c>
      <c r="E116" t="str">
        <f ca="1"/>
        <v>Gondia</v>
      </c>
      <c r="F116" t="str">
        <f ca="1"/>
        <v>2003645</v>
      </c>
      <c r="G116" t="str">
        <f ca="1"/>
        <v>Kudwa-Katangikala Peri Urban RR</v>
      </c>
      <c r="H116" t="str">
        <f ca="1"/>
        <v>Katangikala</v>
      </c>
      <c r="I116" t="str">
        <f ca="1"/>
        <v>ESR-1.00 LL</v>
      </c>
      <c r="J116">
        <f ca="1"/>
        <v>1.128000020980835</v>
      </c>
      <c r="K116">
        <f ca="1"/>
        <v>11724.4873046875</v>
      </c>
      <c r="L116" t="str">
        <f ca="1"/>
        <v>1.00 LL</v>
      </c>
      <c r="M116">
        <f ca="1"/>
        <v>1.0948828125000001</v>
      </c>
      <c r="N116">
        <f ca="1"/>
        <v>1.2175976562499999</v>
      </c>
      <c r="O116">
        <f ca="1"/>
        <v>1.1935546875</v>
      </c>
      <c r="P116">
        <f ca="1"/>
        <v>0.46397509765625727</v>
      </c>
      <c r="Q116">
        <f ca="1"/>
        <v>1.165302734375</v>
      </c>
      <c r="R116">
        <f ca="1"/>
        <v>1.152607421875</v>
      </c>
      <c r="S116">
        <f ca="1"/>
        <v>1.069609375</v>
      </c>
      <c r="T116">
        <f ca="1"/>
        <v>1</v>
      </c>
      <c r="U116" t="str">
        <f ca="1"/>
        <v>19-May</v>
      </c>
      <c r="V116" t="str">
        <f ca="1"/>
        <v>18-May</v>
      </c>
      <c r="W116" t="str">
        <f ca="1"/>
        <v>17-May</v>
      </c>
      <c r="X116" t="str">
        <f ca="1"/>
        <v>16-May</v>
      </c>
      <c r="Y116" t="str">
        <f ca="1"/>
        <v>15-May</v>
      </c>
      <c r="Z116" t="str">
        <f ca="1"/>
        <v>14-May</v>
      </c>
      <c r="AA116" t="str">
        <f ca="1"/>
        <v>13-May</v>
      </c>
      <c r="AB116" t="str">
        <f ca="1"/>
        <v>1</v>
      </c>
    </row>
    <row r="117" spans="1:28" x14ac:dyDescent="0.35">
      <c r="A117" s="33" t="s">
        <v>192</v>
      </c>
      <c r="B117" t="str">
        <f t="array" aca="1" ref="B117:AB117" ca="1">_xll.PICurrVal('Nagpur Datalink'!$B$2:$AB$2,0,'Nagpur Datalink'!$A$117)</f>
        <v>Nagpur</v>
      </c>
      <c r="C117" t="str">
        <f ca="1"/>
        <v>Gondia</v>
      </c>
      <c r="D117" t="str">
        <f ca="1"/>
        <v>Bhandara</v>
      </c>
      <c r="E117" t="str">
        <f ca="1"/>
        <v>Tumsar</v>
      </c>
      <c r="F117" t="str">
        <f ca="1"/>
        <v>631010</v>
      </c>
      <c r="G117" t="str">
        <f ca="1"/>
        <v>Gobarwahi RR Retrofitting</v>
      </c>
      <c r="H117" t="str">
        <f ca="1"/>
        <v>Ronga</v>
      </c>
      <c r="I117" t="str">
        <f ca="1"/>
        <v>ESR 1.00 LL</v>
      </c>
      <c r="J117">
        <f ca="1"/>
        <v>0</v>
      </c>
      <c r="K117">
        <f ca="1"/>
        <v>8085</v>
      </c>
      <c r="L117" t="str">
        <f ca="1"/>
        <v>1.00 LL</v>
      </c>
      <c r="M117">
        <f ca="1"/>
        <v>0.36</v>
      </c>
      <c r="N117">
        <f ca="1"/>
        <v>1.18</v>
      </c>
      <c r="O117">
        <f ca="1"/>
        <v>0.91</v>
      </c>
      <c r="P117">
        <f ca="1"/>
        <v>0.88</v>
      </c>
      <c r="Q117">
        <f ca="1"/>
        <v>1</v>
      </c>
      <c r="R117">
        <f ca="1"/>
        <v>0.97</v>
      </c>
      <c r="S117">
        <f ca="1"/>
        <v>1.1000000000000001</v>
      </c>
      <c r="T117">
        <f ca="1"/>
        <v>1</v>
      </c>
      <c r="U117" t="str">
        <f ca="1"/>
        <v>19-May</v>
      </c>
      <c r="V117" t="str">
        <f ca="1"/>
        <v>18-May</v>
      </c>
      <c r="W117" t="str">
        <f ca="1"/>
        <v>17-May</v>
      </c>
      <c r="X117" t="str">
        <f ca="1"/>
        <v>16-May</v>
      </c>
      <c r="Y117" t="str">
        <f ca="1"/>
        <v>15-May</v>
      </c>
      <c r="Z117" t="str">
        <f ca="1"/>
        <v>14-May</v>
      </c>
      <c r="AA117" t="str">
        <f ca="1"/>
        <v>13-May</v>
      </c>
      <c r="AB117" t="str">
        <f ca="1"/>
        <v>1</v>
      </c>
    </row>
    <row r="118" spans="1:28" x14ac:dyDescent="0.35">
      <c r="A118" s="33" t="s">
        <v>190</v>
      </c>
      <c r="B118" t="str">
        <f t="array" aca="1" ref="B118:AB118" ca="1">_xll.PICurrVal('Nagpur Datalink'!$B$2:$AB$2,0,'Nagpur Datalink'!$A$118)</f>
        <v>Nagpur</v>
      </c>
      <c r="C118" t="str">
        <f ca="1"/>
        <v>Gondia</v>
      </c>
      <c r="D118" t="str">
        <f ca="1"/>
        <v>Bhandara</v>
      </c>
      <c r="E118" t="str">
        <f ca="1"/>
        <v>Tumsar</v>
      </c>
      <c r="F118" t="str">
        <f ca="1"/>
        <v>631010</v>
      </c>
      <c r="G118" t="str">
        <f ca="1"/>
        <v>Gobarwahi RR Retrofitting</v>
      </c>
      <c r="H118" t="str">
        <f ca="1"/>
        <v>Pawnara</v>
      </c>
      <c r="I118" t="str">
        <f ca="1"/>
        <v>ESR 0.60 LL</v>
      </c>
      <c r="J118">
        <f ca="1"/>
        <v>39.519001007080078</v>
      </c>
      <c r="K118">
        <f ca="1"/>
        <v>121359</v>
      </c>
      <c r="L118" t="str">
        <f ca="1"/>
        <v>0.60 LL</v>
      </c>
      <c r="M118">
        <f ca="1"/>
        <v>8.92</v>
      </c>
      <c r="N118">
        <f ca="1"/>
        <v>9.14</v>
      </c>
      <c r="O118">
        <f ca="1"/>
        <v>9.0533593749999994</v>
      </c>
      <c r="P118">
        <f ca="1"/>
        <v>9.9499999999999993</v>
      </c>
      <c r="Q118">
        <f ca="1"/>
        <v>10.14</v>
      </c>
      <c r="R118">
        <f ca="1"/>
        <v>9.2899999999999991</v>
      </c>
      <c r="S118">
        <f ca="1"/>
        <v>9.35</v>
      </c>
      <c r="T118">
        <f ca="1"/>
        <v>1</v>
      </c>
      <c r="U118" t="str">
        <f ca="1"/>
        <v>19-May</v>
      </c>
      <c r="V118" t="str">
        <f ca="1"/>
        <v>18-May</v>
      </c>
      <c r="W118" t="str">
        <f ca="1"/>
        <v>17-May</v>
      </c>
      <c r="X118" t="str">
        <f ca="1"/>
        <v>16-May</v>
      </c>
      <c r="Y118" t="str">
        <f ca="1"/>
        <v>15-May</v>
      </c>
      <c r="Z118" t="str">
        <f ca="1"/>
        <v>14-May</v>
      </c>
      <c r="AA118" t="str">
        <f ca="1"/>
        <v>13-May</v>
      </c>
      <c r="AB118" t="str">
        <f ca="1"/>
        <v>0.6</v>
      </c>
    </row>
    <row r="119" spans="1:28" x14ac:dyDescent="0.35">
      <c r="A119" s="33" t="s">
        <v>908</v>
      </c>
      <c r="B119" t="str">
        <f t="array" aca="1" ref="B119:AB119" ca="1">_xll.PICurrVal('Nagpur Datalink'!$B$2:$AB$2,0,'Nagpur Datalink'!$A$119)</f>
        <v>Nagpur</v>
      </c>
      <c r="C119" t="str">
        <f ca="1"/>
        <v>Chandrapur</v>
      </c>
      <c r="D119" t="str">
        <f ca="1"/>
        <v>Mul</v>
      </c>
      <c r="E119" t="str">
        <f ca="1"/>
        <v>Mul</v>
      </c>
      <c r="F119" t="str">
        <f ca="1"/>
        <v>7890965</v>
      </c>
      <c r="G119" t="str">
        <f ca="1"/>
        <v>Mul Grid &amp; 24 Villages  RR WSS Retrofitting</v>
      </c>
      <c r="H119" t="str">
        <f ca="1"/>
        <v>Kantapeth Ryt.</v>
      </c>
      <c r="I119" t="str">
        <f ca="1"/>
        <v>ESR-0.40 LL</v>
      </c>
      <c r="J119">
        <f ca="1"/>
        <v>0</v>
      </c>
      <c r="K119">
        <f ca="1"/>
        <v>0.31000000238418579</v>
      </c>
      <c r="L119" t="str">
        <f ca="1"/>
        <v>0.40 LL</v>
      </c>
      <c r="M119">
        <f ca="1"/>
        <v>9.9999904632568361E-5</v>
      </c>
      <c r="N119">
        <f ca="1"/>
        <v>0</v>
      </c>
      <c r="O119">
        <f ca="1"/>
        <v>9.9999904632568361E-5</v>
      </c>
      <c r="P119">
        <f ca="1"/>
        <v>0</v>
      </c>
      <c r="Q119">
        <f ca="1"/>
        <v>1.0000020265579223E-4</v>
      </c>
      <c r="R119">
        <f ca="1"/>
        <v>0</v>
      </c>
      <c r="S119">
        <f ca="1"/>
        <v>9.9999904632568361E-5</v>
      </c>
      <c r="T119">
        <f ca="1"/>
        <v>1</v>
      </c>
      <c r="U119" t="str">
        <f ca="1"/>
        <v>19-May</v>
      </c>
      <c r="V119" t="str">
        <f ca="1"/>
        <v>18-May</v>
      </c>
      <c r="W119" t="str">
        <f ca="1"/>
        <v>17-May</v>
      </c>
      <c r="X119" t="str">
        <f ca="1"/>
        <v>16-May</v>
      </c>
      <c r="Y119" t="str">
        <f ca="1"/>
        <v>15-May</v>
      </c>
      <c r="Z119" t="str">
        <f ca="1"/>
        <v>14-May</v>
      </c>
      <c r="AA119" t="str">
        <f ca="1"/>
        <v>13-May</v>
      </c>
      <c r="AB119" t="str">
        <f ca="1"/>
        <v>0.4</v>
      </c>
    </row>
    <row r="120" spans="1:28" x14ac:dyDescent="0.35">
      <c r="A120" s="33" t="s">
        <v>166</v>
      </c>
      <c r="B120" t="str">
        <f t="array" aca="1" ref="B120:AB120" ca="1">_xll.PICurrVal('Nagpur Datalink'!$B$2:$AB$2,0,'Nagpur Datalink'!$A$120)</f>
        <v>Nagpur</v>
      </c>
      <c r="C120" t="str">
        <f ca="1"/>
        <v>Chandrapur</v>
      </c>
      <c r="D120" t="str">
        <f ca="1"/>
        <v>Gadchiroli</v>
      </c>
      <c r="E120" t="str">
        <f ca="1"/>
        <v>Chamorshi</v>
      </c>
      <c r="F120" t="str">
        <f ca="1"/>
        <v>2009882</v>
      </c>
      <c r="G120" t="str">
        <f ca="1"/>
        <v>Ghot RRWSS</v>
      </c>
      <c r="H120" t="str">
        <f ca="1"/>
        <v>Ghot</v>
      </c>
      <c r="I120" t="str">
        <f ca="1"/>
        <v>ESR 0.30 LL</v>
      </c>
      <c r="J120">
        <f ca="1"/>
        <v>0</v>
      </c>
      <c r="K120">
        <f ca="1"/>
        <v>156.77000000000001</v>
      </c>
      <c r="L120" t="str">
        <f ca="1"/>
        <v>0.30 LL</v>
      </c>
      <c r="M120">
        <f ca="1"/>
        <v>5.5577026207756577E-2</v>
      </c>
      <c r="N120">
        <f ca="1"/>
        <v>3.7354909090909133E-2</v>
      </c>
      <c r="O120">
        <f ca="1"/>
        <v>0</v>
      </c>
      <c r="P120">
        <f ca="1"/>
        <v>0</v>
      </c>
      <c r="Q120">
        <f ca="1"/>
        <v>5.2423043988524681E-2</v>
      </c>
      <c r="R120">
        <f ca="1"/>
        <v>0</v>
      </c>
      <c r="S120">
        <f ca="1"/>
        <v>6.9526326162951763E-2</v>
      </c>
      <c r="T120">
        <f ca="1"/>
        <v>1</v>
      </c>
      <c r="U120" t="str">
        <f ca="1"/>
        <v>19-May</v>
      </c>
      <c r="V120" t="str">
        <f ca="1"/>
        <v>18-May</v>
      </c>
      <c r="W120" t="str">
        <f ca="1"/>
        <v>17-May</v>
      </c>
      <c r="X120" t="str">
        <f ca="1"/>
        <v>16-May</v>
      </c>
      <c r="Y120" t="str">
        <f ca="1"/>
        <v>15-May</v>
      </c>
      <c r="Z120" t="str">
        <f ca="1"/>
        <v>14-May</v>
      </c>
      <c r="AA120" t="str">
        <f ca="1"/>
        <v>13-May</v>
      </c>
      <c r="AB120" t="str">
        <f ca="1"/>
        <v>0.3</v>
      </c>
    </row>
    <row r="121" spans="1:28" x14ac:dyDescent="0.35">
      <c r="A121" s="33" t="s">
        <v>167</v>
      </c>
      <c r="B121" t="str">
        <f t="array" aca="1" ref="B121:AB121" ca="1">_xll.PICurrVal('Nagpur Datalink'!$B$2:$AB$2,0,'Nagpur Datalink'!$A$121)</f>
        <v>Nagpur</v>
      </c>
      <c r="C121" t="str">
        <f ca="1"/>
        <v>Chandrapur</v>
      </c>
      <c r="D121" t="str">
        <f ca="1"/>
        <v>Gadchiroli</v>
      </c>
      <c r="E121" t="str">
        <f ca="1"/>
        <v>Chamorshi</v>
      </c>
      <c r="F121" t="str">
        <f ca="1"/>
        <v>2009882</v>
      </c>
      <c r="G121" t="str">
        <f ca="1"/>
        <v>Ghot RRWSS</v>
      </c>
      <c r="H121" t="str">
        <f ca="1"/>
        <v>Ghot</v>
      </c>
      <c r="I121" t="str">
        <f ca="1"/>
        <v>MBR 2.15 LL</v>
      </c>
      <c r="J121">
        <f ca="1"/>
        <v>0</v>
      </c>
      <c r="K121">
        <f ca="1"/>
        <v>23750.107</v>
      </c>
      <c r="L121" t="str">
        <f ca="1"/>
        <v>2.15 LL</v>
      </c>
      <c r="M121">
        <f ca="1"/>
        <v>2.0230900000000109</v>
      </c>
      <c r="N121">
        <f ca="1"/>
        <v>1.8966200000000026</v>
      </c>
      <c r="O121">
        <f ca="1"/>
        <v>1.9346099999999933</v>
      </c>
      <c r="P121">
        <f ca="1"/>
        <v>0.74067999999999301</v>
      </c>
      <c r="Q121">
        <f ca="1"/>
        <v>1.9865100000000167</v>
      </c>
      <c r="R121">
        <f ca="1"/>
        <v>0.78460999999999326</v>
      </c>
      <c r="S121">
        <f ca="1"/>
        <v>0</v>
      </c>
      <c r="T121">
        <f ca="1"/>
        <v>1</v>
      </c>
      <c r="U121" t="str">
        <f ca="1"/>
        <v>19-May</v>
      </c>
      <c r="V121" t="str">
        <f ca="1"/>
        <v>18-May</v>
      </c>
      <c r="W121" t="str">
        <f ca="1"/>
        <v>17-May</v>
      </c>
      <c r="X121" t="str">
        <f ca="1"/>
        <v>16-May</v>
      </c>
      <c r="Y121" t="str">
        <f ca="1"/>
        <v>15-May</v>
      </c>
      <c r="Z121" t="str">
        <f ca="1"/>
        <v>14-May</v>
      </c>
      <c r="AA121" t="str">
        <f ca="1"/>
        <v>13-May</v>
      </c>
      <c r="AB121" t="str">
        <f ca="1"/>
        <v>2.15</v>
      </c>
    </row>
    <row r="122" spans="1:28" x14ac:dyDescent="0.35">
      <c r="A122" s="33" t="s">
        <v>168</v>
      </c>
      <c r="B122" t="str">
        <f t="array" aca="1" ref="B122:AB122" ca="1">_xll.PICurrVal('Nagpur Datalink'!$B$2:$AB$2,0,'Nagpur Datalink'!$A$122)</f>
        <v>Nagpur</v>
      </c>
      <c r="C122" t="str">
        <f ca="1"/>
        <v>Chandrapur</v>
      </c>
      <c r="D122" t="str">
        <f ca="1"/>
        <v>Gadchiroli</v>
      </c>
      <c r="E122" t="str">
        <f ca="1"/>
        <v>Chamorshi</v>
      </c>
      <c r="F122" t="str">
        <f ca="1"/>
        <v>2009882</v>
      </c>
      <c r="G122" t="str">
        <f ca="1"/>
        <v>Ghot RRWSS</v>
      </c>
      <c r="H122" t="str">
        <f ca="1"/>
        <v>Navegaon</v>
      </c>
      <c r="I122" t="str">
        <f ca="1"/>
        <v>ESR 0.25 LL</v>
      </c>
      <c r="J122">
        <f ca="1"/>
        <v>0</v>
      </c>
      <c r="K122">
        <f ca="1"/>
        <v>2198.02</v>
      </c>
      <c r="L122" t="str">
        <f ca="1"/>
        <v>0.25 LL</v>
      </c>
      <c r="M122">
        <f ca="1"/>
        <v>0</v>
      </c>
      <c r="N122">
        <f ca="1"/>
        <v>0</v>
      </c>
      <c r="O122">
        <f ca="1"/>
        <v>0</v>
      </c>
      <c r="P122">
        <f ca="1"/>
        <v>0</v>
      </c>
      <c r="Q122">
        <f ca="1"/>
        <v>0</v>
      </c>
      <c r="R122">
        <f ca="1"/>
        <v>0</v>
      </c>
      <c r="S122">
        <f ca="1"/>
        <v>0</v>
      </c>
      <c r="T122">
        <f ca="1"/>
        <v>0</v>
      </c>
      <c r="U122" t="str">
        <f ca="1"/>
        <v>19-May</v>
      </c>
      <c r="V122" t="str">
        <f ca="1"/>
        <v>18-May</v>
      </c>
      <c r="W122" t="str">
        <f ca="1"/>
        <v>17-May</v>
      </c>
      <c r="X122" t="str">
        <f ca="1"/>
        <v>16-May</v>
      </c>
      <c r="Y122" t="str">
        <f ca="1"/>
        <v>15-May</v>
      </c>
      <c r="Z122" t="str">
        <f ca="1"/>
        <v>14-May</v>
      </c>
      <c r="AA122" t="str">
        <f ca="1"/>
        <v>13-May</v>
      </c>
      <c r="AB122" t="str">
        <f ca="1"/>
        <v>0.25</v>
      </c>
    </row>
    <row r="123" spans="1:28" x14ac:dyDescent="0.35">
      <c r="A123" s="33" t="s">
        <v>169</v>
      </c>
      <c r="B123" t="str">
        <f t="array" aca="1" ref="B123:AB123" ca="1">_xll.PICurrVal('Nagpur Datalink'!$B$2:$AB$2,0,'Nagpur Datalink'!$A$123)</f>
        <v>Nagpur</v>
      </c>
      <c r="C123" t="str">
        <f ca="1"/>
        <v>Chandrapur</v>
      </c>
      <c r="D123" t="str">
        <f ca="1"/>
        <v>Gadchiroli</v>
      </c>
      <c r="E123" t="str">
        <f ca="1"/>
        <v>Chamorshi</v>
      </c>
      <c r="F123" t="str">
        <f ca="1"/>
        <v>2009882</v>
      </c>
      <c r="G123" t="str">
        <f ca="1"/>
        <v>Ghot RRWSS</v>
      </c>
      <c r="H123" t="str">
        <f ca="1"/>
        <v>Nikatwada</v>
      </c>
      <c r="I123" t="str">
        <f ca="1"/>
        <v>ESR 0.65 LL</v>
      </c>
      <c r="J123">
        <f ca="1"/>
        <v>0</v>
      </c>
      <c r="K123">
        <f ca="1"/>
        <v>228.66</v>
      </c>
      <c r="L123" t="str">
        <f ca="1"/>
        <v>0.65 LL</v>
      </c>
      <c r="M123">
        <f ca="1"/>
        <v>0</v>
      </c>
      <c r="N123">
        <f ca="1"/>
        <v>0</v>
      </c>
      <c r="O123">
        <f ca="1"/>
        <v>0</v>
      </c>
      <c r="P123">
        <f ca="1"/>
        <v>0</v>
      </c>
      <c r="Q123">
        <f ca="1"/>
        <v>0</v>
      </c>
      <c r="R123">
        <f ca="1"/>
        <v>0</v>
      </c>
      <c r="S123">
        <f ca="1"/>
        <v>0</v>
      </c>
      <c r="T123">
        <f ca="1"/>
        <v>0</v>
      </c>
      <c r="U123" t="str">
        <f ca="1"/>
        <v>19-May</v>
      </c>
      <c r="V123" t="str">
        <f ca="1"/>
        <v>18-May</v>
      </c>
      <c r="W123" t="str">
        <f ca="1"/>
        <v>17-May</v>
      </c>
      <c r="X123" t="str">
        <f ca="1"/>
        <v>16-May</v>
      </c>
      <c r="Y123" t="str">
        <f ca="1"/>
        <v>15-May</v>
      </c>
      <c r="Z123" t="str">
        <f ca="1"/>
        <v>14-May</v>
      </c>
      <c r="AA123" t="str">
        <f ca="1"/>
        <v>13-May</v>
      </c>
      <c r="AB123" t="str">
        <f ca="1"/>
        <v>0.65</v>
      </c>
    </row>
    <row r="124" spans="1:28" x14ac:dyDescent="0.35">
      <c r="A124" s="33" t="s">
        <v>933</v>
      </c>
      <c r="B124" t="str">
        <f t="array" aca="1" ref="B124:AB124" ca="1">_xll.PICurrVal('Nagpur Datalink'!$B$2:$AB$2,0,'Nagpur Datalink'!$A$124)</f>
        <v>Nagpur</v>
      </c>
      <c r="C124" t="str">
        <f ca="1"/>
        <v>Chandrapur</v>
      </c>
      <c r="D124" t="str">
        <f ca="1"/>
        <v>Wardha</v>
      </c>
      <c r="E124" t="str">
        <f ca="1"/>
        <v>Wardha</v>
      </c>
      <c r="F124" t="str">
        <f ca="1"/>
        <v>7891298</v>
      </c>
      <c r="G124" t="str">
        <f ca="1"/>
        <v>Pipri Meghe and 13 villages RR WSS</v>
      </c>
      <c r="H124" t="str">
        <f ca="1"/>
        <v>Sindhi Meghe</v>
      </c>
      <c r="I124" t="str">
        <f ca="1"/>
        <v>Existing ESR-4.00 LL OL 1</v>
      </c>
      <c r="J124">
        <f ca="1"/>
        <v>0</v>
      </c>
      <c r="K124">
        <f ca="1"/>
        <v>168018440</v>
      </c>
      <c r="L124" t="str">
        <f ca="1"/>
        <v>4.00 LL</v>
      </c>
      <c r="M124">
        <f ca="1"/>
        <v>0</v>
      </c>
      <c r="N124">
        <f ca="1"/>
        <v>0</v>
      </c>
      <c r="O124">
        <f ca="1"/>
        <v>0</v>
      </c>
      <c r="P124">
        <f ca="1"/>
        <v>0</v>
      </c>
      <c r="Q124">
        <f ca="1"/>
        <v>0</v>
      </c>
      <c r="R124">
        <f ca="1"/>
        <v>0</v>
      </c>
      <c r="S124">
        <f ca="1"/>
        <v>0</v>
      </c>
      <c r="T124">
        <f ca="1"/>
        <v>0</v>
      </c>
      <c r="U124" t="str">
        <f ca="1"/>
        <v>19-May</v>
      </c>
      <c r="V124" t="str">
        <f ca="1"/>
        <v>18-May</v>
      </c>
      <c r="W124" t="str">
        <f ca="1"/>
        <v>17-May</v>
      </c>
      <c r="X124" t="str">
        <f ca="1"/>
        <v>16-May</v>
      </c>
      <c r="Y124" t="str">
        <f ca="1"/>
        <v>15-May</v>
      </c>
      <c r="Z124" t="str">
        <f ca="1"/>
        <v>14-May</v>
      </c>
      <c r="AA124" t="str">
        <f ca="1"/>
        <v>13-May</v>
      </c>
      <c r="AB124" t="str">
        <f ca="1"/>
        <v>4</v>
      </c>
    </row>
    <row r="125" spans="1:28" x14ac:dyDescent="0.35">
      <c r="A125" s="33" t="s">
        <v>197</v>
      </c>
      <c r="B125" t="str">
        <f t="array" aca="1" ref="B125:AB125" ca="1">_xll.PICurrVal('Nagpur Datalink'!$B$2:$AB$2,0,'Nagpur Datalink'!$A$125)</f>
        <v>Nagpur</v>
      </c>
      <c r="C125" t="str">
        <f ca="1"/>
        <v>Gondia</v>
      </c>
      <c r="D125" t="str">
        <f ca="1"/>
        <v>Gondia</v>
      </c>
      <c r="E125" t="str">
        <f ca="1"/>
        <v>Gondia</v>
      </c>
      <c r="F125" t="str">
        <f ca="1"/>
        <v>2003645</v>
      </c>
      <c r="G125" t="str">
        <f ca="1"/>
        <v>Kudwa-Katangikala Peri Urban RR</v>
      </c>
      <c r="H125" t="str">
        <f ca="1"/>
        <v>Kudwa</v>
      </c>
      <c r="I125" t="str">
        <f ca="1"/>
        <v>MBR-7.40 LL</v>
      </c>
      <c r="J125">
        <f ca="1"/>
        <v>0</v>
      </c>
      <c r="K125">
        <f ca="1"/>
        <v>80766</v>
      </c>
      <c r="L125" t="str">
        <f ca="1"/>
        <v>7.40 LL</v>
      </c>
      <c r="M125">
        <f ca="1"/>
        <v>5.63</v>
      </c>
      <c r="N125">
        <f ca="1"/>
        <v>5.9207031250000002</v>
      </c>
      <c r="O125">
        <f ca="1"/>
        <v>5.67</v>
      </c>
      <c r="P125">
        <f ca="1"/>
        <v>6.21</v>
      </c>
      <c r="Q125">
        <f ca="1"/>
        <v>5.1100000000000003</v>
      </c>
      <c r="R125">
        <f ca="1"/>
        <v>3.33</v>
      </c>
      <c r="S125">
        <f ca="1"/>
        <v>7.4998437500000001</v>
      </c>
      <c r="T125">
        <f ca="1"/>
        <v>1</v>
      </c>
      <c r="U125" t="str">
        <f ca="1"/>
        <v>19-May</v>
      </c>
      <c r="V125" t="str">
        <f ca="1"/>
        <v>18-May</v>
      </c>
      <c r="W125" t="str">
        <f ca="1"/>
        <v>17-May</v>
      </c>
      <c r="X125" t="str">
        <f ca="1"/>
        <v>16-May</v>
      </c>
      <c r="Y125" t="str">
        <f ca="1"/>
        <v>15-May</v>
      </c>
      <c r="Z125" t="str">
        <f ca="1"/>
        <v>14-May</v>
      </c>
      <c r="AA125" t="str">
        <f ca="1"/>
        <v>13-May</v>
      </c>
      <c r="AB125" t="str">
        <f ca="1"/>
        <v>7.4</v>
      </c>
    </row>
    <row r="126" spans="1:28" x14ac:dyDescent="0.35">
      <c r="A126" s="33" t="s">
        <v>184</v>
      </c>
      <c r="B126" t="str">
        <f t="array" aca="1" ref="B126:AB126" ca="1">_xll.PICurrVal('Nagpur Datalink'!$B$2:$AB$2,0,'Nagpur Datalink'!$A$126)</f>
        <v>Nagpur</v>
      </c>
      <c r="C126" t="str">
        <f ca="1"/>
        <v>Gondia</v>
      </c>
      <c r="D126" t="str">
        <f ca="1"/>
        <v>Bhandara</v>
      </c>
      <c r="E126" t="str">
        <f ca="1"/>
        <v>Tumsar</v>
      </c>
      <c r="F126" t="str">
        <f ca="1"/>
        <v>631010</v>
      </c>
      <c r="G126" t="str">
        <f ca="1"/>
        <v>Gobarwahi RR Retrofitting</v>
      </c>
      <c r="H126" t="str">
        <f ca="1"/>
        <v>Alesur</v>
      </c>
      <c r="I126" t="str">
        <f ca="1"/>
        <v>MBR 1.75 LL</v>
      </c>
      <c r="J126">
        <f ca="1"/>
        <v>0</v>
      </c>
      <c r="K126">
        <f ca="1"/>
        <v>214721</v>
      </c>
      <c r="L126" t="str">
        <f ca="1"/>
        <v>1.75 LL</v>
      </c>
      <c r="M126">
        <f ca="1"/>
        <v>0</v>
      </c>
      <c r="N126">
        <f ca="1"/>
        <v>0</v>
      </c>
      <c r="O126">
        <f ca="1"/>
        <v>0</v>
      </c>
      <c r="P126">
        <f ca="1"/>
        <v>0</v>
      </c>
      <c r="Q126">
        <f ca="1"/>
        <v>0</v>
      </c>
      <c r="R126">
        <f ca="1"/>
        <v>0</v>
      </c>
      <c r="S126">
        <f ca="1"/>
        <v>0</v>
      </c>
      <c r="T126">
        <f ca="1"/>
        <v>0</v>
      </c>
      <c r="U126" t="str">
        <f ca="1"/>
        <v>19-May</v>
      </c>
      <c r="V126" t="str">
        <f ca="1"/>
        <v>18-May</v>
      </c>
      <c r="W126" t="str">
        <f ca="1"/>
        <v>17-May</v>
      </c>
      <c r="X126" t="str">
        <f ca="1"/>
        <v>16-May</v>
      </c>
      <c r="Y126" t="str">
        <f ca="1"/>
        <v>15-May</v>
      </c>
      <c r="Z126" t="str">
        <f ca="1"/>
        <v>14-May</v>
      </c>
      <c r="AA126" t="str">
        <f ca="1"/>
        <v>13-May</v>
      </c>
      <c r="AB126" t="str">
        <f ca="1"/>
        <v>1.75</v>
      </c>
    </row>
    <row r="127" spans="1:28" x14ac:dyDescent="0.35">
      <c r="A127" s="33" t="s">
        <v>728</v>
      </c>
      <c r="B127" t="str">
        <f t="array" aca="1" ref="B127:AB127" ca="1">_xll.PICurrVal('Nagpur Datalink'!$B$2:$AB$2,0,'Nagpur Datalink'!$A$127)</f>
        <v>Nagpur</v>
      </c>
      <c r="C127" t="str">
        <f ca="1"/>
        <v>Chandrapur</v>
      </c>
      <c r="D127" t="str">
        <f ca="1"/>
        <v>Wardha</v>
      </c>
      <c r="E127" t="str">
        <f ca="1"/>
        <v>Wardha</v>
      </c>
      <c r="F127" t="str">
        <f ca="1"/>
        <v>7891298</v>
      </c>
      <c r="G127" t="str">
        <f ca="1"/>
        <v>Pipri Meghe and 13 villages RR WSS</v>
      </c>
      <c r="H127" t="str">
        <f ca="1"/>
        <v>Varud</v>
      </c>
      <c r="I127" t="str">
        <f ca="1"/>
        <v>ESR-4.50 LL</v>
      </c>
      <c r="J127" t="str">
        <f ca="1"/>
        <v>Pt Created</v>
      </c>
      <c r="K127" t="str">
        <f ca="1"/>
        <v>Pt Created</v>
      </c>
      <c r="L127" t="str">
        <f ca="1"/>
        <v>4.50 LL</v>
      </c>
      <c r="M127">
        <f ca="1"/>
        <v>0</v>
      </c>
      <c r="N127">
        <f ca="1"/>
        <v>0</v>
      </c>
      <c r="O127">
        <f ca="1"/>
        <v>0</v>
      </c>
      <c r="P127">
        <f ca="1"/>
        <v>0</v>
      </c>
      <c r="Q127">
        <f ca="1"/>
        <v>0</v>
      </c>
      <c r="R127">
        <f ca="1"/>
        <v>0</v>
      </c>
      <c r="S127">
        <f ca="1"/>
        <v>0</v>
      </c>
      <c r="T127">
        <f ca="1"/>
        <v>0</v>
      </c>
      <c r="U127" t="str">
        <f ca="1"/>
        <v>19-May</v>
      </c>
      <c r="V127" t="str">
        <f ca="1"/>
        <v>18-May</v>
      </c>
      <c r="W127" t="str">
        <f ca="1"/>
        <v>17-May</v>
      </c>
      <c r="X127" t="str">
        <f ca="1"/>
        <v>16-May</v>
      </c>
      <c r="Y127" t="str">
        <f ca="1"/>
        <v>15-May</v>
      </c>
      <c r="Z127" t="str">
        <f ca="1"/>
        <v>14-May</v>
      </c>
      <c r="AA127" t="str">
        <f ca="1"/>
        <v>13-May</v>
      </c>
      <c r="AB127" t="str">
        <f ca="1"/>
        <v>4.5</v>
      </c>
    </row>
    <row r="128" spans="1:28" x14ac:dyDescent="0.35">
      <c r="A128" s="33" t="s">
        <v>189</v>
      </c>
      <c r="B128" t="str">
        <f t="array" aca="1" ref="B128:AB128" ca="1">_xll.PICurrVal('Nagpur Datalink'!$B$2:$AB$2,0,'Nagpur Datalink'!$A$128)</f>
        <v>Nagpur</v>
      </c>
      <c r="C128" t="str">
        <f ca="1"/>
        <v>Gondia</v>
      </c>
      <c r="D128" t="str">
        <f ca="1"/>
        <v>Bhandara</v>
      </c>
      <c r="E128" t="str">
        <f ca="1"/>
        <v>Tumsar</v>
      </c>
      <c r="F128" t="str">
        <f ca="1"/>
        <v>631010</v>
      </c>
      <c r="G128" t="str">
        <f ca="1"/>
        <v>Gobarwahi RR Retrofitting</v>
      </c>
      <c r="H128" t="str">
        <f ca="1"/>
        <v>Paunarkhari</v>
      </c>
      <c r="I128" t="str">
        <f ca="1"/>
        <v>ESR 1.75 LL</v>
      </c>
      <c r="J128">
        <f ca="1"/>
        <v>0</v>
      </c>
      <c r="K128">
        <f ca="1"/>
        <v>9511</v>
      </c>
      <c r="L128" t="str">
        <f ca="1"/>
        <v>1.75LL</v>
      </c>
      <c r="M128">
        <f ca="1"/>
        <v>0.24</v>
      </c>
      <c r="N128">
        <f ca="1"/>
        <v>0.19</v>
      </c>
      <c r="O128">
        <f ca="1"/>
        <v>1.01</v>
      </c>
      <c r="P128">
        <f ca="1"/>
        <v>0</v>
      </c>
      <c r="Q128">
        <f ca="1"/>
        <v>0</v>
      </c>
      <c r="R128">
        <f ca="1"/>
        <v>0</v>
      </c>
      <c r="S128">
        <f ca="1"/>
        <v>0</v>
      </c>
      <c r="T128">
        <f ca="1"/>
        <v>1</v>
      </c>
      <c r="U128" t="str">
        <f ca="1"/>
        <v>19-May</v>
      </c>
      <c r="V128" t="str">
        <f ca="1"/>
        <v>18-May</v>
      </c>
      <c r="W128" t="str">
        <f ca="1"/>
        <v>17-May</v>
      </c>
      <c r="X128" t="str">
        <f ca="1"/>
        <v>16-May</v>
      </c>
      <c r="Y128" t="str">
        <f ca="1"/>
        <v>15-May</v>
      </c>
      <c r="Z128" t="str">
        <f ca="1"/>
        <v>14-May</v>
      </c>
      <c r="AA128" t="str">
        <f ca="1"/>
        <v>13-May</v>
      </c>
      <c r="AB128" t="str">
        <f ca="1"/>
        <v>1.75</v>
      </c>
    </row>
    <row r="129" spans="1:28" x14ac:dyDescent="0.35">
      <c r="A129" s="33" t="s">
        <v>473</v>
      </c>
      <c r="B129" t="str">
        <f t="array" aca="1" ref="B129:AB129" ca="1">_xll.PICurrVal('Nagpur Datalink'!$B$2:$AB$2,0,'Nagpur Datalink'!$A$129)</f>
        <v>Nagpur</v>
      </c>
      <c r="C129" t="str">
        <f ca="1"/>
        <v>Chandrapur</v>
      </c>
      <c r="D129" t="str">
        <f ca="1"/>
        <v>Wardha</v>
      </c>
      <c r="E129" t="str">
        <f ca="1"/>
        <v>Wardha</v>
      </c>
      <c r="F129" t="str">
        <f ca="1"/>
        <v>7891298</v>
      </c>
      <c r="G129" t="str">
        <f ca="1"/>
        <v>Pipri Meghe and 13 villages RR WSS</v>
      </c>
      <c r="H129" t="str">
        <f ca="1"/>
        <v>Borgaon</v>
      </c>
      <c r="I129" t="str">
        <f ca="1"/>
        <v>ESR-2.00 LL</v>
      </c>
      <c r="J129">
        <f ca="1"/>
        <v>14.255999565124512</v>
      </c>
      <c r="K129">
        <f ca="1"/>
        <v>62905.1484375</v>
      </c>
      <c r="L129" t="str">
        <f ca="1"/>
        <v>2.00 LL</v>
      </c>
      <c r="M129">
        <f ca="1"/>
        <v>5.7328906249999996</v>
      </c>
      <c r="N129">
        <f ca="1"/>
        <v>4.2472008395677401</v>
      </c>
      <c r="O129">
        <f ca="1"/>
        <v>4.2725372934000916</v>
      </c>
      <c r="P129">
        <f ca="1"/>
        <v>5.5917883745582371</v>
      </c>
      <c r="Q129">
        <f ca="1"/>
        <v>5.5012673981258562</v>
      </c>
      <c r="R129">
        <f ca="1"/>
        <v>4.9014640897642678</v>
      </c>
      <c r="S129">
        <f ca="1"/>
        <v>0</v>
      </c>
      <c r="T129">
        <f ca="1"/>
        <v>1</v>
      </c>
      <c r="U129" t="str">
        <f ca="1"/>
        <v>19-May</v>
      </c>
      <c r="V129" t="str">
        <f ca="1"/>
        <v>18-May</v>
      </c>
      <c r="W129" t="str">
        <f ca="1"/>
        <v>17-May</v>
      </c>
      <c r="X129" t="str">
        <f ca="1"/>
        <v>16-May</v>
      </c>
      <c r="Y129" t="str">
        <f ca="1"/>
        <v>15-May</v>
      </c>
      <c r="Z129" t="str">
        <f ca="1"/>
        <v>14-May</v>
      </c>
      <c r="AA129" t="str">
        <f ca="1"/>
        <v>13-May</v>
      </c>
      <c r="AB129" t="str">
        <f ca="1"/>
        <v>2</v>
      </c>
    </row>
    <row r="130" spans="1:28" x14ac:dyDescent="0.35">
      <c r="A130" s="33" t="s">
        <v>198</v>
      </c>
      <c r="B130" t="str">
        <f t="array" aca="1" ref="B130:AB130" ca="1">_xll.PICurrVal('Nagpur Datalink'!$B$2:$AB$2,0,'Nagpur Datalink'!$A$130)</f>
        <v>Nagpur</v>
      </c>
      <c r="C130" t="str">
        <f ca="1"/>
        <v>Gondia</v>
      </c>
      <c r="D130" t="str">
        <f ca="1"/>
        <v>Gondia</v>
      </c>
      <c r="E130" t="str">
        <f ca="1"/>
        <v>Goregaon</v>
      </c>
      <c r="F130" t="str">
        <f ca="1"/>
        <v>20019216</v>
      </c>
      <c r="G130" t="str">
        <f ca="1"/>
        <v>GOREGAON RR Retrofitting</v>
      </c>
      <c r="H130" t="str">
        <f ca="1"/>
        <v>Bhadanga</v>
      </c>
      <c r="I130" t="str">
        <f ca="1"/>
        <v>MBR-2.50 LL</v>
      </c>
      <c r="J130">
        <f ca="1"/>
        <v>0</v>
      </c>
      <c r="K130">
        <f ca="1"/>
        <v>8273.6103515625</v>
      </c>
      <c r="L130" t="str">
        <f ca="1"/>
        <v>2.50 LL</v>
      </c>
      <c r="M130">
        <f ca="1"/>
        <v>0.65550292968750001</v>
      </c>
      <c r="N130">
        <f ca="1"/>
        <v>1.8745996093749999</v>
      </c>
      <c r="O130">
        <f ca="1"/>
        <v>1.8394287109375</v>
      </c>
      <c r="P130">
        <f ca="1"/>
        <v>1.2261962890625</v>
      </c>
      <c r="Q130">
        <f ca="1"/>
        <v>1.7538037109375</v>
      </c>
      <c r="R130">
        <f ca="1"/>
        <v>1.6130957031249999</v>
      </c>
      <c r="S130">
        <f ca="1"/>
        <v>1.3606005859375001</v>
      </c>
      <c r="T130">
        <f ca="1"/>
        <v>1</v>
      </c>
      <c r="U130" t="str">
        <f ca="1"/>
        <v>19-May</v>
      </c>
      <c r="V130" t="str">
        <f ca="1"/>
        <v>18-May</v>
      </c>
      <c r="W130" t="str">
        <f ca="1"/>
        <v>17-May</v>
      </c>
      <c r="X130" t="str">
        <f ca="1"/>
        <v>16-May</v>
      </c>
      <c r="Y130" t="str">
        <f ca="1"/>
        <v>15-May</v>
      </c>
      <c r="Z130" t="str">
        <f ca="1"/>
        <v>14-May</v>
      </c>
      <c r="AA130" t="str">
        <f ca="1"/>
        <v>13-May</v>
      </c>
      <c r="AB130" t="str">
        <f ca="1"/>
        <v>2.5</v>
      </c>
    </row>
    <row r="131" spans="1:28" x14ac:dyDescent="0.35">
      <c r="A131" s="33" t="s">
        <v>934</v>
      </c>
      <c r="B131" t="str">
        <f t="array" aca="1" ref="B131:AB131" ca="1">_xll.PICurrVal('Nagpur Datalink'!$B$2:$AB$2,0,'Nagpur Datalink'!$A$131)</f>
        <v>Nagpur</v>
      </c>
      <c r="C131" t="str">
        <f ca="1"/>
        <v>Chandrapur</v>
      </c>
      <c r="D131" t="str">
        <f ca="1"/>
        <v>Mul</v>
      </c>
      <c r="E131" t="str">
        <f ca="1"/>
        <v>Mul</v>
      </c>
      <c r="F131" t="str">
        <f ca="1"/>
        <v>7890965</v>
      </c>
      <c r="G131" t="str">
        <f ca="1"/>
        <v>Mul Grid &amp; 24 Villages  RR WSS Retrofitting</v>
      </c>
      <c r="H131" t="str">
        <f ca="1"/>
        <v>Chichala (Mo)</v>
      </c>
      <c r="I131" t="str">
        <f ca="1"/>
        <v>ESR-1.85 LL</v>
      </c>
      <c r="J131" t="str">
        <f ca="1"/>
        <v>Pt Created</v>
      </c>
      <c r="K131" t="str">
        <f ca="1"/>
        <v>Pt Created</v>
      </c>
      <c r="L131" t="str">
        <f ca="1"/>
        <v>1.85 LL</v>
      </c>
      <c r="M131">
        <f ca="1"/>
        <v>0</v>
      </c>
      <c r="N131">
        <f ca="1"/>
        <v>0</v>
      </c>
      <c r="O131">
        <f ca="1"/>
        <v>0</v>
      </c>
      <c r="P131">
        <f ca="1"/>
        <v>0</v>
      </c>
      <c r="Q131">
        <f ca="1"/>
        <v>0</v>
      </c>
      <c r="R131">
        <f ca="1"/>
        <v>0</v>
      </c>
      <c r="S131">
        <f ca="1"/>
        <v>0</v>
      </c>
      <c r="T131">
        <f ca="1"/>
        <v>0</v>
      </c>
      <c r="U131" t="str">
        <f ca="1"/>
        <v>19-May</v>
      </c>
      <c r="V131" t="str">
        <f ca="1"/>
        <v>18-May</v>
      </c>
      <c r="W131" t="str">
        <f ca="1"/>
        <v>17-May</v>
      </c>
      <c r="X131" t="str">
        <f ca="1"/>
        <v>16-May</v>
      </c>
      <c r="Y131" t="str">
        <f ca="1"/>
        <v>15-May</v>
      </c>
      <c r="Z131" t="str">
        <f ca="1"/>
        <v>14-May</v>
      </c>
      <c r="AA131" t="str">
        <f ca="1"/>
        <v>13-May</v>
      </c>
      <c r="AB131" t="str">
        <f ca="1"/>
        <v>1.85</v>
      </c>
    </row>
    <row r="132" spans="1:28" x14ac:dyDescent="0.35">
      <c r="A132" s="33" t="s">
        <v>499</v>
      </c>
      <c r="B132" t="str">
        <f t="array" aca="1" ref="B132:AB132" ca="1">_xll.PICurrVal('Nagpur Datalink'!$B$2:$AB$2,0,'Nagpur Datalink'!$A$132)</f>
        <v>Chandrapur</v>
      </c>
      <c r="C132" t="str">
        <f ca="1"/>
        <v>Chandrapur</v>
      </c>
      <c r="D132" t="str">
        <f ca="1"/>
        <v>Pombhurna</v>
      </c>
      <c r="E132" t="str">
        <f ca="1"/>
        <v>Pombhurna</v>
      </c>
      <c r="F132" t="str">
        <f ca="1"/>
        <v>7928270</v>
      </c>
      <c r="G132" t="str">
        <f ca="1"/>
        <v>Pomnbhurna Grid &amp; 15 Villages RR Retrofitting</v>
      </c>
      <c r="H132" t="str">
        <f ca="1"/>
        <v>Chak Ghanoti - 1</v>
      </c>
      <c r="I132" t="str">
        <f ca="1"/>
        <v>ESR-0.40 LL</v>
      </c>
      <c r="J132">
        <f ca="1"/>
        <v>0</v>
      </c>
      <c r="K132">
        <f ca="1"/>
        <v>0</v>
      </c>
      <c r="L132" t="str">
        <f ca="1"/>
        <v>0.40 LL</v>
      </c>
      <c r="M132">
        <f ca="1"/>
        <v>0</v>
      </c>
      <c r="N132">
        <f ca="1"/>
        <v>0</v>
      </c>
      <c r="O132">
        <f ca="1"/>
        <v>0</v>
      </c>
      <c r="P132">
        <f ca="1"/>
        <v>0</v>
      </c>
      <c r="Q132">
        <f ca="1"/>
        <v>0</v>
      </c>
      <c r="R132">
        <f ca="1"/>
        <v>0</v>
      </c>
      <c r="S132">
        <f ca="1"/>
        <v>0</v>
      </c>
      <c r="T132">
        <f ca="1"/>
        <v>1</v>
      </c>
      <c r="U132" t="str">
        <f ca="1"/>
        <v>19-May</v>
      </c>
      <c r="V132" t="str">
        <f ca="1"/>
        <v>18-May</v>
      </c>
      <c r="W132" t="str">
        <f ca="1"/>
        <v>17-May</v>
      </c>
      <c r="X132" t="str">
        <f ca="1"/>
        <v>16-May</v>
      </c>
      <c r="Y132" t="str">
        <f ca="1"/>
        <v>15-May</v>
      </c>
      <c r="Z132" t="str">
        <f ca="1"/>
        <v>14-May</v>
      </c>
      <c r="AA132" t="str">
        <f ca="1"/>
        <v>13-May</v>
      </c>
      <c r="AB132" t="str">
        <f ca="1"/>
        <v>0.4</v>
      </c>
    </row>
    <row r="133" spans="1:28" x14ac:dyDescent="0.35">
      <c r="A133" s="33" t="s">
        <v>423</v>
      </c>
      <c r="B133" t="str">
        <f t="array" aca="1" ref="B133:AB133" ca="1">_xll.PICurrVal('Nagpur Datalink'!$B$2:$AB$2,0,'Nagpur Datalink'!$A$133)</f>
        <v>Nagpur</v>
      </c>
      <c r="C133" t="str">
        <f ca="1"/>
        <v>Gondia</v>
      </c>
      <c r="D133" t="str">
        <f ca="1"/>
        <v>Bhandara</v>
      </c>
      <c r="E133" t="str">
        <f ca="1"/>
        <v>Tumsar</v>
      </c>
      <c r="F133" t="str">
        <f ca="1"/>
        <v>20017217</v>
      </c>
      <c r="G133" t="str">
        <f ca="1"/>
        <v>Dewadi RR WSS</v>
      </c>
      <c r="H133" t="str">
        <f ca="1"/>
        <v>Stationtoli</v>
      </c>
      <c r="I133" t="str">
        <f ca="1"/>
        <v>ESR 0.50 LL</v>
      </c>
      <c r="J133">
        <f ca="1"/>
        <v>0</v>
      </c>
      <c r="K133">
        <f ca="1"/>
        <v>0</v>
      </c>
      <c r="L133" t="str">
        <f ca="1"/>
        <v>0.50 LL</v>
      </c>
      <c r="M133">
        <f ca="1"/>
        <v>0</v>
      </c>
      <c r="N133">
        <f ca="1"/>
        <v>0</v>
      </c>
      <c r="O133">
        <f ca="1"/>
        <v>0</v>
      </c>
      <c r="P133">
        <f ca="1"/>
        <v>0</v>
      </c>
      <c r="Q133">
        <f ca="1"/>
        <v>0</v>
      </c>
      <c r="R133">
        <f ca="1"/>
        <v>0</v>
      </c>
      <c r="S133">
        <f ca="1"/>
        <v>0</v>
      </c>
      <c r="T133">
        <f ca="1"/>
        <v>1</v>
      </c>
      <c r="U133" t="str">
        <f ca="1"/>
        <v>19-May</v>
      </c>
      <c r="V133" t="str">
        <f ca="1"/>
        <v>18-May</v>
      </c>
      <c r="W133" t="str">
        <f ca="1"/>
        <v>17-May</v>
      </c>
      <c r="X133" t="str">
        <f ca="1"/>
        <v>16-May</v>
      </c>
      <c r="Y133" t="str">
        <f ca="1"/>
        <v>15-May</v>
      </c>
      <c r="Z133" t="str">
        <f ca="1"/>
        <v>14-May</v>
      </c>
      <c r="AA133" t="str">
        <f ca="1"/>
        <v>13-May</v>
      </c>
      <c r="AB133" t="str">
        <f ca="1"/>
        <v>0.5</v>
      </c>
    </row>
    <row r="134" spans="1:28" x14ac:dyDescent="0.35">
      <c r="A134" s="33" t="s">
        <v>183</v>
      </c>
      <c r="B134" t="str">
        <f t="array" aca="1" ref="B134:AB134" ca="1">_xll.PICurrVal('Nagpur Datalink'!$B$2:$AB$2,0,'Nagpur Datalink'!$A$134)</f>
        <v>Nagpur</v>
      </c>
      <c r="C134" t="str">
        <f ca="1"/>
        <v>Gondia</v>
      </c>
      <c r="D134" t="str">
        <f ca="1"/>
        <v>Bhandara</v>
      </c>
      <c r="E134" t="str">
        <f ca="1"/>
        <v>Tumsar</v>
      </c>
      <c r="F134" t="str">
        <f ca="1"/>
        <v>631010</v>
      </c>
      <c r="G134" t="str">
        <f ca="1"/>
        <v>Gobarwahi RR Retrofitting</v>
      </c>
      <c r="H134" t="str">
        <f ca="1"/>
        <v>Alesur</v>
      </c>
      <c r="I134" t="str">
        <f ca="1"/>
        <v>ESR 1.00 LL</v>
      </c>
      <c r="J134">
        <f ca="1"/>
        <v>0</v>
      </c>
      <c r="K134">
        <f ca="1"/>
        <v>14864</v>
      </c>
      <c r="L134" t="str">
        <f ca="1"/>
        <v>1.00 LL</v>
      </c>
      <c r="M134">
        <f ca="1"/>
        <v>0.76</v>
      </c>
      <c r="N134">
        <f ca="1"/>
        <v>1.0900000000000001</v>
      </c>
      <c r="O134">
        <f ca="1"/>
        <v>0.46</v>
      </c>
      <c r="P134">
        <f ca="1"/>
        <v>0.72</v>
      </c>
      <c r="Q134">
        <f ca="1"/>
        <v>1.84</v>
      </c>
      <c r="R134">
        <f ca="1"/>
        <v>0.79</v>
      </c>
      <c r="S134">
        <f ca="1"/>
        <v>0.8</v>
      </c>
      <c r="T134">
        <f ca="1"/>
        <v>1</v>
      </c>
      <c r="U134" t="str">
        <f ca="1"/>
        <v>19-May</v>
      </c>
      <c r="V134" t="str">
        <f ca="1"/>
        <v>18-May</v>
      </c>
      <c r="W134" t="str">
        <f ca="1"/>
        <v>17-May</v>
      </c>
      <c r="X134" t="str">
        <f ca="1"/>
        <v>16-May</v>
      </c>
      <c r="Y134" t="str">
        <f ca="1"/>
        <v>15-May</v>
      </c>
      <c r="Z134" t="str">
        <f ca="1"/>
        <v>14-May</v>
      </c>
      <c r="AA134" t="str">
        <f ca="1"/>
        <v>13-May</v>
      </c>
      <c r="AB134" t="str">
        <f ca="1"/>
        <v>1</v>
      </c>
    </row>
    <row r="135" spans="1:28" x14ac:dyDescent="0.35">
      <c r="A135" s="33" t="s">
        <v>478</v>
      </c>
      <c r="B135" t="str">
        <f t="array" aca="1" ref="B135:AB135" ca="1">_xll.PICurrVal('Nagpur Datalink'!$B$2:$AB$2,0,'Nagpur Datalink'!$A$135)</f>
        <v>Nagpur</v>
      </c>
      <c r="C135" t="str">
        <f ca="1"/>
        <v>Gondia</v>
      </c>
      <c r="D135" t="str">
        <f ca="1"/>
        <v>Bhandara</v>
      </c>
      <c r="E135" t="str">
        <f ca="1"/>
        <v>Tumsar</v>
      </c>
      <c r="F135" t="str">
        <f ca="1"/>
        <v>20017217</v>
      </c>
      <c r="G135" t="str">
        <f ca="1"/>
        <v>Dewadi RR WSS</v>
      </c>
      <c r="H135" t="str">
        <f ca="1"/>
        <v>Paraswada</v>
      </c>
      <c r="I135" t="str">
        <f ca="1"/>
        <v>MBR 2.50 LL</v>
      </c>
      <c r="J135">
        <f ca="1"/>
        <v>0</v>
      </c>
      <c r="K135">
        <f ca="1"/>
        <v>0</v>
      </c>
      <c r="L135" t="str">
        <f ca="1"/>
        <v>2.50 LL</v>
      </c>
      <c r="M135">
        <f ca="1"/>
        <v>0</v>
      </c>
      <c r="N135">
        <f ca="1"/>
        <v>0</v>
      </c>
      <c r="O135">
        <f ca="1"/>
        <v>0</v>
      </c>
      <c r="P135">
        <f ca="1"/>
        <v>0</v>
      </c>
      <c r="Q135">
        <f ca="1"/>
        <v>0</v>
      </c>
      <c r="R135">
        <f ca="1"/>
        <v>0</v>
      </c>
      <c r="S135">
        <f ca="1"/>
        <v>0</v>
      </c>
      <c r="T135">
        <f ca="1"/>
        <v>1</v>
      </c>
      <c r="U135" t="str">
        <f ca="1"/>
        <v>19-May</v>
      </c>
      <c r="V135" t="str">
        <f ca="1"/>
        <v>18-May</v>
      </c>
      <c r="W135" t="str">
        <f ca="1"/>
        <v>17-May</v>
      </c>
      <c r="X135" t="str">
        <f ca="1"/>
        <v>16-May</v>
      </c>
      <c r="Y135" t="str">
        <f ca="1"/>
        <v>15-May</v>
      </c>
      <c r="Z135" t="str">
        <f ca="1"/>
        <v>14-May</v>
      </c>
      <c r="AA135" t="str">
        <f ca="1"/>
        <v>13-May</v>
      </c>
      <c r="AB135" t="str">
        <f ca="1"/>
        <v>2.5</v>
      </c>
    </row>
    <row r="136" spans="1:28" x14ac:dyDescent="0.35">
      <c r="A136" s="33" t="s">
        <v>196</v>
      </c>
      <c r="B136" t="str">
        <f t="array" aca="1" ref="B136:AB136" ca="1">_xll.PICurrVal('Nagpur Datalink'!$B$2:$AB$2,0,'Nagpur Datalink'!$A$136)</f>
        <v>Nagpur</v>
      </c>
      <c r="C136" t="str">
        <f ca="1"/>
        <v>Gondia</v>
      </c>
      <c r="D136" t="str">
        <f ca="1"/>
        <v>Gondia</v>
      </c>
      <c r="E136" t="str">
        <f ca="1"/>
        <v>Gondia</v>
      </c>
      <c r="F136" t="str">
        <f ca="1"/>
        <v>2003645</v>
      </c>
      <c r="G136" t="str">
        <f ca="1"/>
        <v>Kudwa-Katangikala Peri Urban RR</v>
      </c>
      <c r="H136" t="str">
        <f ca="1"/>
        <v>Kudwa</v>
      </c>
      <c r="I136" t="str">
        <f ca="1"/>
        <v>ESR-1.00 LL</v>
      </c>
      <c r="J136">
        <f ca="1"/>
        <v>0</v>
      </c>
      <c r="K136">
        <f ca="1"/>
        <v>0</v>
      </c>
      <c r="L136" t="str">
        <f ca="1"/>
        <v>1.00 LL</v>
      </c>
      <c r="M136">
        <f ca="1"/>
        <v>0</v>
      </c>
      <c r="N136">
        <f ca="1"/>
        <v>0</v>
      </c>
      <c r="O136">
        <f ca="1"/>
        <v>0</v>
      </c>
      <c r="P136">
        <f ca="1"/>
        <v>0</v>
      </c>
      <c r="Q136">
        <f ca="1"/>
        <v>0</v>
      </c>
      <c r="R136">
        <f ca="1"/>
        <v>0</v>
      </c>
      <c r="S136">
        <f ca="1"/>
        <v>0</v>
      </c>
      <c r="T136">
        <f ca="1"/>
        <v>1</v>
      </c>
      <c r="U136" t="str">
        <f ca="1"/>
        <v>19-May</v>
      </c>
      <c r="V136" t="str">
        <f ca="1"/>
        <v>18-May</v>
      </c>
      <c r="W136" t="str">
        <f ca="1"/>
        <v>17-May</v>
      </c>
      <c r="X136" t="str">
        <f ca="1"/>
        <v>16-May</v>
      </c>
      <c r="Y136" t="str">
        <f ca="1"/>
        <v>15-May</v>
      </c>
      <c r="Z136" t="str">
        <f ca="1"/>
        <v>14-May</v>
      </c>
      <c r="AA136" t="str">
        <f ca="1"/>
        <v>13-May</v>
      </c>
      <c r="AB136" t="str">
        <f ca="1"/>
        <v>1</v>
      </c>
    </row>
    <row r="137" spans="1:28" x14ac:dyDescent="0.35">
      <c r="A137" s="33" t="s">
        <v>421</v>
      </c>
      <c r="B137" t="str">
        <f t="array" aca="1" ref="B137:AB137" ca="1">_xll.PICurrVal('Nagpur Datalink'!$B$2:$AB$2,0,'Nagpur Datalink'!$A$137)</f>
        <v>Nagpur</v>
      </c>
      <c r="C137" t="str">
        <f ca="1"/>
        <v>Gondia</v>
      </c>
      <c r="D137" t="str">
        <f ca="1"/>
        <v>Bhandara</v>
      </c>
      <c r="E137" t="str">
        <f ca="1"/>
        <v>Tumsar</v>
      </c>
      <c r="F137" t="str">
        <f ca="1"/>
        <v>20017217</v>
      </c>
      <c r="G137" t="str">
        <f ca="1"/>
        <v>Dewadi RR WSS</v>
      </c>
      <c r="H137" t="str">
        <f ca="1"/>
        <v>Hasara</v>
      </c>
      <c r="I137" t="str">
        <f ca="1"/>
        <v>ESR 1.50 LL</v>
      </c>
      <c r="J137">
        <f ca="1"/>
        <v>0</v>
      </c>
      <c r="K137">
        <f ca="1"/>
        <v>0</v>
      </c>
      <c r="L137" t="str">
        <f ca="1"/>
        <v>1.50 LL</v>
      </c>
      <c r="M137">
        <f ca="1"/>
        <v>0</v>
      </c>
      <c r="N137">
        <f ca="1"/>
        <v>0</v>
      </c>
      <c r="O137">
        <f ca="1"/>
        <v>0</v>
      </c>
      <c r="P137">
        <f ca="1"/>
        <v>0</v>
      </c>
      <c r="Q137">
        <f ca="1"/>
        <v>0</v>
      </c>
      <c r="R137">
        <f ca="1"/>
        <v>0</v>
      </c>
      <c r="S137">
        <f ca="1"/>
        <v>0</v>
      </c>
      <c r="T137">
        <f ca="1"/>
        <v>1</v>
      </c>
      <c r="U137" t="str">
        <f ca="1"/>
        <v>19-May</v>
      </c>
      <c r="V137" t="str">
        <f ca="1"/>
        <v>18-May</v>
      </c>
      <c r="W137" t="str">
        <f ca="1"/>
        <v>17-May</v>
      </c>
      <c r="X137" t="str">
        <f ca="1"/>
        <v>16-May</v>
      </c>
      <c r="Y137" t="str">
        <f ca="1"/>
        <v>15-May</v>
      </c>
      <c r="Z137" t="str">
        <f ca="1"/>
        <v>14-May</v>
      </c>
      <c r="AA137" t="str">
        <f ca="1"/>
        <v>13-May</v>
      </c>
      <c r="AB137" t="str">
        <f ca="1"/>
        <v>1.5</v>
      </c>
    </row>
    <row r="138" spans="1:28" x14ac:dyDescent="0.35">
      <c r="A138" s="33" t="s">
        <v>159</v>
      </c>
      <c r="B138" t="str">
        <f t="array" aca="1" ref="B138:AB138" ca="1">_xll.PICurrVal('Nagpur Datalink'!$B$2:$AB$2,0,'Nagpur Datalink'!$A$138)</f>
        <v>Nagpur</v>
      </c>
      <c r="C138" t="str">
        <f ca="1"/>
        <v>Chandrapur</v>
      </c>
      <c r="D138" t="str">
        <f ca="1"/>
        <v>Chandrapur</v>
      </c>
      <c r="E138" t="str">
        <f ca="1"/>
        <v>Chimur</v>
      </c>
      <c r="F138" t="str">
        <f ca="1"/>
        <v>20036536</v>
      </c>
      <c r="G138" t="str">
        <f ca="1"/>
        <v>Bothali &amp; 7 Village RR WSS</v>
      </c>
      <c r="H138" t="str">
        <f ca="1"/>
        <v>Malpiranji</v>
      </c>
      <c r="I138" t="str">
        <f ca="1"/>
        <v>ESR 0.3 LL</v>
      </c>
      <c r="J138">
        <f ca="1"/>
        <v>0</v>
      </c>
      <c r="K138">
        <f ca="1"/>
        <v>315.31</v>
      </c>
      <c r="L138" t="str">
        <f ca="1"/>
        <v>0.3 LL</v>
      </c>
      <c r="M138">
        <f ca="1"/>
        <v>0</v>
      </c>
      <c r="N138">
        <f ca="1"/>
        <v>0</v>
      </c>
      <c r="O138">
        <f ca="1"/>
        <v>0</v>
      </c>
      <c r="P138">
        <f ca="1"/>
        <v>0</v>
      </c>
      <c r="Q138">
        <f ca="1"/>
        <v>0</v>
      </c>
      <c r="R138">
        <f ca="1"/>
        <v>0</v>
      </c>
      <c r="S138">
        <f ca="1"/>
        <v>0</v>
      </c>
      <c r="T138">
        <f ca="1"/>
        <v>0</v>
      </c>
      <c r="U138" t="str">
        <f ca="1"/>
        <v>19-May</v>
      </c>
      <c r="V138" t="str">
        <f ca="1"/>
        <v>18-May</v>
      </c>
      <c r="W138" t="str">
        <f ca="1"/>
        <v>17-May</v>
      </c>
      <c r="X138" t="str">
        <f ca="1"/>
        <v>16-May</v>
      </c>
      <c r="Y138" t="str">
        <f ca="1"/>
        <v>15-May</v>
      </c>
      <c r="Z138" t="str">
        <f ca="1"/>
        <v>14-May</v>
      </c>
      <c r="AA138" t="str">
        <f ca="1"/>
        <v>13-May</v>
      </c>
      <c r="AB138" t="str">
        <f ca="1"/>
        <v>0.3</v>
      </c>
    </row>
    <row r="139" spans="1:28" x14ac:dyDescent="0.35">
      <c r="A139" s="33" t="s">
        <v>156</v>
      </c>
      <c r="B139" t="str">
        <f t="array" aca="1" ref="B139:AB139" ca="1">_xll.PICurrVal('Nagpur Datalink'!$B$2:$AB$2,0,'Nagpur Datalink'!$A$139)</f>
        <v>Nagpur</v>
      </c>
      <c r="C139" t="str">
        <f ca="1"/>
        <v>Chandrapur</v>
      </c>
      <c r="D139" t="str">
        <f ca="1"/>
        <v>Chandrapur</v>
      </c>
      <c r="E139" t="str">
        <f ca="1"/>
        <v>Chimur</v>
      </c>
      <c r="F139" t="str">
        <f ca="1"/>
        <v>20036536</v>
      </c>
      <c r="G139" t="str">
        <f ca="1"/>
        <v>Bothali &amp; 7 Village RR WSS</v>
      </c>
      <c r="H139" t="str">
        <f ca="1"/>
        <v>Chichbodi</v>
      </c>
      <c r="I139" t="str">
        <f ca="1"/>
        <v>ESR 0.80 LL</v>
      </c>
      <c r="J139">
        <f ca="1"/>
        <v>0</v>
      </c>
      <c r="K139">
        <f ca="1"/>
        <v>16427.45</v>
      </c>
      <c r="L139" t="str">
        <f ca="1"/>
        <v>0.80 LL</v>
      </c>
      <c r="M139">
        <f ca="1"/>
        <v>0.79900000000001459</v>
      </c>
      <c r="N139">
        <f ca="1"/>
        <v>0.88430000000000286</v>
      </c>
      <c r="O139">
        <f ca="1"/>
        <v>1.1234999999999855</v>
      </c>
      <c r="P139">
        <f ca="1"/>
        <v>1.07</v>
      </c>
      <c r="Q139">
        <f ca="1"/>
        <v>0.94060000000001309</v>
      </c>
      <c r="R139">
        <f ca="1"/>
        <v>0</v>
      </c>
      <c r="S139">
        <f ca="1"/>
        <v>0</v>
      </c>
      <c r="T139">
        <f ca="1"/>
        <v>1</v>
      </c>
      <c r="U139" t="str">
        <f ca="1"/>
        <v>19-May</v>
      </c>
      <c r="V139" t="str">
        <f ca="1"/>
        <v>18-May</v>
      </c>
      <c r="W139" t="str">
        <f ca="1"/>
        <v>17-May</v>
      </c>
      <c r="X139" t="str">
        <f ca="1"/>
        <v>16-May</v>
      </c>
      <c r="Y139" t="str">
        <f ca="1"/>
        <v>15-May</v>
      </c>
      <c r="Z139" t="str">
        <f ca="1"/>
        <v>14-May</v>
      </c>
      <c r="AA139" t="str">
        <f ca="1"/>
        <v>13-May</v>
      </c>
      <c r="AB139" t="str">
        <f ca="1"/>
        <v>0.8</v>
      </c>
    </row>
    <row r="140" spans="1:28" x14ac:dyDescent="0.35">
      <c r="A140" s="33" t="s">
        <v>157</v>
      </c>
      <c r="B140" t="str">
        <f t="array" aca="1" ref="B140:AB140" ca="1">_xll.PICurrVal('Nagpur Datalink'!$B$2:$AB$2,0,'Nagpur Datalink'!$A$140)</f>
        <v>Nagpur</v>
      </c>
      <c r="C140" t="str">
        <f ca="1"/>
        <v>Chandrapur</v>
      </c>
      <c r="D140" t="str">
        <f ca="1"/>
        <v>Chandrapur</v>
      </c>
      <c r="E140" t="str">
        <f ca="1"/>
        <v>Chimur</v>
      </c>
      <c r="F140" t="str">
        <f ca="1"/>
        <v>20036536</v>
      </c>
      <c r="G140" t="str">
        <f ca="1"/>
        <v>Bothali &amp; 7 Village RR WSS</v>
      </c>
      <c r="H140" t="str">
        <f ca="1"/>
        <v>Hirapur</v>
      </c>
      <c r="I140" t="str">
        <f ca="1"/>
        <v>MBR 2.00 LL</v>
      </c>
      <c r="J140">
        <f ca="1"/>
        <v>0</v>
      </c>
      <c r="K140">
        <f ca="1"/>
        <v>17671.72</v>
      </c>
      <c r="L140" t="str">
        <f ca="1"/>
        <v>2.00 LL</v>
      </c>
      <c r="M140">
        <f ca="1"/>
        <v>0.44242760402779824</v>
      </c>
      <c r="N140">
        <f ca="1"/>
        <v>0.36419251500028621</v>
      </c>
      <c r="O140">
        <f ca="1"/>
        <v>0.60260000000002034</v>
      </c>
      <c r="P140">
        <f ca="1"/>
        <v>0.30739049106367022</v>
      </c>
      <c r="Q140">
        <f ca="1"/>
        <v>0.64728357277082982</v>
      </c>
      <c r="R140">
        <f ca="1"/>
        <v>0.22021356106841267</v>
      </c>
      <c r="S140">
        <f ca="1"/>
        <v>0</v>
      </c>
      <c r="T140">
        <f ca="1"/>
        <v>1</v>
      </c>
      <c r="U140" t="str">
        <f ca="1"/>
        <v>19-May</v>
      </c>
      <c r="V140" t="str">
        <f ca="1"/>
        <v>18-May</v>
      </c>
      <c r="W140" t="str">
        <f ca="1"/>
        <v>17-May</v>
      </c>
      <c r="X140" t="str">
        <f ca="1"/>
        <v>16-May</v>
      </c>
      <c r="Y140" t="str">
        <f ca="1"/>
        <v>15-May</v>
      </c>
      <c r="Z140" t="str">
        <f ca="1"/>
        <v>14-May</v>
      </c>
      <c r="AA140" t="str">
        <f ca="1"/>
        <v>13-May</v>
      </c>
      <c r="AB140" t="str">
        <f ca="1"/>
        <v>2</v>
      </c>
    </row>
    <row r="141" spans="1:28" x14ac:dyDescent="0.35">
      <c r="A141" s="33" t="s">
        <v>158</v>
      </c>
      <c r="B141" t="str">
        <f t="array" aca="1" ref="B141:AB141" ca="1">_xll.PICurrVal('Nagpur Datalink'!$B$2:$AB$2,0,'Nagpur Datalink'!$A$141)</f>
        <v>Nagpur</v>
      </c>
      <c r="C141" t="str">
        <f ca="1"/>
        <v>Chandrapur</v>
      </c>
      <c r="D141" t="str">
        <f ca="1"/>
        <v>Chandrapur</v>
      </c>
      <c r="E141" t="str">
        <f ca="1"/>
        <v>Chimur</v>
      </c>
      <c r="F141" t="str">
        <f ca="1"/>
        <v>20036536</v>
      </c>
      <c r="G141" t="str">
        <f ca="1"/>
        <v>Bothali &amp; 7 Village RR WSS</v>
      </c>
      <c r="H141" t="str">
        <f ca="1"/>
        <v>Kesarwari</v>
      </c>
      <c r="I141" t="str">
        <f ca="1"/>
        <v>ESR 0.3 LL</v>
      </c>
      <c r="J141">
        <f ca="1"/>
        <v>0</v>
      </c>
      <c r="K141">
        <f ca="1"/>
        <v>4132.58</v>
      </c>
      <c r="L141" t="str">
        <f ca="1"/>
        <v>0.3 LL</v>
      </c>
      <c r="M141">
        <f ca="1"/>
        <v>0.2442819792960654</v>
      </c>
      <c r="N141">
        <f ca="1"/>
        <v>6.2930057671446771E-2</v>
      </c>
      <c r="O141">
        <f ca="1"/>
        <v>0.26270904575557325</v>
      </c>
      <c r="P141">
        <f ca="1"/>
        <v>0.13657421538461675</v>
      </c>
      <c r="Q141">
        <f ca="1"/>
        <v>0</v>
      </c>
      <c r="R141">
        <f ca="1"/>
        <v>0</v>
      </c>
      <c r="S141">
        <f ca="1"/>
        <v>0</v>
      </c>
      <c r="T141">
        <f ca="1"/>
        <v>1</v>
      </c>
      <c r="U141" t="str">
        <f ca="1"/>
        <v>19-May</v>
      </c>
      <c r="V141" t="str">
        <f ca="1"/>
        <v>18-May</v>
      </c>
      <c r="W141" t="str">
        <f ca="1"/>
        <v>17-May</v>
      </c>
      <c r="X141" t="str">
        <f ca="1"/>
        <v>16-May</v>
      </c>
      <c r="Y141" t="str">
        <f ca="1"/>
        <v>15-May</v>
      </c>
      <c r="Z141" t="str">
        <f ca="1"/>
        <v>14-May</v>
      </c>
      <c r="AA141" t="str">
        <f ca="1"/>
        <v>13-May</v>
      </c>
      <c r="AB141" t="str">
        <f ca="1"/>
        <v>0.3</v>
      </c>
    </row>
    <row r="142" spans="1:28" x14ac:dyDescent="0.35">
      <c r="A142" s="33" t="s">
        <v>154</v>
      </c>
      <c r="B142" t="str">
        <f t="array" aca="1" ref="B142:AB142" ca="1">_xll.PICurrVal('Nagpur Datalink'!$B$2:$AB$2,0,'Nagpur Datalink'!$A$142)</f>
        <v>Nagpur</v>
      </c>
      <c r="C142" t="str">
        <f ca="1"/>
        <v>Chandrapur</v>
      </c>
      <c r="D142" t="str">
        <f ca="1"/>
        <v>Chandrapur</v>
      </c>
      <c r="E142" t="str">
        <f ca="1"/>
        <v>Chimur</v>
      </c>
      <c r="F142" t="str">
        <f ca="1"/>
        <v>20036536</v>
      </c>
      <c r="G142" t="str">
        <f ca="1"/>
        <v>Bothali &amp; 7 Village RR WSS</v>
      </c>
      <c r="H142" t="str">
        <f ca="1"/>
        <v>Bothali</v>
      </c>
      <c r="I142" t="str">
        <f ca="1"/>
        <v>ESR 1.50 LL</v>
      </c>
      <c r="J142">
        <f ca="1"/>
        <v>0</v>
      </c>
      <c r="K142">
        <f ca="1"/>
        <v>17081.060000000001</v>
      </c>
      <c r="L142" t="str">
        <f ca="1"/>
        <v>1.50 LL</v>
      </c>
      <c r="M142">
        <f ca="1"/>
        <v>0</v>
      </c>
      <c r="N142">
        <f ca="1"/>
        <v>0</v>
      </c>
      <c r="O142">
        <f ca="1"/>
        <v>0</v>
      </c>
      <c r="P142">
        <f ca="1"/>
        <v>0</v>
      </c>
      <c r="Q142">
        <f ca="1"/>
        <v>0</v>
      </c>
      <c r="R142">
        <f ca="1"/>
        <v>0</v>
      </c>
      <c r="S142">
        <f ca="1"/>
        <v>0</v>
      </c>
      <c r="T142">
        <f ca="1"/>
        <v>0</v>
      </c>
      <c r="U142" t="str">
        <f ca="1"/>
        <v>19-May</v>
      </c>
      <c r="V142" t="str">
        <f ca="1"/>
        <v>18-May</v>
      </c>
      <c r="W142" t="str">
        <f ca="1"/>
        <v>17-May</v>
      </c>
      <c r="X142" t="str">
        <f ca="1"/>
        <v>16-May</v>
      </c>
      <c r="Y142" t="str">
        <f ca="1"/>
        <v>15-May</v>
      </c>
      <c r="Z142" t="str">
        <f ca="1"/>
        <v>14-May</v>
      </c>
      <c r="AA142" t="str">
        <f ca="1"/>
        <v>13-May</v>
      </c>
      <c r="AB142" t="str">
        <f ca="1"/>
        <v>1.5</v>
      </c>
    </row>
    <row r="143" spans="1:28" x14ac:dyDescent="0.35">
      <c r="A143" s="33" t="s">
        <v>155</v>
      </c>
      <c r="B143" t="str">
        <f t="array" aca="1" ref="B143:AB143" ca="1">_xll.PICurrVal('Nagpur Datalink'!$B$2:$AB$2,0,'Nagpur Datalink'!$A$143)</f>
        <v>Nagpur</v>
      </c>
      <c r="C143" t="str">
        <f ca="1"/>
        <v>Chandrapur</v>
      </c>
      <c r="D143" t="str">
        <f ca="1"/>
        <v>Chandrapur</v>
      </c>
      <c r="E143" t="str">
        <f ca="1"/>
        <v>Chimur</v>
      </c>
      <c r="F143" t="str">
        <f ca="1"/>
        <v>20036536</v>
      </c>
      <c r="G143" t="str">
        <f ca="1"/>
        <v>Bothali &amp; 7 Village RR WSS</v>
      </c>
      <c r="H143" t="str">
        <f ca="1"/>
        <v>Chak Piranji</v>
      </c>
      <c r="I143" t="str">
        <f ca="1"/>
        <v>ESR 1.50 LL</v>
      </c>
      <c r="J143">
        <f ca="1"/>
        <v>0</v>
      </c>
      <c r="K143">
        <f ca="1"/>
        <v>13007.06</v>
      </c>
      <c r="L143" t="str">
        <f ca="1"/>
        <v>1.50 LL</v>
      </c>
      <c r="M143">
        <f ca="1"/>
        <v>0</v>
      </c>
      <c r="N143">
        <f ca="1"/>
        <v>0</v>
      </c>
      <c r="O143">
        <f ca="1"/>
        <v>0</v>
      </c>
      <c r="P143">
        <f ca="1"/>
        <v>0</v>
      </c>
      <c r="Q143">
        <f ca="1"/>
        <v>0</v>
      </c>
      <c r="R143">
        <f ca="1"/>
        <v>0</v>
      </c>
      <c r="S143">
        <f ca="1"/>
        <v>0</v>
      </c>
      <c r="T143">
        <f ca="1"/>
        <v>1</v>
      </c>
      <c r="U143" t="str">
        <f ca="1"/>
        <v>19-May</v>
      </c>
      <c r="V143" t="str">
        <f ca="1"/>
        <v>18-May</v>
      </c>
      <c r="W143" t="str">
        <f ca="1"/>
        <v>17-May</v>
      </c>
      <c r="X143" t="str">
        <f ca="1"/>
        <v>16-May</v>
      </c>
      <c r="Y143" t="str">
        <f ca="1"/>
        <v>15-May</v>
      </c>
      <c r="Z143" t="str">
        <f ca="1"/>
        <v>14-May</v>
      </c>
      <c r="AA143" t="str">
        <f ca="1"/>
        <v>13-May</v>
      </c>
      <c r="AB143" t="str">
        <f ca="1"/>
        <v>1.5</v>
      </c>
    </row>
    <row r="144" spans="1:28" x14ac:dyDescent="0.35">
      <c r="A144" s="33" t="s">
        <v>575</v>
      </c>
      <c r="B144" t="str">
        <f t="array" aca="1" ref="B144:AB144" ca="1">_xll.PICurrVal('Nagpur Datalink'!$B$2:$AB$2,0,'Nagpur Datalink'!$A$144)</f>
        <v>Chandrapur</v>
      </c>
      <c r="C144" t="str">
        <f ca="1"/>
        <v>Chandrapur</v>
      </c>
      <c r="D144" t="str">
        <f ca="1"/>
        <v>Chandrapur</v>
      </c>
      <c r="E144" t="str">
        <f ca="1"/>
        <v>Chandrapur</v>
      </c>
      <c r="F144" t="str">
        <f ca="1"/>
        <v>20050368</v>
      </c>
      <c r="G144" t="str">
        <f ca="1"/>
        <v>Chinchala and 7 Villages RR Water Supply Scheme</v>
      </c>
      <c r="H144" t="str">
        <f ca="1"/>
        <v>Vendli</v>
      </c>
      <c r="I144" t="str">
        <f ca="1"/>
        <v>ESR-0.35LL</v>
      </c>
      <c r="J144">
        <f ca="1"/>
        <v>0</v>
      </c>
      <c r="K144">
        <f ca="1"/>
        <v>0</v>
      </c>
      <c r="L144" t="str">
        <f ca="1"/>
        <v>0.35LL</v>
      </c>
      <c r="M144">
        <f ca="1"/>
        <v>0</v>
      </c>
      <c r="N144">
        <f ca="1"/>
        <v>0</v>
      </c>
      <c r="O144">
        <f ca="1"/>
        <v>0</v>
      </c>
      <c r="P144">
        <f ca="1"/>
        <v>0</v>
      </c>
      <c r="Q144">
        <f ca="1"/>
        <v>0</v>
      </c>
      <c r="R144">
        <f ca="1"/>
        <v>0</v>
      </c>
      <c r="S144">
        <f ca="1"/>
        <v>0</v>
      </c>
      <c r="T144">
        <f ca="1"/>
        <v>1</v>
      </c>
      <c r="U144" t="str">
        <f ca="1"/>
        <v>19-May</v>
      </c>
      <c r="V144" t="str">
        <f ca="1"/>
        <v>18-May</v>
      </c>
      <c r="W144" t="str">
        <f ca="1"/>
        <v>17-May</v>
      </c>
      <c r="X144" t="str">
        <f ca="1"/>
        <v>16-May</v>
      </c>
      <c r="Y144" t="str">
        <f ca="1"/>
        <v>15-May</v>
      </c>
      <c r="Z144" t="str">
        <f ca="1"/>
        <v>14-May</v>
      </c>
      <c r="AA144" t="str">
        <f ca="1"/>
        <v>13-May</v>
      </c>
      <c r="AB144" t="str">
        <f ca="1"/>
        <v>0.35</v>
      </c>
    </row>
    <row r="145" spans="1:28" x14ac:dyDescent="0.35">
      <c r="A145" s="33" t="s">
        <v>204</v>
      </c>
      <c r="B145" t="str">
        <f t="array" aca="1" ref="B145:AB145" ca="1">_xll.PICurrVal('Nagpur Datalink'!$B$2:$AB$2,0,'Nagpur Datalink'!$A$145)</f>
        <v>Nagpur</v>
      </c>
      <c r="C145" t="str">
        <f ca="1"/>
        <v>Gondia</v>
      </c>
      <c r="D145" t="str">
        <f ca="1"/>
        <v>Gondia</v>
      </c>
      <c r="E145" t="str">
        <f ca="1"/>
        <v>Goregaon</v>
      </c>
      <c r="F145" t="str">
        <f ca="1"/>
        <v>20019216</v>
      </c>
      <c r="G145" t="str">
        <f ca="1"/>
        <v>GOREGAON RR Retrofitting</v>
      </c>
      <c r="H145" t="str">
        <f ca="1"/>
        <v>Mengatola</v>
      </c>
      <c r="I145" t="str">
        <f ca="1"/>
        <v>ESR-0.50 LL</v>
      </c>
      <c r="J145">
        <f ca="1"/>
        <v>108.31700134277344</v>
      </c>
      <c r="K145">
        <f ca="1"/>
        <v>1602411</v>
      </c>
      <c r="L145" t="str">
        <f ca="1"/>
        <v>0.50 LL</v>
      </c>
      <c r="M145">
        <f ca="1"/>
        <v>174.93282138457755</v>
      </c>
      <c r="N145">
        <f ca="1"/>
        <v>0</v>
      </c>
      <c r="O145">
        <f ca="1"/>
        <v>0</v>
      </c>
      <c r="P145">
        <f ca="1"/>
        <v>0</v>
      </c>
      <c r="Q145">
        <f ca="1"/>
        <v>0</v>
      </c>
      <c r="R145">
        <f ca="1"/>
        <v>0</v>
      </c>
      <c r="S145">
        <f ca="1"/>
        <v>0</v>
      </c>
      <c r="T145">
        <f ca="1"/>
        <v>1</v>
      </c>
      <c r="U145" t="str">
        <f ca="1"/>
        <v>19-May</v>
      </c>
      <c r="V145" t="str">
        <f ca="1"/>
        <v>18-May</v>
      </c>
      <c r="W145" t="str">
        <f ca="1"/>
        <v>17-May</v>
      </c>
      <c r="X145" t="str">
        <f ca="1"/>
        <v>16-May</v>
      </c>
      <c r="Y145" t="str">
        <f ca="1"/>
        <v>15-May</v>
      </c>
      <c r="Z145" t="str">
        <f ca="1"/>
        <v>14-May</v>
      </c>
      <c r="AA145" t="str">
        <f ca="1"/>
        <v>13-May</v>
      </c>
      <c r="AB145" t="str">
        <f ca="1"/>
        <v>0.5</v>
      </c>
    </row>
    <row r="146" spans="1:28" x14ac:dyDescent="0.35">
      <c r="A146" s="33" t="s">
        <v>195</v>
      </c>
      <c r="B146" t="str">
        <f t="array" aca="1" ref="B146:AB146" ca="1">_xll.PICurrVal('Nagpur Datalink'!$B$2:$AB$2,0,'Nagpur Datalink'!$A$146)</f>
        <v>Nagpur</v>
      </c>
      <c r="C146" t="str">
        <f ca="1"/>
        <v>Gondia</v>
      </c>
      <c r="D146" t="str">
        <f ca="1"/>
        <v>Gondia</v>
      </c>
      <c r="E146" t="str">
        <f ca="1"/>
        <v>Gondia</v>
      </c>
      <c r="F146" t="str">
        <f ca="1"/>
        <v>2003645</v>
      </c>
      <c r="G146" t="str">
        <f ca="1"/>
        <v>Kudwa-Katangikala Peri Urban RR</v>
      </c>
      <c r="H146" t="str">
        <f ca="1"/>
        <v>Katangikala</v>
      </c>
      <c r="I146" t="str">
        <f ca="1"/>
        <v>ESR-1.50 LL</v>
      </c>
      <c r="J146">
        <f ca="1"/>
        <v>0</v>
      </c>
      <c r="K146">
        <f ca="1"/>
        <v>24067</v>
      </c>
      <c r="L146" t="str">
        <f ca="1"/>
        <v>1.50 LL</v>
      </c>
      <c r="M146">
        <f ca="1"/>
        <v>2.77</v>
      </c>
      <c r="N146">
        <f ca="1"/>
        <v>2.33</v>
      </c>
      <c r="O146">
        <f ca="1"/>
        <v>2.88</v>
      </c>
      <c r="P146">
        <f ca="1"/>
        <v>2.84</v>
      </c>
      <c r="Q146">
        <f ca="1"/>
        <v>1.44</v>
      </c>
      <c r="R146">
        <f ca="1"/>
        <v>1.1299999999999999</v>
      </c>
      <c r="S146">
        <f ca="1"/>
        <v>2.8</v>
      </c>
      <c r="T146">
        <f ca="1"/>
        <v>1</v>
      </c>
      <c r="U146" t="str">
        <f ca="1"/>
        <v>19-May</v>
      </c>
      <c r="V146" t="str">
        <f ca="1"/>
        <v>18-May</v>
      </c>
      <c r="W146" t="str">
        <f ca="1"/>
        <v>17-May</v>
      </c>
      <c r="X146" t="str">
        <f ca="1"/>
        <v>16-May</v>
      </c>
      <c r="Y146" t="str">
        <f ca="1"/>
        <v>15-May</v>
      </c>
      <c r="Z146" t="str">
        <f ca="1"/>
        <v>14-May</v>
      </c>
      <c r="AA146" t="str">
        <f ca="1"/>
        <v>13-May</v>
      </c>
      <c r="AB146" t="str">
        <f ca="1"/>
        <v>1.5</v>
      </c>
    </row>
    <row r="147" spans="1:28" x14ac:dyDescent="0.35">
      <c r="A147" s="33" t="s">
        <v>935</v>
      </c>
      <c r="B147" t="str">
        <f t="array" aca="1" ref="B147:AB147" ca="1">_xll.PICurrVal('Nagpur Datalink'!$B$2:$AB$2,0,'Nagpur Datalink'!$A$147)</f>
        <v>Nagpur</v>
      </c>
      <c r="C147" t="str">
        <f ca="1"/>
        <v>Chandrapur</v>
      </c>
      <c r="D147" t="str">
        <f ca="1"/>
        <v>Wardha</v>
      </c>
      <c r="E147" t="str">
        <f ca="1"/>
        <v>Wardha</v>
      </c>
      <c r="F147" t="str">
        <f ca="1"/>
        <v>7891298</v>
      </c>
      <c r="G147" t="str">
        <f ca="1"/>
        <v>Pipri Meghe and 13 villages RR WSS</v>
      </c>
      <c r="H147" t="str">
        <f ca="1"/>
        <v>Sawangi Meghe</v>
      </c>
      <c r="I147" t="str">
        <f ca="1"/>
        <v>ESR-7.50 LL OL 2</v>
      </c>
      <c r="J147">
        <f ca="1"/>
        <v>0</v>
      </c>
      <c r="K147">
        <f ca="1"/>
        <v>3104490</v>
      </c>
      <c r="L147" t="str">
        <f ca="1"/>
        <v>7.50 LL</v>
      </c>
      <c r="M147">
        <f ca="1"/>
        <v>0</v>
      </c>
      <c r="N147">
        <f ca="1"/>
        <v>0</v>
      </c>
      <c r="O147">
        <f ca="1"/>
        <v>0</v>
      </c>
      <c r="P147">
        <f ca="1"/>
        <v>0</v>
      </c>
      <c r="Q147">
        <f ca="1"/>
        <v>0</v>
      </c>
      <c r="R147">
        <f ca="1"/>
        <v>0</v>
      </c>
      <c r="S147">
        <f ca="1"/>
        <v>0</v>
      </c>
      <c r="T147">
        <f ca="1"/>
        <v>0</v>
      </c>
      <c r="U147" t="str">
        <f ca="1"/>
        <v>19-May</v>
      </c>
      <c r="V147" t="str">
        <f ca="1"/>
        <v>18-May</v>
      </c>
      <c r="W147" t="str">
        <f ca="1"/>
        <v>17-May</v>
      </c>
      <c r="X147" t="str">
        <f ca="1"/>
        <v>16-May</v>
      </c>
      <c r="Y147" t="str">
        <f ca="1"/>
        <v>15-May</v>
      </c>
      <c r="Z147" t="str">
        <f ca="1"/>
        <v>14-May</v>
      </c>
      <c r="AA147" t="str">
        <f ca="1"/>
        <v>13-May</v>
      </c>
      <c r="AB147" t="str">
        <f ca="1"/>
        <v>7.5</v>
      </c>
    </row>
    <row r="148" spans="1:28" x14ac:dyDescent="0.35">
      <c r="A148" s="33" t="s">
        <v>208</v>
      </c>
      <c r="B148" t="str">
        <f t="array" aca="1" ref="B148:AB148" ca="1">_xll.PICurrVal('Nagpur Datalink'!$B$2:$AB$2,0,'Nagpur Datalink'!$A$148)</f>
        <v>Nagpur</v>
      </c>
      <c r="C148" t="str">
        <f ca="1"/>
        <v>Nagpur</v>
      </c>
      <c r="D148" t="str">
        <f ca="1"/>
        <v>Nagpur</v>
      </c>
      <c r="E148" t="str">
        <f ca="1"/>
        <v>Kamptee</v>
      </c>
      <c r="F148" t="str">
        <f ca="1"/>
        <v>7940695</v>
      </c>
      <c r="G148" t="str">
        <f ca="1"/>
        <v>Bidgaon Tarodi wss</v>
      </c>
      <c r="H148" t="str">
        <f ca="1"/>
        <v>Bidgaon</v>
      </c>
      <c r="I148" t="str">
        <f ca="1"/>
        <v>ESR Nageshwarnagar- 3.73 LL</v>
      </c>
      <c r="J148">
        <f ca="1"/>
        <v>0</v>
      </c>
      <c r="K148">
        <f ca="1"/>
        <v>3492.84</v>
      </c>
      <c r="L148" t="str">
        <f ca="1"/>
        <v>3.73 LL</v>
      </c>
      <c r="M148">
        <f ca="1"/>
        <v>5.9999999999945427E-4</v>
      </c>
      <c r="N148">
        <f ca="1"/>
        <v>1.3999999999987267E-3</v>
      </c>
      <c r="O148">
        <f ca="1"/>
        <v>3.0000000000200087E-4</v>
      </c>
      <c r="P148">
        <f ca="1"/>
        <v>4.9999999999727151E-4</v>
      </c>
      <c r="Q148">
        <f ca="1"/>
        <v>3.9999999999963622E-4</v>
      </c>
      <c r="R148">
        <f ca="1"/>
        <v>1.1000000000012734E-3</v>
      </c>
      <c r="S148">
        <f ca="1"/>
        <v>3.0000000000200087E-4</v>
      </c>
      <c r="T148">
        <f ca="1"/>
        <v>1</v>
      </c>
      <c r="U148" t="str">
        <f ca="1"/>
        <v>19-May</v>
      </c>
      <c r="V148" t="str">
        <f ca="1"/>
        <v>18-May</v>
      </c>
      <c r="W148" t="str">
        <f ca="1"/>
        <v>17-May</v>
      </c>
      <c r="X148" t="str">
        <f ca="1"/>
        <v>16-May</v>
      </c>
      <c r="Y148" t="str">
        <f ca="1"/>
        <v>15-May</v>
      </c>
      <c r="Z148" t="str">
        <f ca="1"/>
        <v>14-May</v>
      </c>
      <c r="AA148" t="str">
        <f ca="1"/>
        <v>13-May</v>
      </c>
      <c r="AB148" t="str">
        <f ca="1"/>
        <v>3.73</v>
      </c>
    </row>
    <row r="149" spans="1:28" x14ac:dyDescent="0.35">
      <c r="A149" s="33" t="s">
        <v>199</v>
      </c>
      <c r="B149" t="str">
        <f t="array" aca="1" ref="B149:AB149" ca="1">_xll.PICurrVal('Nagpur Datalink'!$B$2:$AB$2,0,'Nagpur Datalink'!$A$149)</f>
        <v>Nagpur</v>
      </c>
      <c r="C149" t="str">
        <f ca="1"/>
        <v>Gondia</v>
      </c>
      <c r="D149" t="str">
        <f ca="1"/>
        <v>Gondia</v>
      </c>
      <c r="E149" t="str">
        <f ca="1"/>
        <v>Goregaon</v>
      </c>
      <c r="F149" t="str">
        <f ca="1"/>
        <v>20019216</v>
      </c>
      <c r="G149" t="str">
        <f ca="1"/>
        <v>GOREGAON RR Retrofitting</v>
      </c>
      <c r="H149" t="str">
        <f ca="1"/>
        <v>Ghoti</v>
      </c>
      <c r="I149" t="str">
        <f ca="1"/>
        <v>ESR-1.50 LL</v>
      </c>
      <c r="J149">
        <f ca="1"/>
        <v>0</v>
      </c>
      <c r="K149">
        <f ca="1"/>
        <v>11179.91015625</v>
      </c>
      <c r="L149" t="str">
        <f ca="1"/>
        <v>1.50 LL</v>
      </c>
      <c r="M149">
        <f ca="1"/>
        <v>1.0691992187499999</v>
      </c>
      <c r="N149">
        <f ca="1"/>
        <v>1.1593066406250001</v>
      </c>
      <c r="O149">
        <f ca="1"/>
        <v>2.0732910156250002</v>
      </c>
      <c r="P149">
        <f ca="1"/>
        <v>1.1530196852644077</v>
      </c>
      <c r="Q149">
        <f ca="1"/>
        <v>1.6822949218750001</v>
      </c>
      <c r="R149">
        <f ca="1"/>
        <v>0.89640624999999996</v>
      </c>
      <c r="S149">
        <f ca="1"/>
        <v>1.2372231458400165</v>
      </c>
      <c r="T149">
        <f ca="1"/>
        <v>1</v>
      </c>
      <c r="U149" t="str">
        <f ca="1"/>
        <v>19-May</v>
      </c>
      <c r="V149" t="str">
        <f ca="1"/>
        <v>18-May</v>
      </c>
      <c r="W149" t="str">
        <f ca="1"/>
        <v>17-May</v>
      </c>
      <c r="X149" t="str">
        <f ca="1"/>
        <v>16-May</v>
      </c>
      <c r="Y149" t="str">
        <f ca="1"/>
        <v>15-May</v>
      </c>
      <c r="Z149" t="str">
        <f ca="1"/>
        <v>14-May</v>
      </c>
      <c r="AA149" t="str">
        <f ca="1"/>
        <v>13-May</v>
      </c>
      <c r="AB149" t="str">
        <f ca="1"/>
        <v>1.5</v>
      </c>
    </row>
    <row r="150" spans="1:28" x14ac:dyDescent="0.35">
      <c r="A150" s="33" t="s">
        <v>858</v>
      </c>
      <c r="B150" t="str">
        <f t="array" aca="1" ref="B150:AB150" ca="1">_xll.PICurrVal('Nagpur Datalink'!$B$2:$AB$2,0,'Nagpur Datalink'!$A$150)</f>
        <v>Nagpur</v>
      </c>
      <c r="C150" t="str">
        <f ca="1"/>
        <v>Gondia</v>
      </c>
      <c r="D150" t="str">
        <f ca="1"/>
        <v>Bhandara</v>
      </c>
      <c r="E150" t="str">
        <f ca="1"/>
        <v>Sakoli</v>
      </c>
      <c r="F150" t="str">
        <f ca="1"/>
        <v>631335</v>
      </c>
      <c r="G150" t="str">
        <f ca="1"/>
        <v>Ghanod RR Retrofitting</v>
      </c>
      <c r="H150" t="str">
        <f ca="1"/>
        <v>Bampewada</v>
      </c>
      <c r="I150" t="str">
        <f ca="1"/>
        <v>ESR 1.00 LL</v>
      </c>
      <c r="J150">
        <f ca="1"/>
        <v>0</v>
      </c>
      <c r="K150">
        <f ca="1"/>
        <v>0</v>
      </c>
      <c r="L150" t="str">
        <f ca="1"/>
        <v>1.00 LL</v>
      </c>
      <c r="M150">
        <f ca="1"/>
        <v>0</v>
      </c>
      <c r="N150">
        <f ca="1"/>
        <v>0</v>
      </c>
      <c r="O150">
        <f ca="1"/>
        <v>0</v>
      </c>
      <c r="P150">
        <f ca="1"/>
        <v>0</v>
      </c>
      <c r="Q150">
        <f ca="1"/>
        <v>0</v>
      </c>
      <c r="R150">
        <f ca="1"/>
        <v>0</v>
      </c>
      <c r="S150">
        <f ca="1"/>
        <v>0</v>
      </c>
      <c r="T150">
        <f ca="1"/>
        <v>0</v>
      </c>
      <c r="U150" t="str">
        <f ca="1"/>
        <v>19-May</v>
      </c>
      <c r="V150" t="str">
        <f ca="1"/>
        <v>18-May</v>
      </c>
      <c r="W150" t="str">
        <f ca="1"/>
        <v>17-May</v>
      </c>
      <c r="X150" t="str">
        <f ca="1"/>
        <v>16-May</v>
      </c>
      <c r="Y150" t="str">
        <f ca="1"/>
        <v>15-May</v>
      </c>
      <c r="Z150" t="str">
        <f ca="1"/>
        <v>14-May</v>
      </c>
      <c r="AA150" t="str">
        <f ca="1"/>
        <v>13-May</v>
      </c>
      <c r="AB150" t="str">
        <f ca="1"/>
        <v>1</v>
      </c>
    </row>
    <row r="151" spans="1:28" x14ac:dyDescent="0.35">
      <c r="A151" s="33" t="s">
        <v>936</v>
      </c>
      <c r="B151" t="str">
        <f t="array" aca="1" ref="B151:AB151" ca="1">_xll.PICurrVal('Nagpur Datalink'!$B$2:$AB$2,0,'Nagpur Datalink'!$A$151)</f>
        <v>Nagpur</v>
      </c>
      <c r="C151" t="str">
        <f ca="1"/>
        <v>Chandrapur</v>
      </c>
      <c r="D151" t="str">
        <f ca="1"/>
        <v>Wardha</v>
      </c>
      <c r="E151" t="str">
        <f ca="1"/>
        <v>Wardha</v>
      </c>
      <c r="F151" t="str">
        <f ca="1"/>
        <v>7891298</v>
      </c>
      <c r="G151" t="str">
        <f ca="1"/>
        <v>Pipri Meghe and 13 villages RR WSS</v>
      </c>
      <c r="H151" t="str">
        <f ca="1"/>
        <v>Sindhi Meghe</v>
      </c>
      <c r="I151" t="str">
        <f ca="1"/>
        <v>Proposed ESR-8.50 LL OL 2</v>
      </c>
      <c r="J151">
        <f ca="1"/>
        <v>0</v>
      </c>
      <c r="K151">
        <f ca="1"/>
        <v>756</v>
      </c>
      <c r="L151" t="str">
        <f ca="1"/>
        <v>8.50 LL</v>
      </c>
      <c r="M151">
        <f ca="1"/>
        <v>0.48</v>
      </c>
      <c r="N151">
        <f ca="1"/>
        <v>0</v>
      </c>
      <c r="O151">
        <f ca="1"/>
        <v>0</v>
      </c>
      <c r="P151">
        <f ca="1"/>
        <v>0</v>
      </c>
      <c r="Q151">
        <f ca="1"/>
        <v>0</v>
      </c>
      <c r="R151">
        <f ca="1"/>
        <v>0</v>
      </c>
      <c r="S151">
        <f ca="1"/>
        <v>0</v>
      </c>
      <c r="T151">
        <f ca="1"/>
        <v>1</v>
      </c>
      <c r="U151" t="str">
        <f ca="1"/>
        <v>19-May</v>
      </c>
      <c r="V151" t="str">
        <f ca="1"/>
        <v>18-May</v>
      </c>
      <c r="W151" t="str">
        <f ca="1"/>
        <v>17-May</v>
      </c>
      <c r="X151" t="str">
        <f ca="1"/>
        <v>16-May</v>
      </c>
      <c r="Y151" t="str">
        <f ca="1"/>
        <v>15-May</v>
      </c>
      <c r="Z151" t="str">
        <f ca="1"/>
        <v>14-May</v>
      </c>
      <c r="AA151" t="str">
        <f ca="1"/>
        <v>13-May</v>
      </c>
      <c r="AB151" t="str">
        <f ca="1"/>
        <v>8.5</v>
      </c>
    </row>
    <row r="152" spans="1:28" x14ac:dyDescent="0.35">
      <c r="A152" s="33" t="s">
        <v>193</v>
      </c>
      <c r="B152" t="str">
        <f t="array" aca="1" ref="B152:AB152" ca="1">_xll.PICurrVal('Nagpur Datalink'!$B$2:$AB$2,0,'Nagpur Datalink'!$A$152)</f>
        <v>Nagpur</v>
      </c>
      <c r="C152" t="str">
        <f ca="1"/>
        <v>Gondia</v>
      </c>
      <c r="D152" t="str">
        <f ca="1"/>
        <v>Bhandara</v>
      </c>
      <c r="E152" t="str">
        <f ca="1"/>
        <v>Tumsar</v>
      </c>
      <c r="F152" t="str">
        <f ca="1"/>
        <v>631010</v>
      </c>
      <c r="G152" t="str">
        <f ca="1"/>
        <v>Gobarwahi RR Retrofitting</v>
      </c>
      <c r="H152" t="str">
        <f ca="1"/>
        <v>Ronga</v>
      </c>
      <c r="I152" t="str">
        <f ca="1"/>
        <v>MBR 0.60 LL</v>
      </c>
      <c r="J152">
        <f ca="1"/>
        <v>0</v>
      </c>
      <c r="K152">
        <f ca="1"/>
        <v>166</v>
      </c>
      <c r="L152" t="str">
        <f ca="1"/>
        <v>0.60 LL</v>
      </c>
      <c r="M152">
        <f ca="1"/>
        <v>0</v>
      </c>
      <c r="N152">
        <f ca="1"/>
        <v>0</v>
      </c>
      <c r="O152">
        <f ca="1"/>
        <v>0</v>
      </c>
      <c r="P152">
        <f ca="1"/>
        <v>0</v>
      </c>
      <c r="Q152">
        <f ca="1"/>
        <v>0</v>
      </c>
      <c r="R152">
        <f ca="1"/>
        <v>0</v>
      </c>
      <c r="S152">
        <f ca="1"/>
        <v>0</v>
      </c>
      <c r="T152">
        <f ca="1"/>
        <v>0</v>
      </c>
      <c r="U152" t="str">
        <f ca="1"/>
        <v>19-May</v>
      </c>
      <c r="V152" t="str">
        <f ca="1"/>
        <v>18-May</v>
      </c>
      <c r="W152" t="str">
        <f ca="1"/>
        <v>17-May</v>
      </c>
      <c r="X152" t="str">
        <f ca="1"/>
        <v>16-May</v>
      </c>
      <c r="Y152" t="str">
        <f ca="1"/>
        <v>15-May</v>
      </c>
      <c r="Z152" t="str">
        <f ca="1"/>
        <v>14-May</v>
      </c>
      <c r="AA152" t="str">
        <f ca="1"/>
        <v>13-May</v>
      </c>
      <c r="AB152" t="str">
        <f ca="1"/>
        <v>0.6</v>
      </c>
    </row>
    <row r="153" spans="1:28" x14ac:dyDescent="0.35">
      <c r="A153" s="33" t="s">
        <v>477</v>
      </c>
      <c r="B153" t="str">
        <f t="array" aca="1" ref="B153:AB153" ca="1">_xll.PICurrVal('Nagpur Datalink'!$B$2:$AB$2,0,'Nagpur Datalink'!$A$153)</f>
        <v>Nagpur</v>
      </c>
      <c r="C153" t="str">
        <f ca="1"/>
        <v>Gondia</v>
      </c>
      <c r="D153" t="str">
        <f ca="1"/>
        <v>Bhandara</v>
      </c>
      <c r="E153" t="str">
        <f ca="1"/>
        <v>Tumsar</v>
      </c>
      <c r="F153" t="str">
        <f ca="1"/>
        <v>20017217</v>
      </c>
      <c r="G153" t="str">
        <f ca="1"/>
        <v>Dewadi RR WSS</v>
      </c>
      <c r="H153" t="str">
        <f ca="1"/>
        <v>Paraswada</v>
      </c>
      <c r="I153" t="str">
        <f ca="1"/>
        <v>ESR 0.75 LL</v>
      </c>
      <c r="J153">
        <f ca="1"/>
        <v>0</v>
      </c>
      <c r="K153">
        <f ca="1"/>
        <v>0</v>
      </c>
      <c r="L153" t="str">
        <f ca="1"/>
        <v>0.75 LL</v>
      </c>
      <c r="M153">
        <f ca="1"/>
        <v>0</v>
      </c>
      <c r="N153">
        <f ca="1"/>
        <v>0</v>
      </c>
      <c r="O153">
        <f ca="1"/>
        <v>0</v>
      </c>
      <c r="P153">
        <f ca="1"/>
        <v>0</v>
      </c>
      <c r="Q153">
        <f ca="1"/>
        <v>0</v>
      </c>
      <c r="R153">
        <f ca="1"/>
        <v>0</v>
      </c>
      <c r="S153">
        <f ca="1"/>
        <v>0</v>
      </c>
      <c r="T153">
        <f ca="1"/>
        <v>1</v>
      </c>
      <c r="U153" t="str">
        <f ca="1"/>
        <v>19-May</v>
      </c>
      <c r="V153" t="str">
        <f ca="1"/>
        <v>18-May</v>
      </c>
      <c r="W153" t="str">
        <f ca="1"/>
        <v>17-May</v>
      </c>
      <c r="X153" t="str">
        <f ca="1"/>
        <v>16-May</v>
      </c>
      <c r="Y153" t="str">
        <f ca="1"/>
        <v>15-May</v>
      </c>
      <c r="Z153" t="str">
        <f ca="1"/>
        <v>14-May</v>
      </c>
      <c r="AA153" t="str">
        <f ca="1"/>
        <v>13-May</v>
      </c>
      <c r="AB153" t="str">
        <f ca="1"/>
        <v>0.75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64DEB-AF6F-47C5-80B1-20FBA5FEFCF2}">
  <dimension ref="A1:ALF199"/>
  <sheetViews>
    <sheetView topLeftCell="A2" zoomScale="40" zoomScaleNormal="40" workbookViewId="0">
      <selection activeCell="D7" sqref="D7"/>
    </sheetView>
  </sheetViews>
  <sheetFormatPr defaultRowHeight="14.5" x14ac:dyDescent="0.35"/>
  <cols>
    <col min="1" max="1" width="6.54296875" bestFit="1" customWidth="1"/>
    <col min="2" max="2" width="9.1796875" bestFit="1" customWidth="1"/>
    <col min="3" max="3" width="9.81640625" bestFit="1" customWidth="1"/>
    <col min="4" max="4" width="14.453125" bestFit="1" customWidth="1"/>
    <col min="5" max="5" width="14.81640625" bestFit="1" customWidth="1"/>
    <col min="6" max="6" width="11" bestFit="1" customWidth="1"/>
    <col min="7" max="7" width="37" bestFit="1" customWidth="1"/>
    <col min="8" max="8" width="15.90625" bestFit="1" customWidth="1"/>
    <col min="9" max="9" width="27.6328125" bestFit="1" customWidth="1"/>
    <col min="10" max="10" width="10.08984375" bestFit="1" customWidth="1"/>
    <col min="11" max="11" width="29.08984375" bestFit="1" customWidth="1"/>
    <col min="12" max="12" width="16.453125" bestFit="1" customWidth="1"/>
    <col min="13" max="13" width="13.36328125" bestFit="1" customWidth="1"/>
    <col min="14" max="20" width="13.453125" bestFit="1" customWidth="1"/>
    <col min="21" max="21" width="13.453125" customWidth="1"/>
    <col min="22" max="22" width="27.81640625" style="22" customWidth="1"/>
    <col min="994" max="994" width="190.36328125" bestFit="1" customWidth="1"/>
  </cols>
  <sheetData>
    <row r="1" spans="1:994" x14ac:dyDescent="0.35">
      <c r="B1" s="1"/>
      <c r="C1" s="2"/>
      <c r="D1" s="5"/>
      <c r="ALF1" s="4" t="s">
        <v>1</v>
      </c>
    </row>
    <row r="2" spans="1:994" ht="23" x14ac:dyDescent="0.35">
      <c r="A2" s="65" t="s">
        <v>26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7"/>
    </row>
    <row r="3" spans="1:994" ht="23" x14ac:dyDescent="0.35">
      <c r="C3" s="7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</row>
    <row r="5" spans="1:994" ht="23.5" x14ac:dyDescent="0.35">
      <c r="A5" s="68" t="s">
        <v>14</v>
      </c>
      <c r="B5" s="69"/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70"/>
    </row>
    <row r="6" spans="1:994" x14ac:dyDescent="0.35">
      <c r="A6" s="3"/>
    </row>
    <row r="7" spans="1:994" ht="26" x14ac:dyDescent="0.6">
      <c r="A7" s="71" t="s">
        <v>46</v>
      </c>
      <c r="B7" s="72"/>
      <c r="C7" s="73"/>
      <c r="D7" s="15" t="s">
        <v>1491</v>
      </c>
      <c r="T7" s="74" t="s">
        <v>425</v>
      </c>
      <c r="U7" s="75"/>
      <c r="V7" s="75"/>
      <c r="W7" s="76"/>
    </row>
    <row r="8" spans="1:994" ht="26" x14ac:dyDescent="0.6">
      <c r="A8" s="37"/>
      <c r="B8" s="37"/>
      <c r="C8" s="37"/>
      <c r="D8" s="38"/>
      <c r="T8" s="6" t="s">
        <v>426</v>
      </c>
      <c r="U8" s="62" t="s">
        <v>427</v>
      </c>
      <c r="V8" s="63"/>
      <c r="W8" s="64"/>
    </row>
    <row r="9" spans="1:994" ht="25" x14ac:dyDescent="0.4">
      <c r="A9" s="37"/>
      <c r="B9" s="37"/>
      <c r="C9" s="37"/>
      <c r="D9" s="57" t="s">
        <v>439</v>
      </c>
      <c r="E9" s="50" t="s">
        <v>59</v>
      </c>
      <c r="F9" s="50"/>
      <c r="G9" s="50"/>
      <c r="H9" s="50"/>
      <c r="I9" s="50"/>
      <c r="J9" s="50"/>
      <c r="K9" s="50"/>
      <c r="L9" s="59" t="s">
        <v>522</v>
      </c>
      <c r="M9" s="60"/>
      <c r="N9" s="60"/>
      <c r="O9" s="60"/>
      <c r="P9" s="60"/>
      <c r="Q9" s="60"/>
      <c r="R9" s="61"/>
      <c r="T9" s="6" t="s">
        <v>428</v>
      </c>
      <c r="U9" s="62" t="s">
        <v>429</v>
      </c>
      <c r="V9" s="63"/>
      <c r="W9" s="64"/>
    </row>
    <row r="10" spans="1:994" ht="25" x14ac:dyDescent="0.4">
      <c r="A10" s="37"/>
      <c r="B10" s="37"/>
      <c r="C10" s="37"/>
      <c r="D10" s="58"/>
      <c r="E10" s="31" t="s">
        <v>443</v>
      </c>
      <c r="F10" s="17" t="s">
        <v>47</v>
      </c>
      <c r="G10" s="17" t="s">
        <v>96</v>
      </c>
      <c r="H10" s="17" t="s">
        <v>97</v>
      </c>
      <c r="I10" s="17" t="s">
        <v>98</v>
      </c>
      <c r="J10" s="17" t="s">
        <v>48</v>
      </c>
      <c r="K10" s="17" t="s">
        <v>49</v>
      </c>
      <c r="L10" s="17" t="s">
        <v>515</v>
      </c>
      <c r="M10" s="17" t="s">
        <v>516</v>
      </c>
      <c r="N10" s="17" t="s">
        <v>517</v>
      </c>
      <c r="O10" s="17" t="s">
        <v>518</v>
      </c>
      <c r="P10" s="17" t="s">
        <v>519</v>
      </c>
      <c r="Q10" s="17" t="s">
        <v>520</v>
      </c>
      <c r="R10" s="17" t="s">
        <v>521</v>
      </c>
      <c r="T10" s="6" t="s">
        <v>430</v>
      </c>
      <c r="U10" s="62" t="s">
        <v>431</v>
      </c>
      <c r="V10" s="63"/>
      <c r="W10" s="64"/>
    </row>
    <row r="11" spans="1:994" ht="25" x14ac:dyDescent="0.4">
      <c r="A11" s="37"/>
      <c r="B11" s="37"/>
      <c r="C11" s="37"/>
      <c r="D11" s="25">
        <f>SUM('CS - Number of Percentage'!P:P)</f>
        <v>185</v>
      </c>
      <c r="E11" s="20">
        <f>SUM('CS - Number of Percentage'!Q:Q)</f>
        <v>126</v>
      </c>
      <c r="F11" s="20">
        <f>SUM('CS - Number of Percentage'!J:J)</f>
        <v>157</v>
      </c>
      <c r="G11" s="20">
        <f>SUM('CS - Number of Percentage'!K:K)</f>
        <v>10</v>
      </c>
      <c r="H11" s="20">
        <f>SUM('CS - Number of Percentage'!L:L)</f>
        <v>5</v>
      </c>
      <c r="I11" s="20">
        <f>SUM('CS - Number of Percentage'!M:M)</f>
        <v>6</v>
      </c>
      <c r="J11" s="20">
        <f>SUM('CS - Number of Percentage'!N:N)</f>
        <v>5</v>
      </c>
      <c r="K11" s="20">
        <f>SUM('CS - Number of Percentage'!O:O)</f>
        <v>2</v>
      </c>
      <c r="L11" s="20">
        <f>COUNTIF('Region - CS Data'!U:U,1)</f>
        <v>14</v>
      </c>
      <c r="M11" s="20">
        <f>COUNTIF('Region - CS Data'!U:U,2)</f>
        <v>16</v>
      </c>
      <c r="N11" s="20">
        <f>COUNTIF('Region - CS Data'!U:U,3)</f>
        <v>18</v>
      </c>
      <c r="O11" s="20">
        <f>COUNTIF('Region - CS Data'!U:U,4)</f>
        <v>12</v>
      </c>
      <c r="P11" s="20">
        <f>COUNTIF('Region - CS Data'!U:U,5)</f>
        <v>15</v>
      </c>
      <c r="Q11" s="34">
        <f>COUNTIF('Region - CS Data'!U:U,6)</f>
        <v>8</v>
      </c>
      <c r="R11" s="20">
        <f>COUNTIF('Region - CS Data'!U:U,7)</f>
        <v>75</v>
      </c>
      <c r="T11" s="6" t="s">
        <v>432</v>
      </c>
      <c r="U11" s="62" t="s">
        <v>433</v>
      </c>
      <c r="V11" s="63"/>
      <c r="W11" s="64"/>
    </row>
    <row r="12" spans="1:994" x14ac:dyDescent="0.35">
      <c r="C12" s="19">
        <v>0</v>
      </c>
      <c r="G12" s="14"/>
    </row>
    <row r="13" spans="1:994" s="10" customFormat="1" ht="15.65" customHeight="1" x14ac:dyDescent="0.35">
      <c r="A13" s="54" t="s">
        <v>9</v>
      </c>
      <c r="B13" s="54" t="s">
        <v>2</v>
      </c>
      <c r="C13" s="54" t="s">
        <v>3</v>
      </c>
      <c r="D13" s="54" t="s">
        <v>4</v>
      </c>
      <c r="E13" s="54" t="s">
        <v>5</v>
      </c>
      <c r="F13" s="54" t="s">
        <v>6</v>
      </c>
      <c r="G13" s="54" t="s">
        <v>7</v>
      </c>
      <c r="H13" s="54" t="s">
        <v>0</v>
      </c>
      <c r="I13" s="54" t="s">
        <v>10</v>
      </c>
      <c r="J13" s="54" t="s">
        <v>38</v>
      </c>
      <c r="K13" s="54" t="s">
        <v>11</v>
      </c>
      <c r="L13" s="54" t="s">
        <v>30</v>
      </c>
      <c r="M13" s="54" t="s">
        <v>27</v>
      </c>
      <c r="N13" s="54" t="s">
        <v>39</v>
      </c>
      <c r="O13" s="54"/>
      <c r="P13" s="54"/>
      <c r="Q13" s="54"/>
      <c r="R13" s="54"/>
      <c r="S13" s="54"/>
      <c r="T13" s="54"/>
      <c r="U13" s="54" t="s">
        <v>523</v>
      </c>
      <c r="V13" s="55" t="s">
        <v>32</v>
      </c>
      <c r="W13" s="39"/>
    </row>
    <row r="14" spans="1:994" s="11" customFormat="1" ht="33.65" customHeight="1" x14ac:dyDescent="0.35">
      <c r="A14" s="54"/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13" t="s">
        <v>1153</v>
      </c>
      <c r="O14" s="9" t="s">
        <v>1154</v>
      </c>
      <c r="P14" s="9" t="s">
        <v>1155</v>
      </c>
      <c r="Q14" s="9" t="s">
        <v>1156</v>
      </c>
      <c r="R14" s="9" t="s">
        <v>1157</v>
      </c>
      <c r="S14" s="9" t="s">
        <v>1158</v>
      </c>
      <c r="T14" s="9" t="s">
        <v>1159</v>
      </c>
      <c r="U14" s="54"/>
      <c r="V14" s="55"/>
      <c r="W14" s="39"/>
    </row>
    <row r="15" spans="1:994" x14ac:dyDescent="0.35">
      <c r="A15" s="20">
        <f>'Region - CS Data'!A3</f>
        <v>1</v>
      </c>
      <c r="B15" s="20" t="str">
        <f>'Region - CS Data'!B3</f>
        <v>Nanded</v>
      </c>
      <c r="C15" s="20" t="str">
        <f>'Region - CS Data'!C3</f>
        <v>Nanded</v>
      </c>
      <c r="D15" s="20" t="str">
        <f>'Region - CS Data'!D3</f>
        <v>Hadgaon</v>
      </c>
      <c r="E15" s="20" t="str">
        <f>'Region - CS Data'!E3</f>
        <v>Hadgaon</v>
      </c>
      <c r="F15" s="20" t="str">
        <f>'Region - CS Data'!F3</f>
        <v>20013969</v>
      </c>
      <c r="G15" s="20" t="str">
        <f>'Region - CS Data'!G3</f>
        <v>Hadgaon and Himayatnagar 132 Village Grid WSS</v>
      </c>
      <c r="H15" s="20" t="str">
        <f>'Region - CS Data'!H3</f>
        <v>Talegaon</v>
      </c>
      <c r="I15" s="20" t="str">
        <f>'Region - CS Data'!I3</f>
        <v>ESR-0.50 LL</v>
      </c>
      <c r="J15" s="21">
        <f>'Region - CS Data'!J3</f>
        <v>0</v>
      </c>
      <c r="K15" s="20" t="str">
        <f>'Region - CS Data'!K3</f>
        <v>Connected</v>
      </c>
      <c r="L15" s="20" t="str">
        <f>'Region - CS Data'!L3</f>
        <v>Offline</v>
      </c>
      <c r="M15" s="20" t="str">
        <f>'Region - CS Data'!M3</f>
        <v>0.50LL</v>
      </c>
      <c r="N15" s="20">
        <f>'Region - CS Data'!N3</f>
        <v>0</v>
      </c>
      <c r="O15" s="20">
        <f>'Region - CS Data'!O3</f>
        <v>1.62</v>
      </c>
      <c r="P15" s="20">
        <f>'Region - CS Data'!P3</f>
        <v>3.7541406249999998</v>
      </c>
      <c r="Q15" s="20">
        <f>'Region - CS Data'!Q3</f>
        <v>1.68</v>
      </c>
      <c r="R15" s="20">
        <f>'Region - CS Data'!R3</f>
        <v>0</v>
      </c>
      <c r="S15" s="20">
        <f>'Region - CS Data'!S3</f>
        <v>0</v>
      </c>
      <c r="T15" s="20">
        <f>'Region - CS Data'!T3</f>
        <v>0</v>
      </c>
      <c r="U15" s="20">
        <f>'Region - CS Data'!U3</f>
        <v>4</v>
      </c>
      <c r="V15" s="12">
        <f>'Region - CS Data'!V3</f>
        <v>0</v>
      </c>
      <c r="W15" s="39"/>
    </row>
    <row r="16" spans="1:994" x14ac:dyDescent="0.35">
      <c r="A16" s="20">
        <f>'Region - CS Data'!A4</f>
        <v>2</v>
      </c>
      <c r="B16" s="20" t="str">
        <f>'Region - CS Data'!B4</f>
        <v>Nanded</v>
      </c>
      <c r="C16" s="20" t="str">
        <f>'Region - CS Data'!C4</f>
        <v>Nanded</v>
      </c>
      <c r="D16" s="20" t="str">
        <f>'Region - CS Data'!D4</f>
        <v>Naigaon</v>
      </c>
      <c r="E16" s="20" t="str">
        <f>'Region - CS Data'!E4</f>
        <v>Naigaon</v>
      </c>
      <c r="F16" s="20" t="str">
        <f>'Region - CS Data'!F4</f>
        <v>7942142</v>
      </c>
      <c r="G16" s="20" t="str">
        <f>'Region - CS Data'!G4</f>
        <v>Manjram WSS (7942142)</v>
      </c>
      <c r="H16" s="20" t="str">
        <f>'Region - CS Data'!H4</f>
        <v>Manjram</v>
      </c>
      <c r="I16" s="20" t="str">
        <f>'Region - CS Data'!I4</f>
        <v>Proposed ESR-1.50 LL</v>
      </c>
      <c r="J16" s="21">
        <f>'Region - CS Data'!J4</f>
        <v>0</v>
      </c>
      <c r="K16" s="20" t="str">
        <f>'Region - CS Data'!K4</f>
        <v>Connected</v>
      </c>
      <c r="L16" s="20" t="str">
        <f>'Region - CS Data'!L4</f>
        <v>Offline</v>
      </c>
      <c r="M16" s="20" t="str">
        <f>'Region - CS Data'!M4</f>
        <v>1.50 LL</v>
      </c>
      <c r="N16" s="20">
        <f>'Region - CS Data'!N4</f>
        <v>0</v>
      </c>
      <c r="O16" s="20">
        <f>'Region - CS Data'!O4</f>
        <v>0</v>
      </c>
      <c r="P16" s="20">
        <f>'Region - CS Data'!P4</f>
        <v>0</v>
      </c>
      <c r="Q16" s="20">
        <f>'Region - CS Data'!Q4</f>
        <v>0</v>
      </c>
      <c r="R16" s="20">
        <f>'Region - CS Data'!R4</f>
        <v>0</v>
      </c>
      <c r="S16" s="20">
        <f>'Region - CS Data'!S4</f>
        <v>0</v>
      </c>
      <c r="T16" s="20">
        <f>'Region - CS Data'!T4</f>
        <v>0</v>
      </c>
      <c r="U16" s="20">
        <f>'Region - CS Data'!U4</f>
        <v>7</v>
      </c>
      <c r="V16" s="12">
        <f>'Region - CS Data'!V4</f>
        <v>0</v>
      </c>
      <c r="W16" s="39"/>
    </row>
    <row r="17" spans="1:23" x14ac:dyDescent="0.35">
      <c r="A17" s="20">
        <f>'Region - CS Data'!A5</f>
        <v>3</v>
      </c>
      <c r="B17" s="20" t="str">
        <f>'Region - CS Data'!B5</f>
        <v>Nanded</v>
      </c>
      <c r="C17" s="20" t="str">
        <f>'Region - CS Data'!C5</f>
        <v>Nanded</v>
      </c>
      <c r="D17" s="20" t="str">
        <f>'Region - CS Data'!D5</f>
        <v>Himayatnagar</v>
      </c>
      <c r="E17" s="20" t="str">
        <f>'Region - CS Data'!E5</f>
        <v>Himayatnagar</v>
      </c>
      <c r="F17" s="20" t="str">
        <f>'Region - CS Data'!F5</f>
        <v>20013969</v>
      </c>
      <c r="G17" s="20" t="str">
        <f>'Region - CS Data'!G5</f>
        <v>Hadgaon and Himayatnagar 132 Village Grid WSS</v>
      </c>
      <c r="H17" s="20" t="str">
        <f>'Region - CS Data'!H5</f>
        <v>Mangrul</v>
      </c>
      <c r="I17" s="20" t="str">
        <f>'Region - CS Data'!I5</f>
        <v>ESR-0.40 LL</v>
      </c>
      <c r="J17" s="21">
        <f>'Region - CS Data'!J5</f>
        <v>0</v>
      </c>
      <c r="K17" s="20" t="str">
        <f>'Region - CS Data'!K5</f>
        <v>Connected</v>
      </c>
      <c r="L17" s="20" t="str">
        <f>'Region - CS Data'!L5</f>
        <v>Online</v>
      </c>
      <c r="M17" s="20" t="str">
        <f>'Region - CS Data'!M5</f>
        <v>0.40 LL</v>
      </c>
      <c r="N17" s="20">
        <f>'Region - CS Data'!N5</f>
        <v>0</v>
      </c>
      <c r="O17" s="20">
        <f>'Region - CS Data'!O5</f>
        <v>0</v>
      </c>
      <c r="P17" s="20">
        <f>'Region - CS Data'!P5</f>
        <v>0</v>
      </c>
      <c r="Q17" s="20">
        <f>'Region - CS Data'!Q5</f>
        <v>0</v>
      </c>
      <c r="R17" s="20">
        <f>'Region - CS Data'!R5</f>
        <v>0</v>
      </c>
      <c r="S17" s="20">
        <f>'Region - CS Data'!S5</f>
        <v>2.6</v>
      </c>
      <c r="T17" s="20">
        <f>'Region - CS Data'!T5</f>
        <v>0</v>
      </c>
      <c r="U17" s="20">
        <f>'Region - CS Data'!U5</f>
        <v>6</v>
      </c>
      <c r="V17" s="12">
        <f>'Region - CS Data'!V5</f>
        <v>0</v>
      </c>
      <c r="W17" s="39"/>
    </row>
    <row r="18" spans="1:23" ht="15" customHeight="1" x14ac:dyDescent="0.35">
      <c r="A18" s="20">
        <f>'Region - CS Data'!A6</f>
        <v>4</v>
      </c>
      <c r="B18" s="20" t="str">
        <f>'Region - CS Data'!B6</f>
        <v>Nanded</v>
      </c>
      <c r="C18" s="20" t="str">
        <f>'Region - CS Data'!C6</f>
        <v>Nanded</v>
      </c>
      <c r="D18" s="20" t="str">
        <f>'Region - CS Data'!D6</f>
        <v>Hadgaon</v>
      </c>
      <c r="E18" s="20" t="str">
        <f>'Region - CS Data'!E6</f>
        <v>Hadgaon</v>
      </c>
      <c r="F18" s="20" t="str">
        <f>'Region - CS Data'!F6</f>
        <v>20013969</v>
      </c>
      <c r="G18" s="20" t="str">
        <f>'Region - CS Data'!G6</f>
        <v>Hadgaon and Himayatnagar 132 Village Grid WSS</v>
      </c>
      <c r="H18" s="20" t="str">
        <f>'Region - CS Data'!H6</f>
        <v>Umri (Daryabai)</v>
      </c>
      <c r="I18" s="20" t="str">
        <f>'Region - CS Data'!I6</f>
        <v>ESR-0.60 LL</v>
      </c>
      <c r="J18" s="21">
        <f>'Region - CS Data'!J6</f>
        <v>0</v>
      </c>
      <c r="K18" s="20" t="str">
        <f>'Region - CS Data'!K6</f>
        <v>Connected</v>
      </c>
      <c r="L18" s="20" t="str">
        <f>'Region - CS Data'!L6</f>
        <v>Online</v>
      </c>
      <c r="M18" s="20" t="str">
        <f>'Region - CS Data'!M6</f>
        <v>0.60LL</v>
      </c>
      <c r="N18" s="20">
        <f>'Region - CS Data'!N6</f>
        <v>0</v>
      </c>
      <c r="O18" s="20">
        <f>'Region - CS Data'!O6</f>
        <v>1.2110851277067376</v>
      </c>
      <c r="P18" s="20">
        <f>'Region - CS Data'!P6</f>
        <v>0</v>
      </c>
      <c r="Q18" s="20">
        <f>'Region - CS Data'!Q6</f>
        <v>0.88829515949555571</v>
      </c>
      <c r="R18" s="20">
        <f>'Region - CS Data'!R6</f>
        <v>0</v>
      </c>
      <c r="S18" s="20">
        <f>'Region - CS Data'!S6</f>
        <v>0</v>
      </c>
      <c r="T18" s="20">
        <f>'Region - CS Data'!T6</f>
        <v>0</v>
      </c>
      <c r="U18" s="20">
        <f>'Region - CS Data'!U6</f>
        <v>5</v>
      </c>
      <c r="V18" s="12">
        <f>'Region - CS Data'!V6</f>
        <v>0</v>
      </c>
      <c r="W18" s="39"/>
    </row>
    <row r="19" spans="1:23" x14ac:dyDescent="0.35">
      <c r="A19" s="20">
        <f>'Region - CS Data'!A7</f>
        <v>5</v>
      </c>
      <c r="B19" s="20" t="str">
        <f>'Region - CS Data'!B7</f>
        <v>Chhatrapati sambhajinagar</v>
      </c>
      <c r="C19" s="20" t="str">
        <f>'Region - CS Data'!C7</f>
        <v>Chhatrapati sambhajinagar</v>
      </c>
      <c r="D19" s="20" t="str">
        <f>'Region - CS Data'!D7</f>
        <v>Vaijapur</v>
      </c>
      <c r="E19" s="20" t="str">
        <f>'Region - CS Data'!E7</f>
        <v>Vaijapur</v>
      </c>
      <c r="F19" s="20" t="str">
        <f>'Region - CS Data'!F7</f>
        <v>20051233</v>
      </c>
      <c r="G19" s="20" t="str">
        <f>'Region - CS Data'!G7</f>
        <v>373 Village Gangapur-Vaijapur Grid WSS</v>
      </c>
      <c r="H19" s="20" t="str">
        <f>'Region - CS Data'!H7</f>
        <v>Babhulgaon Bk.</v>
      </c>
      <c r="I19" s="20" t="str">
        <f>'Region - CS Data'!I7</f>
        <v>ESR-1.00 LL</v>
      </c>
      <c r="J19" s="21">
        <f>'Region - CS Data'!J7</f>
        <v>0</v>
      </c>
      <c r="K19" s="20" t="str">
        <f>'Region - CS Data'!K7</f>
        <v>Connected</v>
      </c>
      <c r="L19" s="20" t="str">
        <f>'Region - CS Data'!L7</f>
        <v>Online</v>
      </c>
      <c r="M19" s="20" t="str">
        <f>'Region - CS Data'!M7</f>
        <v>1.00 LL</v>
      </c>
      <c r="N19" s="20">
        <f>'Region - CS Data'!N7</f>
        <v>0.53</v>
      </c>
      <c r="O19" s="20">
        <f>'Region - CS Data'!O7</f>
        <v>0</v>
      </c>
      <c r="P19" s="20">
        <f>'Region - CS Data'!P7</f>
        <v>0</v>
      </c>
      <c r="Q19" s="20">
        <f>'Region - CS Data'!Q7</f>
        <v>0.28000000000000003</v>
      </c>
      <c r="R19" s="20">
        <f>'Region - CS Data'!R7</f>
        <v>0.53</v>
      </c>
      <c r="S19" s="20">
        <f>'Region - CS Data'!S7</f>
        <v>0.34</v>
      </c>
      <c r="T19" s="20">
        <f>'Region - CS Data'!T7</f>
        <v>0.25</v>
      </c>
      <c r="U19" s="20">
        <f>'Region - CS Data'!U7</f>
        <v>2</v>
      </c>
      <c r="V19" s="12">
        <f>'Region - CS Data'!V7</f>
        <v>0.25</v>
      </c>
      <c r="W19" s="39"/>
    </row>
    <row r="20" spans="1:23" x14ac:dyDescent="0.35">
      <c r="A20" s="20">
        <f>'Region - CS Data'!A8</f>
        <v>6</v>
      </c>
      <c r="B20" s="20" t="str">
        <f>'Region - CS Data'!B8</f>
        <v>Chhatrapati Sambhajinagar</v>
      </c>
      <c r="C20" s="20" t="str">
        <f>'Region - CS Data'!C8</f>
        <v>Chhatrapati Sambhajinagar</v>
      </c>
      <c r="D20" s="20" t="str">
        <f>'Region - CS Data'!D8</f>
        <v>Sillod</v>
      </c>
      <c r="E20" s="20" t="str">
        <f>'Region - CS Data'!E8</f>
        <v>Sillod</v>
      </c>
      <c r="F20" s="20" t="str">
        <f>'Region - CS Data'!F8</f>
        <v>20017395</v>
      </c>
      <c r="G20" s="20" t="str">
        <f>'Region - CS Data'!G8</f>
        <v>Shirsala &amp; 4 Village</v>
      </c>
      <c r="H20" s="20" t="str">
        <f>'Region - CS Data'!H8</f>
        <v>Sirsala Tanda</v>
      </c>
      <c r="I20" s="20" t="str">
        <f>'Region - CS Data'!I8</f>
        <v>ESR-0.99 LL</v>
      </c>
      <c r="J20" s="21">
        <f>'Region - CS Data'!J8</f>
        <v>0</v>
      </c>
      <c r="K20" s="20" t="str">
        <f>'Region - CS Data'!K8</f>
        <v>Connected</v>
      </c>
      <c r="L20" s="20" t="str">
        <f>'Region - CS Data'!L8</f>
        <v>Online</v>
      </c>
      <c r="M20" s="20" t="str">
        <f>'Region - CS Data'!M8</f>
        <v>0.99 LL</v>
      </c>
      <c r="N20" s="20">
        <f>'Region - CS Data'!N8</f>
        <v>0.86</v>
      </c>
      <c r="O20" s="20">
        <f>'Region - CS Data'!O8</f>
        <v>0.14000000000000001</v>
      </c>
      <c r="P20" s="20">
        <f>'Region - CS Data'!P8</f>
        <v>0.98</v>
      </c>
      <c r="Q20" s="20">
        <f>'Region - CS Data'!Q8</f>
        <v>0</v>
      </c>
      <c r="R20" s="20">
        <f>'Region - CS Data'!R8</f>
        <v>0.04</v>
      </c>
      <c r="S20" s="20">
        <f>'Region - CS Data'!S8</f>
        <v>0.79</v>
      </c>
      <c r="T20" s="20">
        <f>'Region - CS Data'!T8</f>
        <v>1.01</v>
      </c>
      <c r="U20" s="20">
        <f>'Region - CS Data'!U8</f>
        <v>1</v>
      </c>
      <c r="V20" s="12">
        <f>'Region - CS Data'!V8</f>
        <v>1.0202020202020201</v>
      </c>
      <c r="W20" s="39"/>
    </row>
    <row r="21" spans="1:23" x14ac:dyDescent="0.35">
      <c r="A21" s="20">
        <f>'Region - CS Data'!A9</f>
        <v>7</v>
      </c>
      <c r="B21" s="20" t="str">
        <f>'Region - CS Data'!B9</f>
        <v>Chhatrapati Sambhajinagar</v>
      </c>
      <c r="C21" s="20" t="str">
        <f>'Region - CS Data'!C9</f>
        <v>Chhatrapati Sambhajinagar</v>
      </c>
      <c r="D21" s="20" t="str">
        <f>'Region - CS Data'!D9</f>
        <v>Vaijapur</v>
      </c>
      <c r="E21" s="20" t="str">
        <f>'Region - CS Data'!E9</f>
        <v>Vaijapur</v>
      </c>
      <c r="F21" s="20" t="str">
        <f>'Region - CS Data'!F9</f>
        <v>20051233</v>
      </c>
      <c r="G21" s="20" t="str">
        <f>'Region - CS Data'!G9</f>
        <v>373 Village Gangapur-Vaijapur Grid WSS</v>
      </c>
      <c r="H21" s="20" t="str">
        <f>'Region - CS Data'!H9</f>
        <v>Sanjarpurwadi</v>
      </c>
      <c r="I21" s="20" t="str">
        <f>'Region - CS Data'!I9</f>
        <v>ESR-0.85 LL</v>
      </c>
      <c r="J21" s="21">
        <f>'Region - CS Data'!J9</f>
        <v>0</v>
      </c>
      <c r="K21" s="20" t="str">
        <f>'Region - CS Data'!K9</f>
        <v>Connected</v>
      </c>
      <c r="L21" s="20" t="str">
        <f>'Region - CS Data'!L9</f>
        <v>Online</v>
      </c>
      <c r="M21" s="20" t="str">
        <f>'Region - CS Data'!M9</f>
        <v>0.85LL</v>
      </c>
      <c r="N21" s="20">
        <f>'Region - CS Data'!N9</f>
        <v>0</v>
      </c>
      <c r="O21" s="20">
        <f>'Region - CS Data'!O9</f>
        <v>0</v>
      </c>
      <c r="P21" s="20">
        <f>'Region - CS Data'!P9</f>
        <v>0</v>
      </c>
      <c r="Q21" s="20">
        <f>'Region - CS Data'!Q9</f>
        <v>0</v>
      </c>
      <c r="R21" s="20">
        <f>'Region - CS Data'!R9</f>
        <v>0.25</v>
      </c>
      <c r="S21" s="20">
        <f>'Region - CS Data'!S9</f>
        <v>0</v>
      </c>
      <c r="T21" s="20">
        <f>'Region - CS Data'!T9</f>
        <v>0</v>
      </c>
      <c r="U21" s="20">
        <f>'Region - CS Data'!U9</f>
        <v>6</v>
      </c>
      <c r="V21" s="12">
        <f>'Region - CS Data'!V9</f>
        <v>0</v>
      </c>
      <c r="W21" s="39"/>
    </row>
    <row r="22" spans="1:23" x14ac:dyDescent="0.35">
      <c r="A22" s="20">
        <f>'Region - CS Data'!A10</f>
        <v>8</v>
      </c>
      <c r="B22" s="20" t="str">
        <f>'Region - CS Data'!B10</f>
        <v>Chhatrapati Sambhajinagar</v>
      </c>
      <c r="C22" s="20" t="str">
        <f>'Region - CS Data'!C10</f>
        <v>Chhatrapati Sambhajinagar</v>
      </c>
      <c r="D22" s="20" t="str">
        <f>'Region - CS Data'!D10</f>
        <v>Paithan</v>
      </c>
      <c r="E22" s="20" t="str">
        <f>'Region - CS Data'!E10</f>
        <v>Paithan</v>
      </c>
      <c r="F22" s="20" t="str">
        <f>'Region - CS Data'!F10</f>
        <v>20018162</v>
      </c>
      <c r="G22" s="20" t="str">
        <f>'Region - CS Data'!G10</f>
        <v>Paithan Taluka 178 Village Grid WS</v>
      </c>
      <c r="H22" s="20" t="str">
        <f>'Region - CS Data'!H10</f>
        <v>Honobachi wadi</v>
      </c>
      <c r="I22" s="20" t="str">
        <f>'Region - CS Data'!I10</f>
        <v>ESR-0.35 LL</v>
      </c>
      <c r="J22" s="21">
        <f>'Region - CS Data'!J10</f>
        <v>0</v>
      </c>
      <c r="K22" s="20" t="str">
        <f>'Region - CS Data'!K10</f>
        <v>Connected</v>
      </c>
      <c r="L22" s="20" t="str">
        <f>'Region - CS Data'!L10</f>
        <v>Online</v>
      </c>
      <c r="M22" s="20" t="str">
        <f>'Region - CS Data'!M10</f>
        <v>0.35 LL</v>
      </c>
      <c r="N22" s="20">
        <f>'Region - CS Data'!N10</f>
        <v>0</v>
      </c>
      <c r="O22" s="20">
        <f>'Region - CS Data'!O10</f>
        <v>0</v>
      </c>
      <c r="P22" s="20">
        <f>'Region - CS Data'!P10</f>
        <v>0</v>
      </c>
      <c r="Q22" s="20">
        <f>'Region - CS Data'!Q10</f>
        <v>0</v>
      </c>
      <c r="R22" s="20">
        <f>'Region - CS Data'!R10</f>
        <v>0</v>
      </c>
      <c r="S22" s="20">
        <f>'Region - CS Data'!S10</f>
        <v>0</v>
      </c>
      <c r="T22" s="20">
        <f>'Region - CS Data'!T10</f>
        <v>0</v>
      </c>
      <c r="U22" s="20">
        <f>'Region - CS Data'!U10</f>
        <v>7</v>
      </c>
      <c r="V22" s="12">
        <f>'Region - CS Data'!V10</f>
        <v>0</v>
      </c>
      <c r="W22" s="39"/>
    </row>
    <row r="23" spans="1:23" x14ac:dyDescent="0.35">
      <c r="A23" s="20">
        <f>'Region - CS Data'!A11</f>
        <v>9</v>
      </c>
      <c r="B23" s="20" t="str">
        <f>'Region - CS Data'!B11</f>
        <v>Nanded</v>
      </c>
      <c r="C23" s="20" t="str">
        <f>'Region - CS Data'!C11</f>
        <v>Nanded</v>
      </c>
      <c r="D23" s="20" t="str">
        <f>'Region - CS Data'!D11</f>
        <v>Hadgaon</v>
      </c>
      <c r="E23" s="20" t="str">
        <f>'Region - CS Data'!E11</f>
        <v>Hadgaon</v>
      </c>
      <c r="F23" s="20" t="str">
        <f>'Region - CS Data'!F11</f>
        <v>20013969</v>
      </c>
      <c r="G23" s="20" t="str">
        <f>'Region - CS Data'!G11</f>
        <v>Hadgaon and Himayatnagar 132 Village Grid WSS</v>
      </c>
      <c r="H23" s="20" t="str">
        <f>'Region - CS Data'!H11</f>
        <v>Newarwadi</v>
      </c>
      <c r="I23" s="20" t="str">
        <f>'Region - CS Data'!I11</f>
        <v>ESR-0.40 LL</v>
      </c>
      <c r="J23" s="21">
        <f>'Region - CS Data'!J11</f>
        <v>37.089000701904297</v>
      </c>
      <c r="K23" s="20" t="str">
        <f>'Region - CS Data'!K11</f>
        <v>Connected</v>
      </c>
      <c r="L23" s="20" t="str">
        <f>'Region - CS Data'!L11</f>
        <v>Offline</v>
      </c>
      <c r="M23" s="20" t="str">
        <f>'Region - CS Data'!M11</f>
        <v>0.40 LL</v>
      </c>
      <c r="N23" s="20">
        <f>'Region - CS Data'!N11</f>
        <v>0</v>
      </c>
      <c r="O23" s="20">
        <f>'Region - CS Data'!O11</f>
        <v>0</v>
      </c>
      <c r="P23" s="20">
        <f>'Region - CS Data'!P11</f>
        <v>0</v>
      </c>
      <c r="Q23" s="20">
        <f>'Region - CS Data'!Q11</f>
        <v>0</v>
      </c>
      <c r="R23" s="20">
        <f>'Region - CS Data'!R11</f>
        <v>0</v>
      </c>
      <c r="S23" s="20">
        <f>'Region - CS Data'!S11</f>
        <v>0</v>
      </c>
      <c r="T23" s="20">
        <f>'Region - CS Data'!T11</f>
        <v>0</v>
      </c>
      <c r="U23" s="20">
        <f>'Region - CS Data'!U11</f>
        <v>7</v>
      </c>
      <c r="V23" s="12">
        <f>'Region - CS Data'!V11</f>
        <v>0</v>
      </c>
      <c r="W23" s="39"/>
    </row>
    <row r="24" spans="1:23" x14ac:dyDescent="0.35">
      <c r="A24" s="20">
        <f>'Region - CS Data'!A12</f>
        <v>10</v>
      </c>
      <c r="B24" s="20" t="str">
        <f>'Region - CS Data'!B12</f>
        <v>Chhatrapati Sambhajinagar</v>
      </c>
      <c r="C24" s="20" t="str">
        <f>'Region - CS Data'!C12</f>
        <v>Chhatrapati Sambhajinagar</v>
      </c>
      <c r="D24" s="20" t="str">
        <f>'Region - CS Data'!D12</f>
        <v>Vaijapur</v>
      </c>
      <c r="E24" s="20" t="str">
        <f>'Region - CS Data'!E12</f>
        <v>Vaijapur</v>
      </c>
      <c r="F24" s="20" t="str">
        <f>'Region - CS Data'!F12</f>
        <v>20051233</v>
      </c>
      <c r="G24" s="20" t="str">
        <f>'Region - CS Data'!G12</f>
        <v>373 Village Gangapur-Vaijapur Grid WSS</v>
      </c>
      <c r="H24" s="20" t="str">
        <f>'Region - CS Data'!H12</f>
        <v>Aghur</v>
      </c>
      <c r="I24" s="20" t="str">
        <f>'Region - CS Data'!I12</f>
        <v>ESR-0.50 LL</v>
      </c>
      <c r="J24" s="21">
        <f>'Region - CS Data'!J12</f>
        <v>4.940000057220459</v>
      </c>
      <c r="K24" s="20" t="str">
        <f>'Region - CS Data'!K12</f>
        <v>Connected</v>
      </c>
      <c r="L24" s="20" t="str">
        <f>'Region - CS Data'!L12</f>
        <v>Online</v>
      </c>
      <c r="M24" s="20" t="str">
        <f>'Region - CS Data'!M12</f>
        <v>0.50 LL</v>
      </c>
      <c r="N24" s="20">
        <f>'Region - CS Data'!N12</f>
        <v>1.18</v>
      </c>
      <c r="O24" s="20">
        <f>'Region - CS Data'!O12</f>
        <v>1.62</v>
      </c>
      <c r="P24" s="20">
        <f>'Region - CS Data'!P12</f>
        <v>1.38</v>
      </c>
      <c r="Q24" s="20">
        <f>'Region - CS Data'!Q12</f>
        <v>1.74</v>
      </c>
      <c r="R24" s="20">
        <f>'Region - CS Data'!R12</f>
        <v>1.1835546875</v>
      </c>
      <c r="S24" s="20">
        <f>'Region - CS Data'!S12</f>
        <v>1.6</v>
      </c>
      <c r="T24" s="20">
        <f>'Region - CS Data'!T12</f>
        <v>1.75</v>
      </c>
      <c r="U24" s="20">
        <f>'Region - CS Data'!U12</f>
        <v>0</v>
      </c>
      <c r="V24" s="12">
        <f>'Region - CS Data'!V12</f>
        <v>3.5</v>
      </c>
      <c r="W24" s="39"/>
    </row>
    <row r="25" spans="1:23" x14ac:dyDescent="0.35">
      <c r="A25" s="20">
        <f>'Region - CS Data'!A13</f>
        <v>11</v>
      </c>
      <c r="B25" s="20" t="str">
        <f>'Region - CS Data'!B13</f>
        <v>Chhatrapati Sambhajinagar</v>
      </c>
      <c r="C25" s="20" t="str">
        <f>'Region - CS Data'!C13</f>
        <v>Chhatrapati Sambhajinagar</v>
      </c>
      <c r="D25" s="20" t="str">
        <f>'Region - CS Data'!D13</f>
        <v>Vaijapur</v>
      </c>
      <c r="E25" s="20" t="str">
        <f>'Region - CS Data'!E13</f>
        <v>Vaijapur</v>
      </c>
      <c r="F25" s="20" t="str">
        <f>'Region - CS Data'!F13</f>
        <v>20051233</v>
      </c>
      <c r="G25" s="20" t="str">
        <f>'Region - CS Data'!G13</f>
        <v>373 Village Gangapur-Vaijapur Grid WSS</v>
      </c>
      <c r="H25" s="20" t="str">
        <f>'Region - CS Data'!H13</f>
        <v>Agar Saigaon</v>
      </c>
      <c r="I25" s="20" t="str">
        <f>'Region - CS Data'!I13</f>
        <v>ESR-0.40 LL</v>
      </c>
      <c r="J25" s="21">
        <f>'Region - CS Data'!J13</f>
        <v>0</v>
      </c>
      <c r="K25" s="20" t="str">
        <f>'Region - CS Data'!K13</f>
        <v>Connected</v>
      </c>
      <c r="L25" s="20" t="str">
        <f>'Region - CS Data'!L13</f>
        <v>Online</v>
      </c>
      <c r="M25" s="20" t="str">
        <f>'Region - CS Data'!M13</f>
        <v>0.40 LL</v>
      </c>
      <c r="N25" s="20">
        <f>'Region - CS Data'!N13</f>
        <v>18.52</v>
      </c>
      <c r="O25" s="20">
        <f>'Region - CS Data'!O13</f>
        <v>0</v>
      </c>
      <c r="P25" s="20">
        <f>'Region - CS Data'!P13</f>
        <v>0</v>
      </c>
      <c r="Q25" s="20">
        <f>'Region - CS Data'!Q13</f>
        <v>0</v>
      </c>
      <c r="R25" s="20">
        <f>'Region - CS Data'!R13</f>
        <v>3.36</v>
      </c>
      <c r="S25" s="20">
        <f>'Region - CS Data'!S13</f>
        <v>0.05</v>
      </c>
      <c r="T25" s="20">
        <f>'Region - CS Data'!T13</f>
        <v>2.75</v>
      </c>
      <c r="U25" s="20">
        <f>'Region - CS Data'!U13</f>
        <v>3</v>
      </c>
      <c r="V25" s="12">
        <f>'Region - CS Data'!V13</f>
        <v>6.875</v>
      </c>
      <c r="W25" s="39"/>
    </row>
    <row r="26" spans="1:23" x14ac:dyDescent="0.35">
      <c r="A26" s="20">
        <f>'Region - CS Data'!A14</f>
        <v>12</v>
      </c>
      <c r="B26" s="20" t="str">
        <f>'Region - CS Data'!B14</f>
        <v>Nanded</v>
      </c>
      <c r="C26" s="20" t="str">
        <f>'Region - CS Data'!C14</f>
        <v>Nanded</v>
      </c>
      <c r="D26" s="20" t="str">
        <f>'Region - CS Data'!D14</f>
        <v>Hadgaon</v>
      </c>
      <c r="E26" s="20" t="str">
        <f>'Region - CS Data'!E14</f>
        <v>Hadgaon</v>
      </c>
      <c r="F26" s="20" t="str">
        <f>'Region - CS Data'!F14</f>
        <v>20013969</v>
      </c>
      <c r="G26" s="20" t="str">
        <f>'Region - CS Data'!G14</f>
        <v>Hadgaon and Himayatnagar 132 Village Grid WSS</v>
      </c>
      <c r="H26" s="20" t="str">
        <f>'Region - CS Data'!H14</f>
        <v>Rawangaon (Manatha)</v>
      </c>
      <c r="I26" s="20" t="str">
        <f>'Region - CS Data'!I14</f>
        <v>ESR 0.40 LL</v>
      </c>
      <c r="J26" s="21">
        <f>'Region - CS Data'!J14</f>
        <v>0</v>
      </c>
      <c r="K26" s="20" t="str">
        <f>'Region - CS Data'!K14</f>
        <v>Connected</v>
      </c>
      <c r="L26" s="20" t="str">
        <f>'Region - CS Data'!L14</f>
        <v>Online</v>
      </c>
      <c r="M26" s="20" t="str">
        <f>'Region - CS Data'!M14</f>
        <v>0.40LL</v>
      </c>
      <c r="N26" s="20">
        <f>'Region - CS Data'!N14</f>
        <v>0</v>
      </c>
      <c r="O26" s="20">
        <f>'Region - CS Data'!O14</f>
        <v>0</v>
      </c>
      <c r="P26" s="20">
        <f>'Region - CS Data'!P14</f>
        <v>0</v>
      </c>
      <c r="Q26" s="20">
        <f>'Region - CS Data'!Q14</f>
        <v>0</v>
      </c>
      <c r="R26" s="20">
        <f>'Region - CS Data'!R14</f>
        <v>0</v>
      </c>
      <c r="S26" s="20">
        <f>'Region - CS Data'!S14</f>
        <v>0</v>
      </c>
      <c r="T26" s="20">
        <f>'Region - CS Data'!T14</f>
        <v>0</v>
      </c>
      <c r="U26" s="20">
        <f>'Region - CS Data'!U14</f>
        <v>7</v>
      </c>
      <c r="V26" s="12">
        <f>'Region - CS Data'!V14</f>
        <v>0</v>
      </c>
      <c r="W26" s="39"/>
    </row>
    <row r="27" spans="1:23" x14ac:dyDescent="0.35">
      <c r="A27" s="20">
        <f>'Region - CS Data'!A15</f>
        <v>13</v>
      </c>
      <c r="B27" s="20" t="str">
        <f>'Region - CS Data'!B15</f>
        <v>Chhatrapati sambhajinagar</v>
      </c>
      <c r="C27" s="20" t="str">
        <f>'Region - CS Data'!C15</f>
        <v>Chhatrapati sambhajinagar</v>
      </c>
      <c r="D27" s="20" t="str">
        <f>'Region - CS Data'!D15</f>
        <v>Vaijapur</v>
      </c>
      <c r="E27" s="20" t="str">
        <f>'Region - CS Data'!E15</f>
        <v>Vaijapur</v>
      </c>
      <c r="F27" s="20" t="str">
        <f>'Region - CS Data'!F15</f>
        <v>20051233</v>
      </c>
      <c r="G27" s="20" t="str">
        <f>'Region - CS Data'!G15</f>
        <v>373 Village Gangapur-Vaijapur Grid WSS</v>
      </c>
      <c r="H27" s="20" t="str">
        <f>'Region - CS Data'!H15</f>
        <v>Garaj</v>
      </c>
      <c r="I27" s="20" t="str">
        <f>'Region - CS Data'!I15</f>
        <v>ESR-0.50 LL</v>
      </c>
      <c r="J27" s="21">
        <f>'Region - CS Data'!J15</f>
        <v>30.51300048828125</v>
      </c>
      <c r="K27" s="20" t="str">
        <f>'Region - CS Data'!K15</f>
        <v>Connected</v>
      </c>
      <c r="L27" s="20" t="str">
        <f>'Region - CS Data'!L15</f>
        <v>Online</v>
      </c>
      <c r="M27" s="20" t="str">
        <f>'Region - CS Data'!M15</f>
        <v>0.50 LL</v>
      </c>
      <c r="N27" s="20">
        <f>'Region - CS Data'!N15</f>
        <v>0.28342929601278227</v>
      </c>
      <c r="O27" s="20">
        <f>'Region - CS Data'!O15</f>
        <v>0</v>
      </c>
      <c r="P27" s="20">
        <f>'Region - CS Data'!P15</f>
        <v>0.12013109515888573</v>
      </c>
      <c r="Q27" s="20">
        <f>'Region - CS Data'!Q15</f>
        <v>8.5566072993970017E-6</v>
      </c>
      <c r="R27" s="20">
        <f>'Region - CS Data'!R15</f>
        <v>0.42</v>
      </c>
      <c r="S27" s="20">
        <f>'Region - CS Data'!S15</f>
        <v>0.38</v>
      </c>
      <c r="T27" s="20">
        <f>'Region - CS Data'!T15</f>
        <v>0.71</v>
      </c>
      <c r="U27" s="20">
        <f>'Region - CS Data'!U15</f>
        <v>1</v>
      </c>
      <c r="V27" s="12">
        <f>'Region - CS Data'!V15</f>
        <v>1.42</v>
      </c>
      <c r="W27" s="39"/>
    </row>
    <row r="28" spans="1:23" x14ac:dyDescent="0.35">
      <c r="A28" s="20">
        <f>'Region - CS Data'!A16</f>
        <v>14</v>
      </c>
      <c r="B28" s="20" t="str">
        <f>'Region - CS Data'!B16</f>
        <v>Chhatrapati Sambhajinagar</v>
      </c>
      <c r="C28" s="20" t="str">
        <f>'Region - CS Data'!C16</f>
        <v>Jalna</v>
      </c>
      <c r="D28" s="20" t="str">
        <f>'Region - CS Data'!D16</f>
        <v>Mantha</v>
      </c>
      <c r="E28" s="20" t="str">
        <f>'Region - CS Data'!E16</f>
        <v>Mantha</v>
      </c>
      <c r="F28" s="20" t="str">
        <f>'Region - CS Data'!F16</f>
        <v>20094559</v>
      </c>
      <c r="G28" s="20" t="str">
        <f>'Region - CS Data'!G16</f>
        <v>120 Villages Extension Scheme for Works Not Considered in 173 GRID WSS and 95 GRID WSS Tq. Partur, Mantha and Jalna Dist: Jalna</v>
      </c>
      <c r="H28" s="20" t="str">
        <f>'Region - CS Data'!H16</f>
        <v>Lavani Tanda</v>
      </c>
      <c r="I28" s="20" t="str">
        <f>'Region - CS Data'!I16</f>
        <v>ESR-0.24 LL</v>
      </c>
      <c r="J28" s="21">
        <f>'Region - CS Data'!J16</f>
        <v>0</v>
      </c>
      <c r="K28" s="20" t="str">
        <f>'Region - CS Data'!K16</f>
        <v>Connected</v>
      </c>
      <c r="L28" s="20" t="str">
        <f>'Region - CS Data'!L16</f>
        <v>Online</v>
      </c>
      <c r="M28" s="20" t="str">
        <f>'Region - CS Data'!M16</f>
        <v>0.24LL</v>
      </c>
      <c r="N28" s="20">
        <f>'Region - CS Data'!N16</f>
        <v>0.46</v>
      </c>
      <c r="O28" s="20">
        <f>'Region - CS Data'!O16</f>
        <v>0</v>
      </c>
      <c r="P28" s="20">
        <f>'Region - CS Data'!P16</f>
        <v>0.57999999999999996</v>
      </c>
      <c r="Q28" s="20">
        <f>'Region - CS Data'!Q16</f>
        <v>0</v>
      </c>
      <c r="R28" s="20">
        <f>'Region - CS Data'!R16</f>
        <v>0</v>
      </c>
      <c r="S28" s="20">
        <f>'Region - CS Data'!S16</f>
        <v>0</v>
      </c>
      <c r="T28" s="20">
        <f>'Region - CS Data'!T16</f>
        <v>0</v>
      </c>
      <c r="U28" s="20">
        <f>'Region - CS Data'!U16</f>
        <v>5</v>
      </c>
      <c r="V28" s="12">
        <f>'Region - CS Data'!V16</f>
        <v>0</v>
      </c>
      <c r="W28" s="39"/>
    </row>
    <row r="29" spans="1:23" x14ac:dyDescent="0.35">
      <c r="A29" s="20">
        <f>'Region - CS Data'!A17</f>
        <v>15</v>
      </c>
      <c r="B29" s="20" t="str">
        <f>'Region - CS Data'!B17</f>
        <v>Chhatrapati Sambhajinagar</v>
      </c>
      <c r="C29" s="20" t="str">
        <f>'Region - CS Data'!C17</f>
        <v>Chhatrapati Sambhajinagar</v>
      </c>
      <c r="D29" s="20" t="str">
        <f>'Region - CS Data'!D17</f>
        <v>Gangapur</v>
      </c>
      <c r="E29" s="20" t="str">
        <f>'Region - CS Data'!E17</f>
        <v>Gangapur</v>
      </c>
      <c r="F29" s="20" t="str">
        <f>'Region - CS Data'!F17</f>
        <v>20051233</v>
      </c>
      <c r="G29" s="20" t="str">
        <f>'Region - CS Data'!G17</f>
        <v>373 Village Gangapur-Vaijapur Grid WSS</v>
      </c>
      <c r="H29" s="20" t="str">
        <f>'Region - CS Data'!H17</f>
        <v>Domegaon-Borgaon</v>
      </c>
      <c r="I29" s="20" t="str">
        <f>'Region - CS Data'!I17</f>
        <v>ESR-0.70 LL</v>
      </c>
      <c r="J29" s="21">
        <f>'Region - CS Data'!J17</f>
        <v>0</v>
      </c>
      <c r="K29" s="20" t="str">
        <f>'Region - CS Data'!K17</f>
        <v>Connected</v>
      </c>
      <c r="L29" s="20" t="str">
        <f>'Region - CS Data'!L17</f>
        <v>Online</v>
      </c>
      <c r="M29" s="20" t="str">
        <f>'Region - CS Data'!M17</f>
        <v>0.70 LL</v>
      </c>
      <c r="N29" s="20">
        <f>'Region - CS Data'!N17</f>
        <v>0</v>
      </c>
      <c r="O29" s="20">
        <f>'Region - CS Data'!O17</f>
        <v>0</v>
      </c>
      <c r="P29" s="20">
        <f>'Region - CS Data'!P17</f>
        <v>0</v>
      </c>
      <c r="Q29" s="20">
        <f>'Region - CS Data'!Q17</f>
        <v>0</v>
      </c>
      <c r="R29" s="20">
        <f>'Region - CS Data'!R17</f>
        <v>0</v>
      </c>
      <c r="S29" s="20">
        <f>'Region - CS Data'!S17</f>
        <v>0</v>
      </c>
      <c r="T29" s="20">
        <f>'Region - CS Data'!T17</f>
        <v>0</v>
      </c>
      <c r="U29" s="20">
        <f>'Region - CS Data'!U17</f>
        <v>7</v>
      </c>
      <c r="V29" s="12">
        <f>'Region - CS Data'!V17</f>
        <v>0</v>
      </c>
      <c r="W29" s="39"/>
    </row>
    <row r="30" spans="1:23" x14ac:dyDescent="0.35">
      <c r="A30" s="20">
        <f>'Region - CS Data'!A18</f>
        <v>16</v>
      </c>
      <c r="B30" s="20" t="str">
        <f>'Region - CS Data'!B18</f>
        <v>Nanded</v>
      </c>
      <c r="C30" s="20" t="str">
        <f>'Region - CS Data'!C18</f>
        <v>Nanded</v>
      </c>
      <c r="D30" s="20" t="str">
        <f>'Region - CS Data'!D18</f>
        <v>Hadgaon</v>
      </c>
      <c r="E30" s="20" t="str">
        <f>'Region - CS Data'!E18</f>
        <v>Hadgaon</v>
      </c>
      <c r="F30" s="20" t="str">
        <f>'Region - CS Data'!F18</f>
        <v>20013969</v>
      </c>
      <c r="G30" s="20" t="str">
        <f>'Region - CS Data'!G18</f>
        <v>Hadgaon and Himayatnagar 132 Village Grid WSS</v>
      </c>
      <c r="H30" s="20" t="str">
        <f>'Region - CS Data'!H18</f>
        <v>Kharbi</v>
      </c>
      <c r="I30" s="20" t="str">
        <f>'Region - CS Data'!I18</f>
        <v>ESR 0.40 LL</v>
      </c>
      <c r="J30" s="21">
        <f>'Region - CS Data'!J18</f>
        <v>0</v>
      </c>
      <c r="K30" s="20" t="str">
        <f>'Region - CS Data'!K18</f>
        <v>Connected</v>
      </c>
      <c r="L30" s="20" t="str">
        <f>'Region - CS Data'!L18</f>
        <v>Online</v>
      </c>
      <c r="M30" s="20" t="str">
        <f>'Region - CS Data'!M18</f>
        <v>0.40LL</v>
      </c>
      <c r="N30" s="20">
        <f>'Region - CS Data'!N18</f>
        <v>0.05</v>
      </c>
      <c r="O30" s="20">
        <f>'Region - CS Data'!O18</f>
        <v>0.82</v>
      </c>
      <c r="P30" s="20">
        <f>'Region - CS Data'!P18</f>
        <v>0.06</v>
      </c>
      <c r="Q30" s="20">
        <f>'Region - CS Data'!Q18</f>
        <v>2.63</v>
      </c>
      <c r="R30" s="20">
        <f>'Region - CS Data'!R18</f>
        <v>9.4339843749999996</v>
      </c>
      <c r="S30" s="20">
        <f>'Region - CS Data'!S18</f>
        <v>0.01</v>
      </c>
      <c r="T30" s="20">
        <f>'Region - CS Data'!T18</f>
        <v>1.57</v>
      </c>
      <c r="U30" s="20">
        <f>'Region - CS Data'!U18</f>
        <v>0</v>
      </c>
      <c r="V30" s="12">
        <f>'Region - CS Data'!V18</f>
        <v>3.9249999999999998</v>
      </c>
      <c r="W30" s="39"/>
    </row>
    <row r="31" spans="1:23" x14ac:dyDescent="0.35">
      <c r="A31" s="20">
        <f>'Region - CS Data'!A19</f>
        <v>17</v>
      </c>
      <c r="B31" s="20" t="str">
        <f>'Region - CS Data'!B19</f>
        <v>Latur</v>
      </c>
      <c r="C31" s="20" t="str">
        <f>'Region - CS Data'!C19</f>
        <v>Latur</v>
      </c>
      <c r="D31" s="20" t="str">
        <f>'Region - CS Data'!D19</f>
        <v>Shirur Anantpal</v>
      </c>
      <c r="E31" s="20" t="str">
        <f>'Region - CS Data'!E19</f>
        <v>Shirur Anantpal</v>
      </c>
      <c r="F31" s="20" t="str">
        <f>'Region - CS Data'!F19</f>
        <v>20030815</v>
      </c>
      <c r="G31" s="20" t="str">
        <f>'Region - CS Data'!G19</f>
        <v>Sakol 7 villages WSS</v>
      </c>
      <c r="H31" s="20" t="str">
        <f>'Region - CS Data'!H19</f>
        <v>Sakol</v>
      </c>
      <c r="I31" s="20" t="str">
        <f>'Region - CS Data'!I19</f>
        <v>ESR-2.00 LL</v>
      </c>
      <c r="J31" s="21">
        <f>'Region - CS Data'!J19</f>
        <v>23.719999313354492</v>
      </c>
      <c r="K31" s="20" t="str">
        <f>'Region - CS Data'!K19</f>
        <v>Connected</v>
      </c>
      <c r="L31" s="20" t="str">
        <f>'Region - CS Data'!L19</f>
        <v>Online</v>
      </c>
      <c r="M31" s="20" t="str">
        <f>'Region - CS Data'!M19</f>
        <v>2.00 LL</v>
      </c>
      <c r="N31" s="20">
        <f>'Region - CS Data'!N19</f>
        <v>1.24</v>
      </c>
      <c r="O31" s="20">
        <f>'Region - CS Data'!O19</f>
        <v>0.01</v>
      </c>
      <c r="P31" s="20">
        <f>'Region - CS Data'!P19</f>
        <v>2.5099999999999998</v>
      </c>
      <c r="Q31" s="20">
        <f>'Region - CS Data'!Q19</f>
        <v>5.55</v>
      </c>
      <c r="R31" s="20">
        <f>'Region - CS Data'!R19</f>
        <v>3.21</v>
      </c>
      <c r="S31" s="20">
        <f>'Region - CS Data'!S19</f>
        <v>0.42</v>
      </c>
      <c r="T31" s="20">
        <f>'Region - CS Data'!T19</f>
        <v>0.01</v>
      </c>
      <c r="U31" s="20">
        <f>'Region - CS Data'!U19</f>
        <v>0</v>
      </c>
      <c r="V31" s="12">
        <f>'Region - CS Data'!V19</f>
        <v>5.0000000000000001E-3</v>
      </c>
      <c r="W31" s="39"/>
    </row>
    <row r="32" spans="1:23" x14ac:dyDescent="0.35">
      <c r="A32" s="20">
        <f>'Region - CS Data'!A20</f>
        <v>18</v>
      </c>
      <c r="B32" s="20" t="str">
        <f>'Region - CS Data'!B20</f>
        <v>Chhatrapati Sambhajinagar</v>
      </c>
      <c r="C32" s="20" t="str">
        <f>'Region - CS Data'!C20</f>
        <v>Jalna</v>
      </c>
      <c r="D32" s="20" t="str">
        <f>'Region - CS Data'!D20</f>
        <v>Partur</v>
      </c>
      <c r="E32" s="20" t="str">
        <f>'Region - CS Data'!E20</f>
        <v>Partur</v>
      </c>
      <c r="F32" s="20" t="str">
        <f>'Region - CS Data'!F20</f>
        <v>20094559</v>
      </c>
      <c r="G32" s="20" t="str">
        <f>'Region - CS Data'!G20</f>
        <v>120 Villages Extension Scheme for Works Not Considered in 173 GRID WSS and 95 GRID WSS Tq. Partur, Mantha and Jalna Dist: Jalna</v>
      </c>
      <c r="H32" s="20" t="str">
        <f>'Region - CS Data'!H20</f>
        <v>Raigavan</v>
      </c>
      <c r="I32" s="20" t="str">
        <f>'Region - CS Data'!I20</f>
        <v>ESR-0.75 LL</v>
      </c>
      <c r="J32" s="21">
        <f>'Region - CS Data'!J20</f>
        <v>0</v>
      </c>
      <c r="K32" s="20" t="str">
        <f>'Region - CS Data'!K20</f>
        <v>Connected</v>
      </c>
      <c r="L32" s="20" t="str">
        <f>'Region - CS Data'!L20</f>
        <v>Offline</v>
      </c>
      <c r="M32" s="20" t="str">
        <f>'Region - CS Data'!M20</f>
        <v>0.75 LL</v>
      </c>
      <c r="N32" s="20">
        <f>'Region - CS Data'!N20</f>
        <v>0</v>
      </c>
      <c r="O32" s="20">
        <f>'Region - CS Data'!O20</f>
        <v>0</v>
      </c>
      <c r="P32" s="20">
        <f>'Region - CS Data'!P20</f>
        <v>0</v>
      </c>
      <c r="Q32" s="20">
        <f>'Region - CS Data'!Q20</f>
        <v>0</v>
      </c>
      <c r="R32" s="20">
        <f>'Region - CS Data'!R20</f>
        <v>0</v>
      </c>
      <c r="S32" s="20">
        <f>'Region - CS Data'!S20</f>
        <v>0</v>
      </c>
      <c r="T32" s="20">
        <f>'Region - CS Data'!T20</f>
        <v>0</v>
      </c>
      <c r="U32" s="20">
        <f>'Region - CS Data'!U20</f>
        <v>7</v>
      </c>
      <c r="V32" s="12">
        <f>'Region - CS Data'!V20</f>
        <v>0</v>
      </c>
      <c r="W32" s="39"/>
    </row>
    <row r="33" spans="1:23" x14ac:dyDescent="0.35">
      <c r="A33" s="20">
        <f>'Region - CS Data'!A21</f>
        <v>19</v>
      </c>
      <c r="B33" s="20" t="str">
        <f>'Region - CS Data'!B21</f>
        <v>Chhatrapati Sambhajinagar</v>
      </c>
      <c r="C33" s="20" t="str">
        <f>'Region - CS Data'!C21</f>
        <v>Jalna</v>
      </c>
      <c r="D33" s="20" t="str">
        <f>'Region - CS Data'!D21</f>
        <v>Partur</v>
      </c>
      <c r="E33" s="20" t="str">
        <f>'Region - CS Data'!E21</f>
        <v>Partur</v>
      </c>
      <c r="F33" s="20" t="str">
        <f>'Region - CS Data'!F21</f>
        <v>20094559</v>
      </c>
      <c r="G33" s="20" t="str">
        <f>'Region - CS Data'!G21</f>
        <v>120 Villages Extension Scheme for Works Not Considered in 173 GRID WSS and 95 GRID WSS Tq. Partur, Mantha and Jalna Dist: Jalna</v>
      </c>
      <c r="H33" s="20" t="str">
        <f>'Region - CS Data'!H21</f>
        <v>Bramhanwadi</v>
      </c>
      <c r="I33" s="20" t="str">
        <f>'Region - CS Data'!I21</f>
        <v>ESR-0.87 LL</v>
      </c>
      <c r="J33" s="21">
        <f>'Region - CS Data'!J21</f>
        <v>0.60000002384185791</v>
      </c>
      <c r="K33" s="20" t="str">
        <f>'Region - CS Data'!K21</f>
        <v>Connected</v>
      </c>
      <c r="L33" s="20" t="str">
        <f>'Region - CS Data'!L21</f>
        <v>Offline</v>
      </c>
      <c r="M33" s="20" t="str">
        <f>'Region - CS Data'!M21</f>
        <v>0.87 LL</v>
      </c>
      <c r="N33" s="20">
        <f>'Region - CS Data'!N21</f>
        <v>0</v>
      </c>
      <c r="O33" s="20">
        <f>'Region - CS Data'!O21</f>
        <v>0</v>
      </c>
      <c r="P33" s="20">
        <f>'Region - CS Data'!P21</f>
        <v>0</v>
      </c>
      <c r="Q33" s="20">
        <f>'Region - CS Data'!Q21</f>
        <v>0</v>
      </c>
      <c r="R33" s="20">
        <f>'Region - CS Data'!R21</f>
        <v>0</v>
      </c>
      <c r="S33" s="20">
        <f>'Region - CS Data'!S21</f>
        <v>0</v>
      </c>
      <c r="T33" s="20">
        <f>'Region - CS Data'!T21</f>
        <v>0</v>
      </c>
      <c r="U33" s="20">
        <f>'Region - CS Data'!U21</f>
        <v>7</v>
      </c>
      <c r="V33" s="12">
        <f>'Region - CS Data'!V21</f>
        <v>0</v>
      </c>
      <c r="W33" s="39"/>
    </row>
    <row r="34" spans="1:23" x14ac:dyDescent="0.35">
      <c r="A34" s="20">
        <f>'Region - CS Data'!A22</f>
        <v>20</v>
      </c>
      <c r="B34" s="20" t="str">
        <f>'Region - CS Data'!B22</f>
        <v>Nanded</v>
      </c>
      <c r="C34" s="20" t="str">
        <f>'Region - CS Data'!C22</f>
        <v>Nanded</v>
      </c>
      <c r="D34" s="20" t="str">
        <f>'Region - CS Data'!D22</f>
        <v>Hadgaon</v>
      </c>
      <c r="E34" s="20" t="str">
        <f>'Region - CS Data'!E22</f>
        <v>Hadgaon</v>
      </c>
      <c r="F34" s="20" t="str">
        <f>'Region - CS Data'!F22</f>
        <v>20013969</v>
      </c>
      <c r="G34" s="20" t="str">
        <f>'Region - CS Data'!G22</f>
        <v>Hadgaon and Himayatnagar 132 Village Grid WSS</v>
      </c>
      <c r="H34" s="20" t="str">
        <f>'Region - CS Data'!H22</f>
        <v>Sawargaon</v>
      </c>
      <c r="I34" s="20" t="str">
        <f>'Region - CS Data'!I22</f>
        <v>ESR 1.00 LL</v>
      </c>
      <c r="J34" s="21">
        <f>'Region - CS Data'!J22</f>
        <v>0</v>
      </c>
      <c r="K34" s="20" t="str">
        <f>'Region - CS Data'!K22</f>
        <v>Connected</v>
      </c>
      <c r="L34" s="20" t="str">
        <f>'Region - CS Data'!L22</f>
        <v>Online</v>
      </c>
      <c r="M34" s="20" t="str">
        <f>'Region - CS Data'!M22</f>
        <v>1.00LL</v>
      </c>
      <c r="N34" s="20">
        <f>'Region - CS Data'!N22</f>
        <v>0</v>
      </c>
      <c r="O34" s="20">
        <f>'Region - CS Data'!O22</f>
        <v>0</v>
      </c>
      <c r="P34" s="20">
        <f>'Region - CS Data'!P22</f>
        <v>0</v>
      </c>
      <c r="Q34" s="20">
        <f>'Region - CS Data'!Q22</f>
        <v>0</v>
      </c>
      <c r="R34" s="20">
        <f>'Region - CS Data'!R22</f>
        <v>0</v>
      </c>
      <c r="S34" s="20">
        <f>'Region - CS Data'!S22</f>
        <v>0</v>
      </c>
      <c r="T34" s="20">
        <f>'Region - CS Data'!T22</f>
        <v>0</v>
      </c>
      <c r="U34" s="20">
        <f>'Region - CS Data'!U22</f>
        <v>7</v>
      </c>
      <c r="V34" s="12">
        <f>'Region - CS Data'!V22</f>
        <v>0</v>
      </c>
      <c r="W34" s="39"/>
    </row>
    <row r="35" spans="1:23" x14ac:dyDescent="0.35">
      <c r="A35" s="20">
        <f>'Region - CS Data'!A23</f>
        <v>21</v>
      </c>
      <c r="B35" s="20" t="str">
        <f>'Region - CS Data'!B23</f>
        <v>Chhatrapati Sambhajinagar</v>
      </c>
      <c r="C35" s="20" t="str">
        <f>'Region - CS Data'!C23</f>
        <v>Chhatrapati Sambhajinagar</v>
      </c>
      <c r="D35" s="20" t="str">
        <f>'Region - CS Data'!D23</f>
        <v>Vaijapur</v>
      </c>
      <c r="E35" s="20" t="str">
        <f>'Region - CS Data'!E23</f>
        <v>Vaijapur</v>
      </c>
      <c r="F35" s="20" t="str">
        <f>'Region - CS Data'!F23</f>
        <v>20051233</v>
      </c>
      <c r="G35" s="20" t="str">
        <f>'Region - CS Data'!G23</f>
        <v>373 Village Gangapur-Vaijapur Grid WSS</v>
      </c>
      <c r="H35" s="20" t="str">
        <f>'Region - CS Data'!H23</f>
        <v>Gadhe Pimpalgaon</v>
      </c>
      <c r="I35" s="20" t="str">
        <f>'Region - CS Data'!I23</f>
        <v>ESR-0.50 LL</v>
      </c>
      <c r="J35" s="21" t="str">
        <f>'Region - CS Data'!J23</f>
        <v>Pt Created</v>
      </c>
      <c r="K35" s="20" t="str">
        <f>'Region - CS Data'!K23</f>
        <v>Not</v>
      </c>
      <c r="L35" s="20" t="str">
        <f>'Region - CS Data'!L23</f>
        <v>Offline</v>
      </c>
      <c r="M35" s="20" t="str">
        <f>'Region - CS Data'!M23</f>
        <v>0.5LL</v>
      </c>
      <c r="N35" s="20">
        <f>'Region - CS Data'!N23</f>
        <v>0</v>
      </c>
      <c r="O35" s="20">
        <f>'Region - CS Data'!O23</f>
        <v>0</v>
      </c>
      <c r="P35" s="20">
        <f>'Region - CS Data'!P23</f>
        <v>0</v>
      </c>
      <c r="Q35" s="20">
        <f>'Region - CS Data'!Q23</f>
        <v>0</v>
      </c>
      <c r="R35" s="20">
        <f>'Region - CS Data'!R23</f>
        <v>0</v>
      </c>
      <c r="S35" s="20">
        <f>'Region - CS Data'!S23</f>
        <v>0</v>
      </c>
      <c r="T35" s="20">
        <f>'Region - CS Data'!T23</f>
        <v>0</v>
      </c>
      <c r="U35" s="20">
        <f>'Region - CS Data'!U23</f>
        <v>7</v>
      </c>
      <c r="V35" s="12">
        <f>'Region - CS Data'!V23</f>
        <v>0</v>
      </c>
      <c r="W35" s="39"/>
    </row>
    <row r="36" spans="1:23" x14ac:dyDescent="0.35">
      <c r="A36" s="20">
        <f>'Region - CS Data'!A24</f>
        <v>22</v>
      </c>
      <c r="B36" s="20" t="str">
        <f>'Region - CS Data'!B24</f>
        <v>Nanded</v>
      </c>
      <c r="C36" s="20" t="str">
        <f>'Region - CS Data'!C24</f>
        <v>Nanded</v>
      </c>
      <c r="D36" s="20" t="str">
        <f>'Region - CS Data'!D24</f>
        <v>Hadgaon</v>
      </c>
      <c r="E36" s="20" t="str">
        <f>'Region - CS Data'!E24</f>
        <v>Hadgaon</v>
      </c>
      <c r="F36" s="20" t="str">
        <f>'Region - CS Data'!F24</f>
        <v>20013969</v>
      </c>
      <c r="G36" s="20" t="str">
        <f>'Region - CS Data'!G24</f>
        <v>Hadgaon and Himayatnagar 132 Village Grid WSS</v>
      </c>
      <c r="H36" s="20" t="str">
        <f>'Region - CS Data'!H24</f>
        <v>Hardaf</v>
      </c>
      <c r="I36" s="20" t="str">
        <f>'Region - CS Data'!I24</f>
        <v>ESR-0.40 LL</v>
      </c>
      <c r="J36" s="21">
        <f>'Region - CS Data'!J24</f>
        <v>0</v>
      </c>
      <c r="K36" s="20" t="str">
        <f>'Region - CS Data'!K24</f>
        <v>Connected</v>
      </c>
      <c r="L36" s="20" t="str">
        <f>'Region - CS Data'!L24</f>
        <v>Online</v>
      </c>
      <c r="M36" s="20" t="str">
        <f>'Region - CS Data'!M24</f>
        <v>0.40 LL</v>
      </c>
      <c r="N36" s="20">
        <f>'Region - CS Data'!N24</f>
        <v>0</v>
      </c>
      <c r="O36" s="20">
        <f>'Region - CS Data'!O24</f>
        <v>0</v>
      </c>
      <c r="P36" s="20">
        <f>'Region - CS Data'!P24</f>
        <v>0</v>
      </c>
      <c r="Q36" s="20">
        <f>'Region - CS Data'!Q24</f>
        <v>0</v>
      </c>
      <c r="R36" s="20">
        <f>'Region - CS Data'!R24</f>
        <v>0</v>
      </c>
      <c r="S36" s="20">
        <f>'Region - CS Data'!S24</f>
        <v>0</v>
      </c>
      <c r="T36" s="20">
        <f>'Region - CS Data'!T24</f>
        <v>0</v>
      </c>
      <c r="U36" s="20">
        <f>'Region - CS Data'!U24</f>
        <v>7</v>
      </c>
      <c r="V36" s="12">
        <f>'Region - CS Data'!V24</f>
        <v>0</v>
      </c>
      <c r="W36" s="39"/>
    </row>
    <row r="37" spans="1:23" x14ac:dyDescent="0.35">
      <c r="A37" s="20">
        <f>'Region - CS Data'!A25</f>
        <v>23</v>
      </c>
      <c r="B37" s="20" t="str">
        <f>'Region - CS Data'!B25</f>
        <v>Chhatrapati Sambhajinagar</v>
      </c>
      <c r="C37" s="20" t="str">
        <f>'Region - CS Data'!C25</f>
        <v>Chhatrapati Sambhajinagar</v>
      </c>
      <c r="D37" s="20" t="str">
        <f>'Region - CS Data'!D25</f>
        <v>Vaijapur</v>
      </c>
      <c r="E37" s="20" t="str">
        <f>'Region - CS Data'!E25</f>
        <v>Vaijapur</v>
      </c>
      <c r="F37" s="20" t="str">
        <f>'Region - CS Data'!F25</f>
        <v>20051233</v>
      </c>
      <c r="G37" s="20" t="str">
        <f>'Region - CS Data'!G25</f>
        <v>373 Village Gangapur-Vaijapur Grid WSS</v>
      </c>
      <c r="H37" s="20" t="str">
        <f>'Region - CS Data'!H25</f>
        <v>Shivrai</v>
      </c>
      <c r="I37" s="20" t="str">
        <f>'Region - CS Data'!I25</f>
        <v>ESR-1.00 LL</v>
      </c>
      <c r="J37" s="21">
        <f>'Region - CS Data'!J25</f>
        <v>0</v>
      </c>
      <c r="K37" s="20" t="str">
        <f>'Region - CS Data'!K25</f>
        <v>Connected</v>
      </c>
      <c r="L37" s="20" t="str">
        <f>'Region - CS Data'!L25</f>
        <v>Online</v>
      </c>
      <c r="M37" s="20" t="str">
        <f>'Region - CS Data'!M25</f>
        <v>1.00LL</v>
      </c>
      <c r="N37" s="20">
        <f>'Region - CS Data'!N25</f>
        <v>0</v>
      </c>
      <c r="O37" s="20">
        <f>'Region - CS Data'!O25</f>
        <v>0</v>
      </c>
      <c r="P37" s="20">
        <f>'Region - CS Data'!P25</f>
        <v>0</v>
      </c>
      <c r="Q37" s="20">
        <f>'Region - CS Data'!Q25</f>
        <v>0</v>
      </c>
      <c r="R37" s="20">
        <f>'Region - CS Data'!R25</f>
        <v>0</v>
      </c>
      <c r="S37" s="20">
        <f>'Region - CS Data'!S25</f>
        <v>0</v>
      </c>
      <c r="T37" s="20">
        <f>'Region - CS Data'!T25</f>
        <v>0</v>
      </c>
      <c r="U37" s="20">
        <f>'Region - CS Data'!U25</f>
        <v>7</v>
      </c>
      <c r="V37" s="12">
        <f>'Region - CS Data'!V25</f>
        <v>0</v>
      </c>
      <c r="W37" s="39"/>
    </row>
    <row r="38" spans="1:23" x14ac:dyDescent="0.35">
      <c r="A38" s="20">
        <f>'Region - CS Data'!A26</f>
        <v>24</v>
      </c>
      <c r="B38" s="20" t="str">
        <f>'Region - CS Data'!B26</f>
        <v>Latur</v>
      </c>
      <c r="C38" s="20" t="str">
        <f>'Region - CS Data'!C26</f>
        <v>Latur</v>
      </c>
      <c r="D38" s="20" t="str">
        <f>'Region - CS Data'!D26</f>
        <v>Renapur</v>
      </c>
      <c r="E38" s="20" t="str">
        <f>'Region - CS Data'!E26</f>
        <v>Renapur</v>
      </c>
      <c r="F38" s="20" t="str">
        <f>'Region - CS Data'!F26</f>
        <v>20030820</v>
      </c>
      <c r="G38" s="20" t="str">
        <f>'Region - CS Data'!G26</f>
        <v>Pangaon 10 villages WSS</v>
      </c>
      <c r="H38" s="20" t="str">
        <f>'Region - CS Data'!H26</f>
        <v>Kharoli</v>
      </c>
      <c r="I38" s="20" t="str">
        <f>'Region - CS Data'!I26</f>
        <v>MBR-2.00 LL</v>
      </c>
      <c r="J38" s="21">
        <f>'Region - CS Data'!J26</f>
        <v>0</v>
      </c>
      <c r="K38" s="20" t="str">
        <f>'Region - CS Data'!K26</f>
        <v>Connected</v>
      </c>
      <c r="L38" s="20" t="str">
        <f>'Region - CS Data'!L26</f>
        <v>Online</v>
      </c>
      <c r="M38" s="20" t="str">
        <f>'Region - CS Data'!M26</f>
        <v>2.00 LL</v>
      </c>
      <c r="N38" s="20">
        <f>'Region - CS Data'!N26</f>
        <v>2.39</v>
      </c>
      <c r="O38" s="20">
        <f>'Region - CS Data'!O26</f>
        <v>10.827832031250001</v>
      </c>
      <c r="P38" s="20">
        <f>'Region - CS Data'!P26</f>
        <v>0</v>
      </c>
      <c r="Q38" s="20">
        <f>'Region - CS Data'!Q26</f>
        <v>7</v>
      </c>
      <c r="R38" s="20">
        <f>'Region - CS Data'!R26</f>
        <v>6.72</v>
      </c>
      <c r="S38" s="20">
        <f>'Region - CS Data'!S26</f>
        <v>4.47</v>
      </c>
      <c r="T38" s="20">
        <f>'Region - CS Data'!T26</f>
        <v>0</v>
      </c>
      <c r="U38" s="20">
        <f>'Region - CS Data'!U26</f>
        <v>2</v>
      </c>
      <c r="V38" s="12">
        <f>'Region - CS Data'!V26</f>
        <v>0</v>
      </c>
      <c r="W38" s="39"/>
    </row>
    <row r="39" spans="1:23" x14ac:dyDescent="0.35">
      <c r="A39" s="20">
        <f>'Region - CS Data'!A27</f>
        <v>25</v>
      </c>
      <c r="B39" s="20" t="str">
        <f>'Region - CS Data'!B27</f>
        <v>Nanded</v>
      </c>
      <c r="C39" s="20" t="str">
        <f>'Region - CS Data'!C27</f>
        <v>Nanded</v>
      </c>
      <c r="D39" s="20" t="str">
        <f>'Region - CS Data'!D27</f>
        <v>Hadgaon</v>
      </c>
      <c r="E39" s="20" t="str">
        <f>'Region - CS Data'!E27</f>
        <v>Hadgaon</v>
      </c>
      <c r="F39" s="20" t="str">
        <f>'Region - CS Data'!F27</f>
        <v>20013969</v>
      </c>
      <c r="G39" s="20" t="str">
        <f>'Region - CS Data'!G27</f>
        <v>Hadgaon and Himayatnagar 132 Village Grid WSS</v>
      </c>
      <c r="H39" s="20" t="str">
        <f>'Region - CS Data'!H27</f>
        <v>Pangri (Manatha)</v>
      </c>
      <c r="I39" s="20" t="str">
        <f>'Region - CS Data'!I27</f>
        <v>ESR-0.30 LL</v>
      </c>
      <c r="J39" s="21">
        <f>'Region - CS Data'!J27</f>
        <v>0</v>
      </c>
      <c r="K39" s="20" t="str">
        <f>'Region - CS Data'!K27</f>
        <v>Connected</v>
      </c>
      <c r="L39" s="20" t="str">
        <f>'Region - CS Data'!L27</f>
        <v>Offline</v>
      </c>
      <c r="M39" s="20" t="str">
        <f>'Region - CS Data'!M27</f>
        <v>0.30LL</v>
      </c>
      <c r="N39" s="20">
        <f>'Region - CS Data'!N27</f>
        <v>0</v>
      </c>
      <c r="O39" s="20">
        <f>'Region - CS Data'!O27</f>
        <v>0</v>
      </c>
      <c r="P39" s="20">
        <f>'Region - CS Data'!P27</f>
        <v>0</v>
      </c>
      <c r="Q39" s="20">
        <f>'Region - CS Data'!Q27</f>
        <v>0</v>
      </c>
      <c r="R39" s="20">
        <f>'Region - CS Data'!R27</f>
        <v>0</v>
      </c>
      <c r="S39" s="20">
        <f>'Region - CS Data'!S27</f>
        <v>0</v>
      </c>
      <c r="T39" s="20">
        <f>'Region - CS Data'!T27</f>
        <v>0</v>
      </c>
      <c r="U39" s="20">
        <f>'Region - CS Data'!U27</f>
        <v>7</v>
      </c>
      <c r="V39" s="12">
        <f>'Region - CS Data'!V27</f>
        <v>0</v>
      </c>
      <c r="W39" s="39"/>
    </row>
    <row r="40" spans="1:23" x14ac:dyDescent="0.35">
      <c r="A40" s="20">
        <f>'Region - CS Data'!A28</f>
        <v>26</v>
      </c>
      <c r="B40" s="20" t="str">
        <f>'Region - CS Data'!B28</f>
        <v>Chhatrapati Sambhajinagar</v>
      </c>
      <c r="C40" s="20" t="str">
        <f>'Region - CS Data'!C28</f>
        <v>Chhatrapati Sambhajinagar</v>
      </c>
      <c r="D40" s="20" t="str">
        <f>'Region - CS Data'!D28</f>
        <v>Vaijapur</v>
      </c>
      <c r="E40" s="20" t="str">
        <f>'Region - CS Data'!E28</f>
        <v>Vaijapur</v>
      </c>
      <c r="F40" s="20" t="str">
        <f>'Region - CS Data'!F28</f>
        <v>20051233</v>
      </c>
      <c r="G40" s="20" t="str">
        <f>'Region - CS Data'!G28</f>
        <v>373 Village Gangapur-Vaijapur Grid WSS</v>
      </c>
      <c r="H40" s="20" t="str">
        <f>'Region - CS Data'!H28</f>
        <v>Mahalgaon</v>
      </c>
      <c r="I40" s="20" t="str">
        <f>'Region - CS Data'!I28</f>
        <v>ESR-1.00 LL</v>
      </c>
      <c r="J40" s="21">
        <f>'Region - CS Data'!J28</f>
        <v>0</v>
      </c>
      <c r="K40" s="20" t="str">
        <f>'Region - CS Data'!K28</f>
        <v>Connected</v>
      </c>
      <c r="L40" s="20" t="str">
        <f>'Region - CS Data'!L28</f>
        <v>Online</v>
      </c>
      <c r="M40" s="20" t="str">
        <f>'Region - CS Data'!M28</f>
        <v>1.00 LL</v>
      </c>
      <c r="N40" s="20">
        <f>'Region - CS Data'!N28</f>
        <v>0</v>
      </c>
      <c r="O40" s="20">
        <f>'Region - CS Data'!O28</f>
        <v>0</v>
      </c>
      <c r="P40" s="20">
        <f>'Region - CS Data'!P28</f>
        <v>0.01</v>
      </c>
      <c r="Q40" s="20">
        <f>'Region - CS Data'!Q28</f>
        <v>0</v>
      </c>
      <c r="R40" s="20">
        <f>'Region - CS Data'!R28</f>
        <v>0</v>
      </c>
      <c r="S40" s="20">
        <f>'Region - CS Data'!S28</f>
        <v>0.01</v>
      </c>
      <c r="T40" s="20">
        <f>'Region - CS Data'!T28</f>
        <v>0</v>
      </c>
      <c r="U40" s="20">
        <f>'Region - CS Data'!U28</f>
        <v>5</v>
      </c>
      <c r="V40" s="12">
        <f>'Region - CS Data'!V28</f>
        <v>0</v>
      </c>
      <c r="W40" s="39"/>
    </row>
    <row r="41" spans="1:23" x14ac:dyDescent="0.35">
      <c r="A41" s="20">
        <f>'Region - CS Data'!A29</f>
        <v>27</v>
      </c>
      <c r="B41" s="20" t="str">
        <f>'Region - CS Data'!B29</f>
        <v>Chhatrapati Sambhajinagar</v>
      </c>
      <c r="C41" s="20" t="str">
        <f>'Region - CS Data'!C29</f>
        <v>Jalna</v>
      </c>
      <c r="D41" s="20" t="str">
        <f>'Region - CS Data'!D29</f>
        <v>Mantha</v>
      </c>
      <c r="E41" s="20" t="str">
        <f>'Region - CS Data'!E29</f>
        <v>Mantha</v>
      </c>
      <c r="F41" s="20" t="str">
        <f>'Region - CS Data'!F29</f>
        <v>20094559</v>
      </c>
      <c r="G41" s="20" t="str">
        <f>'Region - CS Data'!G29</f>
        <v>120 Villages Extension Scheme for Works Not Considered in 173 GRID WSS and 95 GRID WSS Tq. Partur, Mantha and Jalna Dist: Jalna</v>
      </c>
      <c r="H41" s="20" t="str">
        <f>'Region - CS Data'!H29</f>
        <v>Belora Tanda</v>
      </c>
      <c r="I41" s="20" t="str">
        <f>'Region - CS Data'!I29</f>
        <v>ESR-0.44 LL</v>
      </c>
      <c r="J41" s="21">
        <f>'Region - CS Data'!J29</f>
        <v>0</v>
      </c>
      <c r="K41" s="20" t="str">
        <f>'Region - CS Data'!K29</f>
        <v>Connected</v>
      </c>
      <c r="L41" s="20" t="str">
        <f>'Region - CS Data'!L29</f>
        <v>Online</v>
      </c>
      <c r="M41" s="20" t="str">
        <f>'Region - CS Data'!M29</f>
        <v>0.44 LL</v>
      </c>
      <c r="N41" s="20">
        <f>'Region - CS Data'!N29</f>
        <v>0.01</v>
      </c>
      <c r="O41" s="20">
        <f>'Region - CS Data'!O29</f>
        <v>0</v>
      </c>
      <c r="P41" s="20">
        <f>'Region - CS Data'!P29</f>
        <v>0.69</v>
      </c>
      <c r="Q41" s="20">
        <f>'Region - CS Data'!Q29</f>
        <v>0.59</v>
      </c>
      <c r="R41" s="20">
        <f>'Region - CS Data'!R29</f>
        <v>0.36</v>
      </c>
      <c r="S41" s="20">
        <f>'Region - CS Data'!S29</f>
        <v>0</v>
      </c>
      <c r="T41" s="20">
        <f>'Region - CS Data'!T29</f>
        <v>0</v>
      </c>
      <c r="U41" s="20">
        <f>'Region - CS Data'!U29</f>
        <v>3</v>
      </c>
      <c r="V41" s="12">
        <f>'Region - CS Data'!V29</f>
        <v>0</v>
      </c>
      <c r="W41" s="39"/>
    </row>
    <row r="42" spans="1:23" x14ac:dyDescent="0.35">
      <c r="A42" s="20">
        <f>'Region - CS Data'!A30</f>
        <v>28</v>
      </c>
      <c r="B42" s="20" t="str">
        <f>'Region - CS Data'!B30</f>
        <v>Nanded</v>
      </c>
      <c r="C42" s="20" t="str">
        <f>'Region - CS Data'!C30</f>
        <v>Nanded</v>
      </c>
      <c r="D42" s="20" t="str">
        <f>'Region - CS Data'!D30</f>
        <v>Hadgaon</v>
      </c>
      <c r="E42" s="20" t="str">
        <f>'Region - CS Data'!E30</f>
        <v>Hadgaon</v>
      </c>
      <c r="F42" s="20" t="str">
        <f>'Region - CS Data'!F30</f>
        <v>20013969</v>
      </c>
      <c r="G42" s="20" t="str">
        <f>'Region - CS Data'!G30</f>
        <v>Hadgaon and Himayatnagar 132 Village Grid WSS</v>
      </c>
      <c r="H42" s="20" t="str">
        <f>'Region - CS Data'!H30</f>
        <v>Wadgaon BK.</v>
      </c>
      <c r="I42" s="20" t="str">
        <f>'Region - CS Data'!I30</f>
        <v>ESR-0.80 LL</v>
      </c>
      <c r="J42" s="21">
        <f>'Region - CS Data'!J30</f>
        <v>12.218999862670898</v>
      </c>
      <c r="K42" s="20" t="str">
        <f>'Region - CS Data'!K30</f>
        <v>Connected</v>
      </c>
      <c r="L42" s="20" t="str">
        <f>'Region - CS Data'!L30</f>
        <v>Offline</v>
      </c>
      <c r="M42" s="20" t="str">
        <f>'Region - CS Data'!M30</f>
        <v>0.80LL</v>
      </c>
      <c r="N42" s="20">
        <f>'Region - CS Data'!N30</f>
        <v>0</v>
      </c>
      <c r="O42" s="20">
        <f>'Region - CS Data'!O30</f>
        <v>0</v>
      </c>
      <c r="P42" s="20">
        <f>'Region - CS Data'!P30</f>
        <v>0</v>
      </c>
      <c r="Q42" s="20">
        <f>'Region - CS Data'!Q30</f>
        <v>0</v>
      </c>
      <c r="R42" s="20">
        <f>'Region - CS Data'!R30</f>
        <v>0</v>
      </c>
      <c r="S42" s="20">
        <f>'Region - CS Data'!S30</f>
        <v>0</v>
      </c>
      <c r="T42" s="20">
        <f>'Region - CS Data'!T30</f>
        <v>0</v>
      </c>
      <c r="U42" s="20">
        <f>'Region - CS Data'!U30</f>
        <v>7</v>
      </c>
      <c r="V42" s="12">
        <f>'Region - CS Data'!V30</f>
        <v>0</v>
      </c>
      <c r="W42" s="39"/>
    </row>
    <row r="43" spans="1:23" x14ac:dyDescent="0.35">
      <c r="A43" s="20">
        <f>'Region - CS Data'!A31</f>
        <v>29</v>
      </c>
      <c r="B43" s="20" t="str">
        <f>'Region - CS Data'!B31</f>
        <v>Chhatrapati Sambhajinagar</v>
      </c>
      <c r="C43" s="20" t="str">
        <f>'Region - CS Data'!C31</f>
        <v>Jalna</v>
      </c>
      <c r="D43" s="20" t="str">
        <f>'Region - CS Data'!D31</f>
        <v>Partur</v>
      </c>
      <c r="E43" s="20" t="str">
        <f>'Region - CS Data'!E31</f>
        <v>Partur</v>
      </c>
      <c r="F43" s="20" t="str">
        <f>'Region - CS Data'!F31</f>
        <v>20094559</v>
      </c>
      <c r="G43" s="20" t="str">
        <f>'Region - CS Data'!G31</f>
        <v>120 Villages Extension Scheme for Works Not Considered in 173 GRID WSS and 95 GRID WSS Tq. Partur, Mantha and Jalna Dist: Jalna</v>
      </c>
      <c r="H43" s="20" t="str">
        <f>'Region - CS Data'!H31</f>
        <v>Likhitpimpri</v>
      </c>
      <c r="I43" s="20" t="str">
        <f>'Region - CS Data'!I31</f>
        <v>ESR-0.45 LL</v>
      </c>
      <c r="J43" s="21">
        <f>'Region - CS Data'!J31</f>
        <v>0</v>
      </c>
      <c r="K43" s="20" t="str">
        <f>'Region - CS Data'!K31</f>
        <v>Connected</v>
      </c>
      <c r="L43" s="20" t="str">
        <f>'Region - CS Data'!L31</f>
        <v>Online</v>
      </c>
      <c r="M43" s="20" t="str">
        <f>'Region - CS Data'!M31</f>
        <v>0.45 LL</v>
      </c>
      <c r="N43" s="20">
        <f>'Region - CS Data'!N31</f>
        <v>0</v>
      </c>
      <c r="O43" s="20">
        <f>'Region - CS Data'!O31</f>
        <v>0</v>
      </c>
      <c r="P43" s="20">
        <f>'Region - CS Data'!P31</f>
        <v>0</v>
      </c>
      <c r="Q43" s="20">
        <f>'Region - CS Data'!Q31</f>
        <v>0</v>
      </c>
      <c r="R43" s="20">
        <f>'Region - CS Data'!R31</f>
        <v>0</v>
      </c>
      <c r="S43" s="20">
        <f>'Region - CS Data'!S31</f>
        <v>0</v>
      </c>
      <c r="T43" s="20">
        <f>'Region - CS Data'!T31</f>
        <v>0</v>
      </c>
      <c r="U43" s="20">
        <f>'Region - CS Data'!U31</f>
        <v>7</v>
      </c>
      <c r="V43" s="12">
        <f>'Region - CS Data'!V31</f>
        <v>0</v>
      </c>
      <c r="W43" s="39"/>
    </row>
    <row r="44" spans="1:23" x14ac:dyDescent="0.35">
      <c r="A44" s="20">
        <f>'Region - CS Data'!A32</f>
        <v>30</v>
      </c>
      <c r="B44" s="20" t="str">
        <f>'Region - CS Data'!B32</f>
        <v>Chhatrapati Sambhajinagar</v>
      </c>
      <c r="C44" s="20" t="str">
        <f>'Region - CS Data'!C32</f>
        <v>Jalna</v>
      </c>
      <c r="D44" s="20" t="str">
        <f>'Region - CS Data'!D32</f>
        <v>Partur</v>
      </c>
      <c r="E44" s="20" t="str">
        <f>'Region - CS Data'!E32</f>
        <v>Partur</v>
      </c>
      <c r="F44" s="20" t="str">
        <f>'Region - CS Data'!F32</f>
        <v>20094559</v>
      </c>
      <c r="G44" s="20" t="str">
        <f>'Region - CS Data'!G32</f>
        <v>120 Villages Extension Scheme for Works Not Considered in 173 GRID WSS and 95 GRID WSS Tq. Partur, Mantha and Jalna Dist: Jalna</v>
      </c>
      <c r="H44" s="20" t="str">
        <f>'Region - CS Data'!H32</f>
        <v>Yenora</v>
      </c>
      <c r="I44" s="20" t="str">
        <f>'Region - CS Data'!I32</f>
        <v>ESR-1.00 LL</v>
      </c>
      <c r="J44" s="21">
        <f>'Region - CS Data'!J32</f>
        <v>0</v>
      </c>
      <c r="K44" s="20" t="str">
        <f>'Region - CS Data'!K32</f>
        <v>Connected</v>
      </c>
      <c r="L44" s="20" t="str">
        <f>'Region - CS Data'!L32</f>
        <v>Online</v>
      </c>
      <c r="M44" s="20" t="str">
        <f>'Region - CS Data'!M32</f>
        <v>1.00LL</v>
      </c>
      <c r="N44" s="20">
        <f>'Region - CS Data'!N32</f>
        <v>0.78</v>
      </c>
      <c r="O44" s="20">
        <f>'Region - CS Data'!O32</f>
        <v>0.36</v>
      </c>
      <c r="P44" s="20">
        <f>'Region - CS Data'!P32</f>
        <v>0.88</v>
      </c>
      <c r="Q44" s="20">
        <f>'Region - CS Data'!Q32</f>
        <v>0</v>
      </c>
      <c r="R44" s="20">
        <f>'Region - CS Data'!R32</f>
        <v>0</v>
      </c>
      <c r="S44" s="20">
        <f>'Region - CS Data'!S32</f>
        <v>0</v>
      </c>
      <c r="T44" s="20">
        <f>'Region - CS Data'!T32</f>
        <v>0</v>
      </c>
      <c r="U44" s="20">
        <f>'Region - CS Data'!U32</f>
        <v>4</v>
      </c>
      <c r="V44" s="12">
        <f>'Region - CS Data'!V32</f>
        <v>0</v>
      </c>
      <c r="W44" s="39"/>
    </row>
    <row r="45" spans="1:23" x14ac:dyDescent="0.35">
      <c r="A45" s="20">
        <f>'Region - CS Data'!A33</f>
        <v>31</v>
      </c>
      <c r="B45" s="20" t="str">
        <f>'Region - CS Data'!B33</f>
        <v>Chhatrapati Sambhajinagar</v>
      </c>
      <c r="C45" s="20" t="str">
        <f>'Region - CS Data'!C33</f>
        <v>Jalna</v>
      </c>
      <c r="D45" s="20" t="str">
        <f>'Region - CS Data'!D33</f>
        <v>Partur</v>
      </c>
      <c r="E45" s="20" t="str">
        <f>'Region - CS Data'!E33</f>
        <v>Partur</v>
      </c>
      <c r="F45" s="20" t="str">
        <f>'Region - CS Data'!F33</f>
        <v>20094559</v>
      </c>
      <c r="G45" s="20" t="str">
        <f>'Region - CS Data'!G33</f>
        <v>120 Villages Extension Scheme for Works Not Considered in 173 GRID WSS and 95 GRID WSS Tq. Partur, Mantha and Jalna Dist: Jalna</v>
      </c>
      <c r="H45" s="20" t="str">
        <f>'Region - CS Data'!H33</f>
        <v>Watur Fata</v>
      </c>
      <c r="I45" s="20" t="str">
        <f>'Region - CS Data'!I33</f>
        <v>ESR-2.00 LL</v>
      </c>
      <c r="J45" s="21">
        <f>'Region - CS Data'!J33</f>
        <v>0</v>
      </c>
      <c r="K45" s="20" t="str">
        <f>'Region - CS Data'!K33</f>
        <v>Connected</v>
      </c>
      <c r="L45" s="20" t="str">
        <f>'Region - CS Data'!L33</f>
        <v>Online</v>
      </c>
      <c r="M45" s="20" t="str">
        <f>'Region - CS Data'!M33</f>
        <v>2.00LL</v>
      </c>
      <c r="N45" s="20">
        <f>'Region - CS Data'!N33</f>
        <v>0</v>
      </c>
      <c r="O45" s="20">
        <f>'Region - CS Data'!O33</f>
        <v>9.7309994697570793E-3</v>
      </c>
      <c r="P45" s="20">
        <f>'Region - CS Data'!P33</f>
        <v>4.5810008049011232E-3</v>
      </c>
      <c r="Q45" s="20">
        <f>'Region - CS Data'!Q33</f>
        <v>0</v>
      </c>
      <c r="R45" s="20">
        <f>'Region - CS Data'!R33</f>
        <v>5.6569981575012203E-3</v>
      </c>
      <c r="S45" s="20">
        <f>'Region - CS Data'!S33</f>
        <v>0</v>
      </c>
      <c r="T45" s="20">
        <f>'Region - CS Data'!T33</f>
        <v>0</v>
      </c>
      <c r="U45" s="20">
        <f>'Region - CS Data'!U33</f>
        <v>4</v>
      </c>
      <c r="V45" s="12">
        <f>'Region - CS Data'!V33</f>
        <v>0</v>
      </c>
      <c r="W45" s="39"/>
    </row>
    <row r="46" spans="1:23" x14ac:dyDescent="0.35">
      <c r="A46" s="20">
        <f>'Region - CS Data'!A34</f>
        <v>32</v>
      </c>
      <c r="B46" s="20" t="str">
        <f>'Region - CS Data'!B34</f>
        <v>Chhatrapati Sambhajinagar</v>
      </c>
      <c r="C46" s="20" t="str">
        <f>'Region - CS Data'!C34</f>
        <v>Jalna</v>
      </c>
      <c r="D46" s="20" t="str">
        <f>'Region - CS Data'!D34</f>
        <v>Partur</v>
      </c>
      <c r="E46" s="20" t="str">
        <f>'Region - CS Data'!E34</f>
        <v>Partur</v>
      </c>
      <c r="F46" s="20" t="str">
        <f>'Region - CS Data'!F34</f>
        <v>20094559</v>
      </c>
      <c r="G46" s="20" t="str">
        <f>'Region - CS Data'!G34</f>
        <v>120 Villages Extension Scheme for Works Not Considered in 173 GRID WSS and 95 GRID WSS Tq. Partur, Mantha and Jalna Dist: Jalna</v>
      </c>
      <c r="H46" s="20" t="str">
        <f>'Region - CS Data'!H34</f>
        <v>Soyajanna</v>
      </c>
      <c r="I46" s="20" t="str">
        <f>'Region - CS Data'!I34</f>
        <v>ESR-0.30 LL</v>
      </c>
      <c r="J46" s="21">
        <f>'Region - CS Data'!J34</f>
        <v>0</v>
      </c>
      <c r="K46" s="20" t="str">
        <f>'Region - CS Data'!K34</f>
        <v>Connected</v>
      </c>
      <c r="L46" s="20" t="str">
        <f>'Region - CS Data'!L34</f>
        <v>Online</v>
      </c>
      <c r="M46" s="20" t="str">
        <f>'Region - CS Data'!M34</f>
        <v>0.30LL</v>
      </c>
      <c r="N46" s="20">
        <f>'Region - CS Data'!N34</f>
        <v>0.50920890808105468</v>
      </c>
      <c r="O46" s="20">
        <f>'Region - CS Data'!O34</f>
        <v>5.4016113281250001E-5</v>
      </c>
      <c r="P46" s="20">
        <f>'Region - CS Data'!P34</f>
        <v>4.608154296875E-5</v>
      </c>
      <c r="Q46" s="20">
        <f>'Region - CS Data'!Q34</f>
        <v>2.71697998046875E-3</v>
      </c>
      <c r="R46" s="20">
        <f>'Region - CS Data'!R34</f>
        <v>1.31103515625E-3</v>
      </c>
      <c r="S46" s="20">
        <f>'Region - CS Data'!S34</f>
        <v>0.43037612915039064</v>
      </c>
      <c r="T46" s="20">
        <f>'Region - CS Data'!T34</f>
        <v>2.5299072265624997E-4</v>
      </c>
      <c r="U46" s="20">
        <f>'Region - CS Data'!U34</f>
        <v>0</v>
      </c>
      <c r="V46" s="12">
        <f>'Region - CS Data'!V34</f>
        <v>8.4330237534434077E-4</v>
      </c>
    </row>
    <row r="47" spans="1:23" x14ac:dyDescent="0.35">
      <c r="A47" s="20">
        <f>'Region - CS Data'!A35</f>
        <v>33</v>
      </c>
      <c r="B47" s="20" t="str">
        <f>'Region - CS Data'!B35</f>
        <v>Nanded</v>
      </c>
      <c r="C47" s="20" t="str">
        <f>'Region - CS Data'!C35</f>
        <v>Nanded</v>
      </c>
      <c r="D47" s="20" t="str">
        <f>'Region - CS Data'!D35</f>
        <v>Himayatnagar</v>
      </c>
      <c r="E47" s="20" t="str">
        <f>'Region - CS Data'!E35</f>
        <v>Himayatnagar</v>
      </c>
      <c r="F47" s="20" t="str">
        <f>'Region - CS Data'!F35</f>
        <v>20013969</v>
      </c>
      <c r="G47" s="20" t="str">
        <f>'Region - CS Data'!G35</f>
        <v>Hadgaon and Himayatnagar 132 Village Grid WSS</v>
      </c>
      <c r="H47" s="20" t="str">
        <f>'Region - CS Data'!H35</f>
        <v>Pota (Bk)</v>
      </c>
      <c r="I47" s="20" t="str">
        <f>'Region - CS Data'!I35</f>
        <v>ESR-0.60 LL</v>
      </c>
      <c r="J47" s="21">
        <f>'Region - CS Data'!J35</f>
        <v>0</v>
      </c>
      <c r="K47" s="20" t="str">
        <f>'Region - CS Data'!K35</f>
        <v>Connected</v>
      </c>
      <c r="L47" s="20" t="str">
        <f>'Region - CS Data'!L35</f>
        <v>Online</v>
      </c>
      <c r="M47" s="20" t="str">
        <f>'Region - CS Data'!M35</f>
        <v>0.60LL</v>
      </c>
      <c r="N47" s="20">
        <f>'Region - CS Data'!N35</f>
        <v>0</v>
      </c>
      <c r="O47" s="20">
        <f>'Region - CS Data'!O35</f>
        <v>0</v>
      </c>
      <c r="P47" s="20">
        <f>'Region - CS Data'!P35</f>
        <v>0</v>
      </c>
      <c r="Q47" s="20">
        <f>'Region - CS Data'!Q35</f>
        <v>0</v>
      </c>
      <c r="R47" s="20">
        <f>'Region - CS Data'!R35</f>
        <v>0</v>
      </c>
      <c r="S47" s="20">
        <f>'Region - CS Data'!S35</f>
        <v>0</v>
      </c>
      <c r="T47" s="20">
        <f>'Region - CS Data'!T35</f>
        <v>0</v>
      </c>
      <c r="U47" s="20">
        <f>'Region - CS Data'!U35</f>
        <v>7</v>
      </c>
      <c r="V47" s="12">
        <f>'Region - CS Data'!V35</f>
        <v>0</v>
      </c>
    </row>
    <row r="48" spans="1:23" x14ac:dyDescent="0.35">
      <c r="A48" s="20">
        <f>'Region - CS Data'!A36</f>
        <v>34</v>
      </c>
      <c r="B48" s="20" t="str">
        <f>'Region - CS Data'!B36</f>
        <v>Nanded</v>
      </c>
      <c r="C48" s="20" t="str">
        <f>'Region - CS Data'!C36</f>
        <v>Parbhani</v>
      </c>
      <c r="D48" s="20" t="str">
        <f>'Region - CS Data'!D36</f>
        <v>Senaon</v>
      </c>
      <c r="E48" s="20" t="str">
        <f>'Region - CS Data'!E36</f>
        <v>Senaon</v>
      </c>
      <c r="F48" s="20" t="str">
        <f>'Region - CS Data'!F36</f>
        <v>20023330</v>
      </c>
      <c r="G48" s="20" t="str">
        <f>'Region - CS Data'!G36</f>
        <v>Kawtha Bk &amp; 9 Vill RR WSS</v>
      </c>
      <c r="H48" s="20" t="str">
        <f>'Region - CS Data'!H36</f>
        <v>Shinagikhamba</v>
      </c>
      <c r="I48" s="20" t="str">
        <f>'Region - CS Data'!I36</f>
        <v>ESR-0.30 LL</v>
      </c>
      <c r="J48" s="21">
        <f>'Region - CS Data'!J36</f>
        <v>0</v>
      </c>
      <c r="K48" s="20" t="str">
        <f>'Region - CS Data'!K36</f>
        <v>Connected</v>
      </c>
      <c r="L48" s="20" t="str">
        <f>'Region - CS Data'!L36</f>
        <v>Online</v>
      </c>
      <c r="M48" s="20" t="str">
        <f>'Region - CS Data'!M36</f>
        <v>0.30 LL</v>
      </c>
      <c r="N48" s="20">
        <f>'Region - CS Data'!N36</f>
        <v>0.01</v>
      </c>
      <c r="O48" s="20">
        <f>'Region - CS Data'!O36</f>
        <v>0</v>
      </c>
      <c r="P48" s="20">
        <f>'Region - CS Data'!P36</f>
        <v>0</v>
      </c>
      <c r="Q48" s="20">
        <f>'Region - CS Data'!Q36</f>
        <v>0</v>
      </c>
      <c r="R48" s="20">
        <f>'Region - CS Data'!R36</f>
        <v>0</v>
      </c>
      <c r="S48" s="20">
        <f>'Region - CS Data'!S36</f>
        <v>0</v>
      </c>
      <c r="T48" s="20">
        <f>'Region - CS Data'!T36</f>
        <v>1.78</v>
      </c>
      <c r="U48" s="20">
        <f>'Region - CS Data'!U36</f>
        <v>5</v>
      </c>
      <c r="V48" s="12">
        <f>'Region - CS Data'!V36</f>
        <v>5.9333333333333336</v>
      </c>
    </row>
    <row r="49" spans="1:22" x14ac:dyDescent="0.35">
      <c r="A49" s="20">
        <f>'Region - CS Data'!A37</f>
        <v>35</v>
      </c>
      <c r="B49" s="20" t="str">
        <f>'Region - CS Data'!B37</f>
        <v>Nanded</v>
      </c>
      <c r="C49" s="20" t="str">
        <f>'Region - CS Data'!C37</f>
        <v>Nanded</v>
      </c>
      <c r="D49" s="20" t="str">
        <f>'Region - CS Data'!D37</f>
        <v>Hadgaon</v>
      </c>
      <c r="E49" s="20" t="str">
        <f>'Region - CS Data'!E37</f>
        <v>Hadgaon</v>
      </c>
      <c r="F49" s="20" t="str">
        <f>'Region - CS Data'!F37</f>
        <v>20013969</v>
      </c>
      <c r="G49" s="20" t="str">
        <f>'Region - CS Data'!G37</f>
        <v>Hadgaon and Himayatnagar 132 Village Grid WSS</v>
      </c>
      <c r="H49" s="20" t="str">
        <f>'Region - CS Data'!H37</f>
        <v>Kolgaon</v>
      </c>
      <c r="I49" s="20" t="str">
        <f>'Region - CS Data'!I37</f>
        <v>ESR-0.40 LL</v>
      </c>
      <c r="J49" s="21">
        <f>'Region - CS Data'!J37</f>
        <v>0</v>
      </c>
      <c r="K49" s="20" t="str">
        <f>'Region - CS Data'!K37</f>
        <v>Connected</v>
      </c>
      <c r="L49" s="20" t="str">
        <f>'Region - CS Data'!L37</f>
        <v>Online</v>
      </c>
      <c r="M49" s="20" t="str">
        <f>'Region - CS Data'!M37</f>
        <v>0.40LL</v>
      </c>
      <c r="N49" s="20">
        <f>'Region - CS Data'!N37</f>
        <v>0</v>
      </c>
      <c r="O49" s="20">
        <f>'Region - CS Data'!O37</f>
        <v>0</v>
      </c>
      <c r="P49" s="20">
        <f>'Region - CS Data'!P37</f>
        <v>0</v>
      </c>
      <c r="Q49" s="20">
        <f>'Region - CS Data'!Q37</f>
        <v>0</v>
      </c>
      <c r="R49" s="20">
        <f>'Region - CS Data'!R37</f>
        <v>0</v>
      </c>
      <c r="S49" s="20">
        <f>'Region - CS Data'!S37</f>
        <v>0</v>
      </c>
      <c r="T49" s="20">
        <f>'Region - CS Data'!T37</f>
        <v>0</v>
      </c>
      <c r="U49" s="20">
        <f>'Region - CS Data'!U37</f>
        <v>7</v>
      </c>
      <c r="V49" s="12">
        <f>'Region - CS Data'!V37</f>
        <v>0</v>
      </c>
    </row>
    <row r="50" spans="1:22" x14ac:dyDescent="0.35">
      <c r="A50" s="20">
        <f>'Region - CS Data'!A38</f>
        <v>36</v>
      </c>
      <c r="B50" s="20" t="str">
        <f>'Region - CS Data'!B38</f>
        <v>Chhatrapati Sambhajinagar</v>
      </c>
      <c r="C50" s="20" t="str">
        <f>'Region - CS Data'!C38</f>
        <v>Chhatrapati Sambhajinagar</v>
      </c>
      <c r="D50" s="20" t="str">
        <f>'Region - CS Data'!D38</f>
        <v>Vaijapur</v>
      </c>
      <c r="E50" s="20" t="str">
        <f>'Region - CS Data'!E38</f>
        <v>Vaijapur</v>
      </c>
      <c r="F50" s="20" t="str">
        <f>'Region - CS Data'!F38</f>
        <v>20051233</v>
      </c>
      <c r="G50" s="20" t="str">
        <f>'Region - CS Data'!G38</f>
        <v>373 Village Gangapur-Vaijapur Grid WSS</v>
      </c>
      <c r="H50" s="20" t="str">
        <f>'Region - CS Data'!H38</f>
        <v>Bhaggaon</v>
      </c>
      <c r="I50" s="20" t="str">
        <f>'Region - CS Data'!I38</f>
        <v>ESR-0.40 LL</v>
      </c>
      <c r="J50" s="21">
        <f>'Region - CS Data'!J38</f>
        <v>7.9439997673034668</v>
      </c>
      <c r="K50" s="20" t="str">
        <f>'Region - CS Data'!K38</f>
        <v>Connected</v>
      </c>
      <c r="L50" s="20" t="str">
        <f>'Region - CS Data'!L38</f>
        <v>Offline</v>
      </c>
      <c r="M50" s="20" t="str">
        <f>'Region - CS Data'!M38</f>
        <v>0.40LL</v>
      </c>
      <c r="N50" s="20">
        <f>'Region - CS Data'!N38</f>
        <v>0</v>
      </c>
      <c r="O50" s="20">
        <f>'Region - CS Data'!O38</f>
        <v>0</v>
      </c>
      <c r="P50" s="20">
        <f>'Region - CS Data'!P38</f>
        <v>0</v>
      </c>
      <c r="Q50" s="20">
        <f>'Region - CS Data'!Q38</f>
        <v>0</v>
      </c>
      <c r="R50" s="20">
        <f>'Region - CS Data'!R38</f>
        <v>0</v>
      </c>
      <c r="S50" s="20">
        <f>'Region - CS Data'!S38</f>
        <v>0</v>
      </c>
      <c r="T50" s="20">
        <f>'Region - CS Data'!T38</f>
        <v>0</v>
      </c>
      <c r="U50" s="20">
        <f>'Region - CS Data'!U38</f>
        <v>7</v>
      </c>
      <c r="V50" s="12">
        <f>'Region - CS Data'!V38</f>
        <v>0</v>
      </c>
    </row>
    <row r="51" spans="1:22" x14ac:dyDescent="0.35">
      <c r="A51" s="20">
        <f>'Region - CS Data'!A39</f>
        <v>37</v>
      </c>
      <c r="B51" s="20" t="str">
        <f>'Region - CS Data'!B39</f>
        <v>Nanded</v>
      </c>
      <c r="C51" s="20" t="str">
        <f>'Region - CS Data'!C39</f>
        <v>Nanded</v>
      </c>
      <c r="D51" s="20" t="str">
        <f>'Region - CS Data'!D39</f>
        <v>Hadgaon</v>
      </c>
      <c r="E51" s="20" t="str">
        <f>'Region - CS Data'!E39</f>
        <v>Hadgaon</v>
      </c>
      <c r="F51" s="20" t="str">
        <f>'Region - CS Data'!F39</f>
        <v>20013969</v>
      </c>
      <c r="G51" s="20" t="str">
        <f>'Region - CS Data'!G39</f>
        <v>Hadgaon and Himayatnagar 132 Village Grid WSS</v>
      </c>
      <c r="H51" s="20" t="str">
        <f>'Region - CS Data'!H39</f>
        <v>Umri Ja.</v>
      </c>
      <c r="I51" s="20" t="str">
        <f>'Region - CS Data'!I39</f>
        <v>ESR-1.20 LL</v>
      </c>
      <c r="J51" s="21">
        <f>'Region - CS Data'!J39</f>
        <v>0</v>
      </c>
      <c r="K51" s="20" t="str">
        <f>'Region - CS Data'!K39</f>
        <v>Connected</v>
      </c>
      <c r="L51" s="20" t="str">
        <f>'Region - CS Data'!L39</f>
        <v>Offline</v>
      </c>
      <c r="M51" s="20" t="str">
        <f>'Region - CS Data'!M39</f>
        <v>1.20 LL</v>
      </c>
      <c r="N51" s="20">
        <f>'Region - CS Data'!N39</f>
        <v>0</v>
      </c>
      <c r="O51" s="20">
        <f>'Region - CS Data'!O39</f>
        <v>0</v>
      </c>
      <c r="P51" s="20">
        <f>'Region - CS Data'!P39</f>
        <v>0</v>
      </c>
      <c r="Q51" s="20">
        <f>'Region - CS Data'!Q39</f>
        <v>0</v>
      </c>
      <c r="R51" s="20">
        <f>'Region - CS Data'!R39</f>
        <v>0</v>
      </c>
      <c r="S51" s="20">
        <f>'Region - CS Data'!S39</f>
        <v>0</v>
      </c>
      <c r="T51" s="20">
        <f>'Region - CS Data'!T39</f>
        <v>0</v>
      </c>
      <c r="U51" s="20">
        <f>'Region - CS Data'!U39</f>
        <v>7</v>
      </c>
      <c r="V51" s="12">
        <f>'Region - CS Data'!V39</f>
        <v>0</v>
      </c>
    </row>
    <row r="52" spans="1:22" x14ac:dyDescent="0.35">
      <c r="A52" s="20">
        <f>'Region - CS Data'!A40</f>
        <v>38</v>
      </c>
      <c r="B52" s="20" t="str">
        <f>'Region - CS Data'!B40</f>
        <v>Nanded</v>
      </c>
      <c r="C52" s="20" t="str">
        <f>'Region - CS Data'!C40</f>
        <v>Nanded</v>
      </c>
      <c r="D52" s="20" t="str">
        <f>'Region - CS Data'!D40</f>
        <v>Kandhar</v>
      </c>
      <c r="E52" s="20" t="str">
        <f>'Region - CS Data'!E40</f>
        <v>Kandhar</v>
      </c>
      <c r="F52" s="20" t="str">
        <f>'Region - CS Data'!F40</f>
        <v>7338000</v>
      </c>
      <c r="G52" s="20" t="str">
        <f>'Region - CS Data'!G40</f>
        <v>Osmamnagar Shirdhon Combined WSS</v>
      </c>
      <c r="H52" s="20" t="str">
        <f>'Region - CS Data'!H40</f>
        <v>Dharashiv</v>
      </c>
      <c r="I52" s="20" t="str">
        <f>'Region - CS Data'!I40</f>
        <v>GSR-1.66 LL</v>
      </c>
      <c r="J52" s="21">
        <f>'Region - CS Data'!J40</f>
        <v>0</v>
      </c>
      <c r="K52" s="20" t="str">
        <f>'Region - CS Data'!K40</f>
        <v>Connected</v>
      </c>
      <c r="L52" s="20" t="str">
        <f>'Region - CS Data'!L40</f>
        <v>Online</v>
      </c>
      <c r="M52" s="20" t="str">
        <f>'Region - CS Data'!M40</f>
        <v>1.66 LL</v>
      </c>
      <c r="N52" s="20">
        <f>'Region - CS Data'!N40</f>
        <v>0</v>
      </c>
      <c r="O52" s="20">
        <f>'Region - CS Data'!O40</f>
        <v>0</v>
      </c>
      <c r="P52" s="20">
        <f>'Region - CS Data'!P40</f>
        <v>0</v>
      </c>
      <c r="Q52" s="20">
        <f>'Region - CS Data'!Q40</f>
        <v>0</v>
      </c>
      <c r="R52" s="20">
        <f>'Region - CS Data'!R40</f>
        <v>0</v>
      </c>
      <c r="S52" s="20">
        <f>'Region - CS Data'!S40</f>
        <v>0</v>
      </c>
      <c r="T52" s="20">
        <f>'Region - CS Data'!T40</f>
        <v>0</v>
      </c>
      <c r="U52" s="20">
        <f>'Region - CS Data'!U40</f>
        <v>7</v>
      </c>
      <c r="V52" s="12">
        <f>'Region - CS Data'!V40</f>
        <v>0</v>
      </c>
    </row>
    <row r="53" spans="1:22" x14ac:dyDescent="0.35">
      <c r="A53" s="20">
        <f>'Region - CS Data'!A41</f>
        <v>39</v>
      </c>
      <c r="B53" s="20" t="str">
        <f>'Region - CS Data'!B41</f>
        <v>Nanded</v>
      </c>
      <c r="C53" s="20" t="str">
        <f>'Region - CS Data'!C41</f>
        <v>Nanded</v>
      </c>
      <c r="D53" s="20" t="str">
        <f>'Region - CS Data'!D41</f>
        <v>Hadgaon</v>
      </c>
      <c r="E53" s="20" t="str">
        <f>'Region - CS Data'!E41</f>
        <v>Hadgaon</v>
      </c>
      <c r="F53" s="20" t="str">
        <f>'Region - CS Data'!F41</f>
        <v>20013969</v>
      </c>
      <c r="G53" s="20" t="str">
        <f>'Region - CS Data'!G41</f>
        <v>Hadgaon and Himayatnagar 132 Village Grid WSS</v>
      </c>
      <c r="H53" s="20" t="str">
        <f>'Region - CS Data'!H41</f>
        <v>Yelamb</v>
      </c>
      <c r="I53" s="20" t="str">
        <f>'Region - CS Data'!I41</f>
        <v>ESR-0.40 LL</v>
      </c>
      <c r="J53" s="21">
        <f>'Region - CS Data'!J41</f>
        <v>0</v>
      </c>
      <c r="K53" s="20" t="str">
        <f>'Region - CS Data'!K41</f>
        <v>Connected</v>
      </c>
      <c r="L53" s="20" t="str">
        <f>'Region - CS Data'!L41</f>
        <v>Online</v>
      </c>
      <c r="M53" s="20" t="str">
        <f>'Region - CS Data'!M41</f>
        <v>0.40 LL</v>
      </c>
      <c r="N53" s="20">
        <f>'Region - CS Data'!N41</f>
        <v>0</v>
      </c>
      <c r="O53" s="20">
        <f>'Region - CS Data'!O41</f>
        <v>0</v>
      </c>
      <c r="P53" s="20">
        <f>'Region - CS Data'!P41</f>
        <v>0</v>
      </c>
      <c r="Q53" s="20">
        <f>'Region - CS Data'!Q41</f>
        <v>0</v>
      </c>
      <c r="R53" s="20">
        <f>'Region - CS Data'!R41</f>
        <v>0</v>
      </c>
      <c r="S53" s="20">
        <f>'Region - CS Data'!S41</f>
        <v>0</v>
      </c>
      <c r="T53" s="20">
        <f>'Region - CS Data'!T41</f>
        <v>0</v>
      </c>
      <c r="U53" s="20">
        <f>'Region - CS Data'!U41</f>
        <v>7</v>
      </c>
      <c r="V53" s="12">
        <f>'Region - CS Data'!V41</f>
        <v>0</v>
      </c>
    </row>
    <row r="54" spans="1:22" x14ac:dyDescent="0.35">
      <c r="A54" s="20">
        <f>'Region - CS Data'!A42</f>
        <v>40</v>
      </c>
      <c r="B54" s="20" t="str">
        <f>'Region - CS Data'!B42</f>
        <v>Nanded</v>
      </c>
      <c r="C54" s="20" t="str">
        <f>'Region - CS Data'!C42</f>
        <v>Nanded</v>
      </c>
      <c r="D54" s="20" t="str">
        <f>'Region - CS Data'!D42</f>
        <v>Hadgaon</v>
      </c>
      <c r="E54" s="20" t="str">
        <f>'Region - CS Data'!E42</f>
        <v>Hadgaon</v>
      </c>
      <c r="F54" s="20" t="str">
        <f>'Region - CS Data'!F42</f>
        <v>20013969</v>
      </c>
      <c r="G54" s="20" t="str">
        <f>'Region - CS Data'!G42</f>
        <v>Hadgaon and Himayatnagar 132 Village Grid WSS</v>
      </c>
      <c r="H54" s="20" t="str">
        <f>'Region - CS Data'!H42</f>
        <v>Dhanora (Tamsa)</v>
      </c>
      <c r="I54" s="20" t="str">
        <f>'Region - CS Data'!I42</f>
        <v>ESR-0.40 LL</v>
      </c>
      <c r="J54" s="21">
        <f>'Region - CS Data'!J42</f>
        <v>0</v>
      </c>
      <c r="K54" s="20" t="str">
        <f>'Region - CS Data'!K42</f>
        <v>Connected</v>
      </c>
      <c r="L54" s="20" t="str">
        <f>'Region - CS Data'!L42</f>
        <v>Online</v>
      </c>
      <c r="M54" s="20" t="str">
        <f>'Region - CS Data'!M42</f>
        <v>0.40LL</v>
      </c>
      <c r="N54" s="20">
        <f>'Region - CS Data'!N42</f>
        <v>0</v>
      </c>
      <c r="O54" s="20">
        <f>'Region - CS Data'!O42</f>
        <v>0</v>
      </c>
      <c r="P54" s="20">
        <f>'Region - CS Data'!P42</f>
        <v>0.22</v>
      </c>
      <c r="Q54" s="20">
        <f>'Region - CS Data'!Q42</f>
        <v>0.43</v>
      </c>
      <c r="R54" s="20">
        <f>'Region - CS Data'!R42</f>
        <v>0.28000000000000003</v>
      </c>
      <c r="S54" s="20">
        <f>'Region - CS Data'!S42</f>
        <v>0.37</v>
      </c>
      <c r="T54" s="20">
        <f>'Region - CS Data'!T42</f>
        <v>0.15</v>
      </c>
      <c r="U54" s="20">
        <f>'Region - CS Data'!U42</f>
        <v>2</v>
      </c>
      <c r="V54" s="12">
        <f>'Region - CS Data'!V42</f>
        <v>0.37499999999999994</v>
      </c>
    </row>
    <row r="55" spans="1:22" x14ac:dyDescent="0.35">
      <c r="A55" s="20">
        <f>'Region - CS Data'!A43</f>
        <v>41</v>
      </c>
      <c r="B55" s="20" t="str">
        <f>'Region - CS Data'!B43</f>
        <v>Chhatrapati Sambhajinagar</v>
      </c>
      <c r="C55" s="20" t="str">
        <f>'Region - CS Data'!C43</f>
        <v>Chhatrapati Sambhajinagar</v>
      </c>
      <c r="D55" s="20" t="str">
        <f>'Region - CS Data'!D43</f>
        <v>Sillod</v>
      </c>
      <c r="E55" s="20" t="str">
        <f>'Region - CS Data'!E43</f>
        <v>Sillod</v>
      </c>
      <c r="F55" s="20" t="str">
        <f>'Region - CS Data'!F43</f>
        <v>20017395</v>
      </c>
      <c r="G55" s="20" t="str">
        <f>'Region - CS Data'!G43</f>
        <v>Shirsala &amp; 4 Village</v>
      </c>
      <c r="H55" s="20" t="str">
        <f>'Region - CS Data'!H43</f>
        <v>Nanegaon</v>
      </c>
      <c r="I55" s="20" t="str">
        <f>'Region - CS Data'!I43</f>
        <v>GSR-0.20 LL</v>
      </c>
      <c r="J55" s="21">
        <f>'Region - CS Data'!J43</f>
        <v>0</v>
      </c>
      <c r="K55" s="20" t="str">
        <f>'Region - CS Data'!K43</f>
        <v>Connected</v>
      </c>
      <c r="L55" s="20" t="str">
        <f>'Region - CS Data'!L43</f>
        <v>Online</v>
      </c>
      <c r="M55" s="20" t="str">
        <f>'Region - CS Data'!M43</f>
        <v>0.20 LL</v>
      </c>
      <c r="N55" s="20">
        <f>'Region - CS Data'!N43</f>
        <v>0</v>
      </c>
      <c r="O55" s="20">
        <f>'Region - CS Data'!O43</f>
        <v>0.01</v>
      </c>
      <c r="P55" s="20">
        <f>'Region - CS Data'!P43</f>
        <v>0.03</v>
      </c>
      <c r="Q55" s="20">
        <f>'Region - CS Data'!Q43</f>
        <v>0.52</v>
      </c>
      <c r="R55" s="20">
        <f>'Region - CS Data'!R43</f>
        <v>2.11</v>
      </c>
      <c r="S55" s="20">
        <f>'Region - CS Data'!S43</f>
        <v>0</v>
      </c>
      <c r="T55" s="20">
        <f>'Region - CS Data'!T43</f>
        <v>0</v>
      </c>
      <c r="U55" s="20">
        <f>'Region - CS Data'!U43</f>
        <v>3</v>
      </c>
      <c r="V55" s="12">
        <f>'Region - CS Data'!V43</f>
        <v>0</v>
      </c>
    </row>
    <row r="56" spans="1:22" x14ac:dyDescent="0.35">
      <c r="A56" s="20">
        <f>'Region - CS Data'!A44</f>
        <v>42</v>
      </c>
      <c r="B56" s="20" t="str">
        <f>'Region - CS Data'!B44</f>
        <v>Nanded</v>
      </c>
      <c r="C56" s="20" t="str">
        <f>'Region - CS Data'!C44</f>
        <v>Nanded</v>
      </c>
      <c r="D56" s="20" t="str">
        <f>'Region - CS Data'!D44</f>
        <v>Hadgaon</v>
      </c>
      <c r="E56" s="20" t="str">
        <f>'Region - CS Data'!E44</f>
        <v>Hadgaon</v>
      </c>
      <c r="F56" s="20" t="str">
        <f>'Region - CS Data'!F44</f>
        <v>20013969</v>
      </c>
      <c r="G56" s="20" t="str">
        <f>'Region - CS Data'!G44</f>
        <v>Hadgaon and Himayatnagar 132 Village Grid WSS</v>
      </c>
      <c r="H56" s="20" t="str">
        <f>'Region - CS Data'!H44</f>
        <v>Unchegaon</v>
      </c>
      <c r="I56" s="20" t="str">
        <f>'Region - CS Data'!I44</f>
        <v>ESR 0.40 LL</v>
      </c>
      <c r="J56" s="21">
        <f>'Region - CS Data'!J44</f>
        <v>0</v>
      </c>
      <c r="K56" s="20" t="str">
        <f>'Region - CS Data'!K44</f>
        <v>Connected</v>
      </c>
      <c r="L56" s="20" t="str">
        <f>'Region - CS Data'!L44</f>
        <v>Online</v>
      </c>
      <c r="M56" s="20" t="str">
        <f>'Region - CS Data'!M44</f>
        <v>0.40LL</v>
      </c>
      <c r="N56" s="20">
        <f>'Region - CS Data'!N44</f>
        <v>7.565113822272397</v>
      </c>
      <c r="O56" s="20">
        <f>'Region - CS Data'!O44</f>
        <v>1.0644553932349663</v>
      </c>
      <c r="P56" s="20">
        <f>'Region - CS Data'!P44</f>
        <v>3.3354182594008308</v>
      </c>
      <c r="Q56" s="20">
        <f>'Region - CS Data'!Q44</f>
        <v>13.213197612750882</v>
      </c>
      <c r="R56" s="20">
        <f>'Region - CS Data'!R44</f>
        <v>6.0510824003088786</v>
      </c>
      <c r="S56" s="20">
        <f>'Region - CS Data'!S44</f>
        <v>8.4667897799139613</v>
      </c>
      <c r="T56" s="20">
        <f>'Region - CS Data'!T44</f>
        <v>3.09</v>
      </c>
      <c r="U56" s="20">
        <f>'Region - CS Data'!U44</f>
        <v>0</v>
      </c>
      <c r="V56" s="12">
        <f>'Region - CS Data'!V44</f>
        <v>7.7249999999999996</v>
      </c>
    </row>
    <row r="57" spans="1:22" x14ac:dyDescent="0.35">
      <c r="A57" s="20">
        <f>'Region - CS Data'!A45</f>
        <v>43</v>
      </c>
      <c r="B57" s="20" t="str">
        <f>'Region - CS Data'!B45</f>
        <v>Nanded</v>
      </c>
      <c r="C57" s="20" t="str">
        <f>'Region - CS Data'!C45</f>
        <v>Nanded</v>
      </c>
      <c r="D57" s="20" t="str">
        <f>'Region - CS Data'!D45</f>
        <v>Hadgaon</v>
      </c>
      <c r="E57" s="20" t="str">
        <f>'Region - CS Data'!E45</f>
        <v>Hadgaon</v>
      </c>
      <c r="F57" s="20" t="str">
        <f>'Region - CS Data'!F45</f>
        <v>20013969</v>
      </c>
      <c r="G57" s="20" t="str">
        <f>'Region - CS Data'!G45</f>
        <v>Hadgaon and Himayatnagar 132 Village Grid WSS</v>
      </c>
      <c r="H57" s="20" t="str">
        <f>'Region - CS Data'!H45</f>
        <v>Babhali</v>
      </c>
      <c r="I57" s="20" t="str">
        <f>'Region - CS Data'!I45</f>
        <v>ESR 0.80 LL</v>
      </c>
      <c r="J57" s="21">
        <f>'Region - CS Data'!J45</f>
        <v>0</v>
      </c>
      <c r="K57" s="20" t="str">
        <f>'Region - CS Data'!K45</f>
        <v>Connected</v>
      </c>
      <c r="L57" s="20" t="str">
        <f>'Region - CS Data'!L45</f>
        <v>Online</v>
      </c>
      <c r="M57" s="20" t="str">
        <f>'Region - CS Data'!M45</f>
        <v>0.80LL</v>
      </c>
      <c r="N57" s="20">
        <f>'Region - CS Data'!N45</f>
        <v>0.94529577876235638</v>
      </c>
      <c r="O57" s="20">
        <f>'Region - CS Data'!O45</f>
        <v>0.52</v>
      </c>
      <c r="P57" s="20">
        <f>'Region - CS Data'!P45</f>
        <v>0.47</v>
      </c>
      <c r="Q57" s="20">
        <f>'Region - CS Data'!Q45</f>
        <v>0</v>
      </c>
      <c r="R57" s="20">
        <f>'Region - CS Data'!R45</f>
        <v>0.45</v>
      </c>
      <c r="S57" s="20">
        <f>'Region - CS Data'!S45</f>
        <v>0.34</v>
      </c>
      <c r="T57" s="20">
        <f>'Region - CS Data'!T45</f>
        <v>0.4</v>
      </c>
      <c r="U57" s="20">
        <f>'Region - CS Data'!U45</f>
        <v>1</v>
      </c>
      <c r="V57" s="12">
        <f>'Region - CS Data'!V45</f>
        <v>0.5</v>
      </c>
    </row>
    <row r="58" spans="1:22" x14ac:dyDescent="0.35">
      <c r="A58" s="20">
        <f>'Region - CS Data'!A46</f>
        <v>44</v>
      </c>
      <c r="B58" s="20" t="str">
        <f>'Region - CS Data'!B46</f>
        <v>Latur</v>
      </c>
      <c r="C58" s="20" t="str">
        <f>'Region - CS Data'!C46</f>
        <v>Latur</v>
      </c>
      <c r="D58" s="20" t="str">
        <f>'Region - CS Data'!D46</f>
        <v>Shirur Anantpal</v>
      </c>
      <c r="E58" s="20" t="str">
        <f>'Region - CS Data'!E46</f>
        <v>Shirur Anantpal</v>
      </c>
      <c r="F58" s="20" t="str">
        <f>'Region - CS Data'!F46</f>
        <v>20030815</v>
      </c>
      <c r="G58" s="20" t="str">
        <f>'Region - CS Data'!G46</f>
        <v>Sakol 7 villages WSS</v>
      </c>
      <c r="H58" s="20" t="str">
        <f>'Region - CS Data'!H46</f>
        <v>Tripal</v>
      </c>
      <c r="I58" s="20" t="str">
        <f>'Region - CS Data'!I46</f>
        <v>ESR-0.40 LL</v>
      </c>
      <c r="J58" s="21">
        <f>'Region - CS Data'!J46</f>
        <v>0</v>
      </c>
      <c r="K58" s="20" t="str">
        <f>'Region - CS Data'!K46</f>
        <v>Connected</v>
      </c>
      <c r="L58" s="20" t="str">
        <f>'Region - CS Data'!L46</f>
        <v>Offline</v>
      </c>
      <c r="M58" s="20" t="str">
        <f>'Region - CS Data'!M46</f>
        <v>0.40 LL</v>
      </c>
      <c r="N58" s="20">
        <f>'Region - CS Data'!N46</f>
        <v>0</v>
      </c>
      <c r="O58" s="20">
        <f>'Region - CS Data'!O46</f>
        <v>0</v>
      </c>
      <c r="P58" s="20">
        <f>'Region - CS Data'!P46</f>
        <v>0</v>
      </c>
      <c r="Q58" s="20">
        <f>'Region - CS Data'!Q46</f>
        <v>0</v>
      </c>
      <c r="R58" s="20">
        <f>'Region - CS Data'!R46</f>
        <v>0</v>
      </c>
      <c r="S58" s="20">
        <f>'Region - CS Data'!S46</f>
        <v>0</v>
      </c>
      <c r="T58" s="20">
        <f>'Region - CS Data'!T46</f>
        <v>0</v>
      </c>
      <c r="U58" s="20">
        <f>'Region - CS Data'!U46</f>
        <v>7</v>
      </c>
      <c r="V58" s="12">
        <f>'Region - CS Data'!V46</f>
        <v>0</v>
      </c>
    </row>
    <row r="59" spans="1:22" x14ac:dyDescent="0.35">
      <c r="A59" s="20">
        <f>'Region - CS Data'!A47</f>
        <v>45</v>
      </c>
      <c r="B59" s="20" t="str">
        <f>'Region - CS Data'!B47</f>
        <v>Nanded</v>
      </c>
      <c r="C59" s="20" t="str">
        <f>'Region - CS Data'!C47</f>
        <v>Nanded</v>
      </c>
      <c r="D59" s="20" t="str">
        <f>'Region - CS Data'!D47</f>
        <v>Hadgaon</v>
      </c>
      <c r="E59" s="20" t="str">
        <f>'Region - CS Data'!E47</f>
        <v>Hadgaon</v>
      </c>
      <c r="F59" s="20" t="str">
        <f>'Region - CS Data'!F47</f>
        <v>20013969</v>
      </c>
      <c r="G59" s="20" t="str">
        <f>'Region - CS Data'!G47</f>
        <v>Hadgaon and Himayatnagar 132 Village Grid WSS</v>
      </c>
      <c r="H59" s="20" t="str">
        <f>'Region - CS Data'!H47</f>
        <v>Chinchgawhan</v>
      </c>
      <c r="I59" s="20" t="str">
        <f>'Region - CS Data'!I47</f>
        <v>ESR 0.60 LL</v>
      </c>
      <c r="J59" s="21">
        <f>'Region - CS Data'!J47</f>
        <v>0</v>
      </c>
      <c r="K59" s="20" t="str">
        <f>'Region - CS Data'!K47</f>
        <v>Connected</v>
      </c>
      <c r="L59" s="20" t="str">
        <f>'Region - CS Data'!L47</f>
        <v>Online</v>
      </c>
      <c r="M59" s="20" t="str">
        <f>'Region - CS Data'!M47</f>
        <v>0.60LL</v>
      </c>
      <c r="N59" s="20">
        <f>'Region - CS Data'!N47</f>
        <v>0.01</v>
      </c>
      <c r="O59" s="20">
        <f>'Region - CS Data'!O47</f>
        <v>0.27</v>
      </c>
      <c r="P59" s="20">
        <f>'Region - CS Data'!P47</f>
        <v>0</v>
      </c>
      <c r="Q59" s="20">
        <f>'Region - CS Data'!Q47</f>
        <v>151.1</v>
      </c>
      <c r="R59" s="20">
        <f>'Region - CS Data'!R47</f>
        <v>0.09</v>
      </c>
      <c r="S59" s="20">
        <f>'Region - CS Data'!S47</f>
        <v>0</v>
      </c>
      <c r="T59" s="20">
        <f>'Region - CS Data'!T47</f>
        <v>0</v>
      </c>
      <c r="U59" s="20">
        <f>'Region - CS Data'!U47</f>
        <v>3</v>
      </c>
      <c r="V59" s="12">
        <f>'Region - CS Data'!V47</f>
        <v>0</v>
      </c>
    </row>
    <row r="60" spans="1:22" x14ac:dyDescent="0.35">
      <c r="A60" s="20">
        <f>'Region - CS Data'!A48</f>
        <v>46</v>
      </c>
      <c r="B60" s="20" t="str">
        <f>'Region - CS Data'!B48</f>
        <v>Chhatrapati sambhajinagar</v>
      </c>
      <c r="C60" s="20" t="str">
        <f>'Region - CS Data'!C48</f>
        <v>Chhatrapati sambhajinagar</v>
      </c>
      <c r="D60" s="20" t="str">
        <f>'Region - CS Data'!D48</f>
        <v>Vaijapur</v>
      </c>
      <c r="E60" s="20" t="str">
        <f>'Region - CS Data'!E48</f>
        <v>Vaijapur</v>
      </c>
      <c r="F60" s="20" t="str">
        <f>'Region - CS Data'!F48</f>
        <v>20051233</v>
      </c>
      <c r="G60" s="20" t="str">
        <f>'Region - CS Data'!G48</f>
        <v>373 Village Gangapur-Vaijapur Grid WSS</v>
      </c>
      <c r="H60" s="20" t="str">
        <f>'Region - CS Data'!H48</f>
        <v>Sudamwadi</v>
      </c>
      <c r="I60" s="20" t="str">
        <f>'Region - CS Data'!I48</f>
        <v>ESR-0.30 LL</v>
      </c>
      <c r="J60" s="21" t="str">
        <f>'Region - CS Data'!J48</f>
        <v>Pt Created</v>
      </c>
      <c r="K60" s="20" t="str">
        <f>'Region - CS Data'!K48</f>
        <v>Not</v>
      </c>
      <c r="L60" s="20" t="str">
        <f>'Region - CS Data'!L48</f>
        <v>Offline</v>
      </c>
      <c r="M60" s="20" t="str">
        <f>'Region - CS Data'!M48</f>
        <v>0.30 LL</v>
      </c>
      <c r="N60" s="20">
        <f>'Region - CS Data'!N48</f>
        <v>0</v>
      </c>
      <c r="O60" s="20">
        <f>'Region - CS Data'!O48</f>
        <v>0</v>
      </c>
      <c r="P60" s="20">
        <f>'Region - CS Data'!P48</f>
        <v>0</v>
      </c>
      <c r="Q60" s="20">
        <f>'Region - CS Data'!Q48</f>
        <v>0</v>
      </c>
      <c r="R60" s="20">
        <f>'Region - CS Data'!R48</f>
        <v>0</v>
      </c>
      <c r="S60" s="20">
        <f>'Region - CS Data'!S48</f>
        <v>0</v>
      </c>
      <c r="T60" s="20">
        <f>'Region - CS Data'!T48</f>
        <v>0</v>
      </c>
      <c r="U60" s="20">
        <f>'Region - CS Data'!U48</f>
        <v>7</v>
      </c>
      <c r="V60" s="12">
        <f>'Region - CS Data'!V48</f>
        <v>0</v>
      </c>
    </row>
    <row r="61" spans="1:22" x14ac:dyDescent="0.35">
      <c r="A61" s="20">
        <f>'Region - CS Data'!A49</f>
        <v>47</v>
      </c>
      <c r="B61" s="20" t="str">
        <f>'Region - CS Data'!B49</f>
        <v>Chhatrapati Sambhajinagar</v>
      </c>
      <c r="C61" s="20" t="str">
        <f>'Region - CS Data'!C49</f>
        <v>Chhatrapati Sambhajinagar</v>
      </c>
      <c r="D61" s="20" t="str">
        <f>'Region - CS Data'!D49</f>
        <v>Vaijapur</v>
      </c>
      <c r="E61" s="20" t="str">
        <f>'Region - CS Data'!E49</f>
        <v>Vaijapur</v>
      </c>
      <c r="F61" s="20" t="str">
        <f>'Region - CS Data'!F49</f>
        <v>20051233</v>
      </c>
      <c r="G61" s="20" t="str">
        <f>'Region - CS Data'!G49</f>
        <v>373 Village Gangapur-Vaijapur Grid WSS</v>
      </c>
      <c r="H61" s="20" t="str">
        <f>'Region - CS Data'!H49</f>
        <v>Jategaon</v>
      </c>
      <c r="I61" s="20" t="str">
        <f>'Region - CS Data'!I49</f>
        <v>ESR-1.00 LL</v>
      </c>
      <c r="J61" s="21">
        <f>'Region - CS Data'!J49</f>
        <v>0</v>
      </c>
      <c r="K61" s="20" t="str">
        <f>'Region - CS Data'!K49</f>
        <v>Connected</v>
      </c>
      <c r="L61" s="20" t="str">
        <f>'Region - CS Data'!L49</f>
        <v>Online</v>
      </c>
      <c r="M61" s="20" t="str">
        <f>'Region - CS Data'!M49</f>
        <v>1.00 LL</v>
      </c>
      <c r="N61" s="20">
        <f>'Region - CS Data'!N49</f>
        <v>1.1121667480468751</v>
      </c>
      <c r="O61" s="20">
        <f>'Region - CS Data'!O49</f>
        <v>0.22</v>
      </c>
      <c r="P61" s="20">
        <f>'Region - CS Data'!P49</f>
        <v>0</v>
      </c>
      <c r="Q61" s="20">
        <f>'Region - CS Data'!Q49</f>
        <v>1.1499999999999999</v>
      </c>
      <c r="R61" s="20">
        <f>'Region - CS Data'!R49</f>
        <v>1.3430004882812501</v>
      </c>
      <c r="S61" s="20">
        <f>'Region - CS Data'!S49</f>
        <v>0</v>
      </c>
      <c r="T61" s="20">
        <f>'Region - CS Data'!T49</f>
        <v>0</v>
      </c>
      <c r="U61" s="20">
        <f>'Region - CS Data'!U49</f>
        <v>3</v>
      </c>
      <c r="V61" s="12">
        <f>'Region - CS Data'!V49</f>
        <v>0</v>
      </c>
    </row>
    <row r="62" spans="1:22" x14ac:dyDescent="0.35">
      <c r="A62" s="20">
        <f>'Region - CS Data'!A50</f>
        <v>48</v>
      </c>
      <c r="B62" s="20" t="str">
        <f>'Region - CS Data'!B50</f>
        <v>Chhatrapati Sambhajinagar</v>
      </c>
      <c r="C62" s="20" t="str">
        <f>'Region - CS Data'!C50</f>
        <v>Chhatrapati Sambhajinagar</v>
      </c>
      <c r="D62" s="20" t="str">
        <f>'Region - CS Data'!D50</f>
        <v>Gangapur</v>
      </c>
      <c r="E62" s="20" t="str">
        <f>'Region - CS Data'!E50</f>
        <v>Gangapur</v>
      </c>
      <c r="F62" s="20" t="str">
        <f>'Region - CS Data'!F50</f>
        <v>20051233</v>
      </c>
      <c r="G62" s="20" t="str">
        <f>'Region - CS Data'!G50</f>
        <v>373 Village Gangapur-Vaijapur Grid WSS</v>
      </c>
      <c r="H62" s="20" t="str">
        <f>'Region - CS Data'!H50</f>
        <v>Warkhed</v>
      </c>
      <c r="I62" s="20" t="str">
        <f>'Region - CS Data'!I50</f>
        <v>ESR-0.50 LL</v>
      </c>
      <c r="J62" s="21">
        <f>'Region - CS Data'!J50</f>
        <v>0</v>
      </c>
      <c r="K62" s="20" t="str">
        <f>'Region - CS Data'!K50</f>
        <v>Connected</v>
      </c>
      <c r="L62" s="20" t="str">
        <f>'Region - CS Data'!L50</f>
        <v>Online</v>
      </c>
      <c r="M62" s="20" t="str">
        <f>'Region - CS Data'!M50</f>
        <v>0.50 LL</v>
      </c>
      <c r="N62" s="20">
        <f>'Region - CS Data'!N50</f>
        <v>0.5</v>
      </c>
      <c r="O62" s="20">
        <f>'Region - CS Data'!O50</f>
        <v>0.72</v>
      </c>
      <c r="P62" s="20">
        <f>'Region - CS Data'!P50</f>
        <v>0.64</v>
      </c>
      <c r="Q62" s="20">
        <f>'Region - CS Data'!Q50</f>
        <v>0</v>
      </c>
      <c r="R62" s="20">
        <f>'Region - CS Data'!R50</f>
        <v>0.02</v>
      </c>
      <c r="S62" s="20">
        <f>'Region - CS Data'!S50</f>
        <v>0.86</v>
      </c>
      <c r="T62" s="20">
        <f>'Region - CS Data'!T50</f>
        <v>0.02</v>
      </c>
      <c r="U62" s="20">
        <f>'Region - CS Data'!U50</f>
        <v>1</v>
      </c>
      <c r="V62" s="12">
        <f>'Region - CS Data'!V50</f>
        <v>0.04</v>
      </c>
    </row>
    <row r="63" spans="1:22" x14ac:dyDescent="0.35">
      <c r="A63" s="20">
        <f>'Region - CS Data'!A51</f>
        <v>49</v>
      </c>
      <c r="B63" s="20" t="str">
        <f>'Region - CS Data'!B51</f>
        <v>Nanded</v>
      </c>
      <c r="C63" s="20" t="str">
        <f>'Region - CS Data'!C51</f>
        <v>Nanded</v>
      </c>
      <c r="D63" s="20" t="str">
        <f>'Region - CS Data'!D51</f>
        <v>Hadgaon</v>
      </c>
      <c r="E63" s="20" t="str">
        <f>'Region - CS Data'!E51</f>
        <v>Hadgaon</v>
      </c>
      <c r="F63" s="20" t="str">
        <f>'Region - CS Data'!F51</f>
        <v>20013969</v>
      </c>
      <c r="G63" s="20" t="str">
        <f>'Region - CS Data'!G51</f>
        <v>Hadgaon and Himayatnagar 132 Village Grid WSS</v>
      </c>
      <c r="H63" s="20" t="str">
        <f>'Region - CS Data'!H51</f>
        <v>Baradshewala</v>
      </c>
      <c r="I63" s="20" t="str">
        <f>'Region - CS Data'!I51</f>
        <v>ESR-0.80 LL</v>
      </c>
      <c r="J63" s="21">
        <f>'Region - CS Data'!J51</f>
        <v>0</v>
      </c>
      <c r="K63" s="20" t="str">
        <f>'Region - CS Data'!K51</f>
        <v>Connected</v>
      </c>
      <c r="L63" s="20" t="str">
        <f>'Region - CS Data'!L51</f>
        <v>Offline</v>
      </c>
      <c r="M63" s="20" t="str">
        <f>'Region - CS Data'!M51</f>
        <v>0.80 LL</v>
      </c>
      <c r="N63" s="20">
        <f>'Region - CS Data'!N51</f>
        <v>0.04</v>
      </c>
      <c r="O63" s="20">
        <f>'Region - CS Data'!O51</f>
        <v>0.04</v>
      </c>
      <c r="P63" s="20">
        <f>'Region - CS Data'!P51</f>
        <v>0</v>
      </c>
      <c r="Q63" s="20">
        <f>'Region - CS Data'!Q51</f>
        <v>0</v>
      </c>
      <c r="R63" s="20">
        <f>'Region - CS Data'!R51</f>
        <v>0</v>
      </c>
      <c r="S63" s="20">
        <f>'Region - CS Data'!S51</f>
        <v>0</v>
      </c>
      <c r="T63" s="20">
        <f>'Region - CS Data'!T51</f>
        <v>0</v>
      </c>
      <c r="U63" s="20">
        <f>'Region - CS Data'!U51</f>
        <v>5</v>
      </c>
      <c r="V63" s="12">
        <f>'Region - CS Data'!V51</f>
        <v>0</v>
      </c>
    </row>
    <row r="64" spans="1:22" x14ac:dyDescent="0.35">
      <c r="A64" s="20">
        <f>'Region - CS Data'!A52</f>
        <v>50</v>
      </c>
      <c r="B64" s="20" t="str">
        <f>'Region - CS Data'!B52</f>
        <v>Chhatrapati Sambhajinagar</v>
      </c>
      <c r="C64" s="20" t="str">
        <f>'Region - CS Data'!C52</f>
        <v>Chhatrapati Sambhajinagar</v>
      </c>
      <c r="D64" s="20" t="str">
        <f>'Region - CS Data'!D52</f>
        <v>Vaijapur</v>
      </c>
      <c r="E64" s="20" t="str">
        <f>'Region - CS Data'!E52</f>
        <v>Vaijapur</v>
      </c>
      <c r="F64" s="20" t="str">
        <f>'Region - CS Data'!F52</f>
        <v>20051233</v>
      </c>
      <c r="G64" s="20" t="str">
        <f>'Region - CS Data'!G52</f>
        <v>373 Village Gangapur-Vaijapur Grid WSS</v>
      </c>
      <c r="H64" s="20" t="str">
        <f>'Region - CS Data'!H52</f>
        <v>Kapus Wadgaon</v>
      </c>
      <c r="I64" s="20" t="str">
        <f>'Region - CS Data'!I52</f>
        <v>ESR-0.50 LL</v>
      </c>
      <c r="J64" s="21">
        <f>'Region - CS Data'!J52</f>
        <v>0</v>
      </c>
      <c r="K64" s="20" t="str">
        <f>'Region - CS Data'!K52</f>
        <v>Connected</v>
      </c>
      <c r="L64" s="20" t="str">
        <f>'Region - CS Data'!L52</f>
        <v>Offline</v>
      </c>
      <c r="M64" s="20" t="str">
        <f>'Region - CS Data'!M52</f>
        <v>0.50 LL</v>
      </c>
      <c r="N64" s="20">
        <f>'Region - CS Data'!N52</f>
        <v>0</v>
      </c>
      <c r="O64" s="20">
        <f>'Region - CS Data'!O52</f>
        <v>0</v>
      </c>
      <c r="P64" s="20">
        <f>'Region - CS Data'!P52</f>
        <v>0</v>
      </c>
      <c r="Q64" s="20">
        <f>'Region - CS Data'!Q52</f>
        <v>0</v>
      </c>
      <c r="R64" s="20">
        <f>'Region - CS Data'!R52</f>
        <v>0</v>
      </c>
      <c r="S64" s="20">
        <f>'Region - CS Data'!S52</f>
        <v>0</v>
      </c>
      <c r="T64" s="20">
        <f>'Region - CS Data'!T52</f>
        <v>0</v>
      </c>
      <c r="U64" s="20">
        <f>'Region - CS Data'!U52</f>
        <v>7</v>
      </c>
      <c r="V64" s="12">
        <f>'Region - CS Data'!V52</f>
        <v>0</v>
      </c>
    </row>
    <row r="65" spans="1:22" x14ac:dyDescent="0.35">
      <c r="A65" s="20">
        <f>'Region - CS Data'!A53</f>
        <v>51</v>
      </c>
      <c r="B65" s="20" t="str">
        <f>'Region - CS Data'!B53</f>
        <v>Nanded</v>
      </c>
      <c r="C65" s="20" t="str">
        <f>'Region - CS Data'!C53</f>
        <v>Nanded</v>
      </c>
      <c r="D65" s="20" t="str">
        <f>'Region - CS Data'!D53</f>
        <v>Kandhar</v>
      </c>
      <c r="E65" s="20" t="str">
        <f>'Region - CS Data'!E53</f>
        <v>Kandhar</v>
      </c>
      <c r="F65" s="20" t="str">
        <f>'Region - CS Data'!F53</f>
        <v>7338000</v>
      </c>
      <c r="G65" s="20" t="str">
        <f>'Region - CS Data'!G53</f>
        <v>Osmamnagar Shirdhon Combined WSS</v>
      </c>
      <c r="H65" s="20" t="str">
        <f>'Region - CS Data'!H53</f>
        <v>Bhutaychiwadi</v>
      </c>
      <c r="I65" s="20" t="str">
        <f>'Region - CS Data'!I53</f>
        <v>ESR-0.20 LL</v>
      </c>
      <c r="J65" s="21" t="str">
        <f>'Region - CS Data'!J53</f>
        <v>Pt Created</v>
      </c>
      <c r="K65" s="20" t="str">
        <f>'Region - CS Data'!K53</f>
        <v>Not</v>
      </c>
      <c r="L65" s="20" t="str">
        <f>'Region - CS Data'!L53</f>
        <v>Offline</v>
      </c>
      <c r="M65" s="20" t="str">
        <f>'Region - CS Data'!M53</f>
        <v>0.20LL</v>
      </c>
      <c r="N65" s="20">
        <f>'Region - CS Data'!N53</f>
        <v>0</v>
      </c>
      <c r="O65" s="20">
        <f>'Region - CS Data'!O53</f>
        <v>0</v>
      </c>
      <c r="P65" s="20">
        <f>'Region - CS Data'!P53</f>
        <v>0</v>
      </c>
      <c r="Q65" s="20">
        <f>'Region - CS Data'!Q53</f>
        <v>0</v>
      </c>
      <c r="R65" s="20">
        <f>'Region - CS Data'!R53</f>
        <v>0</v>
      </c>
      <c r="S65" s="20">
        <f>'Region - CS Data'!S53</f>
        <v>0</v>
      </c>
      <c r="T65" s="20">
        <f>'Region - CS Data'!T53</f>
        <v>0</v>
      </c>
      <c r="U65" s="20">
        <f>'Region - CS Data'!U53</f>
        <v>7</v>
      </c>
      <c r="V65" s="12">
        <f>'Region - CS Data'!V53</f>
        <v>0</v>
      </c>
    </row>
    <row r="66" spans="1:22" x14ac:dyDescent="0.35">
      <c r="A66" s="20">
        <f>'Region - CS Data'!A54</f>
        <v>52</v>
      </c>
      <c r="B66" s="20" t="str">
        <f>'Region - CS Data'!B54</f>
        <v>Chhatrapati Sambhajinagar</v>
      </c>
      <c r="C66" s="20" t="str">
        <f>'Region - CS Data'!C54</f>
        <v>Chhatrapati Sambhajinagar</v>
      </c>
      <c r="D66" s="20" t="str">
        <f>'Region - CS Data'!D54</f>
        <v>Vaijapur</v>
      </c>
      <c r="E66" s="20" t="str">
        <f>'Region - CS Data'!E54</f>
        <v>Vaijapur</v>
      </c>
      <c r="F66" s="20" t="str">
        <f>'Region - CS Data'!F54</f>
        <v>20051233</v>
      </c>
      <c r="G66" s="20" t="str">
        <f>'Region - CS Data'!G54</f>
        <v>373 Village Gangapur-Vaijapur Grid WSS</v>
      </c>
      <c r="H66" s="20" t="str">
        <f>'Region - CS Data'!H54</f>
        <v>Bhaigaon Ganga</v>
      </c>
      <c r="I66" s="20" t="str">
        <f>'Region - CS Data'!I54</f>
        <v>ESR-0.40 LL</v>
      </c>
      <c r="J66" s="21">
        <f>'Region - CS Data'!J54</f>
        <v>0</v>
      </c>
      <c r="K66" s="20" t="str">
        <f>'Region - CS Data'!K54</f>
        <v>Connected</v>
      </c>
      <c r="L66" s="20" t="str">
        <f>'Region - CS Data'!L54</f>
        <v>Offline</v>
      </c>
      <c r="M66" s="20" t="str">
        <f>'Region - CS Data'!M54</f>
        <v>0.40 LL</v>
      </c>
      <c r="N66" s="20">
        <f>'Region - CS Data'!N54</f>
        <v>0</v>
      </c>
      <c r="O66" s="20">
        <f>'Region - CS Data'!O54</f>
        <v>0</v>
      </c>
      <c r="P66" s="20">
        <f>'Region - CS Data'!P54</f>
        <v>0</v>
      </c>
      <c r="Q66" s="20">
        <f>'Region - CS Data'!Q54</f>
        <v>0</v>
      </c>
      <c r="R66" s="20">
        <f>'Region - CS Data'!R54</f>
        <v>0</v>
      </c>
      <c r="S66" s="20">
        <f>'Region - CS Data'!S54</f>
        <v>0</v>
      </c>
      <c r="T66" s="20">
        <f>'Region - CS Data'!T54</f>
        <v>0</v>
      </c>
      <c r="U66" s="20">
        <f>'Region - CS Data'!U54</f>
        <v>7</v>
      </c>
      <c r="V66" s="12">
        <f>'Region - CS Data'!V54</f>
        <v>0</v>
      </c>
    </row>
    <row r="67" spans="1:22" x14ac:dyDescent="0.35">
      <c r="A67" s="20">
        <f>'Region - CS Data'!A55</f>
        <v>53</v>
      </c>
      <c r="B67" s="20" t="str">
        <f>'Region - CS Data'!B55</f>
        <v>Chhatrapati Sambhajinagar</v>
      </c>
      <c r="C67" s="20" t="str">
        <f>'Region - CS Data'!C55</f>
        <v>Chhatrapati Sambhajinagar</v>
      </c>
      <c r="D67" s="20" t="str">
        <f>'Region - CS Data'!D55</f>
        <v>Vaijapur</v>
      </c>
      <c r="E67" s="20" t="str">
        <f>'Region - CS Data'!E55</f>
        <v>Vaijapur</v>
      </c>
      <c r="F67" s="20" t="str">
        <f>'Region - CS Data'!F55</f>
        <v>20051233</v>
      </c>
      <c r="G67" s="20" t="str">
        <f>'Region - CS Data'!G55</f>
        <v>373 Village Gangapur-Vaijapur Grid WSS</v>
      </c>
      <c r="H67" s="20" t="str">
        <f>'Region - CS Data'!H55</f>
        <v>Parsoda</v>
      </c>
      <c r="I67" s="20" t="str">
        <f>'Region - CS Data'!I55</f>
        <v>ESR-0.80 LL</v>
      </c>
      <c r="J67" s="21">
        <f>'Region - CS Data'!J55</f>
        <v>0</v>
      </c>
      <c r="K67" s="20" t="str">
        <f>'Region - CS Data'!K55</f>
        <v>Connected</v>
      </c>
      <c r="L67" s="20" t="str">
        <f>'Region - CS Data'!L55</f>
        <v>Online</v>
      </c>
      <c r="M67" s="20" t="str">
        <f>'Region - CS Data'!M55</f>
        <v>0.80 LL</v>
      </c>
      <c r="N67" s="20">
        <f>'Region - CS Data'!N55</f>
        <v>0.17</v>
      </c>
      <c r="O67" s="20">
        <f>'Region - CS Data'!O55</f>
        <v>0.05</v>
      </c>
      <c r="P67" s="20">
        <f>'Region - CS Data'!P55</f>
        <v>0</v>
      </c>
      <c r="Q67" s="20">
        <f>'Region - CS Data'!Q55</f>
        <v>0.04</v>
      </c>
      <c r="R67" s="20">
        <f>'Region - CS Data'!R55</f>
        <v>0.09</v>
      </c>
      <c r="S67" s="20">
        <f>'Region - CS Data'!S55</f>
        <v>0.05</v>
      </c>
      <c r="T67" s="20">
        <f>'Region - CS Data'!T55</f>
        <v>0.05</v>
      </c>
      <c r="U67" s="20">
        <f>'Region - CS Data'!U55</f>
        <v>1</v>
      </c>
      <c r="V67" s="12">
        <f>'Region - CS Data'!V55</f>
        <v>6.25E-2</v>
      </c>
    </row>
    <row r="68" spans="1:22" x14ac:dyDescent="0.35">
      <c r="A68" s="20">
        <f>'Region - CS Data'!A56</f>
        <v>54</v>
      </c>
      <c r="B68" s="20" t="str">
        <f>'Region - CS Data'!B56</f>
        <v>Chhatrapati sambhajinagar</v>
      </c>
      <c r="C68" s="20" t="str">
        <f>'Region - CS Data'!C56</f>
        <v>Chhatrapati sambhajinagar</v>
      </c>
      <c r="D68" s="20" t="str">
        <f>'Region - CS Data'!D56</f>
        <v>Vaijapur</v>
      </c>
      <c r="E68" s="20" t="str">
        <f>'Region - CS Data'!E56</f>
        <v>Vaijapur</v>
      </c>
      <c r="F68" s="20" t="str">
        <f>'Region - CS Data'!F56</f>
        <v>20051233</v>
      </c>
      <c r="G68" s="20" t="str">
        <f>'Region - CS Data'!G56</f>
        <v>373 Village Gangapur-Vaijapur Grid WSS</v>
      </c>
      <c r="H68" s="20" t="str">
        <f>'Region - CS Data'!H56</f>
        <v>Sirasgaon</v>
      </c>
      <c r="I68" s="20" t="str">
        <f>'Region - CS Data'!I56</f>
        <v>ESR-1.25 LL</v>
      </c>
      <c r="J68" s="21">
        <f>'Region - CS Data'!J56</f>
        <v>0</v>
      </c>
      <c r="K68" s="20" t="str">
        <f>'Region - CS Data'!K56</f>
        <v>Connected</v>
      </c>
      <c r="L68" s="20" t="str">
        <f>'Region - CS Data'!L56</f>
        <v>Online</v>
      </c>
      <c r="M68" s="20" t="str">
        <f>'Region - CS Data'!M56</f>
        <v>1.25 LL</v>
      </c>
      <c r="N68" s="20">
        <f>'Region - CS Data'!N56</f>
        <v>1.03</v>
      </c>
      <c r="O68" s="20">
        <f>'Region - CS Data'!O56</f>
        <v>0</v>
      </c>
      <c r="P68" s="20">
        <f>'Region - CS Data'!P56</f>
        <v>0.71</v>
      </c>
      <c r="Q68" s="20">
        <f>'Region - CS Data'!Q56</f>
        <v>0.25</v>
      </c>
      <c r="R68" s="20">
        <f>'Region - CS Data'!R56</f>
        <v>0.72</v>
      </c>
      <c r="S68" s="20">
        <f>'Region - CS Data'!S56</f>
        <v>0.71</v>
      </c>
      <c r="T68" s="20">
        <f>'Region - CS Data'!T56</f>
        <v>0.25</v>
      </c>
      <c r="U68" s="20">
        <f>'Region - CS Data'!U56</f>
        <v>1</v>
      </c>
      <c r="V68" s="12">
        <f>'Region - CS Data'!V56</f>
        <v>0.2</v>
      </c>
    </row>
    <row r="69" spans="1:22" x14ac:dyDescent="0.35">
      <c r="A69" s="20">
        <f>'Region - CS Data'!A57</f>
        <v>55</v>
      </c>
      <c r="B69" s="20" t="str">
        <f>'Region - CS Data'!B57</f>
        <v>Chhatrapati sambhajinagar</v>
      </c>
      <c r="C69" s="20" t="str">
        <f>'Region - CS Data'!C57</f>
        <v>Chhatrapati sambhajinagar</v>
      </c>
      <c r="D69" s="20" t="str">
        <f>'Region - CS Data'!D57</f>
        <v>Vaijapur</v>
      </c>
      <c r="E69" s="20" t="str">
        <f>'Region - CS Data'!E57</f>
        <v>Vaijapur</v>
      </c>
      <c r="F69" s="20" t="str">
        <f>'Region - CS Data'!F57</f>
        <v>20051233</v>
      </c>
      <c r="G69" s="20" t="str">
        <f>'Region - CS Data'!G57</f>
        <v>373 Village Gangapur-Vaijapur Grid WSS</v>
      </c>
      <c r="H69" s="20" t="str">
        <f>'Region - CS Data'!H57</f>
        <v>Raghunathpurwadi</v>
      </c>
      <c r="I69" s="20" t="str">
        <f>'Region - CS Data'!I57</f>
        <v>ESR-0.35 LL</v>
      </c>
      <c r="J69" s="21">
        <f>'Region - CS Data'!J57</f>
        <v>0</v>
      </c>
      <c r="K69" s="20" t="str">
        <f>'Region - CS Data'!K57</f>
        <v>Connected</v>
      </c>
      <c r="L69" s="20" t="str">
        <f>'Region - CS Data'!L57</f>
        <v>Online</v>
      </c>
      <c r="M69" s="20" t="str">
        <f>'Region - CS Data'!M57</f>
        <v>0.35 LL</v>
      </c>
      <c r="N69" s="20">
        <f>'Region - CS Data'!N57</f>
        <v>0</v>
      </c>
      <c r="O69" s="20">
        <f>'Region - CS Data'!O57</f>
        <v>0</v>
      </c>
      <c r="P69" s="20">
        <f>'Region - CS Data'!P57</f>
        <v>0</v>
      </c>
      <c r="Q69" s="20">
        <f>'Region - CS Data'!Q57</f>
        <v>0</v>
      </c>
      <c r="R69" s="20">
        <f>'Region - CS Data'!R57</f>
        <v>0</v>
      </c>
      <c r="S69" s="20">
        <f>'Region - CS Data'!S57</f>
        <v>0</v>
      </c>
      <c r="T69" s="20">
        <f>'Region - CS Data'!T57</f>
        <v>0</v>
      </c>
      <c r="U69" s="20">
        <f>'Region - CS Data'!U57</f>
        <v>7</v>
      </c>
      <c r="V69" s="12">
        <f>'Region - CS Data'!V57</f>
        <v>0</v>
      </c>
    </row>
    <row r="70" spans="1:22" x14ac:dyDescent="0.35">
      <c r="A70" s="20">
        <f>'Region - CS Data'!A58</f>
        <v>56</v>
      </c>
      <c r="B70" s="20" t="str">
        <f>'Region - CS Data'!B58</f>
        <v>Chhatrapati Sambhajinagar</v>
      </c>
      <c r="C70" s="20" t="str">
        <f>'Region - CS Data'!C58</f>
        <v>Chhatrapati Sambhajinagar</v>
      </c>
      <c r="D70" s="20" t="str">
        <f>'Region - CS Data'!D58</f>
        <v>Vaijapur</v>
      </c>
      <c r="E70" s="20" t="str">
        <f>'Region - CS Data'!E58</f>
        <v>Vaijapur</v>
      </c>
      <c r="F70" s="20" t="str">
        <f>'Region - CS Data'!F58</f>
        <v>20051233</v>
      </c>
      <c r="G70" s="20" t="str">
        <f>'Region - CS Data'!G58</f>
        <v>373 Village Gangapur-Vaijapur Grid WSS</v>
      </c>
      <c r="H70" s="20" t="str">
        <f>'Region - CS Data'!H58</f>
        <v>Virgaon</v>
      </c>
      <c r="I70" s="20" t="str">
        <f>'Region - CS Data'!I58</f>
        <v>ESR-0.90 LL</v>
      </c>
      <c r="J70" s="21">
        <f>'Region - CS Data'!J58</f>
        <v>56.923999786376953</v>
      </c>
      <c r="K70" s="20" t="str">
        <f>'Region - CS Data'!K58</f>
        <v>Connected</v>
      </c>
      <c r="L70" s="20" t="str">
        <f>'Region - CS Data'!L58</f>
        <v>Online</v>
      </c>
      <c r="M70" s="20" t="str">
        <f>'Region - CS Data'!M58</f>
        <v>0.90LL</v>
      </c>
      <c r="N70" s="20">
        <f>'Region - CS Data'!N58</f>
        <v>4.1500000000000004</v>
      </c>
      <c r="O70" s="20">
        <f>'Region - CS Data'!O58</f>
        <v>1.51</v>
      </c>
      <c r="P70" s="20">
        <f>'Region - CS Data'!P58</f>
        <v>8.42</v>
      </c>
      <c r="Q70" s="20">
        <f>'Region - CS Data'!Q58</f>
        <v>18.323320312500002</v>
      </c>
      <c r="R70" s="20">
        <f>'Region - CS Data'!R58</f>
        <v>1.77</v>
      </c>
      <c r="S70" s="20">
        <f>'Region - CS Data'!S58</f>
        <v>4.6500000000000004</v>
      </c>
      <c r="T70" s="20">
        <f>'Region - CS Data'!T58</f>
        <v>6.4768359374999998</v>
      </c>
      <c r="U70" s="20">
        <f>'Region - CS Data'!U58</f>
        <v>0</v>
      </c>
      <c r="V70" s="12">
        <f>'Region - CS Data'!V58</f>
        <v>7.1964843749999998</v>
      </c>
    </row>
    <row r="71" spans="1:22" x14ac:dyDescent="0.35">
      <c r="A71" s="20">
        <f>'Region - CS Data'!A59</f>
        <v>57</v>
      </c>
      <c r="B71" s="20" t="str">
        <f>'Region - CS Data'!B59</f>
        <v>Chhatrapati Sambhajinagar</v>
      </c>
      <c r="C71" s="20" t="str">
        <f>'Region - CS Data'!C59</f>
        <v>Chhatrapati Sambhajinagar</v>
      </c>
      <c r="D71" s="20" t="str">
        <f>'Region - CS Data'!D59</f>
        <v>Gangapur</v>
      </c>
      <c r="E71" s="20" t="str">
        <f>'Region - CS Data'!E59</f>
        <v>Gangapur</v>
      </c>
      <c r="F71" s="20" t="str">
        <f>'Region - CS Data'!F59</f>
        <v>20051233</v>
      </c>
      <c r="G71" s="20" t="str">
        <f>'Region - CS Data'!G59</f>
        <v>373 Village Gangapur-Vaijapur Grid WSS</v>
      </c>
      <c r="H71" s="20" t="str">
        <f>'Region - CS Data'!H59</f>
        <v>Jogeshwari</v>
      </c>
      <c r="I71" s="20" t="str">
        <f>'Region - CS Data'!I59</f>
        <v>ESR-1.00 LL</v>
      </c>
      <c r="J71" s="21">
        <f>'Region - CS Data'!J59</f>
        <v>0</v>
      </c>
      <c r="K71" s="20" t="str">
        <f>'Region - CS Data'!K59</f>
        <v>Connected</v>
      </c>
      <c r="L71" s="20" t="str">
        <f>'Region - CS Data'!L59</f>
        <v>Online</v>
      </c>
      <c r="M71" s="20" t="str">
        <f>'Region - CS Data'!M59</f>
        <v>1.00 LL</v>
      </c>
      <c r="N71" s="20">
        <f>'Region - CS Data'!N59</f>
        <v>4.88</v>
      </c>
      <c r="O71" s="20">
        <f>'Region - CS Data'!O59</f>
        <v>2.5</v>
      </c>
      <c r="P71" s="20">
        <f>'Region - CS Data'!P59</f>
        <v>3.2978213514543313</v>
      </c>
      <c r="Q71" s="20">
        <f>'Region - CS Data'!Q59</f>
        <v>3.0049302649930176</v>
      </c>
      <c r="R71" s="20">
        <f>'Region - CS Data'!R59</f>
        <v>2.8308164563673199</v>
      </c>
      <c r="S71" s="20">
        <f>'Region - CS Data'!S59</f>
        <v>3.3017688679245474</v>
      </c>
      <c r="T71" s="20">
        <f>'Region - CS Data'!T59</f>
        <v>2.9003267625643638</v>
      </c>
      <c r="U71" s="20">
        <f>'Region - CS Data'!U59</f>
        <v>0</v>
      </c>
      <c r="V71" s="12">
        <f>'Region - CS Data'!V59</f>
        <v>2.9003267625643638</v>
      </c>
    </row>
    <row r="72" spans="1:22" x14ac:dyDescent="0.35">
      <c r="A72" s="20">
        <f>'Region - CS Data'!A60</f>
        <v>58</v>
      </c>
      <c r="B72" s="20" t="str">
        <f>'Region - CS Data'!B60</f>
        <v>Chhatrapati Sambhajinagar</v>
      </c>
      <c r="C72" s="20" t="str">
        <f>'Region - CS Data'!C60</f>
        <v>Chhatrapati Sambhajinagar</v>
      </c>
      <c r="D72" s="20" t="str">
        <f>'Region - CS Data'!D60</f>
        <v>Paithan</v>
      </c>
      <c r="E72" s="20" t="str">
        <f>'Region - CS Data'!E60</f>
        <v>Paithan</v>
      </c>
      <c r="F72" s="20" t="str">
        <f>'Region - CS Data'!F60</f>
        <v>20018162</v>
      </c>
      <c r="G72" s="20" t="str">
        <f>'Region - CS Data'!G60</f>
        <v>Paithan Taluka 178 Village Grid WS</v>
      </c>
      <c r="H72" s="20" t="str">
        <f>'Region - CS Data'!H60</f>
        <v>Changatpuri</v>
      </c>
      <c r="I72" s="20" t="str">
        <f>'Region - CS Data'!I60</f>
        <v>Existing 0.76 LL ESR</v>
      </c>
      <c r="J72" s="21">
        <f>'Region - CS Data'!J60</f>
        <v>0</v>
      </c>
      <c r="K72" s="20" t="str">
        <f>'Region - CS Data'!K60</f>
        <v>Connected</v>
      </c>
      <c r="L72" s="20" t="str">
        <f>'Region - CS Data'!L60</f>
        <v>Online</v>
      </c>
      <c r="M72" s="20" t="str">
        <f>'Region - CS Data'!M60</f>
        <v>0.76 LL</v>
      </c>
      <c r="N72" s="20">
        <f>'Region - CS Data'!N60</f>
        <v>0</v>
      </c>
      <c r="O72" s="20">
        <f>'Region - CS Data'!O60</f>
        <v>0</v>
      </c>
      <c r="P72" s="20">
        <f>'Region - CS Data'!P60</f>
        <v>0</v>
      </c>
      <c r="Q72" s="20">
        <f>'Region - CS Data'!Q60</f>
        <v>0</v>
      </c>
      <c r="R72" s="20">
        <f>'Region - CS Data'!R60</f>
        <v>0</v>
      </c>
      <c r="S72" s="20">
        <f>'Region - CS Data'!S60</f>
        <v>0</v>
      </c>
      <c r="T72" s="20">
        <f>'Region - CS Data'!T60</f>
        <v>0</v>
      </c>
      <c r="U72" s="20">
        <f>'Region - CS Data'!U60</f>
        <v>7</v>
      </c>
      <c r="V72" s="12">
        <f>'Region - CS Data'!V60</f>
        <v>0</v>
      </c>
    </row>
    <row r="73" spans="1:22" x14ac:dyDescent="0.35">
      <c r="A73" s="20">
        <f>'Region - CS Data'!A61</f>
        <v>59</v>
      </c>
      <c r="B73" s="20" t="str">
        <f>'Region - CS Data'!B61</f>
        <v>Chhatrapati Sambhajinagar</v>
      </c>
      <c r="C73" s="20" t="str">
        <f>'Region - CS Data'!C61</f>
        <v>Jalna</v>
      </c>
      <c r="D73" s="20" t="str">
        <f>'Region - CS Data'!D61</f>
        <v>Partur</v>
      </c>
      <c r="E73" s="20" t="str">
        <f>'Region - CS Data'!E61</f>
        <v>Partur</v>
      </c>
      <c r="F73" s="20" t="str">
        <f>'Region - CS Data'!F61</f>
        <v>20094559</v>
      </c>
      <c r="G73" s="20" t="str">
        <f>'Region - CS Data'!G61</f>
        <v>120 Villages Extension Scheme for Works Not Considered in 173 GRID WSS and 95 GRID WSS Tq. Partur, Mantha and Jalna Dist: Jalna</v>
      </c>
      <c r="H73" s="20" t="str">
        <f>'Region - CS Data'!H61</f>
        <v>Hastur Tanda</v>
      </c>
      <c r="I73" s="20" t="str">
        <f>'Region - CS Data'!I61</f>
        <v>ESR-0.50 LL</v>
      </c>
      <c r="J73" s="21" t="str">
        <f>'Region - CS Data'!J61</f>
        <v>Pt Created</v>
      </c>
      <c r="K73" s="20" t="str">
        <f>'Region - CS Data'!K61</f>
        <v>Not</v>
      </c>
      <c r="L73" s="20" t="str">
        <f>'Region - CS Data'!L61</f>
        <v>Offline</v>
      </c>
      <c r="M73" s="20" t="str">
        <f>'Region - CS Data'!M61</f>
        <v>0.50 LL</v>
      </c>
      <c r="N73" s="20">
        <f>'Region - CS Data'!N61</f>
        <v>0</v>
      </c>
      <c r="O73" s="20">
        <f>'Region - CS Data'!O61</f>
        <v>0</v>
      </c>
      <c r="P73" s="20">
        <f>'Region - CS Data'!P61</f>
        <v>0</v>
      </c>
      <c r="Q73" s="20">
        <f>'Region - CS Data'!Q61</f>
        <v>0</v>
      </c>
      <c r="R73" s="20">
        <f>'Region - CS Data'!R61</f>
        <v>0</v>
      </c>
      <c r="S73" s="20">
        <f>'Region - CS Data'!S61</f>
        <v>0</v>
      </c>
      <c r="T73" s="20">
        <f>'Region - CS Data'!T61</f>
        <v>0</v>
      </c>
      <c r="U73" s="20">
        <f>'Region - CS Data'!U61</f>
        <v>7</v>
      </c>
      <c r="V73" s="12">
        <f>'Region - CS Data'!V61</f>
        <v>0</v>
      </c>
    </row>
    <row r="74" spans="1:22" x14ac:dyDescent="0.35">
      <c r="A74" s="20">
        <f>'Region - CS Data'!A62</f>
        <v>60</v>
      </c>
      <c r="B74" s="20" t="str">
        <f>'Region - CS Data'!B62</f>
        <v>Chhatrapati sambhajinagar</v>
      </c>
      <c r="C74" s="20" t="str">
        <f>'Region - CS Data'!C62</f>
        <v>Chhatrapati sambhajinagar</v>
      </c>
      <c r="D74" s="20" t="str">
        <f>'Region - CS Data'!D62</f>
        <v>Vaijapur</v>
      </c>
      <c r="E74" s="20" t="str">
        <f>'Region - CS Data'!E62</f>
        <v>Vaijapur</v>
      </c>
      <c r="F74" s="20" t="str">
        <f>'Region - CS Data'!F62</f>
        <v>20051233</v>
      </c>
      <c r="G74" s="20" t="str">
        <f>'Region - CS Data'!G62</f>
        <v>373 Village Gangapur-Vaijapur Grid WSS</v>
      </c>
      <c r="H74" s="20" t="str">
        <f>'Region - CS Data'!H62</f>
        <v>Mali Ghogargaon</v>
      </c>
      <c r="I74" s="20" t="str">
        <f>'Region - CS Data'!I62</f>
        <v>ESR-0.50 LL</v>
      </c>
      <c r="J74" s="21">
        <f>'Region - CS Data'!J62</f>
        <v>0</v>
      </c>
      <c r="K74" s="20" t="str">
        <f>'Region - CS Data'!K62</f>
        <v>Connected</v>
      </c>
      <c r="L74" s="20" t="str">
        <f>'Region - CS Data'!L62</f>
        <v>Online</v>
      </c>
      <c r="M74" s="20" t="str">
        <f>'Region - CS Data'!M62</f>
        <v>0.50 LL</v>
      </c>
      <c r="N74" s="20">
        <f>'Region - CS Data'!N62</f>
        <v>0.78</v>
      </c>
      <c r="O74" s="20">
        <f>'Region - CS Data'!O62</f>
        <v>0</v>
      </c>
      <c r="P74" s="20">
        <f>'Region - CS Data'!P62</f>
        <v>0.86</v>
      </c>
      <c r="Q74" s="20">
        <f>'Region - CS Data'!Q62</f>
        <v>0</v>
      </c>
      <c r="R74" s="20">
        <f>'Region - CS Data'!R62</f>
        <v>0.83</v>
      </c>
      <c r="S74" s="20">
        <f>'Region - CS Data'!S62</f>
        <v>0</v>
      </c>
      <c r="T74" s="20">
        <f>'Region - CS Data'!T62</f>
        <v>0.6</v>
      </c>
      <c r="U74" s="20">
        <f>'Region - CS Data'!U62</f>
        <v>3</v>
      </c>
      <c r="V74" s="12">
        <f>'Region - CS Data'!V62</f>
        <v>1.2</v>
      </c>
    </row>
    <row r="75" spans="1:22" x14ac:dyDescent="0.35">
      <c r="A75" s="20">
        <f>'Region - CS Data'!A63</f>
        <v>61</v>
      </c>
      <c r="B75" s="20" t="str">
        <f>'Region - CS Data'!B63</f>
        <v>Nanded</v>
      </c>
      <c r="C75" s="20" t="str">
        <f>'Region - CS Data'!C63</f>
        <v>Nanded</v>
      </c>
      <c r="D75" s="20" t="str">
        <f>'Region - CS Data'!D63</f>
        <v>Hadgaon</v>
      </c>
      <c r="E75" s="20" t="str">
        <f>'Region - CS Data'!E63</f>
        <v>Hadgaon</v>
      </c>
      <c r="F75" s="20" t="str">
        <f>'Region - CS Data'!F63</f>
        <v>20013969</v>
      </c>
      <c r="G75" s="20" t="str">
        <f>'Region - CS Data'!G63</f>
        <v>Hadgaon and Himayatnagar 132 Village Grid WSS</v>
      </c>
      <c r="H75" s="20" t="str">
        <f>'Region - CS Data'!H63</f>
        <v>Gargavhan</v>
      </c>
      <c r="I75" s="20" t="str">
        <f>'Region - CS Data'!I63</f>
        <v>ESR-0.40 LL</v>
      </c>
      <c r="J75" s="21">
        <f>'Region - CS Data'!J63</f>
        <v>0</v>
      </c>
      <c r="K75" s="20" t="str">
        <f>'Region - CS Data'!K63</f>
        <v>Connected</v>
      </c>
      <c r="L75" s="20" t="str">
        <f>'Region - CS Data'!L63</f>
        <v>Online</v>
      </c>
      <c r="M75" s="20" t="str">
        <f>'Region - CS Data'!M63</f>
        <v>0.40 LL</v>
      </c>
      <c r="N75" s="20">
        <f>'Region - CS Data'!N63</f>
        <v>0</v>
      </c>
      <c r="O75" s="20">
        <f>'Region - CS Data'!O63</f>
        <v>11.35</v>
      </c>
      <c r="P75" s="20">
        <f>'Region - CS Data'!P63</f>
        <v>0</v>
      </c>
      <c r="Q75" s="20">
        <f>'Region - CS Data'!Q63</f>
        <v>11.33</v>
      </c>
      <c r="R75" s="20">
        <f>'Region - CS Data'!R63</f>
        <v>0</v>
      </c>
      <c r="S75" s="20">
        <f>'Region - CS Data'!S63</f>
        <v>12.24</v>
      </c>
      <c r="T75" s="20">
        <f>'Region - CS Data'!T63</f>
        <v>0</v>
      </c>
      <c r="U75" s="20">
        <f>'Region - CS Data'!U63</f>
        <v>4</v>
      </c>
      <c r="V75" s="12">
        <f>'Region - CS Data'!V63</f>
        <v>0</v>
      </c>
    </row>
    <row r="76" spans="1:22" x14ac:dyDescent="0.35">
      <c r="A76" s="20">
        <f>'Region - CS Data'!A64</f>
        <v>62</v>
      </c>
      <c r="B76" s="20" t="str">
        <f>'Region - CS Data'!B64</f>
        <v>Nanded</v>
      </c>
      <c r="C76" s="20" t="str">
        <f>'Region - CS Data'!C64</f>
        <v>Nanded</v>
      </c>
      <c r="D76" s="20" t="str">
        <f>'Region - CS Data'!D64</f>
        <v>Kandhar</v>
      </c>
      <c r="E76" s="20" t="str">
        <f>'Region - CS Data'!E64</f>
        <v>Kandhar</v>
      </c>
      <c r="F76" s="20" t="str">
        <f>'Region - CS Data'!F64</f>
        <v>7338000</v>
      </c>
      <c r="G76" s="20" t="str">
        <f>'Region - CS Data'!G64</f>
        <v>Osmamnagar Shirdhon Combined WSS</v>
      </c>
      <c r="H76" s="20" t="str">
        <f>'Region - CS Data'!H64</f>
        <v>Shirdhon Tanda</v>
      </c>
      <c r="I76" s="20" t="str">
        <f>'Region - CS Data'!I64</f>
        <v>ESR-0.24 LL</v>
      </c>
      <c r="J76" s="21">
        <f>'Region - CS Data'!J64</f>
        <v>0</v>
      </c>
      <c r="K76" s="20" t="str">
        <f>'Region - CS Data'!K64</f>
        <v>Connected</v>
      </c>
      <c r="L76" s="20" t="str">
        <f>'Region - CS Data'!L64</f>
        <v>Online</v>
      </c>
      <c r="M76" s="20" t="str">
        <f>'Region - CS Data'!M64</f>
        <v>0.24LL</v>
      </c>
      <c r="N76" s="20">
        <f>'Region - CS Data'!N64</f>
        <v>0</v>
      </c>
      <c r="O76" s="20">
        <f>'Region - CS Data'!O64</f>
        <v>0</v>
      </c>
      <c r="P76" s="20">
        <f>'Region - CS Data'!P64</f>
        <v>0</v>
      </c>
      <c r="Q76" s="20">
        <f>'Region - CS Data'!Q64</f>
        <v>0</v>
      </c>
      <c r="R76" s="20">
        <f>'Region - CS Data'!R64</f>
        <v>0</v>
      </c>
      <c r="S76" s="20">
        <f>'Region - CS Data'!S64</f>
        <v>0</v>
      </c>
      <c r="T76" s="20">
        <f>'Region - CS Data'!T64</f>
        <v>0</v>
      </c>
      <c r="U76" s="20">
        <f>'Region - CS Data'!U64</f>
        <v>7</v>
      </c>
      <c r="V76" s="12">
        <f>'Region - CS Data'!V64</f>
        <v>0</v>
      </c>
    </row>
    <row r="77" spans="1:22" x14ac:dyDescent="0.35">
      <c r="A77" s="20">
        <f>'Region - CS Data'!A65</f>
        <v>63</v>
      </c>
      <c r="B77" s="20" t="str">
        <f>'Region - CS Data'!B65</f>
        <v>Nanded</v>
      </c>
      <c r="C77" s="20" t="str">
        <f>'Region - CS Data'!C65</f>
        <v>Nanded</v>
      </c>
      <c r="D77" s="20" t="str">
        <f>'Region - CS Data'!D65</f>
        <v>Hadgaon</v>
      </c>
      <c r="E77" s="20" t="str">
        <f>'Region - CS Data'!E65</f>
        <v>Hadgaon</v>
      </c>
      <c r="F77" s="20" t="str">
        <f>'Region - CS Data'!F65</f>
        <v>20013969</v>
      </c>
      <c r="G77" s="20" t="str">
        <f>'Region - CS Data'!G65</f>
        <v>Hadgaon and Himayatnagar 132 Village Grid WSS</v>
      </c>
      <c r="H77" s="20" t="str">
        <f>'Region - CS Data'!H65</f>
        <v>Mahatala</v>
      </c>
      <c r="I77" s="20" t="str">
        <f>'Region - CS Data'!I65</f>
        <v>ESR 0.40 LL</v>
      </c>
      <c r="J77" s="21">
        <f>'Region - CS Data'!J65</f>
        <v>0</v>
      </c>
      <c r="K77" s="20" t="str">
        <f>'Region - CS Data'!K65</f>
        <v>Connected</v>
      </c>
      <c r="L77" s="20" t="str">
        <f>'Region - CS Data'!L65</f>
        <v>Online</v>
      </c>
      <c r="M77" s="20" t="str">
        <f>'Region - CS Data'!M65</f>
        <v>0.40LL</v>
      </c>
      <c r="N77" s="20">
        <f>'Region - CS Data'!N65</f>
        <v>0.6</v>
      </c>
      <c r="O77" s="20">
        <f>'Region - CS Data'!O65</f>
        <v>0.6356026022469905</v>
      </c>
      <c r="P77" s="20">
        <f>'Region - CS Data'!P65</f>
        <v>0.64</v>
      </c>
      <c r="Q77" s="20">
        <f>'Region - CS Data'!Q65</f>
        <v>0.85526357997027846</v>
      </c>
      <c r="R77" s="20">
        <f>'Region - CS Data'!R65</f>
        <v>0.11</v>
      </c>
      <c r="S77" s="20">
        <f>'Region - CS Data'!S65</f>
        <v>0.5148645376116201</v>
      </c>
      <c r="T77" s="20">
        <f>'Region - CS Data'!T65</f>
        <v>0.20492965758669926</v>
      </c>
      <c r="U77" s="20">
        <f>'Region - CS Data'!U65</f>
        <v>0</v>
      </c>
      <c r="V77" s="12">
        <f>'Region - CS Data'!V65</f>
        <v>0.51232414396674808</v>
      </c>
    </row>
    <row r="78" spans="1:22" x14ac:dyDescent="0.35">
      <c r="A78" s="20">
        <f>'Region - CS Data'!A66</f>
        <v>64</v>
      </c>
      <c r="B78" s="20" t="str">
        <f>'Region - CS Data'!B66</f>
        <v>Nanded</v>
      </c>
      <c r="C78" s="20" t="str">
        <f>'Region - CS Data'!C66</f>
        <v>Nanded</v>
      </c>
      <c r="D78" s="20" t="str">
        <f>'Region - CS Data'!D66</f>
        <v>Hadgaon</v>
      </c>
      <c r="E78" s="20" t="str">
        <f>'Region - CS Data'!E66</f>
        <v>Hadgaon</v>
      </c>
      <c r="F78" s="20" t="str">
        <f>'Region - CS Data'!F66</f>
        <v>20013969</v>
      </c>
      <c r="G78" s="20" t="str">
        <f>'Region - CS Data'!G66</f>
        <v>Hadgaon and Himayatnagar 132 Village Grid WSS</v>
      </c>
      <c r="H78" s="20" t="str">
        <f>'Region - CS Data'!H66</f>
        <v>Kedarguda</v>
      </c>
      <c r="I78" s="20" t="str">
        <f>'Region - CS Data'!I66</f>
        <v>ESR-0.40 LL</v>
      </c>
      <c r="J78" s="21">
        <f>'Region - CS Data'!J66</f>
        <v>0</v>
      </c>
      <c r="K78" s="20" t="str">
        <f>'Region - CS Data'!K66</f>
        <v>Connected</v>
      </c>
      <c r="L78" s="20" t="str">
        <f>'Region - CS Data'!L66</f>
        <v>Online</v>
      </c>
      <c r="M78" s="20" t="str">
        <f>'Region - CS Data'!M66</f>
        <v>0.40 LL</v>
      </c>
      <c r="N78" s="20">
        <f>'Region - CS Data'!N66</f>
        <v>3.7</v>
      </c>
      <c r="O78" s="20">
        <f>'Region - CS Data'!O66</f>
        <v>3.16</v>
      </c>
      <c r="P78" s="20">
        <f>'Region - CS Data'!P66</f>
        <v>4.83</v>
      </c>
      <c r="Q78" s="20">
        <f>'Region - CS Data'!Q66</f>
        <v>2.27</v>
      </c>
      <c r="R78" s="20">
        <f>'Region - CS Data'!R66</f>
        <v>4.3899999999999997</v>
      </c>
      <c r="S78" s="20">
        <f>'Region - CS Data'!S66</f>
        <v>4.2699999999999996</v>
      </c>
      <c r="T78" s="20">
        <f>'Region - CS Data'!T66</f>
        <v>1.6</v>
      </c>
      <c r="U78" s="20">
        <f>'Region - CS Data'!U66</f>
        <v>0</v>
      </c>
      <c r="V78" s="12">
        <f>'Region - CS Data'!V66</f>
        <v>4</v>
      </c>
    </row>
    <row r="79" spans="1:22" x14ac:dyDescent="0.35">
      <c r="A79" s="20">
        <f>'Region - CS Data'!A67</f>
        <v>65</v>
      </c>
      <c r="B79" s="20" t="str">
        <f>'Region - CS Data'!B67</f>
        <v>Chhatrapati Sambhajinagar</v>
      </c>
      <c r="C79" s="20" t="str">
        <f>'Region - CS Data'!C67</f>
        <v>Chhatrapati Sambhajinagar</v>
      </c>
      <c r="D79" s="20" t="str">
        <f>'Region - CS Data'!D67</f>
        <v>Paithan</v>
      </c>
      <c r="E79" s="20" t="str">
        <f>'Region - CS Data'!E67</f>
        <v>Paithan</v>
      </c>
      <c r="F79" s="20" t="str">
        <f>'Region - CS Data'!F67</f>
        <v>20018162</v>
      </c>
      <c r="G79" s="20" t="str">
        <f>'Region - CS Data'!G67</f>
        <v>Paithan Taluka 178 Village Grid WS</v>
      </c>
      <c r="H79" s="20" t="str">
        <f>'Region - CS Data'!H67</f>
        <v>Paithan Kheda</v>
      </c>
      <c r="I79" s="20" t="str">
        <f>'Region - CS Data'!I67</f>
        <v>ESR-1.00 LL</v>
      </c>
      <c r="J79" s="21">
        <f>'Region - CS Data'!J67</f>
        <v>0</v>
      </c>
      <c r="K79" s="20" t="str">
        <f>'Region - CS Data'!K67</f>
        <v>Connected</v>
      </c>
      <c r="L79" s="20" t="str">
        <f>'Region - CS Data'!L67</f>
        <v>Online</v>
      </c>
      <c r="M79" s="20" t="str">
        <f>'Region - CS Data'!M67</f>
        <v>1.00 LL</v>
      </c>
      <c r="N79" s="20">
        <f>'Region - CS Data'!N67</f>
        <v>0</v>
      </c>
      <c r="O79" s="20">
        <f>'Region - CS Data'!O67</f>
        <v>0</v>
      </c>
      <c r="P79" s="20">
        <f>'Region - CS Data'!P67</f>
        <v>0.04</v>
      </c>
      <c r="Q79" s="20">
        <f>'Region - CS Data'!Q67</f>
        <v>0</v>
      </c>
      <c r="R79" s="20">
        <f>'Region - CS Data'!R67</f>
        <v>0</v>
      </c>
      <c r="S79" s="20">
        <f>'Region - CS Data'!S67</f>
        <v>0.34</v>
      </c>
      <c r="T79" s="20">
        <f>'Region - CS Data'!T67</f>
        <v>0.25</v>
      </c>
      <c r="U79" s="20">
        <f>'Region - CS Data'!U67</f>
        <v>4</v>
      </c>
      <c r="V79" s="12">
        <f>'Region - CS Data'!V67</f>
        <v>0.25</v>
      </c>
    </row>
    <row r="80" spans="1:22" x14ac:dyDescent="0.35">
      <c r="A80" s="20">
        <f>'Region - CS Data'!A68</f>
        <v>66</v>
      </c>
      <c r="B80" s="20" t="str">
        <f>'Region - CS Data'!B68</f>
        <v>Nanded</v>
      </c>
      <c r="C80" s="20" t="str">
        <f>'Region - CS Data'!C68</f>
        <v>Nanded</v>
      </c>
      <c r="D80" s="20" t="str">
        <f>'Region - CS Data'!D68</f>
        <v>Hadgaon</v>
      </c>
      <c r="E80" s="20" t="str">
        <f>'Region - CS Data'!E68</f>
        <v>Hadgaon</v>
      </c>
      <c r="F80" s="20" t="str">
        <f>'Region - CS Data'!F68</f>
        <v>20013969</v>
      </c>
      <c r="G80" s="20" t="str">
        <f>'Region - CS Data'!G68</f>
        <v>Hadgaon and Himayatnagar 132 Village Grid WSS</v>
      </c>
      <c r="H80" s="20" t="str">
        <f>'Region - CS Data'!H68</f>
        <v>Shendan</v>
      </c>
      <c r="I80" s="20" t="str">
        <f>'Region - CS Data'!I68</f>
        <v>ESR 0.40 LL</v>
      </c>
      <c r="J80" s="21">
        <f>'Region - CS Data'!J68</f>
        <v>0</v>
      </c>
      <c r="K80" s="20" t="str">
        <f>'Region - CS Data'!K68</f>
        <v>Connected</v>
      </c>
      <c r="L80" s="20" t="str">
        <f>'Region - CS Data'!L68</f>
        <v>Offline</v>
      </c>
      <c r="M80" s="20" t="str">
        <f>'Region - CS Data'!M68</f>
        <v>0.40LL</v>
      </c>
      <c r="N80" s="20">
        <f>'Region - CS Data'!N68</f>
        <v>0</v>
      </c>
      <c r="O80" s="20">
        <f>'Region - CS Data'!O68</f>
        <v>0</v>
      </c>
      <c r="P80" s="20">
        <f>'Region - CS Data'!P68</f>
        <v>0</v>
      </c>
      <c r="Q80" s="20">
        <f>'Region - CS Data'!Q68</f>
        <v>0</v>
      </c>
      <c r="R80" s="20">
        <f>'Region - CS Data'!R68</f>
        <v>0</v>
      </c>
      <c r="S80" s="20">
        <f>'Region - CS Data'!S68</f>
        <v>0</v>
      </c>
      <c r="T80" s="20">
        <f>'Region - CS Data'!T68</f>
        <v>0</v>
      </c>
      <c r="U80" s="20">
        <f>'Region - CS Data'!U68</f>
        <v>7</v>
      </c>
      <c r="V80" s="12">
        <f>'Region - CS Data'!V68</f>
        <v>0</v>
      </c>
    </row>
    <row r="81" spans="1:22" x14ac:dyDescent="0.35">
      <c r="A81" s="20">
        <f>'Region - CS Data'!A69</f>
        <v>67</v>
      </c>
      <c r="B81" s="20" t="str">
        <f>'Region - CS Data'!B69</f>
        <v>Nanded</v>
      </c>
      <c r="C81" s="20" t="str">
        <f>'Region - CS Data'!C69</f>
        <v>Nanded</v>
      </c>
      <c r="D81" s="20" t="str">
        <f>'Region - CS Data'!D69</f>
        <v>Himayatnagar</v>
      </c>
      <c r="E81" s="20" t="str">
        <f>'Region - CS Data'!E69</f>
        <v>Himayatnagar</v>
      </c>
      <c r="F81" s="20" t="str">
        <f>'Region - CS Data'!F69</f>
        <v>20013969</v>
      </c>
      <c r="G81" s="20" t="str">
        <f>'Region - CS Data'!G69</f>
        <v>Hadgaon and Himayatnagar 132 Village Grid WSS</v>
      </c>
      <c r="H81" s="20" t="str">
        <f>'Region - CS Data'!H69</f>
        <v>Tembhi</v>
      </c>
      <c r="I81" s="20" t="str">
        <f>'Region - CS Data'!I69</f>
        <v>ESR-0.40 LL</v>
      </c>
      <c r="J81" s="21" t="str">
        <f>'Region - CS Data'!J69</f>
        <v>Pt Created</v>
      </c>
      <c r="K81" s="20" t="str">
        <f>'Region - CS Data'!K69</f>
        <v>Not</v>
      </c>
      <c r="L81" s="20" t="str">
        <f>'Region - CS Data'!L69</f>
        <v>Offline</v>
      </c>
      <c r="M81" s="20" t="str">
        <f>'Region - CS Data'!M69</f>
        <v>0.40 LL</v>
      </c>
      <c r="N81" s="20">
        <f>'Region - CS Data'!N69</f>
        <v>0</v>
      </c>
      <c r="O81" s="20">
        <f>'Region - CS Data'!O69</f>
        <v>0</v>
      </c>
      <c r="P81" s="20">
        <f>'Region - CS Data'!P69</f>
        <v>0</v>
      </c>
      <c r="Q81" s="20">
        <f>'Region - CS Data'!Q69</f>
        <v>0</v>
      </c>
      <c r="R81" s="20">
        <f>'Region - CS Data'!R69</f>
        <v>0</v>
      </c>
      <c r="S81" s="20">
        <f>'Region - CS Data'!S69</f>
        <v>0</v>
      </c>
      <c r="T81" s="20">
        <f>'Region - CS Data'!T69</f>
        <v>0</v>
      </c>
      <c r="U81" s="20">
        <f>'Region - CS Data'!U69</f>
        <v>7</v>
      </c>
      <c r="V81" s="12">
        <f>'Region - CS Data'!V69</f>
        <v>0</v>
      </c>
    </row>
    <row r="82" spans="1:22" x14ac:dyDescent="0.35">
      <c r="A82" s="20">
        <f>'Region - CS Data'!A70</f>
        <v>68</v>
      </c>
      <c r="B82" s="20" t="str">
        <f>'Region - CS Data'!B70</f>
        <v>Nanded</v>
      </c>
      <c r="C82" s="20" t="str">
        <f>'Region - CS Data'!C70</f>
        <v>Nanded</v>
      </c>
      <c r="D82" s="20" t="str">
        <f>'Region - CS Data'!D70</f>
        <v>Himayatnagar</v>
      </c>
      <c r="E82" s="20" t="str">
        <f>'Region - CS Data'!E70</f>
        <v>Himayatnagar</v>
      </c>
      <c r="F82" s="20" t="str">
        <f>'Region - CS Data'!F70</f>
        <v>20013969</v>
      </c>
      <c r="G82" s="20" t="str">
        <f>'Region - CS Data'!G70</f>
        <v>Hadgaon and Himayatnagar 132 Village Grid WSS</v>
      </c>
      <c r="H82" s="20" t="str">
        <f>'Region - CS Data'!H70</f>
        <v>Ashti</v>
      </c>
      <c r="I82" s="20" t="str">
        <f>'Region - CS Data'!I70</f>
        <v>ESR-0.80 LL</v>
      </c>
      <c r="J82" s="21">
        <f>'Region - CS Data'!J70</f>
        <v>0</v>
      </c>
      <c r="K82" s="20" t="str">
        <f>'Region - CS Data'!K70</f>
        <v>Connected</v>
      </c>
      <c r="L82" s="20" t="str">
        <f>'Region - CS Data'!L70</f>
        <v>Online</v>
      </c>
      <c r="M82" s="20" t="str">
        <f>'Region - CS Data'!M70</f>
        <v>0.80 LL</v>
      </c>
      <c r="N82" s="20">
        <f>'Region - CS Data'!N70</f>
        <v>0</v>
      </c>
      <c r="O82" s="20">
        <f>'Region - CS Data'!O70</f>
        <v>0.19</v>
      </c>
      <c r="P82" s="20">
        <f>'Region - CS Data'!P70</f>
        <v>0</v>
      </c>
      <c r="Q82" s="20">
        <f>'Region - CS Data'!Q70</f>
        <v>0</v>
      </c>
      <c r="R82" s="20">
        <f>'Region - CS Data'!R70</f>
        <v>0</v>
      </c>
      <c r="S82" s="20">
        <f>'Region - CS Data'!S70</f>
        <v>0</v>
      </c>
      <c r="T82" s="20">
        <f>'Region - CS Data'!T70</f>
        <v>0</v>
      </c>
      <c r="U82" s="20">
        <f>'Region - CS Data'!U70</f>
        <v>6</v>
      </c>
      <c r="V82" s="12">
        <f>'Region - CS Data'!V70</f>
        <v>0</v>
      </c>
    </row>
    <row r="83" spans="1:22" x14ac:dyDescent="0.35">
      <c r="A83" s="20">
        <f>'Region - CS Data'!A71</f>
        <v>69</v>
      </c>
      <c r="B83" s="20" t="str">
        <f>'Region - CS Data'!B71</f>
        <v>Chhatrapati Sambhajinagar</v>
      </c>
      <c r="C83" s="20" t="str">
        <f>'Region - CS Data'!C71</f>
        <v>Jalna</v>
      </c>
      <c r="D83" s="20" t="str">
        <f>'Region - CS Data'!D71</f>
        <v>Mantha</v>
      </c>
      <c r="E83" s="20" t="str">
        <f>'Region - CS Data'!E71</f>
        <v>Mantha</v>
      </c>
      <c r="F83" s="20" t="str">
        <f>'Region - CS Data'!F71</f>
        <v>20094559</v>
      </c>
      <c r="G83" s="20" t="str">
        <f>'Region - CS Data'!G71</f>
        <v>120 Villages Extension Scheme for Works Not Considered in 173 GRID WSS and 95 GRID WSS Tq. Partur, Mantha and Jalna Dist: Jalna</v>
      </c>
      <c r="H83" s="20" t="str">
        <f>'Region - CS Data'!H71</f>
        <v>Limbaji Barbada</v>
      </c>
      <c r="I83" s="20" t="str">
        <f>'Region - CS Data'!I71</f>
        <v>ESR-0.25 LL</v>
      </c>
      <c r="J83" s="21">
        <f>'Region - CS Data'!J71</f>
        <v>23.392000198364258</v>
      </c>
      <c r="K83" s="20" t="str">
        <f>'Region - CS Data'!K71</f>
        <v>Connected</v>
      </c>
      <c r="L83" s="20" t="str">
        <f>'Region - CS Data'!L71</f>
        <v>Online</v>
      </c>
      <c r="M83" s="20" t="str">
        <f>'Region - CS Data'!M71</f>
        <v>0.25 LL</v>
      </c>
      <c r="N83" s="20">
        <f>'Region - CS Data'!N71</f>
        <v>0.33</v>
      </c>
      <c r="O83" s="20">
        <f>'Region - CS Data'!O71</f>
        <v>0</v>
      </c>
      <c r="P83" s="20">
        <f>'Region - CS Data'!P71</f>
        <v>0</v>
      </c>
      <c r="Q83" s="20">
        <f>'Region - CS Data'!Q71</f>
        <v>0.45</v>
      </c>
      <c r="R83" s="20">
        <f>'Region - CS Data'!R71</f>
        <v>0</v>
      </c>
      <c r="S83" s="20">
        <f>'Region - CS Data'!S71</f>
        <v>0</v>
      </c>
      <c r="T83" s="20">
        <f>'Region - CS Data'!T71</f>
        <v>0</v>
      </c>
      <c r="U83" s="20">
        <f>'Region - CS Data'!U71</f>
        <v>5</v>
      </c>
      <c r="V83" s="12">
        <f>'Region - CS Data'!V71</f>
        <v>0</v>
      </c>
    </row>
    <row r="84" spans="1:22" x14ac:dyDescent="0.35">
      <c r="A84" s="20">
        <f>'Region - CS Data'!A72</f>
        <v>70</v>
      </c>
      <c r="B84" s="20" t="str">
        <f>'Region - CS Data'!B72</f>
        <v>Nanded</v>
      </c>
      <c r="C84" s="20" t="str">
        <f>'Region - CS Data'!C72</f>
        <v>Nanded</v>
      </c>
      <c r="D84" s="20" t="str">
        <f>'Region - CS Data'!D72</f>
        <v>Hadgaon</v>
      </c>
      <c r="E84" s="20" t="str">
        <f>'Region - CS Data'!E72</f>
        <v>Hadgaon</v>
      </c>
      <c r="F84" s="20" t="str">
        <f>'Region - CS Data'!F72</f>
        <v>20013969</v>
      </c>
      <c r="G84" s="20" t="str">
        <f>'Region - CS Data'!G72</f>
        <v>Hadgaon and Himayatnagar 132 Village Grid WSS</v>
      </c>
      <c r="H84" s="20" t="str">
        <f>'Region - CS Data'!H72</f>
        <v>Mardga</v>
      </c>
      <c r="I84" s="20" t="str">
        <f>'Region - CS Data'!I72</f>
        <v>ESR-0.60LL</v>
      </c>
      <c r="J84" s="21">
        <f>'Region - CS Data'!J72</f>
        <v>0</v>
      </c>
      <c r="K84" s="20" t="str">
        <f>'Region - CS Data'!K72</f>
        <v>Connected</v>
      </c>
      <c r="L84" s="20" t="str">
        <f>'Region - CS Data'!L72</f>
        <v>Online</v>
      </c>
      <c r="M84" s="20" t="str">
        <f>'Region - CS Data'!M72</f>
        <v>0.60LL</v>
      </c>
      <c r="N84" s="20">
        <f>'Region - CS Data'!N72</f>
        <v>0</v>
      </c>
      <c r="O84" s="20">
        <f>'Region - CS Data'!O72</f>
        <v>0</v>
      </c>
      <c r="P84" s="20">
        <f>'Region - CS Data'!P72</f>
        <v>0</v>
      </c>
      <c r="Q84" s="20">
        <f>'Region - CS Data'!Q72</f>
        <v>0</v>
      </c>
      <c r="R84" s="20">
        <f>'Region - CS Data'!R72</f>
        <v>0</v>
      </c>
      <c r="S84" s="20">
        <f>'Region - CS Data'!S72</f>
        <v>0</v>
      </c>
      <c r="T84" s="20">
        <f>'Region - CS Data'!T72</f>
        <v>0</v>
      </c>
      <c r="U84" s="20">
        <f>'Region - CS Data'!U72</f>
        <v>7</v>
      </c>
      <c r="V84" s="12">
        <f>'Region - CS Data'!V72</f>
        <v>0</v>
      </c>
    </row>
    <row r="85" spans="1:22" x14ac:dyDescent="0.35">
      <c r="A85" s="20">
        <f>'Region - CS Data'!A73</f>
        <v>71</v>
      </c>
      <c r="B85" s="20" t="str">
        <f>'Region - CS Data'!B73</f>
        <v>Latur</v>
      </c>
      <c r="C85" s="20" t="str">
        <f>'Region - CS Data'!C73</f>
        <v>Latur</v>
      </c>
      <c r="D85" s="20" t="str">
        <f>'Region - CS Data'!D73</f>
        <v>Renapur</v>
      </c>
      <c r="E85" s="20" t="str">
        <f>'Region - CS Data'!E73</f>
        <v>Renapur</v>
      </c>
      <c r="F85" s="20" t="str">
        <f>'Region - CS Data'!F73</f>
        <v>20030820</v>
      </c>
      <c r="G85" s="20" t="str">
        <f>'Region - CS Data'!G73</f>
        <v>Pangaon 10 villages WSS</v>
      </c>
      <c r="H85" s="20" t="str">
        <f>'Region - CS Data'!H73</f>
        <v>Kharoli</v>
      </c>
      <c r="I85" s="20" t="str">
        <f>'Region - CS Data'!I73</f>
        <v>ESR-2.40 LL</v>
      </c>
      <c r="J85" s="21">
        <f>'Region - CS Data'!J73</f>
        <v>0</v>
      </c>
      <c r="K85" s="20" t="str">
        <f>'Region - CS Data'!K73</f>
        <v>Connected</v>
      </c>
      <c r="L85" s="20" t="str">
        <f>'Region - CS Data'!L73</f>
        <v>Online</v>
      </c>
      <c r="M85" s="20" t="str">
        <f>'Region - CS Data'!M73</f>
        <v>2.40 LL</v>
      </c>
      <c r="N85" s="20">
        <f>'Region - CS Data'!N73</f>
        <v>0</v>
      </c>
      <c r="O85" s="20">
        <f>'Region - CS Data'!O73</f>
        <v>13.66</v>
      </c>
      <c r="P85" s="20">
        <f>'Region - CS Data'!P73</f>
        <v>0.7</v>
      </c>
      <c r="Q85" s="20">
        <f>'Region - CS Data'!Q73</f>
        <v>9.15</v>
      </c>
      <c r="R85" s="20">
        <f>'Region - CS Data'!R73</f>
        <v>7.3</v>
      </c>
      <c r="S85" s="20">
        <f>'Region - CS Data'!S73</f>
        <v>2.4900000000000002</v>
      </c>
      <c r="T85" s="20">
        <f>'Region - CS Data'!T73</f>
        <v>0</v>
      </c>
      <c r="U85" s="20">
        <f>'Region - CS Data'!U73</f>
        <v>2</v>
      </c>
      <c r="V85" s="12">
        <f>'Region - CS Data'!V73</f>
        <v>0</v>
      </c>
    </row>
    <row r="86" spans="1:22" x14ac:dyDescent="0.35">
      <c r="A86" s="20">
        <f>'Region - CS Data'!A74</f>
        <v>72</v>
      </c>
      <c r="B86" s="20" t="str">
        <f>'Region - CS Data'!B74</f>
        <v>Nanded</v>
      </c>
      <c r="C86" s="20" t="str">
        <f>'Region - CS Data'!C74</f>
        <v>Nanded</v>
      </c>
      <c r="D86" s="20" t="str">
        <f>'Region - CS Data'!D74</f>
        <v>Himayatnagar</v>
      </c>
      <c r="E86" s="20" t="str">
        <f>'Region - CS Data'!E74</f>
        <v>Himayatnagar</v>
      </c>
      <c r="F86" s="20" t="str">
        <f>'Region - CS Data'!F74</f>
        <v>20013969</v>
      </c>
      <c r="G86" s="20" t="str">
        <f>'Region - CS Data'!G74</f>
        <v>Hadgaon and Himayatnagar 132 Village Grid WSS</v>
      </c>
      <c r="H86" s="20" t="str">
        <f>'Region - CS Data'!H74</f>
        <v>Kamari</v>
      </c>
      <c r="I86" s="20" t="str">
        <f>'Region - CS Data'!I74</f>
        <v>ESR-1.50 LL</v>
      </c>
      <c r="J86" s="21">
        <f>'Region - CS Data'!J74</f>
        <v>0</v>
      </c>
      <c r="K86" s="20" t="str">
        <f>'Region - CS Data'!K74</f>
        <v>Connected</v>
      </c>
      <c r="L86" s="20" t="str">
        <f>'Region - CS Data'!L74</f>
        <v>Online</v>
      </c>
      <c r="M86" s="20" t="str">
        <f>'Region - CS Data'!M74</f>
        <v>1.50 LL</v>
      </c>
      <c r="N86" s="20">
        <f>'Region - CS Data'!N74</f>
        <v>0</v>
      </c>
      <c r="O86" s="20">
        <f>'Region - CS Data'!O74</f>
        <v>9.01</v>
      </c>
      <c r="P86" s="20">
        <f>'Region - CS Data'!P74</f>
        <v>10.94</v>
      </c>
      <c r="Q86" s="20">
        <f>'Region - CS Data'!Q74</f>
        <v>9.8800000000000008</v>
      </c>
      <c r="R86" s="20">
        <f>'Region - CS Data'!R74</f>
        <v>0</v>
      </c>
      <c r="S86" s="20">
        <f>'Region - CS Data'!S74</f>
        <v>9.68</v>
      </c>
      <c r="T86" s="20">
        <f>'Region - CS Data'!T74</f>
        <v>0.01</v>
      </c>
      <c r="U86" s="20">
        <f>'Region - CS Data'!U74</f>
        <v>2</v>
      </c>
      <c r="V86" s="12">
        <f>'Region - CS Data'!V74</f>
        <v>6.6666666666666671E-3</v>
      </c>
    </row>
    <row r="87" spans="1:22" x14ac:dyDescent="0.35">
      <c r="A87" s="20">
        <f>'Region - CS Data'!A75</f>
        <v>73</v>
      </c>
      <c r="B87" s="20" t="str">
        <f>'Region - CS Data'!B75</f>
        <v>Nanded</v>
      </c>
      <c r="C87" s="20" t="str">
        <f>'Region - CS Data'!C75</f>
        <v>Nanded</v>
      </c>
      <c r="D87" s="20" t="str">
        <f>'Region - CS Data'!D75</f>
        <v>Himayatnagar</v>
      </c>
      <c r="E87" s="20" t="str">
        <f>'Region - CS Data'!E75</f>
        <v>Himayatnagar</v>
      </c>
      <c r="F87" s="20" t="str">
        <f>'Region - CS Data'!F75</f>
        <v>20013969</v>
      </c>
      <c r="G87" s="20" t="str">
        <f>'Region - CS Data'!G75</f>
        <v>Hadgaon and Himayatnagar 132 Village Grid WSS</v>
      </c>
      <c r="H87" s="20" t="str">
        <f>'Region - CS Data'!H75</f>
        <v>Karanji</v>
      </c>
      <c r="I87" s="20" t="str">
        <f>'Region - CS Data'!I75</f>
        <v>ESR-0.40 LL</v>
      </c>
      <c r="J87" s="21">
        <f>'Region - CS Data'!J75</f>
        <v>0</v>
      </c>
      <c r="K87" s="20" t="str">
        <f>'Region - CS Data'!K75</f>
        <v>Connected</v>
      </c>
      <c r="L87" s="20" t="str">
        <f>'Region - CS Data'!L75</f>
        <v>Online</v>
      </c>
      <c r="M87" s="20" t="str">
        <f>'Region - CS Data'!M75</f>
        <v>0.40 LL</v>
      </c>
      <c r="N87" s="20">
        <f>'Region - CS Data'!N75</f>
        <v>0</v>
      </c>
      <c r="O87" s="20">
        <f>'Region - CS Data'!O75</f>
        <v>0</v>
      </c>
      <c r="P87" s="20">
        <f>'Region - CS Data'!P75</f>
        <v>0</v>
      </c>
      <c r="Q87" s="20">
        <f>'Region - CS Data'!Q75</f>
        <v>0</v>
      </c>
      <c r="R87" s="20">
        <f>'Region - CS Data'!R75</f>
        <v>0</v>
      </c>
      <c r="S87" s="20">
        <f>'Region - CS Data'!S75</f>
        <v>5.95</v>
      </c>
      <c r="T87" s="20">
        <f>'Region - CS Data'!T75</f>
        <v>7.42</v>
      </c>
      <c r="U87" s="20">
        <f>'Region - CS Data'!U75</f>
        <v>5</v>
      </c>
      <c r="V87" s="12">
        <f>'Region - CS Data'!V75</f>
        <v>18.549999723583486</v>
      </c>
    </row>
    <row r="88" spans="1:22" x14ac:dyDescent="0.35">
      <c r="A88" s="20">
        <f>'Region - CS Data'!A76</f>
        <v>74</v>
      </c>
      <c r="B88" s="20" t="str">
        <f>'Region - CS Data'!B76</f>
        <v>Nanded</v>
      </c>
      <c r="C88" s="20" t="str">
        <f>'Region - CS Data'!C76</f>
        <v>Nanded</v>
      </c>
      <c r="D88" s="20" t="str">
        <f>'Region - CS Data'!D76</f>
        <v>Hadgaon</v>
      </c>
      <c r="E88" s="20" t="str">
        <f>'Region - CS Data'!E76</f>
        <v>Hadgaon</v>
      </c>
      <c r="F88" s="20" t="str">
        <f>'Region - CS Data'!F76</f>
        <v>20013969</v>
      </c>
      <c r="G88" s="20" t="str">
        <f>'Region - CS Data'!G76</f>
        <v>Hadgaon and Himayatnagar 132 Village Grid WSS</v>
      </c>
      <c r="H88" s="20" t="str">
        <f>'Region - CS Data'!H76</f>
        <v>Ghogri</v>
      </c>
      <c r="I88" s="20" t="str">
        <f>'Region - CS Data'!I76</f>
        <v>ESR-0.40 LL</v>
      </c>
      <c r="J88" s="21">
        <f>'Region - CS Data'!J76</f>
        <v>0</v>
      </c>
      <c r="K88" s="20" t="str">
        <f>'Region - CS Data'!K76</f>
        <v>Connected</v>
      </c>
      <c r="L88" s="20" t="str">
        <f>'Region - CS Data'!L76</f>
        <v>Online</v>
      </c>
      <c r="M88" s="20" t="str">
        <f>'Region - CS Data'!M76</f>
        <v>0.40 LL</v>
      </c>
      <c r="N88" s="20">
        <f>'Region - CS Data'!N76</f>
        <v>1.32</v>
      </c>
      <c r="O88" s="20">
        <f>'Region - CS Data'!O76</f>
        <v>0.33</v>
      </c>
      <c r="P88" s="20">
        <f>'Region - CS Data'!P76</f>
        <v>1.1200000000000001</v>
      </c>
      <c r="Q88" s="20">
        <f>'Region - CS Data'!Q76</f>
        <v>1.86</v>
      </c>
      <c r="R88" s="20">
        <f>'Region - CS Data'!R76</f>
        <v>0.89</v>
      </c>
      <c r="S88" s="20">
        <f>'Region - CS Data'!S76</f>
        <v>1.36</v>
      </c>
      <c r="T88" s="20">
        <f>'Region - CS Data'!T76</f>
        <v>5.48</v>
      </c>
      <c r="U88" s="20">
        <f>'Region - CS Data'!U76</f>
        <v>0</v>
      </c>
      <c r="V88" s="12">
        <f>'Region - CS Data'!V76</f>
        <v>13.700000000000001</v>
      </c>
    </row>
    <row r="89" spans="1:22" x14ac:dyDescent="0.35">
      <c r="A89" s="20">
        <f>'Region - CS Data'!A77</f>
        <v>75</v>
      </c>
      <c r="B89" s="20" t="str">
        <f>'Region - CS Data'!B77</f>
        <v>Chhatrapati Sambhajinagar</v>
      </c>
      <c r="C89" s="20" t="str">
        <f>'Region - CS Data'!C77</f>
        <v>Chhatrapati Sambhajinagar</v>
      </c>
      <c r="D89" s="20" t="str">
        <f>'Region - CS Data'!D77</f>
        <v>Paithan</v>
      </c>
      <c r="E89" s="20" t="str">
        <f>'Region - CS Data'!E77</f>
        <v>Paithan</v>
      </c>
      <c r="F89" s="20" t="str">
        <f>'Region - CS Data'!F77</f>
        <v>20018162</v>
      </c>
      <c r="G89" s="20" t="str">
        <f>'Region - CS Data'!G77</f>
        <v>Paithan Taluka 178 Village Grid WS</v>
      </c>
      <c r="H89" s="20" t="str">
        <f>'Region - CS Data'!H77</f>
        <v>Dhorkin</v>
      </c>
      <c r="I89" s="20" t="str">
        <f>'Region - CS Data'!I77</f>
        <v>ESR-2.00 LL</v>
      </c>
      <c r="J89" s="21">
        <f>'Region - CS Data'!J77</f>
        <v>0</v>
      </c>
      <c r="K89" s="20" t="str">
        <f>'Region - CS Data'!K77</f>
        <v>Connected</v>
      </c>
      <c r="L89" s="20" t="str">
        <f>'Region - CS Data'!L77</f>
        <v>Online</v>
      </c>
      <c r="M89" s="20" t="str">
        <f>'Region - CS Data'!M77</f>
        <v>2.00 LL</v>
      </c>
      <c r="N89" s="20">
        <f>'Region - CS Data'!N77</f>
        <v>0.16</v>
      </c>
      <c r="O89" s="20">
        <f>'Region - CS Data'!O77</f>
        <v>0</v>
      </c>
      <c r="P89" s="20">
        <f>'Region - CS Data'!P77</f>
        <v>0</v>
      </c>
      <c r="Q89" s="20">
        <f>'Region - CS Data'!Q77</f>
        <v>0.02</v>
      </c>
      <c r="R89" s="20">
        <f>'Region - CS Data'!R77</f>
        <v>0</v>
      </c>
      <c r="S89" s="20">
        <f>'Region - CS Data'!S77</f>
        <v>0</v>
      </c>
      <c r="T89" s="20">
        <f>'Region - CS Data'!T77</f>
        <v>0</v>
      </c>
      <c r="U89" s="20">
        <f>'Region - CS Data'!U77</f>
        <v>5</v>
      </c>
      <c r="V89" s="12">
        <f>'Region - CS Data'!V77</f>
        <v>0</v>
      </c>
    </row>
    <row r="90" spans="1:22" x14ac:dyDescent="0.35">
      <c r="A90" s="20">
        <f>'Region - CS Data'!A78</f>
        <v>76</v>
      </c>
      <c r="B90" s="20" t="str">
        <f>'Region - CS Data'!B78</f>
        <v>Nanded</v>
      </c>
      <c r="C90" s="20" t="str">
        <f>'Region - CS Data'!C78</f>
        <v>Nanded</v>
      </c>
      <c r="D90" s="20" t="str">
        <f>'Region - CS Data'!D78</f>
        <v>Naigaon</v>
      </c>
      <c r="E90" s="20" t="str">
        <f>'Region - CS Data'!E78</f>
        <v>Naigaon</v>
      </c>
      <c r="F90" s="20" t="str">
        <f>'Region - CS Data'!F78</f>
        <v>7942142</v>
      </c>
      <c r="G90" s="20" t="str">
        <f>'Region - CS Data'!G78</f>
        <v>Manjram WSS (7942142)</v>
      </c>
      <c r="H90" s="20" t="str">
        <f>'Region - CS Data'!H78</f>
        <v>Wadi</v>
      </c>
      <c r="I90" s="20" t="str">
        <f>'Region - CS Data'!I78</f>
        <v>Existing ESR-0.50 LL</v>
      </c>
      <c r="J90" s="21">
        <f>'Region - CS Data'!J78</f>
        <v>0</v>
      </c>
      <c r="K90" s="20" t="str">
        <f>'Region - CS Data'!K78</f>
        <v>Connected</v>
      </c>
      <c r="L90" s="20" t="str">
        <f>'Region - CS Data'!L78</f>
        <v>Online</v>
      </c>
      <c r="M90" s="20" t="str">
        <f>'Region - CS Data'!M78</f>
        <v>0.50 LL</v>
      </c>
      <c r="N90" s="20">
        <f>'Region - CS Data'!N78</f>
        <v>0</v>
      </c>
      <c r="O90" s="20">
        <f>'Region - CS Data'!O78</f>
        <v>0</v>
      </c>
      <c r="P90" s="20">
        <f>'Region - CS Data'!P78</f>
        <v>0</v>
      </c>
      <c r="Q90" s="20">
        <f>'Region - CS Data'!Q78</f>
        <v>0</v>
      </c>
      <c r="R90" s="20">
        <f>'Region - CS Data'!R78</f>
        <v>0</v>
      </c>
      <c r="S90" s="20">
        <f>'Region - CS Data'!S78</f>
        <v>0</v>
      </c>
      <c r="T90" s="20">
        <f>'Region - CS Data'!T78</f>
        <v>0</v>
      </c>
      <c r="U90" s="20">
        <f>'Region - CS Data'!U78</f>
        <v>7</v>
      </c>
      <c r="V90" s="12">
        <f>'Region - CS Data'!V78</f>
        <v>0</v>
      </c>
    </row>
    <row r="91" spans="1:22" x14ac:dyDescent="0.35">
      <c r="A91" s="20">
        <f>'Region - CS Data'!A79</f>
        <v>77</v>
      </c>
      <c r="B91" s="20" t="str">
        <f>'Region - CS Data'!B79</f>
        <v>Chhatrapati Sambhajinagar</v>
      </c>
      <c r="C91" s="20" t="str">
        <f>'Region - CS Data'!C79</f>
        <v>Chhatrapati Sambhajinagar</v>
      </c>
      <c r="D91" s="20" t="str">
        <f>'Region - CS Data'!D79</f>
        <v>Sillod</v>
      </c>
      <c r="E91" s="20" t="str">
        <f>'Region - CS Data'!E79</f>
        <v>Sillod</v>
      </c>
      <c r="F91" s="20" t="str">
        <f>'Region - CS Data'!F79</f>
        <v>20017395</v>
      </c>
      <c r="G91" s="20" t="str">
        <f>'Region - CS Data'!G79</f>
        <v>Shirsala &amp; 4 Village</v>
      </c>
      <c r="H91" s="20" t="str">
        <f>'Region - CS Data'!H79</f>
        <v>Janjala</v>
      </c>
      <c r="I91" s="20" t="str">
        <f>'Region - CS Data'!I79</f>
        <v>ESR-0.81 LL</v>
      </c>
      <c r="J91" s="21">
        <f>'Region - CS Data'!J79</f>
        <v>0</v>
      </c>
      <c r="K91" s="20" t="str">
        <f>'Region - CS Data'!K79</f>
        <v>Connected</v>
      </c>
      <c r="L91" s="20" t="str">
        <f>'Region - CS Data'!L79</f>
        <v>Online</v>
      </c>
      <c r="M91" s="20" t="str">
        <f>'Region - CS Data'!M79</f>
        <v>0.81 LL</v>
      </c>
      <c r="N91" s="20">
        <f>'Region - CS Data'!N79</f>
        <v>0</v>
      </c>
      <c r="O91" s="20">
        <f>'Region - CS Data'!O79</f>
        <v>0.03</v>
      </c>
      <c r="P91" s="20">
        <f>'Region - CS Data'!P79</f>
        <v>0.08</v>
      </c>
      <c r="Q91" s="20">
        <f>'Region - CS Data'!Q79</f>
        <v>0</v>
      </c>
      <c r="R91" s="20">
        <f>'Region - CS Data'!R79</f>
        <v>0</v>
      </c>
      <c r="S91" s="20">
        <f>'Region - CS Data'!S79</f>
        <v>0</v>
      </c>
      <c r="T91" s="20">
        <f>'Region - CS Data'!T79</f>
        <v>0</v>
      </c>
      <c r="U91" s="20">
        <f>'Region - CS Data'!U79</f>
        <v>5</v>
      </c>
      <c r="V91" s="12">
        <f>'Region - CS Data'!V79</f>
        <v>0</v>
      </c>
    </row>
    <row r="92" spans="1:22" x14ac:dyDescent="0.35">
      <c r="A92" s="20">
        <f>'Region - CS Data'!A80</f>
        <v>78</v>
      </c>
      <c r="B92" s="20" t="str">
        <f>'Region - CS Data'!B80</f>
        <v>Nanded</v>
      </c>
      <c r="C92" s="20" t="str">
        <f>'Region - CS Data'!C80</f>
        <v>Nanded</v>
      </c>
      <c r="D92" s="20" t="str">
        <f>'Region - CS Data'!D80</f>
        <v>Himayatnagar</v>
      </c>
      <c r="E92" s="20" t="str">
        <f>'Region - CS Data'!E80</f>
        <v>Himayatnagar</v>
      </c>
      <c r="F92" s="20" t="str">
        <f>'Region - CS Data'!F80</f>
        <v>20013969</v>
      </c>
      <c r="G92" s="20" t="str">
        <f>'Region - CS Data'!G80</f>
        <v>Hadgaon and Himayatnagar 132 Village Grid WSS</v>
      </c>
      <c r="H92" s="20" t="str">
        <f>'Region - CS Data'!H80</f>
        <v>Walkyachiwadi</v>
      </c>
      <c r="I92" s="20" t="str">
        <f>'Region - CS Data'!I80</f>
        <v>ESR-1.00 LL</v>
      </c>
      <c r="J92" s="21">
        <f>'Region - CS Data'!J80</f>
        <v>0</v>
      </c>
      <c r="K92" s="20" t="str">
        <f>'Region - CS Data'!K80</f>
        <v>Connected</v>
      </c>
      <c r="L92" s="20" t="str">
        <f>'Region - CS Data'!L80</f>
        <v>Online</v>
      </c>
      <c r="M92" s="20" t="str">
        <f>'Region - CS Data'!M80</f>
        <v>1.00 LL</v>
      </c>
      <c r="N92" s="20">
        <f>'Region - CS Data'!N80</f>
        <v>1.04</v>
      </c>
      <c r="O92" s="20">
        <f>'Region - CS Data'!O80</f>
        <v>0.46</v>
      </c>
      <c r="P92" s="20">
        <f>'Region - CS Data'!P80</f>
        <v>0.1</v>
      </c>
      <c r="Q92" s="20">
        <f>'Region - CS Data'!Q80</f>
        <v>0.31</v>
      </c>
      <c r="R92" s="20">
        <f>'Region - CS Data'!R80</f>
        <v>1.05</v>
      </c>
      <c r="S92" s="20">
        <f>'Region - CS Data'!S80</f>
        <v>0.68</v>
      </c>
      <c r="T92" s="20">
        <f>'Region - CS Data'!T80</f>
        <v>0.56999999999999995</v>
      </c>
      <c r="U92" s="20">
        <f>'Region - CS Data'!U80</f>
        <v>0</v>
      </c>
      <c r="V92" s="12">
        <f>'Region - CS Data'!V80</f>
        <v>0.56999999999999995</v>
      </c>
    </row>
    <row r="93" spans="1:22" x14ac:dyDescent="0.35">
      <c r="A93" s="20">
        <f>'Region - CS Data'!A81</f>
        <v>79</v>
      </c>
      <c r="B93" s="20" t="str">
        <f>'Region - CS Data'!B81</f>
        <v>Nanded</v>
      </c>
      <c r="C93" s="20" t="str">
        <f>'Region - CS Data'!C81</f>
        <v>Nanded</v>
      </c>
      <c r="D93" s="20" t="str">
        <f>'Region - CS Data'!D81</f>
        <v>Hadgaon</v>
      </c>
      <c r="E93" s="20" t="str">
        <f>'Region - CS Data'!E81</f>
        <v>Hadgaon</v>
      </c>
      <c r="F93" s="20" t="str">
        <f>'Region - CS Data'!F81</f>
        <v>20013969</v>
      </c>
      <c r="G93" s="20" t="str">
        <f>'Region - CS Data'!G81</f>
        <v>Hadgaon and Himayatnagar 132 Village Grid WSS</v>
      </c>
      <c r="H93" s="20" t="str">
        <f>'Region - CS Data'!H81</f>
        <v>Koli</v>
      </c>
      <c r="I93" s="20" t="str">
        <f>'Region - CS Data'!I81</f>
        <v>ESR-0.60 LL</v>
      </c>
      <c r="J93" s="21">
        <f>'Region - CS Data'!J81</f>
        <v>0</v>
      </c>
      <c r="K93" s="20" t="str">
        <f>'Region - CS Data'!K81</f>
        <v>Connected</v>
      </c>
      <c r="L93" s="20" t="str">
        <f>'Region - CS Data'!L81</f>
        <v>Offline</v>
      </c>
      <c r="M93" s="20" t="str">
        <f>'Region - CS Data'!M81</f>
        <v>0.60 LL</v>
      </c>
      <c r="N93" s="20">
        <f>'Region - CS Data'!N81</f>
        <v>0</v>
      </c>
      <c r="O93" s="20">
        <f>'Region - CS Data'!O81</f>
        <v>0</v>
      </c>
      <c r="P93" s="20">
        <f>'Region - CS Data'!P81</f>
        <v>0</v>
      </c>
      <c r="Q93" s="20">
        <f>'Region - CS Data'!Q81</f>
        <v>0</v>
      </c>
      <c r="R93" s="20">
        <f>'Region - CS Data'!R81</f>
        <v>0</v>
      </c>
      <c r="S93" s="20">
        <f>'Region - CS Data'!S81</f>
        <v>0</v>
      </c>
      <c r="T93" s="20">
        <f>'Region - CS Data'!T81</f>
        <v>0</v>
      </c>
      <c r="U93" s="20">
        <f>'Region - CS Data'!U81</f>
        <v>7</v>
      </c>
      <c r="V93" s="12">
        <f>'Region - CS Data'!V81</f>
        <v>0</v>
      </c>
    </row>
    <row r="94" spans="1:22" x14ac:dyDescent="0.35">
      <c r="A94" s="20">
        <f>'Region - CS Data'!A82</f>
        <v>80</v>
      </c>
      <c r="B94" s="20" t="str">
        <f>'Region - CS Data'!B82</f>
        <v>Latur</v>
      </c>
      <c r="C94" s="20" t="str">
        <f>'Region - CS Data'!C82</f>
        <v>Latur</v>
      </c>
      <c r="D94" s="20" t="str">
        <f>'Region - CS Data'!D82</f>
        <v>Renapur</v>
      </c>
      <c r="E94" s="20" t="str">
        <f>'Region - CS Data'!E82</f>
        <v>Renapur</v>
      </c>
      <c r="F94" s="20" t="str">
        <f>'Region - CS Data'!F82</f>
        <v>20030820</v>
      </c>
      <c r="G94" s="20" t="str">
        <f>'Region - CS Data'!G82</f>
        <v>Pangaon 10 villages WSS</v>
      </c>
      <c r="H94" s="20" t="str">
        <f>'Region - CS Data'!H82</f>
        <v>Pangaon</v>
      </c>
      <c r="I94" s="20" t="str">
        <f>'Region - CS Data'!I82</f>
        <v>MBR-0.60 LL</v>
      </c>
      <c r="J94" s="21">
        <f>'Region - CS Data'!J82</f>
        <v>0</v>
      </c>
      <c r="K94" s="20" t="str">
        <f>'Region - CS Data'!K82</f>
        <v>Connected</v>
      </c>
      <c r="L94" s="20" t="str">
        <f>'Region - CS Data'!L82</f>
        <v>Online</v>
      </c>
      <c r="M94" s="20" t="str">
        <f>'Region - CS Data'!M82</f>
        <v>0.60 LL</v>
      </c>
      <c r="N94" s="20">
        <f>'Region - CS Data'!N82</f>
        <v>0.31</v>
      </c>
      <c r="O94" s="20">
        <f>'Region - CS Data'!O82</f>
        <v>0.01</v>
      </c>
      <c r="P94" s="20">
        <f>'Region - CS Data'!P82</f>
        <v>0</v>
      </c>
      <c r="Q94" s="20">
        <f>'Region - CS Data'!Q82</f>
        <v>0</v>
      </c>
      <c r="R94" s="20">
        <f>'Region - CS Data'!R82</f>
        <v>0.63</v>
      </c>
      <c r="S94" s="20">
        <f>'Region - CS Data'!S82</f>
        <v>0.21</v>
      </c>
      <c r="T94" s="20">
        <f>'Region - CS Data'!T82</f>
        <v>0</v>
      </c>
      <c r="U94" s="20">
        <f>'Region - CS Data'!U82</f>
        <v>3</v>
      </c>
      <c r="V94" s="12">
        <f>'Region - CS Data'!V82</f>
        <v>0</v>
      </c>
    </row>
    <row r="95" spans="1:22" x14ac:dyDescent="0.35">
      <c r="A95" s="20">
        <f>'Region - CS Data'!A83</f>
        <v>81</v>
      </c>
      <c r="B95" s="20" t="str">
        <f>'Region - CS Data'!B83</f>
        <v>Nanded</v>
      </c>
      <c r="C95" s="20" t="str">
        <f>'Region - CS Data'!C83</f>
        <v>Nanded</v>
      </c>
      <c r="D95" s="20" t="str">
        <f>'Region - CS Data'!D83</f>
        <v>Hadgaon</v>
      </c>
      <c r="E95" s="20" t="str">
        <f>'Region - CS Data'!E83</f>
        <v>Hadgaon</v>
      </c>
      <c r="F95" s="20" t="str">
        <f>'Region - CS Data'!F83</f>
        <v>20013969</v>
      </c>
      <c r="G95" s="20" t="str">
        <f>'Region - CS Data'!G83</f>
        <v>Hadgaon and Himayatnagar 132 Village Grid WSS</v>
      </c>
      <c r="H95" s="20" t="str">
        <f>'Region - CS Data'!H83</f>
        <v>Talang</v>
      </c>
      <c r="I95" s="20" t="str">
        <f>'Region - CS Data'!I83</f>
        <v>ESR-0.42 LL</v>
      </c>
      <c r="J95" s="21">
        <f>'Region - CS Data'!J83</f>
        <v>0</v>
      </c>
      <c r="K95" s="20" t="str">
        <f>'Region - CS Data'!K83</f>
        <v>Connected</v>
      </c>
      <c r="L95" s="20" t="str">
        <f>'Region - CS Data'!L83</f>
        <v>Online</v>
      </c>
      <c r="M95" s="20" t="str">
        <f>'Region - CS Data'!M83</f>
        <v>0.42LL</v>
      </c>
      <c r="N95" s="20">
        <f>'Region - CS Data'!N83</f>
        <v>0</v>
      </c>
      <c r="O95" s="20">
        <f>'Region - CS Data'!O83</f>
        <v>0</v>
      </c>
      <c r="P95" s="20">
        <f>'Region - CS Data'!P83</f>
        <v>0.27</v>
      </c>
      <c r="Q95" s="20">
        <f>'Region - CS Data'!Q83</f>
        <v>0</v>
      </c>
      <c r="R95" s="20">
        <f>'Region - CS Data'!R83</f>
        <v>0</v>
      </c>
      <c r="S95" s="20">
        <f>'Region - CS Data'!S83</f>
        <v>0.06</v>
      </c>
      <c r="T95" s="20">
        <f>'Region - CS Data'!T83</f>
        <v>0.11</v>
      </c>
      <c r="U95" s="20">
        <f>'Region - CS Data'!U83</f>
        <v>4</v>
      </c>
      <c r="V95" s="12">
        <f>'Region - CS Data'!V83</f>
        <v>0.26190477008181673</v>
      </c>
    </row>
    <row r="96" spans="1:22" x14ac:dyDescent="0.35">
      <c r="A96" s="20">
        <f>'Region - CS Data'!A84</f>
        <v>82</v>
      </c>
      <c r="B96" s="20" t="str">
        <f>'Region - CS Data'!B84</f>
        <v>Chhatrapati Sambhajinagar</v>
      </c>
      <c r="C96" s="20" t="str">
        <f>'Region - CS Data'!C84</f>
        <v>Chhatrapati Sambhajinagar</v>
      </c>
      <c r="D96" s="20" t="str">
        <f>'Region - CS Data'!D84</f>
        <v>Paithan</v>
      </c>
      <c r="E96" s="20" t="str">
        <f>'Region - CS Data'!E84</f>
        <v>Paithan</v>
      </c>
      <c r="F96" s="20" t="str">
        <f>'Region - CS Data'!F84</f>
        <v>20018162</v>
      </c>
      <c r="G96" s="20" t="str">
        <f>'Region - CS Data'!G84</f>
        <v>Paithan Taluka 178 Village Grid WS</v>
      </c>
      <c r="H96" s="20" t="str">
        <f>'Region - CS Data'!H84</f>
        <v>Antarwadi Khandi</v>
      </c>
      <c r="I96" s="20" t="str">
        <f>'Region - CS Data'!I84</f>
        <v>ESR-0.70 LL</v>
      </c>
      <c r="J96" s="21">
        <f>'Region - CS Data'!J84</f>
        <v>0</v>
      </c>
      <c r="K96" s="20" t="str">
        <f>'Region - CS Data'!K84</f>
        <v>Connected</v>
      </c>
      <c r="L96" s="20" t="str">
        <f>'Region - CS Data'!L84</f>
        <v>Online</v>
      </c>
      <c r="M96" s="20" t="str">
        <f>'Region - CS Data'!M84</f>
        <v>0.70 LL</v>
      </c>
      <c r="N96" s="20">
        <f>'Region - CS Data'!N84</f>
        <v>0</v>
      </c>
      <c r="O96" s="20">
        <f>'Region - CS Data'!O84</f>
        <v>0.06</v>
      </c>
      <c r="P96" s="20">
        <f>'Region - CS Data'!P84</f>
        <v>0</v>
      </c>
      <c r="Q96" s="20">
        <f>'Region - CS Data'!Q84</f>
        <v>0</v>
      </c>
      <c r="R96" s="20">
        <f>'Region - CS Data'!R84</f>
        <v>0</v>
      </c>
      <c r="S96" s="20">
        <f>'Region - CS Data'!S84</f>
        <v>0</v>
      </c>
      <c r="T96" s="20">
        <f>'Region - CS Data'!T84</f>
        <v>0</v>
      </c>
      <c r="U96" s="20">
        <f>'Region - CS Data'!U84</f>
        <v>6</v>
      </c>
      <c r="V96" s="12">
        <f>'Region - CS Data'!V84</f>
        <v>0</v>
      </c>
    </row>
    <row r="97" spans="1:22" x14ac:dyDescent="0.35">
      <c r="A97" s="20">
        <f>'Region - CS Data'!A85</f>
        <v>83</v>
      </c>
      <c r="B97" s="20" t="str">
        <f>'Region - CS Data'!B85</f>
        <v>Chhatrapati sambhajinagar</v>
      </c>
      <c r="C97" s="20" t="str">
        <f>'Region - CS Data'!C85</f>
        <v>Chhatrapati sambhajinagar</v>
      </c>
      <c r="D97" s="20" t="str">
        <f>'Region - CS Data'!D85</f>
        <v>Vaijapur</v>
      </c>
      <c r="E97" s="20" t="str">
        <f>'Region - CS Data'!E85</f>
        <v>Vaijapur</v>
      </c>
      <c r="F97" s="20" t="str">
        <f>'Region - CS Data'!F85</f>
        <v>20051233</v>
      </c>
      <c r="G97" s="20" t="str">
        <f>'Region - CS Data'!G85</f>
        <v>373 Village Gangapur-Vaijapur Grid WSS</v>
      </c>
      <c r="H97" s="20" t="str">
        <f>'Region - CS Data'!H85</f>
        <v>Hilalpur</v>
      </c>
      <c r="I97" s="20" t="str">
        <f>'Region - CS Data'!I85</f>
        <v>ESR-0.50 LL</v>
      </c>
      <c r="J97" s="21">
        <f>'Region - CS Data'!J85</f>
        <v>0</v>
      </c>
      <c r="K97" s="20" t="str">
        <f>'Region - CS Data'!K85</f>
        <v>Connected</v>
      </c>
      <c r="L97" s="20" t="str">
        <f>'Region - CS Data'!L85</f>
        <v>Online</v>
      </c>
      <c r="M97" s="20" t="str">
        <f>'Region - CS Data'!M85</f>
        <v>0.50 LL</v>
      </c>
      <c r="N97" s="20">
        <f>'Region - CS Data'!N85</f>
        <v>0</v>
      </c>
      <c r="O97" s="20">
        <f>'Region - CS Data'!O85</f>
        <v>0</v>
      </c>
      <c r="P97" s="20">
        <f>'Region - CS Data'!P85</f>
        <v>0</v>
      </c>
      <c r="Q97" s="20">
        <f>'Region - CS Data'!Q85</f>
        <v>0</v>
      </c>
      <c r="R97" s="20">
        <f>'Region - CS Data'!R85</f>
        <v>0</v>
      </c>
      <c r="S97" s="20">
        <f>'Region - CS Data'!S85</f>
        <v>0</v>
      </c>
      <c r="T97" s="20">
        <f>'Region - CS Data'!T85</f>
        <v>0</v>
      </c>
      <c r="U97" s="20">
        <f>'Region - CS Data'!U85</f>
        <v>7</v>
      </c>
      <c r="V97" s="12">
        <f>'Region - CS Data'!V85</f>
        <v>0</v>
      </c>
    </row>
    <row r="98" spans="1:22" x14ac:dyDescent="0.35">
      <c r="A98" s="20">
        <f>'Region - CS Data'!A86</f>
        <v>84</v>
      </c>
      <c r="B98" s="20" t="str">
        <f>'Region - CS Data'!B86</f>
        <v>Chhatrapati Sambhajinagar</v>
      </c>
      <c r="C98" s="20" t="str">
        <f>'Region - CS Data'!C86</f>
        <v>Chhatrapati Sambhajinagar</v>
      </c>
      <c r="D98" s="20" t="str">
        <f>'Region - CS Data'!D86</f>
        <v>Vaijapur</v>
      </c>
      <c r="E98" s="20" t="str">
        <f>'Region - CS Data'!E86</f>
        <v>Vaijapur</v>
      </c>
      <c r="F98" s="20" t="str">
        <f>'Region - CS Data'!F86</f>
        <v>20051233</v>
      </c>
      <c r="G98" s="20" t="str">
        <f>'Region - CS Data'!G86</f>
        <v>373 Village Gangapur-Vaijapur Grid WSS</v>
      </c>
      <c r="H98" s="20" t="str">
        <f>'Region - CS Data'!H86</f>
        <v>Chorwaghalgaon</v>
      </c>
      <c r="I98" s="20" t="str">
        <f>'Region - CS Data'!I86</f>
        <v>ESR-0.45 LL</v>
      </c>
      <c r="J98" s="21">
        <f>'Region - CS Data'!J86</f>
        <v>0</v>
      </c>
      <c r="K98" s="20" t="str">
        <f>'Region - CS Data'!K86</f>
        <v>Connected</v>
      </c>
      <c r="L98" s="20" t="str">
        <f>'Region - CS Data'!L86</f>
        <v>Online</v>
      </c>
      <c r="M98" s="20" t="str">
        <f>'Region - CS Data'!M86</f>
        <v>0.45 LL</v>
      </c>
      <c r="N98" s="20">
        <f>'Region - CS Data'!N86</f>
        <v>0</v>
      </c>
      <c r="O98" s="20">
        <f>'Region - CS Data'!O86</f>
        <v>0.4</v>
      </c>
      <c r="P98" s="20">
        <f>'Region - CS Data'!P86</f>
        <v>0.2</v>
      </c>
      <c r="Q98" s="20">
        <f>'Region - CS Data'!Q86</f>
        <v>0</v>
      </c>
      <c r="R98" s="20">
        <f>'Region - CS Data'!R86</f>
        <v>0.57999999999999996</v>
      </c>
      <c r="S98" s="20">
        <f>'Region - CS Data'!S86</f>
        <v>0.39</v>
      </c>
      <c r="T98" s="20">
        <f>'Region - CS Data'!T86</f>
        <v>0</v>
      </c>
      <c r="U98" s="20">
        <f>'Region - CS Data'!U86</f>
        <v>3</v>
      </c>
      <c r="V98" s="12">
        <f>'Region - CS Data'!V86</f>
        <v>0</v>
      </c>
    </row>
    <row r="99" spans="1:22" x14ac:dyDescent="0.35">
      <c r="A99" s="20">
        <f>'Region - CS Data'!A87</f>
        <v>85</v>
      </c>
      <c r="B99" s="20" t="str">
        <f>'Region - CS Data'!B87</f>
        <v>Latur</v>
      </c>
      <c r="C99" s="20" t="str">
        <f>'Region - CS Data'!C87</f>
        <v>Latur</v>
      </c>
      <c r="D99" s="20" t="str">
        <f>'Region - CS Data'!D87</f>
        <v>Renapur</v>
      </c>
      <c r="E99" s="20" t="str">
        <f>'Region - CS Data'!E87</f>
        <v>Renapur</v>
      </c>
      <c r="F99" s="20" t="str">
        <f>'Region - CS Data'!F87</f>
        <v>20030820</v>
      </c>
      <c r="G99" s="20" t="str">
        <f>'Region - CS Data'!G87</f>
        <v>Pangaon 10 villages WSS</v>
      </c>
      <c r="H99" s="20" t="str">
        <f>'Region - CS Data'!H87</f>
        <v>Ghansargaon</v>
      </c>
      <c r="I99" s="20" t="str">
        <f>'Region - CS Data'!I87</f>
        <v>ESR-1.40 LL</v>
      </c>
      <c r="J99" s="21">
        <f>'Region - CS Data'!J87</f>
        <v>24.624000549316406</v>
      </c>
      <c r="K99" s="20" t="str">
        <f>'Region - CS Data'!K87</f>
        <v>Connected</v>
      </c>
      <c r="L99" s="20" t="str">
        <f>'Region - CS Data'!L87</f>
        <v>Offline</v>
      </c>
      <c r="M99" s="20" t="str">
        <f>'Region - CS Data'!M87</f>
        <v>1.40 LL</v>
      </c>
      <c r="N99" s="20">
        <f>'Region - CS Data'!N87</f>
        <v>0</v>
      </c>
      <c r="O99" s="20">
        <f>'Region - CS Data'!O87</f>
        <v>0</v>
      </c>
      <c r="P99" s="20">
        <f>'Region - CS Data'!P87</f>
        <v>0</v>
      </c>
      <c r="Q99" s="20">
        <f>'Region - CS Data'!Q87</f>
        <v>0</v>
      </c>
      <c r="R99" s="20">
        <f>'Region - CS Data'!R87</f>
        <v>0</v>
      </c>
      <c r="S99" s="20">
        <f>'Region - CS Data'!S87</f>
        <v>0</v>
      </c>
      <c r="T99" s="20">
        <f>'Region - CS Data'!T87</f>
        <v>0</v>
      </c>
      <c r="U99" s="20">
        <f>'Region - CS Data'!U87</f>
        <v>7</v>
      </c>
      <c r="V99" s="12">
        <f>'Region - CS Data'!V87</f>
        <v>0</v>
      </c>
    </row>
    <row r="100" spans="1:22" x14ac:dyDescent="0.35">
      <c r="A100" s="20">
        <f>'Region - CS Data'!A88</f>
        <v>86</v>
      </c>
      <c r="B100" s="20" t="str">
        <f>'Region - CS Data'!B88</f>
        <v>Chhatrapati sambhajinagar</v>
      </c>
      <c r="C100" s="20" t="str">
        <f>'Region - CS Data'!C88</f>
        <v>Chhatrapati sambhajinagar</v>
      </c>
      <c r="D100" s="20" t="str">
        <f>'Region - CS Data'!D88</f>
        <v>Vaijapur</v>
      </c>
      <c r="E100" s="20" t="str">
        <f>'Region - CS Data'!E88</f>
        <v>Vaijapur</v>
      </c>
      <c r="F100" s="20" t="str">
        <f>'Region - CS Data'!F88</f>
        <v>20051233</v>
      </c>
      <c r="G100" s="20" t="str">
        <f>'Region - CS Data'!G88</f>
        <v>373 Village Gangapur-Vaijapur Grid WSS</v>
      </c>
      <c r="H100" s="20" t="str">
        <f>'Region - CS Data'!H88</f>
        <v>Babhulgaon Kh</v>
      </c>
      <c r="I100" s="20" t="str">
        <f>'Region - CS Data'!I88</f>
        <v>ESR-0.70 LL</v>
      </c>
      <c r="J100" s="21" t="str">
        <f>'Region - CS Data'!J88</f>
        <v>Pt Created</v>
      </c>
      <c r="K100" s="20" t="str">
        <f>'Region - CS Data'!K88</f>
        <v>Not</v>
      </c>
      <c r="L100" s="20" t="str">
        <f>'Region - CS Data'!L88</f>
        <v>Offline</v>
      </c>
      <c r="M100" s="20" t="str">
        <f>'Region - CS Data'!M88</f>
        <v>0.70 LL</v>
      </c>
      <c r="N100" s="20">
        <f>'Region - CS Data'!N88</f>
        <v>0</v>
      </c>
      <c r="O100" s="20">
        <f>'Region - CS Data'!O88</f>
        <v>0</v>
      </c>
      <c r="P100" s="20">
        <f>'Region - CS Data'!P88</f>
        <v>0</v>
      </c>
      <c r="Q100" s="20">
        <f>'Region - CS Data'!Q88</f>
        <v>0</v>
      </c>
      <c r="R100" s="20">
        <f>'Region - CS Data'!R88</f>
        <v>0</v>
      </c>
      <c r="S100" s="20">
        <f>'Region - CS Data'!S88</f>
        <v>0</v>
      </c>
      <c r="T100" s="20">
        <f>'Region - CS Data'!T88</f>
        <v>0</v>
      </c>
      <c r="U100" s="20">
        <f>'Region - CS Data'!U88</f>
        <v>7</v>
      </c>
      <c r="V100" s="12">
        <f>'Region - CS Data'!V88</f>
        <v>0</v>
      </c>
    </row>
    <row r="101" spans="1:22" x14ac:dyDescent="0.35">
      <c r="A101" s="20">
        <f>'Region - CS Data'!A89</f>
        <v>87</v>
      </c>
      <c r="B101" s="20" t="str">
        <f>'Region - CS Data'!B89</f>
        <v>Nanded</v>
      </c>
      <c r="C101" s="20" t="str">
        <f>'Region - CS Data'!C89</f>
        <v>Nanded</v>
      </c>
      <c r="D101" s="20" t="str">
        <f>'Region - CS Data'!D89</f>
        <v>Kandhar</v>
      </c>
      <c r="E101" s="20" t="str">
        <f>'Region - CS Data'!E89</f>
        <v>Kandhar</v>
      </c>
      <c r="F101" s="20" t="str">
        <f>'Region - CS Data'!F89</f>
        <v>7338000</v>
      </c>
      <c r="G101" s="20" t="str">
        <f>'Region - CS Data'!G89</f>
        <v>Osmamnagar Shirdhon Combined WSS</v>
      </c>
      <c r="H101" s="20" t="str">
        <f>'Region - CS Data'!H89</f>
        <v>Shiradhon</v>
      </c>
      <c r="I101" s="20" t="str">
        <f>'Region - CS Data'!I89</f>
        <v>ESR-1.50 LL</v>
      </c>
      <c r="J101" s="21">
        <f>'Region - CS Data'!J89</f>
        <v>0</v>
      </c>
      <c r="K101" s="20" t="str">
        <f>'Region - CS Data'!K89</f>
        <v>Connected</v>
      </c>
      <c r="L101" s="20" t="str">
        <f>'Region - CS Data'!L89</f>
        <v>Online</v>
      </c>
      <c r="M101" s="20" t="str">
        <f>'Region - CS Data'!M89</f>
        <v>1.50LL</v>
      </c>
      <c r="N101" s="20">
        <f>'Region - CS Data'!N89</f>
        <v>0</v>
      </c>
      <c r="O101" s="20">
        <f>'Region - CS Data'!O89</f>
        <v>0</v>
      </c>
      <c r="P101" s="20">
        <f>'Region - CS Data'!P89</f>
        <v>0</v>
      </c>
      <c r="Q101" s="20">
        <f>'Region - CS Data'!Q89</f>
        <v>0</v>
      </c>
      <c r="R101" s="20">
        <f>'Region - CS Data'!R89</f>
        <v>0</v>
      </c>
      <c r="S101" s="20">
        <f>'Region - CS Data'!S89</f>
        <v>0</v>
      </c>
      <c r="T101" s="20">
        <f>'Region - CS Data'!T89</f>
        <v>0</v>
      </c>
      <c r="U101" s="20">
        <f>'Region - CS Data'!U89</f>
        <v>7</v>
      </c>
      <c r="V101" s="12">
        <f>'Region - CS Data'!V89</f>
        <v>0</v>
      </c>
    </row>
    <row r="102" spans="1:22" x14ac:dyDescent="0.35">
      <c r="A102" s="20">
        <f>'Region - CS Data'!A90</f>
        <v>88</v>
      </c>
      <c r="B102" s="20" t="str">
        <f>'Region - CS Data'!B90</f>
        <v>Chhatrapati Sambhajinagar</v>
      </c>
      <c r="C102" s="20" t="str">
        <f>'Region - CS Data'!C90</f>
        <v>Jalna</v>
      </c>
      <c r="D102" s="20" t="str">
        <f>'Region - CS Data'!D90</f>
        <v>Mantha</v>
      </c>
      <c r="E102" s="20" t="str">
        <f>'Region - CS Data'!E90</f>
        <v>Mantha</v>
      </c>
      <c r="F102" s="20" t="str">
        <f>'Region - CS Data'!F90</f>
        <v>20094559</v>
      </c>
      <c r="G102" s="20" t="str">
        <f>'Region - CS Data'!G90</f>
        <v>120 Villages Extension Scheme for Works Not Considered in 173 GRID WSS and 95 GRID WSS Tq. Partur, Mantha and Jalna Dist: Jalna</v>
      </c>
      <c r="H102" s="20" t="str">
        <f>'Region - CS Data'!H90</f>
        <v>Devthana Mantha</v>
      </c>
      <c r="I102" s="20" t="str">
        <f>'Region - CS Data'!I90</f>
        <v>ESR-0.49 LL</v>
      </c>
      <c r="J102" s="21">
        <f>'Region - CS Data'!J90</f>
        <v>0</v>
      </c>
      <c r="K102" s="20" t="str">
        <f>'Region - CS Data'!K90</f>
        <v>Connected</v>
      </c>
      <c r="L102" s="20" t="str">
        <f>'Region - CS Data'!L90</f>
        <v>Online</v>
      </c>
      <c r="M102" s="20" t="str">
        <f>'Region - CS Data'!M90</f>
        <v>0.49 LL</v>
      </c>
      <c r="N102" s="20">
        <f>'Region - CS Data'!N90</f>
        <v>0.26</v>
      </c>
      <c r="O102" s="20">
        <f>'Region - CS Data'!O90</f>
        <v>1.66199951171875</v>
      </c>
      <c r="P102" s="20">
        <f>'Region - CS Data'!P90</f>
        <v>0</v>
      </c>
      <c r="Q102" s="20">
        <f>'Region - CS Data'!Q90</f>
        <v>0.18</v>
      </c>
      <c r="R102" s="20">
        <f>'Region - CS Data'!R90</f>
        <v>0</v>
      </c>
      <c r="S102" s="20">
        <f>'Region - CS Data'!S90</f>
        <v>0</v>
      </c>
      <c r="T102" s="20">
        <f>'Region - CS Data'!T90</f>
        <v>0.09</v>
      </c>
      <c r="U102" s="20">
        <f>'Region - CS Data'!U90</f>
        <v>3</v>
      </c>
      <c r="V102" s="12">
        <f>'Region - CS Data'!V90</f>
        <v>0.18367346581296604</v>
      </c>
    </row>
    <row r="103" spans="1:22" x14ac:dyDescent="0.35">
      <c r="A103" s="20">
        <f>'Region - CS Data'!A91</f>
        <v>89</v>
      </c>
      <c r="B103" s="20" t="str">
        <f>'Region - CS Data'!B91</f>
        <v>Nanded</v>
      </c>
      <c r="C103" s="20" t="str">
        <f>'Region - CS Data'!C91</f>
        <v>Nanded</v>
      </c>
      <c r="D103" s="20" t="str">
        <f>'Region - CS Data'!D91</f>
        <v>Hadgaon</v>
      </c>
      <c r="E103" s="20" t="str">
        <f>'Region - CS Data'!E91</f>
        <v>Hadgaon</v>
      </c>
      <c r="F103" s="20" t="str">
        <f>'Region - CS Data'!F91</f>
        <v>20013969</v>
      </c>
      <c r="G103" s="20" t="str">
        <f>'Region - CS Data'!G91</f>
        <v>Hadgaon and Himayatnagar 132 Village Grid WSS</v>
      </c>
      <c r="H103" s="20" t="str">
        <f>'Region - CS Data'!H91</f>
        <v>Shirad</v>
      </c>
      <c r="I103" s="20" t="str">
        <f>'Region - CS Data'!I91</f>
        <v>ESR-0.60 LL</v>
      </c>
      <c r="J103" s="21">
        <f>'Region - CS Data'!J91</f>
        <v>0</v>
      </c>
      <c r="K103" s="20" t="str">
        <f>'Region - CS Data'!K91</f>
        <v>Connected</v>
      </c>
      <c r="L103" s="20" t="str">
        <f>'Region - CS Data'!L91</f>
        <v>Online</v>
      </c>
      <c r="M103" s="20" t="str">
        <f>'Region - CS Data'!M91</f>
        <v>0.60LL</v>
      </c>
      <c r="N103" s="20">
        <f>'Region - CS Data'!N91</f>
        <v>0</v>
      </c>
      <c r="O103" s="20">
        <f>'Region - CS Data'!O91</f>
        <v>0</v>
      </c>
      <c r="P103" s="20">
        <f>'Region - CS Data'!P91</f>
        <v>0</v>
      </c>
      <c r="Q103" s="20">
        <f>'Region - CS Data'!Q91</f>
        <v>0</v>
      </c>
      <c r="R103" s="20">
        <f>'Region - CS Data'!R91</f>
        <v>0</v>
      </c>
      <c r="S103" s="20">
        <f>'Region - CS Data'!S91</f>
        <v>0</v>
      </c>
      <c r="T103" s="20">
        <f>'Region - CS Data'!T91</f>
        <v>0</v>
      </c>
      <c r="U103" s="20">
        <f>'Region - CS Data'!U91</f>
        <v>7</v>
      </c>
      <c r="V103" s="12">
        <f>'Region - CS Data'!V91</f>
        <v>0</v>
      </c>
    </row>
    <row r="104" spans="1:22" x14ac:dyDescent="0.35">
      <c r="A104" s="20">
        <f>'Region - CS Data'!A92</f>
        <v>90</v>
      </c>
      <c r="B104" s="20" t="str">
        <f>'Region - CS Data'!B92</f>
        <v>Chhatrapati Sambhajinagar</v>
      </c>
      <c r="C104" s="20" t="str">
        <f>'Region - CS Data'!C92</f>
        <v>Chhatrapati Sambhajinagar</v>
      </c>
      <c r="D104" s="20" t="str">
        <f>'Region - CS Data'!D92</f>
        <v>Vaijapur</v>
      </c>
      <c r="E104" s="20" t="str">
        <f>'Region - CS Data'!E92</f>
        <v>Vaijapur</v>
      </c>
      <c r="F104" s="20" t="str">
        <f>'Region - CS Data'!F92</f>
        <v>20051233</v>
      </c>
      <c r="G104" s="20" t="str">
        <f>'Region - CS Data'!G92</f>
        <v>373 Village Gangapur-Vaijapur Grid WSS</v>
      </c>
      <c r="H104" s="20" t="str">
        <f>'Region - CS Data'!H92</f>
        <v>Goygaon</v>
      </c>
      <c r="I104" s="20" t="str">
        <f>'Region - CS Data'!I92</f>
        <v>ESR-0.40 LL</v>
      </c>
      <c r="J104" s="21">
        <f>'Region - CS Data'!J92</f>
        <v>27.434000015258789</v>
      </c>
      <c r="K104" s="20" t="str">
        <f>'Region - CS Data'!K92</f>
        <v>Connected</v>
      </c>
      <c r="L104" s="20" t="str">
        <f>'Region - CS Data'!L92</f>
        <v>Offline</v>
      </c>
      <c r="M104" s="20" t="str">
        <f>'Region - CS Data'!M92</f>
        <v>0.40 LL</v>
      </c>
      <c r="N104" s="20">
        <f>'Region - CS Data'!N92</f>
        <v>0</v>
      </c>
      <c r="O104" s="20">
        <f>'Region - CS Data'!O92</f>
        <v>0</v>
      </c>
      <c r="P104" s="20">
        <f>'Region - CS Data'!P92</f>
        <v>0</v>
      </c>
      <c r="Q104" s="20">
        <f>'Region - CS Data'!Q92</f>
        <v>0</v>
      </c>
      <c r="R104" s="20">
        <f>'Region - CS Data'!R92</f>
        <v>0</v>
      </c>
      <c r="S104" s="20">
        <f>'Region - CS Data'!S92</f>
        <v>0</v>
      </c>
      <c r="T104" s="20">
        <f>'Region - CS Data'!T92</f>
        <v>0</v>
      </c>
      <c r="U104" s="20">
        <f>'Region - CS Data'!U92</f>
        <v>7</v>
      </c>
      <c r="V104" s="12">
        <f>'Region - CS Data'!V92</f>
        <v>0</v>
      </c>
    </row>
    <row r="105" spans="1:22" x14ac:dyDescent="0.35">
      <c r="A105" s="20">
        <f>'Region - CS Data'!A93</f>
        <v>91</v>
      </c>
      <c r="B105" s="20" t="str">
        <f>'Region - CS Data'!B93</f>
        <v>Chhatrapati Sambhajinagar</v>
      </c>
      <c r="C105" s="20" t="str">
        <f>'Region - CS Data'!C93</f>
        <v>Chhatrapati Sambhajinagar</v>
      </c>
      <c r="D105" s="20" t="str">
        <f>'Region - CS Data'!D93</f>
        <v>Vaijapur</v>
      </c>
      <c r="E105" s="20" t="str">
        <f>'Region - CS Data'!E93</f>
        <v>Vaijapur</v>
      </c>
      <c r="F105" s="20" t="str">
        <f>'Region - CS Data'!F93</f>
        <v>20051233</v>
      </c>
      <c r="G105" s="20" t="str">
        <f>'Region - CS Data'!G93</f>
        <v>373 Village Gangapur-Vaijapur Grid WSS</v>
      </c>
      <c r="H105" s="20" t="str">
        <f>'Region - CS Data'!H93</f>
        <v>Dawala</v>
      </c>
      <c r="I105" s="20" t="str">
        <f>'Region - CS Data'!I93</f>
        <v>ESR-0.35 LL</v>
      </c>
      <c r="J105" s="21">
        <f>'Region - CS Data'!J93</f>
        <v>0</v>
      </c>
      <c r="K105" s="20" t="str">
        <f>'Region - CS Data'!K93</f>
        <v>Connected</v>
      </c>
      <c r="L105" s="20" t="str">
        <f>'Region - CS Data'!L93</f>
        <v>Online</v>
      </c>
      <c r="M105" s="20" t="str">
        <f>'Region - CS Data'!M93</f>
        <v>0.35 LL</v>
      </c>
      <c r="N105" s="20">
        <f>'Region - CS Data'!N93</f>
        <v>0.33</v>
      </c>
      <c r="O105" s="20">
        <f>'Region - CS Data'!O93</f>
        <v>0.34</v>
      </c>
      <c r="P105" s="20">
        <f>'Region - CS Data'!P93</f>
        <v>0.33</v>
      </c>
      <c r="Q105" s="20">
        <f>'Region - CS Data'!Q93</f>
        <v>4.3099999999999996</v>
      </c>
      <c r="R105" s="20">
        <f>'Region - CS Data'!R93</f>
        <v>0.34</v>
      </c>
      <c r="S105" s="20">
        <f>'Region - CS Data'!S93</f>
        <v>0.33</v>
      </c>
      <c r="T105" s="20">
        <f>'Region - CS Data'!T93</f>
        <v>0.33</v>
      </c>
      <c r="U105" s="20">
        <f>'Region - CS Data'!U93</f>
        <v>0</v>
      </c>
      <c r="V105" s="12">
        <f>'Region - CS Data'!V93</f>
        <v>0.94285714285714295</v>
      </c>
    </row>
    <row r="106" spans="1:22" x14ac:dyDescent="0.35">
      <c r="A106" s="20">
        <f>'Region - CS Data'!A94</f>
        <v>92</v>
      </c>
      <c r="B106" s="20" t="str">
        <f>'Region - CS Data'!B94</f>
        <v>Chhatrapati Sambhajinagar</v>
      </c>
      <c r="C106" s="20" t="str">
        <f>'Region - CS Data'!C94</f>
        <v>Chhatrapati Sambhajinagar</v>
      </c>
      <c r="D106" s="20" t="str">
        <f>'Region - CS Data'!D94</f>
        <v>Vaijapur</v>
      </c>
      <c r="E106" s="20" t="str">
        <f>'Region - CS Data'!E94</f>
        <v>Vaijapur</v>
      </c>
      <c r="F106" s="20" t="str">
        <f>'Region - CS Data'!F94</f>
        <v>20051233</v>
      </c>
      <c r="G106" s="20" t="str">
        <f>'Region - CS Data'!G94</f>
        <v>373 Village Gangapur-Vaijapur Grid WSS</v>
      </c>
      <c r="H106" s="20" t="str">
        <f>'Region - CS Data'!H94</f>
        <v>Hadas Pimpalgaon</v>
      </c>
      <c r="I106" s="20" t="str">
        <f>'Region - CS Data'!I94</f>
        <v>ESR-0.70 LL</v>
      </c>
      <c r="J106" s="21">
        <f>'Region - CS Data'!J94</f>
        <v>0</v>
      </c>
      <c r="K106" s="20" t="str">
        <f>'Region - CS Data'!K94</f>
        <v>Connected</v>
      </c>
      <c r="L106" s="20" t="str">
        <f>'Region - CS Data'!L94</f>
        <v>Online</v>
      </c>
      <c r="M106" s="20" t="str">
        <f>'Region - CS Data'!M94</f>
        <v>0.70 LL</v>
      </c>
      <c r="N106" s="20">
        <f>'Region - CS Data'!N94</f>
        <v>0</v>
      </c>
      <c r="O106" s="20">
        <f>'Region - CS Data'!O94</f>
        <v>0.19</v>
      </c>
      <c r="P106" s="20">
        <f>'Region - CS Data'!P94</f>
        <v>0</v>
      </c>
      <c r="Q106" s="20">
        <f>'Region - CS Data'!Q94</f>
        <v>0.52</v>
      </c>
      <c r="R106" s="20">
        <f>'Region - CS Data'!R94</f>
        <v>0</v>
      </c>
      <c r="S106" s="20">
        <f>'Region - CS Data'!S94</f>
        <v>0</v>
      </c>
      <c r="T106" s="20">
        <f>'Region - CS Data'!T94</f>
        <v>0</v>
      </c>
      <c r="U106" s="20">
        <f>'Region - CS Data'!U94</f>
        <v>5</v>
      </c>
      <c r="V106" s="12">
        <f>'Region - CS Data'!V94</f>
        <v>0</v>
      </c>
    </row>
    <row r="107" spans="1:22" x14ac:dyDescent="0.35">
      <c r="A107" s="20">
        <f>'Region - CS Data'!A95</f>
        <v>93</v>
      </c>
      <c r="B107" s="20" t="str">
        <f>'Region - CS Data'!B95</f>
        <v>Chhatrapati Sambhajinagar</v>
      </c>
      <c r="C107" s="20" t="str">
        <f>'Region - CS Data'!C95</f>
        <v>Jalna</v>
      </c>
      <c r="D107" s="20" t="str">
        <f>'Region - CS Data'!D95</f>
        <v>Mantha</v>
      </c>
      <c r="E107" s="20" t="str">
        <f>'Region - CS Data'!E95</f>
        <v>Mantha</v>
      </c>
      <c r="F107" s="20" t="str">
        <f>'Region - CS Data'!F95</f>
        <v>20094559</v>
      </c>
      <c r="G107" s="20" t="str">
        <f>'Region - CS Data'!G95</f>
        <v>120 Villages Extension Scheme for Works Not Considered in 173 GRID WSS and 95 GRID WSS Tq. Partur, Mantha and Jalna Dist: Jalna</v>
      </c>
      <c r="H107" s="20" t="str">
        <f>'Region - CS Data'!H95</f>
        <v>Lawani</v>
      </c>
      <c r="I107" s="20" t="str">
        <f>'Region - CS Data'!I95</f>
        <v>ESR-0.30 LL</v>
      </c>
      <c r="J107" s="21">
        <f>'Region - CS Data'!J95</f>
        <v>0</v>
      </c>
      <c r="K107" s="20" t="str">
        <f>'Region - CS Data'!K95</f>
        <v>Connected</v>
      </c>
      <c r="L107" s="20" t="str">
        <f>'Region - CS Data'!L95</f>
        <v>Online</v>
      </c>
      <c r="M107" s="20" t="str">
        <f>'Region - CS Data'!M95</f>
        <v>0.30 LL</v>
      </c>
      <c r="N107" s="20">
        <f>'Region - CS Data'!N95</f>
        <v>0</v>
      </c>
      <c r="O107" s="20">
        <f>'Region - CS Data'!O95</f>
        <v>0</v>
      </c>
      <c r="P107" s="20">
        <f>'Region - CS Data'!P95</f>
        <v>0.61</v>
      </c>
      <c r="Q107" s="20">
        <f>'Region - CS Data'!Q95</f>
        <v>0</v>
      </c>
      <c r="R107" s="20">
        <f>'Region - CS Data'!R95</f>
        <v>0</v>
      </c>
      <c r="S107" s="20">
        <f>'Region - CS Data'!S95</f>
        <v>0</v>
      </c>
      <c r="T107" s="20">
        <f>'Region - CS Data'!T95</f>
        <v>0</v>
      </c>
      <c r="U107" s="20">
        <f>'Region - CS Data'!U95</f>
        <v>6</v>
      </c>
      <c r="V107" s="12">
        <f>'Region - CS Data'!V95</f>
        <v>0</v>
      </c>
    </row>
    <row r="108" spans="1:22" x14ac:dyDescent="0.35">
      <c r="A108" s="20">
        <f>'Region - CS Data'!A96</f>
        <v>94</v>
      </c>
      <c r="B108" s="20" t="str">
        <f>'Region - CS Data'!B96</f>
        <v>Chhatrapati Sambhajinagar</v>
      </c>
      <c r="C108" s="20" t="str">
        <f>'Region - CS Data'!C96</f>
        <v>Chhatrapati Sambhajinagar</v>
      </c>
      <c r="D108" s="20" t="str">
        <f>'Region - CS Data'!D96</f>
        <v>Gangapur</v>
      </c>
      <c r="E108" s="20" t="str">
        <f>'Region - CS Data'!E96</f>
        <v>Gangapur</v>
      </c>
      <c r="F108" s="20" t="str">
        <f>'Region - CS Data'!F96</f>
        <v>20051233</v>
      </c>
      <c r="G108" s="20" t="str">
        <f>'Region - CS Data'!G96</f>
        <v>373 Village Gangapur-Vaijapur Grid WSS</v>
      </c>
      <c r="H108" s="20" t="str">
        <f>'Region - CS Data'!H96</f>
        <v>Ranjangaon (s)</v>
      </c>
      <c r="I108" s="20" t="str">
        <f>'Region - CS Data'!I96</f>
        <v>ESR-2.00 LL</v>
      </c>
      <c r="J108" s="21">
        <f>'Region - CS Data'!J96</f>
        <v>0</v>
      </c>
      <c r="K108" s="20" t="str">
        <f>'Region - CS Data'!K96</f>
        <v>Connected</v>
      </c>
      <c r="L108" s="20" t="str">
        <f>'Region - CS Data'!L96</f>
        <v>Offline</v>
      </c>
      <c r="M108" s="20" t="str">
        <f>'Region - CS Data'!M96</f>
        <v>2.00 LL</v>
      </c>
      <c r="N108" s="20">
        <f>'Region - CS Data'!N96</f>
        <v>0</v>
      </c>
      <c r="O108" s="20">
        <f>'Region - CS Data'!O96</f>
        <v>0</v>
      </c>
      <c r="P108" s="20">
        <f>'Region - CS Data'!P96</f>
        <v>0</v>
      </c>
      <c r="Q108" s="20">
        <f>'Region - CS Data'!Q96</f>
        <v>0</v>
      </c>
      <c r="R108" s="20">
        <f>'Region - CS Data'!R96</f>
        <v>0</v>
      </c>
      <c r="S108" s="20">
        <f>'Region - CS Data'!S96</f>
        <v>0</v>
      </c>
      <c r="T108" s="20">
        <f>'Region - CS Data'!T96</f>
        <v>0</v>
      </c>
      <c r="U108" s="20">
        <f>'Region - CS Data'!U96</f>
        <v>7</v>
      </c>
      <c r="V108" s="12">
        <f>'Region - CS Data'!V96</f>
        <v>0</v>
      </c>
    </row>
    <row r="109" spans="1:22" x14ac:dyDescent="0.35">
      <c r="A109" s="20">
        <f>'Region - CS Data'!A97</f>
        <v>95</v>
      </c>
      <c r="B109" s="20" t="str">
        <f>'Region - CS Data'!B97</f>
        <v>Latur</v>
      </c>
      <c r="C109" s="20" t="str">
        <f>'Region - CS Data'!C97</f>
        <v>Latur</v>
      </c>
      <c r="D109" s="20" t="str">
        <f>'Region - CS Data'!D97</f>
        <v>Renapur</v>
      </c>
      <c r="E109" s="20" t="str">
        <f>'Region - CS Data'!E97</f>
        <v>Renapur</v>
      </c>
      <c r="F109" s="20" t="str">
        <f>'Region - CS Data'!F97</f>
        <v>20030820</v>
      </c>
      <c r="G109" s="20" t="str">
        <f>'Region - CS Data'!G97</f>
        <v>Pangaon 10 villages WSS</v>
      </c>
      <c r="H109" s="20" t="str">
        <f>'Region - CS Data'!H97</f>
        <v>Manusmarwadi</v>
      </c>
      <c r="I109" s="20" t="str">
        <f>'Region - CS Data'!I97</f>
        <v>ESR-0.20 LL</v>
      </c>
      <c r="J109" s="21">
        <f>'Region - CS Data'!J97</f>
        <v>0</v>
      </c>
      <c r="K109" s="20" t="str">
        <f>'Region - CS Data'!K97</f>
        <v>Connected</v>
      </c>
      <c r="L109" s="20" t="str">
        <f>'Region - CS Data'!L97</f>
        <v>Online</v>
      </c>
      <c r="M109" s="20" t="str">
        <f>'Region - CS Data'!M97</f>
        <v>0.20 LL</v>
      </c>
      <c r="N109" s="20">
        <f>'Region - CS Data'!N97</f>
        <v>0</v>
      </c>
      <c r="O109" s="20">
        <f>'Region - CS Data'!O97</f>
        <v>0</v>
      </c>
      <c r="P109" s="20">
        <f>'Region - CS Data'!P97</f>
        <v>0</v>
      </c>
      <c r="Q109" s="20">
        <f>'Region - CS Data'!Q97</f>
        <v>0.06</v>
      </c>
      <c r="R109" s="20">
        <f>'Region - CS Data'!R97</f>
        <v>1.85</v>
      </c>
      <c r="S109" s="20">
        <f>'Region - CS Data'!S97</f>
        <v>1.42</v>
      </c>
      <c r="T109" s="20">
        <f>'Region - CS Data'!T97</f>
        <v>1.51</v>
      </c>
      <c r="U109" s="20">
        <f>'Region - CS Data'!U97</f>
        <v>3</v>
      </c>
      <c r="V109" s="12">
        <f>'Region - CS Data'!V97</f>
        <v>0</v>
      </c>
    </row>
    <row r="110" spans="1:22" x14ac:dyDescent="0.35">
      <c r="A110" s="20">
        <f>'Region - CS Data'!A98</f>
        <v>96</v>
      </c>
      <c r="B110" s="20" t="str">
        <f>'Region - CS Data'!B98</f>
        <v>Chhatrapati Sambhajinagar</v>
      </c>
      <c r="C110" s="20" t="str">
        <f>'Region - CS Data'!C98</f>
        <v>Chhatrapati Sambhajinagar</v>
      </c>
      <c r="D110" s="20" t="str">
        <f>'Region - CS Data'!D98</f>
        <v>Vaijapur</v>
      </c>
      <c r="E110" s="20" t="str">
        <f>'Region - CS Data'!E98</f>
        <v>Vaijapur</v>
      </c>
      <c r="F110" s="20" t="str">
        <f>'Region - CS Data'!F98</f>
        <v>20051233</v>
      </c>
      <c r="G110" s="20" t="str">
        <f>'Region - CS Data'!G98</f>
        <v>373 Village Gangapur-Vaijapur Grid WSS</v>
      </c>
      <c r="H110" s="20" t="str">
        <f>'Region - CS Data'!H98</f>
        <v>Jarul</v>
      </c>
      <c r="I110" s="20" t="str">
        <f>'Region - CS Data'!I98</f>
        <v>ESR-1.00 LL</v>
      </c>
      <c r="J110" s="21">
        <f>'Region - CS Data'!J98</f>
        <v>14.821000099182129</v>
      </c>
      <c r="K110" s="20" t="str">
        <f>'Region - CS Data'!K98</f>
        <v>Connected</v>
      </c>
      <c r="L110" s="20" t="str">
        <f>'Region - CS Data'!L98</f>
        <v>Online</v>
      </c>
      <c r="M110" s="20" t="str">
        <f>'Region - CS Data'!M98</f>
        <v>1.00 LL</v>
      </c>
      <c r="N110" s="20">
        <f>'Region - CS Data'!N98</f>
        <v>0.84</v>
      </c>
      <c r="O110" s="20">
        <f>'Region - CS Data'!O98</f>
        <v>1.28</v>
      </c>
      <c r="P110" s="20">
        <f>'Region - CS Data'!P98</f>
        <v>2.76</v>
      </c>
      <c r="Q110" s="20">
        <f>'Region - CS Data'!Q98</f>
        <v>0</v>
      </c>
      <c r="R110" s="20">
        <f>'Region - CS Data'!R98</f>
        <v>1.02</v>
      </c>
      <c r="S110" s="20">
        <f>'Region - CS Data'!S98</f>
        <v>0.7</v>
      </c>
      <c r="T110" s="20">
        <f>'Region - CS Data'!T98</f>
        <v>0.76</v>
      </c>
      <c r="U110" s="20">
        <f>'Region - CS Data'!U98</f>
        <v>1</v>
      </c>
      <c r="V110" s="12">
        <f>'Region - CS Data'!V98</f>
        <v>0.76</v>
      </c>
    </row>
    <row r="111" spans="1:22" x14ac:dyDescent="0.35">
      <c r="A111" s="20">
        <f>'Region - CS Data'!A99</f>
        <v>97</v>
      </c>
      <c r="B111" s="20" t="str">
        <f>'Region - CS Data'!B99</f>
        <v>Chhatrapati Sambhajinagar</v>
      </c>
      <c r="C111" s="20" t="str">
        <f>'Region - CS Data'!C99</f>
        <v>Chhatrapati Sambhajinagar</v>
      </c>
      <c r="D111" s="20" t="str">
        <f>'Region - CS Data'!D99</f>
        <v>Vaijapur</v>
      </c>
      <c r="E111" s="20" t="str">
        <f>'Region - CS Data'!E99</f>
        <v>Vaijapur</v>
      </c>
      <c r="F111" s="20" t="str">
        <f>'Region - CS Data'!F99</f>
        <v>20051233</v>
      </c>
      <c r="G111" s="20" t="str">
        <f>'Region - CS Data'!G99</f>
        <v>373 Village Gangapur-Vaijapur Grid WSS</v>
      </c>
      <c r="H111" s="20" t="str">
        <f>'Region - CS Data'!H99</f>
        <v>Jambargaon</v>
      </c>
      <c r="I111" s="20" t="str">
        <f>'Region - CS Data'!I99</f>
        <v>ESR-0.45 LL</v>
      </c>
      <c r="J111" s="21">
        <f>'Region - CS Data'!J99</f>
        <v>0</v>
      </c>
      <c r="K111" s="20" t="str">
        <f>'Region - CS Data'!K99</f>
        <v>Connected</v>
      </c>
      <c r="L111" s="20" t="str">
        <f>'Region - CS Data'!L99</f>
        <v>Online</v>
      </c>
      <c r="M111" s="20" t="str">
        <f>'Region - CS Data'!M99</f>
        <v>0.45 LL</v>
      </c>
      <c r="N111" s="20">
        <f>'Region - CS Data'!N99</f>
        <v>0.46</v>
      </c>
      <c r="O111" s="20">
        <f>'Region - CS Data'!O99</f>
        <v>0.37</v>
      </c>
      <c r="P111" s="20">
        <f>'Region - CS Data'!P99</f>
        <v>0.27</v>
      </c>
      <c r="Q111" s="20">
        <f>'Region - CS Data'!Q99</f>
        <v>0.32</v>
      </c>
      <c r="R111" s="20">
        <f>'Region - CS Data'!R99</f>
        <v>0.3</v>
      </c>
      <c r="S111" s="20">
        <f>'Region - CS Data'!S99</f>
        <v>0.34</v>
      </c>
      <c r="T111" s="20">
        <f>'Region - CS Data'!T99</f>
        <v>0</v>
      </c>
      <c r="U111" s="20">
        <f>'Region - CS Data'!U99</f>
        <v>1</v>
      </c>
      <c r="V111" s="12">
        <f>'Region - CS Data'!V99</f>
        <v>0</v>
      </c>
    </row>
    <row r="112" spans="1:22" x14ac:dyDescent="0.35">
      <c r="A112" s="20">
        <f>'Region - CS Data'!A100</f>
        <v>98</v>
      </c>
      <c r="B112" s="20" t="str">
        <f>'Region - CS Data'!B100</f>
        <v>Chhatrapati Sambhajinagar</v>
      </c>
      <c r="C112" s="20" t="str">
        <f>'Region - CS Data'!C100</f>
        <v>Chhatrapati Sambhajinagar</v>
      </c>
      <c r="D112" s="20" t="str">
        <f>'Region - CS Data'!D100</f>
        <v>Vaijapur</v>
      </c>
      <c r="E112" s="20" t="str">
        <f>'Region - CS Data'!E100</f>
        <v>Vaijapur</v>
      </c>
      <c r="F112" s="20" t="str">
        <f>'Region - CS Data'!F100</f>
        <v>20051233</v>
      </c>
      <c r="G112" s="20" t="str">
        <f>'Region - CS Data'!G100</f>
        <v>373 Village Gangapur-Vaijapur Grid WSS</v>
      </c>
      <c r="H112" s="20" t="str">
        <f>'Region - CS Data'!H100</f>
        <v>Karanjgaon</v>
      </c>
      <c r="I112" s="20" t="str">
        <f>'Region - CS Data'!I100</f>
        <v>ESR-0.70 LL</v>
      </c>
      <c r="J112" s="21">
        <f>'Region - CS Data'!J100</f>
        <v>0</v>
      </c>
      <c r="K112" s="20" t="str">
        <f>'Region - CS Data'!K100</f>
        <v>Connected</v>
      </c>
      <c r="L112" s="20" t="str">
        <f>'Region - CS Data'!L100</f>
        <v>Online</v>
      </c>
      <c r="M112" s="20" t="str">
        <f>'Region - CS Data'!M100</f>
        <v>0.70 LL</v>
      </c>
      <c r="N112" s="20">
        <f>'Region - CS Data'!N100</f>
        <v>0.38</v>
      </c>
      <c r="O112" s="20">
        <f>'Region - CS Data'!O100</f>
        <v>0.54</v>
      </c>
      <c r="P112" s="20">
        <f>'Region - CS Data'!P100</f>
        <v>0.32</v>
      </c>
      <c r="Q112" s="20">
        <f>'Region - CS Data'!Q100</f>
        <v>0.51</v>
      </c>
      <c r="R112" s="20">
        <f>'Region - CS Data'!R100</f>
        <v>0</v>
      </c>
      <c r="S112" s="20">
        <f>'Region - CS Data'!S100</f>
        <v>0.22</v>
      </c>
      <c r="T112" s="20">
        <f>'Region - CS Data'!T100</f>
        <v>0</v>
      </c>
      <c r="U112" s="20">
        <f>'Region - CS Data'!U100</f>
        <v>2</v>
      </c>
      <c r="V112" s="12">
        <f>'Region - CS Data'!V100</f>
        <v>0</v>
      </c>
    </row>
    <row r="113" spans="1:22" x14ac:dyDescent="0.35">
      <c r="A113" s="20">
        <f>'Region - CS Data'!A101</f>
        <v>99</v>
      </c>
      <c r="B113" s="20" t="str">
        <f>'Region - CS Data'!B101</f>
        <v>Chhatrapati Sambhajinagar</v>
      </c>
      <c r="C113" s="20" t="str">
        <f>'Region - CS Data'!C101</f>
        <v>Chhatrapati Sambhajinagar</v>
      </c>
      <c r="D113" s="20" t="str">
        <f>'Region - CS Data'!D101</f>
        <v>Vaijapur</v>
      </c>
      <c r="E113" s="20" t="str">
        <f>'Region - CS Data'!E101</f>
        <v>Vaijapur</v>
      </c>
      <c r="F113" s="20" t="str">
        <f>'Region - CS Data'!F101</f>
        <v>20051233</v>
      </c>
      <c r="G113" s="20" t="str">
        <f>'Region - CS Data'!G101</f>
        <v>373 Village Gangapur-Vaijapur Grid WSS</v>
      </c>
      <c r="H113" s="20" t="str">
        <f>'Region - CS Data'!H101</f>
        <v>Khandala</v>
      </c>
      <c r="I113" s="20" t="str">
        <f>'Region - CS Data'!I101</f>
        <v>ESR-0.40 LL</v>
      </c>
      <c r="J113" s="21">
        <f>'Region - CS Data'!J101</f>
        <v>0</v>
      </c>
      <c r="K113" s="20" t="str">
        <f>'Region - CS Data'!K101</f>
        <v>Connected</v>
      </c>
      <c r="L113" s="20" t="str">
        <f>'Region - CS Data'!L101</f>
        <v>Online</v>
      </c>
      <c r="M113" s="20" t="str">
        <f>'Region - CS Data'!M101</f>
        <v>0.40 LL</v>
      </c>
      <c r="N113" s="20">
        <f>'Region - CS Data'!N101</f>
        <v>2.2400000000000002</v>
      </c>
      <c r="O113" s="20">
        <f>'Region - CS Data'!O101</f>
        <v>2.46</v>
      </c>
      <c r="P113" s="20">
        <f>'Region - CS Data'!P101</f>
        <v>3.04</v>
      </c>
      <c r="Q113" s="20">
        <f>'Region - CS Data'!Q101</f>
        <v>0</v>
      </c>
      <c r="R113" s="20">
        <f>'Region - CS Data'!R101</f>
        <v>0</v>
      </c>
      <c r="S113" s="20">
        <f>'Region - CS Data'!S101</f>
        <v>0</v>
      </c>
      <c r="T113" s="20">
        <f>'Region - CS Data'!T101</f>
        <v>0</v>
      </c>
      <c r="U113" s="20">
        <f>'Region - CS Data'!U101</f>
        <v>4</v>
      </c>
      <c r="V113" s="12">
        <f>'Region - CS Data'!V101</f>
        <v>0</v>
      </c>
    </row>
    <row r="114" spans="1:22" x14ac:dyDescent="0.35">
      <c r="A114" s="20">
        <f>'Region - CS Data'!A102</f>
        <v>100</v>
      </c>
      <c r="B114" s="20" t="str">
        <f>'Region - CS Data'!B102</f>
        <v>Chhatrapati Sambhajinagar</v>
      </c>
      <c r="C114" s="20" t="str">
        <f>'Region - CS Data'!C102</f>
        <v>Chhatrapati Sambhajinagar</v>
      </c>
      <c r="D114" s="20" t="str">
        <f>'Region - CS Data'!D102</f>
        <v>Vaijapur</v>
      </c>
      <c r="E114" s="20" t="str">
        <f>'Region - CS Data'!E102</f>
        <v>Vaijapur</v>
      </c>
      <c r="F114" s="20" t="str">
        <f>'Region - CS Data'!F102</f>
        <v>20051233</v>
      </c>
      <c r="G114" s="20" t="str">
        <f>'Region - CS Data'!G102</f>
        <v>373 Village Gangapur-Vaijapur Grid WSS</v>
      </c>
      <c r="H114" s="20" t="str">
        <f>'Region - CS Data'!H102</f>
        <v>Sakegaon</v>
      </c>
      <c r="I114" s="20" t="str">
        <f>'Region - CS Data'!I102</f>
        <v>ESR-0.35 LL</v>
      </c>
      <c r="J114" s="21">
        <f>'Region - CS Data'!J102</f>
        <v>0</v>
      </c>
      <c r="K114" s="20" t="str">
        <f>'Region - CS Data'!K102</f>
        <v>Connected</v>
      </c>
      <c r="L114" s="20" t="str">
        <f>'Region - CS Data'!L102</f>
        <v>Online</v>
      </c>
      <c r="M114" s="20" t="str">
        <f>'Region - CS Data'!M102</f>
        <v>0.35LL</v>
      </c>
      <c r="N114" s="20">
        <f>'Region - CS Data'!N102</f>
        <v>0</v>
      </c>
      <c r="O114" s="20">
        <f>'Region - CS Data'!O102</f>
        <v>0</v>
      </c>
      <c r="P114" s="20">
        <f>'Region - CS Data'!P102</f>
        <v>0</v>
      </c>
      <c r="Q114" s="20">
        <f>'Region - CS Data'!Q102</f>
        <v>0</v>
      </c>
      <c r="R114" s="20">
        <f>'Region - CS Data'!R102</f>
        <v>0</v>
      </c>
      <c r="S114" s="20">
        <f>'Region - CS Data'!S102</f>
        <v>0.03</v>
      </c>
      <c r="T114" s="20">
        <f>'Region - CS Data'!T102</f>
        <v>0</v>
      </c>
      <c r="U114" s="20">
        <f>'Region - CS Data'!U102</f>
        <v>6</v>
      </c>
      <c r="V114" s="12">
        <f>'Region - CS Data'!V102</f>
        <v>0</v>
      </c>
    </row>
    <row r="115" spans="1:22" x14ac:dyDescent="0.35">
      <c r="A115" s="20">
        <f>'Region - CS Data'!A103</f>
        <v>101</v>
      </c>
      <c r="B115" s="20" t="str">
        <f>'Region - CS Data'!B103</f>
        <v>Latur</v>
      </c>
      <c r="C115" s="20" t="str">
        <f>'Region - CS Data'!C103</f>
        <v>Latur</v>
      </c>
      <c r="D115" s="20" t="str">
        <f>'Region - CS Data'!D103</f>
        <v>Shirur Anantpal</v>
      </c>
      <c r="E115" s="20" t="str">
        <f>'Region - CS Data'!E103</f>
        <v>Shirur Anantpal</v>
      </c>
      <c r="F115" s="20" t="str">
        <f>'Region - CS Data'!F103</f>
        <v>20030815</v>
      </c>
      <c r="G115" s="20" t="str">
        <f>'Region - CS Data'!G103</f>
        <v>Sakol 7 villages WSS</v>
      </c>
      <c r="H115" s="20" t="str">
        <f>'Region - CS Data'!H103</f>
        <v>Sakol</v>
      </c>
      <c r="I115" s="20" t="str">
        <f>'Region - CS Data'!I103</f>
        <v>MBR-2.00 LL</v>
      </c>
      <c r="J115" s="21">
        <f>'Region - CS Data'!J103</f>
        <v>0</v>
      </c>
      <c r="K115" s="20" t="str">
        <f>'Region - CS Data'!K103</f>
        <v>Connected</v>
      </c>
      <c r="L115" s="20" t="str">
        <f>'Region - CS Data'!L103</f>
        <v>Online</v>
      </c>
      <c r="M115" s="20" t="str">
        <f>'Region - CS Data'!M103</f>
        <v>2.00 LL</v>
      </c>
      <c r="N115" s="20">
        <f>'Region - CS Data'!N103</f>
        <v>0</v>
      </c>
      <c r="O115" s="20">
        <f>'Region - CS Data'!O103</f>
        <v>0</v>
      </c>
      <c r="P115" s="20">
        <f>'Region - CS Data'!P103</f>
        <v>0</v>
      </c>
      <c r="Q115" s="20">
        <f>'Region - CS Data'!Q103</f>
        <v>0</v>
      </c>
      <c r="R115" s="20">
        <f>'Region - CS Data'!R103</f>
        <v>0</v>
      </c>
      <c r="S115" s="20">
        <f>'Region - CS Data'!S103</f>
        <v>0</v>
      </c>
      <c r="T115" s="20">
        <f>'Region - CS Data'!T103</f>
        <v>0</v>
      </c>
      <c r="U115" s="20">
        <f>'Region - CS Data'!U103</f>
        <v>7</v>
      </c>
      <c r="V115" s="12">
        <f>'Region - CS Data'!V103</f>
        <v>0</v>
      </c>
    </row>
    <row r="116" spans="1:22" x14ac:dyDescent="0.35">
      <c r="A116" s="20">
        <f>'Region - CS Data'!A104</f>
        <v>102</v>
      </c>
      <c r="B116" s="20" t="str">
        <f>'Region - CS Data'!B104</f>
        <v>Nanded</v>
      </c>
      <c r="C116" s="20" t="str">
        <f>'Region - CS Data'!C104</f>
        <v>Nanded</v>
      </c>
      <c r="D116" s="20" t="str">
        <f>'Region - CS Data'!D104</f>
        <v>Himayatnagar</v>
      </c>
      <c r="E116" s="20" t="str">
        <f>'Region - CS Data'!E104</f>
        <v>Himayatnagar</v>
      </c>
      <c r="F116" s="20" t="str">
        <f>'Region - CS Data'!F104</f>
        <v>20013969</v>
      </c>
      <c r="G116" s="20" t="str">
        <f>'Region - CS Data'!G104</f>
        <v>Hadgaon and Himayatnagar 132 Village Grid WSS</v>
      </c>
      <c r="H116" s="20" t="str">
        <f>'Region - CS Data'!H104</f>
        <v>Khadki (Bazar)</v>
      </c>
      <c r="I116" s="20" t="str">
        <f>'Region - CS Data'!I104</f>
        <v>ESR-0.40 LL</v>
      </c>
      <c r="J116" s="21">
        <f>'Region - CS Data'!J104</f>
        <v>0</v>
      </c>
      <c r="K116" s="20" t="str">
        <f>'Region - CS Data'!K104</f>
        <v>Connected</v>
      </c>
      <c r="L116" s="20" t="str">
        <f>'Region - CS Data'!L104</f>
        <v>Online</v>
      </c>
      <c r="M116" s="20" t="str">
        <f>'Region - CS Data'!M104</f>
        <v>0.40 LL</v>
      </c>
      <c r="N116" s="20">
        <f>'Region - CS Data'!N104</f>
        <v>0.13</v>
      </c>
      <c r="O116" s="20">
        <f>'Region - CS Data'!O104</f>
        <v>0</v>
      </c>
      <c r="P116" s="20">
        <f>'Region - CS Data'!P104</f>
        <v>0.16</v>
      </c>
      <c r="Q116" s="20">
        <f>'Region - CS Data'!Q104</f>
        <v>0.09</v>
      </c>
      <c r="R116" s="20">
        <f>'Region - CS Data'!R104</f>
        <v>0.19</v>
      </c>
      <c r="S116" s="20">
        <f>'Region - CS Data'!S104</f>
        <v>0</v>
      </c>
      <c r="T116" s="20">
        <f>'Region - CS Data'!T104</f>
        <v>0.09</v>
      </c>
      <c r="U116" s="20">
        <f>'Region - CS Data'!U104</f>
        <v>2</v>
      </c>
      <c r="V116" s="12">
        <f>'Region - CS Data'!V104</f>
        <v>0.22499999664723905</v>
      </c>
    </row>
    <row r="117" spans="1:22" x14ac:dyDescent="0.35">
      <c r="A117" s="20">
        <f>'Region - CS Data'!A105</f>
        <v>103</v>
      </c>
      <c r="B117" s="20" t="str">
        <f>'Region - CS Data'!B105</f>
        <v>Chhatrapati Sambhajinagar</v>
      </c>
      <c r="C117" s="20" t="str">
        <f>'Region - CS Data'!C105</f>
        <v>Chhatrapati Sambhajinagar</v>
      </c>
      <c r="D117" s="20" t="str">
        <f>'Region - CS Data'!D105</f>
        <v>Sillod</v>
      </c>
      <c r="E117" s="20" t="str">
        <f>'Region - CS Data'!E105</f>
        <v>Sillod</v>
      </c>
      <c r="F117" s="20" t="str">
        <f>'Region - CS Data'!F105</f>
        <v>20017395</v>
      </c>
      <c r="G117" s="20" t="str">
        <f>'Region - CS Data'!G105</f>
        <v>Shirsala &amp; 4 Village</v>
      </c>
      <c r="H117" s="20" t="str">
        <f>'Region - CS Data'!H105</f>
        <v>Nanegaon</v>
      </c>
      <c r="I117" s="20" t="str">
        <f>'Region - CS Data'!I105</f>
        <v>ESR-1.50 LL</v>
      </c>
      <c r="J117" s="21">
        <f>'Region - CS Data'!J105</f>
        <v>0</v>
      </c>
      <c r="K117" s="20" t="str">
        <f>'Region - CS Data'!K105</f>
        <v>Connected</v>
      </c>
      <c r="L117" s="20" t="str">
        <f>'Region - CS Data'!L105</f>
        <v>Online</v>
      </c>
      <c r="M117" s="20" t="str">
        <f>'Region - CS Data'!M105</f>
        <v>1.50 LL</v>
      </c>
      <c r="N117" s="20">
        <f>'Region - CS Data'!N105</f>
        <v>0.32</v>
      </c>
      <c r="O117" s="20">
        <f>'Region - CS Data'!O105</f>
        <v>0.03</v>
      </c>
      <c r="P117" s="20">
        <f>'Region - CS Data'!P105</f>
        <v>0</v>
      </c>
      <c r="Q117" s="20">
        <f>'Region - CS Data'!Q105</f>
        <v>0.3</v>
      </c>
      <c r="R117" s="20">
        <f>'Region - CS Data'!R105</f>
        <v>4.59</v>
      </c>
      <c r="S117" s="20">
        <f>'Region - CS Data'!S105</f>
        <v>21.24</v>
      </c>
      <c r="T117" s="20">
        <f>'Region - CS Data'!T105</f>
        <v>0</v>
      </c>
      <c r="U117" s="20">
        <f>'Region - CS Data'!U105</f>
        <v>2</v>
      </c>
      <c r="V117" s="12">
        <f>'Region - CS Data'!V105</f>
        <v>0</v>
      </c>
    </row>
    <row r="118" spans="1:22" x14ac:dyDescent="0.35">
      <c r="A118" s="20">
        <f>'Region - CS Data'!A106</f>
        <v>104</v>
      </c>
      <c r="B118" s="20" t="str">
        <f>'Region - CS Data'!B106</f>
        <v>Chhatrapati Sambhajinagar</v>
      </c>
      <c r="C118" s="20" t="str">
        <f>'Region - CS Data'!C106</f>
        <v>Chhatrapati Sambhajinagar</v>
      </c>
      <c r="D118" s="20" t="str">
        <f>'Region - CS Data'!D106</f>
        <v>Sillod</v>
      </c>
      <c r="E118" s="20" t="str">
        <f>'Region - CS Data'!E106</f>
        <v>Sillod</v>
      </c>
      <c r="F118" s="20" t="str">
        <f>'Region - CS Data'!F106</f>
        <v>20017395</v>
      </c>
      <c r="G118" s="20" t="str">
        <f>'Region - CS Data'!G106</f>
        <v>Shirsala &amp; 4 Village</v>
      </c>
      <c r="H118" s="20" t="str">
        <f>'Region - CS Data'!H106</f>
        <v>Nanegaon</v>
      </c>
      <c r="I118" s="20" t="str">
        <f>'Region - CS Data'!I106</f>
        <v>ESR-1.75 LL</v>
      </c>
      <c r="J118" s="21">
        <f>'Region - CS Data'!J106</f>
        <v>0</v>
      </c>
      <c r="K118" s="20" t="str">
        <f>'Region - CS Data'!K106</f>
        <v>Connected</v>
      </c>
      <c r="L118" s="20" t="str">
        <f>'Region - CS Data'!L106</f>
        <v>Online</v>
      </c>
      <c r="M118" s="20" t="str">
        <f>'Region - CS Data'!M106</f>
        <v>1.75 LL</v>
      </c>
      <c r="N118" s="20">
        <f>'Region - CS Data'!N106</f>
        <v>1.8</v>
      </c>
      <c r="O118" s="20">
        <f>'Region - CS Data'!O106</f>
        <v>1.76</v>
      </c>
      <c r="P118" s="20">
        <f>'Region - CS Data'!P106</f>
        <v>0.88</v>
      </c>
      <c r="Q118" s="20">
        <f>'Region - CS Data'!Q106</f>
        <v>0</v>
      </c>
      <c r="R118" s="20">
        <f>'Region - CS Data'!R106</f>
        <v>1.85</v>
      </c>
      <c r="S118" s="20">
        <f>'Region - CS Data'!S106</f>
        <v>0.43</v>
      </c>
      <c r="T118" s="20">
        <f>'Region - CS Data'!T106</f>
        <v>0</v>
      </c>
      <c r="U118" s="20">
        <f>'Region - CS Data'!U106</f>
        <v>2</v>
      </c>
      <c r="V118" s="12">
        <f>'Region - CS Data'!V106</f>
        <v>0</v>
      </c>
    </row>
    <row r="119" spans="1:22" x14ac:dyDescent="0.35">
      <c r="A119" s="20">
        <f>'Region - CS Data'!A107</f>
        <v>105</v>
      </c>
      <c r="B119" s="20" t="str">
        <f>'Region - CS Data'!B107</f>
        <v>Nanded</v>
      </c>
      <c r="C119" s="20" t="str">
        <f>'Region - CS Data'!C107</f>
        <v>Nanded</v>
      </c>
      <c r="D119" s="20" t="str">
        <f>'Region - CS Data'!D107</f>
        <v>Kandhar</v>
      </c>
      <c r="E119" s="20" t="str">
        <f>'Region - CS Data'!E107</f>
        <v>Kandhar</v>
      </c>
      <c r="F119" s="20" t="str">
        <f>'Region - CS Data'!F107</f>
        <v>7338000</v>
      </c>
      <c r="G119" s="20" t="str">
        <f>'Region - CS Data'!G107</f>
        <v>Osmamnagar Shirdhon Combined WSS</v>
      </c>
      <c r="H119" s="20" t="str">
        <f>'Region - CS Data'!H107</f>
        <v>Dharashiv</v>
      </c>
      <c r="I119" s="20" t="str">
        <f>'Region - CS Data'!I107</f>
        <v>GSR-1.00 LL</v>
      </c>
      <c r="J119" s="21">
        <f>'Region - CS Data'!J107</f>
        <v>0</v>
      </c>
      <c r="K119" s="20" t="str">
        <f>'Region - CS Data'!K107</f>
        <v>Connected</v>
      </c>
      <c r="L119" s="20" t="str">
        <f>'Region - CS Data'!L107</f>
        <v>Online</v>
      </c>
      <c r="M119" s="20" t="str">
        <f>'Region - CS Data'!M107</f>
        <v>1.00 LL</v>
      </c>
      <c r="N119" s="20">
        <f>'Region - CS Data'!N107</f>
        <v>0</v>
      </c>
      <c r="O119" s="20">
        <f>'Region - CS Data'!O107</f>
        <v>0</v>
      </c>
      <c r="P119" s="20">
        <f>'Region - CS Data'!P107</f>
        <v>0</v>
      </c>
      <c r="Q119" s="20">
        <f>'Region - CS Data'!Q107</f>
        <v>0</v>
      </c>
      <c r="R119" s="20">
        <f>'Region - CS Data'!R107</f>
        <v>0</v>
      </c>
      <c r="S119" s="20">
        <f>'Region - CS Data'!S107</f>
        <v>0</v>
      </c>
      <c r="T119" s="20">
        <f>'Region - CS Data'!T107</f>
        <v>0</v>
      </c>
      <c r="U119" s="20">
        <f>'Region - CS Data'!U107</f>
        <v>7</v>
      </c>
      <c r="V119" s="12">
        <f>'Region - CS Data'!V107</f>
        <v>0</v>
      </c>
    </row>
    <row r="120" spans="1:22" x14ac:dyDescent="0.35">
      <c r="A120" s="20">
        <f>'Region - CS Data'!A108</f>
        <v>106</v>
      </c>
      <c r="B120" s="20" t="str">
        <f>'Region - CS Data'!B108</f>
        <v>Chhatrapati Sambhajinagar</v>
      </c>
      <c r="C120" s="20" t="str">
        <f>'Region - CS Data'!C108</f>
        <v>Chhatrapati Sambhajinagar</v>
      </c>
      <c r="D120" s="20" t="str">
        <f>'Region - CS Data'!D108</f>
        <v>Paithan</v>
      </c>
      <c r="E120" s="20" t="str">
        <f>'Region - CS Data'!E108</f>
        <v>Paithan</v>
      </c>
      <c r="F120" s="20" t="str">
        <f>'Region - CS Data'!F108</f>
        <v>20018162</v>
      </c>
      <c r="G120" s="20" t="str">
        <f>'Region - CS Data'!G108</f>
        <v>Paithan Taluka 178 Village Grid WS</v>
      </c>
      <c r="H120" s="20" t="str">
        <f>'Region - CS Data'!H108</f>
        <v>Dadegaon Jahagir</v>
      </c>
      <c r="I120" s="20" t="str">
        <f>'Region - CS Data'!I108</f>
        <v>ESR-1.00 LL</v>
      </c>
      <c r="J120" s="21">
        <f>'Region - CS Data'!J108</f>
        <v>0</v>
      </c>
      <c r="K120" s="20" t="str">
        <f>'Region - CS Data'!K108</f>
        <v>Connected</v>
      </c>
      <c r="L120" s="20" t="str">
        <f>'Region - CS Data'!L108</f>
        <v>Online</v>
      </c>
      <c r="M120" s="20" t="str">
        <f>'Region - CS Data'!M108</f>
        <v>1.00 LL</v>
      </c>
      <c r="N120" s="20">
        <f>'Region - CS Data'!N108</f>
        <v>0</v>
      </c>
      <c r="O120" s="20">
        <f>'Region - CS Data'!O108</f>
        <v>0</v>
      </c>
      <c r="P120" s="20">
        <f>'Region - CS Data'!P108</f>
        <v>0</v>
      </c>
      <c r="Q120" s="20">
        <f>'Region - CS Data'!Q108</f>
        <v>8.6300000000000008</v>
      </c>
      <c r="R120" s="20">
        <f>'Region - CS Data'!R108</f>
        <v>38.017812499999998</v>
      </c>
      <c r="S120" s="20">
        <f>'Region - CS Data'!S108</f>
        <v>9.4263281249999995</v>
      </c>
      <c r="T120" s="20">
        <f>'Region - CS Data'!T108</f>
        <v>0</v>
      </c>
      <c r="U120" s="20">
        <f>'Region - CS Data'!U108</f>
        <v>4</v>
      </c>
      <c r="V120" s="12">
        <f>'Region - CS Data'!V108</f>
        <v>0</v>
      </c>
    </row>
    <row r="121" spans="1:22" x14ac:dyDescent="0.35">
      <c r="A121" s="20">
        <f>'Region - CS Data'!A109</f>
        <v>107</v>
      </c>
      <c r="B121" s="20" t="str">
        <f>'Region - CS Data'!B109</f>
        <v>Nanded</v>
      </c>
      <c r="C121" s="20" t="str">
        <f>'Region - CS Data'!C109</f>
        <v>Nanded</v>
      </c>
      <c r="D121" s="20" t="str">
        <f>'Region - CS Data'!D109</f>
        <v>Himayatnagar</v>
      </c>
      <c r="E121" s="20" t="str">
        <f>'Region - CS Data'!E109</f>
        <v>Himayatnagar</v>
      </c>
      <c r="F121" s="20" t="str">
        <f>'Region - CS Data'!F109</f>
        <v>20013969</v>
      </c>
      <c r="G121" s="20" t="str">
        <f>'Region - CS Data'!G109</f>
        <v>Hadgaon and Himayatnagar 132 Village Grid WSS</v>
      </c>
      <c r="H121" s="20" t="str">
        <f>'Region - CS Data'!H109</f>
        <v>Pota Kh.</v>
      </c>
      <c r="I121" s="20" t="str">
        <f>'Region - CS Data'!I109</f>
        <v>ESR-0.40 LL</v>
      </c>
      <c r="J121" s="21">
        <f>'Region - CS Data'!J109</f>
        <v>0</v>
      </c>
      <c r="K121" s="20" t="str">
        <f>'Region - CS Data'!K109</f>
        <v>Connected</v>
      </c>
      <c r="L121" s="20" t="str">
        <f>'Region - CS Data'!L109</f>
        <v>Offline</v>
      </c>
      <c r="M121" s="20" t="str">
        <f>'Region - CS Data'!M109</f>
        <v>0.40LL</v>
      </c>
      <c r="N121" s="20">
        <f>'Region - CS Data'!N109</f>
        <v>0</v>
      </c>
      <c r="O121" s="20">
        <f>'Region - CS Data'!O109</f>
        <v>0</v>
      </c>
      <c r="P121" s="20">
        <f>'Region - CS Data'!P109</f>
        <v>0</v>
      </c>
      <c r="Q121" s="20">
        <f>'Region - CS Data'!Q109</f>
        <v>0</v>
      </c>
      <c r="R121" s="20">
        <f>'Region - CS Data'!R109</f>
        <v>0</v>
      </c>
      <c r="S121" s="20">
        <f>'Region - CS Data'!S109</f>
        <v>0</v>
      </c>
      <c r="T121" s="20">
        <f>'Region - CS Data'!T109</f>
        <v>0</v>
      </c>
      <c r="U121" s="20">
        <f>'Region - CS Data'!U109</f>
        <v>7</v>
      </c>
      <c r="V121" s="12">
        <f>'Region - CS Data'!V109</f>
        <v>0</v>
      </c>
    </row>
    <row r="122" spans="1:22" x14ac:dyDescent="0.35">
      <c r="A122" s="20">
        <f>'Region - CS Data'!A110</f>
        <v>108</v>
      </c>
      <c r="B122" s="20" t="str">
        <f>'Region - CS Data'!B110</f>
        <v>Latur</v>
      </c>
      <c r="C122" s="20" t="str">
        <f>'Region - CS Data'!C110</f>
        <v>Latur</v>
      </c>
      <c r="D122" s="20" t="str">
        <f>'Region - CS Data'!D110</f>
        <v>Renapur</v>
      </c>
      <c r="E122" s="20" t="str">
        <f>'Region - CS Data'!E110</f>
        <v>Renapur</v>
      </c>
      <c r="F122" s="20" t="str">
        <f>'Region - CS Data'!F110</f>
        <v>20030820</v>
      </c>
      <c r="G122" s="20" t="str">
        <f>'Region - CS Data'!G110</f>
        <v>Pangaon 10 villages WSS</v>
      </c>
      <c r="H122" s="20" t="str">
        <f>'Region - CS Data'!H110</f>
        <v>Pangaon</v>
      </c>
      <c r="I122" s="20" t="str">
        <f>'Region - CS Data'!I110</f>
        <v>ESR-6.25 LL</v>
      </c>
      <c r="J122" s="21">
        <f>'Region - CS Data'!J110</f>
        <v>0</v>
      </c>
      <c r="K122" s="20" t="str">
        <f>'Region - CS Data'!K110</f>
        <v>Connected</v>
      </c>
      <c r="L122" s="20" t="str">
        <f>'Region - CS Data'!L110</f>
        <v>Online</v>
      </c>
      <c r="M122" s="20" t="str">
        <f>'Region - CS Data'!M110</f>
        <v>6.25 LL</v>
      </c>
      <c r="N122" s="20">
        <f>'Region - CS Data'!N110</f>
        <v>0.02</v>
      </c>
      <c r="O122" s="20">
        <f>'Region - CS Data'!O110</f>
        <v>2.4900000000000002</v>
      </c>
      <c r="P122" s="20">
        <f>'Region - CS Data'!P110</f>
        <v>1.6</v>
      </c>
      <c r="Q122" s="20">
        <f>'Region - CS Data'!Q110</f>
        <v>1.07</v>
      </c>
      <c r="R122" s="20">
        <f>'Region - CS Data'!R110</f>
        <v>2.42</v>
      </c>
      <c r="S122" s="20">
        <f>'Region - CS Data'!S110</f>
        <v>0.9</v>
      </c>
      <c r="T122" s="20">
        <f>'Region - CS Data'!T110</f>
        <v>0</v>
      </c>
      <c r="U122" s="20">
        <f>'Region - CS Data'!U110</f>
        <v>1</v>
      </c>
      <c r="V122" s="12">
        <f>'Region - CS Data'!V110</f>
        <v>0</v>
      </c>
    </row>
    <row r="123" spans="1:22" x14ac:dyDescent="0.35">
      <c r="A123" s="20">
        <f>'Region - CS Data'!A111</f>
        <v>109</v>
      </c>
      <c r="B123" s="20" t="str">
        <f>'Region - CS Data'!B111</f>
        <v>Chhatrapati Sambhajinagar</v>
      </c>
      <c r="C123" s="20" t="str">
        <f>'Region - CS Data'!C111</f>
        <v>Chhatrapati Sambhajinagar</v>
      </c>
      <c r="D123" s="20" t="str">
        <f>'Region - CS Data'!D111</f>
        <v>Vaijapur</v>
      </c>
      <c r="E123" s="20" t="str">
        <f>'Region - CS Data'!E111</f>
        <v>Vaijapur</v>
      </c>
      <c r="F123" s="20" t="str">
        <f>'Region - CS Data'!F111</f>
        <v>20051233</v>
      </c>
      <c r="G123" s="20" t="str">
        <f>'Region - CS Data'!G111</f>
        <v>373 Village Gangapur-Vaijapur Grid WSS</v>
      </c>
      <c r="H123" s="20" t="str">
        <f>'Region - CS Data'!H111</f>
        <v>Parsoda</v>
      </c>
      <c r="I123" s="20" t="str">
        <f>'Region - CS Data'!I111</f>
        <v>ESR-1.50 LL</v>
      </c>
      <c r="J123" s="21">
        <f>'Region - CS Data'!J111</f>
        <v>10.307000160217285</v>
      </c>
      <c r="K123" s="20" t="str">
        <f>'Region - CS Data'!K111</f>
        <v>Connected</v>
      </c>
      <c r="L123" s="20" t="str">
        <f>'Region - CS Data'!L111</f>
        <v>Offline</v>
      </c>
      <c r="M123" s="20" t="str">
        <f>'Region - CS Data'!M111</f>
        <v>1.50 LL</v>
      </c>
      <c r="N123" s="20">
        <f>'Region - CS Data'!N111</f>
        <v>0</v>
      </c>
      <c r="O123" s="20">
        <f>'Region - CS Data'!O111</f>
        <v>0</v>
      </c>
      <c r="P123" s="20">
        <f>'Region - CS Data'!P111</f>
        <v>0</v>
      </c>
      <c r="Q123" s="20">
        <f>'Region - CS Data'!Q111</f>
        <v>0</v>
      </c>
      <c r="R123" s="20">
        <f>'Region - CS Data'!R111</f>
        <v>0</v>
      </c>
      <c r="S123" s="20">
        <f>'Region - CS Data'!S111</f>
        <v>0</v>
      </c>
      <c r="T123" s="20">
        <f>'Region - CS Data'!T111</f>
        <v>0</v>
      </c>
      <c r="U123" s="20">
        <f>'Region - CS Data'!U111</f>
        <v>7</v>
      </c>
      <c r="V123" s="12">
        <f>'Region - CS Data'!V111</f>
        <v>0</v>
      </c>
    </row>
    <row r="124" spans="1:22" x14ac:dyDescent="0.35">
      <c r="A124" s="20">
        <f>'Region - CS Data'!A112</f>
        <v>110</v>
      </c>
      <c r="B124" s="20" t="str">
        <f>'Region - CS Data'!B112</f>
        <v>Nanded</v>
      </c>
      <c r="C124" s="20" t="str">
        <f>'Region - CS Data'!C112</f>
        <v>Nanded</v>
      </c>
      <c r="D124" s="20" t="str">
        <f>'Region - CS Data'!D112</f>
        <v>Hadgaon</v>
      </c>
      <c r="E124" s="20" t="str">
        <f>'Region - CS Data'!E112</f>
        <v>Hadgaon</v>
      </c>
      <c r="F124" s="20" t="str">
        <f>'Region - CS Data'!F112</f>
        <v>20013969</v>
      </c>
      <c r="G124" s="20" t="str">
        <f>'Region - CS Data'!G112</f>
        <v>Hadgaon and Himayatnagar 132 Village Grid WSS</v>
      </c>
      <c r="H124" s="20" t="str">
        <f>'Region - CS Data'!H112</f>
        <v>Gorlegaon</v>
      </c>
      <c r="I124" s="20" t="str">
        <f>'Region - CS Data'!I112</f>
        <v>ESR 0.60 LL</v>
      </c>
      <c r="J124" s="21">
        <f>'Region - CS Data'!J112</f>
        <v>0</v>
      </c>
      <c r="K124" s="20" t="str">
        <f>'Region - CS Data'!K112</f>
        <v>Connected</v>
      </c>
      <c r="L124" s="20" t="str">
        <f>'Region - CS Data'!L112</f>
        <v>Online</v>
      </c>
      <c r="M124" s="20" t="str">
        <f>'Region - CS Data'!M112</f>
        <v>0.60LL</v>
      </c>
      <c r="N124" s="20">
        <f>'Region - CS Data'!N112</f>
        <v>0</v>
      </c>
      <c r="O124" s="20">
        <f>'Region - CS Data'!O112</f>
        <v>0</v>
      </c>
      <c r="P124" s="20">
        <f>'Region - CS Data'!P112</f>
        <v>0</v>
      </c>
      <c r="Q124" s="20">
        <f>'Region - CS Data'!Q112</f>
        <v>0</v>
      </c>
      <c r="R124" s="20">
        <f>'Region - CS Data'!R112</f>
        <v>0</v>
      </c>
      <c r="S124" s="20">
        <f>'Region - CS Data'!S112</f>
        <v>0</v>
      </c>
      <c r="T124" s="20">
        <f>'Region - CS Data'!T112</f>
        <v>0</v>
      </c>
      <c r="U124" s="20">
        <f>'Region - CS Data'!U112</f>
        <v>7</v>
      </c>
      <c r="V124" s="12">
        <f>'Region - CS Data'!V112</f>
        <v>0</v>
      </c>
    </row>
    <row r="125" spans="1:22" x14ac:dyDescent="0.35">
      <c r="A125" s="20">
        <f>'Region - CS Data'!A113</f>
        <v>111</v>
      </c>
      <c r="B125" s="20" t="str">
        <f>'Region - CS Data'!B113</f>
        <v>Latur</v>
      </c>
      <c r="C125" s="20" t="str">
        <f>'Region - CS Data'!C113</f>
        <v>Latur</v>
      </c>
      <c r="D125" s="20" t="str">
        <f>'Region - CS Data'!D113</f>
        <v>Chakur</v>
      </c>
      <c r="E125" s="20" t="str">
        <f>'Region - CS Data'!E113</f>
        <v>Chakur</v>
      </c>
      <c r="F125" s="20" t="str">
        <f>'Region - CS Data'!F113</f>
        <v>20030459</v>
      </c>
      <c r="G125" s="20" t="str">
        <f>'Region - CS Data'!G113</f>
        <v>Rachnawadi 6 villages WSS</v>
      </c>
      <c r="H125" s="20" t="str">
        <f>'Region - CS Data'!H113</f>
        <v>Rachnawadi</v>
      </c>
      <c r="I125" s="20" t="str">
        <f>'Region - CS Data'!I113</f>
        <v>ESR-0.50 LL</v>
      </c>
      <c r="J125" s="21">
        <f>'Region - CS Data'!J113</f>
        <v>0</v>
      </c>
      <c r="K125" s="20" t="str">
        <f>'Region - CS Data'!K113</f>
        <v>Connected</v>
      </c>
      <c r="L125" s="20" t="str">
        <f>'Region - CS Data'!L113</f>
        <v>Online</v>
      </c>
      <c r="M125" s="20" t="str">
        <f>'Region - CS Data'!M113</f>
        <v>0.50 LL</v>
      </c>
      <c r="N125" s="20">
        <f>'Region - CS Data'!N113</f>
        <v>0.51</v>
      </c>
      <c r="O125" s="20">
        <f>'Region - CS Data'!O113</f>
        <v>0.11</v>
      </c>
      <c r="P125" s="20">
        <f>'Region - CS Data'!P113</f>
        <v>0.16</v>
      </c>
      <c r="Q125" s="20">
        <f>'Region - CS Data'!Q113</f>
        <v>0.41</v>
      </c>
      <c r="R125" s="20">
        <f>'Region - CS Data'!R113</f>
        <v>0.3</v>
      </c>
      <c r="S125" s="20">
        <f>'Region - CS Data'!S113</f>
        <v>0.32</v>
      </c>
      <c r="T125" s="20">
        <f>'Region - CS Data'!T113</f>
        <v>0.35623875654838227</v>
      </c>
      <c r="U125" s="20">
        <f>'Region - CS Data'!U113</f>
        <v>0</v>
      </c>
      <c r="V125" s="12">
        <f>'Region - CS Data'!V113</f>
        <v>0.71247751309676455</v>
      </c>
    </row>
    <row r="126" spans="1:22" x14ac:dyDescent="0.35">
      <c r="A126" s="20">
        <f>'Region - CS Data'!A114</f>
        <v>112</v>
      </c>
      <c r="B126" s="20" t="str">
        <f>'Region - CS Data'!B114</f>
        <v>Nanded</v>
      </c>
      <c r="C126" s="20" t="str">
        <f>'Region - CS Data'!C114</f>
        <v>Nanded</v>
      </c>
      <c r="D126" s="20" t="str">
        <f>'Region - CS Data'!D114</f>
        <v>Hadgaon</v>
      </c>
      <c r="E126" s="20" t="str">
        <f>'Region - CS Data'!E114</f>
        <v>Hadgaon</v>
      </c>
      <c r="F126" s="20" t="str">
        <f>'Region - CS Data'!F114</f>
        <v>20013969</v>
      </c>
      <c r="G126" s="20" t="str">
        <f>'Region - CS Data'!G114</f>
        <v>Hadgaon and Himayatnagar 132 Village Grid WSS</v>
      </c>
      <c r="H126" s="20" t="str">
        <f>'Region - CS Data'!H114</f>
        <v>Krushnapur</v>
      </c>
      <c r="I126" s="20" t="str">
        <f>'Region - CS Data'!I114</f>
        <v>ESR 0.20 LL</v>
      </c>
      <c r="J126" s="21">
        <f>'Region - CS Data'!J114</f>
        <v>0</v>
      </c>
      <c r="K126" s="20" t="str">
        <f>'Region - CS Data'!K114</f>
        <v>Connected</v>
      </c>
      <c r="L126" s="20" t="str">
        <f>'Region - CS Data'!L114</f>
        <v>Online</v>
      </c>
      <c r="M126" s="20" t="str">
        <f>'Region - CS Data'!M114</f>
        <v>0.20LL</v>
      </c>
      <c r="N126" s="20">
        <f>'Region - CS Data'!N114</f>
        <v>0</v>
      </c>
      <c r="O126" s="20">
        <f>'Region - CS Data'!O114</f>
        <v>0</v>
      </c>
      <c r="P126" s="20">
        <f>'Region - CS Data'!P114</f>
        <v>0</v>
      </c>
      <c r="Q126" s="20">
        <f>'Region - CS Data'!Q114</f>
        <v>0</v>
      </c>
      <c r="R126" s="20">
        <f>'Region - CS Data'!R114</f>
        <v>0</v>
      </c>
      <c r="S126" s="20">
        <f>'Region - CS Data'!S114</f>
        <v>0</v>
      </c>
      <c r="T126" s="20">
        <f>'Region - CS Data'!T114</f>
        <v>0</v>
      </c>
      <c r="U126" s="20">
        <f>'Region - CS Data'!U114</f>
        <v>7</v>
      </c>
      <c r="V126" s="12">
        <f>'Region - CS Data'!V114</f>
        <v>0</v>
      </c>
    </row>
    <row r="127" spans="1:22" x14ac:dyDescent="0.35">
      <c r="A127" s="20">
        <f>'Region - CS Data'!A115</f>
        <v>113</v>
      </c>
      <c r="B127" s="20" t="str">
        <f>'Region - CS Data'!B115</f>
        <v>Chhatrapati Sambhajinagar</v>
      </c>
      <c r="C127" s="20" t="str">
        <f>'Region - CS Data'!C115</f>
        <v>Chhatrapati Sambhajinagar</v>
      </c>
      <c r="D127" s="20" t="str">
        <f>'Region - CS Data'!D115</f>
        <v>Paithan</v>
      </c>
      <c r="E127" s="20" t="str">
        <f>'Region - CS Data'!E115</f>
        <v>Paithan</v>
      </c>
      <c r="F127" s="20" t="str">
        <f>'Region - CS Data'!F115</f>
        <v>20018162</v>
      </c>
      <c r="G127" s="20" t="str">
        <f>'Region - CS Data'!G115</f>
        <v>Paithan Taluka 178 Village Grid WS</v>
      </c>
      <c r="H127" s="20" t="str">
        <f>'Region - CS Data'!H115</f>
        <v>Kutub Kheda</v>
      </c>
      <c r="I127" s="20" t="str">
        <f>'Region - CS Data'!I115</f>
        <v>ESR-0.50 LL</v>
      </c>
      <c r="J127" s="21">
        <f>'Region - CS Data'!J115</f>
        <v>0</v>
      </c>
      <c r="K127" s="20" t="str">
        <f>'Region - CS Data'!K115</f>
        <v>Connected</v>
      </c>
      <c r="L127" s="20" t="str">
        <f>'Region - CS Data'!L115</f>
        <v>Online</v>
      </c>
      <c r="M127" s="20" t="str">
        <f>'Region - CS Data'!M115</f>
        <v>0.50 LL</v>
      </c>
      <c r="N127" s="20">
        <f>'Region - CS Data'!N115</f>
        <v>0</v>
      </c>
      <c r="O127" s="20">
        <f>'Region - CS Data'!O115</f>
        <v>0</v>
      </c>
      <c r="P127" s="20">
        <f>'Region - CS Data'!P115</f>
        <v>0</v>
      </c>
      <c r="Q127" s="20">
        <f>'Region - CS Data'!Q115</f>
        <v>0</v>
      </c>
      <c r="R127" s="20">
        <f>'Region - CS Data'!R115</f>
        <v>0</v>
      </c>
      <c r="S127" s="20">
        <f>'Region - CS Data'!S115</f>
        <v>0</v>
      </c>
      <c r="T127" s="20">
        <f>'Region - CS Data'!T115</f>
        <v>0</v>
      </c>
      <c r="U127" s="20">
        <f>'Region - CS Data'!U115</f>
        <v>7</v>
      </c>
      <c r="V127" s="12">
        <f>'Region - CS Data'!V115</f>
        <v>0</v>
      </c>
    </row>
    <row r="128" spans="1:22" x14ac:dyDescent="0.35">
      <c r="A128" s="20">
        <f>'Region - CS Data'!A116</f>
        <v>114</v>
      </c>
      <c r="B128" s="20" t="str">
        <f>'Region - CS Data'!B116</f>
        <v>Nanded</v>
      </c>
      <c r="C128" s="20" t="str">
        <f>'Region - CS Data'!C116</f>
        <v>Nanded</v>
      </c>
      <c r="D128" s="20" t="str">
        <f>'Region - CS Data'!D116</f>
        <v>Hadgaon</v>
      </c>
      <c r="E128" s="20" t="str">
        <f>'Region - CS Data'!E116</f>
        <v>Hadgaon</v>
      </c>
      <c r="F128" s="20" t="str">
        <f>'Region - CS Data'!F116</f>
        <v>20013969</v>
      </c>
      <c r="G128" s="20" t="str">
        <f>'Region - CS Data'!G116</f>
        <v>Hadgaon and Himayatnagar 132 Village Grid WSS</v>
      </c>
      <c r="H128" s="20" t="str">
        <f>'Region - CS Data'!H116</f>
        <v>Sapti</v>
      </c>
      <c r="I128" s="20" t="str">
        <f>'Region - CS Data'!I116</f>
        <v>ESR-0.40 LL</v>
      </c>
      <c r="J128" s="21">
        <f>'Region - CS Data'!J116</f>
        <v>0</v>
      </c>
      <c r="K128" s="20" t="str">
        <f>'Region - CS Data'!K116</f>
        <v>Connected</v>
      </c>
      <c r="L128" s="20" t="str">
        <f>'Region - CS Data'!L116</f>
        <v>Online</v>
      </c>
      <c r="M128" s="20" t="str">
        <f>'Region - CS Data'!M116</f>
        <v>0.40 LL</v>
      </c>
      <c r="N128" s="20">
        <f>'Region - CS Data'!N116</f>
        <v>2.93</v>
      </c>
      <c r="O128" s="20">
        <f>'Region - CS Data'!O116</f>
        <v>3.41</v>
      </c>
      <c r="P128" s="20">
        <f>'Region - CS Data'!P116</f>
        <v>2.98</v>
      </c>
      <c r="Q128" s="20">
        <f>'Region - CS Data'!Q116</f>
        <v>3.45</v>
      </c>
      <c r="R128" s="20">
        <f>'Region - CS Data'!R116</f>
        <v>2.12</v>
      </c>
      <c r="S128" s="20">
        <f>'Region - CS Data'!S116</f>
        <v>3.76</v>
      </c>
      <c r="T128" s="20">
        <f>'Region - CS Data'!T116</f>
        <v>1.95</v>
      </c>
      <c r="U128" s="20">
        <f>'Region - CS Data'!U116</f>
        <v>0</v>
      </c>
      <c r="V128" s="12">
        <f>'Region - CS Data'!V116</f>
        <v>4.875</v>
      </c>
    </row>
    <row r="129" spans="1:22" x14ac:dyDescent="0.35">
      <c r="A129" s="20">
        <f>'Region - CS Data'!A117</f>
        <v>115</v>
      </c>
      <c r="B129" s="20" t="str">
        <f>'Region - CS Data'!B117</f>
        <v>Chhatrapati Sambhajinagar</v>
      </c>
      <c r="C129" s="20" t="str">
        <f>'Region - CS Data'!C117</f>
        <v>Chhatrapati Sambhajinagar</v>
      </c>
      <c r="D129" s="20" t="str">
        <f>'Region - CS Data'!D117</f>
        <v>Vaijapur</v>
      </c>
      <c r="E129" s="20" t="str">
        <f>'Region - CS Data'!E117</f>
        <v>Vaijapur</v>
      </c>
      <c r="F129" s="20" t="str">
        <f>'Region - CS Data'!F117</f>
        <v>20051233</v>
      </c>
      <c r="G129" s="20" t="str">
        <f>'Region - CS Data'!G117</f>
        <v>373 Village Gangapur-Vaijapur Grid WSS</v>
      </c>
      <c r="H129" s="20" t="str">
        <f>'Region - CS Data'!H117</f>
        <v>Babhultel</v>
      </c>
      <c r="I129" s="20" t="str">
        <f>'Region - CS Data'!I117</f>
        <v>ESR-0.55 LL</v>
      </c>
      <c r="J129" s="21">
        <f>'Region - CS Data'!J117</f>
        <v>0</v>
      </c>
      <c r="K129" s="20" t="str">
        <f>'Region - CS Data'!K117</f>
        <v>Connected</v>
      </c>
      <c r="L129" s="20" t="str">
        <f>'Region - CS Data'!L117</f>
        <v>Offline</v>
      </c>
      <c r="M129" s="20" t="str">
        <f>'Region - CS Data'!M117</f>
        <v>0.55 LL</v>
      </c>
      <c r="N129" s="20">
        <f>'Region - CS Data'!N117</f>
        <v>0.04</v>
      </c>
      <c r="O129" s="20">
        <f>'Region - CS Data'!O117</f>
        <v>0.47</v>
      </c>
      <c r="P129" s="20">
        <f>'Region - CS Data'!P117</f>
        <v>0</v>
      </c>
      <c r="Q129" s="20">
        <f>'Region - CS Data'!Q117</f>
        <v>0.11</v>
      </c>
      <c r="R129" s="20">
        <f>'Region - CS Data'!R117</f>
        <v>0.4</v>
      </c>
      <c r="S129" s="20">
        <f>'Region - CS Data'!S117</f>
        <v>0</v>
      </c>
      <c r="T129" s="20">
        <f>'Region - CS Data'!T117</f>
        <v>0</v>
      </c>
      <c r="U129" s="20">
        <f>'Region - CS Data'!U117</f>
        <v>3</v>
      </c>
      <c r="V129" s="12">
        <f>'Region - CS Data'!V117</f>
        <v>0</v>
      </c>
    </row>
    <row r="130" spans="1:22" x14ac:dyDescent="0.35">
      <c r="A130" s="20">
        <f>'Region - CS Data'!A118</f>
        <v>116</v>
      </c>
      <c r="B130" s="20" t="str">
        <f>'Region - CS Data'!B118</f>
        <v>Chhatrapati Sambhajinagar</v>
      </c>
      <c r="C130" s="20" t="str">
        <f>'Region - CS Data'!C118</f>
        <v>Chhatrapati Sambhajinagar</v>
      </c>
      <c r="D130" s="20" t="str">
        <f>'Region - CS Data'!D118</f>
        <v>Paithan</v>
      </c>
      <c r="E130" s="20" t="str">
        <f>'Region - CS Data'!E118</f>
        <v>Paithan</v>
      </c>
      <c r="F130" s="20" t="str">
        <f>'Region - CS Data'!F118</f>
        <v>20018162</v>
      </c>
      <c r="G130" s="20" t="str">
        <f>'Region - CS Data'!G118</f>
        <v>Paithan Taluka 178 Village Grid WS</v>
      </c>
      <c r="H130" s="20" t="str">
        <f>'Region - CS Data'!H118</f>
        <v>Dadegaon Bk.</v>
      </c>
      <c r="I130" s="20" t="str">
        <f>'Region - CS Data'!I118</f>
        <v>ESR-0.40 LL</v>
      </c>
      <c r="J130" s="21">
        <f>'Region - CS Data'!J118</f>
        <v>0</v>
      </c>
      <c r="K130" s="20" t="str">
        <f>'Region - CS Data'!K118</f>
        <v>Connected</v>
      </c>
      <c r="L130" s="20" t="str">
        <f>'Region - CS Data'!L118</f>
        <v>Offline</v>
      </c>
      <c r="M130" s="20" t="str">
        <f>'Region - CS Data'!M118</f>
        <v>0.40 LL</v>
      </c>
      <c r="N130" s="20">
        <f>'Region - CS Data'!N118</f>
        <v>0</v>
      </c>
      <c r="O130" s="20">
        <f>'Region - CS Data'!O118</f>
        <v>0</v>
      </c>
      <c r="P130" s="20">
        <f>'Region - CS Data'!P118</f>
        <v>0</v>
      </c>
      <c r="Q130" s="20">
        <f>'Region - CS Data'!Q118</f>
        <v>0</v>
      </c>
      <c r="R130" s="20">
        <f>'Region - CS Data'!R118</f>
        <v>0</v>
      </c>
      <c r="S130" s="20">
        <f>'Region - CS Data'!S118</f>
        <v>0</v>
      </c>
      <c r="T130" s="20">
        <f>'Region - CS Data'!T118</f>
        <v>0</v>
      </c>
      <c r="U130" s="20">
        <f>'Region - CS Data'!U118</f>
        <v>7</v>
      </c>
      <c r="V130" s="12">
        <f>'Region - CS Data'!V118</f>
        <v>0</v>
      </c>
    </row>
    <row r="131" spans="1:22" x14ac:dyDescent="0.35">
      <c r="A131" s="20">
        <f>'Region - CS Data'!A119</f>
        <v>117</v>
      </c>
      <c r="B131" s="20" t="str">
        <f>'Region - CS Data'!B119</f>
        <v>Nanded</v>
      </c>
      <c r="C131" s="20" t="str">
        <f>'Region - CS Data'!C119</f>
        <v>Nanded</v>
      </c>
      <c r="D131" s="20" t="str">
        <f>'Region - CS Data'!D119</f>
        <v>Hadgaon</v>
      </c>
      <c r="E131" s="20" t="str">
        <f>'Region - CS Data'!E119</f>
        <v>Hadgaon</v>
      </c>
      <c r="F131" s="20" t="str">
        <f>'Region - CS Data'!F119</f>
        <v>20013969</v>
      </c>
      <c r="G131" s="20" t="str">
        <f>'Region - CS Data'!G119</f>
        <v>Hadgaon and Himayatnagar 132 Village Grid WSS</v>
      </c>
      <c r="H131" s="20" t="str">
        <f>'Region - CS Data'!H119</f>
        <v>Hadsani</v>
      </c>
      <c r="I131" s="20" t="str">
        <f>'Region - CS Data'!I119</f>
        <v>ESR-0.50 LL</v>
      </c>
      <c r="J131" s="21">
        <f>'Region - CS Data'!J119</f>
        <v>0</v>
      </c>
      <c r="K131" s="20" t="str">
        <f>'Region - CS Data'!K119</f>
        <v>Connected</v>
      </c>
      <c r="L131" s="20" t="str">
        <f>'Region - CS Data'!L119</f>
        <v>Online</v>
      </c>
      <c r="M131" s="20" t="str">
        <f>'Region - CS Data'!M119</f>
        <v>0.50 LL</v>
      </c>
      <c r="N131" s="20">
        <f>'Region - CS Data'!N119</f>
        <v>13.51</v>
      </c>
      <c r="O131" s="20">
        <f>'Region - CS Data'!O119</f>
        <v>14.83</v>
      </c>
      <c r="P131" s="20">
        <f>'Region - CS Data'!P119</f>
        <v>14.47</v>
      </c>
      <c r="Q131" s="20">
        <f>'Region - CS Data'!Q119</f>
        <v>14.03</v>
      </c>
      <c r="R131" s="20">
        <f>'Region - CS Data'!R119</f>
        <v>16.71</v>
      </c>
      <c r="S131" s="20">
        <f>'Region - CS Data'!S119</f>
        <v>13.09</v>
      </c>
      <c r="T131" s="20">
        <f>'Region - CS Data'!T119</f>
        <v>0</v>
      </c>
      <c r="U131" s="20">
        <f>'Region - CS Data'!U119</f>
        <v>1</v>
      </c>
      <c r="V131" s="12">
        <f>'Region - CS Data'!V119</f>
        <v>0</v>
      </c>
    </row>
    <row r="132" spans="1:22" x14ac:dyDescent="0.35">
      <c r="A132" s="20">
        <f>'Region - CS Data'!A120</f>
        <v>118</v>
      </c>
      <c r="B132" s="20" t="str">
        <f>'Region - CS Data'!B120</f>
        <v>Chhatrapati Sambhajinagar</v>
      </c>
      <c r="C132" s="20" t="str">
        <f>'Region - CS Data'!C120</f>
        <v>Jalna</v>
      </c>
      <c r="D132" s="20" t="str">
        <f>'Region - CS Data'!D120</f>
        <v>Mantha</v>
      </c>
      <c r="E132" s="20" t="str">
        <f>'Region - CS Data'!E120</f>
        <v>Mantha</v>
      </c>
      <c r="F132" s="20" t="str">
        <f>'Region - CS Data'!F120</f>
        <v>20094559</v>
      </c>
      <c r="G132" s="20" t="str">
        <f>'Region - CS Data'!G120</f>
        <v>120 Villages Extension Scheme for Works Not Considered in 173 GRID WSS and 95 GRID WSS Tq. Partur, Mantha and Jalna Dist: Jalna</v>
      </c>
      <c r="H132" s="20" t="str">
        <f>'Region - CS Data'!H120</f>
        <v>Wazarsarkate</v>
      </c>
      <c r="I132" s="20" t="str">
        <f>'Region - CS Data'!I120</f>
        <v>ESR-1.14 LL</v>
      </c>
      <c r="J132" s="21">
        <f>'Region - CS Data'!J120</f>
        <v>0</v>
      </c>
      <c r="K132" s="20" t="str">
        <f>'Region - CS Data'!K120</f>
        <v>Connected</v>
      </c>
      <c r="L132" s="20" t="str">
        <f>'Region - CS Data'!L120</f>
        <v>Online</v>
      </c>
      <c r="M132" s="20" t="str">
        <f>'Region - CS Data'!M120</f>
        <v>1.14 LL</v>
      </c>
      <c r="N132" s="20">
        <f>'Region - CS Data'!N120</f>
        <v>0.53</v>
      </c>
      <c r="O132" s="20">
        <f>'Region - CS Data'!O120</f>
        <v>0.57999999999999996</v>
      </c>
      <c r="P132" s="20">
        <f>'Region - CS Data'!P120</f>
        <v>0</v>
      </c>
      <c r="Q132" s="20">
        <f>'Region - CS Data'!Q120</f>
        <v>0.61</v>
      </c>
      <c r="R132" s="20">
        <f>'Region - CS Data'!R120</f>
        <v>0.43</v>
      </c>
      <c r="S132" s="20">
        <f>'Region - CS Data'!S120</f>
        <v>0</v>
      </c>
      <c r="T132" s="20">
        <f>'Region - CS Data'!T120</f>
        <v>0.56000000000000005</v>
      </c>
      <c r="U132" s="20">
        <f>'Region - CS Data'!U120</f>
        <v>2</v>
      </c>
      <c r="V132" s="12">
        <f>'Region - CS Data'!V120</f>
        <v>0.49122807633953663</v>
      </c>
    </row>
    <row r="133" spans="1:22" x14ac:dyDescent="0.35">
      <c r="A133" s="20">
        <f>'Region - CS Data'!A121</f>
        <v>119</v>
      </c>
      <c r="B133" s="20" t="str">
        <f>'Region - CS Data'!B121</f>
        <v>Chhatrapati Sambhajinagar</v>
      </c>
      <c r="C133" s="20" t="str">
        <f>'Region - CS Data'!C121</f>
        <v>Chhatrapati Sambhajinagar</v>
      </c>
      <c r="D133" s="20" t="str">
        <f>'Region - CS Data'!D121</f>
        <v>Sillod</v>
      </c>
      <c r="E133" s="20" t="str">
        <f>'Region - CS Data'!E121</f>
        <v>Sillod</v>
      </c>
      <c r="F133" s="20" t="str">
        <f>'Region - CS Data'!F121</f>
        <v>20017395</v>
      </c>
      <c r="G133" s="20" t="str">
        <f>'Region - CS Data'!G121</f>
        <v>Shirsala &amp; 4 Village</v>
      </c>
      <c r="H133" s="20" t="str">
        <f>'Region - CS Data'!H121</f>
        <v>Sirsala</v>
      </c>
      <c r="I133" s="20" t="str">
        <f>'Region - CS Data'!I121</f>
        <v>ESR-0.73 LL</v>
      </c>
      <c r="J133" s="21">
        <f>'Region - CS Data'!J121</f>
        <v>0</v>
      </c>
      <c r="K133" s="20" t="str">
        <f>'Region - CS Data'!K121</f>
        <v>Connected</v>
      </c>
      <c r="L133" s="20" t="str">
        <f>'Region - CS Data'!L121</f>
        <v>Online</v>
      </c>
      <c r="M133" s="20" t="str">
        <f>'Region - CS Data'!M121</f>
        <v>0.73 LL</v>
      </c>
      <c r="N133" s="20">
        <f>'Region - CS Data'!N121</f>
        <v>0.43</v>
      </c>
      <c r="O133" s="20">
        <f>'Region - CS Data'!O121</f>
        <v>0.67</v>
      </c>
      <c r="P133" s="20">
        <f>'Region - CS Data'!P121</f>
        <v>0.37</v>
      </c>
      <c r="Q133" s="20">
        <f>'Region - CS Data'!Q121</f>
        <v>0</v>
      </c>
      <c r="R133" s="20">
        <f>'Region - CS Data'!R121</f>
        <v>0.21</v>
      </c>
      <c r="S133" s="20">
        <f>'Region - CS Data'!S121</f>
        <v>0.59</v>
      </c>
      <c r="T133" s="20">
        <f>'Region - CS Data'!T121</f>
        <v>0</v>
      </c>
      <c r="U133" s="20">
        <f>'Region - CS Data'!U121</f>
        <v>2</v>
      </c>
      <c r="V133" s="12">
        <f>'Region - CS Data'!V121</f>
        <v>0</v>
      </c>
    </row>
    <row r="134" spans="1:22" x14ac:dyDescent="0.35">
      <c r="A134" s="20">
        <f>'Region - CS Data'!A122</f>
        <v>120</v>
      </c>
      <c r="B134" s="20" t="str">
        <f>'Region - CS Data'!B122</f>
        <v>Chhatrapati Sambhajinagar</v>
      </c>
      <c r="C134" s="20" t="str">
        <f>'Region - CS Data'!C122</f>
        <v>Chhatrapati Sambhajinagar</v>
      </c>
      <c r="D134" s="20" t="str">
        <f>'Region - CS Data'!D122</f>
        <v>Gangapur</v>
      </c>
      <c r="E134" s="20" t="str">
        <f>'Region - CS Data'!E122</f>
        <v>Gangapur</v>
      </c>
      <c r="F134" s="20" t="str">
        <f>'Region - CS Data'!F122</f>
        <v>20051233</v>
      </c>
      <c r="G134" s="20" t="str">
        <f>'Region - CS Data'!G122</f>
        <v>373 Village Gangapur-Vaijapur Grid WSS</v>
      </c>
      <c r="H134" s="20" t="str">
        <f>'Region - CS Data'!H122</f>
        <v>Shivrai</v>
      </c>
      <c r="I134" s="20" t="str">
        <f>'Region - CS Data'!I122</f>
        <v>ESR-0.75 LL</v>
      </c>
      <c r="J134" s="21">
        <f>'Region - CS Data'!J122</f>
        <v>0</v>
      </c>
      <c r="K134" s="20" t="str">
        <f>'Region - CS Data'!K122</f>
        <v>Connected</v>
      </c>
      <c r="L134" s="20" t="str">
        <f>'Region - CS Data'!L122</f>
        <v>Online</v>
      </c>
      <c r="M134" s="20" t="str">
        <f>'Region - CS Data'!M122</f>
        <v>0.75 LL</v>
      </c>
      <c r="N134" s="20">
        <f>'Region - CS Data'!N122</f>
        <v>0.66</v>
      </c>
      <c r="O134" s="20">
        <f>'Region - CS Data'!O122</f>
        <v>0.49</v>
      </c>
      <c r="P134" s="20">
        <f>'Region - CS Data'!P122</f>
        <v>0.53</v>
      </c>
      <c r="Q134" s="20">
        <f>'Region - CS Data'!Q122</f>
        <v>0.26</v>
      </c>
      <c r="R134" s="20">
        <f>'Region - CS Data'!R122</f>
        <v>0.51</v>
      </c>
      <c r="S134" s="20">
        <f>'Region - CS Data'!S122</f>
        <v>0.51</v>
      </c>
      <c r="T134" s="20">
        <f>'Region - CS Data'!T122</f>
        <v>0.26</v>
      </c>
      <c r="U134" s="20">
        <f>'Region - CS Data'!U122</f>
        <v>0</v>
      </c>
      <c r="V134" s="12">
        <f>'Region - CS Data'!V122</f>
        <v>0.34666666666666668</v>
      </c>
    </row>
    <row r="135" spans="1:22" x14ac:dyDescent="0.35">
      <c r="A135" s="20">
        <f>'Region - CS Data'!A123</f>
        <v>121</v>
      </c>
      <c r="B135" s="20" t="str">
        <f>'Region - CS Data'!B123</f>
        <v>Chhatrapati Sambhajinagar</v>
      </c>
      <c r="C135" s="20" t="str">
        <f>'Region - CS Data'!C123</f>
        <v>Chhatrapati Sambhajinagar</v>
      </c>
      <c r="D135" s="20" t="str">
        <f>'Region - CS Data'!D123</f>
        <v>Paithan</v>
      </c>
      <c r="E135" s="20" t="str">
        <f>'Region - CS Data'!E123</f>
        <v>Paithan</v>
      </c>
      <c r="F135" s="20" t="str">
        <f>'Region - CS Data'!F123</f>
        <v>20018162</v>
      </c>
      <c r="G135" s="20" t="str">
        <f>'Region - CS Data'!G123</f>
        <v>Paithan Taluka 178 Village Grid WS</v>
      </c>
      <c r="H135" s="20" t="str">
        <f>'Region - CS Data'!H123</f>
        <v>Balanagar</v>
      </c>
      <c r="I135" s="20" t="str">
        <f>'Region - CS Data'!I123</f>
        <v>ESR-2.40 LL</v>
      </c>
      <c r="J135" s="21">
        <f>'Region - CS Data'!J123</f>
        <v>0</v>
      </c>
      <c r="K135" s="20" t="str">
        <f>'Region - CS Data'!K123</f>
        <v>Connected</v>
      </c>
      <c r="L135" s="20" t="str">
        <f>'Region - CS Data'!L123</f>
        <v>Online</v>
      </c>
      <c r="M135" s="20" t="str">
        <f>'Region - CS Data'!M123</f>
        <v>2.40 LL</v>
      </c>
      <c r="N135" s="20">
        <f>'Region - CS Data'!N123</f>
        <v>2.9</v>
      </c>
      <c r="O135" s="20">
        <f>'Region - CS Data'!O123</f>
        <v>1.82</v>
      </c>
      <c r="P135" s="20">
        <f>'Region - CS Data'!P123</f>
        <v>3.07</v>
      </c>
      <c r="Q135" s="20">
        <f>'Region - CS Data'!Q123</f>
        <v>2.6</v>
      </c>
      <c r="R135" s="20">
        <f>'Region - CS Data'!R123</f>
        <v>1.66</v>
      </c>
      <c r="S135" s="20">
        <f>'Region - CS Data'!S123</f>
        <v>2.75</v>
      </c>
      <c r="T135" s="20">
        <f>'Region - CS Data'!T123</f>
        <v>1.29</v>
      </c>
      <c r="U135" s="20">
        <f>'Region - CS Data'!U123</f>
        <v>0</v>
      </c>
      <c r="V135" s="12">
        <f>'Region - CS Data'!V123</f>
        <v>0.53750000000000009</v>
      </c>
    </row>
    <row r="136" spans="1:22" x14ac:dyDescent="0.35">
      <c r="A136" s="20">
        <f>'Region - CS Data'!A124</f>
        <v>122</v>
      </c>
      <c r="B136" s="20" t="str">
        <f>'Region - CS Data'!B124</f>
        <v>Nanded</v>
      </c>
      <c r="C136" s="20" t="str">
        <f>'Region - CS Data'!C124</f>
        <v>Nanded</v>
      </c>
      <c r="D136" s="20" t="str">
        <f>'Region - CS Data'!D124</f>
        <v>Himayatnagar</v>
      </c>
      <c r="E136" s="20" t="str">
        <f>'Region - CS Data'!E124</f>
        <v>Himayatnagar</v>
      </c>
      <c r="F136" s="20" t="str">
        <f>'Region - CS Data'!F124</f>
        <v>20013969</v>
      </c>
      <c r="G136" s="20" t="str">
        <f>'Region - CS Data'!G124</f>
        <v>Hadgaon and Himayatnagar 132 Village Grid WSS</v>
      </c>
      <c r="H136" s="20" t="str">
        <f>'Region - CS Data'!H124</f>
        <v>Yewli</v>
      </c>
      <c r="I136" s="20" t="str">
        <f>'Region - CS Data'!I124</f>
        <v>ESR-0.40 LL</v>
      </c>
      <c r="J136" s="21">
        <f>'Region - CS Data'!J124</f>
        <v>0</v>
      </c>
      <c r="K136" s="20" t="str">
        <f>'Region - CS Data'!K124</f>
        <v>Connected</v>
      </c>
      <c r="L136" s="20" t="str">
        <f>'Region - CS Data'!L124</f>
        <v>Online</v>
      </c>
      <c r="M136" s="20" t="str">
        <f>'Region - CS Data'!M124</f>
        <v>0.40 LL</v>
      </c>
      <c r="N136" s="20">
        <f>'Region - CS Data'!N124</f>
        <v>3.21</v>
      </c>
      <c r="O136" s="20">
        <f>'Region - CS Data'!O124</f>
        <v>3.37</v>
      </c>
      <c r="P136" s="20">
        <f>'Region - CS Data'!P124</f>
        <v>2.87</v>
      </c>
      <c r="Q136" s="20">
        <f>'Region - CS Data'!Q124</f>
        <v>3.43</v>
      </c>
      <c r="R136" s="20">
        <f>'Region - CS Data'!R124</f>
        <v>1.81</v>
      </c>
      <c r="S136" s="20">
        <f>'Region - CS Data'!S124</f>
        <v>0</v>
      </c>
      <c r="T136" s="20">
        <f>'Region - CS Data'!T124</f>
        <v>1.5</v>
      </c>
      <c r="U136" s="20">
        <f>'Region - CS Data'!U124</f>
        <v>1</v>
      </c>
      <c r="V136" s="12">
        <f>'Region - CS Data'!V124</f>
        <v>3.7499999441206509</v>
      </c>
    </row>
    <row r="137" spans="1:22" x14ac:dyDescent="0.35">
      <c r="A137" s="20">
        <f>'Region - CS Data'!A125</f>
        <v>123</v>
      </c>
      <c r="B137" s="20" t="str">
        <f>'Region - CS Data'!B125</f>
        <v>Chhatrapati Sambhajinagar</v>
      </c>
      <c r="C137" s="20" t="str">
        <f>'Region - CS Data'!C125</f>
        <v>Chhatrapati Sambhajinagar</v>
      </c>
      <c r="D137" s="20" t="str">
        <f>'Region - CS Data'!D125</f>
        <v>Gangapur</v>
      </c>
      <c r="E137" s="20" t="str">
        <f>'Region - CS Data'!E125</f>
        <v>Gangapur</v>
      </c>
      <c r="F137" s="20" t="str">
        <f>'Region - CS Data'!F125</f>
        <v>20051233</v>
      </c>
      <c r="G137" s="20" t="str">
        <f>'Region - CS Data'!G125</f>
        <v>373 Village Gangapur-Vaijapur Grid WSS</v>
      </c>
      <c r="H137" s="20" t="str">
        <f>'Region - CS Data'!H125</f>
        <v>Raipur</v>
      </c>
      <c r="I137" s="20" t="str">
        <f>'Region - CS Data'!I125</f>
        <v>ESR-0.60 LL</v>
      </c>
      <c r="J137" s="21">
        <f>'Region - CS Data'!J125</f>
        <v>0</v>
      </c>
      <c r="K137" s="20" t="str">
        <f>'Region - CS Data'!K125</f>
        <v>Connected</v>
      </c>
      <c r="L137" s="20" t="str">
        <f>'Region - CS Data'!L125</f>
        <v>Offline</v>
      </c>
      <c r="M137" s="20" t="str">
        <f>'Region - CS Data'!M125</f>
        <v>0.60 LL</v>
      </c>
      <c r="N137" s="20">
        <f>'Region - CS Data'!N125</f>
        <v>0</v>
      </c>
      <c r="O137" s="20">
        <f>'Region - CS Data'!O125</f>
        <v>0</v>
      </c>
      <c r="P137" s="20">
        <f>'Region - CS Data'!P125</f>
        <v>0</v>
      </c>
      <c r="Q137" s="20">
        <f>'Region - CS Data'!Q125</f>
        <v>0</v>
      </c>
      <c r="R137" s="20">
        <f>'Region - CS Data'!R125</f>
        <v>0</v>
      </c>
      <c r="S137" s="20">
        <f>'Region - CS Data'!S125</f>
        <v>0</v>
      </c>
      <c r="T137" s="20">
        <f>'Region - CS Data'!T125</f>
        <v>0</v>
      </c>
      <c r="U137" s="20">
        <f>'Region - CS Data'!U125</f>
        <v>7</v>
      </c>
      <c r="V137" s="12">
        <f>'Region - CS Data'!V125</f>
        <v>0</v>
      </c>
    </row>
    <row r="138" spans="1:22" x14ac:dyDescent="0.35">
      <c r="A138" s="20">
        <f>'Region - CS Data'!A126</f>
        <v>124</v>
      </c>
      <c r="B138" s="20" t="str">
        <f>'Region - CS Data'!B126</f>
        <v>Nanded</v>
      </c>
      <c r="C138" s="20" t="str">
        <f>'Region - CS Data'!C126</f>
        <v>Nanded</v>
      </c>
      <c r="D138" s="20" t="str">
        <f>'Region - CS Data'!D126</f>
        <v>Kandhar</v>
      </c>
      <c r="E138" s="20" t="str">
        <f>'Region - CS Data'!E126</f>
        <v>Kandhar</v>
      </c>
      <c r="F138" s="20" t="str">
        <f>'Region - CS Data'!F126</f>
        <v>7338000</v>
      </c>
      <c r="G138" s="20" t="str">
        <f>'Region - CS Data'!G126</f>
        <v>Osmamnagar Shirdhon Combined WSS</v>
      </c>
      <c r="H138" s="20" t="str">
        <f>'Region - CS Data'!H126</f>
        <v>Shiradhon</v>
      </c>
      <c r="I138" s="20" t="str">
        <f>'Region - CS Data'!I126</f>
        <v>ESR-0.86 LL</v>
      </c>
      <c r="J138" s="21">
        <f>'Region - CS Data'!J126</f>
        <v>0</v>
      </c>
      <c r="K138" s="20" t="str">
        <f>'Region - CS Data'!K126</f>
        <v>Connected</v>
      </c>
      <c r="L138" s="20" t="str">
        <f>'Region - CS Data'!L126</f>
        <v>Online</v>
      </c>
      <c r="M138" s="20" t="str">
        <f>'Region - CS Data'!M126</f>
        <v>0.86LL</v>
      </c>
      <c r="N138" s="20">
        <f>'Region - CS Data'!N126</f>
        <v>0</v>
      </c>
      <c r="O138" s="20">
        <f>'Region - CS Data'!O126</f>
        <v>0</v>
      </c>
      <c r="P138" s="20">
        <f>'Region - CS Data'!P126</f>
        <v>0</v>
      </c>
      <c r="Q138" s="20">
        <f>'Region - CS Data'!Q126</f>
        <v>0</v>
      </c>
      <c r="R138" s="20">
        <f>'Region - CS Data'!R126</f>
        <v>0</v>
      </c>
      <c r="S138" s="20">
        <f>'Region - CS Data'!S126</f>
        <v>0</v>
      </c>
      <c r="T138" s="20">
        <f>'Region - CS Data'!T126</f>
        <v>0</v>
      </c>
      <c r="U138" s="20">
        <f>'Region - CS Data'!U126</f>
        <v>7</v>
      </c>
      <c r="V138" s="12">
        <f>'Region - CS Data'!V126</f>
        <v>0</v>
      </c>
    </row>
    <row r="139" spans="1:22" x14ac:dyDescent="0.35">
      <c r="A139" s="20">
        <f>'Region - CS Data'!A127</f>
        <v>125</v>
      </c>
      <c r="B139" s="20" t="str">
        <f>'Region - CS Data'!B127</f>
        <v>Nanded</v>
      </c>
      <c r="C139" s="20" t="str">
        <f>'Region - CS Data'!C127</f>
        <v>Nanded</v>
      </c>
      <c r="D139" s="20" t="str">
        <f>'Region - CS Data'!D127</f>
        <v>Kandhar</v>
      </c>
      <c r="E139" s="20" t="str">
        <f>'Region - CS Data'!E127</f>
        <v>Kandhar</v>
      </c>
      <c r="F139" s="20" t="str">
        <f>'Region - CS Data'!F127</f>
        <v>7338000</v>
      </c>
      <c r="G139" s="20" t="str">
        <f>'Region - CS Data'!G127</f>
        <v>Osmamnagar Shirdhon Combined WSS</v>
      </c>
      <c r="H139" s="20" t="str">
        <f>'Region - CS Data'!H127</f>
        <v>Shiradhon</v>
      </c>
      <c r="I139" s="20" t="str">
        <f>'Region - CS Data'!I127</f>
        <v>ESR-0.42 LL</v>
      </c>
      <c r="J139" s="21">
        <f>'Region - CS Data'!J127</f>
        <v>0</v>
      </c>
      <c r="K139" s="20" t="str">
        <f>'Region - CS Data'!K127</f>
        <v>Connected</v>
      </c>
      <c r="L139" s="20" t="str">
        <f>'Region - CS Data'!L127</f>
        <v>Online</v>
      </c>
      <c r="M139" s="20" t="str">
        <f>'Region - CS Data'!M127</f>
        <v>0.42LL</v>
      </c>
      <c r="N139" s="20">
        <f>'Region - CS Data'!N127</f>
        <v>0</v>
      </c>
      <c r="O139" s="20">
        <f>'Region - CS Data'!O127</f>
        <v>0</v>
      </c>
      <c r="P139" s="20">
        <f>'Region - CS Data'!P127</f>
        <v>0</v>
      </c>
      <c r="Q139" s="20">
        <f>'Region - CS Data'!Q127</f>
        <v>0</v>
      </c>
      <c r="R139" s="20">
        <f>'Region - CS Data'!R127</f>
        <v>0</v>
      </c>
      <c r="S139" s="20">
        <f>'Region - CS Data'!S127</f>
        <v>0</v>
      </c>
      <c r="T139" s="20">
        <f>'Region - CS Data'!T127</f>
        <v>0</v>
      </c>
      <c r="U139" s="20">
        <f>'Region - CS Data'!U127</f>
        <v>7</v>
      </c>
      <c r="V139" s="12">
        <f>'Region - CS Data'!V127</f>
        <v>0</v>
      </c>
    </row>
    <row r="140" spans="1:22" x14ac:dyDescent="0.35">
      <c r="A140" s="20">
        <f>'Region - CS Data'!A128</f>
        <v>126</v>
      </c>
      <c r="B140" s="20" t="str">
        <f>'Region - CS Data'!B128</f>
        <v>Chhatrapati Sambhajinagar</v>
      </c>
      <c r="C140" s="20" t="str">
        <f>'Region - CS Data'!C128</f>
        <v>Chhatrapati Sambhajinagar</v>
      </c>
      <c r="D140" s="20" t="str">
        <f>'Region - CS Data'!D128</f>
        <v>Sillod</v>
      </c>
      <c r="E140" s="20" t="str">
        <f>'Region - CS Data'!E128</f>
        <v>Sillod</v>
      </c>
      <c r="F140" s="20" t="str">
        <f>'Region - CS Data'!F128</f>
        <v>20017395</v>
      </c>
      <c r="G140" s="20" t="str">
        <f>'Region - CS Data'!G128</f>
        <v>Shirsala &amp; 4 Village</v>
      </c>
      <c r="H140" s="20" t="str">
        <f>'Region - CS Data'!H128</f>
        <v>Pangri</v>
      </c>
      <c r="I140" s="20" t="str">
        <f>'Region - CS Data'!I128</f>
        <v>ESR-1.41 LL</v>
      </c>
      <c r="J140" s="21">
        <f>'Region - CS Data'!J128</f>
        <v>0</v>
      </c>
      <c r="K140" s="20" t="str">
        <f>'Region - CS Data'!K128</f>
        <v>Connected</v>
      </c>
      <c r="L140" s="20" t="str">
        <f>'Region - CS Data'!L128</f>
        <v>Online</v>
      </c>
      <c r="M140" s="20" t="str">
        <f>'Region - CS Data'!M128</f>
        <v>1.41 LL</v>
      </c>
      <c r="N140" s="20">
        <f>'Region - CS Data'!N128</f>
        <v>1.98</v>
      </c>
      <c r="O140" s="20">
        <f>'Region - CS Data'!O128</f>
        <v>0.28000000000000003</v>
      </c>
      <c r="P140" s="20">
        <f>'Region - CS Data'!P128</f>
        <v>2.52</v>
      </c>
      <c r="Q140" s="20">
        <f>'Region - CS Data'!Q128</f>
        <v>0.39</v>
      </c>
      <c r="R140" s="20">
        <f>'Region - CS Data'!R128</f>
        <v>2.87</v>
      </c>
      <c r="S140" s="20">
        <f>'Region - CS Data'!S128</f>
        <v>0.4</v>
      </c>
      <c r="T140" s="20">
        <f>'Region - CS Data'!T128</f>
        <v>0</v>
      </c>
      <c r="U140" s="20">
        <f>'Region - CS Data'!U128</f>
        <v>1</v>
      </c>
      <c r="V140" s="12">
        <f>'Region - CS Data'!V128</f>
        <v>0</v>
      </c>
    </row>
    <row r="141" spans="1:22" x14ac:dyDescent="0.35">
      <c r="A141" s="20">
        <f>'Region - CS Data'!A129</f>
        <v>127</v>
      </c>
      <c r="B141" s="20" t="str">
        <f>'Region - CS Data'!B129</f>
        <v>Chhatrapati Sambhajinagar</v>
      </c>
      <c r="C141" s="20" t="str">
        <f>'Region - CS Data'!C129</f>
        <v>Chhatrapati Sambhajinagar</v>
      </c>
      <c r="D141" s="20" t="str">
        <f>'Region - CS Data'!D129</f>
        <v>Paithan</v>
      </c>
      <c r="E141" s="20" t="str">
        <f>'Region - CS Data'!E129</f>
        <v>Paithan</v>
      </c>
      <c r="F141" s="20" t="str">
        <f>'Region - CS Data'!F129</f>
        <v>20018162</v>
      </c>
      <c r="G141" s="20" t="str">
        <f>'Region - CS Data'!G129</f>
        <v>Paithan Taluka 178 Village Grid WS</v>
      </c>
      <c r="H141" s="20" t="str">
        <f>'Region - CS Data'!H129</f>
        <v>Akthawada</v>
      </c>
      <c r="I141" s="20" t="str">
        <f>'Region - CS Data'!I129</f>
        <v>ESR-0.60 LL</v>
      </c>
      <c r="J141" s="21">
        <f>'Region - CS Data'!J129</f>
        <v>0</v>
      </c>
      <c r="K141" s="20" t="str">
        <f>'Region - CS Data'!K129</f>
        <v>Connected</v>
      </c>
      <c r="L141" s="20" t="str">
        <f>'Region - CS Data'!L129</f>
        <v>Online</v>
      </c>
      <c r="M141" s="20" t="str">
        <f>'Region - CS Data'!M129</f>
        <v>0.60 LL</v>
      </c>
      <c r="N141" s="20">
        <f>'Region - CS Data'!N129</f>
        <v>1.56</v>
      </c>
      <c r="O141" s="20">
        <f>'Region - CS Data'!O129</f>
        <v>1.309833984375</v>
      </c>
      <c r="P141" s="20">
        <f>'Region - CS Data'!P129</f>
        <v>1.46</v>
      </c>
      <c r="Q141" s="20">
        <f>'Region - CS Data'!Q129</f>
        <v>0.34</v>
      </c>
      <c r="R141" s="20">
        <f>'Region - CS Data'!R129</f>
        <v>1.52</v>
      </c>
      <c r="S141" s="20">
        <f>'Region - CS Data'!S129</f>
        <v>2.0699999999999998</v>
      </c>
      <c r="T141" s="20">
        <f>'Region - CS Data'!T129</f>
        <v>0.9</v>
      </c>
      <c r="U141" s="20">
        <f>'Region - CS Data'!U129</f>
        <v>0</v>
      </c>
      <c r="V141" s="12">
        <f>'Region - CS Data'!V129</f>
        <v>1.5</v>
      </c>
    </row>
    <row r="142" spans="1:22" x14ac:dyDescent="0.35">
      <c r="A142" s="20">
        <f>'Region - CS Data'!A130</f>
        <v>128</v>
      </c>
      <c r="B142" s="20" t="str">
        <f>'Region - CS Data'!B130</f>
        <v>Chhatrapati Sambhajinagar</v>
      </c>
      <c r="C142" s="20" t="str">
        <f>'Region - CS Data'!C130</f>
        <v>Jalna</v>
      </c>
      <c r="D142" s="20" t="str">
        <f>'Region - CS Data'!D130</f>
        <v>Mantha</v>
      </c>
      <c r="E142" s="20" t="str">
        <f>'Region - CS Data'!E130</f>
        <v>Mantha</v>
      </c>
      <c r="F142" s="20" t="str">
        <f>'Region - CS Data'!F130</f>
        <v>20094559</v>
      </c>
      <c r="G142" s="20" t="str">
        <f>'Region - CS Data'!G130</f>
        <v>120 Villages Extension Scheme for Works Not Considered in 173 GRID WSS and 95 GRID WSS Tq. Partur, Mantha and Jalna Dist: Jalna</v>
      </c>
      <c r="H142" s="20" t="str">
        <f>'Region - CS Data'!H130</f>
        <v>Vaidhywadgaon</v>
      </c>
      <c r="I142" s="20" t="str">
        <f>'Region - CS Data'!I130</f>
        <v>ESR-1.10 LL</v>
      </c>
      <c r="J142" s="21">
        <f>'Region - CS Data'!J130</f>
        <v>0</v>
      </c>
      <c r="K142" s="20" t="str">
        <f>'Region - CS Data'!K130</f>
        <v>Connected</v>
      </c>
      <c r="L142" s="20" t="str">
        <f>'Region - CS Data'!L130</f>
        <v>Online</v>
      </c>
      <c r="M142" s="20" t="str">
        <f>'Region - CS Data'!M130</f>
        <v>1.10LL</v>
      </c>
      <c r="N142" s="20">
        <f>'Region - CS Data'!N130</f>
        <v>0</v>
      </c>
      <c r="O142" s="20">
        <f>'Region - CS Data'!O130</f>
        <v>0</v>
      </c>
      <c r="P142" s="20">
        <f>'Region - CS Data'!P130</f>
        <v>0</v>
      </c>
      <c r="Q142" s="20">
        <f>'Region - CS Data'!Q130</f>
        <v>0</v>
      </c>
      <c r="R142" s="20">
        <f>'Region - CS Data'!R130</f>
        <v>1.23</v>
      </c>
      <c r="S142" s="20">
        <f>'Region - CS Data'!S130</f>
        <v>0</v>
      </c>
      <c r="T142" s="20">
        <f>'Region - CS Data'!T130</f>
        <v>5.3833007812500002E-4</v>
      </c>
      <c r="U142" s="20">
        <f>'Region - CS Data'!U130</f>
        <v>5</v>
      </c>
      <c r="V142" s="12">
        <f>'Region - CS Data'!V130</f>
        <v>4.8939098011363633E-4</v>
      </c>
    </row>
    <row r="143" spans="1:22" x14ac:dyDescent="0.35">
      <c r="A143" s="20">
        <f>'Region - CS Data'!A131</f>
        <v>129</v>
      </c>
      <c r="B143" s="20" t="str">
        <f>'Region - CS Data'!B131</f>
        <v>Nanded</v>
      </c>
      <c r="C143" s="20" t="str">
        <f>'Region - CS Data'!C131</f>
        <v>Nanded</v>
      </c>
      <c r="D143" s="20" t="str">
        <f>'Region - CS Data'!D131</f>
        <v>Himayatnagar</v>
      </c>
      <c r="E143" s="20" t="str">
        <f>'Region - CS Data'!E131</f>
        <v>Himayatnagar</v>
      </c>
      <c r="F143" s="20" t="str">
        <f>'Region - CS Data'!F131</f>
        <v>20013969</v>
      </c>
      <c r="G143" s="20" t="str">
        <f>'Region - CS Data'!G131</f>
        <v>Hadgaon and Himayatnagar 132 Village Grid WSS</v>
      </c>
      <c r="H143" s="20" t="str">
        <f>'Region - CS Data'!H131</f>
        <v>Pawana</v>
      </c>
      <c r="I143" s="20" t="str">
        <f>'Region - CS Data'!I131</f>
        <v>ESR-0.40 LL</v>
      </c>
      <c r="J143" s="21">
        <f>'Region - CS Data'!J131</f>
        <v>0</v>
      </c>
      <c r="K143" s="20" t="str">
        <f>'Region - CS Data'!K131</f>
        <v>Connected</v>
      </c>
      <c r="L143" s="20" t="str">
        <f>'Region - CS Data'!L131</f>
        <v>Online</v>
      </c>
      <c r="M143" s="20" t="str">
        <f>'Region - CS Data'!M131</f>
        <v>0.40 LL</v>
      </c>
      <c r="N143" s="20">
        <f>'Region - CS Data'!N131</f>
        <v>0</v>
      </c>
      <c r="O143" s="20">
        <f>'Region - CS Data'!O131</f>
        <v>0</v>
      </c>
      <c r="P143" s="20">
        <f>'Region - CS Data'!P131</f>
        <v>0</v>
      </c>
      <c r="Q143" s="20">
        <f>'Region - CS Data'!Q131</f>
        <v>0</v>
      </c>
      <c r="R143" s="20">
        <f>'Region - CS Data'!R131</f>
        <v>0.16</v>
      </c>
      <c r="S143" s="20">
        <f>'Region - CS Data'!S131</f>
        <v>0.22</v>
      </c>
      <c r="T143" s="20">
        <f>'Region - CS Data'!T131</f>
        <v>5.75</v>
      </c>
      <c r="U143" s="20">
        <f>'Region - CS Data'!U131</f>
        <v>4</v>
      </c>
      <c r="V143" s="12">
        <f>'Region - CS Data'!V131</f>
        <v>14.374999785795829</v>
      </c>
    </row>
    <row r="144" spans="1:22" x14ac:dyDescent="0.35">
      <c r="A144" s="20">
        <f>'Region - CS Data'!A132</f>
        <v>130</v>
      </c>
      <c r="B144" s="20" t="str">
        <f>'Region - CS Data'!B132</f>
        <v>Latur</v>
      </c>
      <c r="C144" s="20" t="str">
        <f>'Region - CS Data'!C132</f>
        <v>Latur</v>
      </c>
      <c r="D144" s="20" t="str">
        <f>'Region - CS Data'!D132</f>
        <v>Chakur</v>
      </c>
      <c r="E144" s="20" t="str">
        <f>'Region - CS Data'!E132</f>
        <v>Chakur</v>
      </c>
      <c r="F144" s="20" t="str">
        <f>'Region - CS Data'!F132</f>
        <v>20030459</v>
      </c>
      <c r="G144" s="20" t="str">
        <f>'Region - CS Data'!G132</f>
        <v>Rachnawadi 6 villages WSS</v>
      </c>
      <c r="H144" s="20" t="str">
        <f>'Region - CS Data'!H132</f>
        <v>Her Village</v>
      </c>
      <c r="I144" s="20" t="str">
        <f>'Region - CS Data'!I132</f>
        <v>ESR-2.38 LL</v>
      </c>
      <c r="J144" s="21">
        <f>'Region - CS Data'!J132</f>
        <v>0</v>
      </c>
      <c r="K144" s="20" t="str">
        <f>'Region - CS Data'!K132</f>
        <v>Connected</v>
      </c>
      <c r="L144" s="20" t="str">
        <f>'Region - CS Data'!L132</f>
        <v>Online</v>
      </c>
      <c r="M144" s="20" t="str">
        <f>'Region - CS Data'!M132</f>
        <v>2.38 LL</v>
      </c>
      <c r="N144" s="20">
        <f>'Region - CS Data'!N132</f>
        <v>0</v>
      </c>
      <c r="O144" s="20">
        <f>'Region - CS Data'!O132</f>
        <v>1.88</v>
      </c>
      <c r="P144" s="20">
        <f>'Region - CS Data'!P132</f>
        <v>2.04</v>
      </c>
      <c r="Q144" s="20">
        <f>'Region - CS Data'!Q132</f>
        <v>0</v>
      </c>
      <c r="R144" s="20">
        <f>'Region - CS Data'!R132</f>
        <v>1.62</v>
      </c>
      <c r="S144" s="20">
        <f>'Region - CS Data'!S132</f>
        <v>0.94650969729926149</v>
      </c>
      <c r="T144" s="20">
        <f>'Region - CS Data'!T132</f>
        <v>0</v>
      </c>
      <c r="U144" s="20">
        <f>'Region - CS Data'!U132</f>
        <v>3</v>
      </c>
      <c r="V144" s="12">
        <f>'Region - CS Data'!V132</f>
        <v>0</v>
      </c>
    </row>
    <row r="145" spans="1:22" x14ac:dyDescent="0.35">
      <c r="A145" s="20">
        <f>'Region - CS Data'!A133</f>
        <v>131</v>
      </c>
      <c r="B145" s="20" t="str">
        <f>'Region - CS Data'!B133</f>
        <v>Nanded</v>
      </c>
      <c r="C145" s="20" t="str">
        <f>'Region - CS Data'!C133</f>
        <v>Nanded</v>
      </c>
      <c r="D145" s="20" t="str">
        <f>'Region - CS Data'!D133</f>
        <v>Hadgaon</v>
      </c>
      <c r="E145" s="20" t="str">
        <f>'Region - CS Data'!E133</f>
        <v>Hadgaon</v>
      </c>
      <c r="F145" s="20" t="str">
        <f>'Region - CS Data'!F133</f>
        <v>20013969</v>
      </c>
      <c r="G145" s="20" t="str">
        <f>'Region - CS Data'!G133</f>
        <v>Hadgaon and Himayatnagar 132 Village Grid WSS</v>
      </c>
      <c r="H145" s="20" t="str">
        <f>'Region - CS Data'!H133</f>
        <v>Pingli</v>
      </c>
      <c r="I145" s="20" t="str">
        <f>'Region - CS Data'!I133</f>
        <v>ESR-0.60 LL</v>
      </c>
      <c r="J145" s="21">
        <f>'Region - CS Data'!J133</f>
        <v>0</v>
      </c>
      <c r="K145" s="20" t="str">
        <f>'Region - CS Data'!K133</f>
        <v>Connected</v>
      </c>
      <c r="L145" s="20" t="str">
        <f>'Region - CS Data'!L133</f>
        <v>Online</v>
      </c>
      <c r="M145" s="20" t="str">
        <f>'Region - CS Data'!M133</f>
        <v>0.60 LL</v>
      </c>
      <c r="N145" s="20">
        <f>'Region - CS Data'!N133</f>
        <v>0.87</v>
      </c>
      <c r="O145" s="20">
        <f>'Region - CS Data'!O133</f>
        <v>0.19</v>
      </c>
      <c r="P145" s="20">
        <f>'Region - CS Data'!P133</f>
        <v>0.88</v>
      </c>
      <c r="Q145" s="20">
        <f>'Region - CS Data'!Q133</f>
        <v>0.86</v>
      </c>
      <c r="R145" s="20">
        <f>'Region - CS Data'!R133</f>
        <v>0</v>
      </c>
      <c r="S145" s="20">
        <f>'Region - CS Data'!S133</f>
        <v>0</v>
      </c>
      <c r="T145" s="20">
        <f>'Region - CS Data'!T133</f>
        <v>0</v>
      </c>
      <c r="U145" s="20">
        <f>'Region - CS Data'!U133</f>
        <v>3</v>
      </c>
      <c r="V145" s="12">
        <f>'Region - CS Data'!V133</f>
        <v>0</v>
      </c>
    </row>
    <row r="146" spans="1:22" x14ac:dyDescent="0.35">
      <c r="A146" s="20">
        <f>'Region - CS Data'!A134</f>
        <v>132</v>
      </c>
      <c r="B146" s="20" t="str">
        <f>'Region - CS Data'!B134</f>
        <v>Chhatrapati Sambhajinagar</v>
      </c>
      <c r="C146" s="20" t="str">
        <f>'Region - CS Data'!C134</f>
        <v>Chhatrapati Sambhajinagar</v>
      </c>
      <c r="D146" s="20" t="str">
        <f>'Region - CS Data'!D134</f>
        <v>Gangapur</v>
      </c>
      <c r="E146" s="20" t="str">
        <f>'Region - CS Data'!E134</f>
        <v>Gangapur</v>
      </c>
      <c r="F146" s="20" t="str">
        <f>'Region - CS Data'!F134</f>
        <v>20051233</v>
      </c>
      <c r="G146" s="20" t="str">
        <f>'Region - CS Data'!G134</f>
        <v>373 Village Gangapur-Vaijapur Grid WSS</v>
      </c>
      <c r="H146" s="20" t="str">
        <f>'Region - CS Data'!H134</f>
        <v>Sawangi</v>
      </c>
      <c r="I146" s="20" t="str">
        <f>'Region - CS Data'!I134</f>
        <v>ESR-1.00 LL</v>
      </c>
      <c r="J146" s="21" t="str">
        <f>'Region - CS Data'!J134</f>
        <v>Pt Created</v>
      </c>
      <c r="K146" s="20" t="str">
        <f>'Region - CS Data'!K134</f>
        <v>Not</v>
      </c>
      <c r="L146" s="20" t="str">
        <f>'Region - CS Data'!L134</f>
        <v>Offline</v>
      </c>
      <c r="M146" s="20" t="str">
        <f>'Region - CS Data'!M134</f>
        <v>1.00 LL</v>
      </c>
      <c r="N146" s="20">
        <f>'Region - CS Data'!N134</f>
        <v>0</v>
      </c>
      <c r="O146" s="20">
        <f>'Region - CS Data'!O134</f>
        <v>0</v>
      </c>
      <c r="P146" s="20">
        <f>'Region - CS Data'!P134</f>
        <v>0</v>
      </c>
      <c r="Q146" s="20">
        <f>'Region - CS Data'!Q134</f>
        <v>0</v>
      </c>
      <c r="R146" s="20">
        <f>'Region - CS Data'!R134</f>
        <v>0</v>
      </c>
      <c r="S146" s="20">
        <f>'Region - CS Data'!S134</f>
        <v>0</v>
      </c>
      <c r="T146" s="20">
        <f>'Region - CS Data'!T134</f>
        <v>0</v>
      </c>
      <c r="U146" s="20">
        <f>'Region - CS Data'!U134</f>
        <v>7</v>
      </c>
      <c r="V146" s="12">
        <f>'Region - CS Data'!V134</f>
        <v>0</v>
      </c>
    </row>
    <row r="147" spans="1:22" x14ac:dyDescent="0.35">
      <c r="A147" s="20">
        <f>'Region - CS Data'!A135</f>
        <v>133</v>
      </c>
      <c r="B147" s="20" t="str">
        <f>'Region - CS Data'!B135</f>
        <v>Chhatrapati Sambhajinagar</v>
      </c>
      <c r="C147" s="20" t="str">
        <f>'Region - CS Data'!C135</f>
        <v>Chhatrapati Sambhajinagar</v>
      </c>
      <c r="D147" s="20" t="str">
        <f>'Region - CS Data'!D135</f>
        <v>Vaijapur</v>
      </c>
      <c r="E147" s="20" t="str">
        <f>'Region - CS Data'!E135</f>
        <v>Vaijapur</v>
      </c>
      <c r="F147" s="20" t="str">
        <f>'Region - CS Data'!F135</f>
        <v>20051233</v>
      </c>
      <c r="G147" s="20" t="str">
        <f>'Region - CS Data'!G135</f>
        <v>373 Village Gangapur-Vaijapur Grid WSS</v>
      </c>
      <c r="H147" s="20" t="str">
        <f>'Region - CS Data'!H135</f>
        <v>Bhivgaon</v>
      </c>
      <c r="I147" s="20" t="str">
        <f>'Region - CS Data'!I135</f>
        <v>ESR-0.75 LL</v>
      </c>
      <c r="J147" s="21">
        <f>'Region - CS Data'!J135</f>
        <v>0</v>
      </c>
      <c r="K147" s="20" t="str">
        <f>'Region - CS Data'!K135</f>
        <v>Connected</v>
      </c>
      <c r="L147" s="20" t="str">
        <f>'Region - CS Data'!L135</f>
        <v>Offline</v>
      </c>
      <c r="M147" s="20" t="str">
        <f>'Region - CS Data'!M135</f>
        <v>0.75LL</v>
      </c>
      <c r="N147" s="20">
        <f>'Region - CS Data'!N135</f>
        <v>0</v>
      </c>
      <c r="O147" s="20">
        <f>'Region - CS Data'!O135</f>
        <v>0</v>
      </c>
      <c r="P147" s="20">
        <f>'Region - CS Data'!P135</f>
        <v>0</v>
      </c>
      <c r="Q147" s="20">
        <f>'Region - CS Data'!Q135</f>
        <v>0</v>
      </c>
      <c r="R147" s="20">
        <f>'Region - CS Data'!R135</f>
        <v>0</v>
      </c>
      <c r="S147" s="20">
        <f>'Region - CS Data'!S135</f>
        <v>0</v>
      </c>
      <c r="T147" s="20">
        <f>'Region - CS Data'!T135</f>
        <v>0</v>
      </c>
      <c r="U147" s="20">
        <f>'Region - CS Data'!U135</f>
        <v>7</v>
      </c>
      <c r="V147" s="12">
        <f>'Region - CS Data'!V135</f>
        <v>0</v>
      </c>
    </row>
    <row r="148" spans="1:22" x14ac:dyDescent="0.35">
      <c r="A148" s="20">
        <f>'Region - CS Data'!A136</f>
        <v>134</v>
      </c>
      <c r="B148" s="20" t="str">
        <f>'Region - CS Data'!B136</f>
        <v>Chhatrapati Sambhajinagar</v>
      </c>
      <c r="C148" s="20" t="str">
        <f>'Region - CS Data'!C136</f>
        <v>Chhatrapati Sambhajinagar</v>
      </c>
      <c r="D148" s="20" t="str">
        <f>'Region - CS Data'!D136</f>
        <v>Vaijapur</v>
      </c>
      <c r="E148" s="20" t="str">
        <f>'Region - CS Data'!E136</f>
        <v>Vaijapur</v>
      </c>
      <c r="F148" s="20" t="str">
        <f>'Region - CS Data'!F136</f>
        <v>20051233</v>
      </c>
      <c r="G148" s="20" t="str">
        <f>'Region - CS Data'!G136</f>
        <v>373 Village Gangapur-Vaijapur Grid WSS</v>
      </c>
      <c r="H148" s="20" t="str">
        <f>'Region - CS Data'!H136</f>
        <v>Belgaon</v>
      </c>
      <c r="I148" s="20" t="str">
        <f>'Region - CS Data'!I136</f>
        <v>ESR-0.50 LL</v>
      </c>
      <c r="J148" s="21" t="str">
        <f>'Region - CS Data'!J136</f>
        <v>Pt Created</v>
      </c>
      <c r="K148" s="20" t="str">
        <f>'Region - CS Data'!K136</f>
        <v>Not</v>
      </c>
      <c r="L148" s="20" t="str">
        <f>'Region - CS Data'!L136</f>
        <v>Offline</v>
      </c>
      <c r="M148" s="20" t="str">
        <f>'Region - CS Data'!M136</f>
        <v>0.50 LL</v>
      </c>
      <c r="N148" s="20">
        <f>'Region - CS Data'!N136</f>
        <v>0</v>
      </c>
      <c r="O148" s="20">
        <f>'Region - CS Data'!O136</f>
        <v>0</v>
      </c>
      <c r="P148" s="20">
        <f>'Region - CS Data'!P136</f>
        <v>0</v>
      </c>
      <c r="Q148" s="20">
        <f>'Region - CS Data'!Q136</f>
        <v>0</v>
      </c>
      <c r="R148" s="20">
        <f>'Region - CS Data'!R136</f>
        <v>0</v>
      </c>
      <c r="S148" s="20">
        <f>'Region - CS Data'!S136</f>
        <v>0</v>
      </c>
      <c r="T148" s="20">
        <f>'Region - CS Data'!T136</f>
        <v>0</v>
      </c>
      <c r="U148" s="20">
        <f>'Region - CS Data'!U136</f>
        <v>7</v>
      </c>
      <c r="V148" s="12">
        <f>'Region - CS Data'!V136</f>
        <v>0</v>
      </c>
    </row>
    <row r="149" spans="1:22" x14ac:dyDescent="0.35">
      <c r="A149" s="20">
        <f>'Region - CS Data'!A137</f>
        <v>135</v>
      </c>
      <c r="B149" s="20" t="str">
        <f>'Region - CS Data'!B137</f>
        <v>Chhatrapati Sambhajinagar</v>
      </c>
      <c r="C149" s="20" t="str">
        <f>'Region - CS Data'!C137</f>
        <v>Chhatrapati Sambhajinagar</v>
      </c>
      <c r="D149" s="20" t="str">
        <f>'Region - CS Data'!D137</f>
        <v>Gangapur</v>
      </c>
      <c r="E149" s="20" t="str">
        <f>'Region - CS Data'!E137</f>
        <v>Gangapur</v>
      </c>
      <c r="F149" s="20" t="str">
        <f>'Region - CS Data'!F137</f>
        <v>20051233</v>
      </c>
      <c r="G149" s="20" t="str">
        <f>'Region - CS Data'!G137</f>
        <v>373 Village Gangapur-Vaijapur Grid WSS</v>
      </c>
      <c r="H149" s="20" t="str">
        <f>'Region - CS Data'!H137</f>
        <v>Babhulgaon Padalsa</v>
      </c>
      <c r="I149" s="20" t="str">
        <f>'Region - CS Data'!I137</f>
        <v>ESR-0.30 LL</v>
      </c>
      <c r="J149" s="21">
        <f>'Region - CS Data'!J137</f>
        <v>0</v>
      </c>
      <c r="K149" s="20" t="str">
        <f>'Region - CS Data'!K137</f>
        <v>Connected</v>
      </c>
      <c r="L149" s="20" t="str">
        <f>'Region - CS Data'!L137</f>
        <v>Online</v>
      </c>
      <c r="M149" s="20" t="str">
        <f>'Region - CS Data'!M137</f>
        <v>0.30 LL</v>
      </c>
      <c r="N149" s="20">
        <f>'Region - CS Data'!N137</f>
        <v>1.1200000000000001</v>
      </c>
      <c r="O149" s="20">
        <f>'Region - CS Data'!O137</f>
        <v>0.66</v>
      </c>
      <c r="P149" s="20">
        <f>'Region - CS Data'!P137</f>
        <v>0.38</v>
      </c>
      <c r="Q149" s="20">
        <f>'Region - CS Data'!Q137</f>
        <v>0</v>
      </c>
      <c r="R149" s="20">
        <f>'Region - CS Data'!R137</f>
        <v>0</v>
      </c>
      <c r="S149" s="20">
        <f>'Region - CS Data'!S137</f>
        <v>0.44</v>
      </c>
      <c r="T149" s="20">
        <f>'Region - CS Data'!T137</f>
        <v>0</v>
      </c>
      <c r="U149" s="20">
        <f>'Region - CS Data'!U137</f>
        <v>3</v>
      </c>
      <c r="V149" s="12">
        <f>'Region - CS Data'!V137</f>
        <v>0</v>
      </c>
    </row>
    <row r="150" spans="1:22" x14ac:dyDescent="0.35">
      <c r="A150" s="20">
        <f>'Region - CS Data'!A138</f>
        <v>136</v>
      </c>
      <c r="B150" s="20" t="str">
        <f>'Region - CS Data'!B138</f>
        <v>Chhatrapati Sambhajinagar</v>
      </c>
      <c r="C150" s="20" t="str">
        <f>'Region - CS Data'!C138</f>
        <v>Chhatrapati Sambhajinagar</v>
      </c>
      <c r="D150" s="20" t="str">
        <f>'Region - CS Data'!D138</f>
        <v>Paithan</v>
      </c>
      <c r="E150" s="20" t="str">
        <f>'Region - CS Data'!E138</f>
        <v>Paithan</v>
      </c>
      <c r="F150" s="20" t="str">
        <f>'Region - CS Data'!F138</f>
        <v>20018162</v>
      </c>
      <c r="G150" s="20" t="str">
        <f>'Region - CS Data'!G138</f>
        <v>Paithan Taluka 178 Village Grid WS</v>
      </c>
      <c r="H150" s="20" t="str">
        <f>'Region - CS Data'!H138</f>
        <v>Warwandi Kh.</v>
      </c>
      <c r="I150" s="20" t="str">
        <f>'Region - CS Data'!I138</f>
        <v>ESR-0.40 LL</v>
      </c>
      <c r="J150" s="21">
        <f>'Region - CS Data'!J138</f>
        <v>0</v>
      </c>
      <c r="K150" s="20" t="str">
        <f>'Region - CS Data'!K138</f>
        <v>Connected</v>
      </c>
      <c r="L150" s="20" t="str">
        <f>'Region - CS Data'!L138</f>
        <v>Online</v>
      </c>
      <c r="M150" s="20" t="str">
        <f>'Region - CS Data'!M138</f>
        <v>0.40 LL</v>
      </c>
      <c r="N150" s="20">
        <f>'Region - CS Data'!N138</f>
        <v>0.13</v>
      </c>
      <c r="O150" s="20">
        <f>'Region - CS Data'!O138</f>
        <v>0.28000000000000003</v>
      </c>
      <c r="P150" s="20">
        <f>'Region - CS Data'!P138</f>
        <v>0.87</v>
      </c>
      <c r="Q150" s="20">
        <f>'Region - CS Data'!Q138</f>
        <v>0.26</v>
      </c>
      <c r="R150" s="20">
        <f>'Region - CS Data'!R138</f>
        <v>0.16</v>
      </c>
      <c r="S150" s="20">
        <f>'Region - CS Data'!S138</f>
        <v>0.55000000000000004</v>
      </c>
      <c r="T150" s="20">
        <f>'Region - CS Data'!T138</f>
        <v>0.67</v>
      </c>
      <c r="U150" s="20">
        <f>'Region - CS Data'!U138</f>
        <v>0</v>
      </c>
      <c r="V150" s="12">
        <f>'Region - CS Data'!V138</f>
        <v>1.675</v>
      </c>
    </row>
    <row r="151" spans="1:22" x14ac:dyDescent="0.35">
      <c r="A151" s="20">
        <f>'Region - CS Data'!A139</f>
        <v>137</v>
      </c>
      <c r="B151" s="20" t="str">
        <f>'Region - CS Data'!B139</f>
        <v>Chhatrapati Sambhajinagar</v>
      </c>
      <c r="C151" s="20" t="str">
        <f>'Region - CS Data'!C139</f>
        <v>Chhatrapati Sambhajinagar</v>
      </c>
      <c r="D151" s="20" t="str">
        <f>'Region - CS Data'!D139</f>
        <v>Paithan</v>
      </c>
      <c r="E151" s="20" t="str">
        <f>'Region - CS Data'!E139</f>
        <v>Paithan</v>
      </c>
      <c r="F151" s="20" t="str">
        <f>'Region - CS Data'!F139</f>
        <v>20018162</v>
      </c>
      <c r="G151" s="20" t="str">
        <f>'Region - CS Data'!G139</f>
        <v>Paithan Taluka 178 Village Grid WS</v>
      </c>
      <c r="H151" s="20" t="str">
        <f>'Region - CS Data'!H139</f>
        <v>Khandewadi</v>
      </c>
      <c r="I151" s="20" t="str">
        <f>'Region - CS Data'!I139</f>
        <v>ESR-0.50 LL</v>
      </c>
      <c r="J151" s="21">
        <f>'Region - CS Data'!J139</f>
        <v>0</v>
      </c>
      <c r="K151" s="20" t="str">
        <f>'Region - CS Data'!K139</f>
        <v>Connected</v>
      </c>
      <c r="L151" s="20" t="str">
        <f>'Region - CS Data'!L139</f>
        <v>Online</v>
      </c>
      <c r="M151" s="20" t="str">
        <f>'Region - CS Data'!M139</f>
        <v>0.50 LL</v>
      </c>
      <c r="N151" s="20">
        <f>'Region - CS Data'!N139</f>
        <v>0</v>
      </c>
      <c r="O151" s="20">
        <f>'Region - CS Data'!O139</f>
        <v>0</v>
      </c>
      <c r="P151" s="20">
        <f>'Region - CS Data'!P139</f>
        <v>0</v>
      </c>
      <c r="Q151" s="20">
        <f>'Region - CS Data'!Q139</f>
        <v>0</v>
      </c>
      <c r="R151" s="20">
        <f>'Region - CS Data'!R139</f>
        <v>0</v>
      </c>
      <c r="S151" s="20">
        <f>'Region - CS Data'!S139</f>
        <v>0</v>
      </c>
      <c r="T151" s="20">
        <f>'Region - CS Data'!T139</f>
        <v>0</v>
      </c>
      <c r="U151" s="20">
        <f>'Region - CS Data'!U139</f>
        <v>7</v>
      </c>
      <c r="V151" s="12">
        <f>'Region - CS Data'!V139</f>
        <v>0</v>
      </c>
    </row>
    <row r="152" spans="1:22" x14ac:dyDescent="0.35">
      <c r="A152" s="20">
        <f>'Region - CS Data'!A140</f>
        <v>138</v>
      </c>
      <c r="B152" s="20" t="str">
        <f>'Region - CS Data'!B140</f>
        <v>Chhatrapati Sambhajinagar</v>
      </c>
      <c r="C152" s="20" t="str">
        <f>'Region - CS Data'!C140</f>
        <v>Chhatrapati Sambhajinagar</v>
      </c>
      <c r="D152" s="20" t="str">
        <f>'Region - CS Data'!D140</f>
        <v>Paithan</v>
      </c>
      <c r="E152" s="20" t="str">
        <f>'Region - CS Data'!E140</f>
        <v>Paithan</v>
      </c>
      <c r="F152" s="20" t="str">
        <f>'Region - CS Data'!F140</f>
        <v>20018162</v>
      </c>
      <c r="G152" s="20" t="str">
        <f>'Region - CS Data'!G140</f>
        <v>Paithan Taluka 178 Village Grid WS</v>
      </c>
      <c r="H152" s="20" t="str">
        <f>'Region - CS Data'!H140</f>
        <v>Narayangaon</v>
      </c>
      <c r="I152" s="20" t="str">
        <f>'Region - CS Data'!I140</f>
        <v>ESR-0.65 LL</v>
      </c>
      <c r="J152" s="21">
        <f>'Region - CS Data'!J140</f>
        <v>16.420999526977539</v>
      </c>
      <c r="K152" s="20" t="str">
        <f>'Region - CS Data'!K140</f>
        <v>Connected</v>
      </c>
      <c r="L152" s="20" t="str">
        <f>'Region - CS Data'!L140</f>
        <v>Online</v>
      </c>
      <c r="M152" s="20" t="str">
        <f>'Region - CS Data'!M140</f>
        <v>0.65 LL</v>
      </c>
      <c r="N152" s="20">
        <f>'Region - CS Data'!N140</f>
        <v>1.0900000000000001</v>
      </c>
      <c r="O152" s="20">
        <f>'Region - CS Data'!O140</f>
        <v>0.66</v>
      </c>
      <c r="P152" s="20">
        <f>'Region - CS Data'!P140</f>
        <v>1.18</v>
      </c>
      <c r="Q152" s="20">
        <f>'Region - CS Data'!Q140</f>
        <v>1.4</v>
      </c>
      <c r="R152" s="20">
        <f>'Region - CS Data'!R140</f>
        <v>1.07</v>
      </c>
      <c r="S152" s="20">
        <f>'Region - CS Data'!S140</f>
        <v>1.36</v>
      </c>
      <c r="T152" s="20">
        <f>'Region - CS Data'!T140</f>
        <v>1.24</v>
      </c>
      <c r="U152" s="20">
        <f>'Region - CS Data'!U140</f>
        <v>0</v>
      </c>
      <c r="V152" s="12">
        <f>'Region - CS Data'!V140</f>
        <v>1.9076923076923076</v>
      </c>
    </row>
    <row r="153" spans="1:22" x14ac:dyDescent="0.35">
      <c r="A153" s="20">
        <f>'Region - CS Data'!A141</f>
        <v>139</v>
      </c>
      <c r="B153" s="20" t="str">
        <f>'Region - CS Data'!B141</f>
        <v>Chhatrapati Sambhajinagar</v>
      </c>
      <c r="C153" s="20" t="str">
        <f>'Region - CS Data'!C141</f>
        <v>Chhatrapati Sambhajinagar</v>
      </c>
      <c r="D153" s="20" t="str">
        <f>'Region - CS Data'!D141</f>
        <v>Paithan</v>
      </c>
      <c r="E153" s="20" t="str">
        <f>'Region - CS Data'!E141</f>
        <v>Paithan</v>
      </c>
      <c r="F153" s="20" t="str">
        <f>'Region - CS Data'!F141</f>
        <v>20018162</v>
      </c>
      <c r="G153" s="20" t="str">
        <f>'Region - CS Data'!G141</f>
        <v>Paithan Taluka 178 Village Grid WS</v>
      </c>
      <c r="H153" s="20" t="str">
        <f>'Region - CS Data'!H141</f>
        <v>Shivani</v>
      </c>
      <c r="I153" s="20" t="str">
        <f>'Region - CS Data'!I141</f>
        <v>ESR-0.30 LL</v>
      </c>
      <c r="J153" s="21">
        <f>'Region - CS Data'!J141</f>
        <v>37.13800048828125</v>
      </c>
      <c r="K153" s="20" t="str">
        <f>'Region - CS Data'!K141</f>
        <v>Connected</v>
      </c>
      <c r="L153" s="20" t="str">
        <f>'Region - CS Data'!L141</f>
        <v>Online</v>
      </c>
      <c r="M153" s="20" t="str">
        <f>'Region - CS Data'!M141</f>
        <v>0.30 LL</v>
      </c>
      <c r="N153" s="20">
        <f>'Region - CS Data'!N141</f>
        <v>0</v>
      </c>
      <c r="O153" s="20">
        <f>'Region - CS Data'!O141</f>
        <v>0</v>
      </c>
      <c r="P153" s="20">
        <f>'Region - CS Data'!P141</f>
        <v>0</v>
      </c>
      <c r="Q153" s="20">
        <f>'Region - CS Data'!Q141</f>
        <v>1.44</v>
      </c>
      <c r="R153" s="20">
        <f>'Region - CS Data'!R141</f>
        <v>0</v>
      </c>
      <c r="S153" s="20">
        <f>'Region - CS Data'!S141</f>
        <v>0</v>
      </c>
      <c r="T153" s="20">
        <f>'Region - CS Data'!T141</f>
        <v>0.13</v>
      </c>
      <c r="U153" s="20">
        <f>'Region - CS Data'!U141</f>
        <v>5</v>
      </c>
      <c r="V153" s="12">
        <f>'Region - CS Data'!V141</f>
        <v>0.43333333333333335</v>
      </c>
    </row>
    <row r="154" spans="1:22" x14ac:dyDescent="0.35">
      <c r="A154" s="20">
        <f>'Region - CS Data'!A142</f>
        <v>140</v>
      </c>
      <c r="B154" s="20" t="str">
        <f>'Region - CS Data'!B142</f>
        <v>Chhatrapati Sambhajinagar</v>
      </c>
      <c r="C154" s="20" t="str">
        <f>'Region - CS Data'!C142</f>
        <v>Chhatrapati Sambhajinagar</v>
      </c>
      <c r="D154" s="20" t="str">
        <f>'Region - CS Data'!D142</f>
        <v>Paithan</v>
      </c>
      <c r="E154" s="20" t="str">
        <f>'Region - CS Data'!E142</f>
        <v>Paithan</v>
      </c>
      <c r="F154" s="20" t="str">
        <f>'Region - CS Data'!F142</f>
        <v>20018162</v>
      </c>
      <c r="G154" s="20" t="str">
        <f>'Region - CS Data'!G142</f>
        <v>Paithan Taluka 178 Village Grid WS</v>
      </c>
      <c r="H154" s="20" t="str">
        <f>'Region - CS Data'!H142</f>
        <v>Harshi Bk.</v>
      </c>
      <c r="I154" s="20" t="str">
        <f>'Region - CS Data'!I142</f>
        <v>ESR-0.65 LL</v>
      </c>
      <c r="J154" s="21">
        <f>'Region - CS Data'!J142</f>
        <v>38.688999176025391</v>
      </c>
      <c r="K154" s="20" t="str">
        <f>'Region - CS Data'!K142</f>
        <v>Connected</v>
      </c>
      <c r="L154" s="20" t="str">
        <f>'Region - CS Data'!L142</f>
        <v>Online</v>
      </c>
      <c r="M154" s="20" t="str">
        <f>'Region - CS Data'!M142</f>
        <v>0.65 LL</v>
      </c>
      <c r="N154" s="20">
        <f>'Region - CS Data'!N142</f>
        <v>0.35</v>
      </c>
      <c r="O154" s="20">
        <f>'Region - CS Data'!O142</f>
        <v>0.37</v>
      </c>
      <c r="P154" s="20">
        <f>'Region - CS Data'!P142</f>
        <v>0</v>
      </c>
      <c r="Q154" s="20">
        <f>'Region - CS Data'!Q142</f>
        <v>0.52</v>
      </c>
      <c r="R154" s="20">
        <f>'Region - CS Data'!R142</f>
        <v>0.34</v>
      </c>
      <c r="S154" s="20">
        <f>'Region - CS Data'!S142</f>
        <v>0.35</v>
      </c>
      <c r="T154" s="20">
        <f>'Region - CS Data'!T142</f>
        <v>0</v>
      </c>
      <c r="U154" s="20">
        <f>'Region - CS Data'!U142</f>
        <v>2</v>
      </c>
      <c r="V154" s="12">
        <f>'Region - CS Data'!V142</f>
        <v>0</v>
      </c>
    </row>
    <row r="155" spans="1:22" x14ac:dyDescent="0.35">
      <c r="A155" s="20">
        <f>'Region - CS Data'!A143</f>
        <v>141</v>
      </c>
      <c r="B155" s="20" t="str">
        <f>'Region - CS Data'!B143</f>
        <v>Chhatrapati Sambhajinagar</v>
      </c>
      <c r="C155" s="20" t="str">
        <f>'Region - CS Data'!C143</f>
        <v>Chhatrapati Sambhajinagar</v>
      </c>
      <c r="D155" s="20" t="str">
        <f>'Region - CS Data'!D143</f>
        <v>Paithan</v>
      </c>
      <c r="E155" s="20" t="str">
        <f>'Region - CS Data'!E143</f>
        <v>Paithan</v>
      </c>
      <c r="F155" s="20" t="str">
        <f>'Region - CS Data'!F143</f>
        <v>20018162</v>
      </c>
      <c r="G155" s="20" t="str">
        <f>'Region - CS Data'!G143</f>
        <v>Paithan Taluka 178 Village Grid WS</v>
      </c>
      <c r="H155" s="20" t="str">
        <f>'Region - CS Data'!H143</f>
        <v>Khadgaon</v>
      </c>
      <c r="I155" s="20" t="str">
        <f>'Region - CS Data'!I143</f>
        <v>ESR-0.40 LL</v>
      </c>
      <c r="J155" s="21">
        <f>'Region - CS Data'!J143</f>
        <v>0</v>
      </c>
      <c r="K155" s="20" t="str">
        <f>'Region - CS Data'!K143</f>
        <v>Connected</v>
      </c>
      <c r="L155" s="20" t="str">
        <f>'Region - CS Data'!L143</f>
        <v>Online</v>
      </c>
      <c r="M155" s="20" t="str">
        <f>'Region - CS Data'!M143</f>
        <v>0.40 LL</v>
      </c>
      <c r="N155" s="20">
        <f>'Region - CS Data'!N143</f>
        <v>0.24</v>
      </c>
      <c r="O155" s="20">
        <f>'Region - CS Data'!O143</f>
        <v>0</v>
      </c>
      <c r="P155" s="20">
        <f>'Region - CS Data'!P143</f>
        <v>0</v>
      </c>
      <c r="Q155" s="20">
        <f>'Region - CS Data'!Q143</f>
        <v>0</v>
      </c>
      <c r="R155" s="20">
        <f>'Region - CS Data'!R143</f>
        <v>0.01</v>
      </c>
      <c r="S155" s="20">
        <f>'Region - CS Data'!S143</f>
        <v>0</v>
      </c>
      <c r="T155" s="20">
        <f>'Region - CS Data'!T143</f>
        <v>0.09</v>
      </c>
      <c r="U155" s="20">
        <f>'Region - CS Data'!U143</f>
        <v>4</v>
      </c>
      <c r="V155" s="12">
        <f>'Region - CS Data'!V143</f>
        <v>0.22499999999999998</v>
      </c>
    </row>
    <row r="156" spans="1:22" x14ac:dyDescent="0.35">
      <c r="A156" s="20">
        <f>'Region - CS Data'!A144</f>
        <v>142</v>
      </c>
      <c r="B156" s="20" t="str">
        <f>'Region - CS Data'!B144</f>
        <v>Chhatrapati Sambhajinagar</v>
      </c>
      <c r="C156" s="20" t="str">
        <f>'Region - CS Data'!C144</f>
        <v>Chhatrapati Sambhajinagar</v>
      </c>
      <c r="D156" s="20" t="str">
        <f>'Region - CS Data'!D144</f>
        <v>Paithan</v>
      </c>
      <c r="E156" s="20" t="str">
        <f>'Region - CS Data'!E144</f>
        <v>Paithan</v>
      </c>
      <c r="F156" s="20" t="str">
        <f>'Region - CS Data'!F144</f>
        <v>20018162</v>
      </c>
      <c r="G156" s="20" t="str">
        <f>'Region - CS Data'!G144</f>
        <v>Paithan Taluka 178 Village Grid WS</v>
      </c>
      <c r="H156" s="20" t="str">
        <f>'Region - CS Data'!H144</f>
        <v>Mavasgavhan</v>
      </c>
      <c r="I156" s="20" t="str">
        <f>'Region - CS Data'!I144</f>
        <v>ESR-0.30 LL</v>
      </c>
      <c r="J156" s="21">
        <f>'Region - CS Data'!J144</f>
        <v>16.794000625610352</v>
      </c>
      <c r="K156" s="20" t="str">
        <f>'Region - CS Data'!K144</f>
        <v>Connected</v>
      </c>
      <c r="L156" s="20" t="str">
        <f>'Region - CS Data'!L144</f>
        <v>Online</v>
      </c>
      <c r="M156" s="20" t="str">
        <f>'Region - CS Data'!M144</f>
        <v>0.30 LL</v>
      </c>
      <c r="N156" s="20">
        <f>'Region - CS Data'!N144</f>
        <v>3.02</v>
      </c>
      <c r="O156" s="20">
        <f>'Region - CS Data'!O144</f>
        <v>0.47</v>
      </c>
      <c r="P156" s="20">
        <f>'Region - CS Data'!P144</f>
        <v>0.49</v>
      </c>
      <c r="Q156" s="20">
        <f>'Region - CS Data'!Q144</f>
        <v>3.93</v>
      </c>
      <c r="R156" s="20">
        <f>'Region - CS Data'!R144</f>
        <v>0.63</v>
      </c>
      <c r="S156" s="20">
        <f>'Region - CS Data'!S144</f>
        <v>3.77</v>
      </c>
      <c r="T156" s="20">
        <f>'Region - CS Data'!T144</f>
        <v>3.27</v>
      </c>
      <c r="U156" s="20">
        <f>'Region - CS Data'!U144</f>
        <v>0</v>
      </c>
      <c r="V156" s="12">
        <f>'Region - CS Data'!V144</f>
        <v>10.9</v>
      </c>
    </row>
    <row r="157" spans="1:22" x14ac:dyDescent="0.35">
      <c r="A157" s="20">
        <f>'Region - CS Data'!A145</f>
        <v>143</v>
      </c>
      <c r="B157" s="20" t="str">
        <f>'Region - CS Data'!B145</f>
        <v>Chhatrapati Sambhajinagar</v>
      </c>
      <c r="C157" s="20" t="str">
        <f>'Region - CS Data'!C145</f>
        <v>Chhatrapati Sambhajinagar</v>
      </c>
      <c r="D157" s="20" t="str">
        <f>'Region - CS Data'!D145</f>
        <v>Paithan</v>
      </c>
      <c r="E157" s="20" t="str">
        <f>'Region - CS Data'!E145</f>
        <v>Paithan</v>
      </c>
      <c r="F157" s="20" t="str">
        <f>'Region - CS Data'!F145</f>
        <v>20018162</v>
      </c>
      <c r="G157" s="20" t="str">
        <f>'Region - CS Data'!G145</f>
        <v>Paithan Taluka 178 Village Grid WS</v>
      </c>
      <c r="H157" s="20" t="str">
        <f>'Region - CS Data'!H145</f>
        <v>Geora Kh.</v>
      </c>
      <c r="I157" s="20" t="str">
        <f>'Region - CS Data'!I145</f>
        <v>ESR-0.70 LL</v>
      </c>
      <c r="J157" s="21">
        <f>'Region - CS Data'!J145</f>
        <v>0</v>
      </c>
      <c r="K157" s="20" t="str">
        <f>'Region - CS Data'!K145</f>
        <v>Connected</v>
      </c>
      <c r="L157" s="20" t="str">
        <f>'Region - CS Data'!L145</f>
        <v>Online</v>
      </c>
      <c r="M157" s="20" t="str">
        <f>'Region - CS Data'!M145</f>
        <v>0.70 LL</v>
      </c>
      <c r="N157" s="20">
        <f>'Region - CS Data'!N145</f>
        <v>0</v>
      </c>
      <c r="O157" s="20">
        <f>'Region - CS Data'!O145</f>
        <v>0</v>
      </c>
      <c r="P157" s="20">
        <f>'Region - CS Data'!P145</f>
        <v>0.03</v>
      </c>
      <c r="Q157" s="20">
        <f>'Region - CS Data'!Q145</f>
        <v>4.3600000000000003</v>
      </c>
      <c r="R157" s="20">
        <f>'Region - CS Data'!R145</f>
        <v>0</v>
      </c>
      <c r="S157" s="20">
        <f>'Region - CS Data'!S145</f>
        <v>0</v>
      </c>
      <c r="T157" s="20">
        <f>'Region - CS Data'!T145</f>
        <v>0.38</v>
      </c>
      <c r="U157" s="20">
        <f>'Region - CS Data'!U145</f>
        <v>4</v>
      </c>
      <c r="V157" s="12">
        <f>'Region - CS Data'!V145</f>
        <v>0.54285714285714293</v>
      </c>
    </row>
    <row r="158" spans="1:22" x14ac:dyDescent="0.35">
      <c r="A158" s="20">
        <f>'Region - CS Data'!A146</f>
        <v>144</v>
      </c>
      <c r="B158" s="20" t="str">
        <f>'Region - CS Data'!B146</f>
        <v>Chhatrapati Sambhajinagar</v>
      </c>
      <c r="C158" s="20" t="str">
        <f>'Region - CS Data'!C146</f>
        <v>Chhatrapati Sambhajinagar</v>
      </c>
      <c r="D158" s="20" t="str">
        <f>'Region - CS Data'!D146</f>
        <v>Paithan</v>
      </c>
      <c r="E158" s="20" t="str">
        <f>'Region - CS Data'!E146</f>
        <v>Paithan</v>
      </c>
      <c r="F158" s="20" t="str">
        <f>'Region - CS Data'!F146</f>
        <v>20018162</v>
      </c>
      <c r="G158" s="20" t="str">
        <f>'Region - CS Data'!G146</f>
        <v>Paithan Taluka 178 Village Grid WS</v>
      </c>
      <c r="H158" s="20" t="str">
        <f>'Region - CS Data'!H146</f>
        <v>Vihamandwa</v>
      </c>
      <c r="I158" s="20" t="str">
        <f>'Region - CS Data'!I146</f>
        <v>ESR-1.00 LL</v>
      </c>
      <c r="J158" s="21">
        <f>'Region - CS Data'!J146</f>
        <v>0</v>
      </c>
      <c r="K158" s="20" t="str">
        <f>'Region - CS Data'!K146</f>
        <v>Connected</v>
      </c>
      <c r="L158" s="20" t="str">
        <f>'Region - CS Data'!L146</f>
        <v>Online</v>
      </c>
      <c r="M158" s="20" t="str">
        <f>'Region - CS Data'!M146</f>
        <v>1.00 LL</v>
      </c>
      <c r="N158" s="20">
        <f>'Region - CS Data'!N146</f>
        <v>6.84</v>
      </c>
      <c r="O158" s="20">
        <f>'Region - CS Data'!O146</f>
        <v>0</v>
      </c>
      <c r="P158" s="20">
        <f>'Region - CS Data'!P146</f>
        <v>0</v>
      </c>
      <c r="Q158" s="20">
        <f>'Region - CS Data'!Q146</f>
        <v>1.0900000000000001</v>
      </c>
      <c r="R158" s="20">
        <f>'Region - CS Data'!R146</f>
        <v>2.68</v>
      </c>
      <c r="S158" s="20">
        <f>'Region - CS Data'!S146</f>
        <v>3.05</v>
      </c>
      <c r="T158" s="20">
        <f>'Region - CS Data'!T146</f>
        <v>0</v>
      </c>
      <c r="U158" s="20">
        <f>'Region - CS Data'!U146</f>
        <v>3</v>
      </c>
      <c r="V158" s="12">
        <f>'Region - CS Data'!V146</f>
        <v>0</v>
      </c>
    </row>
    <row r="159" spans="1:22" x14ac:dyDescent="0.35">
      <c r="A159" s="20">
        <f>'Region - CS Data'!A147</f>
        <v>145</v>
      </c>
      <c r="B159" s="20" t="str">
        <f>'Region - CS Data'!B147</f>
        <v>Chhatrapati Sambhajinagar</v>
      </c>
      <c r="C159" s="20" t="str">
        <f>'Region - CS Data'!C147</f>
        <v>Chhatrapati Sambhajinagar</v>
      </c>
      <c r="D159" s="20" t="str">
        <f>'Region - CS Data'!D147</f>
        <v>Paithan</v>
      </c>
      <c r="E159" s="20" t="str">
        <f>'Region - CS Data'!E147</f>
        <v>Paithan</v>
      </c>
      <c r="F159" s="20" t="str">
        <f>'Region - CS Data'!F147</f>
        <v>20018162</v>
      </c>
      <c r="G159" s="20" t="str">
        <f>'Region - CS Data'!G147</f>
        <v>Paithan Taluka 178 Village Grid WS</v>
      </c>
      <c r="H159" s="20" t="str">
        <f>'Region - CS Data'!H147</f>
        <v>Dadegaon Bk.</v>
      </c>
      <c r="I159" s="20" t="str">
        <f>'Region - CS Data'!I147</f>
        <v>ESR-0.50 LL</v>
      </c>
      <c r="J159" s="21">
        <f>'Region - CS Data'!J147</f>
        <v>0</v>
      </c>
      <c r="K159" s="20" t="str">
        <f>'Region - CS Data'!K147</f>
        <v>Connected</v>
      </c>
      <c r="L159" s="20" t="str">
        <f>'Region - CS Data'!L147</f>
        <v>Online</v>
      </c>
      <c r="M159" s="20" t="str">
        <f>'Region - CS Data'!M147</f>
        <v>0.50 LL</v>
      </c>
      <c r="N159" s="20">
        <f>'Region - CS Data'!N147</f>
        <v>0</v>
      </c>
      <c r="O159" s="20">
        <f>'Region - CS Data'!O147</f>
        <v>0.45</v>
      </c>
      <c r="P159" s="20">
        <f>'Region - CS Data'!P147</f>
        <v>0</v>
      </c>
      <c r="Q159" s="20">
        <f>'Region - CS Data'!Q147</f>
        <v>0</v>
      </c>
      <c r="R159" s="20">
        <f>'Region - CS Data'!R147</f>
        <v>0</v>
      </c>
      <c r="S159" s="20">
        <f>'Region - CS Data'!S147</f>
        <v>0</v>
      </c>
      <c r="T159" s="20">
        <f>'Region - CS Data'!T147</f>
        <v>0</v>
      </c>
      <c r="U159" s="20">
        <f>'Region - CS Data'!U147</f>
        <v>6</v>
      </c>
      <c r="V159" s="12">
        <f>'Region - CS Data'!V147</f>
        <v>0</v>
      </c>
    </row>
    <row r="160" spans="1:22" x14ac:dyDescent="0.35">
      <c r="A160" s="20">
        <f>'Region - CS Data'!A148</f>
        <v>146</v>
      </c>
      <c r="B160" s="20" t="str">
        <f>'Region - CS Data'!B148</f>
        <v>Chhatrapati Sambhajinagar</v>
      </c>
      <c r="C160" s="20" t="str">
        <f>'Region - CS Data'!C148</f>
        <v>Chhatrapati Sambhajinagar</v>
      </c>
      <c r="D160" s="20" t="str">
        <f>'Region - CS Data'!D148</f>
        <v>Paithan</v>
      </c>
      <c r="E160" s="20" t="str">
        <f>'Region - CS Data'!E148</f>
        <v>Paithan</v>
      </c>
      <c r="F160" s="20" t="str">
        <f>'Region - CS Data'!F148</f>
        <v>20018162</v>
      </c>
      <c r="G160" s="20" t="str">
        <f>'Region - CS Data'!G148</f>
        <v>Paithan Taluka 178 Village Grid WS</v>
      </c>
      <c r="H160" s="20" t="str">
        <f>'Region - CS Data'!H148</f>
        <v>Nandar</v>
      </c>
      <c r="I160" s="20" t="str">
        <f>'Region - CS Data'!I148</f>
        <v>ESR-1.00 LL</v>
      </c>
      <c r="J160" s="21">
        <f>'Region - CS Data'!J148</f>
        <v>0</v>
      </c>
      <c r="K160" s="20" t="str">
        <f>'Region - CS Data'!K148</f>
        <v>Connected</v>
      </c>
      <c r="L160" s="20" t="str">
        <f>'Region - CS Data'!L148</f>
        <v>Online</v>
      </c>
      <c r="M160" s="20" t="str">
        <f>'Region - CS Data'!M148</f>
        <v>1.00 LL</v>
      </c>
      <c r="N160" s="20">
        <f>'Region - CS Data'!N148</f>
        <v>97.663437500000001</v>
      </c>
      <c r="O160" s="20">
        <f>'Region - CS Data'!O148</f>
        <v>101.1590625</v>
      </c>
      <c r="P160" s="20">
        <f>'Region - CS Data'!P148</f>
        <v>73.099687500000002</v>
      </c>
      <c r="Q160" s="20">
        <f>'Region - CS Data'!Q148</f>
        <v>97.925937500000003</v>
      </c>
      <c r="R160" s="20">
        <f>'Region - CS Data'!R148</f>
        <v>72.530937499999993</v>
      </c>
      <c r="S160" s="20">
        <f>'Region - CS Data'!S148</f>
        <v>71.371875000000003</v>
      </c>
      <c r="T160" s="20">
        <f>'Region - CS Data'!T148</f>
        <v>74.254062500000003</v>
      </c>
      <c r="U160" s="20">
        <f>'Region - CS Data'!U148</f>
        <v>0</v>
      </c>
      <c r="V160" s="12">
        <f>'Region - CS Data'!V148</f>
        <v>74.254062500000003</v>
      </c>
    </row>
    <row r="161" spans="1:22" x14ac:dyDescent="0.35">
      <c r="A161" s="20">
        <f>'Region - CS Data'!A149</f>
        <v>147</v>
      </c>
      <c r="B161" s="20" t="str">
        <f>'Region - CS Data'!B149</f>
        <v>Chhatrapati Sambhajinagar</v>
      </c>
      <c r="C161" s="20" t="str">
        <f>'Region - CS Data'!C149</f>
        <v>Chhatrapati Sambhajinagar</v>
      </c>
      <c r="D161" s="20" t="str">
        <f>'Region - CS Data'!D149</f>
        <v>Paithan</v>
      </c>
      <c r="E161" s="20" t="str">
        <f>'Region - CS Data'!E149</f>
        <v>Paithan</v>
      </c>
      <c r="F161" s="20" t="str">
        <f>'Region - CS Data'!F149</f>
        <v>20018162</v>
      </c>
      <c r="G161" s="20" t="str">
        <f>'Region - CS Data'!G149</f>
        <v>Paithan Taluka 178 Village Grid WS</v>
      </c>
      <c r="H161" s="20" t="str">
        <f>'Region - CS Data'!H149</f>
        <v>Geora Bashi</v>
      </c>
      <c r="I161" s="20" t="str">
        <f>'Region - CS Data'!I149</f>
        <v>ESR-0.25 LL</v>
      </c>
      <c r="J161" s="21">
        <f>'Region - CS Data'!J149</f>
        <v>0</v>
      </c>
      <c r="K161" s="20" t="str">
        <f>'Region - CS Data'!K149</f>
        <v>Connected</v>
      </c>
      <c r="L161" s="20" t="str">
        <f>'Region - CS Data'!L149</f>
        <v>Online</v>
      </c>
      <c r="M161" s="20" t="str">
        <f>'Region - CS Data'!M149</f>
        <v>0.25 LL</v>
      </c>
      <c r="N161" s="20">
        <f>'Region - CS Data'!N149</f>
        <v>0</v>
      </c>
      <c r="O161" s="20">
        <f>'Region - CS Data'!O149</f>
        <v>0</v>
      </c>
      <c r="P161" s="20">
        <f>'Region - CS Data'!P149</f>
        <v>0</v>
      </c>
      <c r="Q161" s="20">
        <f>'Region - CS Data'!Q149</f>
        <v>0</v>
      </c>
      <c r="R161" s="20">
        <f>'Region - CS Data'!R149</f>
        <v>0</v>
      </c>
      <c r="S161" s="20">
        <f>'Region - CS Data'!S149</f>
        <v>0</v>
      </c>
      <c r="T161" s="20">
        <f>'Region - CS Data'!T149</f>
        <v>0</v>
      </c>
      <c r="U161" s="20">
        <f>'Region - CS Data'!U149</f>
        <v>7</v>
      </c>
      <c r="V161" s="12">
        <f>'Region - CS Data'!V149</f>
        <v>0</v>
      </c>
    </row>
    <row r="162" spans="1:22" x14ac:dyDescent="0.35">
      <c r="A162" s="20">
        <f>'Region - CS Data'!A150</f>
        <v>148</v>
      </c>
      <c r="B162" s="20" t="str">
        <f>'Region - CS Data'!B150</f>
        <v>Chhatrapati Sambhajinagar</v>
      </c>
      <c r="C162" s="20" t="str">
        <f>'Region - CS Data'!C150</f>
        <v>Chhatrapati Sambhajinagar</v>
      </c>
      <c r="D162" s="20" t="str">
        <f>'Region - CS Data'!D150</f>
        <v>Paithan</v>
      </c>
      <c r="E162" s="20" t="str">
        <f>'Region - CS Data'!E150</f>
        <v>Paithan</v>
      </c>
      <c r="F162" s="20" t="str">
        <f>'Region - CS Data'!F150</f>
        <v>20018162</v>
      </c>
      <c r="G162" s="20" t="str">
        <f>'Region - CS Data'!G150</f>
        <v>Paithan Taluka 178 Village Grid WS</v>
      </c>
      <c r="H162" s="20" t="str">
        <f>'Region - CS Data'!H150</f>
        <v>Takli Paithan</v>
      </c>
      <c r="I162" s="20" t="str">
        <f>'Region - CS Data'!I150</f>
        <v>ESR-0.50 LL</v>
      </c>
      <c r="J162" s="21">
        <f>'Region - CS Data'!J150</f>
        <v>0</v>
      </c>
      <c r="K162" s="20" t="str">
        <f>'Region - CS Data'!K150</f>
        <v>Connected</v>
      </c>
      <c r="L162" s="20" t="str">
        <f>'Region - CS Data'!L150</f>
        <v>Online</v>
      </c>
      <c r="M162" s="20" t="str">
        <f>'Region - CS Data'!M150</f>
        <v>0.50 LL</v>
      </c>
      <c r="N162" s="20">
        <f>'Region - CS Data'!N150</f>
        <v>0.67</v>
      </c>
      <c r="O162" s="20">
        <f>'Region - CS Data'!O150</f>
        <v>0.56999999999999995</v>
      </c>
      <c r="P162" s="20">
        <f>'Region - CS Data'!P150</f>
        <v>0.56999999999999995</v>
      </c>
      <c r="Q162" s="20">
        <f>'Region - CS Data'!Q150</f>
        <v>0.73</v>
      </c>
      <c r="R162" s="20">
        <f>'Region - CS Data'!R150</f>
        <v>0.62</v>
      </c>
      <c r="S162" s="20">
        <f>'Region - CS Data'!S150</f>
        <v>0.78</v>
      </c>
      <c r="T162" s="20">
        <f>'Region - CS Data'!T150</f>
        <v>0.63</v>
      </c>
      <c r="U162" s="20">
        <f>'Region - CS Data'!U150</f>
        <v>0</v>
      </c>
      <c r="V162" s="12">
        <f>'Region - CS Data'!V150</f>
        <v>1.26</v>
      </c>
    </row>
    <row r="163" spans="1:22" x14ac:dyDescent="0.35">
      <c r="A163" s="20">
        <f>'Region - CS Data'!A151</f>
        <v>149</v>
      </c>
      <c r="B163" s="20" t="str">
        <f>'Region - CS Data'!B151</f>
        <v>Chhatrapati Sambhajinagar</v>
      </c>
      <c r="C163" s="20" t="str">
        <f>'Region - CS Data'!C151</f>
        <v>Chhatrapati Sambhajinagar</v>
      </c>
      <c r="D163" s="20" t="str">
        <f>'Region - CS Data'!D151</f>
        <v>Paithan</v>
      </c>
      <c r="E163" s="20" t="str">
        <f>'Region - CS Data'!E151</f>
        <v>Paithan</v>
      </c>
      <c r="F163" s="20" t="str">
        <f>'Region - CS Data'!F151</f>
        <v>20018162</v>
      </c>
      <c r="G163" s="20" t="str">
        <f>'Region - CS Data'!G151</f>
        <v>Paithan Taluka 178 Village Grid WS</v>
      </c>
      <c r="H163" s="20" t="str">
        <f>'Region - CS Data'!H151</f>
        <v>Pangara</v>
      </c>
      <c r="I163" s="20" t="str">
        <f>'Region - CS Data'!I151</f>
        <v>ESR-0.50 LL</v>
      </c>
      <c r="J163" s="21">
        <f>'Region - CS Data'!J151</f>
        <v>0</v>
      </c>
      <c r="K163" s="20" t="str">
        <f>'Region - CS Data'!K151</f>
        <v>Connected</v>
      </c>
      <c r="L163" s="20" t="str">
        <f>'Region - CS Data'!L151</f>
        <v>Offline</v>
      </c>
      <c r="M163" s="20" t="str">
        <f>'Region - CS Data'!M151</f>
        <v>0.50 LL</v>
      </c>
      <c r="N163" s="20">
        <f>'Region - CS Data'!N151</f>
        <v>0</v>
      </c>
      <c r="O163" s="20">
        <f>'Region - CS Data'!O151</f>
        <v>0</v>
      </c>
      <c r="P163" s="20">
        <f>'Region - CS Data'!P151</f>
        <v>0</v>
      </c>
      <c r="Q163" s="20">
        <f>'Region - CS Data'!Q151</f>
        <v>0</v>
      </c>
      <c r="R163" s="20">
        <f>'Region - CS Data'!R151</f>
        <v>0</v>
      </c>
      <c r="S163" s="20">
        <f>'Region - CS Data'!S151</f>
        <v>0</v>
      </c>
      <c r="T163" s="20">
        <f>'Region - CS Data'!T151</f>
        <v>0</v>
      </c>
      <c r="U163" s="20">
        <f>'Region - CS Data'!U151</f>
        <v>7</v>
      </c>
      <c r="V163" s="12">
        <f>'Region - CS Data'!V151</f>
        <v>0</v>
      </c>
    </row>
    <row r="164" spans="1:22" x14ac:dyDescent="0.35">
      <c r="A164" s="20">
        <f>'Region - CS Data'!A152</f>
        <v>150</v>
      </c>
      <c r="B164" s="20" t="str">
        <f>'Region - CS Data'!B152</f>
        <v>Chhatrapati Sambhajinagar</v>
      </c>
      <c r="C164" s="20" t="str">
        <f>'Region - CS Data'!C152</f>
        <v>Chhatrapati Sambhajinagar</v>
      </c>
      <c r="D164" s="20" t="str">
        <f>'Region - CS Data'!D152</f>
        <v>Paithan</v>
      </c>
      <c r="E164" s="20" t="str">
        <f>'Region - CS Data'!E152</f>
        <v>Paithan</v>
      </c>
      <c r="F164" s="20" t="str">
        <f>'Region - CS Data'!F152</f>
        <v>20018162</v>
      </c>
      <c r="G164" s="20" t="str">
        <f>'Region - CS Data'!G152</f>
        <v>Paithan Taluka 178 Village Grid WS</v>
      </c>
      <c r="H164" s="20" t="str">
        <f>'Region - CS Data'!H152</f>
        <v>Geora BK.</v>
      </c>
      <c r="I164" s="20" t="str">
        <f>'Region - CS Data'!I152</f>
        <v>ESR-0.70 LL</v>
      </c>
      <c r="J164" s="21">
        <f>'Region - CS Data'!J152</f>
        <v>0</v>
      </c>
      <c r="K164" s="20" t="str">
        <f>'Region - CS Data'!K152</f>
        <v>Connected</v>
      </c>
      <c r="L164" s="20" t="str">
        <f>'Region - CS Data'!L152</f>
        <v>Online</v>
      </c>
      <c r="M164" s="20" t="str">
        <f>'Region - CS Data'!M152</f>
        <v>0.70 LL</v>
      </c>
      <c r="N164" s="20">
        <f>'Region - CS Data'!N152</f>
        <v>0</v>
      </c>
      <c r="O164" s="20">
        <f>'Region - CS Data'!O152</f>
        <v>0</v>
      </c>
      <c r="P164" s="20">
        <f>'Region - CS Data'!P152</f>
        <v>0</v>
      </c>
      <c r="Q164" s="20">
        <f>'Region - CS Data'!Q152</f>
        <v>0</v>
      </c>
      <c r="R164" s="20">
        <f>'Region - CS Data'!R152</f>
        <v>0</v>
      </c>
      <c r="S164" s="20">
        <f>'Region - CS Data'!S152</f>
        <v>0</v>
      </c>
      <c r="T164" s="20">
        <f>'Region - CS Data'!T152</f>
        <v>0</v>
      </c>
      <c r="U164" s="20">
        <f>'Region - CS Data'!U152</f>
        <v>7</v>
      </c>
      <c r="V164" s="12">
        <f>'Region - CS Data'!V152</f>
        <v>0</v>
      </c>
    </row>
    <row r="165" spans="1:22" x14ac:dyDescent="0.35">
      <c r="A165" s="20">
        <f>'Region - CS Data'!A153</f>
        <v>151</v>
      </c>
      <c r="B165" s="20" t="str">
        <f>'Region - CS Data'!B153</f>
        <v>Chhatrapati Sambhajinagar</v>
      </c>
      <c r="C165" s="20" t="str">
        <f>'Region - CS Data'!C153</f>
        <v>Chhatrapati Sambhajinagar</v>
      </c>
      <c r="D165" s="20" t="str">
        <f>'Region - CS Data'!D153</f>
        <v>Paithan</v>
      </c>
      <c r="E165" s="20" t="str">
        <f>'Region - CS Data'!E153</f>
        <v>Paithan</v>
      </c>
      <c r="F165" s="20" t="str">
        <f>'Region - CS Data'!F153</f>
        <v>20018162</v>
      </c>
      <c r="G165" s="20" t="str">
        <f>'Region - CS Data'!G153</f>
        <v>Paithan Taluka 178 Village Grid WS</v>
      </c>
      <c r="H165" s="20" t="str">
        <f>'Region - CS Data'!H153</f>
        <v>Somapuri</v>
      </c>
      <c r="I165" s="20" t="str">
        <f>'Region - CS Data'!I153</f>
        <v>ESR-0.75 LL</v>
      </c>
      <c r="J165" s="21">
        <f>'Region - CS Data'!J153</f>
        <v>0</v>
      </c>
      <c r="K165" s="20" t="str">
        <f>'Region - CS Data'!K153</f>
        <v>Connected</v>
      </c>
      <c r="L165" s="20" t="str">
        <f>'Region - CS Data'!L153</f>
        <v>Online</v>
      </c>
      <c r="M165" s="20" t="str">
        <f>'Region - CS Data'!M153</f>
        <v>0.75 LL</v>
      </c>
      <c r="N165" s="20">
        <f>'Region - CS Data'!N153</f>
        <v>0</v>
      </c>
      <c r="O165" s="20">
        <f>'Region - CS Data'!O153</f>
        <v>0</v>
      </c>
      <c r="P165" s="20">
        <f>'Region - CS Data'!P153</f>
        <v>0</v>
      </c>
      <c r="Q165" s="20">
        <f>'Region - CS Data'!Q153</f>
        <v>0</v>
      </c>
      <c r="R165" s="20">
        <f>'Region - CS Data'!R153</f>
        <v>0</v>
      </c>
      <c r="S165" s="20">
        <f>'Region - CS Data'!S153</f>
        <v>0</v>
      </c>
      <c r="T165" s="20">
        <f>'Region - CS Data'!T153</f>
        <v>0</v>
      </c>
      <c r="U165" s="20">
        <f>'Region - CS Data'!U153</f>
        <v>7</v>
      </c>
      <c r="V165" s="12">
        <f>'Region - CS Data'!V153</f>
        <v>0</v>
      </c>
    </row>
    <row r="166" spans="1:22" x14ac:dyDescent="0.35">
      <c r="A166" s="20">
        <f>'Region - CS Data'!A154</f>
        <v>152</v>
      </c>
      <c r="B166" s="20" t="str">
        <f>'Region - CS Data'!B154</f>
        <v>Chhatrapati Sambhajinagar</v>
      </c>
      <c r="C166" s="20" t="str">
        <f>'Region - CS Data'!C154</f>
        <v>Chhatrapati Sambhajinagar</v>
      </c>
      <c r="D166" s="20" t="str">
        <f>'Region - CS Data'!D154</f>
        <v>Paithan</v>
      </c>
      <c r="E166" s="20" t="str">
        <f>'Region - CS Data'!E154</f>
        <v>Paithan</v>
      </c>
      <c r="F166" s="20" t="str">
        <f>'Region - CS Data'!F154</f>
        <v>20018162</v>
      </c>
      <c r="G166" s="20" t="str">
        <f>'Region - CS Data'!G154</f>
        <v>Paithan Taluka 178 Village Grid WS</v>
      </c>
      <c r="H166" s="20" t="str">
        <f>'Region - CS Data'!H154</f>
        <v>Tupewadi</v>
      </c>
      <c r="I166" s="20" t="str">
        <f>'Region - CS Data'!I154</f>
        <v>ESR-0.25 LL</v>
      </c>
      <c r="J166" s="21">
        <f>'Region - CS Data'!J154</f>
        <v>0</v>
      </c>
      <c r="K166" s="20" t="str">
        <f>'Region - CS Data'!K154</f>
        <v>Connected</v>
      </c>
      <c r="L166" s="20" t="str">
        <f>'Region - CS Data'!L154</f>
        <v>Offline</v>
      </c>
      <c r="M166" s="20" t="str">
        <f>'Region - CS Data'!M154</f>
        <v>0.25 LL</v>
      </c>
      <c r="N166" s="20">
        <f>'Region - CS Data'!N154</f>
        <v>0</v>
      </c>
      <c r="O166" s="20">
        <f>'Region - CS Data'!O154</f>
        <v>0</v>
      </c>
      <c r="P166" s="20">
        <f>'Region - CS Data'!P154</f>
        <v>0</v>
      </c>
      <c r="Q166" s="20">
        <f>'Region - CS Data'!Q154</f>
        <v>0</v>
      </c>
      <c r="R166" s="20">
        <f>'Region - CS Data'!R154</f>
        <v>0</v>
      </c>
      <c r="S166" s="20">
        <f>'Region - CS Data'!S154</f>
        <v>0</v>
      </c>
      <c r="T166" s="20">
        <f>'Region - CS Data'!T154</f>
        <v>0</v>
      </c>
      <c r="U166" s="20">
        <f>'Region - CS Data'!U154</f>
        <v>7</v>
      </c>
      <c r="V166" s="12">
        <f>'Region - CS Data'!V154</f>
        <v>0</v>
      </c>
    </row>
    <row r="167" spans="1:22" x14ac:dyDescent="0.35">
      <c r="A167" s="20">
        <f>'Region - CS Data'!A155</f>
        <v>153</v>
      </c>
      <c r="B167" s="20" t="str">
        <f>'Region - CS Data'!B155</f>
        <v>Chhatrapati Sambhajinagar</v>
      </c>
      <c r="C167" s="20" t="str">
        <f>'Region - CS Data'!C155</f>
        <v>Chhatrapati Sambhajinagar</v>
      </c>
      <c r="D167" s="20" t="str">
        <f>'Region - CS Data'!D155</f>
        <v>Paithan</v>
      </c>
      <c r="E167" s="20" t="str">
        <f>'Region - CS Data'!E155</f>
        <v>Paithan</v>
      </c>
      <c r="F167" s="20" t="str">
        <f>'Region - CS Data'!F155</f>
        <v>20018162</v>
      </c>
      <c r="G167" s="20" t="str">
        <f>'Region - CS Data'!G155</f>
        <v>Paithan Taluka 178 Village Grid WS</v>
      </c>
      <c r="H167" s="20" t="str">
        <f>'Region - CS Data'!H155</f>
        <v>Tanda Kh.</v>
      </c>
      <c r="I167" s="20" t="str">
        <f>'Region - CS Data'!I155</f>
        <v>ESR-0.40 LL</v>
      </c>
      <c r="J167" s="21">
        <f>'Region - CS Data'!J155</f>
        <v>0</v>
      </c>
      <c r="K167" s="20" t="str">
        <f>'Region - CS Data'!K155</f>
        <v>Connected</v>
      </c>
      <c r="L167" s="20" t="str">
        <f>'Region - CS Data'!L155</f>
        <v>Online</v>
      </c>
      <c r="M167" s="20" t="str">
        <f>'Region - CS Data'!M155</f>
        <v>0.40 LL</v>
      </c>
      <c r="N167" s="20">
        <f>'Region - CS Data'!N155</f>
        <v>0</v>
      </c>
      <c r="O167" s="20">
        <f>'Region - CS Data'!O155</f>
        <v>0</v>
      </c>
      <c r="P167" s="20">
        <f>'Region - CS Data'!P155</f>
        <v>0</v>
      </c>
      <c r="Q167" s="20">
        <f>'Region - CS Data'!Q155</f>
        <v>0.02</v>
      </c>
      <c r="R167" s="20">
        <f>'Region - CS Data'!R155</f>
        <v>0</v>
      </c>
      <c r="S167" s="20">
        <f>'Region - CS Data'!S155</f>
        <v>0</v>
      </c>
      <c r="T167" s="20">
        <f>'Region - CS Data'!T155</f>
        <v>0.01</v>
      </c>
      <c r="U167" s="20">
        <f>'Region - CS Data'!U155</f>
        <v>5</v>
      </c>
      <c r="V167" s="12">
        <f>'Region - CS Data'!V155</f>
        <v>2.4999999999999998E-2</v>
      </c>
    </row>
    <row r="168" spans="1:22" x14ac:dyDescent="0.35">
      <c r="A168" s="20">
        <f>'Region - CS Data'!A156</f>
        <v>154</v>
      </c>
      <c r="B168" s="20" t="str">
        <f>'Region - CS Data'!B156</f>
        <v>Chhatrapati Sambhajinagar</v>
      </c>
      <c r="C168" s="20" t="str">
        <f>'Region - CS Data'!C156</f>
        <v>Chhatrapati Sambhajinagar</v>
      </c>
      <c r="D168" s="20" t="str">
        <f>'Region - CS Data'!D156</f>
        <v>Paithan</v>
      </c>
      <c r="E168" s="20" t="str">
        <f>'Region - CS Data'!E156</f>
        <v>Paithan</v>
      </c>
      <c r="F168" s="20" t="str">
        <f>'Region - CS Data'!F156</f>
        <v>20018162</v>
      </c>
      <c r="G168" s="20" t="str">
        <f>'Region - CS Data'!G156</f>
        <v>Paithan Taluka 178 Village Grid WS</v>
      </c>
      <c r="H168" s="20" t="str">
        <f>'Region - CS Data'!H156</f>
        <v>Gidhada</v>
      </c>
      <c r="I168" s="20" t="str">
        <f>'Region - CS Data'!I156</f>
        <v>ESR-0.50 LL</v>
      </c>
      <c r="J168" s="21">
        <f>'Region - CS Data'!J156</f>
        <v>0</v>
      </c>
      <c r="K168" s="20" t="str">
        <f>'Region - CS Data'!K156</f>
        <v>Connected</v>
      </c>
      <c r="L168" s="20" t="str">
        <f>'Region - CS Data'!L156</f>
        <v>Online</v>
      </c>
      <c r="M168" s="20" t="str">
        <f>'Region - CS Data'!M156</f>
        <v>0.50 LL</v>
      </c>
      <c r="N168" s="20">
        <f>'Region - CS Data'!N156</f>
        <v>0</v>
      </c>
      <c r="O168" s="20">
        <f>'Region - CS Data'!O156</f>
        <v>0.54</v>
      </c>
      <c r="P168" s="20">
        <f>'Region - CS Data'!P156</f>
        <v>0</v>
      </c>
      <c r="Q168" s="20">
        <f>'Region - CS Data'!Q156</f>
        <v>0.06</v>
      </c>
      <c r="R168" s="20">
        <f>'Region - CS Data'!R156</f>
        <v>0.37</v>
      </c>
      <c r="S168" s="20">
        <f>'Region - CS Data'!S156</f>
        <v>1.1399999999999999</v>
      </c>
      <c r="T168" s="20">
        <f>'Region - CS Data'!T156</f>
        <v>0</v>
      </c>
      <c r="U168" s="20">
        <f>'Region - CS Data'!U156</f>
        <v>3</v>
      </c>
      <c r="V168" s="12">
        <f>'Region - CS Data'!V156</f>
        <v>0</v>
      </c>
    </row>
    <row r="169" spans="1:22" x14ac:dyDescent="0.35">
      <c r="A169" s="20">
        <f>'Region - CS Data'!A157</f>
        <v>155</v>
      </c>
      <c r="B169" s="20" t="str">
        <f>'Region - CS Data'!B157</f>
        <v>Chhatrapati Sambhajinagar</v>
      </c>
      <c r="C169" s="20" t="str">
        <f>'Region - CS Data'!C157</f>
        <v>Chhatrapati Sambhajinagar</v>
      </c>
      <c r="D169" s="20" t="str">
        <f>'Region - CS Data'!D157</f>
        <v>Paithan</v>
      </c>
      <c r="E169" s="20" t="str">
        <f>'Region - CS Data'!E157</f>
        <v>Paithan</v>
      </c>
      <c r="F169" s="20" t="str">
        <f>'Region - CS Data'!F157</f>
        <v>20018162</v>
      </c>
      <c r="G169" s="20" t="str">
        <f>'Region - CS Data'!G157</f>
        <v>Paithan Taluka 178 Village Grid WS</v>
      </c>
      <c r="H169" s="20" t="str">
        <f>'Region - CS Data'!H157</f>
        <v>Lakhegaon</v>
      </c>
      <c r="I169" s="20" t="str">
        <f>'Region - CS Data'!I157</f>
        <v>ESR-0.30 LL</v>
      </c>
      <c r="J169" s="21">
        <f>'Region - CS Data'!J157</f>
        <v>0</v>
      </c>
      <c r="K169" s="20" t="str">
        <f>'Region - CS Data'!K157</f>
        <v>Connected</v>
      </c>
      <c r="L169" s="20" t="str">
        <f>'Region - CS Data'!L157</f>
        <v>Online</v>
      </c>
      <c r="M169" s="20" t="str">
        <f>'Region - CS Data'!M157</f>
        <v>0.30 LL</v>
      </c>
      <c r="N169" s="20">
        <f>'Region - CS Data'!N157</f>
        <v>0.56000000000000005</v>
      </c>
      <c r="O169" s="20">
        <f>'Region - CS Data'!O157</f>
        <v>0</v>
      </c>
      <c r="P169" s="20">
        <f>'Region - CS Data'!P157</f>
        <v>0.35</v>
      </c>
      <c r="Q169" s="20">
        <f>'Region - CS Data'!Q157</f>
        <v>0.26</v>
      </c>
      <c r="R169" s="20">
        <f>'Region - CS Data'!R157</f>
        <v>0</v>
      </c>
      <c r="S169" s="20">
        <f>'Region - CS Data'!S157</f>
        <v>0.23</v>
      </c>
      <c r="T169" s="20">
        <f>'Region - CS Data'!T157</f>
        <v>0.28999999999999998</v>
      </c>
      <c r="U169" s="20">
        <f>'Region - CS Data'!U157</f>
        <v>2</v>
      </c>
      <c r="V169" s="12">
        <f>'Region - CS Data'!V157</f>
        <v>0.96666666666666667</v>
      </c>
    </row>
    <row r="170" spans="1:22" x14ac:dyDescent="0.35">
      <c r="A170" s="20">
        <f>'Region - CS Data'!A158</f>
        <v>156</v>
      </c>
      <c r="B170" s="20" t="str">
        <f>'Region - CS Data'!B158</f>
        <v>Chhatrapati Sambhajinagar</v>
      </c>
      <c r="C170" s="20" t="str">
        <f>'Region - CS Data'!C158</f>
        <v>Chhatrapati Sambhajinagar</v>
      </c>
      <c r="D170" s="20" t="str">
        <f>'Region - CS Data'!D158</f>
        <v>Paithan</v>
      </c>
      <c r="E170" s="20" t="str">
        <f>'Region - CS Data'!E158</f>
        <v>Paithan</v>
      </c>
      <c r="F170" s="20" t="str">
        <f>'Region - CS Data'!F158</f>
        <v>20018162</v>
      </c>
      <c r="G170" s="20" t="str">
        <f>'Region - CS Data'!G158</f>
        <v>Paithan Taluka 178 Village Grid WS</v>
      </c>
      <c r="H170" s="20" t="str">
        <f>'Region - CS Data'!H158</f>
        <v>Dinnapur</v>
      </c>
      <c r="I170" s="20" t="str">
        <f>'Region - CS Data'!I158</f>
        <v>ESR-0.40 LL</v>
      </c>
      <c r="J170" s="21">
        <f>'Region - CS Data'!J158</f>
        <v>0</v>
      </c>
      <c r="K170" s="20" t="str">
        <f>'Region - CS Data'!K158</f>
        <v>Connected</v>
      </c>
      <c r="L170" s="20" t="str">
        <f>'Region - CS Data'!L158</f>
        <v>Online</v>
      </c>
      <c r="M170" s="20" t="str">
        <f>'Region - CS Data'!M158</f>
        <v>0.40 LL</v>
      </c>
      <c r="N170" s="20">
        <f>'Region - CS Data'!N158</f>
        <v>1.1399999999999999</v>
      </c>
      <c r="O170" s="20">
        <f>'Region - CS Data'!O158</f>
        <v>0.62</v>
      </c>
      <c r="P170" s="20">
        <f>'Region - CS Data'!P158</f>
        <v>0.4</v>
      </c>
      <c r="Q170" s="20">
        <f>'Region - CS Data'!Q158</f>
        <v>0.81</v>
      </c>
      <c r="R170" s="20">
        <f>'Region - CS Data'!R158</f>
        <v>0.69</v>
      </c>
      <c r="S170" s="20">
        <f>'Region - CS Data'!S158</f>
        <v>0.73</v>
      </c>
      <c r="T170" s="20">
        <f>'Region - CS Data'!T158</f>
        <v>0.74</v>
      </c>
      <c r="U170" s="20">
        <f>'Region - CS Data'!U158</f>
        <v>0</v>
      </c>
      <c r="V170" s="12">
        <f>'Region - CS Data'!V158</f>
        <v>1.8499999999999999</v>
      </c>
    </row>
    <row r="171" spans="1:22" x14ac:dyDescent="0.35">
      <c r="A171" s="20">
        <f>'Region - CS Data'!A159</f>
        <v>157</v>
      </c>
      <c r="B171" s="20" t="str">
        <f>'Region - CS Data'!B159</f>
        <v>Chhatrapati Sambhajinagar</v>
      </c>
      <c r="C171" s="20" t="str">
        <f>'Region - CS Data'!C159</f>
        <v>Chhatrapati Sambhajinagar</v>
      </c>
      <c r="D171" s="20" t="str">
        <f>'Region - CS Data'!D159</f>
        <v>Paithan</v>
      </c>
      <c r="E171" s="20" t="str">
        <f>'Region - CS Data'!E159</f>
        <v>Paithan</v>
      </c>
      <c r="F171" s="20" t="str">
        <f>'Region - CS Data'!F159</f>
        <v>20018162</v>
      </c>
      <c r="G171" s="20" t="str">
        <f>'Region - CS Data'!G159</f>
        <v>Paithan Taluka 178 Village Grid WS</v>
      </c>
      <c r="H171" s="20" t="str">
        <f>'Region - CS Data'!H159</f>
        <v>Shekta</v>
      </c>
      <c r="I171" s="20" t="str">
        <f>'Region - CS Data'!I159</f>
        <v>ESR-1.25 LL</v>
      </c>
      <c r="J171" s="21">
        <f>'Region - CS Data'!J159</f>
        <v>0</v>
      </c>
      <c r="K171" s="20" t="str">
        <f>'Region - CS Data'!K159</f>
        <v>Connected</v>
      </c>
      <c r="L171" s="20" t="str">
        <f>'Region - CS Data'!L159</f>
        <v>Online</v>
      </c>
      <c r="M171" s="20" t="str">
        <f>'Region - CS Data'!M159</f>
        <v>1.25 LL</v>
      </c>
      <c r="N171" s="20">
        <f>'Region - CS Data'!N159</f>
        <v>0</v>
      </c>
      <c r="O171" s="20">
        <f>'Region - CS Data'!O159</f>
        <v>0</v>
      </c>
      <c r="P171" s="20">
        <f>'Region - CS Data'!P159</f>
        <v>0</v>
      </c>
      <c r="Q171" s="20">
        <f>'Region - CS Data'!Q159</f>
        <v>0</v>
      </c>
      <c r="R171" s="20">
        <f>'Region - CS Data'!R159</f>
        <v>0</v>
      </c>
      <c r="S171" s="20">
        <f>'Region - CS Data'!S159</f>
        <v>0</v>
      </c>
      <c r="T171" s="20">
        <f>'Region - CS Data'!T159</f>
        <v>0</v>
      </c>
      <c r="U171" s="20">
        <f>'Region - CS Data'!U159</f>
        <v>7</v>
      </c>
      <c r="V171" s="12">
        <f>'Region - CS Data'!V159</f>
        <v>0</v>
      </c>
    </row>
    <row r="172" spans="1:22" x14ac:dyDescent="0.35">
      <c r="A172" s="20">
        <f>'Region - CS Data'!A160</f>
        <v>158</v>
      </c>
      <c r="B172" s="20" t="str">
        <f>'Region - CS Data'!B160</f>
        <v>Chhatrapati Sambhajinagar</v>
      </c>
      <c r="C172" s="20" t="str">
        <f>'Region - CS Data'!C160</f>
        <v>Chhatrapati Sambhajinagar</v>
      </c>
      <c r="D172" s="20" t="str">
        <f>'Region - CS Data'!D160</f>
        <v>Paithan</v>
      </c>
      <c r="E172" s="20" t="str">
        <f>'Region - CS Data'!E160</f>
        <v>Paithan</v>
      </c>
      <c r="F172" s="20" t="str">
        <f>'Region - CS Data'!F160</f>
        <v>20018162</v>
      </c>
      <c r="G172" s="20" t="str">
        <f>'Region - CS Data'!G160</f>
        <v>Paithan Taluka 178 Village Grid WS</v>
      </c>
      <c r="H172" s="20" t="str">
        <f>'Region - CS Data'!H160</f>
        <v>Hiradpuri</v>
      </c>
      <c r="I172" s="20" t="str">
        <f>'Region - CS Data'!I160</f>
        <v>ESR-1.60 LL</v>
      </c>
      <c r="J172" s="21">
        <f>'Region - CS Data'!J160</f>
        <v>0</v>
      </c>
      <c r="K172" s="20" t="str">
        <f>'Region - CS Data'!K160</f>
        <v>Connected</v>
      </c>
      <c r="L172" s="20" t="str">
        <f>'Region - CS Data'!L160</f>
        <v>Online</v>
      </c>
      <c r="M172" s="20" t="str">
        <f>'Region - CS Data'!M160</f>
        <v>1.60 LL</v>
      </c>
      <c r="N172" s="20">
        <f>'Region - CS Data'!N160</f>
        <v>17.996484375000001</v>
      </c>
      <c r="O172" s="20">
        <f>'Region - CS Data'!O160</f>
        <v>6.91</v>
      </c>
      <c r="P172" s="20">
        <f>'Region - CS Data'!P160</f>
        <v>4.8099999999999996</v>
      </c>
      <c r="Q172" s="20">
        <f>'Region - CS Data'!Q160</f>
        <v>3.59</v>
      </c>
      <c r="R172" s="20">
        <f>'Region - CS Data'!R160</f>
        <v>3.23</v>
      </c>
      <c r="S172" s="20">
        <f>'Region - CS Data'!S160</f>
        <v>6.43</v>
      </c>
      <c r="T172" s="20">
        <f>'Region - CS Data'!T160</f>
        <v>0</v>
      </c>
      <c r="U172" s="20">
        <f>'Region - CS Data'!U160</f>
        <v>1</v>
      </c>
      <c r="V172" s="12">
        <f>'Region - CS Data'!V160</f>
        <v>0</v>
      </c>
    </row>
    <row r="173" spans="1:22" x14ac:dyDescent="0.35">
      <c r="A173" s="20">
        <f>'Region - CS Data'!A161</f>
        <v>159</v>
      </c>
      <c r="B173" s="20" t="str">
        <f>'Region - CS Data'!B161</f>
        <v>Chhatrapati Sambhajinagar</v>
      </c>
      <c r="C173" s="20" t="str">
        <f>'Region - CS Data'!C161</f>
        <v>Chhatrapati Sambhajinagar</v>
      </c>
      <c r="D173" s="20" t="str">
        <f>'Region - CS Data'!D161</f>
        <v>Paithan</v>
      </c>
      <c r="E173" s="20" t="str">
        <f>'Region - CS Data'!E161</f>
        <v>Paithan</v>
      </c>
      <c r="F173" s="20" t="str">
        <f>'Region - CS Data'!F161</f>
        <v>20018162</v>
      </c>
      <c r="G173" s="20" t="str">
        <f>'Region - CS Data'!G161</f>
        <v>Paithan Taluka 178 Village Grid WS</v>
      </c>
      <c r="H173" s="20" t="str">
        <f>'Region - CS Data'!H161</f>
        <v>Wawa</v>
      </c>
      <c r="I173" s="20" t="str">
        <f>'Region - CS Data'!I161</f>
        <v>ESR-0.40 LL</v>
      </c>
      <c r="J173" s="21">
        <f>'Region - CS Data'!J161</f>
        <v>0</v>
      </c>
      <c r="K173" s="20" t="str">
        <f>'Region - CS Data'!K161</f>
        <v>Connected</v>
      </c>
      <c r="L173" s="20" t="str">
        <f>'Region - CS Data'!L161</f>
        <v>Online</v>
      </c>
      <c r="M173" s="20" t="str">
        <f>'Region - CS Data'!M161</f>
        <v>0.40 LL</v>
      </c>
      <c r="N173" s="20">
        <f>'Region - CS Data'!N161</f>
        <v>0</v>
      </c>
      <c r="O173" s="20">
        <f>'Region - CS Data'!O161</f>
        <v>0</v>
      </c>
      <c r="P173" s="20">
        <f>'Region - CS Data'!P161</f>
        <v>0</v>
      </c>
      <c r="Q173" s="20">
        <f>'Region - CS Data'!Q161</f>
        <v>0</v>
      </c>
      <c r="R173" s="20">
        <f>'Region - CS Data'!R161</f>
        <v>0</v>
      </c>
      <c r="S173" s="20">
        <f>'Region - CS Data'!S161</f>
        <v>0.39</v>
      </c>
      <c r="T173" s="20">
        <f>'Region - CS Data'!T161</f>
        <v>0.19</v>
      </c>
      <c r="U173" s="20">
        <f>'Region - CS Data'!U161</f>
        <v>5</v>
      </c>
      <c r="V173" s="12">
        <f>'Region - CS Data'!V161</f>
        <v>0.47499999999999998</v>
      </c>
    </row>
    <row r="174" spans="1:22" x14ac:dyDescent="0.35">
      <c r="A174" s="20">
        <f>'Region - CS Data'!A162</f>
        <v>160</v>
      </c>
      <c r="B174" s="20" t="str">
        <f>'Region - CS Data'!B162</f>
        <v>Chhatrapati Sambhajinagar</v>
      </c>
      <c r="C174" s="20" t="str">
        <f>'Region - CS Data'!C162</f>
        <v>Chhatrapati Sambhajinagar</v>
      </c>
      <c r="D174" s="20" t="str">
        <f>'Region - CS Data'!D162</f>
        <v>Paithan</v>
      </c>
      <c r="E174" s="20" t="str">
        <f>'Region - CS Data'!E162</f>
        <v>Paithan</v>
      </c>
      <c r="F174" s="20" t="str">
        <f>'Region - CS Data'!F162</f>
        <v>20018162</v>
      </c>
      <c r="G174" s="20" t="str">
        <f>'Region - CS Data'!G162</f>
        <v>Paithan Taluka 178 Village Grid WS</v>
      </c>
      <c r="H174" s="20" t="str">
        <f>'Region - CS Data'!H162</f>
        <v>Dongaon</v>
      </c>
      <c r="I174" s="20" t="str">
        <f>'Region - CS Data'!I162</f>
        <v>ESR-1.60 LL</v>
      </c>
      <c r="J174" s="21">
        <f>'Region - CS Data'!J162</f>
        <v>0</v>
      </c>
      <c r="K174" s="20" t="str">
        <f>'Region - CS Data'!K162</f>
        <v>Connected</v>
      </c>
      <c r="L174" s="20" t="str">
        <f>'Region - CS Data'!L162</f>
        <v>Offline</v>
      </c>
      <c r="M174" s="20" t="str">
        <f>'Region - CS Data'!M162</f>
        <v>1.60 LL</v>
      </c>
      <c r="N174" s="20">
        <f>'Region - CS Data'!N162</f>
        <v>0</v>
      </c>
      <c r="O174" s="20">
        <f>'Region - CS Data'!O162</f>
        <v>0</v>
      </c>
      <c r="P174" s="20">
        <f>'Region - CS Data'!P162</f>
        <v>0</v>
      </c>
      <c r="Q174" s="20">
        <f>'Region - CS Data'!Q162</f>
        <v>0</v>
      </c>
      <c r="R174" s="20">
        <f>'Region - CS Data'!R162</f>
        <v>0</v>
      </c>
      <c r="S174" s="20">
        <f>'Region - CS Data'!S162</f>
        <v>0</v>
      </c>
      <c r="T174" s="20">
        <f>'Region - CS Data'!T162</f>
        <v>0</v>
      </c>
      <c r="U174" s="20">
        <f>'Region - CS Data'!U162</f>
        <v>7</v>
      </c>
      <c r="V174" s="12">
        <f>'Region - CS Data'!V162</f>
        <v>0</v>
      </c>
    </row>
    <row r="175" spans="1:22" x14ac:dyDescent="0.35">
      <c r="A175" s="20">
        <f>'Region - CS Data'!A163</f>
        <v>161</v>
      </c>
      <c r="B175" s="20" t="str">
        <f>'Region - CS Data'!B163</f>
        <v>Chhatrapati Sambhajinagar</v>
      </c>
      <c r="C175" s="20" t="str">
        <f>'Region - CS Data'!C163</f>
        <v>Chhatrapati Sambhajinagar</v>
      </c>
      <c r="D175" s="20" t="str">
        <f>'Region - CS Data'!D163</f>
        <v>Paithan</v>
      </c>
      <c r="E175" s="20" t="str">
        <f>'Region - CS Data'!E163</f>
        <v>Paithan</v>
      </c>
      <c r="F175" s="20" t="str">
        <f>'Region - CS Data'!F163</f>
        <v>20018162</v>
      </c>
      <c r="G175" s="20" t="str">
        <f>'Region - CS Data'!G163</f>
        <v>Paithan Taluka 178 Village Grid WS</v>
      </c>
      <c r="H175" s="20" t="str">
        <f>'Region - CS Data'!H163</f>
        <v>Koli Bodkha</v>
      </c>
      <c r="I175" s="20" t="str">
        <f>'Region - CS Data'!I163</f>
        <v>ESR-0.85 LL</v>
      </c>
      <c r="J175" s="21">
        <f>'Region - CS Data'!J163</f>
        <v>0</v>
      </c>
      <c r="K175" s="20" t="str">
        <f>'Region - CS Data'!K163</f>
        <v>Connected</v>
      </c>
      <c r="L175" s="20" t="str">
        <f>'Region - CS Data'!L163</f>
        <v>Offline</v>
      </c>
      <c r="M175" s="20" t="str">
        <f>'Region - CS Data'!M163</f>
        <v>0.85 LL</v>
      </c>
      <c r="N175" s="20">
        <f>'Region - CS Data'!N163</f>
        <v>0</v>
      </c>
      <c r="O175" s="20">
        <f>'Region - CS Data'!O163</f>
        <v>0</v>
      </c>
      <c r="P175" s="20">
        <f>'Region - CS Data'!P163</f>
        <v>0</v>
      </c>
      <c r="Q175" s="20">
        <f>'Region - CS Data'!Q163</f>
        <v>0</v>
      </c>
      <c r="R175" s="20">
        <f>'Region - CS Data'!R163</f>
        <v>0</v>
      </c>
      <c r="S175" s="20">
        <f>'Region - CS Data'!S163</f>
        <v>0</v>
      </c>
      <c r="T175" s="20">
        <f>'Region - CS Data'!T163</f>
        <v>0</v>
      </c>
      <c r="U175" s="20">
        <f>'Region - CS Data'!U163</f>
        <v>7</v>
      </c>
      <c r="V175" s="12">
        <f>'Region - CS Data'!V163</f>
        <v>0</v>
      </c>
    </row>
    <row r="176" spans="1:22" x14ac:dyDescent="0.35">
      <c r="A176" s="20">
        <f>'Region - CS Data'!A164</f>
        <v>162</v>
      </c>
      <c r="B176" s="20" t="str">
        <f>'Region - CS Data'!B164</f>
        <v>Chhatrapati Sambhajinagar</v>
      </c>
      <c r="C176" s="20" t="str">
        <f>'Region - CS Data'!C164</f>
        <v>Chhatrapati Sambhajinagar</v>
      </c>
      <c r="D176" s="20" t="str">
        <f>'Region - CS Data'!D164</f>
        <v>Paithan</v>
      </c>
      <c r="E176" s="20" t="str">
        <f>'Region - CS Data'!E164</f>
        <v>Paithan</v>
      </c>
      <c r="F176" s="20" t="str">
        <f>'Region - CS Data'!F164</f>
        <v>20018162</v>
      </c>
      <c r="G176" s="20" t="str">
        <f>'Region - CS Data'!G164</f>
        <v>Paithan Taluka 178 Village Grid WS</v>
      </c>
      <c r="H176" s="20" t="str">
        <f>'Region - CS Data'!H164</f>
        <v>Rajapur</v>
      </c>
      <c r="I176" s="20" t="str">
        <f>'Region - CS Data'!I164</f>
        <v>ESR-1.10 LL</v>
      </c>
      <c r="J176" s="21">
        <f>'Region - CS Data'!J164</f>
        <v>0</v>
      </c>
      <c r="K176" s="20" t="str">
        <f>'Region - CS Data'!K164</f>
        <v>Connected</v>
      </c>
      <c r="L176" s="20" t="str">
        <f>'Region - CS Data'!L164</f>
        <v>Offline</v>
      </c>
      <c r="M176" s="20" t="str">
        <f>'Region - CS Data'!M164</f>
        <v>1.10 LL</v>
      </c>
      <c r="N176" s="20">
        <f>'Region - CS Data'!N164</f>
        <v>0</v>
      </c>
      <c r="O176" s="20">
        <f>'Region - CS Data'!O164</f>
        <v>0</v>
      </c>
      <c r="P176" s="20">
        <f>'Region - CS Data'!P164</f>
        <v>0</v>
      </c>
      <c r="Q176" s="20">
        <f>'Region - CS Data'!Q164</f>
        <v>0</v>
      </c>
      <c r="R176" s="20">
        <f>'Region - CS Data'!R164</f>
        <v>0</v>
      </c>
      <c r="S176" s="20">
        <f>'Region - CS Data'!S164</f>
        <v>0</v>
      </c>
      <c r="T176" s="20">
        <f>'Region - CS Data'!T164</f>
        <v>0</v>
      </c>
      <c r="U176" s="20">
        <f>'Region - CS Data'!U164</f>
        <v>7</v>
      </c>
      <c r="V176" s="12">
        <f>'Region - CS Data'!V164</f>
        <v>0</v>
      </c>
    </row>
    <row r="177" spans="1:22" x14ac:dyDescent="0.35">
      <c r="A177" s="20">
        <f>'Region - CS Data'!A165</f>
        <v>163</v>
      </c>
      <c r="B177" s="20" t="str">
        <f>'Region - CS Data'!B165</f>
        <v>Chhatrapati Sambhajinagar</v>
      </c>
      <c r="C177" s="20" t="str">
        <f>'Region - CS Data'!C165</f>
        <v>Chhatrapati Sambhajinagar</v>
      </c>
      <c r="D177" s="20" t="str">
        <f>'Region - CS Data'!D165</f>
        <v>Paithan</v>
      </c>
      <c r="E177" s="20" t="str">
        <f>'Region - CS Data'!E165</f>
        <v>Paithan</v>
      </c>
      <c r="F177" s="20" t="str">
        <f>'Region - CS Data'!F165</f>
        <v>20018162</v>
      </c>
      <c r="G177" s="20" t="str">
        <f>'Region - CS Data'!G165</f>
        <v>Paithan Taluka 178 Village Grid WS</v>
      </c>
      <c r="H177" s="20" t="str">
        <f>'Region - CS Data'!H165</f>
        <v>Daregaon</v>
      </c>
      <c r="I177" s="20" t="str">
        <f>'Region - CS Data'!I165</f>
        <v>ESR-0.30 LL</v>
      </c>
      <c r="J177" s="21">
        <f>'Region - CS Data'!J165</f>
        <v>0</v>
      </c>
      <c r="K177" s="20" t="str">
        <f>'Region - CS Data'!K165</f>
        <v>Connected</v>
      </c>
      <c r="L177" s="20" t="str">
        <f>'Region - CS Data'!L165</f>
        <v>Offline</v>
      </c>
      <c r="M177" s="20" t="str">
        <f>'Region - CS Data'!M165</f>
        <v>0.30 LL</v>
      </c>
      <c r="N177" s="20">
        <f>'Region - CS Data'!N165</f>
        <v>0</v>
      </c>
      <c r="O177" s="20">
        <f>'Region - CS Data'!O165</f>
        <v>0</v>
      </c>
      <c r="P177" s="20">
        <f>'Region - CS Data'!P165</f>
        <v>0</v>
      </c>
      <c r="Q177" s="20">
        <f>'Region - CS Data'!Q165</f>
        <v>0</v>
      </c>
      <c r="R177" s="20">
        <f>'Region - CS Data'!R165</f>
        <v>0</v>
      </c>
      <c r="S177" s="20">
        <f>'Region - CS Data'!S165</f>
        <v>0</v>
      </c>
      <c r="T177" s="20">
        <f>'Region - CS Data'!T165</f>
        <v>0</v>
      </c>
      <c r="U177" s="20">
        <f>'Region - CS Data'!U165</f>
        <v>7</v>
      </c>
      <c r="V177" s="12">
        <f>'Region - CS Data'!V165</f>
        <v>0</v>
      </c>
    </row>
    <row r="178" spans="1:22" x14ac:dyDescent="0.35">
      <c r="A178" s="20">
        <f>'Region - CS Data'!A166</f>
        <v>164</v>
      </c>
      <c r="B178" s="20" t="str">
        <f>'Region - CS Data'!B166</f>
        <v>Chhatrapati Sambhajinagar</v>
      </c>
      <c r="C178" s="20" t="str">
        <f>'Region - CS Data'!C166</f>
        <v>Chhatrapati Sambhajinagar</v>
      </c>
      <c r="D178" s="20" t="str">
        <f>'Region - CS Data'!D166</f>
        <v>Paithan</v>
      </c>
      <c r="E178" s="20" t="str">
        <f>'Region - CS Data'!E166</f>
        <v>Paithan</v>
      </c>
      <c r="F178" s="20" t="str">
        <f>'Region - CS Data'!F166</f>
        <v>20018162</v>
      </c>
      <c r="G178" s="20" t="str">
        <f>'Region - CS Data'!G166</f>
        <v>Paithan Taluka 178 Village Grid WS</v>
      </c>
      <c r="H178" s="20" t="str">
        <f>'Region - CS Data'!H166</f>
        <v>Tondoli</v>
      </c>
      <c r="I178" s="20" t="str">
        <f>'Region - CS Data'!I166</f>
        <v>ESR-0.40 LL</v>
      </c>
      <c r="J178" s="21">
        <f>'Region - CS Data'!J166</f>
        <v>0</v>
      </c>
      <c r="K178" s="20" t="str">
        <f>'Region - CS Data'!K166</f>
        <v>Connected</v>
      </c>
      <c r="L178" s="20" t="str">
        <f>'Region - CS Data'!L166</f>
        <v>Online</v>
      </c>
      <c r="M178" s="20" t="str">
        <f>'Region - CS Data'!M166</f>
        <v>0.40 LL</v>
      </c>
      <c r="N178" s="20">
        <f>'Region - CS Data'!N166</f>
        <v>17.75</v>
      </c>
      <c r="O178" s="20">
        <f>'Region - CS Data'!O166</f>
        <v>0</v>
      </c>
      <c r="P178" s="20">
        <f>'Region - CS Data'!P166</f>
        <v>0</v>
      </c>
      <c r="Q178" s="20">
        <f>'Region - CS Data'!Q166</f>
        <v>0</v>
      </c>
      <c r="R178" s="20">
        <f>'Region - CS Data'!R166</f>
        <v>0</v>
      </c>
      <c r="S178" s="20">
        <f>'Region - CS Data'!S166</f>
        <v>20.71</v>
      </c>
      <c r="T178" s="20">
        <f>'Region - CS Data'!T166</f>
        <v>24.47</v>
      </c>
      <c r="U178" s="20">
        <f>'Region - CS Data'!U166</f>
        <v>4</v>
      </c>
      <c r="V178" s="12">
        <f>'Region - CS Data'!V166</f>
        <v>61.174999999999997</v>
      </c>
    </row>
    <row r="179" spans="1:22" x14ac:dyDescent="0.35">
      <c r="A179" s="20">
        <f>'Region - CS Data'!A167</f>
        <v>165</v>
      </c>
      <c r="B179" s="20" t="str">
        <f>'Region - CS Data'!B167</f>
        <v>Chhatrapati Sambhajinagar</v>
      </c>
      <c r="C179" s="20" t="str">
        <f>'Region - CS Data'!C167</f>
        <v>Chhatrapati Sambhajinagar</v>
      </c>
      <c r="D179" s="20" t="str">
        <f>'Region - CS Data'!D167</f>
        <v>Paithan</v>
      </c>
      <c r="E179" s="20" t="str">
        <f>'Region - CS Data'!E167</f>
        <v>Paithan</v>
      </c>
      <c r="F179" s="20" t="str">
        <f>'Region - CS Data'!F167</f>
        <v>20018162</v>
      </c>
      <c r="G179" s="20" t="str">
        <f>'Region - CS Data'!G167</f>
        <v>Paithan Taluka 178 Village Grid WS</v>
      </c>
      <c r="H179" s="20" t="str">
        <f>'Region - CS Data'!H167</f>
        <v>kapuswadi</v>
      </c>
      <c r="I179" s="20" t="str">
        <f>'Region - CS Data'!I167</f>
        <v>ESR-0.50 LL</v>
      </c>
      <c r="J179" s="21">
        <f>'Region - CS Data'!J167</f>
        <v>0</v>
      </c>
      <c r="K179" s="20" t="str">
        <f>'Region - CS Data'!K167</f>
        <v>Connected</v>
      </c>
      <c r="L179" s="20" t="str">
        <f>'Region - CS Data'!L167</f>
        <v>Offline</v>
      </c>
      <c r="M179" s="20" t="str">
        <f>'Region - CS Data'!M167</f>
        <v>0.50 LL</v>
      </c>
      <c r="N179" s="20">
        <f>'Region - CS Data'!N167</f>
        <v>0</v>
      </c>
      <c r="O179" s="20">
        <f>'Region - CS Data'!O167</f>
        <v>0</v>
      </c>
      <c r="P179" s="20">
        <f>'Region - CS Data'!P167</f>
        <v>0</v>
      </c>
      <c r="Q179" s="20">
        <f>'Region - CS Data'!Q167</f>
        <v>0</v>
      </c>
      <c r="R179" s="20">
        <f>'Region - CS Data'!R167</f>
        <v>0</v>
      </c>
      <c r="S179" s="20">
        <f>'Region - CS Data'!S167</f>
        <v>0</v>
      </c>
      <c r="T179" s="20">
        <f>'Region - CS Data'!T167</f>
        <v>0</v>
      </c>
      <c r="U179" s="20">
        <f>'Region - CS Data'!U167</f>
        <v>7</v>
      </c>
      <c r="V179" s="12">
        <f>'Region - CS Data'!V167</f>
        <v>0</v>
      </c>
    </row>
    <row r="180" spans="1:22" x14ac:dyDescent="0.35">
      <c r="A180" s="20">
        <f>'Region - CS Data'!A168</f>
        <v>166</v>
      </c>
      <c r="B180" s="20" t="str">
        <f>'Region - CS Data'!B168</f>
        <v>Chhatrapati Sambhajinagar</v>
      </c>
      <c r="C180" s="20" t="str">
        <f>'Region - CS Data'!C168</f>
        <v>Chhatrapati Sambhajinagar</v>
      </c>
      <c r="D180" s="20" t="str">
        <f>'Region - CS Data'!D168</f>
        <v>Paithan</v>
      </c>
      <c r="E180" s="20" t="str">
        <f>'Region - CS Data'!E168</f>
        <v>Paithan</v>
      </c>
      <c r="F180" s="20" t="str">
        <f>'Region - CS Data'!F168</f>
        <v>20018162</v>
      </c>
      <c r="G180" s="20" t="str">
        <f>'Region - CS Data'!G168</f>
        <v>Paithan Taluka 178 Village Grid WS</v>
      </c>
      <c r="H180" s="20" t="str">
        <f>'Region - CS Data'!H168</f>
        <v>Thergaon</v>
      </c>
      <c r="I180" s="20" t="str">
        <f>'Region - CS Data'!I168</f>
        <v>ESR-0.60 LL</v>
      </c>
      <c r="J180" s="21">
        <f>'Region - CS Data'!J168</f>
        <v>11.289999961853027</v>
      </c>
      <c r="K180" s="20" t="str">
        <f>'Region - CS Data'!K168</f>
        <v>Connected</v>
      </c>
      <c r="L180" s="20" t="str">
        <f>'Region - CS Data'!L168</f>
        <v>Online</v>
      </c>
      <c r="M180" s="20" t="str">
        <f>'Region - CS Data'!M168</f>
        <v>0.60 LL</v>
      </c>
      <c r="N180" s="20">
        <f>'Region - CS Data'!N168</f>
        <v>4.38</v>
      </c>
      <c r="O180" s="20">
        <f>'Region - CS Data'!O168</f>
        <v>3.54</v>
      </c>
      <c r="P180" s="20">
        <f>'Region - CS Data'!P168</f>
        <v>3.8653906249999999</v>
      </c>
      <c r="Q180" s="20">
        <f>'Region - CS Data'!Q168</f>
        <v>3.94</v>
      </c>
      <c r="R180" s="20">
        <f>'Region - CS Data'!R168</f>
        <v>3.87</v>
      </c>
      <c r="S180" s="20">
        <f>'Region - CS Data'!S168</f>
        <v>3.05</v>
      </c>
      <c r="T180" s="20">
        <f>'Region - CS Data'!T168</f>
        <v>4.4000000000000004</v>
      </c>
      <c r="U180" s="20">
        <f>'Region - CS Data'!U168</f>
        <v>0</v>
      </c>
      <c r="V180" s="12">
        <f>'Region - CS Data'!V168</f>
        <v>7.3333333333333339</v>
      </c>
    </row>
    <row r="181" spans="1:22" x14ac:dyDescent="0.35">
      <c r="A181" s="20">
        <f>'Region - CS Data'!A169</f>
        <v>167</v>
      </c>
      <c r="B181" s="20" t="str">
        <f>'Region - CS Data'!B169</f>
        <v>Chhatrapati Sambhajinagar</v>
      </c>
      <c r="C181" s="20" t="str">
        <f>'Region - CS Data'!C169</f>
        <v>Chhatrapati Sambhajinagar</v>
      </c>
      <c r="D181" s="20" t="str">
        <f>'Region - CS Data'!D169</f>
        <v>Paithan</v>
      </c>
      <c r="E181" s="20" t="str">
        <f>'Region - CS Data'!E169</f>
        <v>Paithan</v>
      </c>
      <c r="F181" s="20" t="str">
        <f>'Region - CS Data'!F169</f>
        <v>20018162</v>
      </c>
      <c r="G181" s="20" t="str">
        <f>'Region - CS Data'!G169</f>
        <v>Paithan Taluka 178 Village Grid WS</v>
      </c>
      <c r="H181" s="20" t="str">
        <f>'Region - CS Data'!H169</f>
        <v>Karkin</v>
      </c>
      <c r="I181" s="20" t="str">
        <f>'Region - CS Data'!I169</f>
        <v>ESR-1.70 LL</v>
      </c>
      <c r="J181" s="21">
        <f>'Region - CS Data'!J169</f>
        <v>0</v>
      </c>
      <c r="K181" s="20" t="str">
        <f>'Region - CS Data'!K169</f>
        <v>Connected</v>
      </c>
      <c r="L181" s="20" t="str">
        <f>'Region - CS Data'!L169</f>
        <v>Online</v>
      </c>
      <c r="M181" s="20" t="str">
        <f>'Region - CS Data'!M169</f>
        <v>1.70 LL</v>
      </c>
      <c r="N181" s="20">
        <f>'Region - CS Data'!N169</f>
        <v>0.79</v>
      </c>
      <c r="O181" s="20">
        <f>'Region - CS Data'!O169</f>
        <v>0.47</v>
      </c>
      <c r="P181" s="20">
        <f>'Region - CS Data'!P169</f>
        <v>0.78</v>
      </c>
      <c r="Q181" s="20">
        <f>'Region - CS Data'!Q169</f>
        <v>0.36</v>
      </c>
      <c r="R181" s="20">
        <f>'Region - CS Data'!R169</f>
        <v>0.36</v>
      </c>
      <c r="S181" s="20">
        <f>'Region - CS Data'!S169</f>
        <v>0.7</v>
      </c>
      <c r="T181" s="20">
        <f>'Region - CS Data'!T169</f>
        <v>0.81</v>
      </c>
      <c r="U181" s="20">
        <f>'Region - CS Data'!U169</f>
        <v>0</v>
      </c>
      <c r="V181" s="12">
        <f>'Region - CS Data'!V169</f>
        <v>0.47647058823529415</v>
      </c>
    </row>
    <row r="182" spans="1:22" x14ac:dyDescent="0.35">
      <c r="A182" s="20">
        <f>'Region - CS Data'!A170</f>
        <v>168</v>
      </c>
      <c r="B182" s="20" t="str">
        <f>'Region - CS Data'!B170</f>
        <v>Chhatrapati Sambhajinagar</v>
      </c>
      <c r="C182" s="20" t="str">
        <f>'Region - CS Data'!C170</f>
        <v>Chhatrapati Sambhajinagar</v>
      </c>
      <c r="D182" s="20" t="str">
        <f>'Region - CS Data'!D170</f>
        <v>Paithan</v>
      </c>
      <c r="E182" s="20" t="str">
        <f>'Region - CS Data'!E170</f>
        <v>Paithan</v>
      </c>
      <c r="F182" s="20" t="str">
        <f>'Region - CS Data'!F170</f>
        <v>20018162</v>
      </c>
      <c r="G182" s="20" t="str">
        <f>'Region - CS Data'!G170</f>
        <v>Paithan Taluka 178 Village Grid WS</v>
      </c>
      <c r="H182" s="20" t="str">
        <f>'Region - CS Data'!H170</f>
        <v>Mharola</v>
      </c>
      <c r="I182" s="20" t="str">
        <f>'Region - CS Data'!I170</f>
        <v>ESR-1.50 LL</v>
      </c>
      <c r="J182" s="21">
        <f>'Region - CS Data'!J170</f>
        <v>0</v>
      </c>
      <c r="K182" s="20" t="str">
        <f>'Region - CS Data'!K170</f>
        <v>Connected</v>
      </c>
      <c r="L182" s="20" t="str">
        <f>'Region - CS Data'!L170</f>
        <v>Online</v>
      </c>
      <c r="M182" s="20" t="str">
        <f>'Region - CS Data'!M170</f>
        <v>1.50 LL</v>
      </c>
      <c r="N182" s="20">
        <f>'Region - CS Data'!N170</f>
        <v>0</v>
      </c>
      <c r="O182" s="20">
        <f>'Region - CS Data'!O170</f>
        <v>0</v>
      </c>
      <c r="P182" s="20">
        <f>'Region - CS Data'!P170</f>
        <v>0</v>
      </c>
      <c r="Q182" s="20">
        <f>'Region - CS Data'!Q170</f>
        <v>0</v>
      </c>
      <c r="R182" s="20">
        <f>'Region - CS Data'!R170</f>
        <v>0</v>
      </c>
      <c r="S182" s="20">
        <f>'Region - CS Data'!S170</f>
        <v>0</v>
      </c>
      <c r="T182" s="20">
        <f>'Region - CS Data'!T170</f>
        <v>0</v>
      </c>
      <c r="U182" s="20">
        <f>'Region - CS Data'!U170</f>
        <v>7</v>
      </c>
      <c r="V182" s="12">
        <f>'Region - CS Data'!V170</f>
        <v>0</v>
      </c>
    </row>
    <row r="183" spans="1:22" x14ac:dyDescent="0.35">
      <c r="A183" s="20">
        <f>'Region - CS Data'!A171</f>
        <v>169</v>
      </c>
      <c r="B183" s="20" t="str">
        <f>'Region - CS Data'!B171</f>
        <v>Nanded</v>
      </c>
      <c r="C183" s="20" t="str">
        <f>'Region - CS Data'!C171</f>
        <v>Nanded</v>
      </c>
      <c r="D183" s="20" t="str">
        <f>'Region - CS Data'!D171</f>
        <v>Hadgaon</v>
      </c>
      <c r="E183" s="20" t="str">
        <f>'Region - CS Data'!E171</f>
        <v>Hadgaon</v>
      </c>
      <c r="F183" s="20" t="str">
        <f>'Region - CS Data'!F171</f>
        <v>20013969</v>
      </c>
      <c r="G183" s="20" t="str">
        <f>'Region - CS Data'!G171</f>
        <v>Hadgaon and Himayatnagar 132 Village Grid WSS</v>
      </c>
      <c r="H183" s="20" t="str">
        <f>'Region - CS Data'!H171</f>
        <v>Baradshewala</v>
      </c>
      <c r="I183" s="20" t="str">
        <f>'Region - CS Data'!I171</f>
        <v>ESR-0.88 LL</v>
      </c>
      <c r="J183" s="21">
        <f>'Region - CS Data'!J171</f>
        <v>0</v>
      </c>
      <c r="K183" s="20" t="str">
        <f>'Region - CS Data'!K171</f>
        <v>Connected</v>
      </c>
      <c r="L183" s="20" t="str">
        <f>'Region - CS Data'!L171</f>
        <v>Online</v>
      </c>
      <c r="M183" s="20" t="str">
        <f>'Region - CS Data'!M171</f>
        <v>0.88 LL</v>
      </c>
      <c r="N183" s="20">
        <f>'Region - CS Data'!N171</f>
        <v>0</v>
      </c>
      <c r="O183" s="20">
        <f>'Region - CS Data'!O171</f>
        <v>0</v>
      </c>
      <c r="P183" s="20">
        <f>'Region - CS Data'!P171</f>
        <v>0.06</v>
      </c>
      <c r="Q183" s="20">
        <f>'Region - CS Data'!Q171</f>
        <v>0.02</v>
      </c>
      <c r="R183" s="20">
        <f>'Region - CS Data'!R171</f>
        <v>0.02</v>
      </c>
      <c r="S183" s="20">
        <f>'Region - CS Data'!S171</f>
        <v>0.04</v>
      </c>
      <c r="T183" s="20">
        <f>'Region - CS Data'!T171</f>
        <v>0</v>
      </c>
      <c r="U183" s="20">
        <f>'Region - CS Data'!U171</f>
        <v>3</v>
      </c>
      <c r="V183" s="12">
        <f>'Region - CS Data'!V171</f>
        <v>0</v>
      </c>
    </row>
    <row r="184" spans="1:22" x14ac:dyDescent="0.35">
      <c r="A184" s="20">
        <f>'Region - CS Data'!A172</f>
        <v>170</v>
      </c>
      <c r="B184" s="20" t="str">
        <f>'Region - CS Data'!B172</f>
        <v>Chhatrapati Sambhajinagar</v>
      </c>
      <c r="C184" s="20" t="str">
        <f>'Region - CS Data'!C172</f>
        <v>Jalna</v>
      </c>
      <c r="D184" s="20" t="str">
        <f>'Region - CS Data'!D172</f>
        <v>Partur</v>
      </c>
      <c r="E184" s="20" t="str">
        <f>'Region - CS Data'!E172</f>
        <v>Partur</v>
      </c>
      <c r="F184" s="20" t="str">
        <f>'Region - CS Data'!F172</f>
        <v>20094559</v>
      </c>
      <c r="G184" s="20" t="str">
        <f>'Region - CS Data'!G172</f>
        <v>120 Villages Extension Scheme for Works Not Considered in 173 GRID WSS and 95 GRID WSS Tq. Partur, Mantha and Jalna Dist: Jalna</v>
      </c>
      <c r="H184" s="20" t="str">
        <f>'Region - CS Data'!H172</f>
        <v>Ganeshpur (Hanwadi)</v>
      </c>
      <c r="I184" s="20" t="str">
        <f>'Region - CS Data'!I172</f>
        <v>ESR-0.15 LL</v>
      </c>
      <c r="J184" s="21">
        <f>'Region - CS Data'!J172</f>
        <v>0</v>
      </c>
      <c r="K184" s="20" t="str">
        <f>'Region - CS Data'!K172</f>
        <v>Connected</v>
      </c>
      <c r="L184" s="20" t="str">
        <f>'Region - CS Data'!L172</f>
        <v>Online</v>
      </c>
      <c r="M184" s="20" t="str">
        <f>'Region - CS Data'!M172</f>
        <v>0.15LL</v>
      </c>
      <c r="N184" s="20">
        <f>'Region - CS Data'!N172</f>
        <v>0</v>
      </c>
      <c r="O184" s="20">
        <f>'Region - CS Data'!O172</f>
        <v>0</v>
      </c>
      <c r="P184" s="20">
        <f>'Region - CS Data'!P172</f>
        <v>3.560028076171875E-3</v>
      </c>
      <c r="Q184" s="20">
        <f>'Region - CS Data'!Q172</f>
        <v>1.7608642578125001E-3</v>
      </c>
      <c r="R184" s="20">
        <f>'Region - CS Data'!R172</f>
        <v>2.4219970703125E-2</v>
      </c>
      <c r="S184" s="20">
        <f>'Region - CS Data'!S172</f>
        <v>2.1731567382812498E-3</v>
      </c>
      <c r="T184" s="20">
        <f>'Region - CS Data'!T172</f>
        <v>3.2600402832031251E-3</v>
      </c>
      <c r="U184" s="20">
        <f>'Region - CS Data'!U172</f>
        <v>2</v>
      </c>
      <c r="V184" s="12">
        <f>'Region - CS Data'!V172</f>
        <v>2.1733601888020836E-2</v>
      </c>
    </row>
    <row r="185" spans="1:22" x14ac:dyDescent="0.35">
      <c r="A185" s="20">
        <f>'Region - CS Data'!A173</f>
        <v>171</v>
      </c>
      <c r="B185" s="20" t="str">
        <f>'Region - CS Data'!B173</f>
        <v>Chhatrapati sambhajinagar</v>
      </c>
      <c r="C185" s="20" t="str">
        <f>'Region - CS Data'!C173</f>
        <v>Chhatrapati sambhajinagar</v>
      </c>
      <c r="D185" s="20" t="str">
        <f>'Region - CS Data'!D173</f>
        <v>Vaijapur</v>
      </c>
      <c r="E185" s="20" t="str">
        <f>'Region - CS Data'!E173</f>
        <v>Vaijapur</v>
      </c>
      <c r="F185" s="20" t="str">
        <f>'Region - CS Data'!F173</f>
        <v>20051233</v>
      </c>
      <c r="G185" s="20" t="str">
        <f>'Region - CS Data'!G173</f>
        <v>373 Village Gangapur-Vaijapur Grid WSS</v>
      </c>
      <c r="H185" s="20" t="str">
        <f>'Region - CS Data'!H173</f>
        <v>Mali Sagaj</v>
      </c>
      <c r="I185" s="20" t="str">
        <f>'Region - CS Data'!I173</f>
        <v>ESR-0.75 LL</v>
      </c>
      <c r="J185" s="21">
        <f>'Region - CS Data'!J173</f>
        <v>0</v>
      </c>
      <c r="K185" s="20" t="str">
        <f>'Region - CS Data'!K173</f>
        <v>Connected</v>
      </c>
      <c r="L185" s="20" t="str">
        <f>'Region - CS Data'!L173</f>
        <v>Online</v>
      </c>
      <c r="M185" s="20" t="str">
        <f>'Region - CS Data'!M173</f>
        <v>0.75 LL</v>
      </c>
      <c r="N185" s="20">
        <f>'Region - CS Data'!N173</f>
        <v>0</v>
      </c>
      <c r="O185" s="20">
        <f>'Region - CS Data'!O173</f>
        <v>0</v>
      </c>
      <c r="P185" s="20">
        <f>'Region - CS Data'!P173</f>
        <v>0.43</v>
      </c>
      <c r="Q185" s="20">
        <f>'Region - CS Data'!Q173</f>
        <v>0</v>
      </c>
      <c r="R185" s="20">
        <f>'Region - CS Data'!R173</f>
        <v>0</v>
      </c>
      <c r="S185" s="20">
        <f>'Region - CS Data'!S173</f>
        <v>0.3</v>
      </c>
      <c r="T185" s="20">
        <f>'Region - CS Data'!T173</f>
        <v>0</v>
      </c>
      <c r="U185" s="20">
        <f>'Region - CS Data'!U173</f>
        <v>5</v>
      </c>
      <c r="V185" s="12">
        <f>'Region - CS Data'!V173</f>
        <v>0</v>
      </c>
    </row>
    <row r="186" spans="1:22" x14ac:dyDescent="0.35">
      <c r="A186" s="20">
        <f>'Region - CS Data'!A174</f>
        <v>172</v>
      </c>
      <c r="B186" s="20" t="str">
        <f>'Region - CS Data'!B174</f>
        <v>Nanded</v>
      </c>
      <c r="C186" s="20" t="str">
        <f>'Region - CS Data'!C174</f>
        <v>Nanded</v>
      </c>
      <c r="D186" s="20" t="str">
        <f>'Region - CS Data'!D174</f>
        <v>Hadgaon</v>
      </c>
      <c r="E186" s="20" t="str">
        <f>'Region - CS Data'!E174</f>
        <v>Hadgaon</v>
      </c>
      <c r="F186" s="20" t="str">
        <f>'Region - CS Data'!F174</f>
        <v>20013969</v>
      </c>
      <c r="G186" s="20" t="str">
        <f>'Region - CS Data'!G174</f>
        <v>Hadgaon and Himayatnagar 132 Village Grid WSS</v>
      </c>
      <c r="H186" s="20" t="str">
        <f>'Region - CS Data'!H174</f>
        <v>Palsa</v>
      </c>
      <c r="I186" s="20" t="str">
        <f>'Region - CS Data'!I174</f>
        <v>ESR-0.70 LL</v>
      </c>
      <c r="J186" s="21">
        <f>'Region - CS Data'!J174</f>
        <v>0</v>
      </c>
      <c r="K186" s="20" t="str">
        <f>'Region - CS Data'!K174</f>
        <v>Connected</v>
      </c>
      <c r="L186" s="20" t="str">
        <f>'Region - CS Data'!L174</f>
        <v>Online</v>
      </c>
      <c r="M186" s="20" t="str">
        <f>'Region - CS Data'!M174</f>
        <v>0.70 LL</v>
      </c>
      <c r="N186" s="20">
        <f>'Region - CS Data'!N174</f>
        <v>0.03</v>
      </c>
      <c r="O186" s="20">
        <f>'Region - CS Data'!O174</f>
        <v>1.62</v>
      </c>
      <c r="P186" s="20">
        <f>'Region - CS Data'!P174</f>
        <v>1.64</v>
      </c>
      <c r="Q186" s="20">
        <f>'Region - CS Data'!Q174</f>
        <v>0.86</v>
      </c>
      <c r="R186" s="20">
        <f>'Region - CS Data'!R174</f>
        <v>0</v>
      </c>
      <c r="S186" s="20">
        <f>'Region - CS Data'!S174</f>
        <v>0.01</v>
      </c>
      <c r="T186" s="20">
        <f>'Region - CS Data'!T174</f>
        <v>0.68</v>
      </c>
      <c r="U186" s="20">
        <f>'Region - CS Data'!U174</f>
        <v>1</v>
      </c>
      <c r="V186" s="12">
        <f>'Region - CS Data'!V174</f>
        <v>0.97142857142857153</v>
      </c>
    </row>
    <row r="187" spans="1:22" x14ac:dyDescent="0.35">
      <c r="A187" s="20">
        <f>'Region - CS Data'!A175</f>
        <v>173</v>
      </c>
      <c r="B187" s="20" t="str">
        <f>'Region - CS Data'!B175</f>
        <v>Nanded</v>
      </c>
      <c r="C187" s="20" t="str">
        <f>'Region - CS Data'!C175</f>
        <v>Nanded</v>
      </c>
      <c r="D187" s="20" t="str">
        <f>'Region - CS Data'!D175</f>
        <v>Hadgaon</v>
      </c>
      <c r="E187" s="20" t="str">
        <f>'Region - CS Data'!E175</f>
        <v>Hadgaon</v>
      </c>
      <c r="F187" s="20" t="str">
        <f>'Region - CS Data'!F175</f>
        <v>20013969</v>
      </c>
      <c r="G187" s="20" t="str">
        <f>'Region - CS Data'!G175</f>
        <v>Hadgaon and Himayatnagar 132 Village Grid WSS</v>
      </c>
      <c r="H187" s="20" t="str">
        <f>'Region - CS Data'!H175</f>
        <v>Ekrala</v>
      </c>
      <c r="I187" s="20" t="str">
        <f>'Region - CS Data'!I175</f>
        <v>ESR 0.40 LL</v>
      </c>
      <c r="J187" s="21">
        <f>'Region - CS Data'!J175</f>
        <v>0</v>
      </c>
      <c r="K187" s="20" t="str">
        <f>'Region - CS Data'!K175</f>
        <v>Connected</v>
      </c>
      <c r="L187" s="20" t="str">
        <f>'Region - CS Data'!L175</f>
        <v>Online</v>
      </c>
      <c r="M187" s="20" t="str">
        <f>'Region - CS Data'!M175</f>
        <v>0.40LL</v>
      </c>
      <c r="N187" s="20">
        <f>'Region - CS Data'!N175</f>
        <v>0</v>
      </c>
      <c r="O187" s="20">
        <f>'Region - CS Data'!O175</f>
        <v>0</v>
      </c>
      <c r="P187" s="20">
        <f>'Region - CS Data'!P175</f>
        <v>0</v>
      </c>
      <c r="Q187" s="20">
        <f>'Region - CS Data'!Q175</f>
        <v>0</v>
      </c>
      <c r="R187" s="20">
        <f>'Region - CS Data'!R175</f>
        <v>0</v>
      </c>
      <c r="S187" s="20">
        <f>'Region - CS Data'!S175</f>
        <v>0</v>
      </c>
      <c r="T187" s="20">
        <f>'Region - CS Data'!T175</f>
        <v>0</v>
      </c>
      <c r="U187" s="20">
        <f>'Region - CS Data'!U175</f>
        <v>7</v>
      </c>
      <c r="V187" s="12">
        <f>'Region - CS Data'!V175</f>
        <v>0</v>
      </c>
    </row>
    <row r="188" spans="1:22" x14ac:dyDescent="0.35">
      <c r="A188" s="20">
        <f>'Region - CS Data'!A176</f>
        <v>174</v>
      </c>
      <c r="B188" s="20" t="str">
        <f>'Region - CS Data'!B176</f>
        <v>Nanded</v>
      </c>
      <c r="C188" s="20" t="str">
        <f>'Region - CS Data'!C176</f>
        <v>Nanded</v>
      </c>
      <c r="D188" s="20" t="str">
        <f>'Region - CS Data'!D176</f>
        <v>Hadgaon</v>
      </c>
      <c r="E188" s="20" t="str">
        <f>'Region - CS Data'!E176</f>
        <v>Hadgaon</v>
      </c>
      <c r="F188" s="20" t="str">
        <f>'Region - CS Data'!F176</f>
        <v>20013969</v>
      </c>
      <c r="G188" s="20" t="str">
        <f>'Region - CS Data'!G176</f>
        <v>Hadgaon and Himayatnagar 132 Village Grid WSS</v>
      </c>
      <c r="H188" s="20" t="str">
        <f>'Region - CS Data'!H176</f>
        <v>Brahmanwadi</v>
      </c>
      <c r="I188" s="20" t="str">
        <f>'Region - CS Data'!I176</f>
        <v>ESR 0.30 LL</v>
      </c>
      <c r="J188" s="21">
        <f>'Region - CS Data'!J176</f>
        <v>0</v>
      </c>
      <c r="K188" s="20" t="str">
        <f>'Region - CS Data'!K176</f>
        <v>Connected</v>
      </c>
      <c r="L188" s="20" t="str">
        <f>'Region - CS Data'!L176</f>
        <v>Offline</v>
      </c>
      <c r="M188" s="20" t="str">
        <f>'Region - CS Data'!M176</f>
        <v>0.30LL</v>
      </c>
      <c r="N188" s="20">
        <f>'Region - CS Data'!N176</f>
        <v>0</v>
      </c>
      <c r="O188" s="20">
        <f>'Region - CS Data'!O176</f>
        <v>0</v>
      </c>
      <c r="P188" s="20">
        <f>'Region - CS Data'!P176</f>
        <v>0</v>
      </c>
      <c r="Q188" s="20">
        <f>'Region - CS Data'!Q176</f>
        <v>0</v>
      </c>
      <c r="R188" s="20">
        <f>'Region - CS Data'!R176</f>
        <v>0</v>
      </c>
      <c r="S188" s="20">
        <f>'Region - CS Data'!S176</f>
        <v>0</v>
      </c>
      <c r="T188" s="20">
        <f>'Region - CS Data'!T176</f>
        <v>0</v>
      </c>
      <c r="U188" s="20">
        <f>'Region - CS Data'!U176</f>
        <v>7</v>
      </c>
      <c r="V188" s="12">
        <f>'Region - CS Data'!V176</f>
        <v>0</v>
      </c>
    </row>
    <row r="189" spans="1:22" x14ac:dyDescent="0.35">
      <c r="A189" s="20">
        <f>'Region - CS Data'!A177</f>
        <v>175</v>
      </c>
      <c r="B189" s="20" t="str">
        <f>'Region - CS Data'!B177</f>
        <v>Nanded</v>
      </c>
      <c r="C189" s="20" t="str">
        <f>'Region - CS Data'!C177</f>
        <v>Nanded</v>
      </c>
      <c r="D189" s="20" t="str">
        <f>'Region - CS Data'!D177</f>
        <v>Himayatnagar</v>
      </c>
      <c r="E189" s="20" t="str">
        <f>'Region - CS Data'!E177</f>
        <v>Himayatnagar</v>
      </c>
      <c r="F189" s="20" t="str">
        <f>'Region - CS Data'!F177</f>
        <v>20013969</v>
      </c>
      <c r="G189" s="20" t="str">
        <f>'Region - CS Data'!G177</f>
        <v>Hadgaon and Himayatnagar 132 Village Grid WSS</v>
      </c>
      <c r="H189" s="20" t="str">
        <f>'Region - CS Data'!H177</f>
        <v>Dudhad</v>
      </c>
      <c r="I189" s="20" t="str">
        <f>'Region - CS Data'!I177</f>
        <v>ESR-0.40 LL</v>
      </c>
      <c r="J189" s="21">
        <f>'Region - CS Data'!J177</f>
        <v>0</v>
      </c>
      <c r="K189" s="20" t="str">
        <f>'Region - CS Data'!K177</f>
        <v>Connected</v>
      </c>
      <c r="L189" s="20" t="str">
        <f>'Region - CS Data'!L177</f>
        <v>Online</v>
      </c>
      <c r="M189" s="20" t="str">
        <f>'Region - CS Data'!M177</f>
        <v>0.40 LL</v>
      </c>
      <c r="N189" s="20">
        <f>'Region - CS Data'!N177</f>
        <v>0</v>
      </c>
      <c r="O189" s="20">
        <f>'Region - CS Data'!O177</f>
        <v>0</v>
      </c>
      <c r="P189" s="20">
        <f>'Region - CS Data'!P177</f>
        <v>0</v>
      </c>
      <c r="Q189" s="20">
        <f>'Region - CS Data'!Q177</f>
        <v>0</v>
      </c>
      <c r="R189" s="20">
        <f>'Region - CS Data'!R177</f>
        <v>0</v>
      </c>
      <c r="S189" s="20">
        <f>'Region - CS Data'!S177</f>
        <v>0</v>
      </c>
      <c r="T189" s="20">
        <f>'Region - CS Data'!T177</f>
        <v>3.24</v>
      </c>
      <c r="U189" s="20">
        <f>'Region - CS Data'!U177</f>
        <v>6</v>
      </c>
      <c r="V189" s="12">
        <f>'Region - CS Data'!V177</f>
        <v>8.1</v>
      </c>
    </row>
    <row r="190" spans="1:22" x14ac:dyDescent="0.35">
      <c r="A190" s="20">
        <f>'Region - CS Data'!A178</f>
        <v>176</v>
      </c>
      <c r="B190" s="20" t="str">
        <f>'Region - CS Data'!B178</f>
        <v>Chhatrapati Sambhajinagar</v>
      </c>
      <c r="C190" s="20" t="str">
        <f>'Region - CS Data'!C178</f>
        <v>Chhatrapati Sambhajinagar</v>
      </c>
      <c r="D190" s="20" t="str">
        <f>'Region - CS Data'!D178</f>
        <v>Vaijapur</v>
      </c>
      <c r="E190" s="20" t="str">
        <f>'Region - CS Data'!E178</f>
        <v>Vaijapur</v>
      </c>
      <c r="F190" s="20" t="str">
        <f>'Region - CS Data'!F178</f>
        <v>20051233</v>
      </c>
      <c r="G190" s="20" t="str">
        <f>'Region - CS Data'!G178</f>
        <v>373 Village Gangapur-Vaijapur Grid WSS</v>
      </c>
      <c r="H190" s="20" t="str">
        <f>'Region - CS Data'!H178</f>
        <v>Pokhari</v>
      </c>
      <c r="I190" s="20" t="str">
        <f>'Region - CS Data'!I178</f>
        <v>ESR-0.70 LL</v>
      </c>
      <c r="J190" s="21">
        <f>'Region - CS Data'!J178</f>
        <v>0</v>
      </c>
      <c r="K190" s="20" t="str">
        <f>'Region - CS Data'!K178</f>
        <v>Connected</v>
      </c>
      <c r="L190" s="20" t="str">
        <f>'Region - CS Data'!L178</f>
        <v>Online</v>
      </c>
      <c r="M190" s="20" t="str">
        <f>'Region - CS Data'!M178</f>
        <v>0.70LL</v>
      </c>
      <c r="N190" s="20">
        <f>'Region - CS Data'!N178</f>
        <v>0</v>
      </c>
      <c r="O190" s="20">
        <f>'Region - CS Data'!O178</f>
        <v>8.1199999999999992</v>
      </c>
      <c r="P190" s="20">
        <f>'Region - CS Data'!P178</f>
        <v>0.76</v>
      </c>
      <c r="Q190" s="20">
        <f>'Region - CS Data'!Q178</f>
        <v>13.53</v>
      </c>
      <c r="R190" s="20">
        <f>'Region - CS Data'!R178</f>
        <v>0.37</v>
      </c>
      <c r="S190" s="20">
        <f>'Region - CS Data'!S178</f>
        <v>0.57999999999999996</v>
      </c>
      <c r="T190" s="20">
        <f>'Region - CS Data'!T178</f>
        <v>0</v>
      </c>
      <c r="U190" s="20">
        <f>'Region - CS Data'!U178</f>
        <v>2</v>
      </c>
      <c r="V190" s="12">
        <f>'Region - CS Data'!V178</f>
        <v>0</v>
      </c>
    </row>
    <row r="191" spans="1:22" x14ac:dyDescent="0.35">
      <c r="A191" s="20">
        <f>'Region - CS Data'!A179</f>
        <v>177</v>
      </c>
      <c r="B191" s="20" t="str">
        <f>'Region - CS Data'!B179</f>
        <v>Nanded</v>
      </c>
      <c r="C191" s="20" t="str">
        <f>'Region - CS Data'!C179</f>
        <v>Nanded</v>
      </c>
      <c r="D191" s="20" t="str">
        <f>'Region - CS Data'!D179</f>
        <v>Himayatnagar</v>
      </c>
      <c r="E191" s="20" t="str">
        <f>'Region - CS Data'!E179</f>
        <v>Himayatnagar</v>
      </c>
      <c r="F191" s="20" t="str">
        <f>'Region - CS Data'!F179</f>
        <v>20013969</v>
      </c>
      <c r="G191" s="20" t="str">
        <f>'Region - CS Data'!G179</f>
        <v>Hadgaon and Himayatnagar 132 Village Grid WSS</v>
      </c>
      <c r="H191" s="20" t="str">
        <f>'Region - CS Data'!H179</f>
        <v>Virsani</v>
      </c>
      <c r="I191" s="20" t="str">
        <f>'Region - CS Data'!I179</f>
        <v>ESR-0.60 LL</v>
      </c>
      <c r="J191" s="21">
        <f>'Region - CS Data'!J179</f>
        <v>0</v>
      </c>
      <c r="K191" s="20" t="str">
        <f>'Region - CS Data'!K179</f>
        <v>Connected</v>
      </c>
      <c r="L191" s="20" t="str">
        <f>'Region - CS Data'!L179</f>
        <v>Online</v>
      </c>
      <c r="M191" s="20" t="str">
        <f>'Region - CS Data'!M179</f>
        <v>0.60 LL</v>
      </c>
      <c r="N191" s="20">
        <f>'Region - CS Data'!N179</f>
        <v>0.89</v>
      </c>
      <c r="O191" s="20">
        <f>'Region - CS Data'!O179</f>
        <v>1.87</v>
      </c>
      <c r="P191" s="20">
        <f>'Region - CS Data'!P179</f>
        <v>0</v>
      </c>
      <c r="Q191" s="20">
        <f>'Region - CS Data'!Q179</f>
        <v>1.65</v>
      </c>
      <c r="R191" s="20">
        <f>'Region - CS Data'!R179</f>
        <v>0.52</v>
      </c>
      <c r="S191" s="20">
        <f>'Region - CS Data'!S179</f>
        <v>1.5</v>
      </c>
      <c r="T191" s="20">
        <f>'Region - CS Data'!T179</f>
        <v>0</v>
      </c>
      <c r="U191" s="20">
        <f>'Region - CS Data'!U179</f>
        <v>2</v>
      </c>
      <c r="V191" s="12">
        <f>'Region - CS Data'!V179</f>
        <v>0</v>
      </c>
    </row>
    <row r="192" spans="1:22" x14ac:dyDescent="0.35">
      <c r="A192" s="20">
        <f>'Region - CS Data'!A180</f>
        <v>178</v>
      </c>
      <c r="B192" s="20" t="str">
        <f>'Region - CS Data'!B180</f>
        <v>Chhatrapati Sambhajinagar</v>
      </c>
      <c r="C192" s="20" t="str">
        <f>'Region - CS Data'!C180</f>
        <v>Chhatrapati Sambhajinagar</v>
      </c>
      <c r="D192" s="20" t="str">
        <f>'Region - CS Data'!D180</f>
        <v>Vaijapur</v>
      </c>
      <c r="E192" s="20" t="str">
        <f>'Region - CS Data'!E180</f>
        <v>Vaijapur</v>
      </c>
      <c r="F192" s="20" t="str">
        <f>'Region - CS Data'!F180</f>
        <v>20051233</v>
      </c>
      <c r="G192" s="20" t="str">
        <f>'Region - CS Data'!G180</f>
        <v>373 Village Gangapur-Vaijapur Grid WSS</v>
      </c>
      <c r="H192" s="20" t="str">
        <f>'Region - CS Data'!H180</f>
        <v>Lasurgaon</v>
      </c>
      <c r="I192" s="20" t="str">
        <f>'Region - CS Data'!I180</f>
        <v>ESR-1.00 LL</v>
      </c>
      <c r="J192" s="21">
        <f>'Region - CS Data'!J180</f>
        <v>0</v>
      </c>
      <c r="K192" s="20" t="str">
        <f>'Region - CS Data'!K180</f>
        <v>Connected</v>
      </c>
      <c r="L192" s="20" t="str">
        <f>'Region - CS Data'!L180</f>
        <v>Offline</v>
      </c>
      <c r="M192" s="20" t="str">
        <f>'Region - CS Data'!M180</f>
        <v>1.00 LL</v>
      </c>
      <c r="N192" s="20">
        <f>'Region - CS Data'!N180</f>
        <v>0</v>
      </c>
      <c r="O192" s="20">
        <f>'Region - CS Data'!O180</f>
        <v>0</v>
      </c>
      <c r="P192" s="20">
        <f>'Region - CS Data'!P180</f>
        <v>0</v>
      </c>
      <c r="Q192" s="20">
        <f>'Region - CS Data'!Q180</f>
        <v>0</v>
      </c>
      <c r="R192" s="20">
        <f>'Region - CS Data'!R180</f>
        <v>0</v>
      </c>
      <c r="S192" s="20">
        <f>'Region - CS Data'!S180</f>
        <v>0</v>
      </c>
      <c r="T192" s="20">
        <f>'Region - CS Data'!T180</f>
        <v>0</v>
      </c>
      <c r="U192" s="20">
        <f>'Region - CS Data'!U180</f>
        <v>7</v>
      </c>
      <c r="V192" s="12">
        <f>'Region - CS Data'!V180</f>
        <v>0</v>
      </c>
    </row>
    <row r="193" spans="1:22" x14ac:dyDescent="0.35">
      <c r="A193" s="20">
        <f>'Region - CS Data'!A181</f>
        <v>179</v>
      </c>
      <c r="B193" s="20" t="str">
        <f>'Region - CS Data'!B181</f>
        <v>Nanded</v>
      </c>
      <c r="C193" s="20" t="str">
        <f>'Region - CS Data'!C181</f>
        <v>Nanded</v>
      </c>
      <c r="D193" s="20" t="str">
        <f>'Region - CS Data'!D181</f>
        <v>Himayatnagar</v>
      </c>
      <c r="E193" s="20" t="str">
        <f>'Region - CS Data'!E181</f>
        <v>Himayatnagar</v>
      </c>
      <c r="F193" s="20" t="str">
        <f>'Region - CS Data'!F181</f>
        <v>20013969</v>
      </c>
      <c r="G193" s="20" t="str">
        <f>'Region - CS Data'!G181</f>
        <v>Hadgaon and Himayatnagar 132 Village Grid WSS</v>
      </c>
      <c r="H193" s="20" t="str">
        <f>'Region - CS Data'!H181</f>
        <v>Palaspur</v>
      </c>
      <c r="I193" s="20" t="str">
        <f>'Region - CS Data'!I181</f>
        <v>ESR-0.40 LL</v>
      </c>
      <c r="J193" s="21">
        <f>'Region - CS Data'!J181</f>
        <v>0</v>
      </c>
      <c r="K193" s="20" t="str">
        <f>'Region - CS Data'!K181</f>
        <v>Connected</v>
      </c>
      <c r="L193" s="20" t="str">
        <f>'Region - CS Data'!L181</f>
        <v>Online</v>
      </c>
      <c r="M193" s="20" t="str">
        <f>'Region - CS Data'!M181</f>
        <v>0.40 LL</v>
      </c>
      <c r="N193" s="20">
        <f>'Region - CS Data'!N181</f>
        <v>2.0699999999999998</v>
      </c>
      <c r="O193" s="20">
        <f>'Region - CS Data'!O181</f>
        <v>0</v>
      </c>
      <c r="P193" s="20">
        <f>'Region - CS Data'!P181</f>
        <v>1.18</v>
      </c>
      <c r="Q193" s="20">
        <f>'Region - CS Data'!Q181</f>
        <v>3.04</v>
      </c>
      <c r="R193" s="20">
        <f>'Region - CS Data'!R181</f>
        <v>0</v>
      </c>
      <c r="S193" s="20">
        <f>'Region - CS Data'!S181</f>
        <v>3.96</v>
      </c>
      <c r="T193" s="20">
        <f>'Region - CS Data'!T181</f>
        <v>0</v>
      </c>
      <c r="U193" s="20">
        <f>'Region - CS Data'!U181</f>
        <v>3</v>
      </c>
      <c r="V193" s="12">
        <f>'Region - CS Data'!V181</f>
        <v>0</v>
      </c>
    </row>
    <row r="194" spans="1:22" x14ac:dyDescent="0.35">
      <c r="A194" s="20">
        <f>'Region - CS Data'!A182</f>
        <v>180</v>
      </c>
      <c r="B194" s="20" t="str">
        <f>'Region - CS Data'!B182</f>
        <v>Latur</v>
      </c>
      <c r="C194" s="20" t="str">
        <f>'Region - CS Data'!C182</f>
        <v>Latur</v>
      </c>
      <c r="D194" s="20" t="str">
        <f>'Region - CS Data'!D182</f>
        <v>Shirur Anantpal</v>
      </c>
      <c r="E194" s="20" t="str">
        <f>'Region - CS Data'!E182</f>
        <v>Shirur Anantpal</v>
      </c>
      <c r="F194" s="20" t="str">
        <f>'Region - CS Data'!F182</f>
        <v>20030815</v>
      </c>
      <c r="G194" s="20" t="str">
        <f>'Region - CS Data'!G182</f>
        <v>Sakol 7 villages WSS</v>
      </c>
      <c r="H194" s="20" t="str">
        <f>'Region - CS Data'!H182</f>
        <v>Kanegaon</v>
      </c>
      <c r="I194" s="20" t="str">
        <f>'Region - CS Data'!I182</f>
        <v>ESR-0.30 LL</v>
      </c>
      <c r="J194" s="21">
        <f>'Region - CS Data'!J182</f>
        <v>0</v>
      </c>
      <c r="K194" s="20" t="str">
        <f>'Region - CS Data'!K182</f>
        <v>Connected</v>
      </c>
      <c r="L194" s="20" t="str">
        <f>'Region - CS Data'!L182</f>
        <v>Online</v>
      </c>
      <c r="M194" s="20" t="str">
        <f>'Region - CS Data'!M182</f>
        <v>0.30 LL</v>
      </c>
      <c r="N194" s="20">
        <f>'Region - CS Data'!N182</f>
        <v>0.84489689797381284</v>
      </c>
      <c r="O194" s="20">
        <f>'Region - CS Data'!O182</f>
        <v>4.4427722772277045</v>
      </c>
      <c r="P194" s="20">
        <f>'Region - CS Data'!P182</f>
        <v>2.5952248121961747</v>
      </c>
      <c r="Q194" s="20">
        <f>'Region - CS Data'!Q182</f>
        <v>4.5490291015837281</v>
      </c>
      <c r="R194" s="20">
        <f>'Region - CS Data'!R182</f>
        <v>4.4797167138809888</v>
      </c>
      <c r="S194" s="20">
        <f>'Region - CS Data'!S182</f>
        <v>3.3883657957244577</v>
      </c>
      <c r="T194" s="20">
        <f>'Region - CS Data'!T182</f>
        <v>4.0260885805763245</v>
      </c>
      <c r="U194" s="20">
        <f>'Region - CS Data'!U182</f>
        <v>0</v>
      </c>
      <c r="V194" s="12">
        <f>'Region - CS Data'!V182</f>
        <v>13.420295268587749</v>
      </c>
    </row>
    <row r="195" spans="1:22" x14ac:dyDescent="0.35">
      <c r="A195" s="20">
        <f>'Region - CS Data'!A183</f>
        <v>181</v>
      </c>
      <c r="B195" s="20" t="str">
        <f>'Region - CS Data'!B183</f>
        <v>Chhatrapati Sambhajinagar</v>
      </c>
      <c r="C195" s="20" t="str">
        <f>'Region - CS Data'!C183</f>
        <v>Jalna</v>
      </c>
      <c r="D195" s="20" t="str">
        <f>'Region - CS Data'!D183</f>
        <v>Partur</v>
      </c>
      <c r="E195" s="20" t="str">
        <f>'Region - CS Data'!E183</f>
        <v>Partur</v>
      </c>
      <c r="F195" s="20" t="str">
        <f>'Region - CS Data'!F183</f>
        <v>20094559</v>
      </c>
      <c r="G195" s="20" t="str">
        <f>'Region - CS Data'!G183</f>
        <v>120 Villages Extension Scheme for Works Not Considered in 173 GRID WSS and 95 GRID WSS Tq. Partur, Mantha and Jalna Dist: Jalna</v>
      </c>
      <c r="H195" s="20" t="str">
        <f>'Region - CS Data'!H183</f>
        <v>Anandwadi</v>
      </c>
      <c r="I195" s="20" t="str">
        <f>'Region - CS Data'!I183</f>
        <v>ESR-0.47 LL</v>
      </c>
      <c r="J195" s="21">
        <f>'Region - CS Data'!J183</f>
        <v>0</v>
      </c>
      <c r="K195" s="20" t="str">
        <f>'Region - CS Data'!K183</f>
        <v>Connected</v>
      </c>
      <c r="L195" s="20" t="str">
        <f>'Region - CS Data'!L183</f>
        <v>Offline</v>
      </c>
      <c r="M195" s="20" t="str">
        <f>'Region - CS Data'!M183</f>
        <v>0.47 LL</v>
      </c>
      <c r="N195" s="20">
        <f>'Region - CS Data'!N183</f>
        <v>0</v>
      </c>
      <c r="O195" s="20">
        <f>'Region - CS Data'!O183</f>
        <v>0</v>
      </c>
      <c r="P195" s="20">
        <f>'Region - CS Data'!P183</f>
        <v>0</v>
      </c>
      <c r="Q195" s="20">
        <f>'Region - CS Data'!Q183</f>
        <v>0</v>
      </c>
      <c r="R195" s="20">
        <f>'Region - CS Data'!R183</f>
        <v>0</v>
      </c>
      <c r="S195" s="20">
        <f>'Region - CS Data'!S183</f>
        <v>0</v>
      </c>
      <c r="T195" s="20">
        <f>'Region - CS Data'!T183</f>
        <v>0</v>
      </c>
      <c r="U195" s="20">
        <f>'Region - CS Data'!U183</f>
        <v>7</v>
      </c>
      <c r="V195" s="12">
        <f>'Region - CS Data'!V183</f>
        <v>0</v>
      </c>
    </row>
    <row r="196" spans="1:22" x14ac:dyDescent="0.35">
      <c r="A196" s="20">
        <f>'Region - CS Data'!A184</f>
        <v>182</v>
      </c>
      <c r="B196" s="20" t="str">
        <f>'Region - CS Data'!B184</f>
        <v>Nanded</v>
      </c>
      <c r="C196" s="20" t="str">
        <f>'Region - CS Data'!C184</f>
        <v>Nanded</v>
      </c>
      <c r="D196" s="20" t="str">
        <f>'Region - CS Data'!D184</f>
        <v>Hadgaon</v>
      </c>
      <c r="E196" s="20" t="str">
        <f>'Region - CS Data'!E184</f>
        <v>Hadgaon</v>
      </c>
      <c r="F196" s="20" t="str">
        <f>'Region - CS Data'!F184</f>
        <v>20013969</v>
      </c>
      <c r="G196" s="20" t="str">
        <f>'Region - CS Data'!G184</f>
        <v>Hadgaon and Himayatnagar 132 Village Grid WSS</v>
      </c>
      <c r="H196" s="20" t="str">
        <f>'Region - CS Data'!H184</f>
        <v>Rui</v>
      </c>
      <c r="I196" s="20" t="str">
        <f>'Region - CS Data'!I184</f>
        <v>ESR 1.00 LL</v>
      </c>
      <c r="J196" s="21">
        <f>'Region - CS Data'!J184</f>
        <v>0</v>
      </c>
      <c r="K196" s="20" t="str">
        <f>'Region - CS Data'!K184</f>
        <v>Connected</v>
      </c>
      <c r="L196" s="20" t="str">
        <f>'Region - CS Data'!L184</f>
        <v>Online</v>
      </c>
      <c r="M196" s="20" t="str">
        <f>'Region - CS Data'!M184</f>
        <v>1.00LL</v>
      </c>
      <c r="N196" s="20">
        <f>'Region - CS Data'!N184</f>
        <v>0</v>
      </c>
      <c r="O196" s="20">
        <f>'Region - CS Data'!O184</f>
        <v>0</v>
      </c>
      <c r="P196" s="20">
        <f>'Region - CS Data'!P184</f>
        <v>0</v>
      </c>
      <c r="Q196" s="20">
        <f>'Region - CS Data'!Q184</f>
        <v>0</v>
      </c>
      <c r="R196" s="20">
        <f>'Region - CS Data'!R184</f>
        <v>0</v>
      </c>
      <c r="S196" s="20">
        <f>'Region - CS Data'!S184</f>
        <v>0</v>
      </c>
      <c r="T196" s="20">
        <f>'Region - CS Data'!T184</f>
        <v>0</v>
      </c>
      <c r="U196" s="20">
        <f>'Region - CS Data'!U184</f>
        <v>7</v>
      </c>
      <c r="V196" s="12">
        <f>'Region - CS Data'!V184</f>
        <v>0</v>
      </c>
    </row>
    <row r="197" spans="1:22" x14ac:dyDescent="0.35">
      <c r="A197" s="20">
        <f>'Region - CS Data'!A185</f>
        <v>183</v>
      </c>
      <c r="B197" s="20" t="str">
        <f>'Region - CS Data'!B185</f>
        <v>Latur</v>
      </c>
      <c r="C197" s="20" t="str">
        <f>'Region - CS Data'!C185</f>
        <v>Latur</v>
      </c>
      <c r="D197" s="20" t="str">
        <f>'Region - CS Data'!D185</f>
        <v>Renapur</v>
      </c>
      <c r="E197" s="20" t="str">
        <f>'Region - CS Data'!E185</f>
        <v>Renapur</v>
      </c>
      <c r="F197" s="20" t="str">
        <f>'Region - CS Data'!F185</f>
        <v>20030820</v>
      </c>
      <c r="G197" s="20" t="str">
        <f>'Region - CS Data'!G185</f>
        <v>Pangaon 10 villages WSS</v>
      </c>
      <c r="H197" s="20" t="str">
        <f>'Region - CS Data'!H185</f>
        <v>Pangaon</v>
      </c>
      <c r="I197" s="20" t="str">
        <f>'Region - CS Data'!I185</f>
        <v>ESR-1.40 LL</v>
      </c>
      <c r="J197" s="21">
        <f>'Region - CS Data'!J185</f>
        <v>0</v>
      </c>
      <c r="K197" s="20" t="str">
        <f>'Region - CS Data'!K185</f>
        <v>Connected</v>
      </c>
      <c r="L197" s="20" t="str">
        <f>'Region - CS Data'!L185</f>
        <v>Offline</v>
      </c>
      <c r="M197" s="20" t="str">
        <f>'Region - CS Data'!M185</f>
        <v>1.40 LL</v>
      </c>
      <c r="N197" s="20">
        <f>'Region - CS Data'!N185</f>
        <v>0</v>
      </c>
      <c r="O197" s="20">
        <f>'Region - CS Data'!O185</f>
        <v>0</v>
      </c>
      <c r="P197" s="20">
        <f>'Region - CS Data'!P185</f>
        <v>0</v>
      </c>
      <c r="Q197" s="20">
        <f>'Region - CS Data'!Q185</f>
        <v>0</v>
      </c>
      <c r="R197" s="20">
        <f>'Region - CS Data'!R185</f>
        <v>0</v>
      </c>
      <c r="S197" s="20">
        <f>'Region - CS Data'!S185</f>
        <v>0</v>
      </c>
      <c r="T197" s="20">
        <f>'Region - CS Data'!T185</f>
        <v>0</v>
      </c>
      <c r="U197" s="20">
        <f>'Region - CS Data'!U185</f>
        <v>7</v>
      </c>
      <c r="V197" s="12">
        <f>'Region - CS Data'!V185</f>
        <v>0</v>
      </c>
    </row>
    <row r="198" spans="1:22" x14ac:dyDescent="0.35">
      <c r="A198" s="20">
        <f>'Region - CS Data'!A186</f>
        <v>184</v>
      </c>
      <c r="B198" s="20" t="str">
        <f>'Region - CS Data'!B186</f>
        <v>Latur</v>
      </c>
      <c r="C198" s="20" t="str">
        <f>'Region - CS Data'!C186</f>
        <v>Latur</v>
      </c>
      <c r="D198" s="20" t="str">
        <f>'Region - CS Data'!D186</f>
        <v>Renapur</v>
      </c>
      <c r="E198" s="20" t="str">
        <f>'Region - CS Data'!E186</f>
        <v>Renapur</v>
      </c>
      <c r="F198" s="20" t="str">
        <f>'Region - CS Data'!F186</f>
        <v>20030820</v>
      </c>
      <c r="G198" s="20" t="str">
        <f>'Region - CS Data'!G186</f>
        <v>Pangaon 10 villages WSS</v>
      </c>
      <c r="H198" s="20" t="str">
        <f>'Region - CS Data'!H186</f>
        <v>Murdav</v>
      </c>
      <c r="I198" s="20" t="str">
        <f>'Region - CS Data'!I186</f>
        <v>ESR-0.75 LL</v>
      </c>
      <c r="J198" s="21">
        <f>'Region - CS Data'!J186</f>
        <v>0</v>
      </c>
      <c r="K198" s="20" t="str">
        <f>'Region - CS Data'!K186</f>
        <v>Connected</v>
      </c>
      <c r="L198" s="20" t="str">
        <f>'Region - CS Data'!L186</f>
        <v>Online</v>
      </c>
      <c r="M198" s="20" t="str">
        <f>'Region - CS Data'!M186</f>
        <v>0.75 LL</v>
      </c>
      <c r="N198" s="20">
        <f>'Region - CS Data'!N186</f>
        <v>0</v>
      </c>
      <c r="O198" s="20">
        <f>'Region - CS Data'!O186</f>
        <v>0</v>
      </c>
      <c r="P198" s="20">
        <f>'Region - CS Data'!P186</f>
        <v>0</v>
      </c>
      <c r="Q198" s="20">
        <f>'Region - CS Data'!Q186</f>
        <v>0</v>
      </c>
      <c r="R198" s="20">
        <f>'Region - CS Data'!R186</f>
        <v>0</v>
      </c>
      <c r="S198" s="20">
        <f>'Region - CS Data'!S186</f>
        <v>0</v>
      </c>
      <c r="T198" s="20">
        <f>'Region - CS Data'!T186</f>
        <v>0</v>
      </c>
      <c r="U198" s="20">
        <f>'Region - CS Data'!U186</f>
        <v>7</v>
      </c>
      <c r="V198" s="12">
        <f>'Region - CS Data'!V186</f>
        <v>0</v>
      </c>
    </row>
    <row r="199" spans="1:22" x14ac:dyDescent="0.35">
      <c r="A199" s="20">
        <f>'Region - CS Data'!A187</f>
        <v>185</v>
      </c>
      <c r="B199" s="20" t="str">
        <f>'Region - CS Data'!B187</f>
        <v>Chhatrapati Sambhajinagar</v>
      </c>
      <c r="C199" s="20" t="str">
        <f>'Region - CS Data'!C187</f>
        <v>Chhatrapati Sambhajinagar</v>
      </c>
      <c r="D199" s="20" t="str">
        <f>'Region - CS Data'!D187</f>
        <v>Paithan</v>
      </c>
      <c r="E199" s="20" t="str">
        <f>'Region - CS Data'!E187</f>
        <v>Paithan</v>
      </c>
      <c r="F199" s="20" t="str">
        <f>'Region - CS Data'!F187</f>
        <v>20018162</v>
      </c>
      <c r="G199" s="20" t="str">
        <f>'Region - CS Data'!G187</f>
        <v>Paithan Taluka 178 Village Grid WS</v>
      </c>
      <c r="H199" s="20" t="str">
        <f>'Region - CS Data'!H187</f>
        <v>Kuranpimpri</v>
      </c>
      <c r="I199" s="20" t="str">
        <f>'Region - CS Data'!I187</f>
        <v>ESR-0.60 LL</v>
      </c>
      <c r="J199" s="21">
        <f>'Region - CS Data'!J187</f>
        <v>0</v>
      </c>
      <c r="K199" s="20" t="str">
        <f>'Region - CS Data'!K187</f>
        <v>Connected</v>
      </c>
      <c r="L199" s="20" t="str">
        <f>'Region - CS Data'!L187</f>
        <v>Online</v>
      </c>
      <c r="M199" s="20" t="str">
        <f>'Region - CS Data'!M187</f>
        <v>0.60 LL</v>
      </c>
      <c r="N199" s="20">
        <f>'Region - CS Data'!N187</f>
        <v>0.6</v>
      </c>
      <c r="O199" s="20">
        <f>'Region - CS Data'!O187</f>
        <v>0.57999999999999996</v>
      </c>
      <c r="P199" s="20">
        <f>'Region - CS Data'!P187</f>
        <v>0.9</v>
      </c>
      <c r="Q199" s="20">
        <f>'Region - CS Data'!Q187</f>
        <v>0.7</v>
      </c>
      <c r="R199" s="20">
        <f>'Region - CS Data'!R187</f>
        <v>0.56000000000000005</v>
      </c>
      <c r="S199" s="20">
        <f>'Region - CS Data'!S187</f>
        <v>0.86</v>
      </c>
      <c r="T199" s="20">
        <f>'Region - CS Data'!T187</f>
        <v>1.1499999999999999</v>
      </c>
      <c r="U199" s="20">
        <f>'Region - CS Data'!U187</f>
        <v>0</v>
      </c>
      <c r="V199" s="12">
        <f>'Region - CS Data'!V187</f>
        <v>1.9166666666666665</v>
      </c>
    </row>
  </sheetData>
  <mergeCells count="27">
    <mergeCell ref="D9:D10"/>
    <mergeCell ref="E9:K9"/>
    <mergeCell ref="A2:V2"/>
    <mergeCell ref="A5:V5"/>
    <mergeCell ref="A7:C7"/>
    <mergeCell ref="U9:W9"/>
    <mergeCell ref="U10:W10"/>
    <mergeCell ref="A13:A14"/>
    <mergeCell ref="B13:B14"/>
    <mergeCell ref="C13:C14"/>
    <mergeCell ref="D13:D14"/>
    <mergeCell ref="E13:E14"/>
    <mergeCell ref="F13:F14"/>
    <mergeCell ref="G13:G14"/>
    <mergeCell ref="U13:U14"/>
    <mergeCell ref="T7:W7"/>
    <mergeCell ref="U8:W8"/>
    <mergeCell ref="N13:T13"/>
    <mergeCell ref="V13:V14"/>
    <mergeCell ref="U11:W11"/>
    <mergeCell ref="H13:H14"/>
    <mergeCell ref="I13:I14"/>
    <mergeCell ref="J13:J14"/>
    <mergeCell ref="K13:K14"/>
    <mergeCell ref="L13:L14"/>
    <mergeCell ref="M13:M14"/>
    <mergeCell ref="L9:R9"/>
  </mergeCells>
  <conditionalFormatting sqref="A13:K14">
    <cfRule type="containsText" dxfId="46" priority="15" operator="containsText" text="Online">
      <formula>NOT(ISERROR(SEARCH("Online",A13)))</formula>
    </cfRule>
  </conditionalFormatting>
  <conditionalFormatting sqref="A200:U1048576">
    <cfRule type="containsText" dxfId="45" priority="10" operator="containsText" text="Connected">
      <formula>NOT(ISERROR(SEARCH("Connected",A200)))</formula>
    </cfRule>
  </conditionalFormatting>
  <conditionalFormatting sqref="A15:V199 X15:XFD45 W46:XFD1048576">
    <cfRule type="containsText" dxfId="44" priority="17" operator="containsText" text="Connected">
      <formula>NOT(ISERROR(SEARCH("Connected",A15)))</formula>
    </cfRule>
  </conditionalFormatting>
  <conditionalFormatting sqref="E11:K11">
    <cfRule type="containsText" dxfId="43" priority="2" operator="containsText" text="Connected">
      <formula>NOT(ISERROR(SEARCH("Connected",E11)))</formula>
    </cfRule>
  </conditionalFormatting>
  <conditionalFormatting sqref="F10:K10">
    <cfRule type="containsText" dxfId="42" priority="1" operator="containsText" text="Online">
      <formula>NOT(ISERROR(SEARCH("Online",F10)))</formula>
    </cfRule>
  </conditionalFormatting>
  <conditionalFormatting sqref="M13:T14 V13:V14">
    <cfRule type="containsText" dxfId="41" priority="14" operator="containsText" text="Online">
      <formula>NOT(ISERROR(SEARCH("Online",M13)))</formula>
    </cfRule>
  </conditionalFormatting>
  <conditionalFormatting sqref="T7:T11">
    <cfRule type="containsText" dxfId="40" priority="3" operator="containsText" text="Connected">
      <formula>NOT(ISERROR(SEARCH("Connected",T7)))</formula>
    </cfRule>
    <cfRule type="containsText" dxfId="39" priority="4" operator="containsText" text="Fully Completed">
      <formula>NOT(ISERROR(SEARCH("Fully Completed",T7)))</formula>
    </cfRule>
    <cfRule type="containsText" dxfId="38" priority="5" operator="containsText" text="In Progress">
      <formula>NOT(ISERROR(SEARCH("In Progress",T7)))</formula>
    </cfRule>
    <cfRule type="containsText" dxfId="37" priority="6" operator="containsText" text="Online">
      <formula>NOT(ISERROR(SEARCH("Online",T7)))</formula>
    </cfRule>
  </conditionalFormatting>
  <conditionalFormatting sqref="U13">
    <cfRule type="containsText" dxfId="36" priority="9" operator="containsText" text="Online">
      <formula>NOT(ISERROR(SEARCH("Online",U13)))</formula>
    </cfRule>
  </conditionalFormatting>
  <conditionalFormatting sqref="V1:V6 V12:V1048576">
    <cfRule type="colorScale" priority="16">
      <colorScale>
        <cfvo type="num" val="0"/>
        <cfvo type="num" val="1"/>
        <cfvo type="num" val="3"/>
        <color theme="0"/>
        <color theme="9" tint="0.39997558519241921"/>
        <color rgb="FFFF000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1C92D-E8E9-45C8-9FCD-7D19C3971D66}">
  <dimension ref="A1:V187"/>
  <sheetViews>
    <sheetView topLeftCell="A179" zoomScale="55" zoomScaleNormal="55" workbookViewId="0">
      <selection activeCell="F194" sqref="A1:XFD1048576"/>
    </sheetView>
  </sheetViews>
  <sheetFormatPr defaultRowHeight="14.5" x14ac:dyDescent="0.35"/>
  <cols>
    <col min="1" max="1" width="6.54296875" bestFit="1" customWidth="1"/>
    <col min="2" max="2" width="9.1796875" bestFit="1" customWidth="1"/>
    <col min="3" max="3" width="9.81640625" bestFit="1" customWidth="1"/>
    <col min="4" max="4" width="14.453125" bestFit="1" customWidth="1"/>
    <col min="5" max="5" width="14.81640625" bestFit="1" customWidth="1"/>
    <col min="6" max="6" width="11" bestFit="1" customWidth="1"/>
    <col min="7" max="7" width="37" bestFit="1" customWidth="1"/>
    <col min="8" max="8" width="15.90625" bestFit="1" customWidth="1"/>
    <col min="9" max="9" width="27.6328125" bestFit="1" customWidth="1"/>
    <col min="10" max="10" width="10.08984375" bestFit="1" customWidth="1"/>
    <col min="11" max="11" width="29.08984375" bestFit="1" customWidth="1"/>
    <col min="12" max="12" width="16.453125" bestFit="1" customWidth="1"/>
    <col min="13" max="13" width="13.36328125" bestFit="1" customWidth="1"/>
    <col min="14" max="20" width="7.36328125" style="27" bestFit="1" customWidth="1"/>
    <col min="21" max="21" width="13.453125" customWidth="1"/>
    <col min="22" max="22" width="27.81640625" customWidth="1"/>
    <col min="994" max="994" width="190.36328125" bestFit="1" customWidth="1"/>
  </cols>
  <sheetData>
    <row r="1" spans="1:22" s="10" customFormat="1" ht="15.65" customHeight="1" x14ac:dyDescent="0.35">
      <c r="A1" s="54" t="s">
        <v>9</v>
      </c>
      <c r="B1" s="54" t="s">
        <v>2</v>
      </c>
      <c r="C1" s="54" t="s">
        <v>3</v>
      </c>
      <c r="D1" s="54" t="s">
        <v>4</v>
      </c>
      <c r="E1" s="54" t="s">
        <v>5</v>
      </c>
      <c r="F1" s="54" t="s">
        <v>6</v>
      </c>
      <c r="G1" s="54" t="s">
        <v>7</v>
      </c>
      <c r="H1" s="54" t="s">
        <v>0</v>
      </c>
      <c r="I1" s="54" t="s">
        <v>10</v>
      </c>
      <c r="J1" s="54" t="s">
        <v>38</v>
      </c>
      <c r="K1" s="54" t="s">
        <v>11</v>
      </c>
      <c r="L1" s="54" t="s">
        <v>30</v>
      </c>
      <c r="M1" s="54" t="s">
        <v>27</v>
      </c>
      <c r="N1" s="79" t="s">
        <v>39</v>
      </c>
      <c r="O1" s="79"/>
      <c r="P1" s="79"/>
      <c r="Q1" s="79"/>
      <c r="R1" s="79"/>
      <c r="S1" s="79"/>
      <c r="T1" s="79"/>
      <c r="U1" s="44" t="s">
        <v>441</v>
      </c>
      <c r="V1" s="54" t="s">
        <v>32</v>
      </c>
    </row>
    <row r="2" spans="1:22" s="11" customFormat="1" ht="33.65" customHeight="1" x14ac:dyDescent="0.35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32" t="s">
        <v>1153</v>
      </c>
      <c r="O2" s="32" t="s">
        <v>1154</v>
      </c>
      <c r="P2" s="32" t="s">
        <v>1155</v>
      </c>
      <c r="Q2" s="32" t="s">
        <v>1156</v>
      </c>
      <c r="R2" s="32" t="s">
        <v>1157</v>
      </c>
      <c r="S2" s="32" t="s">
        <v>1158</v>
      </c>
      <c r="T2" s="32" t="s">
        <v>1159</v>
      </c>
      <c r="U2" s="56"/>
      <c r="V2" s="54"/>
    </row>
    <row r="3" spans="1:22" ht="16" x14ac:dyDescent="0.4">
      <c r="A3" s="6">
        <v>1</v>
      </c>
      <c r="B3" s="6" t="s">
        <v>2219</v>
      </c>
      <c r="C3" s="6" t="s">
        <v>2219</v>
      </c>
      <c r="D3" s="6" t="s">
        <v>2220</v>
      </c>
      <c r="E3" s="6" t="s">
        <v>2220</v>
      </c>
      <c r="F3" s="6" t="s">
        <v>2221</v>
      </c>
      <c r="G3" s="6" t="s">
        <v>2222</v>
      </c>
      <c r="H3" s="6" t="s">
        <v>1497</v>
      </c>
      <c r="I3" s="6" t="s">
        <v>2012</v>
      </c>
      <c r="J3" s="6">
        <v>0</v>
      </c>
      <c r="K3" s="6" t="s">
        <v>426</v>
      </c>
      <c r="L3" s="6" t="s">
        <v>432</v>
      </c>
      <c r="M3" s="6" t="s">
        <v>1165</v>
      </c>
      <c r="N3" s="23">
        <v>0</v>
      </c>
      <c r="O3" s="23">
        <v>1.62</v>
      </c>
      <c r="P3" s="23">
        <v>3.7541406249999998</v>
      </c>
      <c r="Q3" s="23">
        <v>1.68</v>
      </c>
      <c r="R3" s="23">
        <v>0</v>
      </c>
      <c r="S3" s="23">
        <v>0</v>
      </c>
      <c r="T3" s="23">
        <v>0</v>
      </c>
      <c r="U3" s="6">
        <v>4</v>
      </c>
      <c r="V3" s="12">
        <v>0</v>
      </c>
    </row>
    <row r="4" spans="1:22" ht="16" x14ac:dyDescent="0.4">
      <c r="A4" s="6">
        <v>2</v>
      </c>
      <c r="B4" s="6" t="s">
        <v>2219</v>
      </c>
      <c r="C4" s="6" t="s">
        <v>2219</v>
      </c>
      <c r="D4" s="6" t="s">
        <v>1772</v>
      </c>
      <c r="E4" s="6" t="s">
        <v>1772</v>
      </c>
      <c r="F4" s="6" t="s">
        <v>2223</v>
      </c>
      <c r="G4" s="6" t="s">
        <v>2224</v>
      </c>
      <c r="H4" s="6" t="s">
        <v>2225</v>
      </c>
      <c r="I4" s="6" t="s">
        <v>2226</v>
      </c>
      <c r="J4" s="6">
        <v>0</v>
      </c>
      <c r="K4" s="6" t="s">
        <v>426</v>
      </c>
      <c r="L4" s="6" t="s">
        <v>432</v>
      </c>
      <c r="M4" s="6" t="s">
        <v>2011</v>
      </c>
      <c r="N4" s="23">
        <v>0</v>
      </c>
      <c r="O4" s="23">
        <v>0</v>
      </c>
      <c r="P4" s="23">
        <v>0</v>
      </c>
      <c r="Q4" s="23">
        <v>0</v>
      </c>
      <c r="R4" s="23">
        <v>0</v>
      </c>
      <c r="S4" s="23">
        <v>0</v>
      </c>
      <c r="T4" s="23">
        <v>0</v>
      </c>
      <c r="U4" s="6">
        <v>7</v>
      </c>
      <c r="V4" s="12">
        <v>0</v>
      </c>
    </row>
    <row r="5" spans="1:22" ht="16" x14ac:dyDescent="0.4">
      <c r="A5" s="6">
        <v>3</v>
      </c>
      <c r="B5" s="6" t="s">
        <v>2219</v>
      </c>
      <c r="C5" s="6" t="s">
        <v>2219</v>
      </c>
      <c r="D5" s="6" t="s">
        <v>2227</v>
      </c>
      <c r="E5" s="6" t="s">
        <v>2227</v>
      </c>
      <c r="F5" s="6" t="s">
        <v>2221</v>
      </c>
      <c r="G5" s="6" t="s">
        <v>2222</v>
      </c>
      <c r="H5" s="6" t="s">
        <v>1760</v>
      </c>
      <c r="I5" s="6" t="s">
        <v>2024</v>
      </c>
      <c r="J5" s="6">
        <v>0</v>
      </c>
      <c r="K5" s="6" t="s">
        <v>426</v>
      </c>
      <c r="L5" s="6" t="s">
        <v>430</v>
      </c>
      <c r="M5" s="6" t="s">
        <v>2025</v>
      </c>
      <c r="N5" s="23">
        <v>0</v>
      </c>
      <c r="O5" s="23">
        <v>0</v>
      </c>
      <c r="P5" s="23">
        <v>0</v>
      </c>
      <c r="Q5" s="23">
        <v>0</v>
      </c>
      <c r="R5" s="23">
        <v>0</v>
      </c>
      <c r="S5" s="23">
        <v>2.6</v>
      </c>
      <c r="T5" s="23">
        <v>0</v>
      </c>
      <c r="U5" s="6">
        <v>6</v>
      </c>
      <c r="V5" s="12">
        <v>0</v>
      </c>
    </row>
    <row r="6" spans="1:22" ht="16" x14ac:dyDescent="0.4">
      <c r="A6" s="6">
        <v>4</v>
      </c>
      <c r="B6" s="6" t="s">
        <v>2219</v>
      </c>
      <c r="C6" s="6" t="s">
        <v>2219</v>
      </c>
      <c r="D6" s="6" t="s">
        <v>2220</v>
      </c>
      <c r="E6" s="6" t="s">
        <v>2220</v>
      </c>
      <c r="F6" s="6" t="s">
        <v>2221</v>
      </c>
      <c r="G6" s="6" t="s">
        <v>2222</v>
      </c>
      <c r="H6" s="6" t="s">
        <v>2228</v>
      </c>
      <c r="I6" s="6" t="s">
        <v>1951</v>
      </c>
      <c r="J6" s="6">
        <v>0</v>
      </c>
      <c r="K6" s="6" t="s">
        <v>426</v>
      </c>
      <c r="L6" s="6" t="s">
        <v>430</v>
      </c>
      <c r="M6" s="6" t="s">
        <v>1238</v>
      </c>
      <c r="N6" s="23">
        <v>0</v>
      </c>
      <c r="O6" s="23">
        <v>1.2110851277067376</v>
      </c>
      <c r="P6" s="23">
        <v>0</v>
      </c>
      <c r="Q6" s="23">
        <v>0.88829515949555571</v>
      </c>
      <c r="R6" s="23">
        <v>0</v>
      </c>
      <c r="S6" s="23">
        <v>0</v>
      </c>
      <c r="T6" s="23">
        <v>0</v>
      </c>
      <c r="U6" s="6">
        <v>5</v>
      </c>
      <c r="V6" s="12">
        <v>0</v>
      </c>
    </row>
    <row r="7" spans="1:22" ht="16" x14ac:dyDescent="0.4">
      <c r="A7" s="6">
        <v>5</v>
      </c>
      <c r="B7" s="6" t="s">
        <v>2229</v>
      </c>
      <c r="C7" s="6" t="s">
        <v>2229</v>
      </c>
      <c r="D7" s="6" t="s">
        <v>2230</v>
      </c>
      <c r="E7" s="6" t="s">
        <v>2230</v>
      </c>
      <c r="F7" s="6" t="s">
        <v>2231</v>
      </c>
      <c r="G7" s="6" t="s">
        <v>2232</v>
      </c>
      <c r="H7" s="6" t="s">
        <v>2233</v>
      </c>
      <c r="I7" s="6" t="s">
        <v>1965</v>
      </c>
      <c r="J7" s="6">
        <v>0</v>
      </c>
      <c r="K7" s="6" t="s">
        <v>426</v>
      </c>
      <c r="L7" s="6" t="s">
        <v>430</v>
      </c>
      <c r="M7" s="6" t="s">
        <v>1966</v>
      </c>
      <c r="N7" s="23">
        <v>0.53</v>
      </c>
      <c r="O7" s="23">
        <v>0</v>
      </c>
      <c r="P7" s="23">
        <v>0</v>
      </c>
      <c r="Q7" s="23">
        <v>0.28000000000000003</v>
      </c>
      <c r="R7" s="23">
        <v>0.53</v>
      </c>
      <c r="S7" s="23">
        <v>0.34</v>
      </c>
      <c r="T7" s="23">
        <v>0.25</v>
      </c>
      <c r="U7" s="6">
        <v>2</v>
      </c>
      <c r="V7" s="12">
        <v>0.25</v>
      </c>
    </row>
    <row r="8" spans="1:22" ht="16" x14ac:dyDescent="0.4">
      <c r="A8" s="6">
        <v>6</v>
      </c>
      <c r="B8" s="6" t="s">
        <v>55</v>
      </c>
      <c r="C8" s="6" t="s">
        <v>55</v>
      </c>
      <c r="D8" s="6" t="s">
        <v>2234</v>
      </c>
      <c r="E8" s="6" t="s">
        <v>2234</v>
      </c>
      <c r="F8" s="6" t="s">
        <v>2235</v>
      </c>
      <c r="G8" s="6" t="s">
        <v>2236</v>
      </c>
      <c r="H8" s="6" t="s">
        <v>2237</v>
      </c>
      <c r="I8" s="6" t="s">
        <v>2238</v>
      </c>
      <c r="J8" s="6">
        <v>0</v>
      </c>
      <c r="K8" s="6" t="s">
        <v>426</v>
      </c>
      <c r="L8" s="6" t="s">
        <v>430</v>
      </c>
      <c r="M8" s="6" t="s">
        <v>2239</v>
      </c>
      <c r="N8" s="23">
        <v>0.86</v>
      </c>
      <c r="O8" s="23">
        <v>0.14000000000000001</v>
      </c>
      <c r="P8" s="23">
        <v>0.98</v>
      </c>
      <c r="Q8" s="23">
        <v>0</v>
      </c>
      <c r="R8" s="23">
        <v>0.04</v>
      </c>
      <c r="S8" s="23">
        <v>0.79</v>
      </c>
      <c r="T8" s="23">
        <v>1.01</v>
      </c>
      <c r="U8" s="6">
        <v>1</v>
      </c>
      <c r="V8" s="12">
        <v>1.0202020202020201</v>
      </c>
    </row>
    <row r="9" spans="1:22" ht="16" x14ac:dyDescent="0.4">
      <c r="A9" s="6">
        <v>7</v>
      </c>
      <c r="B9" s="6" t="s">
        <v>55</v>
      </c>
      <c r="C9" s="6" t="s">
        <v>55</v>
      </c>
      <c r="D9" s="6" t="s">
        <v>2230</v>
      </c>
      <c r="E9" s="6" t="s">
        <v>2230</v>
      </c>
      <c r="F9" s="6" t="s">
        <v>2231</v>
      </c>
      <c r="G9" s="6" t="s">
        <v>2232</v>
      </c>
      <c r="H9" s="6" t="s">
        <v>2240</v>
      </c>
      <c r="I9" s="6" t="s">
        <v>2241</v>
      </c>
      <c r="J9" s="6">
        <v>0</v>
      </c>
      <c r="K9" s="6" t="s">
        <v>426</v>
      </c>
      <c r="L9" s="6" t="s">
        <v>430</v>
      </c>
      <c r="M9" s="6" t="s">
        <v>1332</v>
      </c>
      <c r="N9" s="23">
        <v>0</v>
      </c>
      <c r="O9" s="23">
        <v>0</v>
      </c>
      <c r="P9" s="23">
        <v>0</v>
      </c>
      <c r="Q9" s="23">
        <v>0</v>
      </c>
      <c r="R9" s="23">
        <v>0.25</v>
      </c>
      <c r="S9" s="23">
        <v>0</v>
      </c>
      <c r="T9" s="23">
        <v>0</v>
      </c>
      <c r="U9" s="6">
        <v>6</v>
      </c>
      <c r="V9" s="12">
        <v>0</v>
      </c>
    </row>
    <row r="10" spans="1:22" ht="16" x14ac:dyDescent="0.4">
      <c r="A10" s="6">
        <v>8</v>
      </c>
      <c r="B10" s="6" t="s">
        <v>55</v>
      </c>
      <c r="C10" s="6" t="s">
        <v>55</v>
      </c>
      <c r="D10" s="6" t="s">
        <v>2242</v>
      </c>
      <c r="E10" s="6" t="s">
        <v>2242</v>
      </c>
      <c r="F10" s="6" t="s">
        <v>2243</v>
      </c>
      <c r="G10" s="6" t="s">
        <v>2244</v>
      </c>
      <c r="H10" s="6" t="s">
        <v>2245</v>
      </c>
      <c r="I10" s="6" t="s">
        <v>2100</v>
      </c>
      <c r="J10" s="6">
        <v>0</v>
      </c>
      <c r="K10" s="6" t="s">
        <v>426</v>
      </c>
      <c r="L10" s="6" t="s">
        <v>430</v>
      </c>
      <c r="M10" s="6" t="s">
        <v>2101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  <c r="S10" s="23">
        <v>0</v>
      </c>
      <c r="T10" s="23">
        <v>0</v>
      </c>
      <c r="U10" s="6">
        <v>7</v>
      </c>
      <c r="V10" s="12">
        <v>0</v>
      </c>
    </row>
    <row r="11" spans="1:22" ht="16" x14ac:dyDescent="0.4">
      <c r="A11" s="6">
        <v>9</v>
      </c>
      <c r="B11" s="6" t="s">
        <v>2219</v>
      </c>
      <c r="C11" s="6" t="s">
        <v>2219</v>
      </c>
      <c r="D11" s="6" t="s">
        <v>2220</v>
      </c>
      <c r="E11" s="6" t="s">
        <v>2220</v>
      </c>
      <c r="F11" s="6" t="s">
        <v>2221</v>
      </c>
      <c r="G11" s="6" t="s">
        <v>2222</v>
      </c>
      <c r="H11" s="6" t="s">
        <v>2246</v>
      </c>
      <c r="I11" s="6" t="s">
        <v>2024</v>
      </c>
      <c r="J11" s="6">
        <v>37.089000701904297</v>
      </c>
      <c r="K11" s="6" t="s">
        <v>426</v>
      </c>
      <c r="L11" s="6" t="s">
        <v>432</v>
      </c>
      <c r="M11" s="6" t="s">
        <v>2025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  <c r="S11" s="23">
        <v>0</v>
      </c>
      <c r="T11" s="23">
        <v>0</v>
      </c>
      <c r="U11" s="6">
        <v>7</v>
      </c>
      <c r="V11" s="12">
        <v>0</v>
      </c>
    </row>
    <row r="12" spans="1:22" ht="16" x14ac:dyDescent="0.4">
      <c r="A12" s="6">
        <v>10</v>
      </c>
      <c r="B12" s="6" t="s">
        <v>55</v>
      </c>
      <c r="C12" s="6" t="s">
        <v>55</v>
      </c>
      <c r="D12" s="6" t="s">
        <v>2230</v>
      </c>
      <c r="E12" s="6" t="s">
        <v>2230</v>
      </c>
      <c r="F12" s="6" t="s">
        <v>2231</v>
      </c>
      <c r="G12" s="6" t="s">
        <v>2232</v>
      </c>
      <c r="H12" s="6" t="s">
        <v>2247</v>
      </c>
      <c r="I12" s="6" t="s">
        <v>2012</v>
      </c>
      <c r="J12" s="6">
        <v>4.940000057220459</v>
      </c>
      <c r="K12" s="6" t="s">
        <v>426</v>
      </c>
      <c r="L12" s="6" t="s">
        <v>430</v>
      </c>
      <c r="M12" s="6" t="s">
        <v>1981</v>
      </c>
      <c r="N12" s="23">
        <v>1.18</v>
      </c>
      <c r="O12" s="23">
        <v>1.62</v>
      </c>
      <c r="P12" s="23">
        <v>1.38</v>
      </c>
      <c r="Q12" s="23">
        <v>1.74</v>
      </c>
      <c r="R12" s="23">
        <v>1.1835546875</v>
      </c>
      <c r="S12" s="23">
        <v>1.6</v>
      </c>
      <c r="T12" s="23">
        <v>1.75</v>
      </c>
      <c r="U12" s="6">
        <v>0</v>
      </c>
      <c r="V12" s="12">
        <v>3.5</v>
      </c>
    </row>
    <row r="13" spans="1:22" ht="16" x14ac:dyDescent="0.4">
      <c r="A13" s="6">
        <v>11</v>
      </c>
      <c r="B13" s="6" t="s">
        <v>55</v>
      </c>
      <c r="C13" s="6" t="s">
        <v>55</v>
      </c>
      <c r="D13" s="6" t="s">
        <v>2230</v>
      </c>
      <c r="E13" s="6" t="s">
        <v>2230</v>
      </c>
      <c r="F13" s="6" t="s">
        <v>2231</v>
      </c>
      <c r="G13" s="6" t="s">
        <v>2232</v>
      </c>
      <c r="H13" s="6" t="s">
        <v>2248</v>
      </c>
      <c r="I13" s="6" t="s">
        <v>2024</v>
      </c>
      <c r="J13" s="6">
        <v>0</v>
      </c>
      <c r="K13" s="6" t="s">
        <v>426</v>
      </c>
      <c r="L13" s="6" t="s">
        <v>430</v>
      </c>
      <c r="M13" s="6" t="s">
        <v>2025</v>
      </c>
      <c r="N13" s="23">
        <v>18.52</v>
      </c>
      <c r="O13" s="23">
        <v>0</v>
      </c>
      <c r="P13" s="23">
        <v>0</v>
      </c>
      <c r="Q13" s="23">
        <v>0</v>
      </c>
      <c r="R13" s="23">
        <v>3.36</v>
      </c>
      <c r="S13" s="23">
        <v>0.05</v>
      </c>
      <c r="T13" s="23">
        <v>2.75</v>
      </c>
      <c r="U13" s="6">
        <v>3</v>
      </c>
      <c r="V13" s="12">
        <v>6.875</v>
      </c>
    </row>
    <row r="14" spans="1:22" ht="16" x14ac:dyDescent="0.4">
      <c r="A14" s="6">
        <v>12</v>
      </c>
      <c r="B14" s="6" t="s">
        <v>2219</v>
      </c>
      <c r="C14" s="6" t="s">
        <v>2219</v>
      </c>
      <c r="D14" s="6" t="s">
        <v>2220</v>
      </c>
      <c r="E14" s="6" t="s">
        <v>2220</v>
      </c>
      <c r="F14" s="6" t="s">
        <v>2221</v>
      </c>
      <c r="G14" s="6" t="s">
        <v>2222</v>
      </c>
      <c r="H14" s="6" t="s">
        <v>2249</v>
      </c>
      <c r="I14" s="6" t="s">
        <v>2250</v>
      </c>
      <c r="J14" s="6">
        <v>0</v>
      </c>
      <c r="K14" s="6" t="s">
        <v>426</v>
      </c>
      <c r="L14" s="6" t="s">
        <v>430</v>
      </c>
      <c r="M14" s="6" t="s">
        <v>1178</v>
      </c>
      <c r="N14" s="23">
        <v>0</v>
      </c>
      <c r="O14" s="23">
        <v>0</v>
      </c>
      <c r="P14" s="23">
        <v>0</v>
      </c>
      <c r="Q14" s="23">
        <v>0</v>
      </c>
      <c r="R14" s="23">
        <v>0</v>
      </c>
      <c r="S14" s="23">
        <v>0</v>
      </c>
      <c r="T14" s="23">
        <v>0</v>
      </c>
      <c r="U14" s="6">
        <v>7</v>
      </c>
      <c r="V14" s="12">
        <v>0</v>
      </c>
    </row>
    <row r="15" spans="1:22" ht="16" x14ac:dyDescent="0.4">
      <c r="A15" s="6">
        <v>13</v>
      </c>
      <c r="B15" s="6" t="s">
        <v>2229</v>
      </c>
      <c r="C15" s="6" t="s">
        <v>2229</v>
      </c>
      <c r="D15" s="6" t="s">
        <v>2230</v>
      </c>
      <c r="E15" s="6" t="s">
        <v>2230</v>
      </c>
      <c r="F15" s="6" t="s">
        <v>2231</v>
      </c>
      <c r="G15" s="6" t="s">
        <v>2232</v>
      </c>
      <c r="H15" s="6" t="s">
        <v>2251</v>
      </c>
      <c r="I15" s="6" t="s">
        <v>2012</v>
      </c>
      <c r="J15" s="6">
        <v>30.51300048828125</v>
      </c>
      <c r="K15" s="6" t="s">
        <v>426</v>
      </c>
      <c r="L15" s="6" t="s">
        <v>430</v>
      </c>
      <c r="M15" s="6" t="s">
        <v>1981</v>
      </c>
      <c r="N15" s="23">
        <v>0.28342929601278227</v>
      </c>
      <c r="O15" s="23">
        <v>0</v>
      </c>
      <c r="P15" s="23">
        <v>0.12013109515888573</v>
      </c>
      <c r="Q15" s="23">
        <v>8.5566072993970017E-6</v>
      </c>
      <c r="R15" s="23">
        <v>0.42</v>
      </c>
      <c r="S15" s="23">
        <v>0.38</v>
      </c>
      <c r="T15" s="23">
        <v>0.71</v>
      </c>
      <c r="U15" s="6">
        <v>1</v>
      </c>
      <c r="V15" s="12">
        <v>1.42</v>
      </c>
    </row>
    <row r="16" spans="1:22" ht="16" x14ac:dyDescent="0.4">
      <c r="A16" s="6">
        <v>14</v>
      </c>
      <c r="B16" s="6" t="s">
        <v>55</v>
      </c>
      <c r="C16" s="6" t="s">
        <v>2252</v>
      </c>
      <c r="D16" s="6" t="s">
        <v>2253</v>
      </c>
      <c r="E16" s="6" t="s">
        <v>2253</v>
      </c>
      <c r="F16" s="6" t="s">
        <v>2254</v>
      </c>
      <c r="G16" s="6" t="s">
        <v>2255</v>
      </c>
      <c r="H16" s="6" t="s">
        <v>2256</v>
      </c>
      <c r="I16" s="6" t="s">
        <v>2257</v>
      </c>
      <c r="J16" s="6">
        <v>0</v>
      </c>
      <c r="K16" s="6" t="s">
        <v>426</v>
      </c>
      <c r="L16" s="6" t="s">
        <v>430</v>
      </c>
      <c r="M16" s="6" t="s">
        <v>2258</v>
      </c>
      <c r="N16" s="23">
        <v>0.46</v>
      </c>
      <c r="O16" s="23">
        <v>0</v>
      </c>
      <c r="P16" s="23">
        <v>0.57999999999999996</v>
      </c>
      <c r="Q16" s="23">
        <v>0</v>
      </c>
      <c r="R16" s="23">
        <v>0</v>
      </c>
      <c r="S16" s="23">
        <v>0</v>
      </c>
      <c r="T16" s="23">
        <v>0</v>
      </c>
      <c r="U16" s="6">
        <v>5</v>
      </c>
      <c r="V16" s="12">
        <v>0</v>
      </c>
    </row>
    <row r="17" spans="1:22" ht="16" x14ac:dyDescent="0.4">
      <c r="A17" s="6">
        <v>15</v>
      </c>
      <c r="B17" s="6" t="s">
        <v>55</v>
      </c>
      <c r="C17" s="6" t="s">
        <v>55</v>
      </c>
      <c r="D17" s="6" t="s">
        <v>2259</v>
      </c>
      <c r="E17" s="6" t="s">
        <v>2259</v>
      </c>
      <c r="F17" s="6" t="s">
        <v>2231</v>
      </c>
      <c r="G17" s="6" t="s">
        <v>2232</v>
      </c>
      <c r="H17" s="6" t="s">
        <v>2260</v>
      </c>
      <c r="I17" s="6" t="s">
        <v>2261</v>
      </c>
      <c r="J17" s="6">
        <v>0</v>
      </c>
      <c r="K17" s="6" t="s">
        <v>426</v>
      </c>
      <c r="L17" s="6" t="s">
        <v>430</v>
      </c>
      <c r="M17" s="6" t="s">
        <v>2262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  <c r="T17" s="23">
        <v>0</v>
      </c>
      <c r="U17" s="6">
        <v>7</v>
      </c>
      <c r="V17" s="12">
        <v>0</v>
      </c>
    </row>
    <row r="18" spans="1:22" ht="16" x14ac:dyDescent="0.4">
      <c r="A18" s="6">
        <v>16</v>
      </c>
      <c r="B18" s="6" t="s">
        <v>2219</v>
      </c>
      <c r="C18" s="6" t="s">
        <v>2219</v>
      </c>
      <c r="D18" s="6" t="s">
        <v>2220</v>
      </c>
      <c r="E18" s="6" t="s">
        <v>2220</v>
      </c>
      <c r="F18" s="6" t="s">
        <v>2221</v>
      </c>
      <c r="G18" s="6" t="s">
        <v>2222</v>
      </c>
      <c r="H18" s="6" t="s">
        <v>2263</v>
      </c>
      <c r="I18" s="6" t="s">
        <v>2250</v>
      </c>
      <c r="J18" s="6">
        <v>0</v>
      </c>
      <c r="K18" s="6" t="s">
        <v>426</v>
      </c>
      <c r="L18" s="6" t="s">
        <v>430</v>
      </c>
      <c r="M18" s="6" t="s">
        <v>1178</v>
      </c>
      <c r="N18" s="23">
        <v>0.05</v>
      </c>
      <c r="O18" s="23">
        <v>0.82</v>
      </c>
      <c r="P18" s="23">
        <v>0.06</v>
      </c>
      <c r="Q18" s="23">
        <v>2.63</v>
      </c>
      <c r="R18" s="23">
        <v>9.4339843749999996</v>
      </c>
      <c r="S18" s="23">
        <v>0.01</v>
      </c>
      <c r="T18" s="23">
        <v>1.57</v>
      </c>
      <c r="U18" s="6">
        <v>0</v>
      </c>
      <c r="V18" s="12">
        <v>3.9249999999999998</v>
      </c>
    </row>
    <row r="19" spans="1:22" ht="16" x14ac:dyDescent="0.4">
      <c r="A19" s="6">
        <v>17</v>
      </c>
      <c r="B19" s="6" t="s">
        <v>2264</v>
      </c>
      <c r="C19" s="6" t="s">
        <v>2264</v>
      </c>
      <c r="D19" s="6" t="s">
        <v>2265</v>
      </c>
      <c r="E19" s="6" t="s">
        <v>2265</v>
      </c>
      <c r="F19" s="6" t="s">
        <v>2266</v>
      </c>
      <c r="G19" s="6" t="s">
        <v>2267</v>
      </c>
      <c r="H19" s="6" t="s">
        <v>2268</v>
      </c>
      <c r="I19" s="6" t="s">
        <v>2192</v>
      </c>
      <c r="J19" s="6">
        <v>23.719999313354492</v>
      </c>
      <c r="K19" s="6" t="s">
        <v>426</v>
      </c>
      <c r="L19" s="6" t="s">
        <v>430</v>
      </c>
      <c r="M19" s="6" t="s">
        <v>2119</v>
      </c>
      <c r="N19" s="23">
        <v>1.24</v>
      </c>
      <c r="O19" s="23">
        <v>0.01</v>
      </c>
      <c r="P19" s="23">
        <v>2.5099999999999998</v>
      </c>
      <c r="Q19" s="23">
        <v>5.55</v>
      </c>
      <c r="R19" s="23">
        <v>3.21</v>
      </c>
      <c r="S19" s="23">
        <v>0.42</v>
      </c>
      <c r="T19" s="23">
        <v>0.01</v>
      </c>
      <c r="U19" s="6">
        <v>0</v>
      </c>
      <c r="V19" s="12">
        <v>5.0000000000000001E-3</v>
      </c>
    </row>
    <row r="20" spans="1:22" ht="16" x14ac:dyDescent="0.4">
      <c r="A20" s="6">
        <v>18</v>
      </c>
      <c r="B20" s="6" t="s">
        <v>55</v>
      </c>
      <c r="C20" s="6" t="s">
        <v>2252</v>
      </c>
      <c r="D20" s="6" t="s">
        <v>2269</v>
      </c>
      <c r="E20" s="6" t="s">
        <v>2269</v>
      </c>
      <c r="F20" s="6" t="s">
        <v>2254</v>
      </c>
      <c r="G20" s="6" t="s">
        <v>2255</v>
      </c>
      <c r="H20" s="6" t="s">
        <v>2270</v>
      </c>
      <c r="I20" s="6" t="s">
        <v>1974</v>
      </c>
      <c r="J20" s="6">
        <v>0</v>
      </c>
      <c r="K20" s="6" t="s">
        <v>426</v>
      </c>
      <c r="L20" s="6" t="s">
        <v>432</v>
      </c>
      <c r="M20" s="6" t="s">
        <v>1934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6">
        <v>7</v>
      </c>
      <c r="V20" s="12">
        <v>0</v>
      </c>
    </row>
    <row r="21" spans="1:22" ht="16" x14ac:dyDescent="0.4">
      <c r="A21" s="6">
        <v>19</v>
      </c>
      <c r="B21" s="6" t="s">
        <v>55</v>
      </c>
      <c r="C21" s="6" t="s">
        <v>2252</v>
      </c>
      <c r="D21" s="6" t="s">
        <v>2269</v>
      </c>
      <c r="E21" s="6" t="s">
        <v>2269</v>
      </c>
      <c r="F21" s="6" t="s">
        <v>2254</v>
      </c>
      <c r="G21" s="6" t="s">
        <v>2255</v>
      </c>
      <c r="H21" s="6" t="s">
        <v>2271</v>
      </c>
      <c r="I21" s="6" t="s">
        <v>2272</v>
      </c>
      <c r="J21" s="6">
        <v>0.60000002384185791</v>
      </c>
      <c r="K21" s="6" t="s">
        <v>426</v>
      </c>
      <c r="L21" s="6" t="s">
        <v>432</v>
      </c>
      <c r="M21" s="6" t="s">
        <v>2273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6">
        <v>7</v>
      </c>
      <c r="V21" s="12">
        <v>0</v>
      </c>
    </row>
    <row r="22" spans="1:22" ht="16" x14ac:dyDescent="0.4">
      <c r="A22" s="6">
        <v>20</v>
      </c>
      <c r="B22" s="6" t="s">
        <v>2219</v>
      </c>
      <c r="C22" s="6" t="s">
        <v>2219</v>
      </c>
      <c r="D22" s="6" t="s">
        <v>2220</v>
      </c>
      <c r="E22" s="6" t="s">
        <v>2220</v>
      </c>
      <c r="F22" s="6" t="s">
        <v>2221</v>
      </c>
      <c r="G22" s="6" t="s">
        <v>2222</v>
      </c>
      <c r="H22" s="6" t="s">
        <v>2274</v>
      </c>
      <c r="I22" s="6" t="s">
        <v>2168</v>
      </c>
      <c r="J22" s="6">
        <v>0</v>
      </c>
      <c r="K22" s="6" t="s">
        <v>426</v>
      </c>
      <c r="L22" s="6" t="s">
        <v>430</v>
      </c>
      <c r="M22" s="6" t="s">
        <v>1274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  <c r="T22" s="23">
        <v>0</v>
      </c>
      <c r="U22" s="6">
        <v>7</v>
      </c>
      <c r="V22" s="12">
        <v>0</v>
      </c>
    </row>
    <row r="23" spans="1:22" ht="16" x14ac:dyDescent="0.4">
      <c r="A23" s="6">
        <v>21</v>
      </c>
      <c r="B23" s="6" t="s">
        <v>55</v>
      </c>
      <c r="C23" s="6" t="s">
        <v>55</v>
      </c>
      <c r="D23" s="6" t="s">
        <v>2230</v>
      </c>
      <c r="E23" s="6" t="s">
        <v>2230</v>
      </c>
      <c r="F23" s="6" t="s">
        <v>2231</v>
      </c>
      <c r="G23" s="6" t="s">
        <v>2232</v>
      </c>
      <c r="H23" s="6" t="s">
        <v>2275</v>
      </c>
      <c r="I23" s="6" t="s">
        <v>2012</v>
      </c>
      <c r="J23" s="6" t="s">
        <v>1231</v>
      </c>
      <c r="K23" s="6" t="s">
        <v>428</v>
      </c>
      <c r="L23" s="6" t="s">
        <v>432</v>
      </c>
      <c r="M23" s="6" t="s">
        <v>2276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6">
        <v>7</v>
      </c>
      <c r="V23" s="12">
        <v>0</v>
      </c>
    </row>
    <row r="24" spans="1:22" ht="16" x14ac:dyDescent="0.4">
      <c r="A24" s="6">
        <v>22</v>
      </c>
      <c r="B24" s="6" t="s">
        <v>2219</v>
      </c>
      <c r="C24" s="6" t="s">
        <v>2219</v>
      </c>
      <c r="D24" s="6" t="s">
        <v>2220</v>
      </c>
      <c r="E24" s="6" t="s">
        <v>2220</v>
      </c>
      <c r="F24" s="6" t="s">
        <v>2221</v>
      </c>
      <c r="G24" s="6" t="s">
        <v>2222</v>
      </c>
      <c r="H24" s="6" t="s">
        <v>2277</v>
      </c>
      <c r="I24" s="6" t="s">
        <v>2024</v>
      </c>
      <c r="J24" s="6">
        <v>0</v>
      </c>
      <c r="K24" s="6" t="s">
        <v>426</v>
      </c>
      <c r="L24" s="6" t="s">
        <v>430</v>
      </c>
      <c r="M24" s="6" t="s">
        <v>2025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  <c r="T24" s="23">
        <v>0</v>
      </c>
      <c r="U24" s="6">
        <v>7</v>
      </c>
      <c r="V24" s="12">
        <v>0</v>
      </c>
    </row>
    <row r="25" spans="1:22" ht="16" x14ac:dyDescent="0.4">
      <c r="A25" s="6">
        <v>23</v>
      </c>
      <c r="B25" s="6" t="s">
        <v>55</v>
      </c>
      <c r="C25" s="6" t="s">
        <v>55</v>
      </c>
      <c r="D25" s="6" t="s">
        <v>2230</v>
      </c>
      <c r="E25" s="6" t="s">
        <v>2230</v>
      </c>
      <c r="F25" s="6" t="s">
        <v>2231</v>
      </c>
      <c r="G25" s="6" t="s">
        <v>2232</v>
      </c>
      <c r="H25" s="6" t="s">
        <v>2278</v>
      </c>
      <c r="I25" s="6" t="s">
        <v>1965</v>
      </c>
      <c r="J25" s="6">
        <v>0</v>
      </c>
      <c r="K25" s="6" t="s">
        <v>426</v>
      </c>
      <c r="L25" s="6" t="s">
        <v>430</v>
      </c>
      <c r="M25" s="6" t="s">
        <v>1274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  <c r="T25" s="23">
        <v>0</v>
      </c>
      <c r="U25" s="6">
        <v>7</v>
      </c>
      <c r="V25" s="12">
        <v>0</v>
      </c>
    </row>
    <row r="26" spans="1:22" ht="16" x14ac:dyDescent="0.4">
      <c r="A26" s="6">
        <v>24</v>
      </c>
      <c r="B26" s="6" t="s">
        <v>2264</v>
      </c>
      <c r="C26" s="6" t="s">
        <v>2264</v>
      </c>
      <c r="D26" s="6" t="s">
        <v>2279</v>
      </c>
      <c r="E26" s="6" t="s">
        <v>2279</v>
      </c>
      <c r="F26" s="6" t="s">
        <v>2280</v>
      </c>
      <c r="G26" s="6" t="s">
        <v>2281</v>
      </c>
      <c r="H26" s="6" t="s">
        <v>2282</v>
      </c>
      <c r="I26" s="6" t="s">
        <v>2283</v>
      </c>
      <c r="J26" s="6">
        <v>0</v>
      </c>
      <c r="K26" s="6" t="s">
        <v>426</v>
      </c>
      <c r="L26" s="6" t="s">
        <v>430</v>
      </c>
      <c r="M26" s="6" t="s">
        <v>2119</v>
      </c>
      <c r="N26" s="23">
        <v>2.39</v>
      </c>
      <c r="O26" s="23">
        <v>10.827832031250001</v>
      </c>
      <c r="P26" s="23">
        <v>0</v>
      </c>
      <c r="Q26" s="23">
        <v>7</v>
      </c>
      <c r="R26" s="23">
        <v>6.72</v>
      </c>
      <c r="S26" s="23">
        <v>4.47</v>
      </c>
      <c r="T26" s="23">
        <v>0</v>
      </c>
      <c r="U26" s="6">
        <v>2</v>
      </c>
      <c r="V26" s="12">
        <v>0</v>
      </c>
    </row>
    <row r="27" spans="1:22" ht="16" x14ac:dyDescent="0.4">
      <c r="A27" s="6">
        <v>25</v>
      </c>
      <c r="B27" s="6" t="s">
        <v>2219</v>
      </c>
      <c r="C27" s="6" t="s">
        <v>2219</v>
      </c>
      <c r="D27" s="6" t="s">
        <v>2220</v>
      </c>
      <c r="E27" s="6" t="s">
        <v>2220</v>
      </c>
      <c r="F27" s="6" t="s">
        <v>2221</v>
      </c>
      <c r="G27" s="6" t="s">
        <v>2222</v>
      </c>
      <c r="H27" s="6" t="s">
        <v>2284</v>
      </c>
      <c r="I27" s="6" t="s">
        <v>1939</v>
      </c>
      <c r="J27" s="6">
        <v>0</v>
      </c>
      <c r="K27" s="6" t="s">
        <v>426</v>
      </c>
      <c r="L27" s="6" t="s">
        <v>432</v>
      </c>
      <c r="M27" s="6" t="s">
        <v>1182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0</v>
      </c>
      <c r="U27" s="6">
        <v>7</v>
      </c>
      <c r="V27" s="12">
        <v>0</v>
      </c>
    </row>
    <row r="28" spans="1:22" ht="16" x14ac:dyDescent="0.4">
      <c r="A28" s="6">
        <v>26</v>
      </c>
      <c r="B28" s="6" t="s">
        <v>55</v>
      </c>
      <c r="C28" s="6" t="s">
        <v>55</v>
      </c>
      <c r="D28" s="6" t="s">
        <v>2230</v>
      </c>
      <c r="E28" s="6" t="s">
        <v>2230</v>
      </c>
      <c r="F28" s="6" t="s">
        <v>2231</v>
      </c>
      <c r="G28" s="6" t="s">
        <v>2232</v>
      </c>
      <c r="H28" s="6" t="s">
        <v>2285</v>
      </c>
      <c r="I28" s="6" t="s">
        <v>1965</v>
      </c>
      <c r="J28" s="6">
        <v>0</v>
      </c>
      <c r="K28" s="6" t="s">
        <v>426</v>
      </c>
      <c r="L28" s="6" t="s">
        <v>430</v>
      </c>
      <c r="M28" s="6" t="s">
        <v>1966</v>
      </c>
      <c r="N28" s="23">
        <v>0</v>
      </c>
      <c r="O28" s="23">
        <v>0</v>
      </c>
      <c r="P28" s="23">
        <v>0.01</v>
      </c>
      <c r="Q28" s="23">
        <v>0</v>
      </c>
      <c r="R28" s="23">
        <v>0</v>
      </c>
      <c r="S28" s="23">
        <v>0.01</v>
      </c>
      <c r="T28" s="23">
        <v>0</v>
      </c>
      <c r="U28" s="6">
        <v>5</v>
      </c>
      <c r="V28" s="12">
        <v>0</v>
      </c>
    </row>
    <row r="29" spans="1:22" ht="16" x14ac:dyDescent="0.4">
      <c r="A29" s="6">
        <v>27</v>
      </c>
      <c r="B29" s="6" t="s">
        <v>55</v>
      </c>
      <c r="C29" s="6" t="s">
        <v>2252</v>
      </c>
      <c r="D29" s="6" t="s">
        <v>2253</v>
      </c>
      <c r="E29" s="6" t="s">
        <v>2253</v>
      </c>
      <c r="F29" s="6" t="s">
        <v>2254</v>
      </c>
      <c r="G29" s="6" t="s">
        <v>2255</v>
      </c>
      <c r="H29" s="6" t="s">
        <v>2286</v>
      </c>
      <c r="I29" s="6" t="s">
        <v>2287</v>
      </c>
      <c r="J29" s="6">
        <v>0</v>
      </c>
      <c r="K29" s="6" t="s">
        <v>426</v>
      </c>
      <c r="L29" s="6" t="s">
        <v>430</v>
      </c>
      <c r="M29" s="6" t="s">
        <v>2288</v>
      </c>
      <c r="N29" s="23">
        <v>0.01</v>
      </c>
      <c r="O29" s="23">
        <v>0</v>
      </c>
      <c r="P29" s="23">
        <v>0.69</v>
      </c>
      <c r="Q29" s="23">
        <v>0.59</v>
      </c>
      <c r="R29" s="23">
        <v>0.36</v>
      </c>
      <c r="S29" s="23">
        <v>0</v>
      </c>
      <c r="T29" s="23">
        <v>0</v>
      </c>
      <c r="U29" s="6">
        <v>3</v>
      </c>
      <c r="V29" s="12">
        <v>0</v>
      </c>
    </row>
    <row r="30" spans="1:22" ht="16" x14ac:dyDescent="0.4">
      <c r="A30" s="6">
        <v>28</v>
      </c>
      <c r="B30" s="6" t="s">
        <v>2219</v>
      </c>
      <c r="C30" s="6" t="s">
        <v>2219</v>
      </c>
      <c r="D30" s="6" t="s">
        <v>2220</v>
      </c>
      <c r="E30" s="6" t="s">
        <v>2220</v>
      </c>
      <c r="F30" s="6" t="s">
        <v>2221</v>
      </c>
      <c r="G30" s="6" t="s">
        <v>2222</v>
      </c>
      <c r="H30" s="6" t="s">
        <v>2289</v>
      </c>
      <c r="I30" s="6" t="s">
        <v>2082</v>
      </c>
      <c r="J30" s="6">
        <v>12.218999862670898</v>
      </c>
      <c r="K30" s="6" t="s">
        <v>426</v>
      </c>
      <c r="L30" s="6" t="s">
        <v>432</v>
      </c>
      <c r="M30" s="6" t="s">
        <v>2290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6">
        <v>7</v>
      </c>
      <c r="V30" s="12">
        <v>0</v>
      </c>
    </row>
    <row r="31" spans="1:22" ht="16" x14ac:dyDescent="0.4">
      <c r="A31" s="6">
        <v>29</v>
      </c>
      <c r="B31" s="6" t="s">
        <v>55</v>
      </c>
      <c r="C31" s="6" t="s">
        <v>2252</v>
      </c>
      <c r="D31" s="6" t="s">
        <v>2269</v>
      </c>
      <c r="E31" s="6" t="s">
        <v>2269</v>
      </c>
      <c r="F31" s="6" t="s">
        <v>2254</v>
      </c>
      <c r="G31" s="6" t="s">
        <v>2255</v>
      </c>
      <c r="H31" s="6" t="s">
        <v>2291</v>
      </c>
      <c r="I31" s="6" t="s">
        <v>2014</v>
      </c>
      <c r="J31" s="6">
        <v>0</v>
      </c>
      <c r="K31" s="6" t="s">
        <v>426</v>
      </c>
      <c r="L31" s="6" t="s">
        <v>430</v>
      </c>
      <c r="M31" s="6" t="s">
        <v>2015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6">
        <v>7</v>
      </c>
      <c r="V31" s="12">
        <v>0</v>
      </c>
    </row>
    <row r="32" spans="1:22" ht="16" x14ac:dyDescent="0.4">
      <c r="A32" s="6">
        <v>30</v>
      </c>
      <c r="B32" s="6" t="s">
        <v>55</v>
      </c>
      <c r="C32" s="6" t="s">
        <v>2252</v>
      </c>
      <c r="D32" s="6" t="s">
        <v>2269</v>
      </c>
      <c r="E32" s="6" t="s">
        <v>2269</v>
      </c>
      <c r="F32" s="6" t="s">
        <v>2254</v>
      </c>
      <c r="G32" s="6" t="s">
        <v>2255</v>
      </c>
      <c r="H32" s="6" t="s">
        <v>2292</v>
      </c>
      <c r="I32" s="6" t="s">
        <v>1965</v>
      </c>
      <c r="J32" s="6">
        <v>0</v>
      </c>
      <c r="K32" s="6" t="s">
        <v>426</v>
      </c>
      <c r="L32" s="6" t="s">
        <v>430</v>
      </c>
      <c r="M32" s="6" t="s">
        <v>1274</v>
      </c>
      <c r="N32" s="23">
        <v>0.78</v>
      </c>
      <c r="O32" s="23">
        <v>0.36</v>
      </c>
      <c r="P32" s="23">
        <v>0.88</v>
      </c>
      <c r="Q32" s="23">
        <v>0</v>
      </c>
      <c r="R32" s="23">
        <v>0</v>
      </c>
      <c r="S32" s="23">
        <v>0</v>
      </c>
      <c r="T32" s="23">
        <v>0</v>
      </c>
      <c r="U32" s="6">
        <v>4</v>
      </c>
      <c r="V32" s="12">
        <v>0</v>
      </c>
    </row>
    <row r="33" spans="1:22" ht="16" x14ac:dyDescent="0.4">
      <c r="A33" s="6">
        <v>31</v>
      </c>
      <c r="B33" s="6" t="s">
        <v>55</v>
      </c>
      <c r="C33" s="6" t="s">
        <v>2252</v>
      </c>
      <c r="D33" s="6" t="s">
        <v>2269</v>
      </c>
      <c r="E33" s="6" t="s">
        <v>2269</v>
      </c>
      <c r="F33" s="6" t="s">
        <v>2254</v>
      </c>
      <c r="G33" s="6" t="s">
        <v>2255</v>
      </c>
      <c r="H33" s="6" t="s">
        <v>2293</v>
      </c>
      <c r="I33" s="6" t="s">
        <v>2192</v>
      </c>
      <c r="J33" s="6">
        <v>0</v>
      </c>
      <c r="K33" s="6" t="s">
        <v>426</v>
      </c>
      <c r="L33" s="6" t="s">
        <v>430</v>
      </c>
      <c r="M33" s="6" t="s">
        <v>1542</v>
      </c>
      <c r="N33" s="23">
        <v>0</v>
      </c>
      <c r="O33" s="23">
        <v>9.7309994697570793E-3</v>
      </c>
      <c r="P33" s="23">
        <v>4.5810008049011232E-3</v>
      </c>
      <c r="Q33" s="23">
        <v>0</v>
      </c>
      <c r="R33" s="23">
        <v>5.6569981575012203E-3</v>
      </c>
      <c r="S33" s="23">
        <v>0</v>
      </c>
      <c r="T33" s="23">
        <v>0</v>
      </c>
      <c r="U33" s="6">
        <v>4</v>
      </c>
      <c r="V33" s="12">
        <v>0</v>
      </c>
    </row>
    <row r="34" spans="1:22" ht="16" x14ac:dyDescent="0.4">
      <c r="A34" s="6">
        <v>32</v>
      </c>
      <c r="B34" s="6" t="s">
        <v>55</v>
      </c>
      <c r="C34" s="6" t="s">
        <v>2252</v>
      </c>
      <c r="D34" s="6" t="s">
        <v>2269</v>
      </c>
      <c r="E34" s="6" t="s">
        <v>2269</v>
      </c>
      <c r="F34" s="6" t="s">
        <v>2254</v>
      </c>
      <c r="G34" s="6" t="s">
        <v>2255</v>
      </c>
      <c r="H34" s="6" t="s">
        <v>2294</v>
      </c>
      <c r="I34" s="6" t="s">
        <v>1939</v>
      </c>
      <c r="J34" s="6">
        <v>0</v>
      </c>
      <c r="K34" s="6" t="s">
        <v>426</v>
      </c>
      <c r="L34" s="6" t="s">
        <v>430</v>
      </c>
      <c r="M34" s="6" t="s">
        <v>1182</v>
      </c>
      <c r="N34" s="23">
        <v>0.50920890808105468</v>
      </c>
      <c r="O34" s="23">
        <v>5.4016113281250001E-5</v>
      </c>
      <c r="P34" s="23">
        <v>4.608154296875E-5</v>
      </c>
      <c r="Q34" s="23">
        <v>2.71697998046875E-3</v>
      </c>
      <c r="R34" s="23">
        <v>1.31103515625E-3</v>
      </c>
      <c r="S34" s="23">
        <v>0.43037612915039064</v>
      </c>
      <c r="T34" s="23">
        <v>2.5299072265624997E-4</v>
      </c>
      <c r="U34" s="6">
        <v>0</v>
      </c>
      <c r="V34" s="12">
        <v>8.4330237534434077E-4</v>
      </c>
    </row>
    <row r="35" spans="1:22" ht="16" x14ac:dyDescent="0.4">
      <c r="A35" s="6">
        <v>33</v>
      </c>
      <c r="B35" s="6" t="s">
        <v>2219</v>
      </c>
      <c r="C35" s="6" t="s">
        <v>2219</v>
      </c>
      <c r="D35" s="6" t="s">
        <v>2227</v>
      </c>
      <c r="E35" s="6" t="s">
        <v>2227</v>
      </c>
      <c r="F35" s="6" t="s">
        <v>2221</v>
      </c>
      <c r="G35" s="6" t="s">
        <v>2222</v>
      </c>
      <c r="H35" s="6" t="s">
        <v>2295</v>
      </c>
      <c r="I35" s="6" t="s">
        <v>1951</v>
      </c>
      <c r="J35" s="6">
        <v>0</v>
      </c>
      <c r="K35" s="6" t="s">
        <v>426</v>
      </c>
      <c r="L35" s="6" t="s">
        <v>430</v>
      </c>
      <c r="M35" s="6" t="s">
        <v>1238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6">
        <v>7</v>
      </c>
      <c r="V35" s="12">
        <v>0</v>
      </c>
    </row>
    <row r="36" spans="1:22" ht="16" x14ac:dyDescent="0.4">
      <c r="A36" s="6">
        <v>34</v>
      </c>
      <c r="B36" s="6" t="s">
        <v>2219</v>
      </c>
      <c r="C36" s="6" t="s">
        <v>2296</v>
      </c>
      <c r="D36" s="6" t="s">
        <v>2297</v>
      </c>
      <c r="E36" s="6" t="s">
        <v>2297</v>
      </c>
      <c r="F36" s="6" t="s">
        <v>2298</v>
      </c>
      <c r="G36" s="6" t="s">
        <v>2299</v>
      </c>
      <c r="H36" s="6" t="s">
        <v>2300</v>
      </c>
      <c r="I36" s="6" t="s">
        <v>1939</v>
      </c>
      <c r="J36" s="6">
        <v>0</v>
      </c>
      <c r="K36" s="6" t="s">
        <v>426</v>
      </c>
      <c r="L36" s="6" t="s">
        <v>430</v>
      </c>
      <c r="M36" s="6" t="s">
        <v>1940</v>
      </c>
      <c r="N36" s="23">
        <v>0.01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1.78</v>
      </c>
      <c r="U36" s="6">
        <v>5</v>
      </c>
      <c r="V36" s="12">
        <v>5.9333333333333336</v>
      </c>
    </row>
    <row r="37" spans="1:22" ht="16" x14ac:dyDescent="0.4">
      <c r="A37" s="6">
        <v>35</v>
      </c>
      <c r="B37" s="6" t="s">
        <v>2219</v>
      </c>
      <c r="C37" s="6" t="s">
        <v>2219</v>
      </c>
      <c r="D37" s="6" t="s">
        <v>2220</v>
      </c>
      <c r="E37" s="6" t="s">
        <v>2220</v>
      </c>
      <c r="F37" s="6" t="s">
        <v>2221</v>
      </c>
      <c r="G37" s="6" t="s">
        <v>2222</v>
      </c>
      <c r="H37" s="6" t="s">
        <v>2301</v>
      </c>
      <c r="I37" s="6" t="s">
        <v>2024</v>
      </c>
      <c r="J37" s="6">
        <v>0</v>
      </c>
      <c r="K37" s="6" t="s">
        <v>426</v>
      </c>
      <c r="L37" s="6" t="s">
        <v>430</v>
      </c>
      <c r="M37" s="6" t="s">
        <v>1178</v>
      </c>
      <c r="N37" s="23">
        <v>0</v>
      </c>
      <c r="O37" s="23">
        <v>0</v>
      </c>
      <c r="P37" s="23">
        <v>0</v>
      </c>
      <c r="Q37" s="23">
        <v>0</v>
      </c>
      <c r="R37" s="23">
        <v>0</v>
      </c>
      <c r="S37" s="23">
        <v>0</v>
      </c>
      <c r="T37" s="23">
        <v>0</v>
      </c>
      <c r="U37" s="6">
        <v>7</v>
      </c>
      <c r="V37" s="12">
        <v>0</v>
      </c>
    </row>
    <row r="38" spans="1:22" ht="16" x14ac:dyDescent="0.4">
      <c r="A38" s="6">
        <v>36</v>
      </c>
      <c r="B38" s="6" t="s">
        <v>55</v>
      </c>
      <c r="C38" s="6" t="s">
        <v>55</v>
      </c>
      <c r="D38" s="6" t="s">
        <v>2230</v>
      </c>
      <c r="E38" s="6" t="s">
        <v>2230</v>
      </c>
      <c r="F38" s="6" t="s">
        <v>2231</v>
      </c>
      <c r="G38" s="6" t="s">
        <v>2232</v>
      </c>
      <c r="H38" s="6" t="s">
        <v>2302</v>
      </c>
      <c r="I38" s="6" t="s">
        <v>2024</v>
      </c>
      <c r="J38" s="6">
        <v>7.9439997673034668</v>
      </c>
      <c r="K38" s="6" t="s">
        <v>426</v>
      </c>
      <c r="L38" s="6" t="s">
        <v>432</v>
      </c>
      <c r="M38" s="6" t="s">
        <v>1178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  <c r="T38" s="23">
        <v>0</v>
      </c>
      <c r="U38" s="6">
        <v>7</v>
      </c>
      <c r="V38" s="12">
        <v>0</v>
      </c>
    </row>
    <row r="39" spans="1:22" ht="16" x14ac:dyDescent="0.4">
      <c r="A39" s="6">
        <v>37</v>
      </c>
      <c r="B39" s="6" t="s">
        <v>2219</v>
      </c>
      <c r="C39" s="6" t="s">
        <v>2219</v>
      </c>
      <c r="D39" s="6" t="s">
        <v>2220</v>
      </c>
      <c r="E39" s="6" t="s">
        <v>2220</v>
      </c>
      <c r="F39" s="6" t="s">
        <v>2221</v>
      </c>
      <c r="G39" s="6" t="s">
        <v>2222</v>
      </c>
      <c r="H39" s="6" t="s">
        <v>2303</v>
      </c>
      <c r="I39" s="6" t="s">
        <v>2304</v>
      </c>
      <c r="J39" s="6">
        <v>0</v>
      </c>
      <c r="K39" s="6" t="s">
        <v>426</v>
      </c>
      <c r="L39" s="6" t="s">
        <v>432</v>
      </c>
      <c r="M39" s="6" t="s">
        <v>2305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6">
        <v>7</v>
      </c>
      <c r="V39" s="12">
        <v>0</v>
      </c>
    </row>
    <row r="40" spans="1:22" ht="16" x14ac:dyDescent="0.4">
      <c r="A40" s="6">
        <v>38</v>
      </c>
      <c r="B40" s="6" t="s">
        <v>2219</v>
      </c>
      <c r="C40" s="6" t="s">
        <v>2219</v>
      </c>
      <c r="D40" s="6" t="s">
        <v>2306</v>
      </c>
      <c r="E40" s="6" t="s">
        <v>2306</v>
      </c>
      <c r="F40" s="6" t="s">
        <v>2307</v>
      </c>
      <c r="G40" s="6" t="s">
        <v>2308</v>
      </c>
      <c r="H40" s="6" t="s">
        <v>2309</v>
      </c>
      <c r="I40" s="6" t="s">
        <v>2310</v>
      </c>
      <c r="J40" s="6">
        <v>0</v>
      </c>
      <c r="K40" s="6" t="s">
        <v>426</v>
      </c>
      <c r="L40" s="6" t="s">
        <v>430</v>
      </c>
      <c r="M40" s="6" t="s">
        <v>2311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6">
        <v>7</v>
      </c>
      <c r="V40" s="12">
        <v>0</v>
      </c>
    </row>
    <row r="41" spans="1:22" ht="16" x14ac:dyDescent="0.4">
      <c r="A41" s="6">
        <v>39</v>
      </c>
      <c r="B41" s="6" t="s">
        <v>2219</v>
      </c>
      <c r="C41" s="6" t="s">
        <v>2219</v>
      </c>
      <c r="D41" s="6" t="s">
        <v>2220</v>
      </c>
      <c r="E41" s="6" t="s">
        <v>2220</v>
      </c>
      <c r="F41" s="6" t="s">
        <v>2221</v>
      </c>
      <c r="G41" s="6" t="s">
        <v>2222</v>
      </c>
      <c r="H41" s="6" t="s">
        <v>2312</v>
      </c>
      <c r="I41" s="6" t="s">
        <v>2024</v>
      </c>
      <c r="J41" s="6">
        <v>0</v>
      </c>
      <c r="K41" s="6" t="s">
        <v>426</v>
      </c>
      <c r="L41" s="6" t="s">
        <v>430</v>
      </c>
      <c r="M41" s="6" t="s">
        <v>2025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6">
        <v>7</v>
      </c>
      <c r="V41" s="12">
        <v>0</v>
      </c>
    </row>
    <row r="42" spans="1:22" ht="16" x14ac:dyDescent="0.4">
      <c r="A42" s="6">
        <v>40</v>
      </c>
      <c r="B42" s="6" t="s">
        <v>2219</v>
      </c>
      <c r="C42" s="6" t="s">
        <v>2219</v>
      </c>
      <c r="D42" s="6" t="s">
        <v>2220</v>
      </c>
      <c r="E42" s="6" t="s">
        <v>2220</v>
      </c>
      <c r="F42" s="6" t="s">
        <v>2221</v>
      </c>
      <c r="G42" s="6" t="s">
        <v>2222</v>
      </c>
      <c r="H42" s="6" t="s">
        <v>2313</v>
      </c>
      <c r="I42" s="6" t="s">
        <v>2024</v>
      </c>
      <c r="J42" s="6">
        <v>0</v>
      </c>
      <c r="K42" s="6" t="s">
        <v>426</v>
      </c>
      <c r="L42" s="6" t="s">
        <v>430</v>
      </c>
      <c r="M42" s="6" t="s">
        <v>1178</v>
      </c>
      <c r="N42" s="23">
        <v>0</v>
      </c>
      <c r="O42" s="23">
        <v>0</v>
      </c>
      <c r="P42" s="23">
        <v>0.22</v>
      </c>
      <c r="Q42" s="23">
        <v>0.43</v>
      </c>
      <c r="R42" s="23">
        <v>0.28000000000000003</v>
      </c>
      <c r="S42" s="23">
        <v>0.37</v>
      </c>
      <c r="T42" s="23">
        <v>0.15</v>
      </c>
      <c r="U42" s="6">
        <v>2</v>
      </c>
      <c r="V42" s="12">
        <v>0.37499999999999994</v>
      </c>
    </row>
    <row r="43" spans="1:22" ht="16" x14ac:dyDescent="0.4">
      <c r="A43" s="6">
        <v>41</v>
      </c>
      <c r="B43" s="6" t="s">
        <v>55</v>
      </c>
      <c r="C43" s="6" t="s">
        <v>55</v>
      </c>
      <c r="D43" s="6" t="s">
        <v>2234</v>
      </c>
      <c r="E43" s="6" t="s">
        <v>2234</v>
      </c>
      <c r="F43" s="6" t="s">
        <v>2235</v>
      </c>
      <c r="G43" s="6" t="s">
        <v>2236</v>
      </c>
      <c r="H43" s="6" t="s">
        <v>2314</v>
      </c>
      <c r="I43" s="6" t="s">
        <v>2315</v>
      </c>
      <c r="J43" s="6">
        <v>0</v>
      </c>
      <c r="K43" s="6" t="s">
        <v>426</v>
      </c>
      <c r="L43" s="6" t="s">
        <v>430</v>
      </c>
      <c r="M43" s="6" t="s">
        <v>1955</v>
      </c>
      <c r="N43" s="23">
        <v>0</v>
      </c>
      <c r="O43" s="23">
        <v>0.01</v>
      </c>
      <c r="P43" s="23">
        <v>0.03</v>
      </c>
      <c r="Q43" s="23">
        <v>0.52</v>
      </c>
      <c r="R43" s="23">
        <v>2.11</v>
      </c>
      <c r="S43" s="23">
        <v>0</v>
      </c>
      <c r="T43" s="23">
        <v>0</v>
      </c>
      <c r="U43" s="6">
        <v>3</v>
      </c>
      <c r="V43" s="12">
        <v>0</v>
      </c>
    </row>
    <row r="44" spans="1:22" ht="16" x14ac:dyDescent="0.4">
      <c r="A44" s="6">
        <v>42</v>
      </c>
      <c r="B44" s="6" t="s">
        <v>2219</v>
      </c>
      <c r="C44" s="6" t="s">
        <v>2219</v>
      </c>
      <c r="D44" s="6" t="s">
        <v>2220</v>
      </c>
      <c r="E44" s="6" t="s">
        <v>2220</v>
      </c>
      <c r="F44" s="6" t="s">
        <v>2221</v>
      </c>
      <c r="G44" s="6" t="s">
        <v>2222</v>
      </c>
      <c r="H44" s="6" t="s">
        <v>2316</v>
      </c>
      <c r="I44" s="6" t="s">
        <v>2250</v>
      </c>
      <c r="J44" s="6">
        <v>0</v>
      </c>
      <c r="K44" s="6" t="s">
        <v>426</v>
      </c>
      <c r="L44" s="6" t="s">
        <v>430</v>
      </c>
      <c r="M44" s="6" t="s">
        <v>1178</v>
      </c>
      <c r="N44" s="23">
        <v>7.565113822272397</v>
      </c>
      <c r="O44" s="23">
        <v>1.0644553932349663</v>
      </c>
      <c r="P44" s="23">
        <v>3.3354182594008308</v>
      </c>
      <c r="Q44" s="23">
        <v>13.213197612750882</v>
      </c>
      <c r="R44" s="23">
        <v>6.0510824003088786</v>
      </c>
      <c r="S44" s="23">
        <v>8.4667897799139613</v>
      </c>
      <c r="T44" s="23">
        <v>3.09</v>
      </c>
      <c r="U44" s="6">
        <v>0</v>
      </c>
      <c r="V44" s="12">
        <v>7.7249999999999996</v>
      </c>
    </row>
    <row r="45" spans="1:22" ht="16" x14ac:dyDescent="0.4">
      <c r="A45" s="6">
        <v>43</v>
      </c>
      <c r="B45" s="6" t="s">
        <v>2219</v>
      </c>
      <c r="C45" s="6" t="s">
        <v>2219</v>
      </c>
      <c r="D45" s="6" t="s">
        <v>2220</v>
      </c>
      <c r="E45" s="6" t="s">
        <v>2220</v>
      </c>
      <c r="F45" s="6" t="s">
        <v>2221</v>
      </c>
      <c r="G45" s="6" t="s">
        <v>2222</v>
      </c>
      <c r="H45" s="6" t="s">
        <v>2317</v>
      </c>
      <c r="I45" s="6" t="s">
        <v>1988</v>
      </c>
      <c r="J45" s="6">
        <v>0</v>
      </c>
      <c r="K45" s="6" t="s">
        <v>426</v>
      </c>
      <c r="L45" s="6" t="s">
        <v>430</v>
      </c>
      <c r="M45" s="6" t="s">
        <v>2290</v>
      </c>
      <c r="N45" s="23">
        <v>0.94529577876235638</v>
      </c>
      <c r="O45" s="23">
        <v>0.52</v>
      </c>
      <c r="P45" s="23">
        <v>0.47</v>
      </c>
      <c r="Q45" s="23">
        <v>0</v>
      </c>
      <c r="R45" s="23">
        <v>0.45</v>
      </c>
      <c r="S45" s="23">
        <v>0.34</v>
      </c>
      <c r="T45" s="23">
        <v>0.4</v>
      </c>
      <c r="U45" s="6">
        <v>1</v>
      </c>
      <c r="V45" s="12">
        <v>0.5</v>
      </c>
    </row>
    <row r="46" spans="1:22" ht="16" x14ac:dyDescent="0.4">
      <c r="A46" s="6">
        <v>44</v>
      </c>
      <c r="B46" s="6" t="s">
        <v>2264</v>
      </c>
      <c r="C46" s="6" t="s">
        <v>2264</v>
      </c>
      <c r="D46" s="6" t="s">
        <v>2265</v>
      </c>
      <c r="E46" s="6" t="s">
        <v>2265</v>
      </c>
      <c r="F46" s="6" t="s">
        <v>2266</v>
      </c>
      <c r="G46" s="6" t="s">
        <v>2267</v>
      </c>
      <c r="H46" s="6" t="s">
        <v>2318</v>
      </c>
      <c r="I46" s="6" t="s">
        <v>2024</v>
      </c>
      <c r="J46" s="6">
        <v>0</v>
      </c>
      <c r="K46" s="6" t="s">
        <v>426</v>
      </c>
      <c r="L46" s="6" t="s">
        <v>432</v>
      </c>
      <c r="M46" s="6" t="s">
        <v>2025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  <c r="T46" s="23">
        <v>0</v>
      </c>
      <c r="U46" s="6">
        <v>7</v>
      </c>
      <c r="V46" s="12">
        <v>0</v>
      </c>
    </row>
    <row r="47" spans="1:22" ht="16" x14ac:dyDescent="0.4">
      <c r="A47" s="6">
        <v>45</v>
      </c>
      <c r="B47" s="6" t="s">
        <v>2219</v>
      </c>
      <c r="C47" s="6" t="s">
        <v>2219</v>
      </c>
      <c r="D47" s="6" t="s">
        <v>2220</v>
      </c>
      <c r="E47" s="6" t="s">
        <v>2220</v>
      </c>
      <c r="F47" s="6" t="s">
        <v>2221</v>
      </c>
      <c r="G47" s="6" t="s">
        <v>2222</v>
      </c>
      <c r="H47" s="6" t="s">
        <v>2319</v>
      </c>
      <c r="I47" s="6" t="s">
        <v>1978</v>
      </c>
      <c r="J47" s="6">
        <v>0</v>
      </c>
      <c r="K47" s="6" t="s">
        <v>426</v>
      </c>
      <c r="L47" s="6" t="s">
        <v>430</v>
      </c>
      <c r="M47" s="6" t="s">
        <v>1238</v>
      </c>
      <c r="N47" s="23">
        <v>0.01</v>
      </c>
      <c r="O47" s="23">
        <v>0.27</v>
      </c>
      <c r="P47" s="23">
        <v>0</v>
      </c>
      <c r="Q47" s="23">
        <v>151.1</v>
      </c>
      <c r="R47" s="23">
        <v>0.09</v>
      </c>
      <c r="S47" s="23">
        <v>0</v>
      </c>
      <c r="T47" s="23">
        <v>0</v>
      </c>
      <c r="U47" s="6">
        <v>3</v>
      </c>
      <c r="V47" s="12">
        <v>0</v>
      </c>
    </row>
    <row r="48" spans="1:22" ht="16" x14ac:dyDescent="0.4">
      <c r="A48" s="6">
        <v>46</v>
      </c>
      <c r="B48" s="6" t="s">
        <v>2229</v>
      </c>
      <c r="C48" s="6" t="s">
        <v>2229</v>
      </c>
      <c r="D48" s="6" t="s">
        <v>2230</v>
      </c>
      <c r="E48" s="6" t="s">
        <v>2230</v>
      </c>
      <c r="F48" s="6" t="s">
        <v>2231</v>
      </c>
      <c r="G48" s="6" t="s">
        <v>2232</v>
      </c>
      <c r="H48" s="6" t="s">
        <v>2320</v>
      </c>
      <c r="I48" s="6" t="s">
        <v>1939</v>
      </c>
      <c r="J48" s="6" t="s">
        <v>1231</v>
      </c>
      <c r="K48" s="6" t="s">
        <v>428</v>
      </c>
      <c r="L48" s="6" t="s">
        <v>432</v>
      </c>
      <c r="M48" s="6" t="s">
        <v>1940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0</v>
      </c>
      <c r="U48" s="6">
        <v>7</v>
      </c>
      <c r="V48" s="12">
        <v>0</v>
      </c>
    </row>
    <row r="49" spans="1:22" ht="16" x14ac:dyDescent="0.4">
      <c r="A49" s="6">
        <v>47</v>
      </c>
      <c r="B49" s="6" t="s">
        <v>55</v>
      </c>
      <c r="C49" s="6" t="s">
        <v>55</v>
      </c>
      <c r="D49" s="6" t="s">
        <v>2230</v>
      </c>
      <c r="E49" s="6" t="s">
        <v>2230</v>
      </c>
      <c r="F49" s="6" t="s">
        <v>2231</v>
      </c>
      <c r="G49" s="6" t="s">
        <v>2232</v>
      </c>
      <c r="H49" s="6" t="s">
        <v>2321</v>
      </c>
      <c r="I49" s="6" t="s">
        <v>1965</v>
      </c>
      <c r="J49" s="6">
        <v>0</v>
      </c>
      <c r="K49" s="6" t="s">
        <v>426</v>
      </c>
      <c r="L49" s="6" t="s">
        <v>430</v>
      </c>
      <c r="M49" s="6" t="s">
        <v>1966</v>
      </c>
      <c r="N49" s="23">
        <v>1.1121667480468751</v>
      </c>
      <c r="O49" s="23">
        <v>0.22</v>
      </c>
      <c r="P49" s="23">
        <v>0</v>
      </c>
      <c r="Q49" s="23">
        <v>1.1499999999999999</v>
      </c>
      <c r="R49" s="23">
        <v>1.3430004882812501</v>
      </c>
      <c r="S49" s="23">
        <v>0</v>
      </c>
      <c r="T49" s="23">
        <v>0</v>
      </c>
      <c r="U49" s="6">
        <v>3</v>
      </c>
      <c r="V49" s="12">
        <v>0</v>
      </c>
    </row>
    <row r="50" spans="1:22" ht="16" x14ac:dyDescent="0.4">
      <c r="A50" s="6">
        <v>48</v>
      </c>
      <c r="B50" s="6" t="s">
        <v>55</v>
      </c>
      <c r="C50" s="6" t="s">
        <v>55</v>
      </c>
      <c r="D50" s="6" t="s">
        <v>2259</v>
      </c>
      <c r="E50" s="6" t="s">
        <v>2259</v>
      </c>
      <c r="F50" s="6" t="s">
        <v>2231</v>
      </c>
      <c r="G50" s="6" t="s">
        <v>2232</v>
      </c>
      <c r="H50" s="6" t="s">
        <v>2322</v>
      </c>
      <c r="I50" s="6" t="s">
        <v>2012</v>
      </c>
      <c r="J50" s="6">
        <v>0</v>
      </c>
      <c r="K50" s="6" t="s">
        <v>426</v>
      </c>
      <c r="L50" s="6" t="s">
        <v>430</v>
      </c>
      <c r="M50" s="6" t="s">
        <v>1981</v>
      </c>
      <c r="N50" s="23">
        <v>0.5</v>
      </c>
      <c r="O50" s="23">
        <v>0.72</v>
      </c>
      <c r="P50" s="23">
        <v>0.64</v>
      </c>
      <c r="Q50" s="23">
        <v>0</v>
      </c>
      <c r="R50" s="23">
        <v>0.02</v>
      </c>
      <c r="S50" s="23">
        <v>0.86</v>
      </c>
      <c r="T50" s="23">
        <v>0.02</v>
      </c>
      <c r="U50" s="6">
        <v>1</v>
      </c>
      <c r="V50" s="12">
        <v>0.04</v>
      </c>
    </row>
    <row r="51" spans="1:22" ht="16" x14ac:dyDescent="0.4">
      <c r="A51" s="6">
        <v>49</v>
      </c>
      <c r="B51" s="6" t="s">
        <v>2219</v>
      </c>
      <c r="C51" s="6" t="s">
        <v>2219</v>
      </c>
      <c r="D51" s="6" t="s">
        <v>2220</v>
      </c>
      <c r="E51" s="6" t="s">
        <v>2220</v>
      </c>
      <c r="F51" s="6" t="s">
        <v>2221</v>
      </c>
      <c r="G51" s="6" t="s">
        <v>2222</v>
      </c>
      <c r="H51" s="6" t="s">
        <v>2323</v>
      </c>
      <c r="I51" s="6" t="s">
        <v>2082</v>
      </c>
      <c r="J51" s="6">
        <v>0</v>
      </c>
      <c r="K51" s="6" t="s">
        <v>426</v>
      </c>
      <c r="L51" s="6" t="s">
        <v>432</v>
      </c>
      <c r="M51" s="6" t="s">
        <v>1989</v>
      </c>
      <c r="N51" s="23">
        <v>0.04</v>
      </c>
      <c r="O51" s="23">
        <v>0.04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6">
        <v>5</v>
      </c>
      <c r="V51" s="12">
        <v>0</v>
      </c>
    </row>
    <row r="52" spans="1:22" ht="16" x14ac:dyDescent="0.4">
      <c r="A52" s="6">
        <v>50</v>
      </c>
      <c r="B52" s="6" t="s">
        <v>55</v>
      </c>
      <c r="C52" s="6" t="s">
        <v>55</v>
      </c>
      <c r="D52" s="6" t="s">
        <v>2230</v>
      </c>
      <c r="E52" s="6" t="s">
        <v>2230</v>
      </c>
      <c r="F52" s="6" t="s">
        <v>2231</v>
      </c>
      <c r="G52" s="6" t="s">
        <v>2232</v>
      </c>
      <c r="H52" s="6" t="s">
        <v>2324</v>
      </c>
      <c r="I52" s="6" t="s">
        <v>2012</v>
      </c>
      <c r="J52" s="6">
        <v>0</v>
      </c>
      <c r="K52" s="6" t="s">
        <v>426</v>
      </c>
      <c r="L52" s="6" t="s">
        <v>432</v>
      </c>
      <c r="M52" s="6" t="s">
        <v>1981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6">
        <v>7</v>
      </c>
      <c r="V52" s="12">
        <v>0</v>
      </c>
    </row>
    <row r="53" spans="1:22" ht="16" x14ac:dyDescent="0.4">
      <c r="A53" s="6">
        <v>51</v>
      </c>
      <c r="B53" s="6" t="s">
        <v>2219</v>
      </c>
      <c r="C53" s="6" t="s">
        <v>2219</v>
      </c>
      <c r="D53" s="6" t="s">
        <v>2306</v>
      </c>
      <c r="E53" s="6" t="s">
        <v>2306</v>
      </c>
      <c r="F53" s="6" t="s">
        <v>2307</v>
      </c>
      <c r="G53" s="6" t="s">
        <v>2308</v>
      </c>
      <c r="H53" s="6" t="s">
        <v>2325</v>
      </c>
      <c r="I53" s="6" t="s">
        <v>1954</v>
      </c>
      <c r="J53" s="6" t="s">
        <v>1231</v>
      </c>
      <c r="K53" s="6" t="s">
        <v>428</v>
      </c>
      <c r="L53" s="6" t="s">
        <v>432</v>
      </c>
      <c r="M53" s="6" t="s">
        <v>1264</v>
      </c>
      <c r="N53" s="23">
        <v>0</v>
      </c>
      <c r="O53" s="23">
        <v>0</v>
      </c>
      <c r="P53" s="23">
        <v>0</v>
      </c>
      <c r="Q53" s="23">
        <v>0</v>
      </c>
      <c r="R53" s="23">
        <v>0</v>
      </c>
      <c r="S53" s="23">
        <v>0</v>
      </c>
      <c r="T53" s="23">
        <v>0</v>
      </c>
      <c r="U53" s="6">
        <v>7</v>
      </c>
      <c r="V53" s="12">
        <v>0</v>
      </c>
    </row>
    <row r="54" spans="1:22" ht="16" x14ac:dyDescent="0.4">
      <c r="A54" s="6">
        <v>52</v>
      </c>
      <c r="B54" s="6" t="s">
        <v>55</v>
      </c>
      <c r="C54" s="6" t="s">
        <v>55</v>
      </c>
      <c r="D54" s="6" t="s">
        <v>2230</v>
      </c>
      <c r="E54" s="6" t="s">
        <v>2230</v>
      </c>
      <c r="F54" s="6" t="s">
        <v>2231</v>
      </c>
      <c r="G54" s="6" t="s">
        <v>2232</v>
      </c>
      <c r="H54" s="6" t="s">
        <v>2326</v>
      </c>
      <c r="I54" s="6" t="s">
        <v>2024</v>
      </c>
      <c r="J54" s="6">
        <v>0</v>
      </c>
      <c r="K54" s="6" t="s">
        <v>426</v>
      </c>
      <c r="L54" s="6" t="s">
        <v>432</v>
      </c>
      <c r="M54" s="6" t="s">
        <v>2025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6">
        <v>7</v>
      </c>
      <c r="V54" s="12">
        <v>0</v>
      </c>
    </row>
    <row r="55" spans="1:22" ht="16" x14ac:dyDescent="0.4">
      <c r="A55" s="6">
        <v>53</v>
      </c>
      <c r="B55" s="6" t="s">
        <v>55</v>
      </c>
      <c r="C55" s="6" t="s">
        <v>55</v>
      </c>
      <c r="D55" s="6" t="s">
        <v>2230</v>
      </c>
      <c r="E55" s="6" t="s">
        <v>2230</v>
      </c>
      <c r="F55" s="6" t="s">
        <v>2231</v>
      </c>
      <c r="G55" s="6" t="s">
        <v>2232</v>
      </c>
      <c r="H55" s="6" t="s">
        <v>2327</v>
      </c>
      <c r="I55" s="6" t="s">
        <v>2082</v>
      </c>
      <c r="J55" s="6">
        <v>0</v>
      </c>
      <c r="K55" s="6" t="s">
        <v>426</v>
      </c>
      <c r="L55" s="6" t="s">
        <v>430</v>
      </c>
      <c r="M55" s="6" t="s">
        <v>1989</v>
      </c>
      <c r="N55" s="23">
        <v>0.17</v>
      </c>
      <c r="O55" s="23">
        <v>0.05</v>
      </c>
      <c r="P55" s="23">
        <v>0</v>
      </c>
      <c r="Q55" s="23">
        <v>0.04</v>
      </c>
      <c r="R55" s="23">
        <v>0.09</v>
      </c>
      <c r="S55" s="23">
        <v>0.05</v>
      </c>
      <c r="T55" s="23">
        <v>0.05</v>
      </c>
      <c r="U55" s="6">
        <v>1</v>
      </c>
      <c r="V55" s="12">
        <v>6.25E-2</v>
      </c>
    </row>
    <row r="56" spans="1:22" ht="16" x14ac:dyDescent="0.4">
      <c r="A56" s="6">
        <v>54</v>
      </c>
      <c r="B56" s="6" t="s">
        <v>2229</v>
      </c>
      <c r="C56" s="6" t="s">
        <v>2229</v>
      </c>
      <c r="D56" s="6" t="s">
        <v>2230</v>
      </c>
      <c r="E56" s="6" t="s">
        <v>2230</v>
      </c>
      <c r="F56" s="6" t="s">
        <v>2231</v>
      </c>
      <c r="G56" s="6" t="s">
        <v>2232</v>
      </c>
      <c r="H56" s="6" t="s">
        <v>2328</v>
      </c>
      <c r="I56" s="6" t="s">
        <v>2002</v>
      </c>
      <c r="J56" s="6">
        <v>0</v>
      </c>
      <c r="K56" s="6" t="s">
        <v>426</v>
      </c>
      <c r="L56" s="6" t="s">
        <v>430</v>
      </c>
      <c r="M56" s="6" t="s">
        <v>2003</v>
      </c>
      <c r="N56" s="23">
        <v>1.03</v>
      </c>
      <c r="O56" s="23">
        <v>0</v>
      </c>
      <c r="P56" s="23">
        <v>0.71</v>
      </c>
      <c r="Q56" s="23">
        <v>0.25</v>
      </c>
      <c r="R56" s="23">
        <v>0.72</v>
      </c>
      <c r="S56" s="23">
        <v>0.71</v>
      </c>
      <c r="T56" s="23">
        <v>0.25</v>
      </c>
      <c r="U56" s="6">
        <v>1</v>
      </c>
      <c r="V56" s="12">
        <v>0.2</v>
      </c>
    </row>
    <row r="57" spans="1:22" ht="16" x14ac:dyDescent="0.4">
      <c r="A57" s="6">
        <v>55</v>
      </c>
      <c r="B57" s="6" t="s">
        <v>2229</v>
      </c>
      <c r="C57" s="6" t="s">
        <v>2229</v>
      </c>
      <c r="D57" s="6" t="s">
        <v>2230</v>
      </c>
      <c r="E57" s="6" t="s">
        <v>2230</v>
      </c>
      <c r="F57" s="6" t="s">
        <v>2231</v>
      </c>
      <c r="G57" s="6" t="s">
        <v>2232</v>
      </c>
      <c r="H57" s="6" t="s">
        <v>2329</v>
      </c>
      <c r="I57" s="6" t="s">
        <v>2100</v>
      </c>
      <c r="J57" s="6">
        <v>0</v>
      </c>
      <c r="K57" s="6" t="s">
        <v>426</v>
      </c>
      <c r="L57" s="6" t="s">
        <v>430</v>
      </c>
      <c r="M57" s="6" t="s">
        <v>2101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6">
        <v>7</v>
      </c>
      <c r="V57" s="12">
        <v>0</v>
      </c>
    </row>
    <row r="58" spans="1:22" ht="16" x14ac:dyDescent="0.4">
      <c r="A58" s="6">
        <v>56</v>
      </c>
      <c r="B58" s="6" t="s">
        <v>55</v>
      </c>
      <c r="C58" s="6" t="s">
        <v>55</v>
      </c>
      <c r="D58" s="6" t="s">
        <v>2230</v>
      </c>
      <c r="E58" s="6" t="s">
        <v>2230</v>
      </c>
      <c r="F58" s="6" t="s">
        <v>2231</v>
      </c>
      <c r="G58" s="6" t="s">
        <v>2232</v>
      </c>
      <c r="H58" s="6" t="s">
        <v>2330</v>
      </c>
      <c r="I58" s="6" t="s">
        <v>2038</v>
      </c>
      <c r="J58" s="6">
        <v>56.923999786376953</v>
      </c>
      <c r="K58" s="6" t="s">
        <v>426</v>
      </c>
      <c r="L58" s="6" t="s">
        <v>430</v>
      </c>
      <c r="M58" s="6" t="s">
        <v>2331</v>
      </c>
      <c r="N58" s="23">
        <v>4.1500000000000004</v>
      </c>
      <c r="O58" s="23">
        <v>1.51</v>
      </c>
      <c r="P58" s="23">
        <v>8.42</v>
      </c>
      <c r="Q58" s="23">
        <v>18.323320312500002</v>
      </c>
      <c r="R58" s="23">
        <v>1.77</v>
      </c>
      <c r="S58" s="23">
        <v>4.6500000000000004</v>
      </c>
      <c r="T58" s="23">
        <v>6.4768359374999998</v>
      </c>
      <c r="U58" s="6">
        <v>0</v>
      </c>
      <c r="V58" s="12">
        <v>7.1964843749999998</v>
      </c>
    </row>
    <row r="59" spans="1:22" ht="16" x14ac:dyDescent="0.4">
      <c r="A59" s="6">
        <v>57</v>
      </c>
      <c r="B59" s="6" t="s">
        <v>55</v>
      </c>
      <c r="C59" s="6" t="s">
        <v>55</v>
      </c>
      <c r="D59" s="6" t="s">
        <v>2259</v>
      </c>
      <c r="E59" s="6" t="s">
        <v>2259</v>
      </c>
      <c r="F59" s="6" t="s">
        <v>2231</v>
      </c>
      <c r="G59" s="6" t="s">
        <v>2232</v>
      </c>
      <c r="H59" s="6" t="s">
        <v>2332</v>
      </c>
      <c r="I59" s="6" t="s">
        <v>1965</v>
      </c>
      <c r="J59" s="6">
        <v>0</v>
      </c>
      <c r="K59" s="6" t="s">
        <v>426</v>
      </c>
      <c r="L59" s="6" t="s">
        <v>430</v>
      </c>
      <c r="M59" s="6" t="s">
        <v>1966</v>
      </c>
      <c r="N59" s="23">
        <v>4.88</v>
      </c>
      <c r="O59" s="23">
        <v>2.5</v>
      </c>
      <c r="P59" s="23">
        <v>3.2978213514543313</v>
      </c>
      <c r="Q59" s="23">
        <v>3.0049302649930176</v>
      </c>
      <c r="R59" s="23">
        <v>2.8308164563673199</v>
      </c>
      <c r="S59" s="23">
        <v>3.3017688679245474</v>
      </c>
      <c r="T59" s="23">
        <v>2.9003267625643638</v>
      </c>
      <c r="U59" s="6">
        <v>0</v>
      </c>
      <c r="V59" s="12">
        <v>2.9003267625643638</v>
      </c>
    </row>
    <row r="60" spans="1:22" ht="16" x14ac:dyDescent="0.4">
      <c r="A60" s="6">
        <v>58</v>
      </c>
      <c r="B60" s="6" t="s">
        <v>55</v>
      </c>
      <c r="C60" s="6" t="s">
        <v>55</v>
      </c>
      <c r="D60" s="6" t="s">
        <v>2242</v>
      </c>
      <c r="E60" s="6" t="s">
        <v>2242</v>
      </c>
      <c r="F60" s="6" t="s">
        <v>2243</v>
      </c>
      <c r="G60" s="6" t="s">
        <v>2244</v>
      </c>
      <c r="H60" s="6" t="s">
        <v>2333</v>
      </c>
      <c r="I60" s="6" t="s">
        <v>2334</v>
      </c>
      <c r="J60" s="6">
        <v>0</v>
      </c>
      <c r="K60" s="6" t="s">
        <v>426</v>
      </c>
      <c r="L60" s="6" t="s">
        <v>430</v>
      </c>
      <c r="M60" s="6" t="s">
        <v>2335</v>
      </c>
      <c r="N60" s="23">
        <v>0</v>
      </c>
      <c r="O60" s="23">
        <v>0</v>
      </c>
      <c r="P60" s="23">
        <v>0</v>
      </c>
      <c r="Q60" s="23">
        <v>0</v>
      </c>
      <c r="R60" s="23">
        <v>0</v>
      </c>
      <c r="S60" s="23">
        <v>0</v>
      </c>
      <c r="T60" s="23">
        <v>0</v>
      </c>
      <c r="U60" s="6">
        <v>7</v>
      </c>
      <c r="V60" s="12">
        <v>0</v>
      </c>
    </row>
    <row r="61" spans="1:22" ht="16" x14ac:dyDescent="0.4">
      <c r="A61" s="6">
        <v>59</v>
      </c>
      <c r="B61" s="6" t="s">
        <v>55</v>
      </c>
      <c r="C61" s="6" t="s">
        <v>2252</v>
      </c>
      <c r="D61" s="6" t="s">
        <v>2269</v>
      </c>
      <c r="E61" s="6" t="s">
        <v>2269</v>
      </c>
      <c r="F61" s="6" t="s">
        <v>2254</v>
      </c>
      <c r="G61" s="6" t="s">
        <v>2255</v>
      </c>
      <c r="H61" s="6" t="s">
        <v>2336</v>
      </c>
      <c r="I61" s="6" t="s">
        <v>2012</v>
      </c>
      <c r="J61" s="6" t="s">
        <v>1231</v>
      </c>
      <c r="K61" s="6" t="s">
        <v>428</v>
      </c>
      <c r="L61" s="6" t="s">
        <v>432</v>
      </c>
      <c r="M61" s="6" t="s">
        <v>1981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6">
        <v>7</v>
      </c>
      <c r="V61" s="12">
        <v>0</v>
      </c>
    </row>
    <row r="62" spans="1:22" ht="16" x14ac:dyDescent="0.4">
      <c r="A62" s="6">
        <v>60</v>
      </c>
      <c r="B62" s="6" t="s">
        <v>2229</v>
      </c>
      <c r="C62" s="6" t="s">
        <v>2229</v>
      </c>
      <c r="D62" s="6" t="s">
        <v>2230</v>
      </c>
      <c r="E62" s="6" t="s">
        <v>2230</v>
      </c>
      <c r="F62" s="6" t="s">
        <v>2231</v>
      </c>
      <c r="G62" s="6" t="s">
        <v>2232</v>
      </c>
      <c r="H62" s="6" t="s">
        <v>2337</v>
      </c>
      <c r="I62" s="6" t="s">
        <v>2012</v>
      </c>
      <c r="J62" s="6">
        <v>0</v>
      </c>
      <c r="K62" s="6" t="s">
        <v>426</v>
      </c>
      <c r="L62" s="6" t="s">
        <v>430</v>
      </c>
      <c r="M62" s="6" t="s">
        <v>1981</v>
      </c>
      <c r="N62" s="23">
        <v>0.78</v>
      </c>
      <c r="O62" s="23">
        <v>0</v>
      </c>
      <c r="P62" s="23">
        <v>0.86</v>
      </c>
      <c r="Q62" s="23">
        <v>0</v>
      </c>
      <c r="R62" s="23">
        <v>0.83</v>
      </c>
      <c r="S62" s="23">
        <v>0</v>
      </c>
      <c r="T62" s="23">
        <v>0.6</v>
      </c>
      <c r="U62" s="6">
        <v>3</v>
      </c>
      <c r="V62" s="12">
        <v>1.2</v>
      </c>
    </row>
    <row r="63" spans="1:22" ht="16" x14ac:dyDescent="0.4">
      <c r="A63" s="6">
        <v>61</v>
      </c>
      <c r="B63" s="6" t="s">
        <v>2219</v>
      </c>
      <c r="C63" s="6" t="s">
        <v>2219</v>
      </c>
      <c r="D63" s="6" t="s">
        <v>2220</v>
      </c>
      <c r="E63" s="6" t="s">
        <v>2220</v>
      </c>
      <c r="F63" s="6" t="s">
        <v>2221</v>
      </c>
      <c r="G63" s="6" t="s">
        <v>2222</v>
      </c>
      <c r="H63" s="6" t="s">
        <v>2338</v>
      </c>
      <c r="I63" s="6" t="s">
        <v>2024</v>
      </c>
      <c r="J63" s="6">
        <v>0</v>
      </c>
      <c r="K63" s="6" t="s">
        <v>426</v>
      </c>
      <c r="L63" s="6" t="s">
        <v>430</v>
      </c>
      <c r="M63" s="6" t="s">
        <v>2025</v>
      </c>
      <c r="N63" s="23">
        <v>0</v>
      </c>
      <c r="O63" s="23">
        <v>11.35</v>
      </c>
      <c r="P63" s="23">
        <v>0</v>
      </c>
      <c r="Q63" s="23">
        <v>11.33</v>
      </c>
      <c r="R63" s="23">
        <v>0</v>
      </c>
      <c r="S63" s="23">
        <v>12.24</v>
      </c>
      <c r="T63" s="23">
        <v>0</v>
      </c>
      <c r="U63" s="6">
        <v>4</v>
      </c>
      <c r="V63" s="12">
        <v>0</v>
      </c>
    </row>
    <row r="64" spans="1:22" ht="16" x14ac:dyDescent="0.4">
      <c r="A64" s="6">
        <v>62</v>
      </c>
      <c r="B64" s="6" t="s">
        <v>2219</v>
      </c>
      <c r="C64" s="6" t="s">
        <v>2219</v>
      </c>
      <c r="D64" s="6" t="s">
        <v>2306</v>
      </c>
      <c r="E64" s="6" t="s">
        <v>2306</v>
      </c>
      <c r="F64" s="6" t="s">
        <v>2307</v>
      </c>
      <c r="G64" s="6" t="s">
        <v>2308</v>
      </c>
      <c r="H64" s="6" t="s">
        <v>2339</v>
      </c>
      <c r="I64" s="6" t="s">
        <v>2257</v>
      </c>
      <c r="J64" s="6">
        <v>0</v>
      </c>
      <c r="K64" s="6" t="s">
        <v>426</v>
      </c>
      <c r="L64" s="6" t="s">
        <v>430</v>
      </c>
      <c r="M64" s="6" t="s">
        <v>2258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  <c r="T64" s="23">
        <v>0</v>
      </c>
      <c r="U64" s="6">
        <v>7</v>
      </c>
      <c r="V64" s="12">
        <v>0</v>
      </c>
    </row>
    <row r="65" spans="1:22" ht="16" x14ac:dyDescent="0.4">
      <c r="A65" s="6">
        <v>63</v>
      </c>
      <c r="B65" s="6" t="s">
        <v>2219</v>
      </c>
      <c r="C65" s="6" t="s">
        <v>2219</v>
      </c>
      <c r="D65" s="6" t="s">
        <v>2220</v>
      </c>
      <c r="E65" s="6" t="s">
        <v>2220</v>
      </c>
      <c r="F65" s="6" t="s">
        <v>2221</v>
      </c>
      <c r="G65" s="6" t="s">
        <v>2222</v>
      </c>
      <c r="H65" s="6" t="s">
        <v>2340</v>
      </c>
      <c r="I65" s="6" t="s">
        <v>2250</v>
      </c>
      <c r="J65" s="6">
        <v>0</v>
      </c>
      <c r="K65" s="6" t="s">
        <v>426</v>
      </c>
      <c r="L65" s="6" t="s">
        <v>430</v>
      </c>
      <c r="M65" s="6" t="s">
        <v>1178</v>
      </c>
      <c r="N65" s="23">
        <v>0.6</v>
      </c>
      <c r="O65" s="23">
        <v>0.6356026022469905</v>
      </c>
      <c r="P65" s="23">
        <v>0.64</v>
      </c>
      <c r="Q65" s="23">
        <v>0.85526357997027846</v>
      </c>
      <c r="R65" s="23">
        <v>0.11</v>
      </c>
      <c r="S65" s="23">
        <v>0.5148645376116201</v>
      </c>
      <c r="T65" s="23">
        <v>0.20492965758669926</v>
      </c>
      <c r="U65" s="6">
        <v>0</v>
      </c>
      <c r="V65" s="12">
        <v>0.51232414396674808</v>
      </c>
    </row>
    <row r="66" spans="1:22" ht="16" x14ac:dyDescent="0.4">
      <c r="A66" s="6">
        <v>64</v>
      </c>
      <c r="B66" s="6" t="s">
        <v>2219</v>
      </c>
      <c r="C66" s="6" t="s">
        <v>2219</v>
      </c>
      <c r="D66" s="6" t="s">
        <v>2220</v>
      </c>
      <c r="E66" s="6" t="s">
        <v>2220</v>
      </c>
      <c r="F66" s="6" t="s">
        <v>2221</v>
      </c>
      <c r="G66" s="6" t="s">
        <v>2222</v>
      </c>
      <c r="H66" s="6" t="s">
        <v>2341</v>
      </c>
      <c r="I66" s="6" t="s">
        <v>2024</v>
      </c>
      <c r="J66" s="6">
        <v>0</v>
      </c>
      <c r="K66" s="6" t="s">
        <v>426</v>
      </c>
      <c r="L66" s="6" t="s">
        <v>430</v>
      </c>
      <c r="M66" s="6" t="s">
        <v>2025</v>
      </c>
      <c r="N66" s="23">
        <v>3.7</v>
      </c>
      <c r="O66" s="23">
        <v>3.16</v>
      </c>
      <c r="P66" s="23">
        <v>4.83</v>
      </c>
      <c r="Q66" s="23">
        <v>2.27</v>
      </c>
      <c r="R66" s="23">
        <v>4.3899999999999997</v>
      </c>
      <c r="S66" s="23">
        <v>4.2699999999999996</v>
      </c>
      <c r="T66" s="23">
        <v>1.6</v>
      </c>
      <c r="U66" s="6">
        <v>0</v>
      </c>
      <c r="V66" s="12">
        <v>4</v>
      </c>
    </row>
    <row r="67" spans="1:22" ht="16" x14ac:dyDescent="0.4">
      <c r="A67" s="6">
        <v>65</v>
      </c>
      <c r="B67" s="6" t="s">
        <v>55</v>
      </c>
      <c r="C67" s="6" t="s">
        <v>55</v>
      </c>
      <c r="D67" s="6" t="s">
        <v>2242</v>
      </c>
      <c r="E67" s="6" t="s">
        <v>2242</v>
      </c>
      <c r="F67" s="6" t="s">
        <v>2243</v>
      </c>
      <c r="G67" s="6" t="s">
        <v>2244</v>
      </c>
      <c r="H67" s="6" t="s">
        <v>2342</v>
      </c>
      <c r="I67" s="6" t="s">
        <v>1965</v>
      </c>
      <c r="J67" s="6">
        <v>0</v>
      </c>
      <c r="K67" s="6" t="s">
        <v>426</v>
      </c>
      <c r="L67" s="6" t="s">
        <v>430</v>
      </c>
      <c r="M67" s="6" t="s">
        <v>1966</v>
      </c>
      <c r="N67" s="23">
        <v>0</v>
      </c>
      <c r="O67" s="23">
        <v>0</v>
      </c>
      <c r="P67" s="23">
        <v>0.04</v>
      </c>
      <c r="Q67" s="23">
        <v>0</v>
      </c>
      <c r="R67" s="23">
        <v>0</v>
      </c>
      <c r="S67" s="23">
        <v>0.34</v>
      </c>
      <c r="T67" s="23">
        <v>0.25</v>
      </c>
      <c r="U67" s="6">
        <v>4</v>
      </c>
      <c r="V67" s="12">
        <v>0.25</v>
      </c>
    </row>
    <row r="68" spans="1:22" ht="16" x14ac:dyDescent="0.4">
      <c r="A68" s="6">
        <v>66</v>
      </c>
      <c r="B68" s="6" t="s">
        <v>2219</v>
      </c>
      <c r="C68" s="6" t="s">
        <v>2219</v>
      </c>
      <c r="D68" s="6" t="s">
        <v>2220</v>
      </c>
      <c r="E68" s="6" t="s">
        <v>2220</v>
      </c>
      <c r="F68" s="6" t="s">
        <v>2221</v>
      </c>
      <c r="G68" s="6" t="s">
        <v>2222</v>
      </c>
      <c r="H68" s="6" t="s">
        <v>2343</v>
      </c>
      <c r="I68" s="6" t="s">
        <v>2250</v>
      </c>
      <c r="J68" s="6">
        <v>0</v>
      </c>
      <c r="K68" s="6" t="s">
        <v>426</v>
      </c>
      <c r="L68" s="6" t="s">
        <v>432</v>
      </c>
      <c r="M68" s="6" t="s">
        <v>1178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  <c r="T68" s="23">
        <v>0</v>
      </c>
      <c r="U68" s="6">
        <v>7</v>
      </c>
      <c r="V68" s="12">
        <v>0</v>
      </c>
    </row>
    <row r="69" spans="1:22" ht="16" x14ac:dyDescent="0.4">
      <c r="A69" s="6">
        <v>67</v>
      </c>
      <c r="B69" s="6" t="s">
        <v>2219</v>
      </c>
      <c r="C69" s="6" t="s">
        <v>2219</v>
      </c>
      <c r="D69" s="6" t="s">
        <v>2227</v>
      </c>
      <c r="E69" s="6" t="s">
        <v>2227</v>
      </c>
      <c r="F69" s="6" t="s">
        <v>2221</v>
      </c>
      <c r="G69" s="6" t="s">
        <v>2222</v>
      </c>
      <c r="H69" s="6" t="s">
        <v>2344</v>
      </c>
      <c r="I69" s="6" t="s">
        <v>2024</v>
      </c>
      <c r="J69" s="6" t="s">
        <v>1231</v>
      </c>
      <c r="K69" s="6" t="s">
        <v>428</v>
      </c>
      <c r="L69" s="6" t="s">
        <v>432</v>
      </c>
      <c r="M69" s="6" t="s">
        <v>2025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  <c r="T69" s="23">
        <v>0</v>
      </c>
      <c r="U69" s="6">
        <v>7</v>
      </c>
      <c r="V69" s="12">
        <v>0</v>
      </c>
    </row>
    <row r="70" spans="1:22" ht="16" x14ac:dyDescent="0.4">
      <c r="A70" s="6">
        <v>68</v>
      </c>
      <c r="B70" s="6" t="s">
        <v>2219</v>
      </c>
      <c r="C70" s="6" t="s">
        <v>2219</v>
      </c>
      <c r="D70" s="6" t="s">
        <v>2227</v>
      </c>
      <c r="E70" s="6" t="s">
        <v>2227</v>
      </c>
      <c r="F70" s="6" t="s">
        <v>2221</v>
      </c>
      <c r="G70" s="6" t="s">
        <v>2222</v>
      </c>
      <c r="H70" s="6" t="s">
        <v>1458</v>
      </c>
      <c r="I70" s="6" t="s">
        <v>2082</v>
      </c>
      <c r="J70" s="6">
        <v>0</v>
      </c>
      <c r="K70" s="6" t="s">
        <v>426</v>
      </c>
      <c r="L70" s="6" t="s">
        <v>430</v>
      </c>
      <c r="M70" s="6" t="s">
        <v>1989</v>
      </c>
      <c r="N70" s="23">
        <v>0</v>
      </c>
      <c r="O70" s="23">
        <v>0.19</v>
      </c>
      <c r="P70" s="23">
        <v>0</v>
      </c>
      <c r="Q70" s="23">
        <v>0</v>
      </c>
      <c r="R70" s="23">
        <v>0</v>
      </c>
      <c r="S70" s="23">
        <v>0</v>
      </c>
      <c r="T70" s="23">
        <v>0</v>
      </c>
      <c r="U70" s="6">
        <v>6</v>
      </c>
      <c r="V70" s="12">
        <v>0</v>
      </c>
    </row>
    <row r="71" spans="1:22" ht="16" x14ac:dyDescent="0.4">
      <c r="A71" s="6">
        <v>69</v>
      </c>
      <c r="B71" s="6" t="s">
        <v>55</v>
      </c>
      <c r="C71" s="6" t="s">
        <v>2252</v>
      </c>
      <c r="D71" s="6" t="s">
        <v>2253</v>
      </c>
      <c r="E71" s="6" t="s">
        <v>2253</v>
      </c>
      <c r="F71" s="6" t="s">
        <v>2254</v>
      </c>
      <c r="G71" s="6" t="s">
        <v>2255</v>
      </c>
      <c r="H71" s="6" t="s">
        <v>2345</v>
      </c>
      <c r="I71" s="6" t="s">
        <v>1960</v>
      </c>
      <c r="J71" s="6">
        <v>23.392000198364258</v>
      </c>
      <c r="K71" s="6" t="s">
        <v>426</v>
      </c>
      <c r="L71" s="6" t="s">
        <v>430</v>
      </c>
      <c r="M71" s="6" t="s">
        <v>1926</v>
      </c>
      <c r="N71" s="23">
        <v>0.33</v>
      </c>
      <c r="O71" s="23">
        <v>0</v>
      </c>
      <c r="P71" s="23">
        <v>0</v>
      </c>
      <c r="Q71" s="23">
        <v>0.45</v>
      </c>
      <c r="R71" s="23">
        <v>0</v>
      </c>
      <c r="S71" s="23">
        <v>0</v>
      </c>
      <c r="T71" s="23">
        <v>0</v>
      </c>
      <c r="U71" s="6">
        <v>5</v>
      </c>
      <c r="V71" s="12">
        <v>0</v>
      </c>
    </row>
    <row r="72" spans="1:22" ht="16" x14ac:dyDescent="0.4">
      <c r="A72" s="6">
        <v>70</v>
      </c>
      <c r="B72" s="6" t="s">
        <v>2219</v>
      </c>
      <c r="C72" s="6" t="s">
        <v>2219</v>
      </c>
      <c r="D72" s="6" t="s">
        <v>2220</v>
      </c>
      <c r="E72" s="6" t="s">
        <v>2220</v>
      </c>
      <c r="F72" s="6" t="s">
        <v>2221</v>
      </c>
      <c r="G72" s="6" t="s">
        <v>2222</v>
      </c>
      <c r="H72" s="6" t="s">
        <v>2346</v>
      </c>
      <c r="I72" s="6" t="s">
        <v>2347</v>
      </c>
      <c r="J72" s="6">
        <v>0</v>
      </c>
      <c r="K72" s="6" t="s">
        <v>426</v>
      </c>
      <c r="L72" s="6" t="s">
        <v>430</v>
      </c>
      <c r="M72" s="6" t="s">
        <v>1238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6">
        <v>7</v>
      </c>
      <c r="V72" s="12">
        <v>0</v>
      </c>
    </row>
    <row r="73" spans="1:22" ht="16" x14ac:dyDescent="0.4">
      <c r="A73" s="6">
        <v>71</v>
      </c>
      <c r="B73" s="6" t="s">
        <v>2264</v>
      </c>
      <c r="C73" s="6" t="s">
        <v>2264</v>
      </c>
      <c r="D73" s="6" t="s">
        <v>2279</v>
      </c>
      <c r="E73" s="6" t="s">
        <v>2279</v>
      </c>
      <c r="F73" s="6" t="s">
        <v>2280</v>
      </c>
      <c r="G73" s="6" t="s">
        <v>2281</v>
      </c>
      <c r="H73" s="6" t="s">
        <v>2282</v>
      </c>
      <c r="I73" s="6" t="s">
        <v>2348</v>
      </c>
      <c r="J73" s="6">
        <v>0</v>
      </c>
      <c r="K73" s="6" t="s">
        <v>426</v>
      </c>
      <c r="L73" s="6" t="s">
        <v>430</v>
      </c>
      <c r="M73" s="6" t="s">
        <v>2349</v>
      </c>
      <c r="N73" s="23">
        <v>0</v>
      </c>
      <c r="O73" s="23">
        <v>13.66</v>
      </c>
      <c r="P73" s="23">
        <v>0.7</v>
      </c>
      <c r="Q73" s="23">
        <v>9.15</v>
      </c>
      <c r="R73" s="23">
        <v>7.3</v>
      </c>
      <c r="S73" s="23">
        <v>2.4900000000000002</v>
      </c>
      <c r="T73" s="23">
        <v>0</v>
      </c>
      <c r="U73" s="6">
        <v>2</v>
      </c>
      <c r="V73" s="12">
        <v>0</v>
      </c>
    </row>
    <row r="74" spans="1:22" ht="16" x14ac:dyDescent="0.4">
      <c r="A74" s="6">
        <v>72</v>
      </c>
      <c r="B74" s="6" t="s">
        <v>2219</v>
      </c>
      <c r="C74" s="6" t="s">
        <v>2219</v>
      </c>
      <c r="D74" s="6" t="s">
        <v>2227</v>
      </c>
      <c r="E74" s="6" t="s">
        <v>2227</v>
      </c>
      <c r="F74" s="6" t="s">
        <v>2221</v>
      </c>
      <c r="G74" s="6" t="s">
        <v>2222</v>
      </c>
      <c r="H74" s="6" t="s">
        <v>2350</v>
      </c>
      <c r="I74" s="6" t="s">
        <v>2010</v>
      </c>
      <c r="J74" s="6">
        <v>0</v>
      </c>
      <c r="K74" s="6" t="s">
        <v>426</v>
      </c>
      <c r="L74" s="6" t="s">
        <v>430</v>
      </c>
      <c r="M74" s="6" t="s">
        <v>2011</v>
      </c>
      <c r="N74" s="23">
        <v>0</v>
      </c>
      <c r="O74" s="23">
        <v>9.01</v>
      </c>
      <c r="P74" s="23">
        <v>10.94</v>
      </c>
      <c r="Q74" s="23">
        <v>9.8800000000000008</v>
      </c>
      <c r="R74" s="23">
        <v>0</v>
      </c>
      <c r="S74" s="23">
        <v>9.68</v>
      </c>
      <c r="T74" s="23">
        <v>0.01</v>
      </c>
      <c r="U74" s="6">
        <v>2</v>
      </c>
      <c r="V74" s="12">
        <v>6.6666666666666671E-3</v>
      </c>
    </row>
    <row r="75" spans="1:22" ht="16" x14ac:dyDescent="0.4">
      <c r="A75" s="6">
        <v>73</v>
      </c>
      <c r="B75" s="6" t="s">
        <v>2219</v>
      </c>
      <c r="C75" s="6" t="s">
        <v>2219</v>
      </c>
      <c r="D75" s="6" t="s">
        <v>2227</v>
      </c>
      <c r="E75" s="6" t="s">
        <v>2227</v>
      </c>
      <c r="F75" s="6" t="s">
        <v>2221</v>
      </c>
      <c r="G75" s="6" t="s">
        <v>2222</v>
      </c>
      <c r="H75" s="6" t="s">
        <v>2351</v>
      </c>
      <c r="I75" s="6" t="s">
        <v>2024</v>
      </c>
      <c r="J75" s="6">
        <v>0</v>
      </c>
      <c r="K75" s="6" t="s">
        <v>426</v>
      </c>
      <c r="L75" s="6" t="s">
        <v>430</v>
      </c>
      <c r="M75" s="6" t="s">
        <v>2025</v>
      </c>
      <c r="N75" s="23">
        <v>0</v>
      </c>
      <c r="O75" s="23">
        <v>0</v>
      </c>
      <c r="P75" s="23">
        <v>0</v>
      </c>
      <c r="Q75" s="23">
        <v>0</v>
      </c>
      <c r="R75" s="23">
        <v>0</v>
      </c>
      <c r="S75" s="23">
        <v>5.95</v>
      </c>
      <c r="T75" s="23">
        <v>7.42</v>
      </c>
      <c r="U75" s="6">
        <v>5</v>
      </c>
      <c r="V75" s="12">
        <v>18.549999723583486</v>
      </c>
    </row>
    <row r="76" spans="1:22" ht="16" x14ac:dyDescent="0.4">
      <c r="A76" s="6">
        <v>74</v>
      </c>
      <c r="B76" s="6" t="s">
        <v>2219</v>
      </c>
      <c r="C76" s="6" t="s">
        <v>2219</v>
      </c>
      <c r="D76" s="6" t="s">
        <v>2220</v>
      </c>
      <c r="E76" s="6" t="s">
        <v>2220</v>
      </c>
      <c r="F76" s="6" t="s">
        <v>2221</v>
      </c>
      <c r="G76" s="6" t="s">
        <v>2222</v>
      </c>
      <c r="H76" s="6" t="s">
        <v>2352</v>
      </c>
      <c r="I76" s="6" t="s">
        <v>2024</v>
      </c>
      <c r="J76" s="6">
        <v>0</v>
      </c>
      <c r="K76" s="6" t="s">
        <v>426</v>
      </c>
      <c r="L76" s="6" t="s">
        <v>430</v>
      </c>
      <c r="M76" s="6" t="s">
        <v>2025</v>
      </c>
      <c r="N76" s="23">
        <v>1.32</v>
      </c>
      <c r="O76" s="23">
        <v>0.33</v>
      </c>
      <c r="P76" s="23">
        <v>1.1200000000000001</v>
      </c>
      <c r="Q76" s="23">
        <v>1.86</v>
      </c>
      <c r="R76" s="23">
        <v>0.89</v>
      </c>
      <c r="S76" s="23">
        <v>1.36</v>
      </c>
      <c r="T76" s="23">
        <v>5.48</v>
      </c>
      <c r="U76" s="6">
        <v>0</v>
      </c>
      <c r="V76" s="12">
        <v>13.700000000000001</v>
      </c>
    </row>
    <row r="77" spans="1:22" ht="16" x14ac:dyDescent="0.4">
      <c r="A77" s="6">
        <v>75</v>
      </c>
      <c r="B77" s="6" t="s">
        <v>55</v>
      </c>
      <c r="C77" s="6" t="s">
        <v>55</v>
      </c>
      <c r="D77" s="6" t="s">
        <v>2242</v>
      </c>
      <c r="E77" s="6" t="s">
        <v>2242</v>
      </c>
      <c r="F77" s="6" t="s">
        <v>2243</v>
      </c>
      <c r="G77" s="6" t="s">
        <v>2244</v>
      </c>
      <c r="H77" s="6" t="s">
        <v>2353</v>
      </c>
      <c r="I77" s="6" t="s">
        <v>2192</v>
      </c>
      <c r="J77" s="6">
        <v>0</v>
      </c>
      <c r="K77" s="6" t="s">
        <v>426</v>
      </c>
      <c r="L77" s="6" t="s">
        <v>430</v>
      </c>
      <c r="M77" s="6" t="s">
        <v>2119</v>
      </c>
      <c r="N77" s="23">
        <v>0.16</v>
      </c>
      <c r="O77" s="23">
        <v>0</v>
      </c>
      <c r="P77" s="23">
        <v>0</v>
      </c>
      <c r="Q77" s="23">
        <v>0.02</v>
      </c>
      <c r="R77" s="23">
        <v>0</v>
      </c>
      <c r="S77" s="23">
        <v>0</v>
      </c>
      <c r="T77" s="23">
        <v>0</v>
      </c>
      <c r="U77" s="6">
        <v>5</v>
      </c>
      <c r="V77" s="12">
        <v>0</v>
      </c>
    </row>
    <row r="78" spans="1:22" ht="16" x14ac:dyDescent="0.4">
      <c r="A78" s="6">
        <v>76</v>
      </c>
      <c r="B78" s="6" t="s">
        <v>2219</v>
      </c>
      <c r="C78" s="6" t="s">
        <v>2219</v>
      </c>
      <c r="D78" s="6" t="s">
        <v>1772</v>
      </c>
      <c r="E78" s="6" t="s">
        <v>1772</v>
      </c>
      <c r="F78" s="6" t="s">
        <v>2223</v>
      </c>
      <c r="G78" s="6" t="s">
        <v>2224</v>
      </c>
      <c r="H78" s="6" t="s">
        <v>1363</v>
      </c>
      <c r="I78" s="6" t="s">
        <v>2354</v>
      </c>
      <c r="J78" s="6">
        <v>0</v>
      </c>
      <c r="K78" s="6" t="s">
        <v>426</v>
      </c>
      <c r="L78" s="6" t="s">
        <v>430</v>
      </c>
      <c r="M78" s="6" t="s">
        <v>1981</v>
      </c>
      <c r="N78" s="23">
        <v>0</v>
      </c>
      <c r="O78" s="23">
        <v>0</v>
      </c>
      <c r="P78" s="23">
        <v>0</v>
      </c>
      <c r="Q78" s="23">
        <v>0</v>
      </c>
      <c r="R78" s="23">
        <v>0</v>
      </c>
      <c r="S78" s="23">
        <v>0</v>
      </c>
      <c r="T78" s="23">
        <v>0</v>
      </c>
      <c r="U78" s="6">
        <v>7</v>
      </c>
      <c r="V78" s="12">
        <v>0</v>
      </c>
    </row>
    <row r="79" spans="1:22" ht="16" x14ac:dyDescent="0.4">
      <c r="A79" s="6">
        <v>77</v>
      </c>
      <c r="B79" s="6" t="s">
        <v>55</v>
      </c>
      <c r="C79" s="6" t="s">
        <v>55</v>
      </c>
      <c r="D79" s="6" t="s">
        <v>2234</v>
      </c>
      <c r="E79" s="6" t="s">
        <v>2234</v>
      </c>
      <c r="F79" s="6" t="s">
        <v>2235</v>
      </c>
      <c r="G79" s="6" t="s">
        <v>2236</v>
      </c>
      <c r="H79" s="6" t="s">
        <v>2355</v>
      </c>
      <c r="I79" s="6" t="s">
        <v>2356</v>
      </c>
      <c r="J79" s="6">
        <v>0</v>
      </c>
      <c r="K79" s="6" t="s">
        <v>426</v>
      </c>
      <c r="L79" s="6" t="s">
        <v>430</v>
      </c>
      <c r="M79" s="6" t="s">
        <v>2357</v>
      </c>
      <c r="N79" s="23">
        <v>0</v>
      </c>
      <c r="O79" s="23">
        <v>0.03</v>
      </c>
      <c r="P79" s="23">
        <v>0.08</v>
      </c>
      <c r="Q79" s="23">
        <v>0</v>
      </c>
      <c r="R79" s="23">
        <v>0</v>
      </c>
      <c r="S79" s="23">
        <v>0</v>
      </c>
      <c r="T79" s="23">
        <v>0</v>
      </c>
      <c r="U79" s="6">
        <v>5</v>
      </c>
      <c r="V79" s="12">
        <v>0</v>
      </c>
    </row>
    <row r="80" spans="1:22" ht="16" x14ac:dyDescent="0.4">
      <c r="A80" s="6">
        <v>78</v>
      </c>
      <c r="B80" s="6" t="s">
        <v>2219</v>
      </c>
      <c r="C80" s="6" t="s">
        <v>2219</v>
      </c>
      <c r="D80" s="6" t="s">
        <v>2227</v>
      </c>
      <c r="E80" s="6" t="s">
        <v>2227</v>
      </c>
      <c r="F80" s="6" t="s">
        <v>2221</v>
      </c>
      <c r="G80" s="6" t="s">
        <v>2222</v>
      </c>
      <c r="H80" s="6" t="s">
        <v>2358</v>
      </c>
      <c r="I80" s="6" t="s">
        <v>1965</v>
      </c>
      <c r="J80" s="6">
        <v>0</v>
      </c>
      <c r="K80" s="6" t="s">
        <v>426</v>
      </c>
      <c r="L80" s="6" t="s">
        <v>430</v>
      </c>
      <c r="M80" s="6" t="s">
        <v>1966</v>
      </c>
      <c r="N80" s="23">
        <v>1.04</v>
      </c>
      <c r="O80" s="23">
        <v>0.46</v>
      </c>
      <c r="P80" s="23">
        <v>0.1</v>
      </c>
      <c r="Q80" s="23">
        <v>0.31</v>
      </c>
      <c r="R80" s="23">
        <v>1.05</v>
      </c>
      <c r="S80" s="23">
        <v>0.68</v>
      </c>
      <c r="T80" s="23">
        <v>0.56999999999999995</v>
      </c>
      <c r="U80" s="6">
        <v>0</v>
      </c>
      <c r="V80" s="12">
        <v>0.56999999999999995</v>
      </c>
    </row>
    <row r="81" spans="1:22" ht="16" x14ac:dyDescent="0.4">
      <c r="A81" s="6">
        <v>79</v>
      </c>
      <c r="B81" s="6" t="s">
        <v>2219</v>
      </c>
      <c r="C81" s="6" t="s">
        <v>2219</v>
      </c>
      <c r="D81" s="6" t="s">
        <v>2220</v>
      </c>
      <c r="E81" s="6" t="s">
        <v>2220</v>
      </c>
      <c r="F81" s="6" t="s">
        <v>2221</v>
      </c>
      <c r="G81" s="6" t="s">
        <v>2222</v>
      </c>
      <c r="H81" s="6" t="s">
        <v>2359</v>
      </c>
      <c r="I81" s="6" t="s">
        <v>1951</v>
      </c>
      <c r="J81" s="6">
        <v>0</v>
      </c>
      <c r="K81" s="6" t="s">
        <v>426</v>
      </c>
      <c r="L81" s="6" t="s">
        <v>432</v>
      </c>
      <c r="M81" s="6" t="s">
        <v>1952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6">
        <v>7</v>
      </c>
      <c r="V81" s="12">
        <v>0</v>
      </c>
    </row>
    <row r="82" spans="1:22" ht="16" x14ac:dyDescent="0.4">
      <c r="A82" s="6">
        <v>80</v>
      </c>
      <c r="B82" s="6" t="s">
        <v>2264</v>
      </c>
      <c r="C82" s="6" t="s">
        <v>2264</v>
      </c>
      <c r="D82" s="6" t="s">
        <v>2279</v>
      </c>
      <c r="E82" s="6" t="s">
        <v>2279</v>
      </c>
      <c r="F82" s="6" t="s">
        <v>2280</v>
      </c>
      <c r="G82" s="6" t="s">
        <v>2281</v>
      </c>
      <c r="H82" s="6" t="s">
        <v>2360</v>
      </c>
      <c r="I82" s="6" t="s">
        <v>2361</v>
      </c>
      <c r="J82" s="6">
        <v>0</v>
      </c>
      <c r="K82" s="6" t="s">
        <v>426</v>
      </c>
      <c r="L82" s="6" t="s">
        <v>430</v>
      </c>
      <c r="M82" s="6" t="s">
        <v>1952</v>
      </c>
      <c r="N82" s="23">
        <v>0.31</v>
      </c>
      <c r="O82" s="23">
        <v>0.01</v>
      </c>
      <c r="P82" s="23">
        <v>0</v>
      </c>
      <c r="Q82" s="23">
        <v>0</v>
      </c>
      <c r="R82" s="23">
        <v>0.63</v>
      </c>
      <c r="S82" s="23">
        <v>0.21</v>
      </c>
      <c r="T82" s="23">
        <v>0</v>
      </c>
      <c r="U82" s="6">
        <v>3</v>
      </c>
      <c r="V82" s="12">
        <v>0</v>
      </c>
    </row>
    <row r="83" spans="1:22" ht="16" x14ac:dyDescent="0.4">
      <c r="A83" s="6">
        <v>81</v>
      </c>
      <c r="B83" s="6" t="s">
        <v>2219</v>
      </c>
      <c r="C83" s="6" t="s">
        <v>2219</v>
      </c>
      <c r="D83" s="6" t="s">
        <v>2220</v>
      </c>
      <c r="E83" s="6" t="s">
        <v>2220</v>
      </c>
      <c r="F83" s="6" t="s">
        <v>2221</v>
      </c>
      <c r="G83" s="6" t="s">
        <v>2222</v>
      </c>
      <c r="H83" s="6" t="s">
        <v>2362</v>
      </c>
      <c r="I83" s="6" t="s">
        <v>2363</v>
      </c>
      <c r="J83" s="6">
        <v>0</v>
      </c>
      <c r="K83" s="6" t="s">
        <v>426</v>
      </c>
      <c r="L83" s="6" t="s">
        <v>430</v>
      </c>
      <c r="M83" s="6" t="s">
        <v>2364</v>
      </c>
      <c r="N83" s="23">
        <v>0</v>
      </c>
      <c r="O83" s="23">
        <v>0</v>
      </c>
      <c r="P83" s="23">
        <v>0.27</v>
      </c>
      <c r="Q83" s="23">
        <v>0</v>
      </c>
      <c r="R83" s="23">
        <v>0</v>
      </c>
      <c r="S83" s="23">
        <v>0.06</v>
      </c>
      <c r="T83" s="23">
        <v>0.11</v>
      </c>
      <c r="U83" s="6">
        <v>4</v>
      </c>
      <c r="V83" s="12">
        <v>0.26190477008181673</v>
      </c>
    </row>
    <row r="84" spans="1:22" ht="16" x14ac:dyDescent="0.4">
      <c r="A84" s="6">
        <v>82</v>
      </c>
      <c r="B84" s="6" t="s">
        <v>55</v>
      </c>
      <c r="C84" s="6" t="s">
        <v>55</v>
      </c>
      <c r="D84" s="6" t="s">
        <v>2242</v>
      </c>
      <c r="E84" s="6" t="s">
        <v>2242</v>
      </c>
      <c r="F84" s="6" t="s">
        <v>2243</v>
      </c>
      <c r="G84" s="6" t="s">
        <v>2244</v>
      </c>
      <c r="H84" s="6" t="s">
        <v>2365</v>
      </c>
      <c r="I84" s="6" t="s">
        <v>2261</v>
      </c>
      <c r="J84" s="6">
        <v>0</v>
      </c>
      <c r="K84" s="6" t="s">
        <v>426</v>
      </c>
      <c r="L84" s="6" t="s">
        <v>430</v>
      </c>
      <c r="M84" s="6" t="s">
        <v>2262</v>
      </c>
      <c r="N84" s="23">
        <v>0</v>
      </c>
      <c r="O84" s="23">
        <v>0.06</v>
      </c>
      <c r="P84" s="23">
        <v>0</v>
      </c>
      <c r="Q84" s="23">
        <v>0</v>
      </c>
      <c r="R84" s="23">
        <v>0</v>
      </c>
      <c r="S84" s="23">
        <v>0</v>
      </c>
      <c r="T84" s="23">
        <v>0</v>
      </c>
      <c r="U84" s="6">
        <v>6</v>
      </c>
      <c r="V84" s="12">
        <v>0</v>
      </c>
    </row>
    <row r="85" spans="1:22" ht="16" x14ac:dyDescent="0.4">
      <c r="A85" s="6">
        <v>83</v>
      </c>
      <c r="B85" s="6" t="s">
        <v>2229</v>
      </c>
      <c r="C85" s="6" t="s">
        <v>2229</v>
      </c>
      <c r="D85" s="6" t="s">
        <v>2230</v>
      </c>
      <c r="E85" s="6" t="s">
        <v>2230</v>
      </c>
      <c r="F85" s="6" t="s">
        <v>2231</v>
      </c>
      <c r="G85" s="6" t="s">
        <v>2232</v>
      </c>
      <c r="H85" s="6" t="s">
        <v>2366</v>
      </c>
      <c r="I85" s="6" t="s">
        <v>2012</v>
      </c>
      <c r="J85" s="6">
        <v>0</v>
      </c>
      <c r="K85" s="6" t="s">
        <v>426</v>
      </c>
      <c r="L85" s="6" t="s">
        <v>430</v>
      </c>
      <c r="M85" s="6" t="s">
        <v>1981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  <c r="T85" s="23">
        <v>0</v>
      </c>
      <c r="U85" s="6">
        <v>7</v>
      </c>
      <c r="V85" s="12">
        <v>0</v>
      </c>
    </row>
    <row r="86" spans="1:22" ht="16" x14ac:dyDescent="0.4">
      <c r="A86" s="6">
        <v>84</v>
      </c>
      <c r="B86" s="6" t="s">
        <v>55</v>
      </c>
      <c r="C86" s="6" t="s">
        <v>55</v>
      </c>
      <c r="D86" s="6" t="s">
        <v>2230</v>
      </c>
      <c r="E86" s="6" t="s">
        <v>2230</v>
      </c>
      <c r="F86" s="6" t="s">
        <v>2231</v>
      </c>
      <c r="G86" s="6" t="s">
        <v>2232</v>
      </c>
      <c r="H86" s="6" t="s">
        <v>2367</v>
      </c>
      <c r="I86" s="6" t="s">
        <v>2014</v>
      </c>
      <c r="J86" s="6">
        <v>0</v>
      </c>
      <c r="K86" s="6" t="s">
        <v>426</v>
      </c>
      <c r="L86" s="6" t="s">
        <v>430</v>
      </c>
      <c r="M86" s="6" t="s">
        <v>2015</v>
      </c>
      <c r="N86" s="23">
        <v>0</v>
      </c>
      <c r="O86" s="23">
        <v>0.4</v>
      </c>
      <c r="P86" s="23">
        <v>0.2</v>
      </c>
      <c r="Q86" s="23">
        <v>0</v>
      </c>
      <c r="R86" s="23">
        <v>0.57999999999999996</v>
      </c>
      <c r="S86" s="23">
        <v>0.39</v>
      </c>
      <c r="T86" s="23">
        <v>0</v>
      </c>
      <c r="U86" s="6">
        <v>3</v>
      </c>
      <c r="V86" s="12">
        <v>0</v>
      </c>
    </row>
    <row r="87" spans="1:22" ht="16" x14ac:dyDescent="0.4">
      <c r="A87" s="6">
        <v>85</v>
      </c>
      <c r="B87" s="6" t="s">
        <v>2264</v>
      </c>
      <c r="C87" s="6" t="s">
        <v>2264</v>
      </c>
      <c r="D87" s="6" t="s">
        <v>2279</v>
      </c>
      <c r="E87" s="6" t="s">
        <v>2279</v>
      </c>
      <c r="F87" s="6" t="s">
        <v>2280</v>
      </c>
      <c r="G87" s="6" t="s">
        <v>2281</v>
      </c>
      <c r="H87" s="6" t="s">
        <v>2368</v>
      </c>
      <c r="I87" s="6" t="s">
        <v>2369</v>
      </c>
      <c r="J87" s="6">
        <v>24.624000549316406</v>
      </c>
      <c r="K87" s="6" t="s">
        <v>426</v>
      </c>
      <c r="L87" s="6" t="s">
        <v>432</v>
      </c>
      <c r="M87" s="6" t="s">
        <v>2370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  <c r="T87" s="23">
        <v>0</v>
      </c>
      <c r="U87" s="6">
        <v>7</v>
      </c>
      <c r="V87" s="12">
        <v>0</v>
      </c>
    </row>
    <row r="88" spans="1:22" ht="16" x14ac:dyDescent="0.4">
      <c r="A88" s="6">
        <v>86</v>
      </c>
      <c r="B88" s="6" t="s">
        <v>2229</v>
      </c>
      <c r="C88" s="6" t="s">
        <v>2229</v>
      </c>
      <c r="D88" s="6" t="s">
        <v>2230</v>
      </c>
      <c r="E88" s="6" t="s">
        <v>2230</v>
      </c>
      <c r="F88" s="6" t="s">
        <v>2231</v>
      </c>
      <c r="G88" s="6" t="s">
        <v>2232</v>
      </c>
      <c r="H88" s="6" t="s">
        <v>2371</v>
      </c>
      <c r="I88" s="6" t="s">
        <v>2261</v>
      </c>
      <c r="J88" s="6" t="s">
        <v>1231</v>
      </c>
      <c r="K88" s="6" t="s">
        <v>428</v>
      </c>
      <c r="L88" s="6" t="s">
        <v>432</v>
      </c>
      <c r="M88" s="6" t="s">
        <v>2262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6">
        <v>7</v>
      </c>
      <c r="V88" s="12">
        <v>0</v>
      </c>
    </row>
    <row r="89" spans="1:22" ht="16" x14ac:dyDescent="0.4">
      <c r="A89" s="6">
        <v>87</v>
      </c>
      <c r="B89" s="6" t="s">
        <v>2219</v>
      </c>
      <c r="C89" s="6" t="s">
        <v>2219</v>
      </c>
      <c r="D89" s="6" t="s">
        <v>2306</v>
      </c>
      <c r="E89" s="6" t="s">
        <v>2306</v>
      </c>
      <c r="F89" s="6" t="s">
        <v>2307</v>
      </c>
      <c r="G89" s="6" t="s">
        <v>2308</v>
      </c>
      <c r="H89" s="6" t="s">
        <v>2372</v>
      </c>
      <c r="I89" s="6" t="s">
        <v>2010</v>
      </c>
      <c r="J89" s="6">
        <v>0</v>
      </c>
      <c r="K89" s="6" t="s">
        <v>426</v>
      </c>
      <c r="L89" s="6" t="s">
        <v>430</v>
      </c>
      <c r="M89" s="6" t="s">
        <v>1570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6">
        <v>7</v>
      </c>
      <c r="V89" s="12">
        <v>0</v>
      </c>
    </row>
    <row r="90" spans="1:22" ht="16" x14ac:dyDescent="0.4">
      <c r="A90" s="6">
        <v>88</v>
      </c>
      <c r="B90" s="6" t="s">
        <v>55</v>
      </c>
      <c r="C90" s="6" t="s">
        <v>2252</v>
      </c>
      <c r="D90" s="6" t="s">
        <v>2253</v>
      </c>
      <c r="E90" s="6" t="s">
        <v>2253</v>
      </c>
      <c r="F90" s="6" t="s">
        <v>2254</v>
      </c>
      <c r="G90" s="6" t="s">
        <v>2255</v>
      </c>
      <c r="H90" s="6" t="s">
        <v>2373</v>
      </c>
      <c r="I90" s="6" t="s">
        <v>2374</v>
      </c>
      <c r="J90" s="6">
        <v>0</v>
      </c>
      <c r="K90" s="6" t="s">
        <v>426</v>
      </c>
      <c r="L90" s="6" t="s">
        <v>430</v>
      </c>
      <c r="M90" s="6" t="s">
        <v>2375</v>
      </c>
      <c r="N90" s="23">
        <v>0.26</v>
      </c>
      <c r="O90" s="23">
        <v>1.66199951171875</v>
      </c>
      <c r="P90" s="23">
        <v>0</v>
      </c>
      <c r="Q90" s="23">
        <v>0.18</v>
      </c>
      <c r="R90" s="23">
        <v>0</v>
      </c>
      <c r="S90" s="23">
        <v>0</v>
      </c>
      <c r="T90" s="23">
        <v>0.09</v>
      </c>
      <c r="U90" s="6">
        <v>3</v>
      </c>
      <c r="V90" s="12">
        <v>0.18367346581296604</v>
      </c>
    </row>
    <row r="91" spans="1:22" ht="16" x14ac:dyDescent="0.4">
      <c r="A91" s="6">
        <v>89</v>
      </c>
      <c r="B91" s="6" t="s">
        <v>2219</v>
      </c>
      <c r="C91" s="6" t="s">
        <v>2219</v>
      </c>
      <c r="D91" s="6" t="s">
        <v>2220</v>
      </c>
      <c r="E91" s="6" t="s">
        <v>2220</v>
      </c>
      <c r="F91" s="6" t="s">
        <v>2221</v>
      </c>
      <c r="G91" s="6" t="s">
        <v>2222</v>
      </c>
      <c r="H91" s="6" t="s">
        <v>2376</v>
      </c>
      <c r="I91" s="6" t="s">
        <v>1951</v>
      </c>
      <c r="J91" s="6">
        <v>0</v>
      </c>
      <c r="K91" s="6" t="s">
        <v>426</v>
      </c>
      <c r="L91" s="6" t="s">
        <v>430</v>
      </c>
      <c r="M91" s="6" t="s">
        <v>1238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  <c r="T91" s="23">
        <v>0</v>
      </c>
      <c r="U91" s="6">
        <v>7</v>
      </c>
      <c r="V91" s="12">
        <v>0</v>
      </c>
    </row>
    <row r="92" spans="1:22" ht="16" x14ac:dyDescent="0.4">
      <c r="A92" s="6">
        <v>90</v>
      </c>
      <c r="B92" s="6" t="s">
        <v>55</v>
      </c>
      <c r="C92" s="6" t="s">
        <v>55</v>
      </c>
      <c r="D92" s="6" t="s">
        <v>2230</v>
      </c>
      <c r="E92" s="6" t="s">
        <v>2230</v>
      </c>
      <c r="F92" s="6" t="s">
        <v>2231</v>
      </c>
      <c r="G92" s="6" t="s">
        <v>2232</v>
      </c>
      <c r="H92" s="6" t="s">
        <v>2377</v>
      </c>
      <c r="I92" s="6" t="s">
        <v>2024</v>
      </c>
      <c r="J92" s="6">
        <v>27.434000015258789</v>
      </c>
      <c r="K92" s="6" t="s">
        <v>426</v>
      </c>
      <c r="L92" s="6" t="s">
        <v>432</v>
      </c>
      <c r="M92" s="6" t="s">
        <v>2025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6">
        <v>7</v>
      </c>
      <c r="V92" s="12">
        <v>0</v>
      </c>
    </row>
    <row r="93" spans="1:22" ht="16" x14ac:dyDescent="0.4">
      <c r="A93" s="6">
        <v>91</v>
      </c>
      <c r="B93" s="6" t="s">
        <v>55</v>
      </c>
      <c r="C93" s="6" t="s">
        <v>55</v>
      </c>
      <c r="D93" s="6" t="s">
        <v>2230</v>
      </c>
      <c r="E93" s="6" t="s">
        <v>2230</v>
      </c>
      <c r="F93" s="6" t="s">
        <v>2231</v>
      </c>
      <c r="G93" s="6" t="s">
        <v>2232</v>
      </c>
      <c r="H93" s="6" t="s">
        <v>2378</v>
      </c>
      <c r="I93" s="6" t="s">
        <v>2100</v>
      </c>
      <c r="J93" s="6">
        <v>0</v>
      </c>
      <c r="K93" s="6" t="s">
        <v>426</v>
      </c>
      <c r="L93" s="6" t="s">
        <v>430</v>
      </c>
      <c r="M93" s="6" t="s">
        <v>2101</v>
      </c>
      <c r="N93" s="23">
        <v>0.33</v>
      </c>
      <c r="O93" s="23">
        <v>0.34</v>
      </c>
      <c r="P93" s="23">
        <v>0.33</v>
      </c>
      <c r="Q93" s="23">
        <v>4.3099999999999996</v>
      </c>
      <c r="R93" s="23">
        <v>0.34</v>
      </c>
      <c r="S93" s="23">
        <v>0.33</v>
      </c>
      <c r="T93" s="23">
        <v>0.33</v>
      </c>
      <c r="U93" s="6">
        <v>0</v>
      </c>
      <c r="V93" s="12">
        <v>0.94285714285714295</v>
      </c>
    </row>
    <row r="94" spans="1:22" ht="16" x14ac:dyDescent="0.4">
      <c r="A94" s="6">
        <v>92</v>
      </c>
      <c r="B94" s="6" t="s">
        <v>55</v>
      </c>
      <c r="C94" s="6" t="s">
        <v>55</v>
      </c>
      <c r="D94" s="6" t="s">
        <v>2230</v>
      </c>
      <c r="E94" s="6" t="s">
        <v>2230</v>
      </c>
      <c r="F94" s="6" t="s">
        <v>2231</v>
      </c>
      <c r="G94" s="6" t="s">
        <v>2232</v>
      </c>
      <c r="H94" s="6" t="s">
        <v>2379</v>
      </c>
      <c r="I94" s="6" t="s">
        <v>2261</v>
      </c>
      <c r="J94" s="6">
        <v>0</v>
      </c>
      <c r="K94" s="6" t="s">
        <v>426</v>
      </c>
      <c r="L94" s="6" t="s">
        <v>430</v>
      </c>
      <c r="M94" s="6" t="s">
        <v>2262</v>
      </c>
      <c r="N94" s="23">
        <v>0</v>
      </c>
      <c r="O94" s="23">
        <v>0.19</v>
      </c>
      <c r="P94" s="23">
        <v>0</v>
      </c>
      <c r="Q94" s="23">
        <v>0.52</v>
      </c>
      <c r="R94" s="23">
        <v>0</v>
      </c>
      <c r="S94" s="23">
        <v>0</v>
      </c>
      <c r="T94" s="23">
        <v>0</v>
      </c>
      <c r="U94" s="6">
        <v>5</v>
      </c>
      <c r="V94" s="12">
        <v>0</v>
      </c>
    </row>
    <row r="95" spans="1:22" ht="16" x14ac:dyDescent="0.4">
      <c r="A95" s="6">
        <v>93</v>
      </c>
      <c r="B95" s="6" t="s">
        <v>55</v>
      </c>
      <c r="C95" s="6" t="s">
        <v>2252</v>
      </c>
      <c r="D95" s="6" t="s">
        <v>2253</v>
      </c>
      <c r="E95" s="6" t="s">
        <v>2253</v>
      </c>
      <c r="F95" s="6" t="s">
        <v>2254</v>
      </c>
      <c r="G95" s="6" t="s">
        <v>2255</v>
      </c>
      <c r="H95" s="6" t="s">
        <v>2380</v>
      </c>
      <c r="I95" s="6" t="s">
        <v>1939</v>
      </c>
      <c r="J95" s="6">
        <v>0</v>
      </c>
      <c r="K95" s="6" t="s">
        <v>426</v>
      </c>
      <c r="L95" s="6" t="s">
        <v>430</v>
      </c>
      <c r="M95" s="6" t="s">
        <v>1940</v>
      </c>
      <c r="N95" s="23">
        <v>0</v>
      </c>
      <c r="O95" s="23">
        <v>0</v>
      </c>
      <c r="P95" s="23">
        <v>0.61</v>
      </c>
      <c r="Q95" s="23">
        <v>0</v>
      </c>
      <c r="R95" s="23">
        <v>0</v>
      </c>
      <c r="S95" s="23">
        <v>0</v>
      </c>
      <c r="T95" s="23">
        <v>0</v>
      </c>
      <c r="U95" s="6">
        <v>6</v>
      </c>
      <c r="V95" s="12">
        <v>0</v>
      </c>
    </row>
    <row r="96" spans="1:22" ht="16" x14ac:dyDescent="0.4">
      <c r="A96" s="6">
        <v>94</v>
      </c>
      <c r="B96" s="6" t="s">
        <v>55</v>
      </c>
      <c r="C96" s="6" t="s">
        <v>55</v>
      </c>
      <c r="D96" s="6" t="s">
        <v>2259</v>
      </c>
      <c r="E96" s="6" t="s">
        <v>2259</v>
      </c>
      <c r="F96" s="6" t="s">
        <v>2231</v>
      </c>
      <c r="G96" s="6" t="s">
        <v>2232</v>
      </c>
      <c r="H96" s="6" t="s">
        <v>2381</v>
      </c>
      <c r="I96" s="6" t="s">
        <v>2192</v>
      </c>
      <c r="J96" s="6">
        <v>0</v>
      </c>
      <c r="K96" s="6" t="s">
        <v>426</v>
      </c>
      <c r="L96" s="6" t="s">
        <v>432</v>
      </c>
      <c r="M96" s="6" t="s">
        <v>2119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0</v>
      </c>
      <c r="U96" s="6">
        <v>7</v>
      </c>
      <c r="V96" s="12">
        <v>0</v>
      </c>
    </row>
    <row r="97" spans="1:22" ht="16" x14ac:dyDescent="0.4">
      <c r="A97" s="6">
        <v>95</v>
      </c>
      <c r="B97" s="6" t="s">
        <v>2264</v>
      </c>
      <c r="C97" s="6" t="s">
        <v>2264</v>
      </c>
      <c r="D97" s="6" t="s">
        <v>2279</v>
      </c>
      <c r="E97" s="6" t="s">
        <v>2279</v>
      </c>
      <c r="F97" s="6" t="s">
        <v>2280</v>
      </c>
      <c r="G97" s="6" t="s">
        <v>2281</v>
      </c>
      <c r="H97" s="6" t="s">
        <v>2382</v>
      </c>
      <c r="I97" s="6" t="s">
        <v>1954</v>
      </c>
      <c r="J97" s="6">
        <v>0</v>
      </c>
      <c r="K97" s="6" t="s">
        <v>426</v>
      </c>
      <c r="L97" s="6" t="s">
        <v>430</v>
      </c>
      <c r="M97" s="6" t="s">
        <v>1955</v>
      </c>
      <c r="N97" s="23">
        <v>0</v>
      </c>
      <c r="O97" s="23">
        <v>0</v>
      </c>
      <c r="P97" s="23">
        <v>0</v>
      </c>
      <c r="Q97" s="23">
        <v>0.06</v>
      </c>
      <c r="R97" s="23">
        <v>1.85</v>
      </c>
      <c r="S97" s="23">
        <v>1.42</v>
      </c>
      <c r="T97" s="23">
        <v>1.51</v>
      </c>
      <c r="U97" s="6">
        <v>3</v>
      </c>
      <c r="V97" s="12">
        <v>0</v>
      </c>
    </row>
    <row r="98" spans="1:22" ht="16" x14ac:dyDescent="0.4">
      <c r="A98" s="6">
        <v>96</v>
      </c>
      <c r="B98" s="6" t="s">
        <v>55</v>
      </c>
      <c r="C98" s="6" t="s">
        <v>55</v>
      </c>
      <c r="D98" s="6" t="s">
        <v>2230</v>
      </c>
      <c r="E98" s="6" t="s">
        <v>2230</v>
      </c>
      <c r="F98" s="6" t="s">
        <v>2231</v>
      </c>
      <c r="G98" s="6" t="s">
        <v>2232</v>
      </c>
      <c r="H98" s="6" t="s">
        <v>2383</v>
      </c>
      <c r="I98" s="6" t="s">
        <v>1965</v>
      </c>
      <c r="J98" s="6">
        <v>14.821000099182129</v>
      </c>
      <c r="K98" s="6" t="s">
        <v>426</v>
      </c>
      <c r="L98" s="6" t="s">
        <v>430</v>
      </c>
      <c r="M98" s="6" t="s">
        <v>1966</v>
      </c>
      <c r="N98" s="23">
        <v>0.84</v>
      </c>
      <c r="O98" s="23">
        <v>1.28</v>
      </c>
      <c r="P98" s="23">
        <v>2.76</v>
      </c>
      <c r="Q98" s="23">
        <v>0</v>
      </c>
      <c r="R98" s="23">
        <v>1.02</v>
      </c>
      <c r="S98" s="23">
        <v>0.7</v>
      </c>
      <c r="T98" s="23">
        <v>0.76</v>
      </c>
      <c r="U98" s="6">
        <v>1</v>
      </c>
      <c r="V98" s="12">
        <v>0.76</v>
      </c>
    </row>
    <row r="99" spans="1:22" ht="16" x14ac:dyDescent="0.4">
      <c r="A99" s="6">
        <v>97</v>
      </c>
      <c r="B99" s="6" t="s">
        <v>55</v>
      </c>
      <c r="C99" s="6" t="s">
        <v>55</v>
      </c>
      <c r="D99" s="6" t="s">
        <v>2230</v>
      </c>
      <c r="E99" s="6" t="s">
        <v>2230</v>
      </c>
      <c r="F99" s="6" t="s">
        <v>2231</v>
      </c>
      <c r="G99" s="6" t="s">
        <v>2232</v>
      </c>
      <c r="H99" s="6" t="s">
        <v>2384</v>
      </c>
      <c r="I99" s="6" t="s">
        <v>2014</v>
      </c>
      <c r="J99" s="6">
        <v>0</v>
      </c>
      <c r="K99" s="6" t="s">
        <v>426</v>
      </c>
      <c r="L99" s="6" t="s">
        <v>430</v>
      </c>
      <c r="M99" s="6" t="s">
        <v>2015</v>
      </c>
      <c r="N99" s="23">
        <v>0.46</v>
      </c>
      <c r="O99" s="23">
        <v>0.37</v>
      </c>
      <c r="P99" s="23">
        <v>0.27</v>
      </c>
      <c r="Q99" s="23">
        <v>0.32</v>
      </c>
      <c r="R99" s="23">
        <v>0.3</v>
      </c>
      <c r="S99" s="23">
        <v>0.34</v>
      </c>
      <c r="T99" s="23">
        <v>0</v>
      </c>
      <c r="U99" s="6">
        <v>1</v>
      </c>
      <c r="V99" s="12">
        <v>0</v>
      </c>
    </row>
    <row r="100" spans="1:22" ht="16" x14ac:dyDescent="0.4">
      <c r="A100" s="6">
        <v>98</v>
      </c>
      <c r="B100" s="6" t="s">
        <v>55</v>
      </c>
      <c r="C100" s="6" t="s">
        <v>55</v>
      </c>
      <c r="D100" s="6" t="s">
        <v>2230</v>
      </c>
      <c r="E100" s="6" t="s">
        <v>2230</v>
      </c>
      <c r="F100" s="6" t="s">
        <v>2231</v>
      </c>
      <c r="G100" s="6" t="s">
        <v>2232</v>
      </c>
      <c r="H100" s="6" t="s">
        <v>2385</v>
      </c>
      <c r="I100" s="6" t="s">
        <v>2261</v>
      </c>
      <c r="J100" s="6">
        <v>0</v>
      </c>
      <c r="K100" s="6" t="s">
        <v>426</v>
      </c>
      <c r="L100" s="6" t="s">
        <v>430</v>
      </c>
      <c r="M100" s="6" t="s">
        <v>2262</v>
      </c>
      <c r="N100" s="23">
        <v>0.38</v>
      </c>
      <c r="O100" s="23">
        <v>0.54</v>
      </c>
      <c r="P100" s="23">
        <v>0.32</v>
      </c>
      <c r="Q100" s="23">
        <v>0.51</v>
      </c>
      <c r="R100" s="23">
        <v>0</v>
      </c>
      <c r="S100" s="23">
        <v>0.22</v>
      </c>
      <c r="T100" s="23">
        <v>0</v>
      </c>
      <c r="U100" s="6">
        <v>2</v>
      </c>
      <c r="V100" s="12">
        <v>0</v>
      </c>
    </row>
    <row r="101" spans="1:22" ht="16" x14ac:dyDescent="0.4">
      <c r="A101" s="6">
        <v>99</v>
      </c>
      <c r="B101" s="6" t="s">
        <v>55</v>
      </c>
      <c r="C101" s="6" t="s">
        <v>55</v>
      </c>
      <c r="D101" s="6" t="s">
        <v>2230</v>
      </c>
      <c r="E101" s="6" t="s">
        <v>2230</v>
      </c>
      <c r="F101" s="6" t="s">
        <v>2231</v>
      </c>
      <c r="G101" s="6" t="s">
        <v>2232</v>
      </c>
      <c r="H101" s="6" t="s">
        <v>2386</v>
      </c>
      <c r="I101" s="6" t="s">
        <v>2024</v>
      </c>
      <c r="J101" s="6">
        <v>0</v>
      </c>
      <c r="K101" s="6" t="s">
        <v>426</v>
      </c>
      <c r="L101" s="6" t="s">
        <v>430</v>
      </c>
      <c r="M101" s="6" t="s">
        <v>2025</v>
      </c>
      <c r="N101" s="23">
        <v>2.2400000000000002</v>
      </c>
      <c r="O101" s="23">
        <v>2.46</v>
      </c>
      <c r="P101" s="23">
        <v>3.04</v>
      </c>
      <c r="Q101" s="23">
        <v>0</v>
      </c>
      <c r="R101" s="23">
        <v>0</v>
      </c>
      <c r="S101" s="23">
        <v>0</v>
      </c>
      <c r="T101" s="23">
        <v>0</v>
      </c>
      <c r="U101" s="6">
        <v>4</v>
      </c>
      <c r="V101" s="12">
        <v>0</v>
      </c>
    </row>
    <row r="102" spans="1:22" ht="16" x14ac:dyDescent="0.4">
      <c r="A102" s="6">
        <v>100</v>
      </c>
      <c r="B102" s="6" t="s">
        <v>55</v>
      </c>
      <c r="C102" s="6" t="s">
        <v>55</v>
      </c>
      <c r="D102" s="6" t="s">
        <v>2230</v>
      </c>
      <c r="E102" s="6" t="s">
        <v>2230</v>
      </c>
      <c r="F102" s="6" t="s">
        <v>2231</v>
      </c>
      <c r="G102" s="6" t="s">
        <v>2232</v>
      </c>
      <c r="H102" s="6" t="s">
        <v>2387</v>
      </c>
      <c r="I102" s="6" t="s">
        <v>2100</v>
      </c>
      <c r="J102" s="6">
        <v>0</v>
      </c>
      <c r="K102" s="6" t="s">
        <v>426</v>
      </c>
      <c r="L102" s="6" t="s">
        <v>430</v>
      </c>
      <c r="M102" s="6" t="s">
        <v>1187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  <c r="S102" s="23">
        <v>0.03</v>
      </c>
      <c r="T102" s="23">
        <v>0</v>
      </c>
      <c r="U102" s="6">
        <v>6</v>
      </c>
      <c r="V102" s="12">
        <v>0</v>
      </c>
    </row>
    <row r="103" spans="1:22" ht="16" x14ac:dyDescent="0.4">
      <c r="A103" s="6">
        <v>101</v>
      </c>
      <c r="B103" s="6" t="s">
        <v>2264</v>
      </c>
      <c r="C103" s="6" t="s">
        <v>2264</v>
      </c>
      <c r="D103" s="6" t="s">
        <v>2265</v>
      </c>
      <c r="E103" s="6" t="s">
        <v>2265</v>
      </c>
      <c r="F103" s="6" t="s">
        <v>2266</v>
      </c>
      <c r="G103" s="6" t="s">
        <v>2267</v>
      </c>
      <c r="H103" s="6" t="s">
        <v>2268</v>
      </c>
      <c r="I103" s="6" t="s">
        <v>2283</v>
      </c>
      <c r="J103" s="6">
        <v>0</v>
      </c>
      <c r="K103" s="6" t="s">
        <v>426</v>
      </c>
      <c r="L103" s="6" t="s">
        <v>430</v>
      </c>
      <c r="M103" s="6" t="s">
        <v>2119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6">
        <v>7</v>
      </c>
      <c r="V103" s="12">
        <v>0</v>
      </c>
    </row>
    <row r="104" spans="1:22" ht="16" x14ac:dyDescent="0.4">
      <c r="A104" s="6">
        <v>102</v>
      </c>
      <c r="B104" s="6" t="s">
        <v>2219</v>
      </c>
      <c r="C104" s="6" t="s">
        <v>2219</v>
      </c>
      <c r="D104" s="6" t="s">
        <v>2227</v>
      </c>
      <c r="E104" s="6" t="s">
        <v>2227</v>
      </c>
      <c r="F104" s="6" t="s">
        <v>2221</v>
      </c>
      <c r="G104" s="6" t="s">
        <v>2222</v>
      </c>
      <c r="H104" s="6" t="s">
        <v>2388</v>
      </c>
      <c r="I104" s="6" t="s">
        <v>2024</v>
      </c>
      <c r="J104" s="6">
        <v>0</v>
      </c>
      <c r="K104" s="6" t="s">
        <v>426</v>
      </c>
      <c r="L104" s="6" t="s">
        <v>430</v>
      </c>
      <c r="M104" s="6" t="s">
        <v>2025</v>
      </c>
      <c r="N104" s="23">
        <v>0.13</v>
      </c>
      <c r="O104" s="23">
        <v>0</v>
      </c>
      <c r="P104" s="23">
        <v>0.16</v>
      </c>
      <c r="Q104" s="23">
        <v>0.09</v>
      </c>
      <c r="R104" s="23">
        <v>0.19</v>
      </c>
      <c r="S104" s="23">
        <v>0</v>
      </c>
      <c r="T104" s="23">
        <v>0.09</v>
      </c>
      <c r="U104" s="6">
        <v>2</v>
      </c>
      <c r="V104" s="12">
        <v>0.22499999664723905</v>
      </c>
    </row>
    <row r="105" spans="1:22" ht="16" x14ac:dyDescent="0.4">
      <c r="A105" s="6">
        <v>103</v>
      </c>
      <c r="B105" s="6" t="s">
        <v>55</v>
      </c>
      <c r="C105" s="6" t="s">
        <v>55</v>
      </c>
      <c r="D105" s="6" t="s">
        <v>2234</v>
      </c>
      <c r="E105" s="6" t="s">
        <v>2234</v>
      </c>
      <c r="F105" s="6" t="s">
        <v>2235</v>
      </c>
      <c r="G105" s="6" t="s">
        <v>2236</v>
      </c>
      <c r="H105" s="6" t="s">
        <v>2314</v>
      </c>
      <c r="I105" s="6" t="s">
        <v>2010</v>
      </c>
      <c r="J105" s="6">
        <v>0</v>
      </c>
      <c r="K105" s="6" t="s">
        <v>426</v>
      </c>
      <c r="L105" s="6" t="s">
        <v>430</v>
      </c>
      <c r="M105" s="6" t="s">
        <v>2011</v>
      </c>
      <c r="N105" s="23">
        <v>0.32</v>
      </c>
      <c r="O105" s="23">
        <v>0.03</v>
      </c>
      <c r="P105" s="23">
        <v>0</v>
      </c>
      <c r="Q105" s="23">
        <v>0.3</v>
      </c>
      <c r="R105" s="23">
        <v>4.59</v>
      </c>
      <c r="S105" s="23">
        <v>21.24</v>
      </c>
      <c r="T105" s="23">
        <v>0</v>
      </c>
      <c r="U105" s="6">
        <v>2</v>
      </c>
      <c r="V105" s="12">
        <v>0</v>
      </c>
    </row>
    <row r="106" spans="1:22" ht="16" x14ac:dyDescent="0.4">
      <c r="A106" s="6">
        <v>104</v>
      </c>
      <c r="B106" s="6" t="s">
        <v>55</v>
      </c>
      <c r="C106" s="6" t="s">
        <v>55</v>
      </c>
      <c r="D106" s="6" t="s">
        <v>2234</v>
      </c>
      <c r="E106" s="6" t="s">
        <v>2234</v>
      </c>
      <c r="F106" s="6" t="s">
        <v>2235</v>
      </c>
      <c r="G106" s="6" t="s">
        <v>2236</v>
      </c>
      <c r="H106" s="6" t="s">
        <v>2314</v>
      </c>
      <c r="I106" s="6" t="s">
        <v>2389</v>
      </c>
      <c r="J106" s="6">
        <v>0</v>
      </c>
      <c r="K106" s="6" t="s">
        <v>426</v>
      </c>
      <c r="L106" s="6" t="s">
        <v>430</v>
      </c>
      <c r="M106" s="6" t="s">
        <v>2185</v>
      </c>
      <c r="N106" s="23">
        <v>1.8</v>
      </c>
      <c r="O106" s="23">
        <v>1.76</v>
      </c>
      <c r="P106" s="23">
        <v>0.88</v>
      </c>
      <c r="Q106" s="23">
        <v>0</v>
      </c>
      <c r="R106" s="23">
        <v>1.85</v>
      </c>
      <c r="S106" s="23">
        <v>0.43</v>
      </c>
      <c r="T106" s="23">
        <v>0</v>
      </c>
      <c r="U106" s="6">
        <v>2</v>
      </c>
      <c r="V106" s="12">
        <v>0</v>
      </c>
    </row>
    <row r="107" spans="1:22" ht="16" x14ac:dyDescent="0.4">
      <c r="A107" s="6">
        <v>105</v>
      </c>
      <c r="B107" s="6" t="s">
        <v>2219</v>
      </c>
      <c r="C107" s="6" t="s">
        <v>2219</v>
      </c>
      <c r="D107" s="6" t="s">
        <v>2306</v>
      </c>
      <c r="E107" s="6" t="s">
        <v>2306</v>
      </c>
      <c r="F107" s="6" t="s">
        <v>2307</v>
      </c>
      <c r="G107" s="6" t="s">
        <v>2308</v>
      </c>
      <c r="H107" s="6" t="s">
        <v>2309</v>
      </c>
      <c r="I107" s="6" t="s">
        <v>2390</v>
      </c>
      <c r="J107" s="6">
        <v>0</v>
      </c>
      <c r="K107" s="6" t="s">
        <v>426</v>
      </c>
      <c r="L107" s="6" t="s">
        <v>430</v>
      </c>
      <c r="M107" s="6" t="s">
        <v>1966</v>
      </c>
      <c r="N107" s="23">
        <v>0</v>
      </c>
      <c r="O107" s="23">
        <v>0</v>
      </c>
      <c r="P107" s="23">
        <v>0</v>
      </c>
      <c r="Q107" s="23">
        <v>0</v>
      </c>
      <c r="R107" s="23">
        <v>0</v>
      </c>
      <c r="S107" s="23">
        <v>0</v>
      </c>
      <c r="T107" s="23">
        <v>0</v>
      </c>
      <c r="U107" s="6">
        <v>7</v>
      </c>
      <c r="V107" s="12">
        <v>0</v>
      </c>
    </row>
    <row r="108" spans="1:22" ht="16" x14ac:dyDescent="0.4">
      <c r="A108" s="6">
        <v>106</v>
      </c>
      <c r="B108" s="6" t="s">
        <v>55</v>
      </c>
      <c r="C108" s="6" t="s">
        <v>55</v>
      </c>
      <c r="D108" s="6" t="s">
        <v>2242</v>
      </c>
      <c r="E108" s="6" t="s">
        <v>2242</v>
      </c>
      <c r="F108" s="6" t="s">
        <v>2243</v>
      </c>
      <c r="G108" s="6" t="s">
        <v>2244</v>
      </c>
      <c r="H108" s="6" t="s">
        <v>2391</v>
      </c>
      <c r="I108" s="6" t="s">
        <v>1965</v>
      </c>
      <c r="J108" s="6">
        <v>0</v>
      </c>
      <c r="K108" s="6" t="s">
        <v>426</v>
      </c>
      <c r="L108" s="6" t="s">
        <v>430</v>
      </c>
      <c r="M108" s="6" t="s">
        <v>1966</v>
      </c>
      <c r="N108" s="23">
        <v>0</v>
      </c>
      <c r="O108" s="23">
        <v>0</v>
      </c>
      <c r="P108" s="23">
        <v>0</v>
      </c>
      <c r="Q108" s="23">
        <v>8.6300000000000008</v>
      </c>
      <c r="R108" s="23">
        <v>38.017812499999998</v>
      </c>
      <c r="S108" s="23">
        <v>9.4263281249999995</v>
      </c>
      <c r="T108" s="23">
        <v>0</v>
      </c>
      <c r="U108" s="6">
        <v>4</v>
      </c>
      <c r="V108" s="12">
        <v>0</v>
      </c>
    </row>
    <row r="109" spans="1:22" ht="16" x14ac:dyDescent="0.4">
      <c r="A109" s="6">
        <v>107</v>
      </c>
      <c r="B109" s="6" t="s">
        <v>2219</v>
      </c>
      <c r="C109" s="6" t="s">
        <v>2219</v>
      </c>
      <c r="D109" s="6" t="s">
        <v>2227</v>
      </c>
      <c r="E109" s="6" t="s">
        <v>2227</v>
      </c>
      <c r="F109" s="6" t="s">
        <v>2221</v>
      </c>
      <c r="G109" s="6" t="s">
        <v>2222</v>
      </c>
      <c r="H109" s="6" t="s">
        <v>2392</v>
      </c>
      <c r="I109" s="6" t="s">
        <v>2024</v>
      </c>
      <c r="J109" s="6">
        <v>0</v>
      </c>
      <c r="K109" s="6" t="s">
        <v>426</v>
      </c>
      <c r="L109" s="6" t="s">
        <v>432</v>
      </c>
      <c r="M109" s="6" t="s">
        <v>1178</v>
      </c>
      <c r="N109" s="23">
        <v>0</v>
      </c>
      <c r="O109" s="23">
        <v>0</v>
      </c>
      <c r="P109" s="23">
        <v>0</v>
      </c>
      <c r="Q109" s="23">
        <v>0</v>
      </c>
      <c r="R109" s="23">
        <v>0</v>
      </c>
      <c r="S109" s="23">
        <v>0</v>
      </c>
      <c r="T109" s="23">
        <v>0</v>
      </c>
      <c r="U109" s="6">
        <v>7</v>
      </c>
      <c r="V109" s="12">
        <v>0</v>
      </c>
    </row>
    <row r="110" spans="1:22" ht="16" x14ac:dyDescent="0.4">
      <c r="A110" s="6">
        <v>108</v>
      </c>
      <c r="B110" s="6" t="s">
        <v>2264</v>
      </c>
      <c r="C110" s="6" t="s">
        <v>2264</v>
      </c>
      <c r="D110" s="6" t="s">
        <v>2279</v>
      </c>
      <c r="E110" s="6" t="s">
        <v>2279</v>
      </c>
      <c r="F110" s="6" t="s">
        <v>2280</v>
      </c>
      <c r="G110" s="6" t="s">
        <v>2281</v>
      </c>
      <c r="H110" s="6" t="s">
        <v>2360</v>
      </c>
      <c r="I110" s="6" t="s">
        <v>2393</v>
      </c>
      <c r="J110" s="6">
        <v>0</v>
      </c>
      <c r="K110" s="6" t="s">
        <v>426</v>
      </c>
      <c r="L110" s="6" t="s">
        <v>430</v>
      </c>
      <c r="M110" s="6" t="s">
        <v>2394</v>
      </c>
      <c r="N110" s="23">
        <v>0.02</v>
      </c>
      <c r="O110" s="23">
        <v>2.4900000000000002</v>
      </c>
      <c r="P110" s="23">
        <v>1.6</v>
      </c>
      <c r="Q110" s="23">
        <v>1.07</v>
      </c>
      <c r="R110" s="23">
        <v>2.42</v>
      </c>
      <c r="S110" s="23">
        <v>0.9</v>
      </c>
      <c r="T110" s="23">
        <v>0</v>
      </c>
      <c r="U110" s="6">
        <v>1</v>
      </c>
      <c r="V110" s="12">
        <v>0</v>
      </c>
    </row>
    <row r="111" spans="1:22" ht="16" x14ac:dyDescent="0.4">
      <c r="A111" s="6">
        <v>109</v>
      </c>
      <c r="B111" s="6" t="s">
        <v>55</v>
      </c>
      <c r="C111" s="6" t="s">
        <v>55</v>
      </c>
      <c r="D111" s="6" t="s">
        <v>2230</v>
      </c>
      <c r="E111" s="6" t="s">
        <v>2230</v>
      </c>
      <c r="F111" s="6" t="s">
        <v>2231</v>
      </c>
      <c r="G111" s="6" t="s">
        <v>2232</v>
      </c>
      <c r="H111" s="6" t="s">
        <v>2327</v>
      </c>
      <c r="I111" s="6" t="s">
        <v>2010</v>
      </c>
      <c r="J111" s="6">
        <v>10.307000160217285</v>
      </c>
      <c r="K111" s="6" t="s">
        <v>426</v>
      </c>
      <c r="L111" s="6" t="s">
        <v>432</v>
      </c>
      <c r="M111" s="6" t="s">
        <v>2011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  <c r="T111" s="23">
        <v>0</v>
      </c>
      <c r="U111" s="6">
        <v>7</v>
      </c>
      <c r="V111" s="12">
        <v>0</v>
      </c>
    </row>
    <row r="112" spans="1:22" ht="16" x14ac:dyDescent="0.4">
      <c r="A112" s="6">
        <v>110</v>
      </c>
      <c r="B112" s="6" t="s">
        <v>2219</v>
      </c>
      <c r="C112" s="6" t="s">
        <v>2219</v>
      </c>
      <c r="D112" s="6" t="s">
        <v>2220</v>
      </c>
      <c r="E112" s="6" t="s">
        <v>2220</v>
      </c>
      <c r="F112" s="6" t="s">
        <v>2221</v>
      </c>
      <c r="G112" s="6" t="s">
        <v>2222</v>
      </c>
      <c r="H112" s="6" t="s">
        <v>2395</v>
      </c>
      <c r="I112" s="6" t="s">
        <v>1978</v>
      </c>
      <c r="J112" s="6">
        <v>0</v>
      </c>
      <c r="K112" s="6" t="s">
        <v>426</v>
      </c>
      <c r="L112" s="6" t="s">
        <v>430</v>
      </c>
      <c r="M112" s="6" t="s">
        <v>1238</v>
      </c>
      <c r="N112" s="23">
        <v>0</v>
      </c>
      <c r="O112" s="23">
        <v>0</v>
      </c>
      <c r="P112" s="23">
        <v>0</v>
      </c>
      <c r="Q112" s="23">
        <v>0</v>
      </c>
      <c r="R112" s="23">
        <v>0</v>
      </c>
      <c r="S112" s="23">
        <v>0</v>
      </c>
      <c r="T112" s="23">
        <v>0</v>
      </c>
      <c r="U112" s="6">
        <v>7</v>
      </c>
      <c r="V112" s="12">
        <v>0</v>
      </c>
    </row>
    <row r="113" spans="1:22" ht="16" x14ac:dyDescent="0.4">
      <c r="A113" s="6">
        <v>111</v>
      </c>
      <c r="B113" s="6" t="s">
        <v>2264</v>
      </c>
      <c r="C113" s="6" t="s">
        <v>2264</v>
      </c>
      <c r="D113" s="6" t="s">
        <v>1437</v>
      </c>
      <c r="E113" s="6" t="s">
        <v>1437</v>
      </c>
      <c r="F113" s="6" t="s">
        <v>2396</v>
      </c>
      <c r="G113" s="6" t="s">
        <v>2397</v>
      </c>
      <c r="H113" s="6" t="s">
        <v>2398</v>
      </c>
      <c r="I113" s="6" t="s">
        <v>2012</v>
      </c>
      <c r="J113" s="6">
        <v>0</v>
      </c>
      <c r="K113" s="6" t="s">
        <v>426</v>
      </c>
      <c r="L113" s="6" t="s">
        <v>430</v>
      </c>
      <c r="M113" s="6" t="s">
        <v>1981</v>
      </c>
      <c r="N113" s="23">
        <v>0.51</v>
      </c>
      <c r="O113" s="23">
        <v>0.11</v>
      </c>
      <c r="P113" s="23">
        <v>0.16</v>
      </c>
      <c r="Q113" s="23">
        <v>0.41</v>
      </c>
      <c r="R113" s="23">
        <v>0.3</v>
      </c>
      <c r="S113" s="23">
        <v>0.32</v>
      </c>
      <c r="T113" s="23">
        <v>0.35623875654838227</v>
      </c>
      <c r="U113" s="6">
        <v>0</v>
      </c>
      <c r="V113" s="12">
        <v>0.71247751309676455</v>
      </c>
    </row>
    <row r="114" spans="1:22" ht="16" x14ac:dyDescent="0.4">
      <c r="A114" s="6">
        <v>112</v>
      </c>
      <c r="B114" s="6" t="s">
        <v>2219</v>
      </c>
      <c r="C114" s="6" t="s">
        <v>2219</v>
      </c>
      <c r="D114" s="6" t="s">
        <v>2220</v>
      </c>
      <c r="E114" s="6" t="s">
        <v>2220</v>
      </c>
      <c r="F114" s="6" t="s">
        <v>2221</v>
      </c>
      <c r="G114" s="6" t="s">
        <v>2222</v>
      </c>
      <c r="H114" s="6" t="s">
        <v>2399</v>
      </c>
      <c r="I114" s="6" t="s">
        <v>1986</v>
      </c>
      <c r="J114" s="6">
        <v>0</v>
      </c>
      <c r="K114" s="6" t="s">
        <v>426</v>
      </c>
      <c r="L114" s="6" t="s">
        <v>430</v>
      </c>
      <c r="M114" s="6" t="s">
        <v>1264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  <c r="S114" s="23">
        <v>0</v>
      </c>
      <c r="T114" s="23">
        <v>0</v>
      </c>
      <c r="U114" s="6">
        <v>7</v>
      </c>
      <c r="V114" s="12">
        <v>0</v>
      </c>
    </row>
    <row r="115" spans="1:22" ht="16" x14ac:dyDescent="0.4">
      <c r="A115" s="6">
        <v>113</v>
      </c>
      <c r="B115" s="6" t="s">
        <v>55</v>
      </c>
      <c r="C115" s="6" t="s">
        <v>55</v>
      </c>
      <c r="D115" s="6" t="s">
        <v>2242</v>
      </c>
      <c r="E115" s="6" t="s">
        <v>2242</v>
      </c>
      <c r="F115" s="6" t="s">
        <v>2243</v>
      </c>
      <c r="G115" s="6" t="s">
        <v>2244</v>
      </c>
      <c r="H115" s="6" t="s">
        <v>2400</v>
      </c>
      <c r="I115" s="6" t="s">
        <v>2012</v>
      </c>
      <c r="J115" s="6">
        <v>0</v>
      </c>
      <c r="K115" s="6" t="s">
        <v>426</v>
      </c>
      <c r="L115" s="6" t="s">
        <v>430</v>
      </c>
      <c r="M115" s="6" t="s">
        <v>1981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6">
        <v>7</v>
      </c>
      <c r="V115" s="12">
        <v>0</v>
      </c>
    </row>
    <row r="116" spans="1:22" ht="16" x14ac:dyDescent="0.4">
      <c r="A116" s="6">
        <v>114</v>
      </c>
      <c r="B116" s="6" t="s">
        <v>2219</v>
      </c>
      <c r="C116" s="6" t="s">
        <v>2219</v>
      </c>
      <c r="D116" s="6" t="s">
        <v>2220</v>
      </c>
      <c r="E116" s="6" t="s">
        <v>2220</v>
      </c>
      <c r="F116" s="6" t="s">
        <v>2221</v>
      </c>
      <c r="G116" s="6" t="s">
        <v>2222</v>
      </c>
      <c r="H116" s="6" t="s">
        <v>2401</v>
      </c>
      <c r="I116" s="6" t="s">
        <v>2024</v>
      </c>
      <c r="J116" s="6">
        <v>0</v>
      </c>
      <c r="K116" s="6" t="s">
        <v>426</v>
      </c>
      <c r="L116" s="6" t="s">
        <v>430</v>
      </c>
      <c r="M116" s="6" t="s">
        <v>2025</v>
      </c>
      <c r="N116" s="23">
        <v>2.93</v>
      </c>
      <c r="O116" s="23">
        <v>3.41</v>
      </c>
      <c r="P116" s="23">
        <v>2.98</v>
      </c>
      <c r="Q116" s="23">
        <v>3.45</v>
      </c>
      <c r="R116" s="23">
        <v>2.12</v>
      </c>
      <c r="S116" s="23">
        <v>3.76</v>
      </c>
      <c r="T116" s="23">
        <v>1.95</v>
      </c>
      <c r="U116" s="6">
        <v>0</v>
      </c>
      <c r="V116" s="12">
        <v>4.875</v>
      </c>
    </row>
    <row r="117" spans="1:22" ht="16" x14ac:dyDescent="0.4">
      <c r="A117" s="6">
        <v>115</v>
      </c>
      <c r="B117" s="6" t="s">
        <v>55</v>
      </c>
      <c r="C117" s="6" t="s">
        <v>55</v>
      </c>
      <c r="D117" s="6" t="s">
        <v>2230</v>
      </c>
      <c r="E117" s="6" t="s">
        <v>2230</v>
      </c>
      <c r="F117" s="6" t="s">
        <v>2231</v>
      </c>
      <c r="G117" s="6" t="s">
        <v>2232</v>
      </c>
      <c r="H117" s="6" t="s">
        <v>2402</v>
      </c>
      <c r="I117" s="6" t="s">
        <v>2097</v>
      </c>
      <c r="J117" s="6">
        <v>0</v>
      </c>
      <c r="K117" s="6" t="s">
        <v>426</v>
      </c>
      <c r="L117" s="6" t="s">
        <v>432</v>
      </c>
      <c r="M117" s="6" t="s">
        <v>2098</v>
      </c>
      <c r="N117" s="23">
        <v>0.04</v>
      </c>
      <c r="O117" s="23">
        <v>0.47</v>
      </c>
      <c r="P117" s="23">
        <v>0</v>
      </c>
      <c r="Q117" s="23">
        <v>0.11</v>
      </c>
      <c r="R117" s="23">
        <v>0.4</v>
      </c>
      <c r="S117" s="23">
        <v>0</v>
      </c>
      <c r="T117" s="23">
        <v>0</v>
      </c>
      <c r="U117" s="6">
        <v>3</v>
      </c>
      <c r="V117" s="12">
        <v>0</v>
      </c>
    </row>
    <row r="118" spans="1:22" ht="16" x14ac:dyDescent="0.4">
      <c r="A118" s="6">
        <v>116</v>
      </c>
      <c r="B118" s="6" t="s">
        <v>55</v>
      </c>
      <c r="C118" s="6" t="s">
        <v>55</v>
      </c>
      <c r="D118" s="6" t="s">
        <v>2242</v>
      </c>
      <c r="E118" s="6" t="s">
        <v>2242</v>
      </c>
      <c r="F118" s="6" t="s">
        <v>2243</v>
      </c>
      <c r="G118" s="6" t="s">
        <v>2244</v>
      </c>
      <c r="H118" s="6" t="s">
        <v>2403</v>
      </c>
      <c r="I118" s="6" t="s">
        <v>2024</v>
      </c>
      <c r="J118" s="6">
        <v>0</v>
      </c>
      <c r="K118" s="6" t="s">
        <v>426</v>
      </c>
      <c r="L118" s="6" t="s">
        <v>432</v>
      </c>
      <c r="M118" s="6" t="s">
        <v>2025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  <c r="T118" s="23">
        <v>0</v>
      </c>
      <c r="U118" s="6">
        <v>7</v>
      </c>
      <c r="V118" s="12">
        <v>0</v>
      </c>
    </row>
    <row r="119" spans="1:22" ht="16" x14ac:dyDescent="0.4">
      <c r="A119" s="6">
        <v>117</v>
      </c>
      <c r="B119" s="6" t="s">
        <v>2219</v>
      </c>
      <c r="C119" s="6" t="s">
        <v>2219</v>
      </c>
      <c r="D119" s="6" t="s">
        <v>2220</v>
      </c>
      <c r="E119" s="6" t="s">
        <v>2220</v>
      </c>
      <c r="F119" s="6" t="s">
        <v>2221</v>
      </c>
      <c r="G119" s="6" t="s">
        <v>2222</v>
      </c>
      <c r="H119" s="6" t="s">
        <v>2404</v>
      </c>
      <c r="I119" s="6" t="s">
        <v>2012</v>
      </c>
      <c r="J119" s="6">
        <v>0</v>
      </c>
      <c r="K119" s="6" t="s">
        <v>426</v>
      </c>
      <c r="L119" s="6" t="s">
        <v>430</v>
      </c>
      <c r="M119" s="6" t="s">
        <v>1981</v>
      </c>
      <c r="N119" s="23">
        <v>13.51</v>
      </c>
      <c r="O119" s="23">
        <v>14.83</v>
      </c>
      <c r="P119" s="23">
        <v>14.47</v>
      </c>
      <c r="Q119" s="23">
        <v>14.03</v>
      </c>
      <c r="R119" s="23">
        <v>16.71</v>
      </c>
      <c r="S119" s="23">
        <v>13.09</v>
      </c>
      <c r="T119" s="23">
        <v>0</v>
      </c>
      <c r="U119" s="6">
        <v>1</v>
      </c>
      <c r="V119" s="12">
        <v>0</v>
      </c>
    </row>
    <row r="120" spans="1:22" ht="16" x14ac:dyDescent="0.4">
      <c r="A120" s="6">
        <v>118</v>
      </c>
      <c r="B120" s="6" t="s">
        <v>55</v>
      </c>
      <c r="C120" s="6" t="s">
        <v>2252</v>
      </c>
      <c r="D120" s="6" t="s">
        <v>2253</v>
      </c>
      <c r="E120" s="6" t="s">
        <v>2253</v>
      </c>
      <c r="F120" s="6" t="s">
        <v>2254</v>
      </c>
      <c r="G120" s="6" t="s">
        <v>2255</v>
      </c>
      <c r="H120" s="6" t="s">
        <v>2405</v>
      </c>
      <c r="I120" s="6" t="s">
        <v>2406</v>
      </c>
      <c r="J120" s="6">
        <v>0</v>
      </c>
      <c r="K120" s="6" t="s">
        <v>426</v>
      </c>
      <c r="L120" s="6" t="s">
        <v>430</v>
      </c>
      <c r="M120" s="6" t="s">
        <v>2407</v>
      </c>
      <c r="N120" s="23">
        <v>0.53</v>
      </c>
      <c r="O120" s="23">
        <v>0.57999999999999996</v>
      </c>
      <c r="P120" s="23">
        <v>0</v>
      </c>
      <c r="Q120" s="23">
        <v>0.61</v>
      </c>
      <c r="R120" s="23">
        <v>0.43</v>
      </c>
      <c r="S120" s="23">
        <v>0</v>
      </c>
      <c r="T120" s="23">
        <v>0.56000000000000005</v>
      </c>
      <c r="U120" s="6">
        <v>2</v>
      </c>
      <c r="V120" s="12">
        <v>0.49122807633953663</v>
      </c>
    </row>
    <row r="121" spans="1:22" ht="16" x14ac:dyDescent="0.4">
      <c r="A121" s="6">
        <v>119</v>
      </c>
      <c r="B121" s="6" t="s">
        <v>55</v>
      </c>
      <c r="C121" s="6" t="s">
        <v>55</v>
      </c>
      <c r="D121" s="6" t="s">
        <v>2234</v>
      </c>
      <c r="E121" s="6" t="s">
        <v>2234</v>
      </c>
      <c r="F121" s="6" t="s">
        <v>2235</v>
      </c>
      <c r="G121" s="6" t="s">
        <v>2236</v>
      </c>
      <c r="H121" s="6" t="s">
        <v>2408</v>
      </c>
      <c r="I121" s="6" t="s">
        <v>2409</v>
      </c>
      <c r="J121" s="6">
        <v>0</v>
      </c>
      <c r="K121" s="6" t="s">
        <v>426</v>
      </c>
      <c r="L121" s="6" t="s">
        <v>430</v>
      </c>
      <c r="M121" s="6" t="s">
        <v>2410</v>
      </c>
      <c r="N121" s="23">
        <v>0.43</v>
      </c>
      <c r="O121" s="23">
        <v>0.67</v>
      </c>
      <c r="P121" s="23">
        <v>0.37</v>
      </c>
      <c r="Q121" s="23">
        <v>0</v>
      </c>
      <c r="R121" s="23">
        <v>0.21</v>
      </c>
      <c r="S121" s="23">
        <v>0.59</v>
      </c>
      <c r="T121" s="23">
        <v>0</v>
      </c>
      <c r="U121" s="6">
        <v>2</v>
      </c>
      <c r="V121" s="12">
        <v>0</v>
      </c>
    </row>
    <row r="122" spans="1:22" ht="16" x14ac:dyDescent="0.4">
      <c r="A122" s="6">
        <v>120</v>
      </c>
      <c r="B122" s="6" t="s">
        <v>55</v>
      </c>
      <c r="C122" s="6" t="s">
        <v>55</v>
      </c>
      <c r="D122" s="6" t="s">
        <v>2259</v>
      </c>
      <c r="E122" s="6" t="s">
        <v>2259</v>
      </c>
      <c r="F122" s="6" t="s">
        <v>2231</v>
      </c>
      <c r="G122" s="6" t="s">
        <v>2232</v>
      </c>
      <c r="H122" s="6" t="s">
        <v>2278</v>
      </c>
      <c r="I122" s="6" t="s">
        <v>1974</v>
      </c>
      <c r="J122" s="6">
        <v>0</v>
      </c>
      <c r="K122" s="6" t="s">
        <v>426</v>
      </c>
      <c r="L122" s="6" t="s">
        <v>430</v>
      </c>
      <c r="M122" s="6" t="s">
        <v>1934</v>
      </c>
      <c r="N122" s="23">
        <v>0.66</v>
      </c>
      <c r="O122" s="23">
        <v>0.49</v>
      </c>
      <c r="P122" s="23">
        <v>0.53</v>
      </c>
      <c r="Q122" s="23">
        <v>0.26</v>
      </c>
      <c r="R122" s="23">
        <v>0.51</v>
      </c>
      <c r="S122" s="23">
        <v>0.51</v>
      </c>
      <c r="T122" s="23">
        <v>0.26</v>
      </c>
      <c r="U122" s="6">
        <v>0</v>
      </c>
      <c r="V122" s="12">
        <v>0.34666666666666668</v>
      </c>
    </row>
    <row r="123" spans="1:22" ht="16" x14ac:dyDescent="0.4">
      <c r="A123" s="6">
        <v>121</v>
      </c>
      <c r="B123" s="6" t="s">
        <v>55</v>
      </c>
      <c r="C123" s="6" t="s">
        <v>55</v>
      </c>
      <c r="D123" s="6" t="s">
        <v>2242</v>
      </c>
      <c r="E123" s="6" t="s">
        <v>2242</v>
      </c>
      <c r="F123" s="6" t="s">
        <v>2243</v>
      </c>
      <c r="G123" s="6" t="s">
        <v>2244</v>
      </c>
      <c r="H123" s="6" t="s">
        <v>2411</v>
      </c>
      <c r="I123" s="6" t="s">
        <v>2348</v>
      </c>
      <c r="J123" s="6">
        <v>0</v>
      </c>
      <c r="K123" s="6" t="s">
        <v>426</v>
      </c>
      <c r="L123" s="6" t="s">
        <v>430</v>
      </c>
      <c r="M123" s="6" t="s">
        <v>2349</v>
      </c>
      <c r="N123" s="23">
        <v>2.9</v>
      </c>
      <c r="O123" s="23">
        <v>1.82</v>
      </c>
      <c r="P123" s="23">
        <v>3.07</v>
      </c>
      <c r="Q123" s="23">
        <v>2.6</v>
      </c>
      <c r="R123" s="23">
        <v>1.66</v>
      </c>
      <c r="S123" s="23">
        <v>2.75</v>
      </c>
      <c r="T123" s="23">
        <v>1.29</v>
      </c>
      <c r="U123" s="6">
        <v>0</v>
      </c>
      <c r="V123" s="12">
        <v>0.53750000000000009</v>
      </c>
    </row>
    <row r="124" spans="1:22" ht="16" x14ac:dyDescent="0.4">
      <c r="A124" s="6">
        <v>122</v>
      </c>
      <c r="B124" s="6" t="s">
        <v>2219</v>
      </c>
      <c r="C124" s="6" t="s">
        <v>2219</v>
      </c>
      <c r="D124" s="6" t="s">
        <v>2227</v>
      </c>
      <c r="E124" s="6" t="s">
        <v>2227</v>
      </c>
      <c r="F124" s="6" t="s">
        <v>2221</v>
      </c>
      <c r="G124" s="6" t="s">
        <v>2222</v>
      </c>
      <c r="H124" s="6" t="s">
        <v>2412</v>
      </c>
      <c r="I124" s="6" t="s">
        <v>2024</v>
      </c>
      <c r="J124" s="6">
        <v>0</v>
      </c>
      <c r="K124" s="6" t="s">
        <v>426</v>
      </c>
      <c r="L124" s="6" t="s">
        <v>430</v>
      </c>
      <c r="M124" s="6" t="s">
        <v>2025</v>
      </c>
      <c r="N124" s="23">
        <v>3.21</v>
      </c>
      <c r="O124" s="23">
        <v>3.37</v>
      </c>
      <c r="P124" s="23">
        <v>2.87</v>
      </c>
      <c r="Q124" s="23">
        <v>3.43</v>
      </c>
      <c r="R124" s="23">
        <v>1.81</v>
      </c>
      <c r="S124" s="23">
        <v>0</v>
      </c>
      <c r="T124" s="23">
        <v>1.5</v>
      </c>
      <c r="U124" s="6">
        <v>1</v>
      </c>
      <c r="V124" s="12">
        <v>3.7499999441206509</v>
      </c>
    </row>
    <row r="125" spans="1:22" ht="16" x14ac:dyDescent="0.4">
      <c r="A125" s="6">
        <v>123</v>
      </c>
      <c r="B125" s="6" t="s">
        <v>55</v>
      </c>
      <c r="C125" s="6" t="s">
        <v>55</v>
      </c>
      <c r="D125" s="6" t="s">
        <v>2259</v>
      </c>
      <c r="E125" s="6" t="s">
        <v>2259</v>
      </c>
      <c r="F125" s="6" t="s">
        <v>2231</v>
      </c>
      <c r="G125" s="6" t="s">
        <v>2232</v>
      </c>
      <c r="H125" s="6" t="s">
        <v>2413</v>
      </c>
      <c r="I125" s="6" t="s">
        <v>1951</v>
      </c>
      <c r="J125" s="6">
        <v>0</v>
      </c>
      <c r="K125" s="6" t="s">
        <v>426</v>
      </c>
      <c r="L125" s="6" t="s">
        <v>432</v>
      </c>
      <c r="M125" s="6" t="s">
        <v>1952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6">
        <v>7</v>
      </c>
      <c r="V125" s="12">
        <v>0</v>
      </c>
    </row>
    <row r="126" spans="1:22" ht="16" x14ac:dyDescent="0.4">
      <c r="A126" s="6">
        <v>124</v>
      </c>
      <c r="B126" s="6" t="s">
        <v>2219</v>
      </c>
      <c r="C126" s="6" t="s">
        <v>2219</v>
      </c>
      <c r="D126" s="6" t="s">
        <v>2306</v>
      </c>
      <c r="E126" s="6" t="s">
        <v>2306</v>
      </c>
      <c r="F126" s="6" t="s">
        <v>2307</v>
      </c>
      <c r="G126" s="6" t="s">
        <v>2308</v>
      </c>
      <c r="H126" s="6" t="s">
        <v>2372</v>
      </c>
      <c r="I126" s="6" t="s">
        <v>2414</v>
      </c>
      <c r="J126" s="6">
        <v>0</v>
      </c>
      <c r="K126" s="6" t="s">
        <v>426</v>
      </c>
      <c r="L126" s="6" t="s">
        <v>430</v>
      </c>
      <c r="M126" s="6" t="s">
        <v>2415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6">
        <v>7</v>
      </c>
      <c r="V126" s="12">
        <v>0</v>
      </c>
    </row>
    <row r="127" spans="1:22" ht="16" x14ac:dyDescent="0.4">
      <c r="A127" s="6">
        <v>125</v>
      </c>
      <c r="B127" s="6" t="s">
        <v>2219</v>
      </c>
      <c r="C127" s="6" t="s">
        <v>2219</v>
      </c>
      <c r="D127" s="6" t="s">
        <v>2306</v>
      </c>
      <c r="E127" s="6" t="s">
        <v>2306</v>
      </c>
      <c r="F127" s="6" t="s">
        <v>2307</v>
      </c>
      <c r="G127" s="6" t="s">
        <v>2308</v>
      </c>
      <c r="H127" s="6" t="s">
        <v>2372</v>
      </c>
      <c r="I127" s="6" t="s">
        <v>2363</v>
      </c>
      <c r="J127" s="6">
        <v>0</v>
      </c>
      <c r="K127" s="6" t="s">
        <v>426</v>
      </c>
      <c r="L127" s="6" t="s">
        <v>430</v>
      </c>
      <c r="M127" s="6" t="s">
        <v>2364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  <c r="T127" s="23">
        <v>0</v>
      </c>
      <c r="U127" s="6">
        <v>7</v>
      </c>
      <c r="V127" s="12">
        <v>0</v>
      </c>
    </row>
    <row r="128" spans="1:22" ht="16" x14ac:dyDescent="0.4">
      <c r="A128" s="6">
        <v>126</v>
      </c>
      <c r="B128" s="6" t="s">
        <v>55</v>
      </c>
      <c r="C128" s="6" t="s">
        <v>55</v>
      </c>
      <c r="D128" s="6" t="s">
        <v>2234</v>
      </c>
      <c r="E128" s="6" t="s">
        <v>2234</v>
      </c>
      <c r="F128" s="6" t="s">
        <v>2235</v>
      </c>
      <c r="G128" s="6" t="s">
        <v>2236</v>
      </c>
      <c r="H128" s="6" t="s">
        <v>2416</v>
      </c>
      <c r="I128" s="6" t="s">
        <v>2417</v>
      </c>
      <c r="J128" s="6">
        <v>0</v>
      </c>
      <c r="K128" s="6" t="s">
        <v>426</v>
      </c>
      <c r="L128" s="6" t="s">
        <v>430</v>
      </c>
      <c r="M128" s="6" t="s">
        <v>2418</v>
      </c>
      <c r="N128" s="23">
        <v>1.98</v>
      </c>
      <c r="O128" s="23">
        <v>0.28000000000000003</v>
      </c>
      <c r="P128" s="23">
        <v>2.52</v>
      </c>
      <c r="Q128" s="23">
        <v>0.39</v>
      </c>
      <c r="R128" s="23">
        <v>2.87</v>
      </c>
      <c r="S128" s="23">
        <v>0.4</v>
      </c>
      <c r="T128" s="23">
        <v>0</v>
      </c>
      <c r="U128" s="6">
        <v>1</v>
      </c>
      <c r="V128" s="12">
        <v>0</v>
      </c>
    </row>
    <row r="129" spans="1:22" ht="16" x14ac:dyDescent="0.4">
      <c r="A129" s="6">
        <v>127</v>
      </c>
      <c r="B129" s="6" t="s">
        <v>55</v>
      </c>
      <c r="C129" s="6" t="s">
        <v>55</v>
      </c>
      <c r="D129" s="6" t="s">
        <v>2242</v>
      </c>
      <c r="E129" s="6" t="s">
        <v>2242</v>
      </c>
      <c r="F129" s="6" t="s">
        <v>2243</v>
      </c>
      <c r="G129" s="6" t="s">
        <v>2244</v>
      </c>
      <c r="H129" s="6" t="s">
        <v>2419</v>
      </c>
      <c r="I129" s="6" t="s">
        <v>1951</v>
      </c>
      <c r="J129" s="6">
        <v>0</v>
      </c>
      <c r="K129" s="6" t="s">
        <v>426</v>
      </c>
      <c r="L129" s="6" t="s">
        <v>430</v>
      </c>
      <c r="M129" s="6" t="s">
        <v>1952</v>
      </c>
      <c r="N129" s="23">
        <v>1.56</v>
      </c>
      <c r="O129" s="23">
        <v>1.309833984375</v>
      </c>
      <c r="P129" s="23">
        <v>1.46</v>
      </c>
      <c r="Q129" s="23">
        <v>0.34</v>
      </c>
      <c r="R129" s="23">
        <v>1.52</v>
      </c>
      <c r="S129" s="23">
        <v>2.0699999999999998</v>
      </c>
      <c r="T129" s="23">
        <v>0.9</v>
      </c>
      <c r="U129" s="6">
        <v>0</v>
      </c>
      <c r="V129" s="12">
        <v>1.5</v>
      </c>
    </row>
    <row r="130" spans="1:22" ht="16" x14ac:dyDescent="0.4">
      <c r="A130" s="6">
        <v>128</v>
      </c>
      <c r="B130" s="6" t="s">
        <v>55</v>
      </c>
      <c r="C130" s="6" t="s">
        <v>2252</v>
      </c>
      <c r="D130" s="6" t="s">
        <v>2253</v>
      </c>
      <c r="E130" s="6" t="s">
        <v>2253</v>
      </c>
      <c r="F130" s="6" t="s">
        <v>2254</v>
      </c>
      <c r="G130" s="6" t="s">
        <v>2255</v>
      </c>
      <c r="H130" s="6" t="s">
        <v>2420</v>
      </c>
      <c r="I130" s="6" t="s">
        <v>2421</v>
      </c>
      <c r="J130" s="6">
        <v>0</v>
      </c>
      <c r="K130" s="6" t="s">
        <v>426</v>
      </c>
      <c r="L130" s="6" t="s">
        <v>430</v>
      </c>
      <c r="M130" s="6" t="s">
        <v>2422</v>
      </c>
      <c r="N130" s="23">
        <v>0</v>
      </c>
      <c r="O130" s="23">
        <v>0</v>
      </c>
      <c r="P130" s="23">
        <v>0</v>
      </c>
      <c r="Q130" s="23">
        <v>0</v>
      </c>
      <c r="R130" s="23">
        <v>1.23</v>
      </c>
      <c r="S130" s="23">
        <v>0</v>
      </c>
      <c r="T130" s="23">
        <v>5.3833007812500002E-4</v>
      </c>
      <c r="U130" s="6">
        <v>5</v>
      </c>
      <c r="V130" s="12">
        <v>4.8939098011363633E-4</v>
      </c>
    </row>
    <row r="131" spans="1:22" ht="16" x14ac:dyDescent="0.4">
      <c r="A131" s="6">
        <v>129</v>
      </c>
      <c r="B131" s="6" t="s">
        <v>2219</v>
      </c>
      <c r="C131" s="6" t="s">
        <v>2219</v>
      </c>
      <c r="D131" s="6" t="s">
        <v>2227</v>
      </c>
      <c r="E131" s="6" t="s">
        <v>2227</v>
      </c>
      <c r="F131" s="6" t="s">
        <v>2221</v>
      </c>
      <c r="G131" s="6" t="s">
        <v>2222</v>
      </c>
      <c r="H131" s="6" t="s">
        <v>2423</v>
      </c>
      <c r="I131" s="6" t="s">
        <v>2024</v>
      </c>
      <c r="J131" s="6">
        <v>0</v>
      </c>
      <c r="K131" s="6" t="s">
        <v>426</v>
      </c>
      <c r="L131" s="6" t="s">
        <v>430</v>
      </c>
      <c r="M131" s="6" t="s">
        <v>2025</v>
      </c>
      <c r="N131" s="23">
        <v>0</v>
      </c>
      <c r="O131" s="23">
        <v>0</v>
      </c>
      <c r="P131" s="23">
        <v>0</v>
      </c>
      <c r="Q131" s="23">
        <v>0</v>
      </c>
      <c r="R131" s="23">
        <v>0.16</v>
      </c>
      <c r="S131" s="23">
        <v>0.22</v>
      </c>
      <c r="T131" s="23">
        <v>5.75</v>
      </c>
      <c r="U131" s="6">
        <v>4</v>
      </c>
      <c r="V131" s="12">
        <v>14.374999785795829</v>
      </c>
    </row>
    <row r="132" spans="1:22" ht="16" x14ac:dyDescent="0.4">
      <c r="A132" s="6">
        <v>130</v>
      </c>
      <c r="B132" s="6" t="s">
        <v>2264</v>
      </c>
      <c r="C132" s="6" t="s">
        <v>2264</v>
      </c>
      <c r="D132" s="6" t="s">
        <v>1437</v>
      </c>
      <c r="E132" s="6" t="s">
        <v>1437</v>
      </c>
      <c r="F132" s="6" t="s">
        <v>2396</v>
      </c>
      <c r="G132" s="6" t="s">
        <v>2397</v>
      </c>
      <c r="H132" s="6" t="s">
        <v>2424</v>
      </c>
      <c r="I132" s="6" t="s">
        <v>2425</v>
      </c>
      <c r="J132" s="6">
        <v>0</v>
      </c>
      <c r="K132" s="6" t="s">
        <v>426</v>
      </c>
      <c r="L132" s="6" t="s">
        <v>430</v>
      </c>
      <c r="M132" s="6" t="s">
        <v>2426</v>
      </c>
      <c r="N132" s="23">
        <v>0</v>
      </c>
      <c r="O132" s="23">
        <v>1.88</v>
      </c>
      <c r="P132" s="23">
        <v>2.04</v>
      </c>
      <c r="Q132" s="23">
        <v>0</v>
      </c>
      <c r="R132" s="23">
        <v>1.62</v>
      </c>
      <c r="S132" s="23">
        <v>0.94650969729926149</v>
      </c>
      <c r="T132" s="23">
        <v>0</v>
      </c>
      <c r="U132" s="6">
        <v>3</v>
      </c>
      <c r="V132" s="12">
        <v>0</v>
      </c>
    </row>
    <row r="133" spans="1:22" ht="16" x14ac:dyDescent="0.4">
      <c r="A133" s="6">
        <v>131</v>
      </c>
      <c r="B133" s="6" t="s">
        <v>2219</v>
      </c>
      <c r="C133" s="6" t="s">
        <v>2219</v>
      </c>
      <c r="D133" s="6" t="s">
        <v>2220</v>
      </c>
      <c r="E133" s="6" t="s">
        <v>2220</v>
      </c>
      <c r="F133" s="6" t="s">
        <v>2221</v>
      </c>
      <c r="G133" s="6" t="s">
        <v>2222</v>
      </c>
      <c r="H133" s="6" t="s">
        <v>2427</v>
      </c>
      <c r="I133" s="6" t="s">
        <v>1951</v>
      </c>
      <c r="J133" s="6">
        <v>0</v>
      </c>
      <c r="K133" s="6" t="s">
        <v>426</v>
      </c>
      <c r="L133" s="6" t="s">
        <v>430</v>
      </c>
      <c r="M133" s="6" t="s">
        <v>1952</v>
      </c>
      <c r="N133" s="23">
        <v>0.87</v>
      </c>
      <c r="O133" s="23">
        <v>0.19</v>
      </c>
      <c r="P133" s="23">
        <v>0.88</v>
      </c>
      <c r="Q133" s="23">
        <v>0.86</v>
      </c>
      <c r="R133" s="23">
        <v>0</v>
      </c>
      <c r="S133" s="23">
        <v>0</v>
      </c>
      <c r="T133" s="23">
        <v>0</v>
      </c>
      <c r="U133" s="6">
        <v>3</v>
      </c>
      <c r="V133" s="12">
        <v>0</v>
      </c>
    </row>
    <row r="134" spans="1:22" ht="16" x14ac:dyDescent="0.4">
      <c r="A134" s="6">
        <v>132</v>
      </c>
      <c r="B134" s="6" t="s">
        <v>55</v>
      </c>
      <c r="C134" s="6" t="s">
        <v>55</v>
      </c>
      <c r="D134" s="6" t="s">
        <v>2259</v>
      </c>
      <c r="E134" s="6" t="s">
        <v>2259</v>
      </c>
      <c r="F134" s="6" t="s">
        <v>2231</v>
      </c>
      <c r="G134" s="6" t="s">
        <v>2232</v>
      </c>
      <c r="H134" s="6" t="s">
        <v>2428</v>
      </c>
      <c r="I134" s="6" t="s">
        <v>1965</v>
      </c>
      <c r="J134" s="6" t="s">
        <v>1231</v>
      </c>
      <c r="K134" s="6" t="s">
        <v>428</v>
      </c>
      <c r="L134" s="6" t="s">
        <v>432</v>
      </c>
      <c r="M134" s="6" t="s">
        <v>1966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  <c r="T134" s="23">
        <v>0</v>
      </c>
      <c r="U134" s="6">
        <v>7</v>
      </c>
      <c r="V134" s="12">
        <v>0</v>
      </c>
    </row>
    <row r="135" spans="1:22" ht="16" x14ac:dyDescent="0.4">
      <c r="A135" s="6">
        <v>133</v>
      </c>
      <c r="B135" s="6" t="s">
        <v>55</v>
      </c>
      <c r="C135" s="6" t="s">
        <v>55</v>
      </c>
      <c r="D135" s="6" t="s">
        <v>2230</v>
      </c>
      <c r="E135" s="6" t="s">
        <v>2230</v>
      </c>
      <c r="F135" s="6" t="s">
        <v>2231</v>
      </c>
      <c r="G135" s="6" t="s">
        <v>2232</v>
      </c>
      <c r="H135" s="6" t="s">
        <v>2429</v>
      </c>
      <c r="I135" s="6" t="s">
        <v>1974</v>
      </c>
      <c r="J135" s="6">
        <v>0</v>
      </c>
      <c r="K135" s="6" t="s">
        <v>426</v>
      </c>
      <c r="L135" s="6" t="s">
        <v>432</v>
      </c>
      <c r="M135" s="6" t="s">
        <v>1217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  <c r="T135" s="23">
        <v>0</v>
      </c>
      <c r="U135" s="6">
        <v>7</v>
      </c>
      <c r="V135" s="12">
        <v>0</v>
      </c>
    </row>
    <row r="136" spans="1:22" ht="16" x14ac:dyDescent="0.4">
      <c r="A136" s="6">
        <v>134</v>
      </c>
      <c r="B136" s="6" t="s">
        <v>55</v>
      </c>
      <c r="C136" s="6" t="s">
        <v>55</v>
      </c>
      <c r="D136" s="6" t="s">
        <v>2230</v>
      </c>
      <c r="E136" s="6" t="s">
        <v>2230</v>
      </c>
      <c r="F136" s="6" t="s">
        <v>2231</v>
      </c>
      <c r="G136" s="6" t="s">
        <v>2232</v>
      </c>
      <c r="H136" s="6" t="s">
        <v>2430</v>
      </c>
      <c r="I136" s="6" t="s">
        <v>2012</v>
      </c>
      <c r="J136" s="6" t="s">
        <v>1231</v>
      </c>
      <c r="K136" s="6" t="s">
        <v>428</v>
      </c>
      <c r="L136" s="6" t="s">
        <v>432</v>
      </c>
      <c r="M136" s="6" t="s">
        <v>1981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6">
        <v>7</v>
      </c>
      <c r="V136" s="12">
        <v>0</v>
      </c>
    </row>
    <row r="137" spans="1:22" ht="16" x14ac:dyDescent="0.4">
      <c r="A137" s="6">
        <v>135</v>
      </c>
      <c r="B137" s="6" t="s">
        <v>55</v>
      </c>
      <c r="C137" s="6" t="s">
        <v>55</v>
      </c>
      <c r="D137" s="6" t="s">
        <v>2259</v>
      </c>
      <c r="E137" s="6" t="s">
        <v>2259</v>
      </c>
      <c r="F137" s="6" t="s">
        <v>2231</v>
      </c>
      <c r="G137" s="6" t="s">
        <v>2232</v>
      </c>
      <c r="H137" s="6" t="s">
        <v>2431</v>
      </c>
      <c r="I137" s="6" t="s">
        <v>1939</v>
      </c>
      <c r="J137" s="6">
        <v>0</v>
      </c>
      <c r="K137" s="6" t="s">
        <v>426</v>
      </c>
      <c r="L137" s="6" t="s">
        <v>430</v>
      </c>
      <c r="M137" s="6" t="s">
        <v>1940</v>
      </c>
      <c r="N137" s="23">
        <v>1.1200000000000001</v>
      </c>
      <c r="O137" s="23">
        <v>0.66</v>
      </c>
      <c r="P137" s="23">
        <v>0.38</v>
      </c>
      <c r="Q137" s="23">
        <v>0</v>
      </c>
      <c r="R137" s="23">
        <v>0</v>
      </c>
      <c r="S137" s="23">
        <v>0.44</v>
      </c>
      <c r="T137" s="23">
        <v>0</v>
      </c>
      <c r="U137" s="6">
        <v>3</v>
      </c>
      <c r="V137" s="12">
        <v>0</v>
      </c>
    </row>
    <row r="138" spans="1:22" ht="16" x14ac:dyDescent="0.4">
      <c r="A138" s="6">
        <v>136</v>
      </c>
      <c r="B138" s="6" t="s">
        <v>55</v>
      </c>
      <c r="C138" s="6" t="s">
        <v>55</v>
      </c>
      <c r="D138" s="6" t="s">
        <v>2242</v>
      </c>
      <c r="E138" s="6" t="s">
        <v>2242</v>
      </c>
      <c r="F138" s="6" t="s">
        <v>2243</v>
      </c>
      <c r="G138" s="6" t="s">
        <v>2244</v>
      </c>
      <c r="H138" s="6" t="s">
        <v>2432</v>
      </c>
      <c r="I138" s="6" t="s">
        <v>2024</v>
      </c>
      <c r="J138" s="6">
        <v>0</v>
      </c>
      <c r="K138" s="6" t="s">
        <v>426</v>
      </c>
      <c r="L138" s="6" t="s">
        <v>430</v>
      </c>
      <c r="M138" s="6" t="s">
        <v>2025</v>
      </c>
      <c r="N138" s="23">
        <v>0.13</v>
      </c>
      <c r="O138" s="23">
        <v>0.28000000000000003</v>
      </c>
      <c r="P138" s="23">
        <v>0.87</v>
      </c>
      <c r="Q138" s="23">
        <v>0.26</v>
      </c>
      <c r="R138" s="23">
        <v>0.16</v>
      </c>
      <c r="S138" s="23">
        <v>0.55000000000000004</v>
      </c>
      <c r="T138" s="23">
        <v>0.67</v>
      </c>
      <c r="U138" s="6">
        <v>0</v>
      </c>
      <c r="V138" s="12">
        <v>1.675</v>
      </c>
    </row>
    <row r="139" spans="1:22" ht="16" x14ac:dyDescent="0.4">
      <c r="A139" s="6">
        <v>137</v>
      </c>
      <c r="B139" s="6" t="s">
        <v>55</v>
      </c>
      <c r="C139" s="6" t="s">
        <v>55</v>
      </c>
      <c r="D139" s="6" t="s">
        <v>2242</v>
      </c>
      <c r="E139" s="6" t="s">
        <v>2242</v>
      </c>
      <c r="F139" s="6" t="s">
        <v>2243</v>
      </c>
      <c r="G139" s="6" t="s">
        <v>2244</v>
      </c>
      <c r="H139" s="6" t="s">
        <v>2433</v>
      </c>
      <c r="I139" s="6" t="s">
        <v>2012</v>
      </c>
      <c r="J139" s="6">
        <v>0</v>
      </c>
      <c r="K139" s="6" t="s">
        <v>426</v>
      </c>
      <c r="L139" s="6" t="s">
        <v>430</v>
      </c>
      <c r="M139" s="6" t="s">
        <v>1981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6">
        <v>7</v>
      </c>
      <c r="V139" s="12">
        <v>0</v>
      </c>
    </row>
    <row r="140" spans="1:22" ht="16" x14ac:dyDescent="0.4">
      <c r="A140" s="6">
        <v>138</v>
      </c>
      <c r="B140" s="6" t="s">
        <v>55</v>
      </c>
      <c r="C140" s="6" t="s">
        <v>55</v>
      </c>
      <c r="D140" s="6" t="s">
        <v>2242</v>
      </c>
      <c r="E140" s="6" t="s">
        <v>2242</v>
      </c>
      <c r="F140" s="6" t="s">
        <v>2243</v>
      </c>
      <c r="G140" s="6" t="s">
        <v>2244</v>
      </c>
      <c r="H140" s="6" t="s">
        <v>2434</v>
      </c>
      <c r="I140" s="6" t="s">
        <v>2077</v>
      </c>
      <c r="J140" s="6">
        <v>16.420999526977539</v>
      </c>
      <c r="K140" s="6" t="s">
        <v>426</v>
      </c>
      <c r="L140" s="6" t="s">
        <v>430</v>
      </c>
      <c r="M140" s="6" t="s">
        <v>2078</v>
      </c>
      <c r="N140" s="23">
        <v>1.0900000000000001</v>
      </c>
      <c r="O140" s="23">
        <v>0.66</v>
      </c>
      <c r="P140" s="23">
        <v>1.18</v>
      </c>
      <c r="Q140" s="23">
        <v>1.4</v>
      </c>
      <c r="R140" s="23">
        <v>1.07</v>
      </c>
      <c r="S140" s="23">
        <v>1.36</v>
      </c>
      <c r="T140" s="23">
        <v>1.24</v>
      </c>
      <c r="U140" s="6">
        <v>0</v>
      </c>
      <c r="V140" s="12">
        <v>1.9076923076923076</v>
      </c>
    </row>
    <row r="141" spans="1:22" ht="16" x14ac:dyDescent="0.4">
      <c r="A141" s="6">
        <v>139</v>
      </c>
      <c r="B141" s="6" t="s">
        <v>55</v>
      </c>
      <c r="C141" s="6" t="s">
        <v>55</v>
      </c>
      <c r="D141" s="6" t="s">
        <v>2242</v>
      </c>
      <c r="E141" s="6" t="s">
        <v>2242</v>
      </c>
      <c r="F141" s="6" t="s">
        <v>2243</v>
      </c>
      <c r="G141" s="6" t="s">
        <v>2244</v>
      </c>
      <c r="H141" s="6" t="s">
        <v>2435</v>
      </c>
      <c r="I141" s="6" t="s">
        <v>1939</v>
      </c>
      <c r="J141" s="6">
        <v>37.13800048828125</v>
      </c>
      <c r="K141" s="6" t="s">
        <v>426</v>
      </c>
      <c r="L141" s="6" t="s">
        <v>430</v>
      </c>
      <c r="M141" s="6" t="s">
        <v>1940</v>
      </c>
      <c r="N141" s="23">
        <v>0</v>
      </c>
      <c r="O141" s="23">
        <v>0</v>
      </c>
      <c r="P141" s="23">
        <v>0</v>
      </c>
      <c r="Q141" s="23">
        <v>1.44</v>
      </c>
      <c r="R141" s="23">
        <v>0</v>
      </c>
      <c r="S141" s="23">
        <v>0</v>
      </c>
      <c r="T141" s="23">
        <v>0.13</v>
      </c>
      <c r="U141" s="6">
        <v>5</v>
      </c>
      <c r="V141" s="12">
        <v>0.43333333333333335</v>
      </c>
    </row>
    <row r="142" spans="1:22" ht="16" x14ac:dyDescent="0.4">
      <c r="A142" s="6">
        <v>140</v>
      </c>
      <c r="B142" s="6" t="s">
        <v>55</v>
      </c>
      <c r="C142" s="6" t="s">
        <v>55</v>
      </c>
      <c r="D142" s="6" t="s">
        <v>2242</v>
      </c>
      <c r="E142" s="6" t="s">
        <v>2242</v>
      </c>
      <c r="F142" s="6" t="s">
        <v>2243</v>
      </c>
      <c r="G142" s="6" t="s">
        <v>2244</v>
      </c>
      <c r="H142" s="6" t="s">
        <v>2436</v>
      </c>
      <c r="I142" s="6" t="s">
        <v>2077</v>
      </c>
      <c r="J142" s="6">
        <v>38.688999176025391</v>
      </c>
      <c r="K142" s="6" t="s">
        <v>426</v>
      </c>
      <c r="L142" s="6" t="s">
        <v>430</v>
      </c>
      <c r="M142" s="6" t="s">
        <v>2078</v>
      </c>
      <c r="N142" s="23">
        <v>0.35</v>
      </c>
      <c r="O142" s="23">
        <v>0.37</v>
      </c>
      <c r="P142" s="23">
        <v>0</v>
      </c>
      <c r="Q142" s="23">
        <v>0.52</v>
      </c>
      <c r="R142" s="23">
        <v>0.34</v>
      </c>
      <c r="S142" s="23">
        <v>0.35</v>
      </c>
      <c r="T142" s="23">
        <v>0</v>
      </c>
      <c r="U142" s="6">
        <v>2</v>
      </c>
      <c r="V142" s="12">
        <v>0</v>
      </c>
    </row>
    <row r="143" spans="1:22" ht="16" x14ac:dyDescent="0.4">
      <c r="A143" s="6">
        <v>141</v>
      </c>
      <c r="B143" s="6" t="s">
        <v>55</v>
      </c>
      <c r="C143" s="6" t="s">
        <v>55</v>
      </c>
      <c r="D143" s="6" t="s">
        <v>2242</v>
      </c>
      <c r="E143" s="6" t="s">
        <v>2242</v>
      </c>
      <c r="F143" s="6" t="s">
        <v>2243</v>
      </c>
      <c r="G143" s="6" t="s">
        <v>2244</v>
      </c>
      <c r="H143" s="6" t="s">
        <v>2437</v>
      </c>
      <c r="I143" s="6" t="s">
        <v>2024</v>
      </c>
      <c r="J143" s="6">
        <v>0</v>
      </c>
      <c r="K143" s="6" t="s">
        <v>426</v>
      </c>
      <c r="L143" s="6" t="s">
        <v>430</v>
      </c>
      <c r="M143" s="6" t="s">
        <v>2025</v>
      </c>
      <c r="N143" s="23">
        <v>0.24</v>
      </c>
      <c r="O143" s="23">
        <v>0</v>
      </c>
      <c r="P143" s="23">
        <v>0</v>
      </c>
      <c r="Q143" s="23">
        <v>0</v>
      </c>
      <c r="R143" s="23">
        <v>0.01</v>
      </c>
      <c r="S143" s="23">
        <v>0</v>
      </c>
      <c r="T143" s="23">
        <v>0.09</v>
      </c>
      <c r="U143" s="6">
        <v>4</v>
      </c>
      <c r="V143" s="12">
        <v>0.22499999999999998</v>
      </c>
    </row>
    <row r="144" spans="1:22" ht="16" x14ac:dyDescent="0.4">
      <c r="A144" s="6">
        <v>142</v>
      </c>
      <c r="B144" s="6" t="s">
        <v>55</v>
      </c>
      <c r="C144" s="6" t="s">
        <v>55</v>
      </c>
      <c r="D144" s="6" t="s">
        <v>2242</v>
      </c>
      <c r="E144" s="6" t="s">
        <v>2242</v>
      </c>
      <c r="F144" s="6" t="s">
        <v>2243</v>
      </c>
      <c r="G144" s="6" t="s">
        <v>2244</v>
      </c>
      <c r="H144" s="6" t="s">
        <v>2438</v>
      </c>
      <c r="I144" s="6" t="s">
        <v>1939</v>
      </c>
      <c r="J144" s="6">
        <v>16.794000625610352</v>
      </c>
      <c r="K144" s="6" t="s">
        <v>426</v>
      </c>
      <c r="L144" s="6" t="s">
        <v>430</v>
      </c>
      <c r="M144" s="6" t="s">
        <v>1940</v>
      </c>
      <c r="N144" s="23">
        <v>3.02</v>
      </c>
      <c r="O144" s="23">
        <v>0.47</v>
      </c>
      <c r="P144" s="23">
        <v>0.49</v>
      </c>
      <c r="Q144" s="23">
        <v>3.93</v>
      </c>
      <c r="R144" s="23">
        <v>0.63</v>
      </c>
      <c r="S144" s="23">
        <v>3.77</v>
      </c>
      <c r="T144" s="23">
        <v>3.27</v>
      </c>
      <c r="U144" s="6">
        <v>0</v>
      </c>
      <c r="V144" s="12">
        <v>10.9</v>
      </c>
    </row>
    <row r="145" spans="1:22" ht="16" x14ac:dyDescent="0.4">
      <c r="A145" s="6">
        <v>143</v>
      </c>
      <c r="B145" s="6" t="s">
        <v>55</v>
      </c>
      <c r="C145" s="6" t="s">
        <v>55</v>
      </c>
      <c r="D145" s="6" t="s">
        <v>2242</v>
      </c>
      <c r="E145" s="6" t="s">
        <v>2242</v>
      </c>
      <c r="F145" s="6" t="s">
        <v>2243</v>
      </c>
      <c r="G145" s="6" t="s">
        <v>2244</v>
      </c>
      <c r="H145" s="6" t="s">
        <v>2439</v>
      </c>
      <c r="I145" s="6" t="s">
        <v>2261</v>
      </c>
      <c r="J145" s="6">
        <v>0</v>
      </c>
      <c r="K145" s="6" t="s">
        <v>426</v>
      </c>
      <c r="L145" s="6" t="s">
        <v>430</v>
      </c>
      <c r="M145" s="6" t="s">
        <v>2262</v>
      </c>
      <c r="N145" s="23">
        <v>0</v>
      </c>
      <c r="O145" s="23">
        <v>0</v>
      </c>
      <c r="P145" s="23">
        <v>0.03</v>
      </c>
      <c r="Q145" s="23">
        <v>4.3600000000000003</v>
      </c>
      <c r="R145" s="23">
        <v>0</v>
      </c>
      <c r="S145" s="23">
        <v>0</v>
      </c>
      <c r="T145" s="23">
        <v>0.38</v>
      </c>
      <c r="U145" s="6">
        <v>4</v>
      </c>
      <c r="V145" s="12">
        <v>0.54285714285714293</v>
      </c>
    </row>
    <row r="146" spans="1:22" ht="16" x14ac:dyDescent="0.4">
      <c r="A146" s="6">
        <v>144</v>
      </c>
      <c r="B146" s="6" t="s">
        <v>55</v>
      </c>
      <c r="C146" s="6" t="s">
        <v>55</v>
      </c>
      <c r="D146" s="6" t="s">
        <v>2242</v>
      </c>
      <c r="E146" s="6" t="s">
        <v>2242</v>
      </c>
      <c r="F146" s="6" t="s">
        <v>2243</v>
      </c>
      <c r="G146" s="6" t="s">
        <v>2244</v>
      </c>
      <c r="H146" s="6" t="s">
        <v>2440</v>
      </c>
      <c r="I146" s="6" t="s">
        <v>1965</v>
      </c>
      <c r="J146" s="6">
        <v>0</v>
      </c>
      <c r="K146" s="6" t="s">
        <v>426</v>
      </c>
      <c r="L146" s="6" t="s">
        <v>430</v>
      </c>
      <c r="M146" s="6" t="s">
        <v>1966</v>
      </c>
      <c r="N146" s="23">
        <v>6.84</v>
      </c>
      <c r="O146" s="23">
        <v>0</v>
      </c>
      <c r="P146" s="23">
        <v>0</v>
      </c>
      <c r="Q146" s="23">
        <v>1.0900000000000001</v>
      </c>
      <c r="R146" s="23">
        <v>2.68</v>
      </c>
      <c r="S146" s="23">
        <v>3.05</v>
      </c>
      <c r="T146" s="23">
        <v>0</v>
      </c>
      <c r="U146" s="6">
        <v>3</v>
      </c>
      <c r="V146" s="12">
        <v>0</v>
      </c>
    </row>
    <row r="147" spans="1:22" ht="16" x14ac:dyDescent="0.4">
      <c r="A147" s="6">
        <v>145</v>
      </c>
      <c r="B147" s="6" t="s">
        <v>55</v>
      </c>
      <c r="C147" s="6" t="s">
        <v>55</v>
      </c>
      <c r="D147" s="6" t="s">
        <v>2242</v>
      </c>
      <c r="E147" s="6" t="s">
        <v>2242</v>
      </c>
      <c r="F147" s="6" t="s">
        <v>2243</v>
      </c>
      <c r="G147" s="6" t="s">
        <v>2244</v>
      </c>
      <c r="H147" s="6" t="s">
        <v>2403</v>
      </c>
      <c r="I147" s="6" t="s">
        <v>2012</v>
      </c>
      <c r="J147" s="6">
        <v>0</v>
      </c>
      <c r="K147" s="6" t="s">
        <v>426</v>
      </c>
      <c r="L147" s="6" t="s">
        <v>430</v>
      </c>
      <c r="M147" s="6" t="s">
        <v>1981</v>
      </c>
      <c r="N147" s="23">
        <v>0</v>
      </c>
      <c r="O147" s="23">
        <v>0.45</v>
      </c>
      <c r="P147" s="23">
        <v>0</v>
      </c>
      <c r="Q147" s="23">
        <v>0</v>
      </c>
      <c r="R147" s="23">
        <v>0</v>
      </c>
      <c r="S147" s="23">
        <v>0</v>
      </c>
      <c r="T147" s="23">
        <v>0</v>
      </c>
      <c r="U147" s="6">
        <v>6</v>
      </c>
      <c r="V147" s="12">
        <v>0</v>
      </c>
    </row>
    <row r="148" spans="1:22" ht="16" x14ac:dyDescent="0.4">
      <c r="A148" s="6">
        <v>146</v>
      </c>
      <c r="B148" s="6" t="s">
        <v>55</v>
      </c>
      <c r="C148" s="6" t="s">
        <v>55</v>
      </c>
      <c r="D148" s="6" t="s">
        <v>2242</v>
      </c>
      <c r="E148" s="6" t="s">
        <v>2242</v>
      </c>
      <c r="F148" s="6" t="s">
        <v>2243</v>
      </c>
      <c r="G148" s="6" t="s">
        <v>2244</v>
      </c>
      <c r="H148" s="6" t="s">
        <v>2441</v>
      </c>
      <c r="I148" s="6" t="s">
        <v>1965</v>
      </c>
      <c r="J148" s="6">
        <v>0</v>
      </c>
      <c r="K148" s="6" t="s">
        <v>426</v>
      </c>
      <c r="L148" s="6" t="s">
        <v>430</v>
      </c>
      <c r="M148" s="6" t="s">
        <v>1966</v>
      </c>
      <c r="N148" s="23">
        <v>97.663437500000001</v>
      </c>
      <c r="O148" s="23">
        <v>101.1590625</v>
      </c>
      <c r="P148" s="23">
        <v>73.099687500000002</v>
      </c>
      <c r="Q148" s="23">
        <v>97.925937500000003</v>
      </c>
      <c r="R148" s="23">
        <v>72.530937499999993</v>
      </c>
      <c r="S148" s="23">
        <v>71.371875000000003</v>
      </c>
      <c r="T148" s="23">
        <v>74.254062500000003</v>
      </c>
      <c r="U148" s="6">
        <v>0</v>
      </c>
      <c r="V148" s="12">
        <v>74.254062500000003</v>
      </c>
    </row>
    <row r="149" spans="1:22" ht="16" x14ac:dyDescent="0.4">
      <c r="A149" s="6">
        <v>147</v>
      </c>
      <c r="B149" s="6" t="s">
        <v>55</v>
      </c>
      <c r="C149" s="6" t="s">
        <v>55</v>
      </c>
      <c r="D149" s="6" t="s">
        <v>2242</v>
      </c>
      <c r="E149" s="6" t="s">
        <v>2242</v>
      </c>
      <c r="F149" s="6" t="s">
        <v>2243</v>
      </c>
      <c r="G149" s="6" t="s">
        <v>2244</v>
      </c>
      <c r="H149" s="6" t="s">
        <v>2442</v>
      </c>
      <c r="I149" s="6" t="s">
        <v>1960</v>
      </c>
      <c r="J149" s="6">
        <v>0</v>
      </c>
      <c r="K149" s="6" t="s">
        <v>426</v>
      </c>
      <c r="L149" s="6" t="s">
        <v>430</v>
      </c>
      <c r="M149" s="6" t="s">
        <v>1926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  <c r="T149" s="23">
        <v>0</v>
      </c>
      <c r="U149" s="6">
        <v>7</v>
      </c>
      <c r="V149" s="12">
        <v>0</v>
      </c>
    </row>
    <row r="150" spans="1:22" ht="16" x14ac:dyDescent="0.4">
      <c r="A150" s="6">
        <v>148</v>
      </c>
      <c r="B150" s="6" t="s">
        <v>55</v>
      </c>
      <c r="C150" s="6" t="s">
        <v>55</v>
      </c>
      <c r="D150" s="6" t="s">
        <v>2242</v>
      </c>
      <c r="E150" s="6" t="s">
        <v>2242</v>
      </c>
      <c r="F150" s="6" t="s">
        <v>2243</v>
      </c>
      <c r="G150" s="6" t="s">
        <v>2244</v>
      </c>
      <c r="H150" s="6" t="s">
        <v>2443</v>
      </c>
      <c r="I150" s="6" t="s">
        <v>2012</v>
      </c>
      <c r="J150" s="6">
        <v>0</v>
      </c>
      <c r="K150" s="6" t="s">
        <v>426</v>
      </c>
      <c r="L150" s="6" t="s">
        <v>430</v>
      </c>
      <c r="M150" s="6" t="s">
        <v>1981</v>
      </c>
      <c r="N150" s="23">
        <v>0.67</v>
      </c>
      <c r="O150" s="23">
        <v>0.56999999999999995</v>
      </c>
      <c r="P150" s="23">
        <v>0.56999999999999995</v>
      </c>
      <c r="Q150" s="23">
        <v>0.73</v>
      </c>
      <c r="R150" s="23">
        <v>0.62</v>
      </c>
      <c r="S150" s="23">
        <v>0.78</v>
      </c>
      <c r="T150" s="23">
        <v>0.63</v>
      </c>
      <c r="U150" s="6">
        <v>0</v>
      </c>
      <c r="V150" s="12">
        <v>1.26</v>
      </c>
    </row>
    <row r="151" spans="1:22" ht="16" x14ac:dyDescent="0.4">
      <c r="A151" s="6">
        <v>149</v>
      </c>
      <c r="B151" s="6" t="s">
        <v>55</v>
      </c>
      <c r="C151" s="6" t="s">
        <v>55</v>
      </c>
      <c r="D151" s="6" t="s">
        <v>2242</v>
      </c>
      <c r="E151" s="6" t="s">
        <v>2242</v>
      </c>
      <c r="F151" s="6" t="s">
        <v>2243</v>
      </c>
      <c r="G151" s="6" t="s">
        <v>2244</v>
      </c>
      <c r="H151" s="6" t="s">
        <v>2444</v>
      </c>
      <c r="I151" s="6" t="s">
        <v>2012</v>
      </c>
      <c r="J151" s="6">
        <v>0</v>
      </c>
      <c r="K151" s="6" t="s">
        <v>426</v>
      </c>
      <c r="L151" s="6" t="s">
        <v>432</v>
      </c>
      <c r="M151" s="6" t="s">
        <v>1981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  <c r="T151" s="23">
        <v>0</v>
      </c>
      <c r="U151" s="6">
        <v>7</v>
      </c>
      <c r="V151" s="12">
        <v>0</v>
      </c>
    </row>
    <row r="152" spans="1:22" ht="16" x14ac:dyDescent="0.4">
      <c r="A152" s="6">
        <v>150</v>
      </c>
      <c r="B152" s="6" t="s">
        <v>55</v>
      </c>
      <c r="C152" s="6" t="s">
        <v>55</v>
      </c>
      <c r="D152" s="6" t="s">
        <v>2242</v>
      </c>
      <c r="E152" s="6" t="s">
        <v>2242</v>
      </c>
      <c r="F152" s="6" t="s">
        <v>2243</v>
      </c>
      <c r="G152" s="6" t="s">
        <v>2244</v>
      </c>
      <c r="H152" s="6" t="s">
        <v>2445</v>
      </c>
      <c r="I152" s="6" t="s">
        <v>2261</v>
      </c>
      <c r="J152" s="6">
        <v>0</v>
      </c>
      <c r="K152" s="6" t="s">
        <v>426</v>
      </c>
      <c r="L152" s="6" t="s">
        <v>430</v>
      </c>
      <c r="M152" s="6" t="s">
        <v>2262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  <c r="T152" s="23">
        <v>0</v>
      </c>
      <c r="U152" s="6">
        <v>7</v>
      </c>
      <c r="V152" s="12">
        <v>0</v>
      </c>
    </row>
    <row r="153" spans="1:22" ht="16" x14ac:dyDescent="0.4">
      <c r="A153" s="6">
        <v>151</v>
      </c>
      <c r="B153" s="6" t="s">
        <v>55</v>
      </c>
      <c r="C153" s="6" t="s">
        <v>55</v>
      </c>
      <c r="D153" s="6" t="s">
        <v>2242</v>
      </c>
      <c r="E153" s="6" t="s">
        <v>2242</v>
      </c>
      <c r="F153" s="6" t="s">
        <v>2243</v>
      </c>
      <c r="G153" s="6" t="s">
        <v>2244</v>
      </c>
      <c r="H153" s="6" t="s">
        <v>2446</v>
      </c>
      <c r="I153" s="6" t="s">
        <v>1974</v>
      </c>
      <c r="J153" s="6">
        <v>0</v>
      </c>
      <c r="K153" s="6" t="s">
        <v>426</v>
      </c>
      <c r="L153" s="6" t="s">
        <v>430</v>
      </c>
      <c r="M153" s="6" t="s">
        <v>1934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6">
        <v>7</v>
      </c>
      <c r="V153" s="12">
        <v>0</v>
      </c>
    </row>
    <row r="154" spans="1:22" ht="16" x14ac:dyDescent="0.4">
      <c r="A154" s="6">
        <v>152</v>
      </c>
      <c r="B154" s="6" t="s">
        <v>55</v>
      </c>
      <c r="C154" s="6" t="s">
        <v>55</v>
      </c>
      <c r="D154" s="6" t="s">
        <v>2242</v>
      </c>
      <c r="E154" s="6" t="s">
        <v>2242</v>
      </c>
      <c r="F154" s="6" t="s">
        <v>2243</v>
      </c>
      <c r="G154" s="6" t="s">
        <v>2244</v>
      </c>
      <c r="H154" s="6" t="s">
        <v>2447</v>
      </c>
      <c r="I154" s="6" t="s">
        <v>1960</v>
      </c>
      <c r="J154" s="6">
        <v>0</v>
      </c>
      <c r="K154" s="6" t="s">
        <v>426</v>
      </c>
      <c r="L154" s="6" t="s">
        <v>432</v>
      </c>
      <c r="M154" s="6" t="s">
        <v>1926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  <c r="T154" s="23">
        <v>0</v>
      </c>
      <c r="U154" s="6">
        <v>7</v>
      </c>
      <c r="V154" s="12">
        <v>0</v>
      </c>
    </row>
    <row r="155" spans="1:22" ht="16" x14ac:dyDescent="0.4">
      <c r="A155" s="6">
        <v>153</v>
      </c>
      <c r="B155" s="6" t="s">
        <v>55</v>
      </c>
      <c r="C155" s="6" t="s">
        <v>55</v>
      </c>
      <c r="D155" s="6" t="s">
        <v>2242</v>
      </c>
      <c r="E155" s="6" t="s">
        <v>2242</v>
      </c>
      <c r="F155" s="6" t="s">
        <v>2243</v>
      </c>
      <c r="G155" s="6" t="s">
        <v>2244</v>
      </c>
      <c r="H155" s="6" t="s">
        <v>2448</v>
      </c>
      <c r="I155" s="6" t="s">
        <v>2024</v>
      </c>
      <c r="J155" s="6">
        <v>0</v>
      </c>
      <c r="K155" s="6" t="s">
        <v>426</v>
      </c>
      <c r="L155" s="6" t="s">
        <v>430</v>
      </c>
      <c r="M155" s="6" t="s">
        <v>2025</v>
      </c>
      <c r="N155" s="23">
        <v>0</v>
      </c>
      <c r="O155" s="23">
        <v>0</v>
      </c>
      <c r="P155" s="23">
        <v>0</v>
      </c>
      <c r="Q155" s="23">
        <v>0.02</v>
      </c>
      <c r="R155" s="23">
        <v>0</v>
      </c>
      <c r="S155" s="23">
        <v>0</v>
      </c>
      <c r="T155" s="23">
        <v>0.01</v>
      </c>
      <c r="U155" s="6">
        <v>5</v>
      </c>
      <c r="V155" s="12">
        <v>2.4999999999999998E-2</v>
      </c>
    </row>
    <row r="156" spans="1:22" ht="16" x14ac:dyDescent="0.4">
      <c r="A156" s="6">
        <v>154</v>
      </c>
      <c r="B156" s="6" t="s">
        <v>55</v>
      </c>
      <c r="C156" s="6" t="s">
        <v>55</v>
      </c>
      <c r="D156" s="6" t="s">
        <v>2242</v>
      </c>
      <c r="E156" s="6" t="s">
        <v>2242</v>
      </c>
      <c r="F156" s="6" t="s">
        <v>2243</v>
      </c>
      <c r="G156" s="6" t="s">
        <v>2244</v>
      </c>
      <c r="H156" s="6" t="s">
        <v>2449</v>
      </c>
      <c r="I156" s="6" t="s">
        <v>2012</v>
      </c>
      <c r="J156" s="6">
        <v>0</v>
      </c>
      <c r="K156" s="6" t="s">
        <v>426</v>
      </c>
      <c r="L156" s="6" t="s">
        <v>430</v>
      </c>
      <c r="M156" s="6" t="s">
        <v>1981</v>
      </c>
      <c r="N156" s="23">
        <v>0</v>
      </c>
      <c r="O156" s="23">
        <v>0.54</v>
      </c>
      <c r="P156" s="23">
        <v>0</v>
      </c>
      <c r="Q156" s="23">
        <v>0.06</v>
      </c>
      <c r="R156" s="23">
        <v>0.37</v>
      </c>
      <c r="S156" s="23">
        <v>1.1399999999999999</v>
      </c>
      <c r="T156" s="23">
        <v>0</v>
      </c>
      <c r="U156" s="6">
        <v>3</v>
      </c>
      <c r="V156" s="12">
        <v>0</v>
      </c>
    </row>
    <row r="157" spans="1:22" ht="16" x14ac:dyDescent="0.4">
      <c r="A157" s="6">
        <v>155</v>
      </c>
      <c r="B157" s="6" t="s">
        <v>55</v>
      </c>
      <c r="C157" s="6" t="s">
        <v>55</v>
      </c>
      <c r="D157" s="6" t="s">
        <v>2242</v>
      </c>
      <c r="E157" s="6" t="s">
        <v>2242</v>
      </c>
      <c r="F157" s="6" t="s">
        <v>2243</v>
      </c>
      <c r="G157" s="6" t="s">
        <v>2244</v>
      </c>
      <c r="H157" s="6" t="s">
        <v>2450</v>
      </c>
      <c r="I157" s="6" t="s">
        <v>1939</v>
      </c>
      <c r="J157" s="6">
        <v>0</v>
      </c>
      <c r="K157" s="6" t="s">
        <v>426</v>
      </c>
      <c r="L157" s="6" t="s">
        <v>430</v>
      </c>
      <c r="M157" s="6" t="s">
        <v>1940</v>
      </c>
      <c r="N157" s="23">
        <v>0.56000000000000005</v>
      </c>
      <c r="O157" s="23">
        <v>0</v>
      </c>
      <c r="P157" s="23">
        <v>0.35</v>
      </c>
      <c r="Q157" s="23">
        <v>0.26</v>
      </c>
      <c r="R157" s="23">
        <v>0</v>
      </c>
      <c r="S157" s="23">
        <v>0.23</v>
      </c>
      <c r="T157" s="23">
        <v>0.28999999999999998</v>
      </c>
      <c r="U157" s="6">
        <v>2</v>
      </c>
      <c r="V157" s="12">
        <v>0.96666666666666667</v>
      </c>
    </row>
    <row r="158" spans="1:22" ht="16" x14ac:dyDescent="0.4">
      <c r="A158" s="6">
        <v>156</v>
      </c>
      <c r="B158" s="6" t="s">
        <v>55</v>
      </c>
      <c r="C158" s="6" t="s">
        <v>55</v>
      </c>
      <c r="D158" s="6" t="s">
        <v>2242</v>
      </c>
      <c r="E158" s="6" t="s">
        <v>2242</v>
      </c>
      <c r="F158" s="6" t="s">
        <v>2243</v>
      </c>
      <c r="G158" s="6" t="s">
        <v>2244</v>
      </c>
      <c r="H158" s="6" t="s">
        <v>2451</v>
      </c>
      <c r="I158" s="6" t="s">
        <v>2024</v>
      </c>
      <c r="J158" s="6">
        <v>0</v>
      </c>
      <c r="K158" s="6" t="s">
        <v>426</v>
      </c>
      <c r="L158" s="6" t="s">
        <v>430</v>
      </c>
      <c r="M158" s="6" t="s">
        <v>2025</v>
      </c>
      <c r="N158" s="23">
        <v>1.1399999999999999</v>
      </c>
      <c r="O158" s="23">
        <v>0.62</v>
      </c>
      <c r="P158" s="23">
        <v>0.4</v>
      </c>
      <c r="Q158" s="23">
        <v>0.81</v>
      </c>
      <c r="R158" s="23">
        <v>0.69</v>
      </c>
      <c r="S158" s="23">
        <v>0.73</v>
      </c>
      <c r="T158" s="23">
        <v>0.74</v>
      </c>
      <c r="U158" s="6">
        <v>0</v>
      </c>
      <c r="V158" s="12">
        <v>1.8499999999999999</v>
      </c>
    </row>
    <row r="159" spans="1:22" ht="16" x14ac:dyDescent="0.4">
      <c r="A159" s="6">
        <v>157</v>
      </c>
      <c r="B159" s="6" t="s">
        <v>55</v>
      </c>
      <c r="C159" s="6" t="s">
        <v>55</v>
      </c>
      <c r="D159" s="6" t="s">
        <v>2242</v>
      </c>
      <c r="E159" s="6" t="s">
        <v>2242</v>
      </c>
      <c r="F159" s="6" t="s">
        <v>2243</v>
      </c>
      <c r="G159" s="6" t="s">
        <v>2244</v>
      </c>
      <c r="H159" s="6" t="s">
        <v>2452</v>
      </c>
      <c r="I159" s="6" t="s">
        <v>2002</v>
      </c>
      <c r="J159" s="6">
        <v>0</v>
      </c>
      <c r="K159" s="6" t="s">
        <v>426</v>
      </c>
      <c r="L159" s="6" t="s">
        <v>430</v>
      </c>
      <c r="M159" s="6" t="s">
        <v>2003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0</v>
      </c>
      <c r="U159" s="6">
        <v>7</v>
      </c>
      <c r="V159" s="12">
        <v>0</v>
      </c>
    </row>
    <row r="160" spans="1:22" ht="16" x14ac:dyDescent="0.4">
      <c r="A160" s="6">
        <v>158</v>
      </c>
      <c r="B160" s="6" t="s">
        <v>55</v>
      </c>
      <c r="C160" s="6" t="s">
        <v>55</v>
      </c>
      <c r="D160" s="6" t="s">
        <v>2242</v>
      </c>
      <c r="E160" s="6" t="s">
        <v>2242</v>
      </c>
      <c r="F160" s="6" t="s">
        <v>2243</v>
      </c>
      <c r="G160" s="6" t="s">
        <v>2244</v>
      </c>
      <c r="H160" s="6" t="s">
        <v>2453</v>
      </c>
      <c r="I160" s="6" t="s">
        <v>2114</v>
      </c>
      <c r="J160" s="6">
        <v>0</v>
      </c>
      <c r="K160" s="6" t="s">
        <v>426</v>
      </c>
      <c r="L160" s="6" t="s">
        <v>430</v>
      </c>
      <c r="M160" s="6" t="s">
        <v>2115</v>
      </c>
      <c r="N160" s="23">
        <v>17.996484375000001</v>
      </c>
      <c r="O160" s="23">
        <v>6.91</v>
      </c>
      <c r="P160" s="23">
        <v>4.8099999999999996</v>
      </c>
      <c r="Q160" s="23">
        <v>3.59</v>
      </c>
      <c r="R160" s="23">
        <v>3.23</v>
      </c>
      <c r="S160" s="23">
        <v>6.43</v>
      </c>
      <c r="T160" s="23">
        <v>0</v>
      </c>
      <c r="U160" s="6">
        <v>1</v>
      </c>
      <c r="V160" s="12">
        <v>0</v>
      </c>
    </row>
    <row r="161" spans="1:22" ht="16" x14ac:dyDescent="0.4">
      <c r="A161" s="6">
        <v>159</v>
      </c>
      <c r="B161" s="6" t="s">
        <v>55</v>
      </c>
      <c r="C161" s="6" t="s">
        <v>55</v>
      </c>
      <c r="D161" s="6" t="s">
        <v>2242</v>
      </c>
      <c r="E161" s="6" t="s">
        <v>2242</v>
      </c>
      <c r="F161" s="6" t="s">
        <v>2243</v>
      </c>
      <c r="G161" s="6" t="s">
        <v>2244</v>
      </c>
      <c r="H161" s="6" t="s">
        <v>2454</v>
      </c>
      <c r="I161" s="6" t="s">
        <v>2024</v>
      </c>
      <c r="J161" s="6">
        <v>0</v>
      </c>
      <c r="K161" s="6" t="s">
        <v>426</v>
      </c>
      <c r="L161" s="6" t="s">
        <v>430</v>
      </c>
      <c r="M161" s="6" t="s">
        <v>2025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0.39</v>
      </c>
      <c r="T161" s="23">
        <v>0.19</v>
      </c>
      <c r="U161" s="6">
        <v>5</v>
      </c>
      <c r="V161" s="12">
        <v>0.47499999999999998</v>
      </c>
    </row>
    <row r="162" spans="1:22" ht="16" x14ac:dyDescent="0.4">
      <c r="A162" s="6">
        <v>160</v>
      </c>
      <c r="B162" s="6" t="s">
        <v>55</v>
      </c>
      <c r="C162" s="6" t="s">
        <v>55</v>
      </c>
      <c r="D162" s="6" t="s">
        <v>2242</v>
      </c>
      <c r="E162" s="6" t="s">
        <v>2242</v>
      </c>
      <c r="F162" s="6" t="s">
        <v>2243</v>
      </c>
      <c r="G162" s="6" t="s">
        <v>2244</v>
      </c>
      <c r="H162" s="6" t="s">
        <v>2455</v>
      </c>
      <c r="I162" s="6" t="s">
        <v>2114</v>
      </c>
      <c r="J162" s="6">
        <v>0</v>
      </c>
      <c r="K162" s="6" t="s">
        <v>426</v>
      </c>
      <c r="L162" s="6" t="s">
        <v>432</v>
      </c>
      <c r="M162" s="6" t="s">
        <v>2115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0</v>
      </c>
      <c r="U162" s="6">
        <v>7</v>
      </c>
      <c r="V162" s="12">
        <v>0</v>
      </c>
    </row>
    <row r="163" spans="1:22" ht="16" x14ac:dyDescent="0.4">
      <c r="A163" s="6">
        <v>161</v>
      </c>
      <c r="B163" s="6" t="s">
        <v>55</v>
      </c>
      <c r="C163" s="6" t="s">
        <v>55</v>
      </c>
      <c r="D163" s="6" t="s">
        <v>2242</v>
      </c>
      <c r="E163" s="6" t="s">
        <v>2242</v>
      </c>
      <c r="F163" s="6" t="s">
        <v>2243</v>
      </c>
      <c r="G163" s="6" t="s">
        <v>2244</v>
      </c>
      <c r="H163" s="6" t="s">
        <v>2456</v>
      </c>
      <c r="I163" s="6" t="s">
        <v>2241</v>
      </c>
      <c r="J163" s="6">
        <v>0</v>
      </c>
      <c r="K163" s="6" t="s">
        <v>426</v>
      </c>
      <c r="L163" s="6" t="s">
        <v>432</v>
      </c>
      <c r="M163" s="6" t="s">
        <v>2457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  <c r="T163" s="23">
        <v>0</v>
      </c>
      <c r="U163" s="6">
        <v>7</v>
      </c>
      <c r="V163" s="12">
        <v>0</v>
      </c>
    </row>
    <row r="164" spans="1:22" ht="16" x14ac:dyDescent="0.4">
      <c r="A164" s="6">
        <v>162</v>
      </c>
      <c r="B164" s="6" t="s">
        <v>55</v>
      </c>
      <c r="C164" s="6" t="s">
        <v>55</v>
      </c>
      <c r="D164" s="6" t="s">
        <v>2242</v>
      </c>
      <c r="E164" s="6" t="s">
        <v>2242</v>
      </c>
      <c r="F164" s="6" t="s">
        <v>2243</v>
      </c>
      <c r="G164" s="6" t="s">
        <v>2244</v>
      </c>
      <c r="H164" s="6" t="s">
        <v>2458</v>
      </c>
      <c r="I164" s="6" t="s">
        <v>2421</v>
      </c>
      <c r="J164" s="6">
        <v>0</v>
      </c>
      <c r="K164" s="6" t="s">
        <v>426</v>
      </c>
      <c r="L164" s="6" t="s">
        <v>432</v>
      </c>
      <c r="M164" s="6" t="s">
        <v>2459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  <c r="T164" s="23">
        <v>0</v>
      </c>
      <c r="U164" s="6">
        <v>7</v>
      </c>
      <c r="V164" s="12">
        <v>0</v>
      </c>
    </row>
    <row r="165" spans="1:22" ht="16" x14ac:dyDescent="0.4">
      <c r="A165" s="6">
        <v>163</v>
      </c>
      <c r="B165" s="6" t="s">
        <v>55</v>
      </c>
      <c r="C165" s="6" t="s">
        <v>55</v>
      </c>
      <c r="D165" s="6" t="s">
        <v>2242</v>
      </c>
      <c r="E165" s="6" t="s">
        <v>2242</v>
      </c>
      <c r="F165" s="6" t="s">
        <v>2243</v>
      </c>
      <c r="G165" s="6" t="s">
        <v>2244</v>
      </c>
      <c r="H165" s="6" t="s">
        <v>2460</v>
      </c>
      <c r="I165" s="6" t="s">
        <v>1939</v>
      </c>
      <c r="J165" s="6">
        <v>0</v>
      </c>
      <c r="K165" s="6" t="s">
        <v>426</v>
      </c>
      <c r="L165" s="6" t="s">
        <v>432</v>
      </c>
      <c r="M165" s="6" t="s">
        <v>1940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  <c r="T165" s="23">
        <v>0</v>
      </c>
      <c r="U165" s="6">
        <v>7</v>
      </c>
      <c r="V165" s="12">
        <v>0</v>
      </c>
    </row>
    <row r="166" spans="1:22" ht="16" x14ac:dyDescent="0.4">
      <c r="A166" s="6">
        <v>164</v>
      </c>
      <c r="B166" s="6" t="s">
        <v>55</v>
      </c>
      <c r="C166" s="6" t="s">
        <v>55</v>
      </c>
      <c r="D166" s="6" t="s">
        <v>2242</v>
      </c>
      <c r="E166" s="6" t="s">
        <v>2242</v>
      </c>
      <c r="F166" s="6" t="s">
        <v>2243</v>
      </c>
      <c r="G166" s="6" t="s">
        <v>2244</v>
      </c>
      <c r="H166" s="6" t="s">
        <v>2461</v>
      </c>
      <c r="I166" s="6" t="s">
        <v>2024</v>
      </c>
      <c r="J166" s="6">
        <v>0</v>
      </c>
      <c r="K166" s="6" t="s">
        <v>426</v>
      </c>
      <c r="L166" s="6" t="s">
        <v>430</v>
      </c>
      <c r="M166" s="6" t="s">
        <v>2025</v>
      </c>
      <c r="N166" s="23">
        <v>17.75</v>
      </c>
      <c r="O166" s="23">
        <v>0</v>
      </c>
      <c r="P166" s="23">
        <v>0</v>
      </c>
      <c r="Q166" s="23">
        <v>0</v>
      </c>
      <c r="R166" s="23">
        <v>0</v>
      </c>
      <c r="S166" s="23">
        <v>20.71</v>
      </c>
      <c r="T166" s="23">
        <v>24.47</v>
      </c>
      <c r="U166" s="6">
        <v>4</v>
      </c>
      <c r="V166" s="12">
        <v>61.174999999999997</v>
      </c>
    </row>
    <row r="167" spans="1:22" ht="16" x14ac:dyDescent="0.4">
      <c r="A167" s="6">
        <v>165</v>
      </c>
      <c r="B167" s="6" t="s">
        <v>55</v>
      </c>
      <c r="C167" s="6" t="s">
        <v>55</v>
      </c>
      <c r="D167" s="6" t="s">
        <v>2242</v>
      </c>
      <c r="E167" s="6" t="s">
        <v>2242</v>
      </c>
      <c r="F167" s="6" t="s">
        <v>2243</v>
      </c>
      <c r="G167" s="6" t="s">
        <v>2244</v>
      </c>
      <c r="H167" s="6" t="s">
        <v>2462</v>
      </c>
      <c r="I167" s="6" t="s">
        <v>2012</v>
      </c>
      <c r="J167" s="6">
        <v>0</v>
      </c>
      <c r="K167" s="6" t="s">
        <v>426</v>
      </c>
      <c r="L167" s="6" t="s">
        <v>432</v>
      </c>
      <c r="M167" s="6" t="s">
        <v>1981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6">
        <v>7</v>
      </c>
      <c r="V167" s="12">
        <v>0</v>
      </c>
    </row>
    <row r="168" spans="1:22" ht="16" x14ac:dyDescent="0.4">
      <c r="A168" s="6">
        <v>166</v>
      </c>
      <c r="B168" s="6" t="s">
        <v>55</v>
      </c>
      <c r="C168" s="6" t="s">
        <v>55</v>
      </c>
      <c r="D168" s="6" t="s">
        <v>2242</v>
      </c>
      <c r="E168" s="6" t="s">
        <v>2242</v>
      </c>
      <c r="F168" s="6" t="s">
        <v>2243</v>
      </c>
      <c r="G168" s="6" t="s">
        <v>2244</v>
      </c>
      <c r="H168" s="6" t="s">
        <v>2463</v>
      </c>
      <c r="I168" s="6" t="s">
        <v>1951</v>
      </c>
      <c r="J168" s="6">
        <v>11.289999961853027</v>
      </c>
      <c r="K168" s="6" t="s">
        <v>426</v>
      </c>
      <c r="L168" s="6" t="s">
        <v>430</v>
      </c>
      <c r="M168" s="6" t="s">
        <v>1952</v>
      </c>
      <c r="N168" s="23">
        <v>4.38</v>
      </c>
      <c r="O168" s="23">
        <v>3.54</v>
      </c>
      <c r="P168" s="23">
        <v>3.8653906249999999</v>
      </c>
      <c r="Q168" s="23">
        <v>3.94</v>
      </c>
      <c r="R168" s="23">
        <v>3.87</v>
      </c>
      <c r="S168" s="23">
        <v>3.05</v>
      </c>
      <c r="T168" s="23">
        <v>4.4000000000000004</v>
      </c>
      <c r="U168" s="6">
        <v>0</v>
      </c>
      <c r="V168" s="12">
        <v>7.3333333333333339</v>
      </c>
    </row>
    <row r="169" spans="1:22" ht="16" x14ac:dyDescent="0.4">
      <c r="A169" s="6">
        <v>167</v>
      </c>
      <c r="B169" s="6" t="s">
        <v>55</v>
      </c>
      <c r="C169" s="6" t="s">
        <v>55</v>
      </c>
      <c r="D169" s="6" t="s">
        <v>2242</v>
      </c>
      <c r="E169" s="6" t="s">
        <v>2242</v>
      </c>
      <c r="F169" s="6" t="s">
        <v>2243</v>
      </c>
      <c r="G169" s="6" t="s">
        <v>2244</v>
      </c>
      <c r="H169" s="6" t="s">
        <v>2464</v>
      </c>
      <c r="I169" s="6" t="s">
        <v>2465</v>
      </c>
      <c r="J169" s="6">
        <v>0</v>
      </c>
      <c r="K169" s="6" t="s">
        <v>426</v>
      </c>
      <c r="L169" s="6" t="s">
        <v>430</v>
      </c>
      <c r="M169" s="6" t="s">
        <v>2466</v>
      </c>
      <c r="N169" s="23">
        <v>0.79</v>
      </c>
      <c r="O169" s="23">
        <v>0.47</v>
      </c>
      <c r="P169" s="23">
        <v>0.78</v>
      </c>
      <c r="Q169" s="23">
        <v>0.36</v>
      </c>
      <c r="R169" s="23">
        <v>0.36</v>
      </c>
      <c r="S169" s="23">
        <v>0.7</v>
      </c>
      <c r="T169" s="23">
        <v>0.81</v>
      </c>
      <c r="U169" s="6">
        <v>0</v>
      </c>
      <c r="V169" s="12">
        <v>0.47647058823529415</v>
      </c>
    </row>
    <row r="170" spans="1:22" ht="16" x14ac:dyDescent="0.4">
      <c r="A170" s="6">
        <v>168</v>
      </c>
      <c r="B170" s="6" t="s">
        <v>55</v>
      </c>
      <c r="C170" s="6" t="s">
        <v>55</v>
      </c>
      <c r="D170" s="6" t="s">
        <v>2242</v>
      </c>
      <c r="E170" s="6" t="s">
        <v>2242</v>
      </c>
      <c r="F170" s="6" t="s">
        <v>2243</v>
      </c>
      <c r="G170" s="6" t="s">
        <v>2244</v>
      </c>
      <c r="H170" s="6" t="s">
        <v>2467</v>
      </c>
      <c r="I170" s="6" t="s">
        <v>2010</v>
      </c>
      <c r="J170" s="6">
        <v>0</v>
      </c>
      <c r="K170" s="6" t="s">
        <v>426</v>
      </c>
      <c r="L170" s="6" t="s">
        <v>430</v>
      </c>
      <c r="M170" s="6" t="s">
        <v>2011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  <c r="T170" s="23">
        <v>0</v>
      </c>
      <c r="U170" s="6">
        <v>7</v>
      </c>
      <c r="V170" s="12">
        <v>0</v>
      </c>
    </row>
    <row r="171" spans="1:22" ht="16" x14ac:dyDescent="0.4">
      <c r="A171" s="6">
        <v>169</v>
      </c>
      <c r="B171" s="6" t="s">
        <v>2219</v>
      </c>
      <c r="C171" s="6" t="s">
        <v>2219</v>
      </c>
      <c r="D171" s="6" t="s">
        <v>2220</v>
      </c>
      <c r="E171" s="6" t="s">
        <v>2220</v>
      </c>
      <c r="F171" s="6" t="s">
        <v>2221</v>
      </c>
      <c r="G171" s="6" t="s">
        <v>2222</v>
      </c>
      <c r="H171" s="6" t="s">
        <v>2323</v>
      </c>
      <c r="I171" s="6" t="s">
        <v>2468</v>
      </c>
      <c r="J171" s="6">
        <v>0</v>
      </c>
      <c r="K171" s="6" t="s">
        <v>426</v>
      </c>
      <c r="L171" s="6" t="s">
        <v>430</v>
      </c>
      <c r="M171" s="6" t="s">
        <v>2469</v>
      </c>
      <c r="N171" s="23">
        <v>0</v>
      </c>
      <c r="O171" s="23">
        <v>0</v>
      </c>
      <c r="P171" s="23">
        <v>0.06</v>
      </c>
      <c r="Q171" s="23">
        <v>0.02</v>
      </c>
      <c r="R171" s="23">
        <v>0.02</v>
      </c>
      <c r="S171" s="23">
        <v>0.04</v>
      </c>
      <c r="T171" s="23">
        <v>0</v>
      </c>
      <c r="U171" s="6">
        <v>3</v>
      </c>
      <c r="V171" s="12">
        <v>0</v>
      </c>
    </row>
    <row r="172" spans="1:22" ht="16" x14ac:dyDescent="0.4">
      <c r="A172" s="6">
        <v>170</v>
      </c>
      <c r="B172" s="6" t="s">
        <v>55</v>
      </c>
      <c r="C172" s="6" t="s">
        <v>2252</v>
      </c>
      <c r="D172" s="6" t="s">
        <v>2269</v>
      </c>
      <c r="E172" s="6" t="s">
        <v>2269</v>
      </c>
      <c r="F172" s="6" t="s">
        <v>2254</v>
      </c>
      <c r="G172" s="6" t="s">
        <v>2255</v>
      </c>
      <c r="H172" s="6" t="s">
        <v>2470</v>
      </c>
      <c r="I172" s="6" t="s">
        <v>1991</v>
      </c>
      <c r="J172" s="6">
        <v>0</v>
      </c>
      <c r="K172" s="6" t="s">
        <v>426</v>
      </c>
      <c r="L172" s="6" t="s">
        <v>430</v>
      </c>
      <c r="M172" s="6" t="s">
        <v>1386</v>
      </c>
      <c r="N172" s="23">
        <v>0</v>
      </c>
      <c r="O172" s="23">
        <v>0</v>
      </c>
      <c r="P172" s="23">
        <v>3.560028076171875E-3</v>
      </c>
      <c r="Q172" s="23">
        <v>1.7608642578125001E-3</v>
      </c>
      <c r="R172" s="23">
        <v>2.4219970703125E-2</v>
      </c>
      <c r="S172" s="23">
        <v>2.1731567382812498E-3</v>
      </c>
      <c r="T172" s="23">
        <v>3.2600402832031251E-3</v>
      </c>
      <c r="U172" s="6">
        <v>2</v>
      </c>
      <c r="V172" s="12">
        <v>2.1733601888020836E-2</v>
      </c>
    </row>
    <row r="173" spans="1:22" ht="16" x14ac:dyDescent="0.4">
      <c r="A173" s="6">
        <v>171</v>
      </c>
      <c r="B173" s="6" t="s">
        <v>2229</v>
      </c>
      <c r="C173" s="6" t="s">
        <v>2229</v>
      </c>
      <c r="D173" s="6" t="s">
        <v>2230</v>
      </c>
      <c r="E173" s="6" t="s">
        <v>2230</v>
      </c>
      <c r="F173" s="6" t="s">
        <v>2231</v>
      </c>
      <c r="G173" s="6" t="s">
        <v>2232</v>
      </c>
      <c r="H173" s="6" t="s">
        <v>2471</v>
      </c>
      <c r="I173" s="6" t="s">
        <v>1974</v>
      </c>
      <c r="J173" s="6">
        <v>0</v>
      </c>
      <c r="K173" s="6" t="s">
        <v>426</v>
      </c>
      <c r="L173" s="6" t="s">
        <v>430</v>
      </c>
      <c r="M173" s="6" t="s">
        <v>1934</v>
      </c>
      <c r="N173" s="23">
        <v>0</v>
      </c>
      <c r="O173" s="23">
        <v>0</v>
      </c>
      <c r="P173" s="23">
        <v>0.43</v>
      </c>
      <c r="Q173" s="23">
        <v>0</v>
      </c>
      <c r="R173" s="23">
        <v>0</v>
      </c>
      <c r="S173" s="23">
        <v>0.3</v>
      </c>
      <c r="T173" s="23">
        <v>0</v>
      </c>
      <c r="U173" s="6">
        <v>5</v>
      </c>
      <c r="V173" s="12">
        <v>0</v>
      </c>
    </row>
    <row r="174" spans="1:22" ht="16" x14ac:dyDescent="0.4">
      <c r="A174" s="6">
        <v>172</v>
      </c>
      <c r="B174" s="6" t="s">
        <v>2219</v>
      </c>
      <c r="C174" s="6" t="s">
        <v>2219</v>
      </c>
      <c r="D174" s="6" t="s">
        <v>2220</v>
      </c>
      <c r="E174" s="6" t="s">
        <v>2220</v>
      </c>
      <c r="F174" s="6" t="s">
        <v>2221</v>
      </c>
      <c r="G174" s="6" t="s">
        <v>2222</v>
      </c>
      <c r="H174" s="6" t="s">
        <v>2472</v>
      </c>
      <c r="I174" s="6" t="s">
        <v>2261</v>
      </c>
      <c r="J174" s="6">
        <v>0</v>
      </c>
      <c r="K174" s="6" t="s">
        <v>426</v>
      </c>
      <c r="L174" s="6" t="s">
        <v>430</v>
      </c>
      <c r="M174" s="6" t="s">
        <v>2262</v>
      </c>
      <c r="N174" s="23">
        <v>0.03</v>
      </c>
      <c r="O174" s="23">
        <v>1.62</v>
      </c>
      <c r="P174" s="23">
        <v>1.64</v>
      </c>
      <c r="Q174" s="23">
        <v>0.86</v>
      </c>
      <c r="R174" s="23">
        <v>0</v>
      </c>
      <c r="S174" s="23">
        <v>0.01</v>
      </c>
      <c r="T174" s="23">
        <v>0.68</v>
      </c>
      <c r="U174" s="6">
        <v>1</v>
      </c>
      <c r="V174" s="12">
        <v>0.97142857142857153</v>
      </c>
    </row>
    <row r="175" spans="1:22" ht="16" x14ac:dyDescent="0.4">
      <c r="A175" s="6">
        <v>173</v>
      </c>
      <c r="B175" s="6" t="s">
        <v>2219</v>
      </c>
      <c r="C175" s="6" t="s">
        <v>2219</v>
      </c>
      <c r="D175" s="6" t="s">
        <v>2220</v>
      </c>
      <c r="E175" s="6" t="s">
        <v>2220</v>
      </c>
      <c r="F175" s="6" t="s">
        <v>2221</v>
      </c>
      <c r="G175" s="6" t="s">
        <v>2222</v>
      </c>
      <c r="H175" s="6" t="s">
        <v>2473</v>
      </c>
      <c r="I175" s="6" t="s">
        <v>2250</v>
      </c>
      <c r="J175" s="6">
        <v>0</v>
      </c>
      <c r="K175" s="6" t="s">
        <v>426</v>
      </c>
      <c r="L175" s="6" t="s">
        <v>430</v>
      </c>
      <c r="M175" s="6" t="s">
        <v>1178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6">
        <v>7</v>
      </c>
      <c r="V175" s="12">
        <v>0</v>
      </c>
    </row>
    <row r="176" spans="1:22" ht="16" x14ac:dyDescent="0.4">
      <c r="A176" s="6">
        <v>174</v>
      </c>
      <c r="B176" s="6" t="s">
        <v>2219</v>
      </c>
      <c r="C176" s="6" t="s">
        <v>2219</v>
      </c>
      <c r="D176" s="6" t="s">
        <v>2220</v>
      </c>
      <c r="E176" s="6" t="s">
        <v>2220</v>
      </c>
      <c r="F176" s="6" t="s">
        <v>2221</v>
      </c>
      <c r="G176" s="6" t="s">
        <v>2222</v>
      </c>
      <c r="H176" s="6" t="s">
        <v>2474</v>
      </c>
      <c r="I176" s="6" t="s">
        <v>2073</v>
      </c>
      <c r="J176" s="6">
        <v>0</v>
      </c>
      <c r="K176" s="6" t="s">
        <v>426</v>
      </c>
      <c r="L176" s="6" t="s">
        <v>432</v>
      </c>
      <c r="M176" s="6" t="s">
        <v>1182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  <c r="T176" s="23">
        <v>0</v>
      </c>
      <c r="U176" s="6">
        <v>7</v>
      </c>
      <c r="V176" s="12">
        <v>0</v>
      </c>
    </row>
    <row r="177" spans="1:22" ht="16" x14ac:dyDescent="0.4">
      <c r="A177" s="6">
        <v>175</v>
      </c>
      <c r="B177" s="6" t="s">
        <v>2219</v>
      </c>
      <c r="C177" s="6" t="s">
        <v>2219</v>
      </c>
      <c r="D177" s="6" t="s">
        <v>2227</v>
      </c>
      <c r="E177" s="6" t="s">
        <v>2227</v>
      </c>
      <c r="F177" s="6" t="s">
        <v>2221</v>
      </c>
      <c r="G177" s="6" t="s">
        <v>2222</v>
      </c>
      <c r="H177" s="6" t="s">
        <v>2475</v>
      </c>
      <c r="I177" s="6" t="s">
        <v>2024</v>
      </c>
      <c r="J177" s="6">
        <v>0</v>
      </c>
      <c r="K177" s="6" t="s">
        <v>426</v>
      </c>
      <c r="L177" s="6" t="s">
        <v>430</v>
      </c>
      <c r="M177" s="6" t="s">
        <v>2025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  <c r="T177" s="23">
        <v>3.24</v>
      </c>
      <c r="U177" s="6">
        <v>6</v>
      </c>
      <c r="V177" s="12">
        <v>8.1</v>
      </c>
    </row>
    <row r="178" spans="1:22" ht="16" x14ac:dyDescent="0.4">
      <c r="A178" s="6">
        <v>176</v>
      </c>
      <c r="B178" s="6" t="s">
        <v>55</v>
      </c>
      <c r="C178" s="6" t="s">
        <v>55</v>
      </c>
      <c r="D178" s="6" t="s">
        <v>2230</v>
      </c>
      <c r="E178" s="6" t="s">
        <v>2230</v>
      </c>
      <c r="F178" s="6" t="s">
        <v>2231</v>
      </c>
      <c r="G178" s="6" t="s">
        <v>2232</v>
      </c>
      <c r="H178" s="6" t="s">
        <v>2476</v>
      </c>
      <c r="I178" s="6" t="s">
        <v>2261</v>
      </c>
      <c r="J178" s="6">
        <v>0</v>
      </c>
      <c r="K178" s="6" t="s">
        <v>426</v>
      </c>
      <c r="L178" s="6" t="s">
        <v>430</v>
      </c>
      <c r="M178" s="6" t="s">
        <v>1559</v>
      </c>
      <c r="N178" s="23">
        <v>0</v>
      </c>
      <c r="O178" s="23">
        <v>8.1199999999999992</v>
      </c>
      <c r="P178" s="23">
        <v>0.76</v>
      </c>
      <c r="Q178" s="23">
        <v>13.53</v>
      </c>
      <c r="R178" s="23">
        <v>0.37</v>
      </c>
      <c r="S178" s="23">
        <v>0.57999999999999996</v>
      </c>
      <c r="T178" s="23">
        <v>0</v>
      </c>
      <c r="U178" s="6">
        <v>2</v>
      </c>
      <c r="V178" s="12">
        <v>0</v>
      </c>
    </row>
    <row r="179" spans="1:22" ht="16" x14ac:dyDescent="0.4">
      <c r="A179" s="6">
        <v>177</v>
      </c>
      <c r="B179" s="6" t="s">
        <v>2219</v>
      </c>
      <c r="C179" s="6" t="s">
        <v>2219</v>
      </c>
      <c r="D179" s="6" t="s">
        <v>2227</v>
      </c>
      <c r="E179" s="6" t="s">
        <v>2227</v>
      </c>
      <c r="F179" s="6" t="s">
        <v>2221</v>
      </c>
      <c r="G179" s="6" t="s">
        <v>2222</v>
      </c>
      <c r="H179" s="6" t="s">
        <v>2477</v>
      </c>
      <c r="I179" s="6" t="s">
        <v>1951</v>
      </c>
      <c r="J179" s="6">
        <v>0</v>
      </c>
      <c r="K179" s="6" t="s">
        <v>426</v>
      </c>
      <c r="L179" s="6" t="s">
        <v>430</v>
      </c>
      <c r="M179" s="6" t="s">
        <v>1952</v>
      </c>
      <c r="N179" s="23">
        <v>0.89</v>
      </c>
      <c r="O179" s="23">
        <v>1.87</v>
      </c>
      <c r="P179" s="23">
        <v>0</v>
      </c>
      <c r="Q179" s="23">
        <v>1.65</v>
      </c>
      <c r="R179" s="23">
        <v>0.52</v>
      </c>
      <c r="S179" s="23">
        <v>1.5</v>
      </c>
      <c r="T179" s="23">
        <v>0</v>
      </c>
      <c r="U179" s="6">
        <v>2</v>
      </c>
      <c r="V179" s="12">
        <v>0</v>
      </c>
    </row>
    <row r="180" spans="1:22" ht="16" x14ac:dyDescent="0.4">
      <c r="A180" s="6">
        <v>178</v>
      </c>
      <c r="B180" s="6" t="s">
        <v>55</v>
      </c>
      <c r="C180" s="6" t="s">
        <v>55</v>
      </c>
      <c r="D180" s="6" t="s">
        <v>2230</v>
      </c>
      <c r="E180" s="6" t="s">
        <v>2230</v>
      </c>
      <c r="F180" s="6" t="s">
        <v>2231</v>
      </c>
      <c r="G180" s="6" t="s">
        <v>2232</v>
      </c>
      <c r="H180" s="6" t="s">
        <v>2478</v>
      </c>
      <c r="I180" s="6" t="s">
        <v>1965</v>
      </c>
      <c r="J180" s="6">
        <v>0</v>
      </c>
      <c r="K180" s="6" t="s">
        <v>426</v>
      </c>
      <c r="L180" s="6" t="s">
        <v>432</v>
      </c>
      <c r="M180" s="6" t="s">
        <v>1966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  <c r="T180" s="23">
        <v>0</v>
      </c>
      <c r="U180" s="6">
        <v>7</v>
      </c>
      <c r="V180" s="12">
        <v>0</v>
      </c>
    </row>
    <row r="181" spans="1:22" ht="16" x14ac:dyDescent="0.4">
      <c r="A181" s="6">
        <v>179</v>
      </c>
      <c r="B181" s="6" t="s">
        <v>2219</v>
      </c>
      <c r="C181" s="6" t="s">
        <v>2219</v>
      </c>
      <c r="D181" s="6" t="s">
        <v>2227</v>
      </c>
      <c r="E181" s="6" t="s">
        <v>2227</v>
      </c>
      <c r="F181" s="6" t="s">
        <v>2221</v>
      </c>
      <c r="G181" s="6" t="s">
        <v>2222</v>
      </c>
      <c r="H181" s="6" t="s">
        <v>2479</v>
      </c>
      <c r="I181" s="6" t="s">
        <v>2024</v>
      </c>
      <c r="J181" s="6">
        <v>0</v>
      </c>
      <c r="K181" s="6" t="s">
        <v>426</v>
      </c>
      <c r="L181" s="6" t="s">
        <v>430</v>
      </c>
      <c r="M181" s="6" t="s">
        <v>2025</v>
      </c>
      <c r="N181" s="23">
        <v>2.0699999999999998</v>
      </c>
      <c r="O181" s="23">
        <v>0</v>
      </c>
      <c r="P181" s="23">
        <v>1.18</v>
      </c>
      <c r="Q181" s="23">
        <v>3.04</v>
      </c>
      <c r="R181" s="23">
        <v>0</v>
      </c>
      <c r="S181" s="23">
        <v>3.96</v>
      </c>
      <c r="T181" s="23">
        <v>0</v>
      </c>
      <c r="U181" s="6">
        <v>3</v>
      </c>
      <c r="V181" s="12">
        <v>0</v>
      </c>
    </row>
    <row r="182" spans="1:22" ht="16" x14ac:dyDescent="0.4">
      <c r="A182" s="6">
        <v>180</v>
      </c>
      <c r="B182" s="6" t="s">
        <v>2264</v>
      </c>
      <c r="C182" s="6" t="s">
        <v>2264</v>
      </c>
      <c r="D182" s="6" t="s">
        <v>2265</v>
      </c>
      <c r="E182" s="6" t="s">
        <v>2265</v>
      </c>
      <c r="F182" s="6" t="s">
        <v>2266</v>
      </c>
      <c r="G182" s="6" t="s">
        <v>2267</v>
      </c>
      <c r="H182" s="6" t="s">
        <v>2480</v>
      </c>
      <c r="I182" s="6" t="s">
        <v>1939</v>
      </c>
      <c r="J182" s="6">
        <v>0</v>
      </c>
      <c r="K182" s="6" t="s">
        <v>426</v>
      </c>
      <c r="L182" s="6" t="s">
        <v>430</v>
      </c>
      <c r="M182" s="6" t="s">
        <v>1940</v>
      </c>
      <c r="N182" s="23">
        <v>0.84489689797381284</v>
      </c>
      <c r="O182" s="23">
        <v>4.4427722772277045</v>
      </c>
      <c r="P182" s="23">
        <v>2.5952248121961747</v>
      </c>
      <c r="Q182" s="23">
        <v>4.5490291015837281</v>
      </c>
      <c r="R182" s="23">
        <v>4.4797167138809888</v>
      </c>
      <c r="S182" s="23">
        <v>3.3883657957244577</v>
      </c>
      <c r="T182" s="23">
        <v>4.0260885805763245</v>
      </c>
      <c r="U182" s="6">
        <v>0</v>
      </c>
      <c r="V182" s="12">
        <v>13.420295268587749</v>
      </c>
    </row>
    <row r="183" spans="1:22" ht="16" x14ac:dyDescent="0.4">
      <c r="A183" s="6">
        <v>181</v>
      </c>
      <c r="B183" s="6" t="s">
        <v>55</v>
      </c>
      <c r="C183" s="6" t="s">
        <v>2252</v>
      </c>
      <c r="D183" s="6" t="s">
        <v>2269</v>
      </c>
      <c r="E183" s="6" t="s">
        <v>2269</v>
      </c>
      <c r="F183" s="6" t="s">
        <v>2254</v>
      </c>
      <c r="G183" s="6" t="s">
        <v>2255</v>
      </c>
      <c r="H183" s="6" t="s">
        <v>2481</v>
      </c>
      <c r="I183" s="6" t="s">
        <v>2482</v>
      </c>
      <c r="J183" s="6">
        <v>0</v>
      </c>
      <c r="K183" s="6" t="s">
        <v>426</v>
      </c>
      <c r="L183" s="6" t="s">
        <v>432</v>
      </c>
      <c r="M183" s="6" t="s">
        <v>2483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  <c r="T183" s="23">
        <v>0</v>
      </c>
      <c r="U183" s="6">
        <v>7</v>
      </c>
      <c r="V183" s="12">
        <v>0</v>
      </c>
    </row>
    <row r="184" spans="1:22" ht="16" x14ac:dyDescent="0.4">
      <c r="A184" s="6">
        <v>182</v>
      </c>
      <c r="B184" s="6" t="s">
        <v>2219</v>
      </c>
      <c r="C184" s="6" t="s">
        <v>2219</v>
      </c>
      <c r="D184" s="6" t="s">
        <v>2220</v>
      </c>
      <c r="E184" s="6" t="s">
        <v>2220</v>
      </c>
      <c r="F184" s="6" t="s">
        <v>2221</v>
      </c>
      <c r="G184" s="6" t="s">
        <v>2222</v>
      </c>
      <c r="H184" s="6" t="s">
        <v>1600</v>
      </c>
      <c r="I184" s="6" t="s">
        <v>2168</v>
      </c>
      <c r="J184" s="6">
        <v>0</v>
      </c>
      <c r="K184" s="6" t="s">
        <v>426</v>
      </c>
      <c r="L184" s="6" t="s">
        <v>430</v>
      </c>
      <c r="M184" s="6" t="s">
        <v>1274</v>
      </c>
      <c r="N184" s="23">
        <v>0</v>
      </c>
      <c r="O184" s="23">
        <v>0</v>
      </c>
      <c r="P184" s="23">
        <v>0</v>
      </c>
      <c r="Q184" s="23">
        <v>0</v>
      </c>
      <c r="R184" s="23">
        <v>0</v>
      </c>
      <c r="S184" s="23">
        <v>0</v>
      </c>
      <c r="T184" s="23">
        <v>0</v>
      </c>
      <c r="U184" s="6">
        <v>7</v>
      </c>
      <c r="V184" s="12">
        <v>0</v>
      </c>
    </row>
    <row r="185" spans="1:22" ht="16" x14ac:dyDescent="0.4">
      <c r="A185" s="6">
        <v>183</v>
      </c>
      <c r="B185" s="6" t="s">
        <v>2264</v>
      </c>
      <c r="C185" s="6" t="s">
        <v>2264</v>
      </c>
      <c r="D185" s="6" t="s">
        <v>2279</v>
      </c>
      <c r="E185" s="6" t="s">
        <v>2279</v>
      </c>
      <c r="F185" s="6" t="s">
        <v>2280</v>
      </c>
      <c r="G185" s="6" t="s">
        <v>2281</v>
      </c>
      <c r="H185" s="6" t="s">
        <v>2360</v>
      </c>
      <c r="I185" s="6" t="s">
        <v>2369</v>
      </c>
      <c r="J185" s="6">
        <v>0</v>
      </c>
      <c r="K185" s="6" t="s">
        <v>426</v>
      </c>
      <c r="L185" s="6" t="s">
        <v>432</v>
      </c>
      <c r="M185" s="6" t="s">
        <v>2370</v>
      </c>
      <c r="N185" s="23">
        <v>0</v>
      </c>
      <c r="O185" s="23">
        <v>0</v>
      </c>
      <c r="P185" s="23">
        <v>0</v>
      </c>
      <c r="Q185" s="23">
        <v>0</v>
      </c>
      <c r="R185" s="23">
        <v>0</v>
      </c>
      <c r="S185" s="23">
        <v>0</v>
      </c>
      <c r="T185" s="23">
        <v>0</v>
      </c>
      <c r="U185" s="6">
        <v>7</v>
      </c>
      <c r="V185" s="12">
        <v>0</v>
      </c>
    </row>
    <row r="186" spans="1:22" ht="16" x14ac:dyDescent="0.4">
      <c r="A186" s="6">
        <v>184</v>
      </c>
      <c r="B186" s="6" t="s">
        <v>2264</v>
      </c>
      <c r="C186" s="6" t="s">
        <v>2264</v>
      </c>
      <c r="D186" s="6" t="s">
        <v>2279</v>
      </c>
      <c r="E186" s="6" t="s">
        <v>2279</v>
      </c>
      <c r="F186" s="6" t="s">
        <v>2280</v>
      </c>
      <c r="G186" s="6" t="s">
        <v>2281</v>
      </c>
      <c r="H186" s="6" t="s">
        <v>2484</v>
      </c>
      <c r="I186" s="6" t="s">
        <v>1974</v>
      </c>
      <c r="J186" s="6">
        <v>0</v>
      </c>
      <c r="K186" s="6" t="s">
        <v>426</v>
      </c>
      <c r="L186" s="6" t="s">
        <v>430</v>
      </c>
      <c r="M186" s="6" t="s">
        <v>1934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  <c r="T186" s="23">
        <v>0</v>
      </c>
      <c r="U186" s="6">
        <v>7</v>
      </c>
      <c r="V186" s="12">
        <v>0</v>
      </c>
    </row>
    <row r="187" spans="1:22" ht="16" x14ac:dyDescent="0.4">
      <c r="A187" s="6">
        <v>185</v>
      </c>
      <c r="B187" s="6" t="s">
        <v>55</v>
      </c>
      <c r="C187" s="6" t="s">
        <v>55</v>
      </c>
      <c r="D187" s="6" t="s">
        <v>2242</v>
      </c>
      <c r="E187" s="6" t="s">
        <v>2242</v>
      </c>
      <c r="F187" s="6" t="s">
        <v>2243</v>
      </c>
      <c r="G187" s="6" t="s">
        <v>2244</v>
      </c>
      <c r="H187" s="6" t="s">
        <v>2485</v>
      </c>
      <c r="I187" s="6" t="s">
        <v>1951</v>
      </c>
      <c r="J187" s="6">
        <v>0</v>
      </c>
      <c r="K187" s="6" t="s">
        <v>426</v>
      </c>
      <c r="L187" s="6" t="s">
        <v>430</v>
      </c>
      <c r="M187" s="6" t="s">
        <v>1952</v>
      </c>
      <c r="N187" s="23">
        <v>0.6</v>
      </c>
      <c r="O187" s="23">
        <v>0.57999999999999996</v>
      </c>
      <c r="P187" s="23">
        <v>0.9</v>
      </c>
      <c r="Q187" s="23">
        <v>0.7</v>
      </c>
      <c r="R187" s="23">
        <v>0.56000000000000005</v>
      </c>
      <c r="S187" s="23">
        <v>0.86</v>
      </c>
      <c r="T187" s="23">
        <v>1.1499999999999999</v>
      </c>
      <c r="U187" s="6">
        <v>0</v>
      </c>
      <c r="V187" s="12">
        <v>1.9166666666666665</v>
      </c>
    </row>
  </sheetData>
  <mergeCells count="16">
    <mergeCell ref="F1:F2"/>
    <mergeCell ref="A1:A2"/>
    <mergeCell ref="B1:B2"/>
    <mergeCell ref="C1:C2"/>
    <mergeCell ref="D1:D2"/>
    <mergeCell ref="E1:E2"/>
    <mergeCell ref="M1:M2"/>
    <mergeCell ref="N1:T1"/>
    <mergeCell ref="V1:V2"/>
    <mergeCell ref="G1:G2"/>
    <mergeCell ref="H1:H2"/>
    <mergeCell ref="I1:I2"/>
    <mergeCell ref="J1:J2"/>
    <mergeCell ref="K1:K2"/>
    <mergeCell ref="L1:L2"/>
    <mergeCell ref="U1:U2"/>
  </mergeCells>
  <conditionalFormatting sqref="A1:K2">
    <cfRule type="containsText" dxfId="35" priority="5" operator="containsText" text="Online">
      <formula>NOT(ISERROR(SEARCH("Online",A1)))</formula>
    </cfRule>
  </conditionalFormatting>
  <conditionalFormatting sqref="A3:U187">
    <cfRule type="containsText" dxfId="34" priority="1" operator="containsText" text="Online">
      <formula>NOT(ISERROR(SEARCH("Online",A3)))</formula>
    </cfRule>
  </conditionalFormatting>
  <conditionalFormatting sqref="A3:U1048576 W3:XFD1048576">
    <cfRule type="containsText" dxfId="33" priority="2" operator="containsText" text="Connected">
      <formula>NOT(ISERROR(SEARCH("Connected",A3)))</formula>
    </cfRule>
  </conditionalFormatting>
  <conditionalFormatting sqref="M1:T2 V1:V187">
    <cfRule type="containsText" dxfId="32" priority="4" operator="containsText" text="Online">
      <formula>NOT(ISERROR(SEARCH("Online",M1)))</formula>
    </cfRule>
  </conditionalFormatting>
  <conditionalFormatting sqref="U1">
    <cfRule type="containsText" dxfId="31" priority="3" operator="containsText" text="Online">
      <formula>NOT(ISERROR(SEARCH("Online",U1)))</formula>
    </cfRule>
  </conditionalFormatting>
  <conditionalFormatting sqref="V1:V1048576">
    <cfRule type="colorScale" priority="6">
      <colorScale>
        <cfvo type="num" val="0"/>
        <cfvo type="num" val="1"/>
        <cfvo type="num" val="3"/>
        <color theme="0"/>
        <color theme="9" tint="0.39997558519241921"/>
        <color rgb="FFFF0000"/>
      </colorScale>
    </cfRule>
  </conditionalFormatting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AF989-CF61-4901-9155-EB337270C034}">
  <dimension ref="A1:Q186"/>
  <sheetViews>
    <sheetView topLeftCell="A169" zoomScale="70" zoomScaleNormal="70" workbookViewId="0">
      <selection activeCell="F197" sqref="F197"/>
    </sheetView>
  </sheetViews>
  <sheetFormatPr defaultColWidth="8.81640625" defaultRowHeight="14.5" x14ac:dyDescent="0.35"/>
  <cols>
    <col min="1" max="1" width="6.54296875" bestFit="1" customWidth="1"/>
    <col min="2" max="2" width="6.81640625" bestFit="1" customWidth="1"/>
    <col min="3" max="4" width="10.453125" bestFit="1" customWidth="1"/>
    <col min="5" max="5" width="9.453125" bestFit="1" customWidth="1"/>
    <col min="6" max="6" width="8.90625" bestFit="1" customWidth="1"/>
    <col min="7" max="7" width="36.54296875" bestFit="1" customWidth="1"/>
    <col min="8" max="8" width="12.453125" bestFit="1" customWidth="1"/>
    <col min="9" max="9" width="26.36328125" bestFit="1" customWidth="1"/>
    <col min="10" max="10" width="10.54296875" bestFit="1" customWidth="1"/>
    <col min="11" max="12" width="12.54296875" bestFit="1" customWidth="1"/>
    <col min="13" max="13" width="14" bestFit="1" customWidth="1"/>
    <col min="14" max="14" width="15.08984375" bestFit="1" customWidth="1"/>
    <col min="15" max="15" width="15.1796875" bestFit="1" customWidth="1"/>
  </cols>
  <sheetData>
    <row r="1" spans="1:17" ht="13.75" customHeight="1" x14ac:dyDescent="0.35">
      <c r="A1" s="17" t="s">
        <v>9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17" t="s">
        <v>0</v>
      </c>
      <c r="I1" s="17" t="s">
        <v>10</v>
      </c>
      <c r="J1" s="16" t="s">
        <v>47</v>
      </c>
      <c r="K1" s="16" t="s">
        <v>96</v>
      </c>
      <c r="L1" s="16" t="s">
        <v>97</v>
      </c>
      <c r="M1" s="16" t="s">
        <v>98</v>
      </c>
      <c r="N1" s="16" t="s">
        <v>48</v>
      </c>
      <c r="O1" s="16" t="s">
        <v>49</v>
      </c>
      <c r="P1" s="16" t="s">
        <v>439</v>
      </c>
      <c r="Q1" s="16" t="s">
        <v>444</v>
      </c>
    </row>
    <row r="2" spans="1:17" x14ac:dyDescent="0.35">
      <c r="A2">
        <f>'Region - CS Data'!A3</f>
        <v>1</v>
      </c>
      <c r="B2" t="str">
        <f>'Region - CS Data'!B3</f>
        <v>Nanded</v>
      </c>
      <c r="C2" t="str">
        <f>'Region - CS Data'!C3</f>
        <v>Nanded</v>
      </c>
      <c r="D2" t="str">
        <f>'Region - CS Data'!D3</f>
        <v>Hadgaon</v>
      </c>
      <c r="E2" t="str">
        <f>'Region - CS Data'!E3</f>
        <v>Hadgaon</v>
      </c>
      <c r="F2" t="str">
        <f>'Region - CS Data'!F3</f>
        <v>20013969</v>
      </c>
      <c r="G2" t="str">
        <f>'Region - CS Data'!G3</f>
        <v>Hadgaon and Himayatnagar 132 Village Grid WSS</v>
      </c>
      <c r="H2" t="str">
        <f>'Region - CS Data'!H3</f>
        <v>Talegaon</v>
      </c>
      <c r="I2" t="str">
        <f>'Region - CS Data'!I3</f>
        <v>ESR-0.50 LL</v>
      </c>
      <c r="J2">
        <f>IF(AND('Region - CS Data'!V3&gt;-1%,'Region - CS Data'!V3&lt;101%),1,0)</f>
        <v>1</v>
      </c>
      <c r="K2">
        <f>IF(AND('Region - CS Data'!V3&gt;100%,'Region - CS Data'!V3&lt;301%),1,0)</f>
        <v>0</v>
      </c>
      <c r="L2">
        <f>IF(AND('Region - CS Data'!V3&gt;300%,'Region - CS Data'!V3&lt;501%),1,0)</f>
        <v>0</v>
      </c>
      <c r="M2">
        <f>IF(AND('Region - CS Data'!V3&gt;500%,'Region - CS Data'!V3&lt;1001%),1,0)</f>
        <v>0</v>
      </c>
      <c r="N2">
        <f>IF(AND('Region - CS Data'!V3&gt;1000%,'Region - CS Data'!V3&lt;2001%),1,0)</f>
        <v>0</v>
      </c>
      <c r="O2">
        <f>IF('Region - CS Data'!V3&gt;2000%,1,0)</f>
        <v>0</v>
      </c>
      <c r="P2">
        <f>IF(OR(J2=1,K2=1,L2=1,M2=1,N2=1,O2=1),1,0)</f>
        <v>1</v>
      </c>
      <c r="Q2">
        <f>IF('Region - CS Data'!V3=0%,1,0)</f>
        <v>1</v>
      </c>
    </row>
    <row r="3" spans="1:17" x14ac:dyDescent="0.35">
      <c r="A3">
        <f>'Region - CS Data'!A4</f>
        <v>2</v>
      </c>
      <c r="B3" t="str">
        <f>'Region - CS Data'!B4</f>
        <v>Nanded</v>
      </c>
      <c r="C3" t="str">
        <f>'Region - CS Data'!C4</f>
        <v>Nanded</v>
      </c>
      <c r="D3" t="str">
        <f>'Region - CS Data'!D4</f>
        <v>Naigaon</v>
      </c>
      <c r="E3" t="str">
        <f>'Region - CS Data'!E4</f>
        <v>Naigaon</v>
      </c>
      <c r="F3" t="str">
        <f>'Region - CS Data'!F4</f>
        <v>7942142</v>
      </c>
      <c r="G3" t="str">
        <f>'Region - CS Data'!G4</f>
        <v>Manjram WSS (7942142)</v>
      </c>
      <c r="H3" t="str">
        <f>'Region - CS Data'!H4</f>
        <v>Manjram</v>
      </c>
      <c r="I3" t="str">
        <f>'Region - CS Data'!I4</f>
        <v>Proposed ESR-1.50 LL</v>
      </c>
      <c r="J3">
        <f>IF(AND('Region - CS Data'!V4&gt;-1%,'Region - CS Data'!V4&lt;101%),1,0)</f>
        <v>1</v>
      </c>
      <c r="K3">
        <f>IF(AND('Region - CS Data'!V4&gt;100%,'Region - CS Data'!V4&lt;301%),1,0)</f>
        <v>0</v>
      </c>
      <c r="L3">
        <f>IF(AND('Region - CS Data'!V4&gt;300%,'Region - CS Data'!V4&lt;501%),1,0)</f>
        <v>0</v>
      </c>
      <c r="M3">
        <f>IF(AND('Region - CS Data'!V4&gt;500%,'Region - CS Data'!V4&lt;1001%),1,0)</f>
        <v>0</v>
      </c>
      <c r="N3">
        <f>IF(AND('Region - CS Data'!V4&gt;1000%,'Region - CS Data'!V4&lt;2001%),1,0)</f>
        <v>0</v>
      </c>
      <c r="O3">
        <f>IF('Region - CS Data'!V4&gt;2000%,1,0)</f>
        <v>0</v>
      </c>
      <c r="P3">
        <f t="shared" ref="P3:P60" si="0">IF(OR(J3=1,K3=1,L3=1,M3=1,N3=1,O3=1),1,0)</f>
        <v>1</v>
      </c>
      <c r="Q3">
        <f>IF('Region - CS Data'!V4=0%,1,0)</f>
        <v>1</v>
      </c>
    </row>
    <row r="4" spans="1:17" x14ac:dyDescent="0.35">
      <c r="A4">
        <f>'Region - CS Data'!A5</f>
        <v>3</v>
      </c>
      <c r="B4" t="str">
        <f>'Region - CS Data'!B5</f>
        <v>Nanded</v>
      </c>
      <c r="C4" t="str">
        <f>'Region - CS Data'!C5</f>
        <v>Nanded</v>
      </c>
      <c r="D4" t="str">
        <f>'Region - CS Data'!D5</f>
        <v>Himayatnagar</v>
      </c>
      <c r="E4" t="str">
        <f>'Region - CS Data'!E5</f>
        <v>Himayatnagar</v>
      </c>
      <c r="F4" t="str">
        <f>'Region - CS Data'!F5</f>
        <v>20013969</v>
      </c>
      <c r="G4" t="str">
        <f>'Region - CS Data'!G5</f>
        <v>Hadgaon and Himayatnagar 132 Village Grid WSS</v>
      </c>
      <c r="H4" t="str">
        <f>'Region - CS Data'!H5</f>
        <v>Mangrul</v>
      </c>
      <c r="I4" t="str">
        <f>'Region - CS Data'!I5</f>
        <v>ESR-0.40 LL</v>
      </c>
      <c r="J4">
        <f>IF(AND('Region - CS Data'!V5&gt;-1%,'Region - CS Data'!V5&lt;101%),1,0)</f>
        <v>1</v>
      </c>
      <c r="K4">
        <f>IF(AND('Region - CS Data'!V5&gt;100%,'Region - CS Data'!V5&lt;301%),1,0)</f>
        <v>0</v>
      </c>
      <c r="L4">
        <f>IF(AND('Region - CS Data'!V5&gt;300%,'Region - CS Data'!V5&lt;501%),1,0)</f>
        <v>0</v>
      </c>
      <c r="M4">
        <f>IF(AND('Region - CS Data'!V5&gt;500%,'Region - CS Data'!V5&lt;1001%),1,0)</f>
        <v>0</v>
      </c>
      <c r="N4">
        <f>IF(AND('Region - CS Data'!V5&gt;1000%,'Region - CS Data'!V5&lt;2001%),1,0)</f>
        <v>0</v>
      </c>
      <c r="O4">
        <f>IF('Region - CS Data'!V5&gt;2000%,1,0)</f>
        <v>0</v>
      </c>
      <c r="P4">
        <f t="shared" si="0"/>
        <v>1</v>
      </c>
      <c r="Q4">
        <f>IF('Region - CS Data'!V5=0%,1,0)</f>
        <v>1</v>
      </c>
    </row>
    <row r="5" spans="1:17" x14ac:dyDescent="0.35">
      <c r="A5">
        <f>'Region - CS Data'!A6</f>
        <v>4</v>
      </c>
      <c r="B5" t="str">
        <f>'Region - CS Data'!B6</f>
        <v>Nanded</v>
      </c>
      <c r="C5" t="str">
        <f>'Region - CS Data'!C6</f>
        <v>Nanded</v>
      </c>
      <c r="D5" t="str">
        <f>'Region - CS Data'!D6</f>
        <v>Hadgaon</v>
      </c>
      <c r="E5" t="str">
        <f>'Region - CS Data'!E6</f>
        <v>Hadgaon</v>
      </c>
      <c r="F5" t="str">
        <f>'Region - CS Data'!F6</f>
        <v>20013969</v>
      </c>
      <c r="G5" t="str">
        <f>'Region - CS Data'!G6</f>
        <v>Hadgaon and Himayatnagar 132 Village Grid WSS</v>
      </c>
      <c r="H5" t="str">
        <f>'Region - CS Data'!H6</f>
        <v>Umri (Daryabai)</v>
      </c>
      <c r="I5" t="str">
        <f>'Region - CS Data'!I6</f>
        <v>ESR-0.60 LL</v>
      </c>
      <c r="J5">
        <f>IF(AND('Region - CS Data'!V6&gt;-1%,'Region - CS Data'!V6&lt;101%),1,0)</f>
        <v>1</v>
      </c>
      <c r="K5">
        <f>IF(AND('Region - CS Data'!V6&gt;100%,'Region - CS Data'!V6&lt;301%),1,0)</f>
        <v>0</v>
      </c>
      <c r="L5">
        <f>IF(AND('Region - CS Data'!V6&gt;300%,'Region - CS Data'!V6&lt;501%),1,0)</f>
        <v>0</v>
      </c>
      <c r="M5">
        <f>IF(AND('Region - CS Data'!V6&gt;500%,'Region - CS Data'!V6&lt;1001%),1,0)</f>
        <v>0</v>
      </c>
      <c r="N5">
        <f>IF(AND('Region - CS Data'!V6&gt;1000%,'Region - CS Data'!V6&lt;2001%),1,0)</f>
        <v>0</v>
      </c>
      <c r="O5">
        <f>IF('Region - CS Data'!V6&gt;2000%,1,0)</f>
        <v>0</v>
      </c>
      <c r="P5">
        <f t="shared" si="0"/>
        <v>1</v>
      </c>
      <c r="Q5">
        <f>IF('Region - CS Data'!V6=0%,1,0)</f>
        <v>1</v>
      </c>
    </row>
    <row r="6" spans="1:17" x14ac:dyDescent="0.35">
      <c r="A6">
        <f>'Region - CS Data'!A7</f>
        <v>5</v>
      </c>
      <c r="B6" t="str">
        <f>'Region - CS Data'!B7</f>
        <v>Chhatrapati sambhajinagar</v>
      </c>
      <c r="C6" t="str">
        <f>'Region - CS Data'!C7</f>
        <v>Chhatrapati sambhajinagar</v>
      </c>
      <c r="D6" t="str">
        <f>'Region - CS Data'!D7</f>
        <v>Vaijapur</v>
      </c>
      <c r="E6" t="str">
        <f>'Region - CS Data'!E7</f>
        <v>Vaijapur</v>
      </c>
      <c r="F6" t="str">
        <f>'Region - CS Data'!F7</f>
        <v>20051233</v>
      </c>
      <c r="G6" t="str">
        <f>'Region - CS Data'!G7</f>
        <v>373 Village Gangapur-Vaijapur Grid WSS</v>
      </c>
      <c r="H6" t="str">
        <f>'Region - CS Data'!H7</f>
        <v>Babhulgaon Bk.</v>
      </c>
      <c r="I6" t="str">
        <f>'Region - CS Data'!I7</f>
        <v>ESR-1.00 LL</v>
      </c>
      <c r="J6">
        <f>IF(AND('Region - CS Data'!V7&gt;-1%,'Region - CS Data'!V7&lt;101%),1,0)</f>
        <v>1</v>
      </c>
      <c r="K6">
        <f>IF(AND('Region - CS Data'!V7&gt;100%,'Region - CS Data'!V7&lt;301%),1,0)</f>
        <v>0</v>
      </c>
      <c r="L6">
        <f>IF(AND('Region - CS Data'!V7&gt;300%,'Region - CS Data'!V7&lt;501%),1,0)</f>
        <v>0</v>
      </c>
      <c r="M6">
        <f>IF(AND('Region - CS Data'!V7&gt;500%,'Region - CS Data'!V7&lt;1001%),1,0)</f>
        <v>0</v>
      </c>
      <c r="N6">
        <f>IF(AND('Region - CS Data'!V7&gt;1000%,'Region - CS Data'!V7&lt;2001%),1,0)</f>
        <v>0</v>
      </c>
      <c r="O6">
        <f>IF('Region - CS Data'!V7&gt;2000%,1,0)</f>
        <v>0</v>
      </c>
      <c r="P6">
        <f t="shared" si="0"/>
        <v>1</v>
      </c>
      <c r="Q6">
        <f>IF('Region - CS Data'!V7=0%,1,0)</f>
        <v>0</v>
      </c>
    </row>
    <row r="7" spans="1:17" x14ac:dyDescent="0.35">
      <c r="A7">
        <f>'Region - CS Data'!A8</f>
        <v>6</v>
      </c>
      <c r="B7" t="str">
        <f>'Region - CS Data'!B8</f>
        <v>Chhatrapati Sambhajinagar</v>
      </c>
      <c r="C7" t="str">
        <f>'Region - CS Data'!C8</f>
        <v>Chhatrapati Sambhajinagar</v>
      </c>
      <c r="D7" t="str">
        <f>'Region - CS Data'!D8</f>
        <v>Sillod</v>
      </c>
      <c r="E7" t="str">
        <f>'Region - CS Data'!E8</f>
        <v>Sillod</v>
      </c>
      <c r="F7" t="str">
        <f>'Region - CS Data'!F8</f>
        <v>20017395</v>
      </c>
      <c r="G7" t="str">
        <f>'Region - CS Data'!G8</f>
        <v>Shirsala &amp; 4 Village</v>
      </c>
      <c r="H7" t="str">
        <f>'Region - CS Data'!H8</f>
        <v>Sirsala Tanda</v>
      </c>
      <c r="I7" t="str">
        <f>'Region - CS Data'!I8</f>
        <v>ESR-0.99 LL</v>
      </c>
      <c r="J7">
        <f>IF(AND('Region - CS Data'!V8&gt;-1%,'Region - CS Data'!V8&lt;101%),1,0)</f>
        <v>0</v>
      </c>
      <c r="K7">
        <f>IF(AND('Region - CS Data'!V8&gt;100%,'Region - CS Data'!V8&lt;301%),1,0)</f>
        <v>1</v>
      </c>
      <c r="L7">
        <f>IF(AND('Region - CS Data'!V8&gt;300%,'Region - CS Data'!V8&lt;501%),1,0)</f>
        <v>0</v>
      </c>
      <c r="M7">
        <f>IF(AND('Region - CS Data'!V8&gt;500%,'Region - CS Data'!V8&lt;1001%),1,0)</f>
        <v>0</v>
      </c>
      <c r="N7">
        <f>IF(AND('Region - CS Data'!V8&gt;1000%,'Region - CS Data'!V8&lt;2001%),1,0)</f>
        <v>0</v>
      </c>
      <c r="O7">
        <f>IF('Region - CS Data'!V8&gt;2000%,1,0)</f>
        <v>0</v>
      </c>
      <c r="P7">
        <f t="shared" si="0"/>
        <v>1</v>
      </c>
      <c r="Q7">
        <f>IF('Region - CS Data'!V8=0%,1,0)</f>
        <v>0</v>
      </c>
    </row>
    <row r="8" spans="1:17" x14ac:dyDescent="0.35">
      <c r="A8">
        <f>'Region - CS Data'!A9</f>
        <v>7</v>
      </c>
      <c r="B8" t="str">
        <f>'Region - CS Data'!B9</f>
        <v>Chhatrapati Sambhajinagar</v>
      </c>
      <c r="C8" t="str">
        <f>'Region - CS Data'!C9</f>
        <v>Chhatrapati Sambhajinagar</v>
      </c>
      <c r="D8" t="str">
        <f>'Region - CS Data'!D9</f>
        <v>Vaijapur</v>
      </c>
      <c r="E8" t="str">
        <f>'Region - CS Data'!E9</f>
        <v>Vaijapur</v>
      </c>
      <c r="F8" t="str">
        <f>'Region - CS Data'!F9</f>
        <v>20051233</v>
      </c>
      <c r="G8" t="str">
        <f>'Region - CS Data'!G9</f>
        <v>373 Village Gangapur-Vaijapur Grid WSS</v>
      </c>
      <c r="H8" t="str">
        <f>'Region - CS Data'!H9</f>
        <v>Sanjarpurwadi</v>
      </c>
      <c r="I8" t="str">
        <f>'Region - CS Data'!I9</f>
        <v>ESR-0.85 LL</v>
      </c>
      <c r="J8">
        <f>IF(AND('Region - CS Data'!V9&gt;-1%,'Region - CS Data'!V9&lt;101%),1,0)</f>
        <v>1</v>
      </c>
      <c r="K8">
        <f>IF(AND('Region - CS Data'!V9&gt;100%,'Region - CS Data'!V9&lt;301%),1,0)</f>
        <v>0</v>
      </c>
      <c r="L8">
        <f>IF(AND('Region - CS Data'!V9&gt;300%,'Region - CS Data'!V9&lt;501%),1,0)</f>
        <v>0</v>
      </c>
      <c r="M8">
        <f>IF(AND('Region - CS Data'!V9&gt;500%,'Region - CS Data'!V9&lt;1001%),1,0)</f>
        <v>0</v>
      </c>
      <c r="N8">
        <f>IF(AND('Region - CS Data'!V9&gt;1000%,'Region - CS Data'!V9&lt;2001%),1,0)</f>
        <v>0</v>
      </c>
      <c r="O8">
        <f>IF('Region - CS Data'!V9&gt;2000%,1,0)</f>
        <v>0</v>
      </c>
      <c r="P8">
        <f t="shared" si="0"/>
        <v>1</v>
      </c>
      <c r="Q8">
        <f>IF('Region - CS Data'!V9=0%,1,0)</f>
        <v>1</v>
      </c>
    </row>
    <row r="9" spans="1:17" x14ac:dyDescent="0.35">
      <c r="A9">
        <f>'Region - CS Data'!A10</f>
        <v>8</v>
      </c>
      <c r="B9" t="str">
        <f>'Region - CS Data'!B10</f>
        <v>Chhatrapati Sambhajinagar</v>
      </c>
      <c r="C9" t="str">
        <f>'Region - CS Data'!C10</f>
        <v>Chhatrapati Sambhajinagar</v>
      </c>
      <c r="D9" t="str">
        <f>'Region - CS Data'!D10</f>
        <v>Paithan</v>
      </c>
      <c r="E9" t="str">
        <f>'Region - CS Data'!E10</f>
        <v>Paithan</v>
      </c>
      <c r="F9" t="str">
        <f>'Region - CS Data'!F10</f>
        <v>20018162</v>
      </c>
      <c r="G9" t="str">
        <f>'Region - CS Data'!G10</f>
        <v>Paithan Taluka 178 Village Grid WS</v>
      </c>
      <c r="H9" t="str">
        <f>'Region - CS Data'!H10</f>
        <v>Honobachi wadi</v>
      </c>
      <c r="I9" t="str">
        <f>'Region - CS Data'!I10</f>
        <v>ESR-0.35 LL</v>
      </c>
      <c r="J9">
        <f>IF(AND('Region - CS Data'!V10&gt;-1%,'Region - CS Data'!V10&lt;101%),1,0)</f>
        <v>1</v>
      </c>
      <c r="K9">
        <f>IF(AND('Region - CS Data'!V10&gt;100%,'Region - CS Data'!V10&lt;301%),1,0)</f>
        <v>0</v>
      </c>
      <c r="L9">
        <f>IF(AND('Region - CS Data'!V10&gt;300%,'Region - CS Data'!V10&lt;501%),1,0)</f>
        <v>0</v>
      </c>
      <c r="M9">
        <f>IF(AND('Region - CS Data'!V10&gt;500%,'Region - CS Data'!V10&lt;1001%),1,0)</f>
        <v>0</v>
      </c>
      <c r="N9">
        <f>IF(AND('Region - CS Data'!V10&gt;1000%,'Region - CS Data'!V10&lt;2001%),1,0)</f>
        <v>0</v>
      </c>
      <c r="O9">
        <f>IF('Region - CS Data'!V10&gt;2000%,1,0)</f>
        <v>0</v>
      </c>
      <c r="P9">
        <f t="shared" si="0"/>
        <v>1</v>
      </c>
      <c r="Q9">
        <f>IF('Region - CS Data'!V10=0%,1,0)</f>
        <v>1</v>
      </c>
    </row>
    <row r="10" spans="1:17" x14ac:dyDescent="0.35">
      <c r="A10">
        <f>'Region - CS Data'!A11</f>
        <v>9</v>
      </c>
      <c r="B10" t="str">
        <f>'Region - CS Data'!B11</f>
        <v>Nanded</v>
      </c>
      <c r="C10" t="str">
        <f>'Region - CS Data'!C11</f>
        <v>Nanded</v>
      </c>
      <c r="D10" t="str">
        <f>'Region - CS Data'!D11</f>
        <v>Hadgaon</v>
      </c>
      <c r="E10" t="str">
        <f>'Region - CS Data'!E11</f>
        <v>Hadgaon</v>
      </c>
      <c r="F10" t="str">
        <f>'Region - CS Data'!F11</f>
        <v>20013969</v>
      </c>
      <c r="G10" t="str">
        <f>'Region - CS Data'!G11</f>
        <v>Hadgaon and Himayatnagar 132 Village Grid WSS</v>
      </c>
      <c r="H10" t="str">
        <f>'Region - CS Data'!H11</f>
        <v>Newarwadi</v>
      </c>
      <c r="I10" t="str">
        <f>'Region - CS Data'!I11</f>
        <v>ESR-0.40 LL</v>
      </c>
      <c r="J10">
        <f>IF(AND('Region - CS Data'!V11&gt;-1%,'Region - CS Data'!V11&lt;101%),1,0)</f>
        <v>1</v>
      </c>
      <c r="K10">
        <f>IF(AND('Region - CS Data'!V11&gt;100%,'Region - CS Data'!V11&lt;301%),1,0)</f>
        <v>0</v>
      </c>
      <c r="L10">
        <f>IF(AND('Region - CS Data'!V11&gt;300%,'Region - CS Data'!V11&lt;501%),1,0)</f>
        <v>0</v>
      </c>
      <c r="M10">
        <f>IF(AND('Region - CS Data'!V11&gt;500%,'Region - CS Data'!V11&lt;1001%),1,0)</f>
        <v>0</v>
      </c>
      <c r="N10">
        <f>IF(AND('Region - CS Data'!V11&gt;1000%,'Region - CS Data'!V11&lt;2001%),1,0)</f>
        <v>0</v>
      </c>
      <c r="O10">
        <f>IF('Region - CS Data'!V11&gt;2000%,1,0)</f>
        <v>0</v>
      </c>
      <c r="P10">
        <f t="shared" si="0"/>
        <v>1</v>
      </c>
      <c r="Q10">
        <f>IF('Region - CS Data'!V11=0%,1,0)</f>
        <v>1</v>
      </c>
    </row>
    <row r="11" spans="1:17" x14ac:dyDescent="0.35">
      <c r="A11">
        <f>'Region - CS Data'!A12</f>
        <v>10</v>
      </c>
      <c r="B11" t="str">
        <f>'Region - CS Data'!B12</f>
        <v>Chhatrapati Sambhajinagar</v>
      </c>
      <c r="C11" t="str">
        <f>'Region - CS Data'!C12</f>
        <v>Chhatrapati Sambhajinagar</v>
      </c>
      <c r="D11" t="str">
        <f>'Region - CS Data'!D12</f>
        <v>Vaijapur</v>
      </c>
      <c r="E11" t="str">
        <f>'Region - CS Data'!E12</f>
        <v>Vaijapur</v>
      </c>
      <c r="F11" t="str">
        <f>'Region - CS Data'!F12</f>
        <v>20051233</v>
      </c>
      <c r="G11" t="str">
        <f>'Region - CS Data'!G12</f>
        <v>373 Village Gangapur-Vaijapur Grid WSS</v>
      </c>
      <c r="H11" t="str">
        <f>'Region - CS Data'!H12</f>
        <v>Aghur</v>
      </c>
      <c r="I11" t="str">
        <f>'Region - CS Data'!I12</f>
        <v>ESR-0.50 LL</v>
      </c>
      <c r="J11">
        <f>IF(AND('Region - CS Data'!V12&gt;-1%,'Region - CS Data'!V12&lt;101%),1,0)</f>
        <v>0</v>
      </c>
      <c r="K11">
        <f>IF(AND('Region - CS Data'!V12&gt;100%,'Region - CS Data'!V12&lt;301%),1,0)</f>
        <v>0</v>
      </c>
      <c r="L11">
        <f>IF(AND('Region - CS Data'!V12&gt;300%,'Region - CS Data'!V12&lt;501%),1,0)</f>
        <v>1</v>
      </c>
      <c r="M11">
        <f>IF(AND('Region - CS Data'!V12&gt;500%,'Region - CS Data'!V12&lt;1001%),1,0)</f>
        <v>0</v>
      </c>
      <c r="N11">
        <f>IF(AND('Region - CS Data'!V12&gt;1000%,'Region - CS Data'!V12&lt;2001%),1,0)</f>
        <v>0</v>
      </c>
      <c r="O11">
        <f>IF('Region - CS Data'!V12&gt;2000%,1,0)</f>
        <v>0</v>
      </c>
      <c r="P11">
        <f t="shared" si="0"/>
        <v>1</v>
      </c>
      <c r="Q11">
        <f>IF('Region - CS Data'!V12=0%,1,0)</f>
        <v>0</v>
      </c>
    </row>
    <row r="12" spans="1:17" x14ac:dyDescent="0.35">
      <c r="A12">
        <f>'Region - CS Data'!A13</f>
        <v>11</v>
      </c>
      <c r="B12" t="str">
        <f>'Region - CS Data'!B13</f>
        <v>Chhatrapati Sambhajinagar</v>
      </c>
      <c r="C12" t="str">
        <f>'Region - CS Data'!C13</f>
        <v>Chhatrapati Sambhajinagar</v>
      </c>
      <c r="D12" t="str">
        <f>'Region - CS Data'!D13</f>
        <v>Vaijapur</v>
      </c>
      <c r="E12" t="str">
        <f>'Region - CS Data'!E13</f>
        <v>Vaijapur</v>
      </c>
      <c r="F12" t="str">
        <f>'Region - CS Data'!F13</f>
        <v>20051233</v>
      </c>
      <c r="G12" t="str">
        <f>'Region - CS Data'!G13</f>
        <v>373 Village Gangapur-Vaijapur Grid WSS</v>
      </c>
      <c r="H12" t="str">
        <f>'Region - CS Data'!H13</f>
        <v>Agar Saigaon</v>
      </c>
      <c r="I12" t="str">
        <f>'Region - CS Data'!I13</f>
        <v>ESR-0.40 LL</v>
      </c>
      <c r="J12">
        <f>IF(AND('Region - CS Data'!V13&gt;-1%,'Region - CS Data'!V13&lt;101%),1,0)</f>
        <v>0</v>
      </c>
      <c r="K12">
        <f>IF(AND('Region - CS Data'!V13&gt;100%,'Region - CS Data'!V13&lt;301%),1,0)</f>
        <v>0</v>
      </c>
      <c r="L12">
        <f>IF(AND('Region - CS Data'!V13&gt;300%,'Region - CS Data'!V13&lt;501%),1,0)</f>
        <v>0</v>
      </c>
      <c r="M12">
        <f>IF(AND('Region - CS Data'!V13&gt;500%,'Region - CS Data'!V13&lt;1001%),1,0)</f>
        <v>1</v>
      </c>
      <c r="N12">
        <f>IF(AND('Region - CS Data'!V13&gt;1000%,'Region - CS Data'!V13&lt;2001%),1,0)</f>
        <v>0</v>
      </c>
      <c r="O12">
        <f>IF('Region - CS Data'!V13&gt;2000%,1,0)</f>
        <v>0</v>
      </c>
      <c r="P12">
        <f t="shared" si="0"/>
        <v>1</v>
      </c>
      <c r="Q12">
        <f>IF('Region - CS Data'!V13=0%,1,0)</f>
        <v>0</v>
      </c>
    </row>
    <row r="13" spans="1:17" x14ac:dyDescent="0.35">
      <c r="A13">
        <f>'Region - CS Data'!A14</f>
        <v>12</v>
      </c>
      <c r="B13" t="str">
        <f>'Region - CS Data'!B14</f>
        <v>Nanded</v>
      </c>
      <c r="C13" t="str">
        <f>'Region - CS Data'!C14</f>
        <v>Nanded</v>
      </c>
      <c r="D13" t="str">
        <f>'Region - CS Data'!D14</f>
        <v>Hadgaon</v>
      </c>
      <c r="E13" t="str">
        <f>'Region - CS Data'!E14</f>
        <v>Hadgaon</v>
      </c>
      <c r="F13" t="str">
        <f>'Region - CS Data'!F14</f>
        <v>20013969</v>
      </c>
      <c r="G13" t="str">
        <f>'Region - CS Data'!G14</f>
        <v>Hadgaon and Himayatnagar 132 Village Grid WSS</v>
      </c>
      <c r="H13" t="str">
        <f>'Region - CS Data'!H14</f>
        <v>Rawangaon (Manatha)</v>
      </c>
      <c r="I13" t="str">
        <f>'Region - CS Data'!I14</f>
        <v>ESR 0.40 LL</v>
      </c>
      <c r="J13">
        <f>IF(AND('Region - CS Data'!V14&gt;-1%,'Region - CS Data'!V14&lt;101%),1,0)</f>
        <v>1</v>
      </c>
      <c r="K13">
        <f>IF(AND('Region - CS Data'!V14&gt;100%,'Region - CS Data'!V14&lt;301%),1,0)</f>
        <v>0</v>
      </c>
      <c r="L13">
        <f>IF(AND('Region - CS Data'!V14&gt;300%,'Region - CS Data'!V14&lt;501%),1,0)</f>
        <v>0</v>
      </c>
      <c r="M13">
        <f>IF(AND('Region - CS Data'!V14&gt;500%,'Region - CS Data'!V14&lt;1001%),1,0)</f>
        <v>0</v>
      </c>
      <c r="N13">
        <f>IF(AND('Region - CS Data'!V14&gt;1000%,'Region - CS Data'!V14&lt;2001%),1,0)</f>
        <v>0</v>
      </c>
      <c r="O13">
        <f>IF('Region - CS Data'!V14&gt;2000%,1,0)</f>
        <v>0</v>
      </c>
      <c r="P13">
        <f t="shared" si="0"/>
        <v>1</v>
      </c>
      <c r="Q13">
        <f>IF('Region - CS Data'!V14=0%,1,0)</f>
        <v>1</v>
      </c>
    </row>
    <row r="14" spans="1:17" x14ac:dyDescent="0.35">
      <c r="A14">
        <f>'Region - CS Data'!A15</f>
        <v>13</v>
      </c>
      <c r="B14" t="str">
        <f>'Region - CS Data'!B15</f>
        <v>Chhatrapati sambhajinagar</v>
      </c>
      <c r="C14" t="str">
        <f>'Region - CS Data'!C15</f>
        <v>Chhatrapati sambhajinagar</v>
      </c>
      <c r="D14" t="str">
        <f>'Region - CS Data'!D15</f>
        <v>Vaijapur</v>
      </c>
      <c r="E14" t="str">
        <f>'Region - CS Data'!E15</f>
        <v>Vaijapur</v>
      </c>
      <c r="F14" t="str">
        <f>'Region - CS Data'!F15</f>
        <v>20051233</v>
      </c>
      <c r="G14" t="str">
        <f>'Region - CS Data'!G15</f>
        <v>373 Village Gangapur-Vaijapur Grid WSS</v>
      </c>
      <c r="H14" t="str">
        <f>'Region - CS Data'!H15</f>
        <v>Garaj</v>
      </c>
      <c r="I14" t="str">
        <f>'Region - CS Data'!I15</f>
        <v>ESR-0.50 LL</v>
      </c>
      <c r="J14">
        <f>IF(AND('Region - CS Data'!V15&gt;-1%,'Region - CS Data'!V15&lt;101%),1,0)</f>
        <v>0</v>
      </c>
      <c r="K14">
        <f>IF(AND('Region - CS Data'!V15&gt;100%,'Region - CS Data'!V15&lt;301%),1,0)</f>
        <v>1</v>
      </c>
      <c r="L14">
        <f>IF(AND('Region - CS Data'!V15&gt;300%,'Region - CS Data'!V15&lt;501%),1,0)</f>
        <v>0</v>
      </c>
      <c r="M14">
        <f>IF(AND('Region - CS Data'!V15&gt;500%,'Region - CS Data'!V15&lt;1001%),1,0)</f>
        <v>0</v>
      </c>
      <c r="N14">
        <f>IF(AND('Region - CS Data'!V15&gt;1000%,'Region - CS Data'!V15&lt;2001%),1,0)</f>
        <v>0</v>
      </c>
      <c r="O14">
        <f>IF('Region - CS Data'!V15&gt;2000%,1,0)</f>
        <v>0</v>
      </c>
      <c r="P14">
        <f t="shared" si="0"/>
        <v>1</v>
      </c>
      <c r="Q14">
        <f>IF('Region - CS Data'!V15=0%,1,0)</f>
        <v>0</v>
      </c>
    </row>
    <row r="15" spans="1:17" x14ac:dyDescent="0.35">
      <c r="A15">
        <f>'Region - CS Data'!A16</f>
        <v>14</v>
      </c>
      <c r="B15" t="str">
        <f>'Region - CS Data'!B16</f>
        <v>Chhatrapati Sambhajinagar</v>
      </c>
      <c r="C15" t="str">
        <f>'Region - CS Data'!C16</f>
        <v>Jalna</v>
      </c>
      <c r="D15" t="str">
        <f>'Region - CS Data'!D16</f>
        <v>Mantha</v>
      </c>
      <c r="E15" t="str">
        <f>'Region - CS Data'!E16</f>
        <v>Mantha</v>
      </c>
      <c r="F15" t="str">
        <f>'Region - CS Data'!F16</f>
        <v>20094559</v>
      </c>
      <c r="G15" t="str">
        <f>'Region - CS Data'!G16</f>
        <v>120 Villages Extension Scheme for Works Not Considered in 173 GRID WSS and 95 GRID WSS Tq. Partur, Mantha and Jalna Dist: Jalna</v>
      </c>
      <c r="H15" t="str">
        <f>'Region - CS Data'!H16</f>
        <v>Lavani Tanda</v>
      </c>
      <c r="I15" t="str">
        <f>'Region - CS Data'!I16</f>
        <v>ESR-0.24 LL</v>
      </c>
      <c r="J15">
        <f>IF(AND('Region - CS Data'!V16&gt;-1%,'Region - CS Data'!V16&lt;101%),1,0)</f>
        <v>1</v>
      </c>
      <c r="K15">
        <f>IF(AND('Region - CS Data'!V16&gt;100%,'Region - CS Data'!V16&lt;301%),1,0)</f>
        <v>0</v>
      </c>
      <c r="L15">
        <f>IF(AND('Region - CS Data'!V16&gt;300%,'Region - CS Data'!V16&lt;501%),1,0)</f>
        <v>0</v>
      </c>
      <c r="M15">
        <f>IF(AND('Region - CS Data'!V16&gt;500%,'Region - CS Data'!V16&lt;1001%),1,0)</f>
        <v>0</v>
      </c>
      <c r="N15">
        <f>IF(AND('Region - CS Data'!V16&gt;1000%,'Region - CS Data'!V16&lt;2001%),1,0)</f>
        <v>0</v>
      </c>
      <c r="O15">
        <f>IF('Region - CS Data'!V16&gt;2000%,1,0)</f>
        <v>0</v>
      </c>
      <c r="P15">
        <f t="shared" si="0"/>
        <v>1</v>
      </c>
      <c r="Q15">
        <f>IF('Region - CS Data'!V16=0%,1,0)</f>
        <v>1</v>
      </c>
    </row>
    <row r="16" spans="1:17" x14ac:dyDescent="0.35">
      <c r="A16">
        <f>'Region - CS Data'!A17</f>
        <v>15</v>
      </c>
      <c r="B16" t="str">
        <f>'Region - CS Data'!B17</f>
        <v>Chhatrapati Sambhajinagar</v>
      </c>
      <c r="C16" t="str">
        <f>'Region - CS Data'!C17</f>
        <v>Chhatrapati Sambhajinagar</v>
      </c>
      <c r="D16" t="str">
        <f>'Region - CS Data'!D17</f>
        <v>Gangapur</v>
      </c>
      <c r="E16" t="str">
        <f>'Region - CS Data'!E17</f>
        <v>Gangapur</v>
      </c>
      <c r="F16" t="str">
        <f>'Region - CS Data'!F17</f>
        <v>20051233</v>
      </c>
      <c r="G16" t="str">
        <f>'Region - CS Data'!G17</f>
        <v>373 Village Gangapur-Vaijapur Grid WSS</v>
      </c>
      <c r="H16" t="str">
        <f>'Region - CS Data'!H17</f>
        <v>Domegaon-Borgaon</v>
      </c>
      <c r="I16" t="str">
        <f>'Region - CS Data'!I17</f>
        <v>ESR-0.70 LL</v>
      </c>
      <c r="J16">
        <f>IF(AND('Region - CS Data'!V17&gt;-1%,'Region - CS Data'!V17&lt;101%),1,0)</f>
        <v>1</v>
      </c>
      <c r="K16">
        <f>IF(AND('Region - CS Data'!V17&gt;100%,'Region - CS Data'!V17&lt;301%),1,0)</f>
        <v>0</v>
      </c>
      <c r="L16">
        <f>IF(AND('Region - CS Data'!V17&gt;300%,'Region - CS Data'!V17&lt;501%),1,0)</f>
        <v>0</v>
      </c>
      <c r="M16">
        <f>IF(AND('Region - CS Data'!V17&gt;500%,'Region - CS Data'!V17&lt;1001%),1,0)</f>
        <v>0</v>
      </c>
      <c r="N16">
        <f>IF(AND('Region - CS Data'!V17&gt;1000%,'Region - CS Data'!V17&lt;2001%),1,0)</f>
        <v>0</v>
      </c>
      <c r="O16">
        <f>IF('Region - CS Data'!V17&gt;2000%,1,0)</f>
        <v>0</v>
      </c>
      <c r="P16">
        <f t="shared" si="0"/>
        <v>1</v>
      </c>
      <c r="Q16">
        <f>IF('Region - CS Data'!V17=0%,1,0)</f>
        <v>1</v>
      </c>
    </row>
    <row r="17" spans="1:17" x14ac:dyDescent="0.35">
      <c r="A17">
        <f>'Region - CS Data'!A18</f>
        <v>16</v>
      </c>
      <c r="B17" t="str">
        <f>'Region - CS Data'!B18</f>
        <v>Nanded</v>
      </c>
      <c r="C17" t="str">
        <f>'Region - CS Data'!C18</f>
        <v>Nanded</v>
      </c>
      <c r="D17" t="str">
        <f>'Region - CS Data'!D18</f>
        <v>Hadgaon</v>
      </c>
      <c r="E17" t="str">
        <f>'Region - CS Data'!E18</f>
        <v>Hadgaon</v>
      </c>
      <c r="F17" t="str">
        <f>'Region - CS Data'!F18</f>
        <v>20013969</v>
      </c>
      <c r="G17" t="str">
        <f>'Region - CS Data'!G18</f>
        <v>Hadgaon and Himayatnagar 132 Village Grid WSS</v>
      </c>
      <c r="H17" t="str">
        <f>'Region - CS Data'!H18</f>
        <v>Kharbi</v>
      </c>
      <c r="I17" t="str">
        <f>'Region - CS Data'!I18</f>
        <v>ESR 0.40 LL</v>
      </c>
      <c r="J17">
        <f>IF(AND('Region - CS Data'!V18&gt;-1%,'Region - CS Data'!V18&lt;101%),1,0)</f>
        <v>0</v>
      </c>
      <c r="K17">
        <f>IF(AND('Region - CS Data'!V18&gt;100%,'Region - CS Data'!V18&lt;301%),1,0)</f>
        <v>0</v>
      </c>
      <c r="L17">
        <f>IF(AND('Region - CS Data'!V18&gt;300%,'Region - CS Data'!V18&lt;501%),1,0)</f>
        <v>1</v>
      </c>
      <c r="M17">
        <f>IF(AND('Region - CS Data'!V18&gt;500%,'Region - CS Data'!V18&lt;1001%),1,0)</f>
        <v>0</v>
      </c>
      <c r="N17">
        <f>IF(AND('Region - CS Data'!V18&gt;1000%,'Region - CS Data'!V18&lt;2001%),1,0)</f>
        <v>0</v>
      </c>
      <c r="O17">
        <f>IF('Region - CS Data'!V18&gt;2000%,1,0)</f>
        <v>0</v>
      </c>
      <c r="P17">
        <f t="shared" si="0"/>
        <v>1</v>
      </c>
      <c r="Q17">
        <f>IF('Region - CS Data'!V18=0%,1,0)</f>
        <v>0</v>
      </c>
    </row>
    <row r="18" spans="1:17" x14ac:dyDescent="0.35">
      <c r="A18">
        <f>'Region - CS Data'!A19</f>
        <v>17</v>
      </c>
      <c r="B18" t="str">
        <f>'Region - CS Data'!B19</f>
        <v>Latur</v>
      </c>
      <c r="C18" t="str">
        <f>'Region - CS Data'!C19</f>
        <v>Latur</v>
      </c>
      <c r="D18" t="str">
        <f>'Region - CS Data'!D19</f>
        <v>Shirur Anantpal</v>
      </c>
      <c r="E18" t="str">
        <f>'Region - CS Data'!E19</f>
        <v>Shirur Anantpal</v>
      </c>
      <c r="F18" t="str">
        <f>'Region - CS Data'!F19</f>
        <v>20030815</v>
      </c>
      <c r="G18" t="str">
        <f>'Region - CS Data'!G19</f>
        <v>Sakol 7 villages WSS</v>
      </c>
      <c r="H18" t="str">
        <f>'Region - CS Data'!H19</f>
        <v>Sakol</v>
      </c>
      <c r="I18" t="str">
        <f>'Region - CS Data'!I19</f>
        <v>ESR-2.00 LL</v>
      </c>
      <c r="J18">
        <f>IF(AND('Region - CS Data'!V19&gt;-1%,'Region - CS Data'!V19&lt;101%),1,0)</f>
        <v>1</v>
      </c>
      <c r="K18">
        <f>IF(AND('Region - CS Data'!V19&gt;100%,'Region - CS Data'!V19&lt;301%),1,0)</f>
        <v>0</v>
      </c>
      <c r="L18">
        <f>IF(AND('Region - CS Data'!V19&gt;300%,'Region - CS Data'!V19&lt;501%),1,0)</f>
        <v>0</v>
      </c>
      <c r="M18">
        <f>IF(AND('Region - CS Data'!V19&gt;500%,'Region - CS Data'!V19&lt;1001%),1,0)</f>
        <v>0</v>
      </c>
      <c r="N18">
        <f>IF(AND('Region - CS Data'!V19&gt;1000%,'Region - CS Data'!V19&lt;2001%),1,0)</f>
        <v>0</v>
      </c>
      <c r="O18">
        <f>IF('Region - CS Data'!V19&gt;2000%,1,0)</f>
        <v>0</v>
      </c>
      <c r="P18">
        <f t="shared" si="0"/>
        <v>1</v>
      </c>
      <c r="Q18">
        <f>IF('Region - CS Data'!V19=0%,1,0)</f>
        <v>0</v>
      </c>
    </row>
    <row r="19" spans="1:17" x14ac:dyDescent="0.35">
      <c r="A19">
        <f>'Region - CS Data'!A20</f>
        <v>18</v>
      </c>
      <c r="B19" t="str">
        <f>'Region - CS Data'!B20</f>
        <v>Chhatrapati Sambhajinagar</v>
      </c>
      <c r="C19" t="str">
        <f>'Region - CS Data'!C20</f>
        <v>Jalna</v>
      </c>
      <c r="D19" t="str">
        <f>'Region - CS Data'!D20</f>
        <v>Partur</v>
      </c>
      <c r="E19" t="str">
        <f>'Region - CS Data'!E20</f>
        <v>Partur</v>
      </c>
      <c r="F19" t="str">
        <f>'Region - CS Data'!F20</f>
        <v>20094559</v>
      </c>
      <c r="G19" t="str">
        <f>'Region - CS Data'!G20</f>
        <v>120 Villages Extension Scheme for Works Not Considered in 173 GRID WSS and 95 GRID WSS Tq. Partur, Mantha and Jalna Dist: Jalna</v>
      </c>
      <c r="H19" t="str">
        <f>'Region - CS Data'!H20</f>
        <v>Raigavan</v>
      </c>
      <c r="I19" t="str">
        <f>'Region - CS Data'!I20</f>
        <v>ESR-0.75 LL</v>
      </c>
      <c r="J19">
        <f>IF(AND('Region - CS Data'!V20&gt;-1%,'Region - CS Data'!V20&lt;101%),1,0)</f>
        <v>1</v>
      </c>
      <c r="K19">
        <f>IF(AND('Region - CS Data'!V20&gt;100%,'Region - CS Data'!V20&lt;301%),1,0)</f>
        <v>0</v>
      </c>
      <c r="L19">
        <f>IF(AND('Region - CS Data'!V20&gt;300%,'Region - CS Data'!V20&lt;501%),1,0)</f>
        <v>0</v>
      </c>
      <c r="M19">
        <f>IF(AND('Region - CS Data'!V20&gt;500%,'Region - CS Data'!V20&lt;1001%),1,0)</f>
        <v>0</v>
      </c>
      <c r="N19">
        <f>IF(AND('Region - CS Data'!V20&gt;1000%,'Region - CS Data'!V20&lt;2001%),1,0)</f>
        <v>0</v>
      </c>
      <c r="O19">
        <f>IF('Region - CS Data'!V20&gt;2000%,1,0)</f>
        <v>0</v>
      </c>
      <c r="P19">
        <f t="shared" si="0"/>
        <v>1</v>
      </c>
      <c r="Q19">
        <f>IF('Region - CS Data'!V20=0%,1,0)</f>
        <v>1</v>
      </c>
    </row>
    <row r="20" spans="1:17" x14ac:dyDescent="0.35">
      <c r="A20">
        <f>'Region - CS Data'!A21</f>
        <v>19</v>
      </c>
      <c r="B20" t="str">
        <f>'Region - CS Data'!B21</f>
        <v>Chhatrapati Sambhajinagar</v>
      </c>
      <c r="C20" t="str">
        <f>'Region - CS Data'!C21</f>
        <v>Jalna</v>
      </c>
      <c r="D20" t="str">
        <f>'Region - CS Data'!D21</f>
        <v>Partur</v>
      </c>
      <c r="E20" t="str">
        <f>'Region - CS Data'!E21</f>
        <v>Partur</v>
      </c>
      <c r="F20" t="str">
        <f>'Region - CS Data'!F21</f>
        <v>20094559</v>
      </c>
      <c r="G20" t="str">
        <f>'Region - CS Data'!G21</f>
        <v>120 Villages Extension Scheme for Works Not Considered in 173 GRID WSS and 95 GRID WSS Tq. Partur, Mantha and Jalna Dist: Jalna</v>
      </c>
      <c r="H20" t="str">
        <f>'Region - CS Data'!H21</f>
        <v>Bramhanwadi</v>
      </c>
      <c r="I20" t="str">
        <f>'Region - CS Data'!I21</f>
        <v>ESR-0.87 LL</v>
      </c>
      <c r="J20">
        <f>IF(AND('Region - CS Data'!V21&gt;-1%,'Region - CS Data'!V21&lt;101%),1,0)</f>
        <v>1</v>
      </c>
      <c r="K20">
        <f>IF(AND('Region - CS Data'!V21&gt;100%,'Region - CS Data'!V21&lt;301%),1,0)</f>
        <v>0</v>
      </c>
      <c r="L20">
        <f>IF(AND('Region - CS Data'!V21&gt;300%,'Region - CS Data'!V21&lt;501%),1,0)</f>
        <v>0</v>
      </c>
      <c r="M20">
        <f>IF(AND('Region - CS Data'!V21&gt;500%,'Region - CS Data'!V21&lt;1001%),1,0)</f>
        <v>0</v>
      </c>
      <c r="N20">
        <f>IF(AND('Region - CS Data'!V21&gt;1000%,'Region - CS Data'!V21&lt;2001%),1,0)</f>
        <v>0</v>
      </c>
      <c r="O20">
        <f>IF('Region - CS Data'!V21&gt;2000%,1,0)</f>
        <v>0</v>
      </c>
      <c r="P20">
        <f t="shared" si="0"/>
        <v>1</v>
      </c>
      <c r="Q20">
        <f>IF('Region - CS Data'!V21=0%,1,0)</f>
        <v>1</v>
      </c>
    </row>
    <row r="21" spans="1:17" x14ac:dyDescent="0.35">
      <c r="A21">
        <f>'Region - CS Data'!A22</f>
        <v>20</v>
      </c>
      <c r="B21" t="str">
        <f>'Region - CS Data'!B22</f>
        <v>Nanded</v>
      </c>
      <c r="C21" t="str">
        <f>'Region - CS Data'!C22</f>
        <v>Nanded</v>
      </c>
      <c r="D21" t="str">
        <f>'Region - CS Data'!D22</f>
        <v>Hadgaon</v>
      </c>
      <c r="E21" t="str">
        <f>'Region - CS Data'!E22</f>
        <v>Hadgaon</v>
      </c>
      <c r="F21" t="str">
        <f>'Region - CS Data'!F22</f>
        <v>20013969</v>
      </c>
      <c r="G21" t="str">
        <f>'Region - CS Data'!G22</f>
        <v>Hadgaon and Himayatnagar 132 Village Grid WSS</v>
      </c>
      <c r="H21" t="str">
        <f>'Region - CS Data'!H22</f>
        <v>Sawargaon</v>
      </c>
      <c r="I21" t="str">
        <f>'Region - CS Data'!I22</f>
        <v>ESR 1.00 LL</v>
      </c>
      <c r="J21">
        <f>IF(AND('Region - CS Data'!V22&gt;-1%,'Region - CS Data'!V22&lt;101%),1,0)</f>
        <v>1</v>
      </c>
      <c r="K21">
        <f>IF(AND('Region - CS Data'!V22&gt;100%,'Region - CS Data'!V22&lt;301%),1,0)</f>
        <v>0</v>
      </c>
      <c r="L21">
        <f>IF(AND('Region - CS Data'!V22&gt;300%,'Region - CS Data'!V22&lt;501%),1,0)</f>
        <v>0</v>
      </c>
      <c r="M21">
        <f>IF(AND('Region - CS Data'!V22&gt;500%,'Region - CS Data'!V22&lt;1001%),1,0)</f>
        <v>0</v>
      </c>
      <c r="N21">
        <f>IF(AND('Region - CS Data'!V22&gt;1000%,'Region - CS Data'!V22&lt;2001%),1,0)</f>
        <v>0</v>
      </c>
      <c r="O21">
        <f>IF('Region - CS Data'!V22&gt;2000%,1,0)</f>
        <v>0</v>
      </c>
      <c r="P21">
        <f t="shared" si="0"/>
        <v>1</v>
      </c>
      <c r="Q21">
        <f>IF('Region - CS Data'!V22=0%,1,0)</f>
        <v>1</v>
      </c>
    </row>
    <row r="22" spans="1:17" x14ac:dyDescent="0.35">
      <c r="A22">
        <f>'Region - CS Data'!A23</f>
        <v>21</v>
      </c>
      <c r="B22" t="str">
        <f>'Region - CS Data'!B23</f>
        <v>Chhatrapati Sambhajinagar</v>
      </c>
      <c r="C22" t="str">
        <f>'Region - CS Data'!C23</f>
        <v>Chhatrapati Sambhajinagar</v>
      </c>
      <c r="D22" t="str">
        <f>'Region - CS Data'!D23</f>
        <v>Vaijapur</v>
      </c>
      <c r="E22" t="str">
        <f>'Region - CS Data'!E23</f>
        <v>Vaijapur</v>
      </c>
      <c r="F22" t="str">
        <f>'Region - CS Data'!F23</f>
        <v>20051233</v>
      </c>
      <c r="G22" t="str">
        <f>'Region - CS Data'!G23</f>
        <v>373 Village Gangapur-Vaijapur Grid WSS</v>
      </c>
      <c r="H22" t="str">
        <f>'Region - CS Data'!H23</f>
        <v>Gadhe Pimpalgaon</v>
      </c>
      <c r="I22" t="str">
        <f>'Region - CS Data'!I23</f>
        <v>ESR-0.50 LL</v>
      </c>
      <c r="J22">
        <f>IF(AND('Region - CS Data'!V23&gt;-1%,'Region - CS Data'!V23&lt;101%),1,0)</f>
        <v>1</v>
      </c>
      <c r="K22">
        <f>IF(AND('Region - CS Data'!V23&gt;100%,'Region - CS Data'!V23&lt;301%),1,0)</f>
        <v>0</v>
      </c>
      <c r="L22">
        <f>IF(AND('Region - CS Data'!V23&gt;300%,'Region - CS Data'!V23&lt;501%),1,0)</f>
        <v>0</v>
      </c>
      <c r="M22">
        <f>IF(AND('Region - CS Data'!V23&gt;500%,'Region - CS Data'!V23&lt;1001%),1,0)</f>
        <v>0</v>
      </c>
      <c r="N22">
        <f>IF(AND('Region - CS Data'!V23&gt;1000%,'Region - CS Data'!V23&lt;2001%),1,0)</f>
        <v>0</v>
      </c>
      <c r="O22">
        <f>IF('Region - CS Data'!V23&gt;2000%,1,0)</f>
        <v>0</v>
      </c>
      <c r="P22">
        <f t="shared" si="0"/>
        <v>1</v>
      </c>
      <c r="Q22">
        <f>IF('Region - CS Data'!V23=0%,1,0)</f>
        <v>1</v>
      </c>
    </row>
    <row r="23" spans="1:17" x14ac:dyDescent="0.35">
      <c r="A23">
        <f>'Region - CS Data'!A24</f>
        <v>22</v>
      </c>
      <c r="B23" t="str">
        <f>'Region - CS Data'!B24</f>
        <v>Nanded</v>
      </c>
      <c r="C23" t="str">
        <f>'Region - CS Data'!C24</f>
        <v>Nanded</v>
      </c>
      <c r="D23" t="str">
        <f>'Region - CS Data'!D24</f>
        <v>Hadgaon</v>
      </c>
      <c r="E23" t="str">
        <f>'Region - CS Data'!E24</f>
        <v>Hadgaon</v>
      </c>
      <c r="F23" t="str">
        <f>'Region - CS Data'!F24</f>
        <v>20013969</v>
      </c>
      <c r="G23" t="str">
        <f>'Region - CS Data'!G24</f>
        <v>Hadgaon and Himayatnagar 132 Village Grid WSS</v>
      </c>
      <c r="H23" t="str">
        <f>'Region - CS Data'!H24</f>
        <v>Hardaf</v>
      </c>
      <c r="I23" t="str">
        <f>'Region - CS Data'!I24</f>
        <v>ESR-0.40 LL</v>
      </c>
      <c r="J23">
        <f>IF(AND('Region - CS Data'!V24&gt;-1%,'Region - CS Data'!V24&lt;101%),1,0)</f>
        <v>1</v>
      </c>
      <c r="K23">
        <f>IF(AND('Region - CS Data'!V24&gt;100%,'Region - CS Data'!V24&lt;301%),1,0)</f>
        <v>0</v>
      </c>
      <c r="L23">
        <f>IF(AND('Region - CS Data'!V24&gt;300%,'Region - CS Data'!V24&lt;501%),1,0)</f>
        <v>0</v>
      </c>
      <c r="M23">
        <f>IF(AND('Region - CS Data'!V24&gt;500%,'Region - CS Data'!V24&lt;1001%),1,0)</f>
        <v>0</v>
      </c>
      <c r="N23">
        <f>IF(AND('Region - CS Data'!V24&gt;1000%,'Region - CS Data'!V24&lt;2001%),1,0)</f>
        <v>0</v>
      </c>
      <c r="O23">
        <f>IF('Region - CS Data'!V24&gt;2000%,1,0)</f>
        <v>0</v>
      </c>
      <c r="P23">
        <f t="shared" si="0"/>
        <v>1</v>
      </c>
      <c r="Q23">
        <f>IF('Region - CS Data'!V24=0%,1,0)</f>
        <v>1</v>
      </c>
    </row>
    <row r="24" spans="1:17" x14ac:dyDescent="0.35">
      <c r="A24">
        <f>'Region - CS Data'!A25</f>
        <v>23</v>
      </c>
      <c r="B24" t="str">
        <f>'Region - CS Data'!B25</f>
        <v>Chhatrapati Sambhajinagar</v>
      </c>
      <c r="C24" t="str">
        <f>'Region - CS Data'!C25</f>
        <v>Chhatrapati Sambhajinagar</v>
      </c>
      <c r="D24" t="str">
        <f>'Region - CS Data'!D25</f>
        <v>Vaijapur</v>
      </c>
      <c r="E24" t="str">
        <f>'Region - CS Data'!E25</f>
        <v>Vaijapur</v>
      </c>
      <c r="F24" t="str">
        <f>'Region - CS Data'!F25</f>
        <v>20051233</v>
      </c>
      <c r="G24" t="str">
        <f>'Region - CS Data'!G25</f>
        <v>373 Village Gangapur-Vaijapur Grid WSS</v>
      </c>
      <c r="H24" t="str">
        <f>'Region - CS Data'!H25</f>
        <v>Shivrai</v>
      </c>
      <c r="I24" t="str">
        <f>'Region - CS Data'!I25</f>
        <v>ESR-1.00 LL</v>
      </c>
      <c r="J24">
        <f>IF(AND('Region - CS Data'!V25&gt;-1%,'Region - CS Data'!V25&lt;101%),1,0)</f>
        <v>1</v>
      </c>
      <c r="K24">
        <f>IF(AND('Region - CS Data'!V25&gt;100%,'Region - CS Data'!V25&lt;301%),1,0)</f>
        <v>0</v>
      </c>
      <c r="L24">
        <f>IF(AND('Region - CS Data'!V25&gt;300%,'Region - CS Data'!V25&lt;501%),1,0)</f>
        <v>0</v>
      </c>
      <c r="M24">
        <f>IF(AND('Region - CS Data'!V25&gt;500%,'Region - CS Data'!V25&lt;1001%),1,0)</f>
        <v>0</v>
      </c>
      <c r="N24">
        <f>IF(AND('Region - CS Data'!V25&gt;1000%,'Region - CS Data'!V25&lt;2001%),1,0)</f>
        <v>0</v>
      </c>
      <c r="O24">
        <f>IF('Region - CS Data'!V25&gt;2000%,1,0)</f>
        <v>0</v>
      </c>
      <c r="P24">
        <f t="shared" si="0"/>
        <v>1</v>
      </c>
      <c r="Q24">
        <f>IF('Region - CS Data'!V25=0%,1,0)</f>
        <v>1</v>
      </c>
    </row>
    <row r="25" spans="1:17" x14ac:dyDescent="0.35">
      <c r="A25">
        <f>'Region - CS Data'!A26</f>
        <v>24</v>
      </c>
      <c r="B25" t="str">
        <f>'Region - CS Data'!B26</f>
        <v>Latur</v>
      </c>
      <c r="C25" t="str">
        <f>'Region - CS Data'!C26</f>
        <v>Latur</v>
      </c>
      <c r="D25" t="str">
        <f>'Region - CS Data'!D26</f>
        <v>Renapur</v>
      </c>
      <c r="E25" t="str">
        <f>'Region - CS Data'!E26</f>
        <v>Renapur</v>
      </c>
      <c r="F25" t="str">
        <f>'Region - CS Data'!F26</f>
        <v>20030820</v>
      </c>
      <c r="G25" t="str">
        <f>'Region - CS Data'!G26</f>
        <v>Pangaon 10 villages WSS</v>
      </c>
      <c r="H25" t="str">
        <f>'Region - CS Data'!H26</f>
        <v>Kharoli</v>
      </c>
      <c r="I25" t="str">
        <f>'Region - CS Data'!I26</f>
        <v>MBR-2.00 LL</v>
      </c>
      <c r="J25">
        <f>IF(AND('Region - CS Data'!V26&gt;-1%,'Region - CS Data'!V26&lt;101%),1,0)</f>
        <v>1</v>
      </c>
      <c r="K25">
        <f>IF(AND('Region - CS Data'!V26&gt;100%,'Region - CS Data'!V26&lt;301%),1,0)</f>
        <v>0</v>
      </c>
      <c r="L25">
        <f>IF(AND('Region - CS Data'!V26&gt;300%,'Region - CS Data'!V26&lt;501%),1,0)</f>
        <v>0</v>
      </c>
      <c r="M25">
        <f>IF(AND('Region - CS Data'!V26&gt;500%,'Region - CS Data'!V26&lt;1001%),1,0)</f>
        <v>0</v>
      </c>
      <c r="N25">
        <f>IF(AND('Region - CS Data'!V26&gt;1000%,'Region - CS Data'!V26&lt;2001%),1,0)</f>
        <v>0</v>
      </c>
      <c r="O25">
        <f>IF('Region - CS Data'!V26&gt;2000%,1,0)</f>
        <v>0</v>
      </c>
      <c r="P25">
        <f t="shared" si="0"/>
        <v>1</v>
      </c>
      <c r="Q25">
        <f>IF('Region - CS Data'!V26=0%,1,0)</f>
        <v>1</v>
      </c>
    </row>
    <row r="26" spans="1:17" x14ac:dyDescent="0.35">
      <c r="A26">
        <f>'Region - CS Data'!A27</f>
        <v>25</v>
      </c>
      <c r="B26" t="str">
        <f>'Region - CS Data'!B27</f>
        <v>Nanded</v>
      </c>
      <c r="C26" t="str">
        <f>'Region - CS Data'!C27</f>
        <v>Nanded</v>
      </c>
      <c r="D26" t="str">
        <f>'Region - CS Data'!D27</f>
        <v>Hadgaon</v>
      </c>
      <c r="E26" t="str">
        <f>'Region - CS Data'!E27</f>
        <v>Hadgaon</v>
      </c>
      <c r="F26" t="str">
        <f>'Region - CS Data'!F27</f>
        <v>20013969</v>
      </c>
      <c r="G26" t="str">
        <f>'Region - CS Data'!G27</f>
        <v>Hadgaon and Himayatnagar 132 Village Grid WSS</v>
      </c>
      <c r="H26" t="str">
        <f>'Region - CS Data'!H27</f>
        <v>Pangri (Manatha)</v>
      </c>
      <c r="I26" t="str">
        <f>'Region - CS Data'!I27</f>
        <v>ESR-0.30 LL</v>
      </c>
      <c r="J26">
        <f>IF(AND('Region - CS Data'!V27&gt;-1%,'Region - CS Data'!V27&lt;101%),1,0)</f>
        <v>1</v>
      </c>
      <c r="K26">
        <f>IF(AND('Region - CS Data'!V27&gt;100%,'Region - CS Data'!V27&lt;301%),1,0)</f>
        <v>0</v>
      </c>
      <c r="L26">
        <f>IF(AND('Region - CS Data'!V27&gt;300%,'Region - CS Data'!V27&lt;501%),1,0)</f>
        <v>0</v>
      </c>
      <c r="M26">
        <f>IF(AND('Region - CS Data'!V27&gt;500%,'Region - CS Data'!V27&lt;1001%),1,0)</f>
        <v>0</v>
      </c>
      <c r="N26">
        <f>IF(AND('Region - CS Data'!V27&gt;1000%,'Region - CS Data'!V27&lt;2001%),1,0)</f>
        <v>0</v>
      </c>
      <c r="O26">
        <f>IF('Region - CS Data'!V27&gt;2000%,1,0)</f>
        <v>0</v>
      </c>
      <c r="P26">
        <f t="shared" si="0"/>
        <v>1</v>
      </c>
      <c r="Q26">
        <f>IF('Region - CS Data'!V27=0%,1,0)</f>
        <v>1</v>
      </c>
    </row>
    <row r="27" spans="1:17" x14ac:dyDescent="0.35">
      <c r="A27">
        <f>'Region - CS Data'!A28</f>
        <v>26</v>
      </c>
      <c r="B27" t="str">
        <f>'Region - CS Data'!B28</f>
        <v>Chhatrapati Sambhajinagar</v>
      </c>
      <c r="C27" t="str">
        <f>'Region - CS Data'!C28</f>
        <v>Chhatrapati Sambhajinagar</v>
      </c>
      <c r="D27" t="str">
        <f>'Region - CS Data'!D28</f>
        <v>Vaijapur</v>
      </c>
      <c r="E27" t="str">
        <f>'Region - CS Data'!E28</f>
        <v>Vaijapur</v>
      </c>
      <c r="F27" t="str">
        <f>'Region - CS Data'!F28</f>
        <v>20051233</v>
      </c>
      <c r="G27" t="str">
        <f>'Region - CS Data'!G28</f>
        <v>373 Village Gangapur-Vaijapur Grid WSS</v>
      </c>
      <c r="H27" t="str">
        <f>'Region - CS Data'!H28</f>
        <v>Mahalgaon</v>
      </c>
      <c r="I27" t="str">
        <f>'Region - CS Data'!I28</f>
        <v>ESR-1.00 LL</v>
      </c>
      <c r="J27">
        <f>IF(AND('Region - CS Data'!V28&gt;-1%,'Region - CS Data'!V28&lt;101%),1,0)</f>
        <v>1</v>
      </c>
      <c r="K27">
        <f>IF(AND('Region - CS Data'!V28&gt;100%,'Region - CS Data'!V28&lt;301%),1,0)</f>
        <v>0</v>
      </c>
      <c r="L27">
        <f>IF(AND('Region - CS Data'!V28&gt;300%,'Region - CS Data'!V28&lt;501%),1,0)</f>
        <v>0</v>
      </c>
      <c r="M27">
        <f>IF(AND('Region - CS Data'!V28&gt;500%,'Region - CS Data'!V28&lt;1001%),1,0)</f>
        <v>0</v>
      </c>
      <c r="N27">
        <f>IF(AND('Region - CS Data'!V28&gt;1000%,'Region - CS Data'!V28&lt;2001%),1,0)</f>
        <v>0</v>
      </c>
      <c r="O27">
        <f>IF('Region - CS Data'!V28&gt;2000%,1,0)</f>
        <v>0</v>
      </c>
      <c r="P27">
        <f t="shared" si="0"/>
        <v>1</v>
      </c>
      <c r="Q27">
        <f>IF('Region - CS Data'!V28=0%,1,0)</f>
        <v>1</v>
      </c>
    </row>
    <row r="28" spans="1:17" x14ac:dyDescent="0.35">
      <c r="A28">
        <f>'Region - CS Data'!A29</f>
        <v>27</v>
      </c>
      <c r="B28" t="str">
        <f>'Region - CS Data'!B29</f>
        <v>Chhatrapati Sambhajinagar</v>
      </c>
      <c r="C28" t="str">
        <f>'Region - CS Data'!C29</f>
        <v>Jalna</v>
      </c>
      <c r="D28" t="str">
        <f>'Region - CS Data'!D29</f>
        <v>Mantha</v>
      </c>
      <c r="E28" t="str">
        <f>'Region - CS Data'!E29</f>
        <v>Mantha</v>
      </c>
      <c r="F28" t="str">
        <f>'Region - CS Data'!F29</f>
        <v>20094559</v>
      </c>
      <c r="G28" t="str">
        <f>'Region - CS Data'!G29</f>
        <v>120 Villages Extension Scheme for Works Not Considered in 173 GRID WSS and 95 GRID WSS Tq. Partur, Mantha and Jalna Dist: Jalna</v>
      </c>
      <c r="H28" t="str">
        <f>'Region - CS Data'!H29</f>
        <v>Belora Tanda</v>
      </c>
      <c r="I28" t="str">
        <f>'Region - CS Data'!I29</f>
        <v>ESR-0.44 LL</v>
      </c>
      <c r="J28">
        <f>IF(AND('Region - CS Data'!V29&gt;-1%,'Region - CS Data'!V29&lt;101%),1,0)</f>
        <v>1</v>
      </c>
      <c r="K28">
        <f>IF(AND('Region - CS Data'!V29&gt;100%,'Region - CS Data'!V29&lt;301%),1,0)</f>
        <v>0</v>
      </c>
      <c r="L28">
        <f>IF(AND('Region - CS Data'!V29&gt;300%,'Region - CS Data'!V29&lt;501%),1,0)</f>
        <v>0</v>
      </c>
      <c r="M28">
        <f>IF(AND('Region - CS Data'!V29&gt;500%,'Region - CS Data'!V29&lt;1001%),1,0)</f>
        <v>0</v>
      </c>
      <c r="N28">
        <f>IF(AND('Region - CS Data'!V29&gt;1000%,'Region - CS Data'!V29&lt;2001%),1,0)</f>
        <v>0</v>
      </c>
      <c r="O28">
        <f>IF('Region - CS Data'!V29&gt;2000%,1,0)</f>
        <v>0</v>
      </c>
      <c r="P28">
        <f t="shared" si="0"/>
        <v>1</v>
      </c>
      <c r="Q28">
        <f>IF('Region - CS Data'!V29=0%,1,0)</f>
        <v>1</v>
      </c>
    </row>
    <row r="29" spans="1:17" x14ac:dyDescent="0.35">
      <c r="A29">
        <f>'Region - CS Data'!A30</f>
        <v>28</v>
      </c>
      <c r="B29" t="str">
        <f>'Region - CS Data'!B30</f>
        <v>Nanded</v>
      </c>
      <c r="C29" t="str">
        <f>'Region - CS Data'!C30</f>
        <v>Nanded</v>
      </c>
      <c r="D29" t="str">
        <f>'Region - CS Data'!D30</f>
        <v>Hadgaon</v>
      </c>
      <c r="E29" t="str">
        <f>'Region - CS Data'!E30</f>
        <v>Hadgaon</v>
      </c>
      <c r="F29" t="str">
        <f>'Region - CS Data'!F30</f>
        <v>20013969</v>
      </c>
      <c r="G29" t="str">
        <f>'Region - CS Data'!G30</f>
        <v>Hadgaon and Himayatnagar 132 Village Grid WSS</v>
      </c>
      <c r="H29" t="str">
        <f>'Region - CS Data'!H30</f>
        <v>Wadgaon BK.</v>
      </c>
      <c r="I29" t="str">
        <f>'Region - CS Data'!I30</f>
        <v>ESR-0.80 LL</v>
      </c>
      <c r="J29">
        <f>IF(AND('Region - CS Data'!V30&gt;-1%,'Region - CS Data'!V30&lt;101%),1,0)</f>
        <v>1</v>
      </c>
      <c r="K29">
        <f>IF(AND('Region - CS Data'!V30&gt;100%,'Region - CS Data'!V30&lt;301%),1,0)</f>
        <v>0</v>
      </c>
      <c r="L29">
        <f>IF(AND('Region - CS Data'!V30&gt;300%,'Region - CS Data'!V30&lt;501%),1,0)</f>
        <v>0</v>
      </c>
      <c r="M29">
        <f>IF(AND('Region - CS Data'!V30&gt;500%,'Region - CS Data'!V30&lt;1001%),1,0)</f>
        <v>0</v>
      </c>
      <c r="N29">
        <f>IF(AND('Region - CS Data'!V30&gt;1000%,'Region - CS Data'!V30&lt;2001%),1,0)</f>
        <v>0</v>
      </c>
      <c r="O29">
        <f>IF('Region - CS Data'!V30&gt;2000%,1,0)</f>
        <v>0</v>
      </c>
      <c r="P29">
        <f t="shared" si="0"/>
        <v>1</v>
      </c>
      <c r="Q29">
        <f>IF('Region - CS Data'!V30=0%,1,0)</f>
        <v>1</v>
      </c>
    </row>
    <row r="30" spans="1:17" x14ac:dyDescent="0.35">
      <c r="A30">
        <f>'Region - CS Data'!A31</f>
        <v>29</v>
      </c>
      <c r="B30" t="str">
        <f>'Region - CS Data'!B31</f>
        <v>Chhatrapati Sambhajinagar</v>
      </c>
      <c r="C30" t="str">
        <f>'Region - CS Data'!C31</f>
        <v>Jalna</v>
      </c>
      <c r="D30" t="str">
        <f>'Region - CS Data'!D31</f>
        <v>Partur</v>
      </c>
      <c r="E30" t="str">
        <f>'Region - CS Data'!E31</f>
        <v>Partur</v>
      </c>
      <c r="F30" t="str">
        <f>'Region - CS Data'!F31</f>
        <v>20094559</v>
      </c>
      <c r="G30" t="str">
        <f>'Region - CS Data'!G31</f>
        <v>120 Villages Extension Scheme for Works Not Considered in 173 GRID WSS and 95 GRID WSS Tq. Partur, Mantha and Jalna Dist: Jalna</v>
      </c>
      <c r="H30" t="str">
        <f>'Region - CS Data'!H31</f>
        <v>Likhitpimpri</v>
      </c>
      <c r="I30" t="str">
        <f>'Region - CS Data'!I31</f>
        <v>ESR-0.45 LL</v>
      </c>
      <c r="J30">
        <f>IF(AND('Region - CS Data'!V31&gt;-1%,'Region - CS Data'!V31&lt;101%),1,0)</f>
        <v>1</v>
      </c>
      <c r="K30">
        <f>IF(AND('Region - CS Data'!V31&gt;100%,'Region - CS Data'!V31&lt;301%),1,0)</f>
        <v>0</v>
      </c>
      <c r="L30">
        <f>IF(AND('Region - CS Data'!V31&gt;300%,'Region - CS Data'!V31&lt;501%),1,0)</f>
        <v>0</v>
      </c>
      <c r="M30">
        <f>IF(AND('Region - CS Data'!V31&gt;500%,'Region - CS Data'!V31&lt;1001%),1,0)</f>
        <v>0</v>
      </c>
      <c r="N30">
        <f>IF(AND('Region - CS Data'!V31&gt;1000%,'Region - CS Data'!V31&lt;2001%),1,0)</f>
        <v>0</v>
      </c>
      <c r="O30">
        <f>IF('Region - CS Data'!V31&gt;2000%,1,0)</f>
        <v>0</v>
      </c>
      <c r="P30">
        <f t="shared" si="0"/>
        <v>1</v>
      </c>
      <c r="Q30">
        <f>IF('Region - CS Data'!V31=0%,1,0)</f>
        <v>1</v>
      </c>
    </row>
    <row r="31" spans="1:17" x14ac:dyDescent="0.35">
      <c r="A31">
        <f>'Region - CS Data'!A32</f>
        <v>30</v>
      </c>
      <c r="B31" t="str">
        <f>'Region - CS Data'!B32</f>
        <v>Chhatrapati Sambhajinagar</v>
      </c>
      <c r="C31" t="str">
        <f>'Region - CS Data'!C32</f>
        <v>Jalna</v>
      </c>
      <c r="D31" t="str">
        <f>'Region - CS Data'!D32</f>
        <v>Partur</v>
      </c>
      <c r="E31" t="str">
        <f>'Region - CS Data'!E32</f>
        <v>Partur</v>
      </c>
      <c r="F31" t="str">
        <f>'Region - CS Data'!F32</f>
        <v>20094559</v>
      </c>
      <c r="G31" t="str">
        <f>'Region - CS Data'!G32</f>
        <v>120 Villages Extension Scheme for Works Not Considered in 173 GRID WSS and 95 GRID WSS Tq. Partur, Mantha and Jalna Dist: Jalna</v>
      </c>
      <c r="H31" t="str">
        <f>'Region - CS Data'!H32</f>
        <v>Yenora</v>
      </c>
      <c r="I31" t="str">
        <f>'Region - CS Data'!I32</f>
        <v>ESR-1.00 LL</v>
      </c>
      <c r="J31">
        <f>IF(AND('Region - CS Data'!V32&gt;-1%,'Region - CS Data'!V32&lt;101%),1,0)</f>
        <v>1</v>
      </c>
      <c r="K31">
        <f>IF(AND('Region - CS Data'!V32&gt;100%,'Region - CS Data'!V32&lt;301%),1,0)</f>
        <v>0</v>
      </c>
      <c r="L31">
        <f>IF(AND('Region - CS Data'!V32&gt;300%,'Region - CS Data'!V32&lt;501%),1,0)</f>
        <v>0</v>
      </c>
      <c r="M31">
        <f>IF(AND('Region - CS Data'!V32&gt;500%,'Region - CS Data'!V32&lt;1001%),1,0)</f>
        <v>0</v>
      </c>
      <c r="N31">
        <f>IF(AND('Region - CS Data'!V32&gt;1000%,'Region - CS Data'!V32&lt;2001%),1,0)</f>
        <v>0</v>
      </c>
      <c r="O31">
        <f>IF('Region - CS Data'!V32&gt;2000%,1,0)</f>
        <v>0</v>
      </c>
      <c r="P31">
        <f t="shared" si="0"/>
        <v>1</v>
      </c>
      <c r="Q31">
        <f>IF('Region - CS Data'!V32=0%,1,0)</f>
        <v>1</v>
      </c>
    </row>
    <row r="32" spans="1:17" x14ac:dyDescent="0.35">
      <c r="A32">
        <f>'Region - CS Data'!A33</f>
        <v>31</v>
      </c>
      <c r="B32" t="str">
        <f>'Region - CS Data'!B33</f>
        <v>Chhatrapati Sambhajinagar</v>
      </c>
      <c r="C32" t="str">
        <f>'Region - CS Data'!C33</f>
        <v>Jalna</v>
      </c>
      <c r="D32" t="str">
        <f>'Region - CS Data'!D33</f>
        <v>Partur</v>
      </c>
      <c r="E32" t="str">
        <f>'Region - CS Data'!E33</f>
        <v>Partur</v>
      </c>
      <c r="F32" t="str">
        <f>'Region - CS Data'!F33</f>
        <v>20094559</v>
      </c>
      <c r="G32" t="str">
        <f>'Region - CS Data'!G33</f>
        <v>120 Villages Extension Scheme for Works Not Considered in 173 GRID WSS and 95 GRID WSS Tq. Partur, Mantha and Jalna Dist: Jalna</v>
      </c>
      <c r="H32" t="str">
        <f>'Region - CS Data'!H33</f>
        <v>Watur Fata</v>
      </c>
      <c r="I32" t="str">
        <f>'Region - CS Data'!I33</f>
        <v>ESR-2.00 LL</v>
      </c>
      <c r="J32">
        <f>IF(AND('Region - CS Data'!V33&gt;-1%,'Region - CS Data'!V33&lt;101%),1,0)</f>
        <v>1</v>
      </c>
      <c r="K32">
        <f>IF(AND('Region - CS Data'!V33&gt;100%,'Region - CS Data'!V33&lt;301%),1,0)</f>
        <v>0</v>
      </c>
      <c r="L32">
        <f>IF(AND('Region - CS Data'!V33&gt;300%,'Region - CS Data'!V33&lt;501%),1,0)</f>
        <v>0</v>
      </c>
      <c r="M32">
        <f>IF(AND('Region - CS Data'!V33&gt;500%,'Region - CS Data'!V33&lt;1001%),1,0)</f>
        <v>0</v>
      </c>
      <c r="N32">
        <f>IF(AND('Region - CS Data'!V33&gt;1000%,'Region - CS Data'!V33&lt;2001%),1,0)</f>
        <v>0</v>
      </c>
      <c r="O32">
        <f>IF('Region - CS Data'!V33&gt;2000%,1,0)</f>
        <v>0</v>
      </c>
      <c r="P32">
        <f t="shared" si="0"/>
        <v>1</v>
      </c>
      <c r="Q32">
        <f>IF('Region - CS Data'!V33=0%,1,0)</f>
        <v>1</v>
      </c>
    </row>
    <row r="33" spans="1:17" x14ac:dyDescent="0.35">
      <c r="A33">
        <f>'Region - CS Data'!A34</f>
        <v>32</v>
      </c>
      <c r="B33" t="str">
        <f>'Region - CS Data'!B34</f>
        <v>Chhatrapati Sambhajinagar</v>
      </c>
      <c r="C33" t="str">
        <f>'Region - CS Data'!C34</f>
        <v>Jalna</v>
      </c>
      <c r="D33" t="str">
        <f>'Region - CS Data'!D34</f>
        <v>Partur</v>
      </c>
      <c r="E33" t="str">
        <f>'Region - CS Data'!E34</f>
        <v>Partur</v>
      </c>
      <c r="F33" t="str">
        <f>'Region - CS Data'!F34</f>
        <v>20094559</v>
      </c>
      <c r="G33" t="str">
        <f>'Region - CS Data'!G34</f>
        <v>120 Villages Extension Scheme for Works Not Considered in 173 GRID WSS and 95 GRID WSS Tq. Partur, Mantha and Jalna Dist: Jalna</v>
      </c>
      <c r="H33" t="str">
        <f>'Region - CS Data'!H34</f>
        <v>Soyajanna</v>
      </c>
      <c r="I33" t="str">
        <f>'Region - CS Data'!I34</f>
        <v>ESR-0.30 LL</v>
      </c>
      <c r="J33">
        <f>IF(AND('Region - CS Data'!V34&gt;-1%,'Region - CS Data'!V34&lt;101%),1,0)</f>
        <v>1</v>
      </c>
      <c r="K33">
        <f>IF(AND('Region - CS Data'!V34&gt;100%,'Region - CS Data'!V34&lt;301%),1,0)</f>
        <v>0</v>
      </c>
      <c r="L33">
        <f>IF(AND('Region - CS Data'!V34&gt;300%,'Region - CS Data'!V34&lt;501%),1,0)</f>
        <v>0</v>
      </c>
      <c r="M33">
        <f>IF(AND('Region - CS Data'!V34&gt;500%,'Region - CS Data'!V34&lt;1001%),1,0)</f>
        <v>0</v>
      </c>
      <c r="N33">
        <f>IF(AND('Region - CS Data'!V34&gt;1000%,'Region - CS Data'!V34&lt;2001%),1,0)</f>
        <v>0</v>
      </c>
      <c r="O33">
        <f>IF('Region - CS Data'!V34&gt;2000%,1,0)</f>
        <v>0</v>
      </c>
      <c r="P33">
        <f t="shared" si="0"/>
        <v>1</v>
      </c>
      <c r="Q33">
        <f>IF('Region - CS Data'!V34=0%,1,0)</f>
        <v>0</v>
      </c>
    </row>
    <row r="34" spans="1:17" x14ac:dyDescent="0.35">
      <c r="A34">
        <f>'Region - CS Data'!A35</f>
        <v>33</v>
      </c>
      <c r="B34" t="str">
        <f>'Region - CS Data'!B35</f>
        <v>Nanded</v>
      </c>
      <c r="C34" t="str">
        <f>'Region - CS Data'!C35</f>
        <v>Nanded</v>
      </c>
      <c r="D34" t="str">
        <f>'Region - CS Data'!D35</f>
        <v>Himayatnagar</v>
      </c>
      <c r="E34" t="str">
        <f>'Region - CS Data'!E35</f>
        <v>Himayatnagar</v>
      </c>
      <c r="F34" t="str">
        <f>'Region - CS Data'!F35</f>
        <v>20013969</v>
      </c>
      <c r="G34" t="str">
        <f>'Region - CS Data'!G35</f>
        <v>Hadgaon and Himayatnagar 132 Village Grid WSS</v>
      </c>
      <c r="H34" t="str">
        <f>'Region - CS Data'!H35</f>
        <v>Pota (Bk)</v>
      </c>
      <c r="I34" t="str">
        <f>'Region - CS Data'!I35</f>
        <v>ESR-0.60 LL</v>
      </c>
      <c r="J34">
        <f>IF(AND('Region - CS Data'!V35&gt;-1%,'Region - CS Data'!V35&lt;101%),1,0)</f>
        <v>1</v>
      </c>
      <c r="K34">
        <f>IF(AND('Region - CS Data'!V35&gt;100%,'Region - CS Data'!V35&lt;301%),1,0)</f>
        <v>0</v>
      </c>
      <c r="L34">
        <f>IF(AND('Region - CS Data'!V35&gt;300%,'Region - CS Data'!V35&lt;501%),1,0)</f>
        <v>0</v>
      </c>
      <c r="M34">
        <f>IF(AND('Region - CS Data'!V35&gt;500%,'Region - CS Data'!V35&lt;1001%),1,0)</f>
        <v>0</v>
      </c>
      <c r="N34">
        <f>IF(AND('Region - CS Data'!V35&gt;1000%,'Region - CS Data'!V35&lt;2001%),1,0)</f>
        <v>0</v>
      </c>
      <c r="O34">
        <f>IF('Region - CS Data'!V35&gt;2000%,1,0)</f>
        <v>0</v>
      </c>
      <c r="P34">
        <f t="shared" si="0"/>
        <v>1</v>
      </c>
      <c r="Q34">
        <f>IF('Region - CS Data'!V35=0%,1,0)</f>
        <v>1</v>
      </c>
    </row>
    <row r="35" spans="1:17" x14ac:dyDescent="0.35">
      <c r="A35">
        <f>'Region - CS Data'!A36</f>
        <v>34</v>
      </c>
      <c r="B35" t="str">
        <f>'Region - CS Data'!B36</f>
        <v>Nanded</v>
      </c>
      <c r="C35" t="str">
        <f>'Region - CS Data'!C36</f>
        <v>Parbhani</v>
      </c>
      <c r="D35" t="str">
        <f>'Region - CS Data'!D36</f>
        <v>Senaon</v>
      </c>
      <c r="E35" t="str">
        <f>'Region - CS Data'!E36</f>
        <v>Senaon</v>
      </c>
      <c r="F35" t="str">
        <f>'Region - CS Data'!F36</f>
        <v>20023330</v>
      </c>
      <c r="G35" t="str">
        <f>'Region - CS Data'!G36</f>
        <v>Kawtha Bk &amp; 9 Vill RR WSS</v>
      </c>
      <c r="H35" t="str">
        <f>'Region - CS Data'!H36</f>
        <v>Shinagikhamba</v>
      </c>
      <c r="I35" t="str">
        <f>'Region - CS Data'!I36</f>
        <v>ESR-0.30 LL</v>
      </c>
      <c r="J35">
        <f>IF(AND('Region - CS Data'!V36&gt;-1%,'Region - CS Data'!V36&lt;101%),1,0)</f>
        <v>0</v>
      </c>
      <c r="K35">
        <f>IF(AND('Region - CS Data'!V36&gt;100%,'Region - CS Data'!V36&lt;301%),1,0)</f>
        <v>0</v>
      </c>
      <c r="L35">
        <f>IF(AND('Region - CS Data'!V36&gt;300%,'Region - CS Data'!V36&lt;501%),1,0)</f>
        <v>0</v>
      </c>
      <c r="M35">
        <f>IF(AND('Region - CS Data'!V36&gt;500%,'Region - CS Data'!V36&lt;1001%),1,0)</f>
        <v>1</v>
      </c>
      <c r="N35">
        <f>IF(AND('Region - CS Data'!V36&gt;1000%,'Region - CS Data'!V36&lt;2001%),1,0)</f>
        <v>0</v>
      </c>
      <c r="O35">
        <f>IF('Region - CS Data'!V36&gt;2000%,1,0)</f>
        <v>0</v>
      </c>
      <c r="P35">
        <f t="shared" si="0"/>
        <v>1</v>
      </c>
      <c r="Q35">
        <f>IF('Region - CS Data'!V36=0%,1,0)</f>
        <v>0</v>
      </c>
    </row>
    <row r="36" spans="1:17" x14ac:dyDescent="0.35">
      <c r="A36">
        <f>'Region - CS Data'!A37</f>
        <v>35</v>
      </c>
      <c r="B36" t="str">
        <f>'Region - CS Data'!B37</f>
        <v>Nanded</v>
      </c>
      <c r="C36" t="str">
        <f>'Region - CS Data'!C37</f>
        <v>Nanded</v>
      </c>
      <c r="D36" t="str">
        <f>'Region - CS Data'!D37</f>
        <v>Hadgaon</v>
      </c>
      <c r="E36" t="str">
        <f>'Region - CS Data'!E37</f>
        <v>Hadgaon</v>
      </c>
      <c r="F36" t="str">
        <f>'Region - CS Data'!F37</f>
        <v>20013969</v>
      </c>
      <c r="G36" t="str">
        <f>'Region - CS Data'!G37</f>
        <v>Hadgaon and Himayatnagar 132 Village Grid WSS</v>
      </c>
      <c r="H36" t="str">
        <f>'Region - CS Data'!H37</f>
        <v>Kolgaon</v>
      </c>
      <c r="I36" t="str">
        <f>'Region - CS Data'!I37</f>
        <v>ESR-0.40 LL</v>
      </c>
      <c r="J36">
        <f>IF(AND('Region - CS Data'!V37&gt;-1%,'Region - CS Data'!V37&lt;101%),1,0)</f>
        <v>1</v>
      </c>
      <c r="K36">
        <f>IF(AND('Region - CS Data'!V37&gt;100%,'Region - CS Data'!V37&lt;301%),1,0)</f>
        <v>0</v>
      </c>
      <c r="L36">
        <f>IF(AND('Region - CS Data'!V37&gt;300%,'Region - CS Data'!V37&lt;501%),1,0)</f>
        <v>0</v>
      </c>
      <c r="M36">
        <f>IF(AND('Region - CS Data'!V37&gt;500%,'Region - CS Data'!V37&lt;1001%),1,0)</f>
        <v>0</v>
      </c>
      <c r="N36">
        <f>IF(AND('Region - CS Data'!V37&gt;1000%,'Region - CS Data'!V37&lt;2001%),1,0)</f>
        <v>0</v>
      </c>
      <c r="O36">
        <f>IF('Region - CS Data'!V37&gt;2000%,1,0)</f>
        <v>0</v>
      </c>
      <c r="P36">
        <f t="shared" si="0"/>
        <v>1</v>
      </c>
      <c r="Q36">
        <f>IF('Region - CS Data'!V37=0%,1,0)</f>
        <v>1</v>
      </c>
    </row>
    <row r="37" spans="1:17" x14ac:dyDescent="0.35">
      <c r="A37">
        <f>'Region - CS Data'!A38</f>
        <v>36</v>
      </c>
      <c r="B37" t="str">
        <f>'Region - CS Data'!B38</f>
        <v>Chhatrapati Sambhajinagar</v>
      </c>
      <c r="C37" t="str">
        <f>'Region - CS Data'!C38</f>
        <v>Chhatrapati Sambhajinagar</v>
      </c>
      <c r="D37" t="str">
        <f>'Region - CS Data'!D38</f>
        <v>Vaijapur</v>
      </c>
      <c r="E37" t="str">
        <f>'Region - CS Data'!E38</f>
        <v>Vaijapur</v>
      </c>
      <c r="F37" t="str">
        <f>'Region - CS Data'!F38</f>
        <v>20051233</v>
      </c>
      <c r="G37" t="str">
        <f>'Region - CS Data'!G38</f>
        <v>373 Village Gangapur-Vaijapur Grid WSS</v>
      </c>
      <c r="H37" t="str">
        <f>'Region - CS Data'!H38</f>
        <v>Bhaggaon</v>
      </c>
      <c r="I37" t="str">
        <f>'Region - CS Data'!I38</f>
        <v>ESR-0.40 LL</v>
      </c>
      <c r="J37">
        <f>IF(AND('Region - CS Data'!V38&gt;-1%,'Region - CS Data'!V38&lt;101%),1,0)</f>
        <v>1</v>
      </c>
      <c r="K37">
        <f>IF(AND('Region - CS Data'!V38&gt;100%,'Region - CS Data'!V38&lt;301%),1,0)</f>
        <v>0</v>
      </c>
      <c r="L37">
        <f>IF(AND('Region - CS Data'!V38&gt;300%,'Region - CS Data'!V38&lt;501%),1,0)</f>
        <v>0</v>
      </c>
      <c r="M37">
        <f>IF(AND('Region - CS Data'!V38&gt;500%,'Region - CS Data'!V38&lt;1001%),1,0)</f>
        <v>0</v>
      </c>
      <c r="N37">
        <f>IF(AND('Region - CS Data'!V38&gt;1000%,'Region - CS Data'!V38&lt;2001%),1,0)</f>
        <v>0</v>
      </c>
      <c r="O37">
        <f>IF('Region - CS Data'!V38&gt;2000%,1,0)</f>
        <v>0</v>
      </c>
      <c r="P37">
        <f t="shared" si="0"/>
        <v>1</v>
      </c>
      <c r="Q37">
        <f>IF('Region - CS Data'!V38=0%,1,0)</f>
        <v>1</v>
      </c>
    </row>
    <row r="38" spans="1:17" x14ac:dyDescent="0.35">
      <c r="A38">
        <f>'Region - CS Data'!A39</f>
        <v>37</v>
      </c>
      <c r="B38" t="str">
        <f>'Region - CS Data'!B39</f>
        <v>Nanded</v>
      </c>
      <c r="C38" t="str">
        <f>'Region - CS Data'!C39</f>
        <v>Nanded</v>
      </c>
      <c r="D38" t="str">
        <f>'Region - CS Data'!D39</f>
        <v>Hadgaon</v>
      </c>
      <c r="E38" t="str">
        <f>'Region - CS Data'!E39</f>
        <v>Hadgaon</v>
      </c>
      <c r="F38" t="str">
        <f>'Region - CS Data'!F39</f>
        <v>20013969</v>
      </c>
      <c r="G38" t="str">
        <f>'Region - CS Data'!G39</f>
        <v>Hadgaon and Himayatnagar 132 Village Grid WSS</v>
      </c>
      <c r="H38" t="str">
        <f>'Region - CS Data'!H39</f>
        <v>Umri Ja.</v>
      </c>
      <c r="I38" t="str">
        <f>'Region - CS Data'!I39</f>
        <v>ESR-1.20 LL</v>
      </c>
      <c r="J38">
        <f>IF(AND('Region - CS Data'!V39&gt;-1%,'Region - CS Data'!V39&lt;101%),1,0)</f>
        <v>1</v>
      </c>
      <c r="K38">
        <f>IF(AND('Region - CS Data'!V39&gt;100%,'Region - CS Data'!V39&lt;301%),1,0)</f>
        <v>0</v>
      </c>
      <c r="L38">
        <f>IF(AND('Region - CS Data'!V39&gt;300%,'Region - CS Data'!V39&lt;501%),1,0)</f>
        <v>0</v>
      </c>
      <c r="M38">
        <f>IF(AND('Region - CS Data'!V39&gt;500%,'Region - CS Data'!V39&lt;1001%),1,0)</f>
        <v>0</v>
      </c>
      <c r="N38">
        <f>IF(AND('Region - CS Data'!V39&gt;1000%,'Region - CS Data'!V39&lt;2001%),1,0)</f>
        <v>0</v>
      </c>
      <c r="O38">
        <f>IF('Region - CS Data'!V39&gt;2000%,1,0)</f>
        <v>0</v>
      </c>
      <c r="P38">
        <f t="shared" si="0"/>
        <v>1</v>
      </c>
      <c r="Q38">
        <f>IF('Region - CS Data'!V39=0%,1,0)</f>
        <v>1</v>
      </c>
    </row>
    <row r="39" spans="1:17" x14ac:dyDescent="0.35">
      <c r="A39">
        <f>'Region - CS Data'!A40</f>
        <v>38</v>
      </c>
      <c r="B39" t="str">
        <f>'Region - CS Data'!B40</f>
        <v>Nanded</v>
      </c>
      <c r="C39" t="str">
        <f>'Region - CS Data'!C40</f>
        <v>Nanded</v>
      </c>
      <c r="D39" t="str">
        <f>'Region - CS Data'!D40</f>
        <v>Kandhar</v>
      </c>
      <c r="E39" t="str">
        <f>'Region - CS Data'!E40</f>
        <v>Kandhar</v>
      </c>
      <c r="F39" t="str">
        <f>'Region - CS Data'!F40</f>
        <v>7338000</v>
      </c>
      <c r="G39" t="str">
        <f>'Region - CS Data'!G40</f>
        <v>Osmamnagar Shirdhon Combined WSS</v>
      </c>
      <c r="H39" t="str">
        <f>'Region - CS Data'!H40</f>
        <v>Dharashiv</v>
      </c>
      <c r="I39" t="str">
        <f>'Region - CS Data'!I40</f>
        <v>GSR-1.66 LL</v>
      </c>
      <c r="J39">
        <f>IF(AND('Region - CS Data'!V40&gt;-1%,'Region - CS Data'!V40&lt;101%),1,0)</f>
        <v>1</v>
      </c>
      <c r="K39">
        <f>IF(AND('Region - CS Data'!V40&gt;100%,'Region - CS Data'!V40&lt;301%),1,0)</f>
        <v>0</v>
      </c>
      <c r="L39">
        <f>IF(AND('Region - CS Data'!V40&gt;300%,'Region - CS Data'!V40&lt;501%),1,0)</f>
        <v>0</v>
      </c>
      <c r="M39">
        <f>IF(AND('Region - CS Data'!V40&gt;500%,'Region - CS Data'!V40&lt;1001%),1,0)</f>
        <v>0</v>
      </c>
      <c r="N39">
        <f>IF(AND('Region - CS Data'!V40&gt;1000%,'Region - CS Data'!V40&lt;2001%),1,0)</f>
        <v>0</v>
      </c>
      <c r="O39">
        <f>IF('Region - CS Data'!V40&gt;2000%,1,0)</f>
        <v>0</v>
      </c>
      <c r="P39">
        <f t="shared" si="0"/>
        <v>1</v>
      </c>
      <c r="Q39">
        <f>IF('Region - CS Data'!V40=0%,1,0)</f>
        <v>1</v>
      </c>
    </row>
    <row r="40" spans="1:17" x14ac:dyDescent="0.35">
      <c r="A40">
        <f>'Region - CS Data'!A41</f>
        <v>39</v>
      </c>
      <c r="B40" t="str">
        <f>'Region - CS Data'!B41</f>
        <v>Nanded</v>
      </c>
      <c r="C40" t="str">
        <f>'Region - CS Data'!C41</f>
        <v>Nanded</v>
      </c>
      <c r="D40" t="str">
        <f>'Region - CS Data'!D41</f>
        <v>Hadgaon</v>
      </c>
      <c r="E40" t="str">
        <f>'Region - CS Data'!E41</f>
        <v>Hadgaon</v>
      </c>
      <c r="F40" t="str">
        <f>'Region - CS Data'!F41</f>
        <v>20013969</v>
      </c>
      <c r="G40" t="str">
        <f>'Region - CS Data'!G41</f>
        <v>Hadgaon and Himayatnagar 132 Village Grid WSS</v>
      </c>
      <c r="H40" t="str">
        <f>'Region - CS Data'!H41</f>
        <v>Yelamb</v>
      </c>
      <c r="I40" t="str">
        <f>'Region - CS Data'!I41</f>
        <v>ESR-0.40 LL</v>
      </c>
      <c r="J40">
        <f>IF(AND('Region - CS Data'!V41&gt;-1%,'Region - CS Data'!V41&lt;101%),1,0)</f>
        <v>1</v>
      </c>
      <c r="K40">
        <f>IF(AND('Region - CS Data'!V41&gt;100%,'Region - CS Data'!V41&lt;301%),1,0)</f>
        <v>0</v>
      </c>
      <c r="L40">
        <f>IF(AND('Region - CS Data'!V41&gt;300%,'Region - CS Data'!V41&lt;501%),1,0)</f>
        <v>0</v>
      </c>
      <c r="M40">
        <f>IF(AND('Region - CS Data'!V41&gt;500%,'Region - CS Data'!V41&lt;1001%),1,0)</f>
        <v>0</v>
      </c>
      <c r="N40">
        <f>IF(AND('Region - CS Data'!V41&gt;1000%,'Region - CS Data'!V41&lt;2001%),1,0)</f>
        <v>0</v>
      </c>
      <c r="O40">
        <f>IF('Region - CS Data'!V41&gt;2000%,1,0)</f>
        <v>0</v>
      </c>
      <c r="P40">
        <f t="shared" si="0"/>
        <v>1</v>
      </c>
      <c r="Q40">
        <f>IF('Region - CS Data'!V41=0%,1,0)</f>
        <v>1</v>
      </c>
    </row>
    <row r="41" spans="1:17" x14ac:dyDescent="0.35">
      <c r="A41">
        <f>'Region - CS Data'!A42</f>
        <v>40</v>
      </c>
      <c r="B41" t="str">
        <f>'Region - CS Data'!B42</f>
        <v>Nanded</v>
      </c>
      <c r="C41" t="str">
        <f>'Region - CS Data'!C42</f>
        <v>Nanded</v>
      </c>
      <c r="D41" t="str">
        <f>'Region - CS Data'!D42</f>
        <v>Hadgaon</v>
      </c>
      <c r="E41" t="str">
        <f>'Region - CS Data'!E42</f>
        <v>Hadgaon</v>
      </c>
      <c r="F41" t="str">
        <f>'Region - CS Data'!F42</f>
        <v>20013969</v>
      </c>
      <c r="G41" t="str">
        <f>'Region - CS Data'!G42</f>
        <v>Hadgaon and Himayatnagar 132 Village Grid WSS</v>
      </c>
      <c r="H41" t="str">
        <f>'Region - CS Data'!H42</f>
        <v>Dhanora (Tamsa)</v>
      </c>
      <c r="I41" t="str">
        <f>'Region - CS Data'!I42</f>
        <v>ESR-0.40 LL</v>
      </c>
      <c r="J41">
        <f>IF(AND('Region - CS Data'!V42&gt;-1%,'Region - CS Data'!V42&lt;101%),1,0)</f>
        <v>1</v>
      </c>
      <c r="K41">
        <f>IF(AND('Region - CS Data'!V42&gt;100%,'Region - CS Data'!V42&lt;301%),1,0)</f>
        <v>0</v>
      </c>
      <c r="L41">
        <f>IF(AND('Region - CS Data'!V42&gt;300%,'Region - CS Data'!V42&lt;501%),1,0)</f>
        <v>0</v>
      </c>
      <c r="M41">
        <f>IF(AND('Region - CS Data'!V42&gt;500%,'Region - CS Data'!V42&lt;1001%),1,0)</f>
        <v>0</v>
      </c>
      <c r="N41">
        <f>IF(AND('Region - CS Data'!V42&gt;1000%,'Region - CS Data'!V42&lt;2001%),1,0)</f>
        <v>0</v>
      </c>
      <c r="O41">
        <f>IF('Region - CS Data'!V42&gt;2000%,1,0)</f>
        <v>0</v>
      </c>
      <c r="P41">
        <f t="shared" si="0"/>
        <v>1</v>
      </c>
      <c r="Q41">
        <f>IF('Region - CS Data'!V42=0%,1,0)</f>
        <v>0</v>
      </c>
    </row>
    <row r="42" spans="1:17" x14ac:dyDescent="0.35">
      <c r="A42">
        <f>'Region - CS Data'!A43</f>
        <v>41</v>
      </c>
      <c r="B42" t="str">
        <f>'Region - CS Data'!B43</f>
        <v>Chhatrapati Sambhajinagar</v>
      </c>
      <c r="C42" t="str">
        <f>'Region - CS Data'!C43</f>
        <v>Chhatrapati Sambhajinagar</v>
      </c>
      <c r="D42" t="str">
        <f>'Region - CS Data'!D43</f>
        <v>Sillod</v>
      </c>
      <c r="E42" t="str">
        <f>'Region - CS Data'!E43</f>
        <v>Sillod</v>
      </c>
      <c r="F42" t="str">
        <f>'Region - CS Data'!F43</f>
        <v>20017395</v>
      </c>
      <c r="G42" t="str">
        <f>'Region - CS Data'!G43</f>
        <v>Shirsala &amp; 4 Village</v>
      </c>
      <c r="H42" t="str">
        <f>'Region - CS Data'!H43</f>
        <v>Nanegaon</v>
      </c>
      <c r="I42" t="str">
        <f>'Region - CS Data'!I43</f>
        <v>GSR-0.20 LL</v>
      </c>
      <c r="J42">
        <f>IF(AND('Region - CS Data'!V43&gt;-1%,'Region - CS Data'!V43&lt;101%),1,0)</f>
        <v>1</v>
      </c>
      <c r="K42">
        <f>IF(AND('Region - CS Data'!V43&gt;100%,'Region - CS Data'!V43&lt;301%),1,0)</f>
        <v>0</v>
      </c>
      <c r="L42">
        <f>IF(AND('Region - CS Data'!V43&gt;300%,'Region - CS Data'!V43&lt;501%),1,0)</f>
        <v>0</v>
      </c>
      <c r="M42">
        <f>IF(AND('Region - CS Data'!V43&gt;500%,'Region - CS Data'!V43&lt;1001%),1,0)</f>
        <v>0</v>
      </c>
      <c r="N42">
        <f>IF(AND('Region - CS Data'!V43&gt;1000%,'Region - CS Data'!V43&lt;2001%),1,0)</f>
        <v>0</v>
      </c>
      <c r="O42">
        <f>IF('Region - CS Data'!V43&gt;2000%,1,0)</f>
        <v>0</v>
      </c>
      <c r="P42">
        <f t="shared" si="0"/>
        <v>1</v>
      </c>
      <c r="Q42">
        <f>IF('Region - CS Data'!V43=0%,1,0)</f>
        <v>1</v>
      </c>
    </row>
    <row r="43" spans="1:17" x14ac:dyDescent="0.35">
      <c r="A43">
        <f>'Region - CS Data'!A44</f>
        <v>42</v>
      </c>
      <c r="B43" t="str">
        <f>'Region - CS Data'!B44</f>
        <v>Nanded</v>
      </c>
      <c r="C43" t="str">
        <f>'Region - CS Data'!C44</f>
        <v>Nanded</v>
      </c>
      <c r="D43" t="str">
        <f>'Region - CS Data'!D44</f>
        <v>Hadgaon</v>
      </c>
      <c r="E43" t="str">
        <f>'Region - CS Data'!E44</f>
        <v>Hadgaon</v>
      </c>
      <c r="F43" t="str">
        <f>'Region - CS Data'!F44</f>
        <v>20013969</v>
      </c>
      <c r="G43" t="str">
        <f>'Region - CS Data'!G44</f>
        <v>Hadgaon and Himayatnagar 132 Village Grid WSS</v>
      </c>
      <c r="H43" t="str">
        <f>'Region - CS Data'!H44</f>
        <v>Unchegaon</v>
      </c>
      <c r="I43" t="str">
        <f>'Region - CS Data'!I44</f>
        <v>ESR 0.40 LL</v>
      </c>
      <c r="J43">
        <f>IF(AND('Region - CS Data'!V44&gt;-1%,'Region - CS Data'!V44&lt;101%),1,0)</f>
        <v>0</v>
      </c>
      <c r="K43">
        <f>IF(AND('Region - CS Data'!V44&gt;100%,'Region - CS Data'!V44&lt;301%),1,0)</f>
        <v>0</v>
      </c>
      <c r="L43">
        <f>IF(AND('Region - CS Data'!V44&gt;300%,'Region - CS Data'!V44&lt;501%),1,0)</f>
        <v>0</v>
      </c>
      <c r="M43">
        <f>IF(AND('Region - CS Data'!V44&gt;500%,'Region - CS Data'!V44&lt;1001%),1,0)</f>
        <v>1</v>
      </c>
      <c r="N43">
        <f>IF(AND('Region - CS Data'!V44&gt;1000%,'Region - CS Data'!V44&lt;2001%),1,0)</f>
        <v>0</v>
      </c>
      <c r="O43">
        <f>IF('Region - CS Data'!V44&gt;2000%,1,0)</f>
        <v>0</v>
      </c>
      <c r="P43">
        <f t="shared" si="0"/>
        <v>1</v>
      </c>
      <c r="Q43">
        <f>IF('Region - CS Data'!V44=0%,1,0)</f>
        <v>0</v>
      </c>
    </row>
    <row r="44" spans="1:17" x14ac:dyDescent="0.35">
      <c r="A44">
        <f>'Region - CS Data'!A45</f>
        <v>43</v>
      </c>
      <c r="B44" t="str">
        <f>'Region - CS Data'!B45</f>
        <v>Nanded</v>
      </c>
      <c r="C44" t="str">
        <f>'Region - CS Data'!C45</f>
        <v>Nanded</v>
      </c>
      <c r="D44" t="str">
        <f>'Region - CS Data'!D45</f>
        <v>Hadgaon</v>
      </c>
      <c r="E44" t="str">
        <f>'Region - CS Data'!E45</f>
        <v>Hadgaon</v>
      </c>
      <c r="F44" t="str">
        <f>'Region - CS Data'!F45</f>
        <v>20013969</v>
      </c>
      <c r="G44" t="str">
        <f>'Region - CS Data'!G45</f>
        <v>Hadgaon and Himayatnagar 132 Village Grid WSS</v>
      </c>
      <c r="H44" t="str">
        <f>'Region - CS Data'!H45</f>
        <v>Babhali</v>
      </c>
      <c r="I44" t="str">
        <f>'Region - CS Data'!I45</f>
        <v>ESR 0.80 LL</v>
      </c>
      <c r="J44">
        <f>IF(AND('Region - CS Data'!V45&gt;-1%,'Region - CS Data'!V45&lt;101%),1,0)</f>
        <v>1</v>
      </c>
      <c r="K44">
        <f>IF(AND('Region - CS Data'!V45&gt;100%,'Region - CS Data'!V45&lt;301%),1,0)</f>
        <v>0</v>
      </c>
      <c r="L44">
        <f>IF(AND('Region - CS Data'!V45&gt;300%,'Region - CS Data'!V45&lt;501%),1,0)</f>
        <v>0</v>
      </c>
      <c r="M44">
        <f>IF(AND('Region - CS Data'!V45&gt;500%,'Region - CS Data'!V45&lt;1001%),1,0)</f>
        <v>0</v>
      </c>
      <c r="N44">
        <f>IF(AND('Region - CS Data'!V45&gt;1000%,'Region - CS Data'!V45&lt;2001%),1,0)</f>
        <v>0</v>
      </c>
      <c r="O44">
        <f>IF('Region - CS Data'!V45&gt;2000%,1,0)</f>
        <v>0</v>
      </c>
      <c r="P44">
        <f t="shared" si="0"/>
        <v>1</v>
      </c>
      <c r="Q44">
        <f>IF('Region - CS Data'!V45=0%,1,0)</f>
        <v>0</v>
      </c>
    </row>
    <row r="45" spans="1:17" x14ac:dyDescent="0.35">
      <c r="A45">
        <f>'Region - CS Data'!A46</f>
        <v>44</v>
      </c>
      <c r="B45" t="str">
        <f>'Region - CS Data'!B46</f>
        <v>Latur</v>
      </c>
      <c r="C45" t="str">
        <f>'Region - CS Data'!C46</f>
        <v>Latur</v>
      </c>
      <c r="D45" t="str">
        <f>'Region - CS Data'!D46</f>
        <v>Shirur Anantpal</v>
      </c>
      <c r="E45" t="str">
        <f>'Region - CS Data'!E46</f>
        <v>Shirur Anantpal</v>
      </c>
      <c r="F45" t="str">
        <f>'Region - CS Data'!F46</f>
        <v>20030815</v>
      </c>
      <c r="G45" t="str">
        <f>'Region - CS Data'!G46</f>
        <v>Sakol 7 villages WSS</v>
      </c>
      <c r="H45" t="str">
        <f>'Region - CS Data'!H46</f>
        <v>Tripal</v>
      </c>
      <c r="I45" t="str">
        <f>'Region - CS Data'!I46</f>
        <v>ESR-0.40 LL</v>
      </c>
      <c r="J45">
        <f>IF(AND('Region - CS Data'!V46&gt;-1%,'Region - CS Data'!V46&lt;101%),1,0)</f>
        <v>1</v>
      </c>
      <c r="K45">
        <f>IF(AND('Region - CS Data'!V46&gt;100%,'Region - CS Data'!V46&lt;301%),1,0)</f>
        <v>0</v>
      </c>
      <c r="L45">
        <f>IF(AND('Region - CS Data'!V46&gt;300%,'Region - CS Data'!V46&lt;501%),1,0)</f>
        <v>0</v>
      </c>
      <c r="M45">
        <f>IF(AND('Region - CS Data'!V46&gt;500%,'Region - CS Data'!V46&lt;1001%),1,0)</f>
        <v>0</v>
      </c>
      <c r="N45">
        <f>IF(AND('Region - CS Data'!V46&gt;1000%,'Region - CS Data'!V46&lt;2001%),1,0)</f>
        <v>0</v>
      </c>
      <c r="O45">
        <f>IF('Region - CS Data'!V46&gt;2000%,1,0)</f>
        <v>0</v>
      </c>
      <c r="P45">
        <f t="shared" si="0"/>
        <v>1</v>
      </c>
      <c r="Q45">
        <f>IF('Region - CS Data'!V46=0%,1,0)</f>
        <v>1</v>
      </c>
    </row>
    <row r="46" spans="1:17" x14ac:dyDescent="0.35">
      <c r="A46">
        <f>'Region - CS Data'!A47</f>
        <v>45</v>
      </c>
      <c r="B46" t="str">
        <f>'Region - CS Data'!B47</f>
        <v>Nanded</v>
      </c>
      <c r="C46" t="str">
        <f>'Region - CS Data'!C47</f>
        <v>Nanded</v>
      </c>
      <c r="D46" t="str">
        <f>'Region - CS Data'!D47</f>
        <v>Hadgaon</v>
      </c>
      <c r="E46" t="str">
        <f>'Region - CS Data'!E47</f>
        <v>Hadgaon</v>
      </c>
      <c r="F46" t="str">
        <f>'Region - CS Data'!F47</f>
        <v>20013969</v>
      </c>
      <c r="G46" t="str">
        <f>'Region - CS Data'!G47</f>
        <v>Hadgaon and Himayatnagar 132 Village Grid WSS</v>
      </c>
      <c r="H46" t="str">
        <f>'Region - CS Data'!H47</f>
        <v>Chinchgawhan</v>
      </c>
      <c r="I46" t="str">
        <f>'Region - CS Data'!I47</f>
        <v>ESR 0.60 LL</v>
      </c>
      <c r="J46">
        <f>IF(AND('Region - CS Data'!V47&gt;-1%,'Region - CS Data'!V47&lt;101%),1,0)</f>
        <v>1</v>
      </c>
      <c r="K46">
        <f>IF(AND('Region - CS Data'!V47&gt;100%,'Region - CS Data'!V47&lt;301%),1,0)</f>
        <v>0</v>
      </c>
      <c r="L46">
        <f>IF(AND('Region - CS Data'!V47&gt;300%,'Region - CS Data'!V47&lt;501%),1,0)</f>
        <v>0</v>
      </c>
      <c r="M46">
        <f>IF(AND('Region - CS Data'!V47&gt;500%,'Region - CS Data'!V47&lt;1001%),1,0)</f>
        <v>0</v>
      </c>
      <c r="N46">
        <f>IF(AND('Region - CS Data'!V47&gt;1000%,'Region - CS Data'!V47&lt;2001%),1,0)</f>
        <v>0</v>
      </c>
      <c r="O46">
        <f>IF('Region - CS Data'!V47&gt;2000%,1,0)</f>
        <v>0</v>
      </c>
      <c r="P46">
        <f t="shared" si="0"/>
        <v>1</v>
      </c>
      <c r="Q46">
        <f>IF('Region - CS Data'!V47=0%,1,0)</f>
        <v>1</v>
      </c>
    </row>
    <row r="47" spans="1:17" x14ac:dyDescent="0.35">
      <c r="A47">
        <f>'Region - CS Data'!A48</f>
        <v>46</v>
      </c>
      <c r="B47" t="str">
        <f>'Region - CS Data'!B48</f>
        <v>Chhatrapati sambhajinagar</v>
      </c>
      <c r="C47" t="str">
        <f>'Region - CS Data'!C48</f>
        <v>Chhatrapati sambhajinagar</v>
      </c>
      <c r="D47" t="str">
        <f>'Region - CS Data'!D48</f>
        <v>Vaijapur</v>
      </c>
      <c r="E47" t="str">
        <f>'Region - CS Data'!E48</f>
        <v>Vaijapur</v>
      </c>
      <c r="F47" t="str">
        <f>'Region - CS Data'!F48</f>
        <v>20051233</v>
      </c>
      <c r="G47" t="str">
        <f>'Region - CS Data'!G48</f>
        <v>373 Village Gangapur-Vaijapur Grid WSS</v>
      </c>
      <c r="H47" t="str">
        <f>'Region - CS Data'!H48</f>
        <v>Sudamwadi</v>
      </c>
      <c r="I47" t="str">
        <f>'Region - CS Data'!I48</f>
        <v>ESR-0.30 LL</v>
      </c>
      <c r="J47">
        <f>IF(AND('Region - CS Data'!V48&gt;-1%,'Region - CS Data'!V48&lt;101%),1,0)</f>
        <v>1</v>
      </c>
      <c r="K47">
        <f>IF(AND('Region - CS Data'!V48&gt;100%,'Region - CS Data'!V48&lt;301%),1,0)</f>
        <v>0</v>
      </c>
      <c r="L47">
        <f>IF(AND('Region - CS Data'!V48&gt;300%,'Region - CS Data'!V48&lt;501%),1,0)</f>
        <v>0</v>
      </c>
      <c r="M47">
        <f>IF(AND('Region - CS Data'!V48&gt;500%,'Region - CS Data'!V48&lt;1001%),1,0)</f>
        <v>0</v>
      </c>
      <c r="N47">
        <f>IF(AND('Region - CS Data'!V48&gt;1000%,'Region - CS Data'!V48&lt;2001%),1,0)</f>
        <v>0</v>
      </c>
      <c r="O47">
        <f>IF('Region - CS Data'!V48&gt;2000%,1,0)</f>
        <v>0</v>
      </c>
      <c r="P47">
        <f t="shared" si="0"/>
        <v>1</v>
      </c>
      <c r="Q47">
        <f>IF('Region - CS Data'!V48=0%,1,0)</f>
        <v>1</v>
      </c>
    </row>
    <row r="48" spans="1:17" x14ac:dyDescent="0.35">
      <c r="A48">
        <f>'Region - CS Data'!A49</f>
        <v>47</v>
      </c>
      <c r="B48" t="str">
        <f>'Region - CS Data'!B49</f>
        <v>Chhatrapati Sambhajinagar</v>
      </c>
      <c r="C48" t="str">
        <f>'Region - CS Data'!C49</f>
        <v>Chhatrapati Sambhajinagar</v>
      </c>
      <c r="D48" t="str">
        <f>'Region - CS Data'!D49</f>
        <v>Vaijapur</v>
      </c>
      <c r="E48" t="str">
        <f>'Region - CS Data'!E49</f>
        <v>Vaijapur</v>
      </c>
      <c r="F48" t="str">
        <f>'Region - CS Data'!F49</f>
        <v>20051233</v>
      </c>
      <c r="G48" t="str">
        <f>'Region - CS Data'!G49</f>
        <v>373 Village Gangapur-Vaijapur Grid WSS</v>
      </c>
      <c r="H48" t="str">
        <f>'Region - CS Data'!H49</f>
        <v>Jategaon</v>
      </c>
      <c r="I48" t="str">
        <f>'Region - CS Data'!I49</f>
        <v>ESR-1.00 LL</v>
      </c>
      <c r="J48">
        <f>IF(AND('Region - CS Data'!V49&gt;-1%,'Region - CS Data'!V49&lt;101%),1,0)</f>
        <v>1</v>
      </c>
      <c r="K48">
        <f>IF(AND('Region - CS Data'!V49&gt;100%,'Region - CS Data'!V49&lt;301%),1,0)</f>
        <v>0</v>
      </c>
      <c r="L48">
        <f>IF(AND('Region - CS Data'!V49&gt;300%,'Region - CS Data'!V49&lt;501%),1,0)</f>
        <v>0</v>
      </c>
      <c r="M48">
        <f>IF(AND('Region - CS Data'!V49&gt;500%,'Region - CS Data'!V49&lt;1001%),1,0)</f>
        <v>0</v>
      </c>
      <c r="N48">
        <f>IF(AND('Region - CS Data'!V49&gt;1000%,'Region - CS Data'!V49&lt;2001%),1,0)</f>
        <v>0</v>
      </c>
      <c r="O48">
        <f>IF('Region - CS Data'!V49&gt;2000%,1,0)</f>
        <v>0</v>
      </c>
      <c r="P48">
        <f t="shared" si="0"/>
        <v>1</v>
      </c>
      <c r="Q48">
        <f>IF('Region - CS Data'!V49=0%,1,0)</f>
        <v>1</v>
      </c>
    </row>
    <row r="49" spans="1:17" x14ac:dyDescent="0.35">
      <c r="A49">
        <f>'Region - CS Data'!A50</f>
        <v>48</v>
      </c>
      <c r="B49" t="str">
        <f>'Region - CS Data'!B50</f>
        <v>Chhatrapati Sambhajinagar</v>
      </c>
      <c r="C49" t="str">
        <f>'Region - CS Data'!C50</f>
        <v>Chhatrapati Sambhajinagar</v>
      </c>
      <c r="D49" t="str">
        <f>'Region - CS Data'!D50</f>
        <v>Gangapur</v>
      </c>
      <c r="E49" t="str">
        <f>'Region - CS Data'!E50</f>
        <v>Gangapur</v>
      </c>
      <c r="F49" t="str">
        <f>'Region - CS Data'!F50</f>
        <v>20051233</v>
      </c>
      <c r="G49" t="str">
        <f>'Region - CS Data'!G50</f>
        <v>373 Village Gangapur-Vaijapur Grid WSS</v>
      </c>
      <c r="H49" t="str">
        <f>'Region - CS Data'!H50</f>
        <v>Warkhed</v>
      </c>
      <c r="I49" t="str">
        <f>'Region - CS Data'!I50</f>
        <v>ESR-0.50 LL</v>
      </c>
      <c r="J49">
        <f>IF(AND('Region - CS Data'!V50&gt;-1%,'Region - CS Data'!V50&lt;101%),1,0)</f>
        <v>1</v>
      </c>
      <c r="K49">
        <f>IF(AND('Region - CS Data'!V50&gt;100%,'Region - CS Data'!V50&lt;301%),1,0)</f>
        <v>0</v>
      </c>
      <c r="L49">
        <f>IF(AND('Region - CS Data'!V50&gt;300%,'Region - CS Data'!V50&lt;501%),1,0)</f>
        <v>0</v>
      </c>
      <c r="M49">
        <f>IF(AND('Region - CS Data'!V50&gt;500%,'Region - CS Data'!V50&lt;1001%),1,0)</f>
        <v>0</v>
      </c>
      <c r="N49">
        <f>IF(AND('Region - CS Data'!V50&gt;1000%,'Region - CS Data'!V50&lt;2001%),1,0)</f>
        <v>0</v>
      </c>
      <c r="O49">
        <f>IF('Region - CS Data'!V50&gt;2000%,1,0)</f>
        <v>0</v>
      </c>
      <c r="P49">
        <f t="shared" si="0"/>
        <v>1</v>
      </c>
      <c r="Q49">
        <f>IF('Region - CS Data'!V50=0%,1,0)</f>
        <v>0</v>
      </c>
    </row>
    <row r="50" spans="1:17" x14ac:dyDescent="0.35">
      <c r="A50">
        <f>'Region - CS Data'!A51</f>
        <v>49</v>
      </c>
      <c r="B50" t="str">
        <f>'Region - CS Data'!B51</f>
        <v>Nanded</v>
      </c>
      <c r="C50" t="str">
        <f>'Region - CS Data'!C51</f>
        <v>Nanded</v>
      </c>
      <c r="D50" t="str">
        <f>'Region - CS Data'!D51</f>
        <v>Hadgaon</v>
      </c>
      <c r="E50" t="str">
        <f>'Region - CS Data'!E51</f>
        <v>Hadgaon</v>
      </c>
      <c r="F50" t="str">
        <f>'Region - CS Data'!F51</f>
        <v>20013969</v>
      </c>
      <c r="G50" t="str">
        <f>'Region - CS Data'!G51</f>
        <v>Hadgaon and Himayatnagar 132 Village Grid WSS</v>
      </c>
      <c r="H50" t="str">
        <f>'Region - CS Data'!H51</f>
        <v>Baradshewala</v>
      </c>
      <c r="I50" t="str">
        <f>'Region - CS Data'!I51</f>
        <v>ESR-0.80 LL</v>
      </c>
      <c r="J50">
        <f>IF(AND('Region - CS Data'!V51&gt;-1%,'Region - CS Data'!V51&lt;101%),1,0)</f>
        <v>1</v>
      </c>
      <c r="K50">
        <f>IF(AND('Region - CS Data'!V51&gt;100%,'Region - CS Data'!V51&lt;301%),1,0)</f>
        <v>0</v>
      </c>
      <c r="L50">
        <f>IF(AND('Region - CS Data'!V51&gt;300%,'Region - CS Data'!V51&lt;501%),1,0)</f>
        <v>0</v>
      </c>
      <c r="M50">
        <f>IF(AND('Region - CS Data'!V51&gt;500%,'Region - CS Data'!V51&lt;1001%),1,0)</f>
        <v>0</v>
      </c>
      <c r="N50">
        <f>IF(AND('Region - CS Data'!V51&gt;1000%,'Region - CS Data'!V51&lt;2001%),1,0)</f>
        <v>0</v>
      </c>
      <c r="O50">
        <f>IF('Region - CS Data'!V51&gt;2000%,1,0)</f>
        <v>0</v>
      </c>
      <c r="P50">
        <f t="shared" si="0"/>
        <v>1</v>
      </c>
      <c r="Q50">
        <f>IF('Region - CS Data'!V51=0%,1,0)</f>
        <v>1</v>
      </c>
    </row>
    <row r="51" spans="1:17" x14ac:dyDescent="0.35">
      <c r="A51">
        <f>'Region - CS Data'!A52</f>
        <v>50</v>
      </c>
      <c r="B51" t="str">
        <f>'Region - CS Data'!B52</f>
        <v>Chhatrapati Sambhajinagar</v>
      </c>
      <c r="C51" t="str">
        <f>'Region - CS Data'!C52</f>
        <v>Chhatrapati Sambhajinagar</v>
      </c>
      <c r="D51" t="str">
        <f>'Region - CS Data'!D52</f>
        <v>Vaijapur</v>
      </c>
      <c r="E51" t="str">
        <f>'Region - CS Data'!E52</f>
        <v>Vaijapur</v>
      </c>
      <c r="F51" t="str">
        <f>'Region - CS Data'!F52</f>
        <v>20051233</v>
      </c>
      <c r="G51" t="str">
        <f>'Region - CS Data'!G52</f>
        <v>373 Village Gangapur-Vaijapur Grid WSS</v>
      </c>
      <c r="H51" t="str">
        <f>'Region - CS Data'!H52</f>
        <v>Kapus Wadgaon</v>
      </c>
      <c r="I51" t="str">
        <f>'Region - CS Data'!I52</f>
        <v>ESR-0.50 LL</v>
      </c>
      <c r="J51">
        <f>IF(AND('Region - CS Data'!V52&gt;-1%,'Region - CS Data'!V52&lt;101%),1,0)</f>
        <v>1</v>
      </c>
      <c r="K51">
        <f>IF(AND('Region - CS Data'!V52&gt;100%,'Region - CS Data'!V52&lt;301%),1,0)</f>
        <v>0</v>
      </c>
      <c r="L51">
        <f>IF(AND('Region - CS Data'!V52&gt;300%,'Region - CS Data'!V52&lt;501%),1,0)</f>
        <v>0</v>
      </c>
      <c r="M51">
        <f>IF(AND('Region - CS Data'!V52&gt;500%,'Region - CS Data'!V52&lt;1001%),1,0)</f>
        <v>0</v>
      </c>
      <c r="N51">
        <f>IF(AND('Region - CS Data'!V52&gt;1000%,'Region - CS Data'!V52&lt;2001%),1,0)</f>
        <v>0</v>
      </c>
      <c r="O51">
        <f>IF('Region - CS Data'!V52&gt;2000%,1,0)</f>
        <v>0</v>
      </c>
      <c r="P51">
        <f t="shared" si="0"/>
        <v>1</v>
      </c>
      <c r="Q51">
        <f>IF('Region - CS Data'!V52=0%,1,0)</f>
        <v>1</v>
      </c>
    </row>
    <row r="52" spans="1:17" x14ac:dyDescent="0.35">
      <c r="A52">
        <f>'Region - CS Data'!A53</f>
        <v>51</v>
      </c>
      <c r="B52" t="str">
        <f>'Region - CS Data'!B53</f>
        <v>Nanded</v>
      </c>
      <c r="C52" t="str">
        <f>'Region - CS Data'!C53</f>
        <v>Nanded</v>
      </c>
      <c r="D52" t="str">
        <f>'Region - CS Data'!D53</f>
        <v>Kandhar</v>
      </c>
      <c r="E52" t="str">
        <f>'Region - CS Data'!E53</f>
        <v>Kandhar</v>
      </c>
      <c r="F52" t="str">
        <f>'Region - CS Data'!F53</f>
        <v>7338000</v>
      </c>
      <c r="G52" t="str">
        <f>'Region - CS Data'!G53</f>
        <v>Osmamnagar Shirdhon Combined WSS</v>
      </c>
      <c r="H52" t="str">
        <f>'Region - CS Data'!H53</f>
        <v>Bhutaychiwadi</v>
      </c>
      <c r="I52" t="str">
        <f>'Region - CS Data'!I53</f>
        <v>ESR-0.20 LL</v>
      </c>
      <c r="J52">
        <f>IF(AND('Region - CS Data'!V53&gt;-1%,'Region - CS Data'!V53&lt;101%),1,0)</f>
        <v>1</v>
      </c>
      <c r="K52">
        <f>IF(AND('Region - CS Data'!V53&gt;100%,'Region - CS Data'!V53&lt;301%),1,0)</f>
        <v>0</v>
      </c>
      <c r="L52">
        <f>IF(AND('Region - CS Data'!V53&gt;300%,'Region - CS Data'!V53&lt;501%),1,0)</f>
        <v>0</v>
      </c>
      <c r="M52">
        <f>IF(AND('Region - CS Data'!V53&gt;500%,'Region - CS Data'!V53&lt;1001%),1,0)</f>
        <v>0</v>
      </c>
      <c r="N52">
        <f>IF(AND('Region - CS Data'!V53&gt;1000%,'Region - CS Data'!V53&lt;2001%),1,0)</f>
        <v>0</v>
      </c>
      <c r="O52">
        <f>IF('Region - CS Data'!V53&gt;2000%,1,0)</f>
        <v>0</v>
      </c>
      <c r="P52">
        <f t="shared" si="0"/>
        <v>1</v>
      </c>
      <c r="Q52">
        <f>IF('Region - CS Data'!V53=0%,1,0)</f>
        <v>1</v>
      </c>
    </row>
    <row r="53" spans="1:17" x14ac:dyDescent="0.35">
      <c r="A53">
        <f>'Region - CS Data'!A54</f>
        <v>52</v>
      </c>
      <c r="B53" t="str">
        <f>'Region - CS Data'!B54</f>
        <v>Chhatrapati Sambhajinagar</v>
      </c>
      <c r="C53" t="str">
        <f>'Region - CS Data'!C54</f>
        <v>Chhatrapati Sambhajinagar</v>
      </c>
      <c r="D53" t="str">
        <f>'Region - CS Data'!D54</f>
        <v>Vaijapur</v>
      </c>
      <c r="E53" t="str">
        <f>'Region - CS Data'!E54</f>
        <v>Vaijapur</v>
      </c>
      <c r="F53" t="str">
        <f>'Region - CS Data'!F54</f>
        <v>20051233</v>
      </c>
      <c r="G53" t="str">
        <f>'Region - CS Data'!G54</f>
        <v>373 Village Gangapur-Vaijapur Grid WSS</v>
      </c>
      <c r="H53" t="str">
        <f>'Region - CS Data'!H54</f>
        <v>Bhaigaon Ganga</v>
      </c>
      <c r="I53" t="str">
        <f>'Region - CS Data'!I54</f>
        <v>ESR-0.40 LL</v>
      </c>
      <c r="J53">
        <f>IF(AND('Region - CS Data'!V54&gt;-1%,'Region - CS Data'!V54&lt;101%),1,0)</f>
        <v>1</v>
      </c>
      <c r="K53">
        <f>IF(AND('Region - CS Data'!V54&gt;100%,'Region - CS Data'!V54&lt;301%),1,0)</f>
        <v>0</v>
      </c>
      <c r="L53">
        <f>IF(AND('Region - CS Data'!V54&gt;300%,'Region - CS Data'!V54&lt;501%),1,0)</f>
        <v>0</v>
      </c>
      <c r="M53">
        <f>IF(AND('Region - CS Data'!V54&gt;500%,'Region - CS Data'!V54&lt;1001%),1,0)</f>
        <v>0</v>
      </c>
      <c r="N53">
        <f>IF(AND('Region - CS Data'!V54&gt;1000%,'Region - CS Data'!V54&lt;2001%),1,0)</f>
        <v>0</v>
      </c>
      <c r="O53">
        <f>IF('Region - CS Data'!V54&gt;2000%,1,0)</f>
        <v>0</v>
      </c>
      <c r="P53">
        <f t="shared" si="0"/>
        <v>1</v>
      </c>
      <c r="Q53">
        <f>IF('Region - CS Data'!V54=0%,1,0)</f>
        <v>1</v>
      </c>
    </row>
    <row r="54" spans="1:17" x14ac:dyDescent="0.35">
      <c r="A54">
        <f>'Region - CS Data'!A55</f>
        <v>53</v>
      </c>
      <c r="B54" t="str">
        <f>'Region - CS Data'!B55</f>
        <v>Chhatrapati Sambhajinagar</v>
      </c>
      <c r="C54" t="str">
        <f>'Region - CS Data'!C55</f>
        <v>Chhatrapati Sambhajinagar</v>
      </c>
      <c r="D54" t="str">
        <f>'Region - CS Data'!D55</f>
        <v>Vaijapur</v>
      </c>
      <c r="E54" t="str">
        <f>'Region - CS Data'!E55</f>
        <v>Vaijapur</v>
      </c>
      <c r="F54" t="str">
        <f>'Region - CS Data'!F55</f>
        <v>20051233</v>
      </c>
      <c r="G54" t="str">
        <f>'Region - CS Data'!G55</f>
        <v>373 Village Gangapur-Vaijapur Grid WSS</v>
      </c>
      <c r="H54" t="str">
        <f>'Region - CS Data'!H55</f>
        <v>Parsoda</v>
      </c>
      <c r="I54" t="str">
        <f>'Region - CS Data'!I55</f>
        <v>ESR-0.80 LL</v>
      </c>
      <c r="J54">
        <f>IF(AND('Region - CS Data'!V55&gt;-1%,'Region - CS Data'!V55&lt;101%),1,0)</f>
        <v>1</v>
      </c>
      <c r="K54">
        <f>IF(AND('Region - CS Data'!V55&gt;100%,'Region - CS Data'!V55&lt;301%),1,0)</f>
        <v>0</v>
      </c>
      <c r="L54">
        <f>IF(AND('Region - CS Data'!V55&gt;300%,'Region - CS Data'!V55&lt;501%),1,0)</f>
        <v>0</v>
      </c>
      <c r="M54">
        <f>IF(AND('Region - CS Data'!V55&gt;500%,'Region - CS Data'!V55&lt;1001%),1,0)</f>
        <v>0</v>
      </c>
      <c r="N54">
        <f>IF(AND('Region - CS Data'!V55&gt;1000%,'Region - CS Data'!V55&lt;2001%),1,0)</f>
        <v>0</v>
      </c>
      <c r="O54">
        <f>IF('Region - CS Data'!V55&gt;2000%,1,0)</f>
        <v>0</v>
      </c>
      <c r="P54">
        <f t="shared" si="0"/>
        <v>1</v>
      </c>
      <c r="Q54">
        <f>IF('Region - CS Data'!V55=0%,1,0)</f>
        <v>0</v>
      </c>
    </row>
    <row r="55" spans="1:17" x14ac:dyDescent="0.35">
      <c r="A55">
        <f>'Region - CS Data'!A56</f>
        <v>54</v>
      </c>
      <c r="B55" t="str">
        <f>'Region - CS Data'!B56</f>
        <v>Chhatrapati sambhajinagar</v>
      </c>
      <c r="C55" t="str">
        <f>'Region - CS Data'!C56</f>
        <v>Chhatrapati sambhajinagar</v>
      </c>
      <c r="D55" t="str">
        <f>'Region - CS Data'!D56</f>
        <v>Vaijapur</v>
      </c>
      <c r="E55" t="str">
        <f>'Region - CS Data'!E56</f>
        <v>Vaijapur</v>
      </c>
      <c r="F55" t="str">
        <f>'Region - CS Data'!F56</f>
        <v>20051233</v>
      </c>
      <c r="G55" t="str">
        <f>'Region - CS Data'!G56</f>
        <v>373 Village Gangapur-Vaijapur Grid WSS</v>
      </c>
      <c r="H55" t="str">
        <f>'Region - CS Data'!H56</f>
        <v>Sirasgaon</v>
      </c>
      <c r="I55" t="str">
        <f>'Region - CS Data'!I56</f>
        <v>ESR-1.25 LL</v>
      </c>
      <c r="J55">
        <f>IF(AND('Region - CS Data'!V56&gt;-1%,'Region - CS Data'!V56&lt;101%),1,0)</f>
        <v>1</v>
      </c>
      <c r="K55">
        <f>IF(AND('Region - CS Data'!V56&gt;100%,'Region - CS Data'!V56&lt;301%),1,0)</f>
        <v>0</v>
      </c>
      <c r="L55">
        <f>IF(AND('Region - CS Data'!V56&gt;300%,'Region - CS Data'!V56&lt;501%),1,0)</f>
        <v>0</v>
      </c>
      <c r="M55">
        <f>IF(AND('Region - CS Data'!V56&gt;500%,'Region - CS Data'!V56&lt;1001%),1,0)</f>
        <v>0</v>
      </c>
      <c r="N55">
        <f>IF(AND('Region - CS Data'!V56&gt;1000%,'Region - CS Data'!V56&lt;2001%),1,0)</f>
        <v>0</v>
      </c>
      <c r="O55">
        <f>IF('Region - CS Data'!V56&gt;2000%,1,0)</f>
        <v>0</v>
      </c>
      <c r="P55">
        <f t="shared" si="0"/>
        <v>1</v>
      </c>
      <c r="Q55">
        <f>IF('Region - CS Data'!V56=0%,1,0)</f>
        <v>0</v>
      </c>
    </row>
    <row r="56" spans="1:17" x14ac:dyDescent="0.35">
      <c r="A56">
        <f>'Region - CS Data'!A57</f>
        <v>55</v>
      </c>
      <c r="B56" t="str">
        <f>'Region - CS Data'!B57</f>
        <v>Chhatrapati sambhajinagar</v>
      </c>
      <c r="C56" t="str">
        <f>'Region - CS Data'!C57</f>
        <v>Chhatrapati sambhajinagar</v>
      </c>
      <c r="D56" t="str">
        <f>'Region - CS Data'!D57</f>
        <v>Vaijapur</v>
      </c>
      <c r="E56" t="str">
        <f>'Region - CS Data'!E57</f>
        <v>Vaijapur</v>
      </c>
      <c r="F56" t="str">
        <f>'Region - CS Data'!F57</f>
        <v>20051233</v>
      </c>
      <c r="G56" t="str">
        <f>'Region - CS Data'!G57</f>
        <v>373 Village Gangapur-Vaijapur Grid WSS</v>
      </c>
      <c r="H56" t="str">
        <f>'Region - CS Data'!H57</f>
        <v>Raghunathpurwadi</v>
      </c>
      <c r="I56" t="str">
        <f>'Region - CS Data'!I57</f>
        <v>ESR-0.35 LL</v>
      </c>
      <c r="J56">
        <f>IF(AND('Region - CS Data'!V57&gt;-1%,'Region - CS Data'!V57&lt;101%),1,0)</f>
        <v>1</v>
      </c>
      <c r="K56">
        <f>IF(AND('Region - CS Data'!V57&gt;100%,'Region - CS Data'!V57&lt;301%),1,0)</f>
        <v>0</v>
      </c>
      <c r="L56">
        <f>IF(AND('Region - CS Data'!V57&gt;300%,'Region - CS Data'!V57&lt;501%),1,0)</f>
        <v>0</v>
      </c>
      <c r="M56">
        <f>IF(AND('Region - CS Data'!V57&gt;500%,'Region - CS Data'!V57&lt;1001%),1,0)</f>
        <v>0</v>
      </c>
      <c r="N56">
        <f>IF(AND('Region - CS Data'!V57&gt;1000%,'Region - CS Data'!V57&lt;2001%),1,0)</f>
        <v>0</v>
      </c>
      <c r="O56">
        <f>IF('Region - CS Data'!V57&gt;2000%,1,0)</f>
        <v>0</v>
      </c>
      <c r="P56">
        <f t="shared" si="0"/>
        <v>1</v>
      </c>
      <c r="Q56">
        <f>IF('Region - CS Data'!V57=0%,1,0)</f>
        <v>1</v>
      </c>
    </row>
    <row r="57" spans="1:17" x14ac:dyDescent="0.35">
      <c r="A57">
        <f>'Region - CS Data'!A58</f>
        <v>56</v>
      </c>
      <c r="B57" t="str">
        <f>'Region - CS Data'!B58</f>
        <v>Chhatrapati Sambhajinagar</v>
      </c>
      <c r="C57" t="str">
        <f>'Region - CS Data'!C58</f>
        <v>Chhatrapati Sambhajinagar</v>
      </c>
      <c r="D57" t="str">
        <f>'Region - CS Data'!D58</f>
        <v>Vaijapur</v>
      </c>
      <c r="E57" t="str">
        <f>'Region - CS Data'!E58</f>
        <v>Vaijapur</v>
      </c>
      <c r="F57" t="str">
        <f>'Region - CS Data'!F58</f>
        <v>20051233</v>
      </c>
      <c r="G57" t="str">
        <f>'Region - CS Data'!G58</f>
        <v>373 Village Gangapur-Vaijapur Grid WSS</v>
      </c>
      <c r="H57" t="str">
        <f>'Region - CS Data'!H58</f>
        <v>Virgaon</v>
      </c>
      <c r="I57" t="str">
        <f>'Region - CS Data'!I58</f>
        <v>ESR-0.90 LL</v>
      </c>
      <c r="J57">
        <f>IF(AND('Region - CS Data'!V58&gt;-1%,'Region - CS Data'!V58&lt;101%),1,0)</f>
        <v>0</v>
      </c>
      <c r="K57">
        <f>IF(AND('Region - CS Data'!V58&gt;100%,'Region - CS Data'!V58&lt;301%),1,0)</f>
        <v>0</v>
      </c>
      <c r="L57">
        <f>IF(AND('Region - CS Data'!V58&gt;300%,'Region - CS Data'!V58&lt;501%),1,0)</f>
        <v>0</v>
      </c>
      <c r="M57">
        <f>IF(AND('Region - CS Data'!V58&gt;500%,'Region - CS Data'!V58&lt;1001%),1,0)</f>
        <v>1</v>
      </c>
      <c r="N57">
        <f>IF(AND('Region - CS Data'!V58&gt;1000%,'Region - CS Data'!V58&lt;2001%),1,0)</f>
        <v>0</v>
      </c>
      <c r="O57">
        <f>IF('Region - CS Data'!V58&gt;2000%,1,0)</f>
        <v>0</v>
      </c>
      <c r="P57">
        <f t="shared" si="0"/>
        <v>1</v>
      </c>
      <c r="Q57">
        <f>IF('Region - CS Data'!V58=0%,1,0)</f>
        <v>0</v>
      </c>
    </row>
    <row r="58" spans="1:17" x14ac:dyDescent="0.35">
      <c r="A58">
        <f>'Region - CS Data'!A59</f>
        <v>57</v>
      </c>
      <c r="B58" t="str">
        <f>'Region - CS Data'!B59</f>
        <v>Chhatrapati Sambhajinagar</v>
      </c>
      <c r="C58" t="str">
        <f>'Region - CS Data'!C59</f>
        <v>Chhatrapati Sambhajinagar</v>
      </c>
      <c r="D58" t="str">
        <f>'Region - CS Data'!D59</f>
        <v>Gangapur</v>
      </c>
      <c r="E58" t="str">
        <f>'Region - CS Data'!E59</f>
        <v>Gangapur</v>
      </c>
      <c r="F58" t="str">
        <f>'Region - CS Data'!F59</f>
        <v>20051233</v>
      </c>
      <c r="G58" t="str">
        <f>'Region - CS Data'!G59</f>
        <v>373 Village Gangapur-Vaijapur Grid WSS</v>
      </c>
      <c r="H58" t="str">
        <f>'Region - CS Data'!H59</f>
        <v>Jogeshwari</v>
      </c>
      <c r="I58" t="str">
        <f>'Region - CS Data'!I59</f>
        <v>ESR-1.00 LL</v>
      </c>
      <c r="J58">
        <f>IF(AND('Region - CS Data'!V59&gt;-1%,'Region - CS Data'!V59&lt;101%),1,0)</f>
        <v>0</v>
      </c>
      <c r="K58">
        <f>IF(AND('Region - CS Data'!V59&gt;100%,'Region - CS Data'!V59&lt;301%),1,0)</f>
        <v>1</v>
      </c>
      <c r="L58">
        <f>IF(AND('Region - CS Data'!V59&gt;300%,'Region - CS Data'!V59&lt;501%),1,0)</f>
        <v>0</v>
      </c>
      <c r="M58">
        <f>IF(AND('Region - CS Data'!V59&gt;500%,'Region - CS Data'!V59&lt;1001%),1,0)</f>
        <v>0</v>
      </c>
      <c r="N58">
        <f>IF(AND('Region - CS Data'!V59&gt;1000%,'Region - CS Data'!V59&lt;2001%),1,0)</f>
        <v>0</v>
      </c>
      <c r="O58">
        <f>IF('Region - CS Data'!V59&gt;2000%,1,0)</f>
        <v>0</v>
      </c>
      <c r="P58">
        <f t="shared" si="0"/>
        <v>1</v>
      </c>
      <c r="Q58">
        <f>IF('Region - CS Data'!V59=0%,1,0)</f>
        <v>0</v>
      </c>
    </row>
    <row r="59" spans="1:17" x14ac:dyDescent="0.35">
      <c r="A59">
        <f>'Region - CS Data'!A60</f>
        <v>58</v>
      </c>
      <c r="B59" t="str">
        <f>'Region - CS Data'!B60</f>
        <v>Chhatrapati Sambhajinagar</v>
      </c>
      <c r="C59" t="str">
        <f>'Region - CS Data'!C60</f>
        <v>Chhatrapati Sambhajinagar</v>
      </c>
      <c r="D59" t="str">
        <f>'Region - CS Data'!D60</f>
        <v>Paithan</v>
      </c>
      <c r="E59" t="str">
        <f>'Region - CS Data'!E60</f>
        <v>Paithan</v>
      </c>
      <c r="F59" t="str">
        <f>'Region - CS Data'!F60</f>
        <v>20018162</v>
      </c>
      <c r="G59" t="str">
        <f>'Region - CS Data'!G60</f>
        <v>Paithan Taluka 178 Village Grid WS</v>
      </c>
      <c r="H59" t="str">
        <f>'Region - CS Data'!H60</f>
        <v>Changatpuri</v>
      </c>
      <c r="I59" t="str">
        <f>'Region - CS Data'!I60</f>
        <v>Existing 0.76 LL ESR</v>
      </c>
      <c r="J59">
        <f>IF(AND('Region - CS Data'!V60&gt;-1%,'Region - CS Data'!V60&lt;101%),1,0)</f>
        <v>1</v>
      </c>
      <c r="K59">
        <f>IF(AND('Region - CS Data'!V60&gt;100%,'Region - CS Data'!V60&lt;301%),1,0)</f>
        <v>0</v>
      </c>
      <c r="L59">
        <f>IF(AND('Region - CS Data'!V60&gt;300%,'Region - CS Data'!V60&lt;501%),1,0)</f>
        <v>0</v>
      </c>
      <c r="M59">
        <f>IF(AND('Region - CS Data'!V60&gt;500%,'Region - CS Data'!V60&lt;1001%),1,0)</f>
        <v>0</v>
      </c>
      <c r="N59">
        <f>IF(AND('Region - CS Data'!V60&gt;1000%,'Region - CS Data'!V60&lt;2001%),1,0)</f>
        <v>0</v>
      </c>
      <c r="O59">
        <f>IF('Region - CS Data'!V60&gt;2000%,1,0)</f>
        <v>0</v>
      </c>
      <c r="P59">
        <f t="shared" si="0"/>
        <v>1</v>
      </c>
      <c r="Q59">
        <f>IF('Region - CS Data'!V60=0%,1,0)</f>
        <v>1</v>
      </c>
    </row>
    <row r="60" spans="1:17" x14ac:dyDescent="0.35">
      <c r="A60">
        <f>'Region - CS Data'!A61</f>
        <v>59</v>
      </c>
      <c r="B60" t="str">
        <f>'Region - CS Data'!B61</f>
        <v>Chhatrapati Sambhajinagar</v>
      </c>
      <c r="C60" t="str">
        <f>'Region - CS Data'!C61</f>
        <v>Jalna</v>
      </c>
      <c r="D60" t="str">
        <f>'Region - CS Data'!D61</f>
        <v>Partur</v>
      </c>
      <c r="E60" t="str">
        <f>'Region - CS Data'!E61</f>
        <v>Partur</v>
      </c>
      <c r="F60" t="str">
        <f>'Region - CS Data'!F61</f>
        <v>20094559</v>
      </c>
      <c r="G60" t="str">
        <f>'Region - CS Data'!G61</f>
        <v>120 Villages Extension Scheme for Works Not Considered in 173 GRID WSS and 95 GRID WSS Tq. Partur, Mantha and Jalna Dist: Jalna</v>
      </c>
      <c r="H60" t="str">
        <f>'Region - CS Data'!H61</f>
        <v>Hastur Tanda</v>
      </c>
      <c r="I60" t="str">
        <f>'Region - CS Data'!I61</f>
        <v>ESR-0.50 LL</v>
      </c>
      <c r="J60">
        <f>IF(AND('Region - CS Data'!V61&gt;-1%,'Region - CS Data'!V61&lt;101%),1,0)</f>
        <v>1</v>
      </c>
      <c r="K60">
        <f>IF(AND('Region - CS Data'!V61&gt;100%,'Region - CS Data'!V61&lt;301%),1,0)</f>
        <v>0</v>
      </c>
      <c r="L60">
        <f>IF(AND('Region - CS Data'!V61&gt;300%,'Region - CS Data'!V61&lt;501%),1,0)</f>
        <v>0</v>
      </c>
      <c r="M60">
        <f>IF(AND('Region - CS Data'!V61&gt;500%,'Region - CS Data'!V61&lt;1001%),1,0)</f>
        <v>0</v>
      </c>
      <c r="N60">
        <f>IF(AND('Region - CS Data'!V61&gt;1000%,'Region - CS Data'!V61&lt;2001%),1,0)</f>
        <v>0</v>
      </c>
      <c r="O60">
        <f>IF('Region - CS Data'!V61&gt;2000%,1,0)</f>
        <v>0</v>
      </c>
      <c r="P60">
        <f t="shared" si="0"/>
        <v>1</v>
      </c>
      <c r="Q60">
        <f>IF('Region - CS Data'!V61=0%,1,0)</f>
        <v>1</v>
      </c>
    </row>
    <row r="61" spans="1:17" x14ac:dyDescent="0.35">
      <c r="A61">
        <f>'Region - CS Data'!A62</f>
        <v>60</v>
      </c>
      <c r="B61" t="str">
        <f>'Region - CS Data'!B62</f>
        <v>Chhatrapati sambhajinagar</v>
      </c>
      <c r="C61" t="str">
        <f>'Region - CS Data'!C62</f>
        <v>Chhatrapati sambhajinagar</v>
      </c>
      <c r="D61" t="str">
        <f>'Region - CS Data'!D62</f>
        <v>Vaijapur</v>
      </c>
      <c r="E61" t="str">
        <f>'Region - CS Data'!E62</f>
        <v>Vaijapur</v>
      </c>
      <c r="F61" t="str">
        <f>'Region - CS Data'!F62</f>
        <v>20051233</v>
      </c>
      <c r="G61" t="str">
        <f>'Region - CS Data'!G62</f>
        <v>373 Village Gangapur-Vaijapur Grid WSS</v>
      </c>
      <c r="H61" t="str">
        <f>'Region - CS Data'!H62</f>
        <v>Mali Ghogargaon</v>
      </c>
      <c r="I61" t="str">
        <f>'Region - CS Data'!I62</f>
        <v>ESR-0.50 LL</v>
      </c>
      <c r="J61">
        <f>IF(AND('Region - CS Data'!V62&gt;-1%,'Region - CS Data'!V62&lt;101%),1,0)</f>
        <v>0</v>
      </c>
      <c r="K61">
        <f>IF(AND('Region - CS Data'!V62&gt;100%,'Region - CS Data'!V62&lt;301%),1,0)</f>
        <v>1</v>
      </c>
      <c r="L61">
        <f>IF(AND('Region - CS Data'!V62&gt;300%,'Region - CS Data'!V62&lt;501%),1,0)</f>
        <v>0</v>
      </c>
      <c r="M61">
        <f>IF(AND('Region - CS Data'!V62&gt;500%,'Region - CS Data'!V62&lt;1001%),1,0)</f>
        <v>0</v>
      </c>
      <c r="N61">
        <f>IF(AND('Region - CS Data'!V62&gt;1000%,'Region - CS Data'!V62&lt;2001%),1,0)</f>
        <v>0</v>
      </c>
      <c r="O61">
        <f>IF('Region - CS Data'!V62&gt;2000%,1,0)</f>
        <v>0</v>
      </c>
      <c r="P61">
        <f t="shared" ref="P61:P124" si="1">IF(OR(J61=1,K61=1,L61=1,M61=1,N61=1,O61=1),1,0)</f>
        <v>1</v>
      </c>
      <c r="Q61">
        <f>IF('Region - CS Data'!V62=0%,1,0)</f>
        <v>0</v>
      </c>
    </row>
    <row r="62" spans="1:17" x14ac:dyDescent="0.35">
      <c r="A62">
        <f>'Region - CS Data'!A63</f>
        <v>61</v>
      </c>
      <c r="B62" t="str">
        <f>'Region - CS Data'!B63</f>
        <v>Nanded</v>
      </c>
      <c r="C62" t="str">
        <f>'Region - CS Data'!C63</f>
        <v>Nanded</v>
      </c>
      <c r="D62" t="str">
        <f>'Region - CS Data'!D63</f>
        <v>Hadgaon</v>
      </c>
      <c r="E62" t="str">
        <f>'Region - CS Data'!E63</f>
        <v>Hadgaon</v>
      </c>
      <c r="F62" t="str">
        <f>'Region - CS Data'!F63</f>
        <v>20013969</v>
      </c>
      <c r="G62" t="str">
        <f>'Region - CS Data'!G63</f>
        <v>Hadgaon and Himayatnagar 132 Village Grid WSS</v>
      </c>
      <c r="H62" t="str">
        <f>'Region - CS Data'!H63</f>
        <v>Gargavhan</v>
      </c>
      <c r="I62" t="str">
        <f>'Region - CS Data'!I63</f>
        <v>ESR-0.40 LL</v>
      </c>
      <c r="J62">
        <f>IF(AND('Region - CS Data'!V63&gt;-1%,'Region - CS Data'!V63&lt;101%),1,0)</f>
        <v>1</v>
      </c>
      <c r="K62">
        <f>IF(AND('Region - CS Data'!V63&gt;100%,'Region - CS Data'!V63&lt;301%),1,0)</f>
        <v>0</v>
      </c>
      <c r="L62">
        <f>IF(AND('Region - CS Data'!V63&gt;300%,'Region - CS Data'!V63&lt;501%),1,0)</f>
        <v>0</v>
      </c>
      <c r="M62">
        <f>IF(AND('Region - CS Data'!V63&gt;500%,'Region - CS Data'!V63&lt;1001%),1,0)</f>
        <v>0</v>
      </c>
      <c r="N62">
        <f>IF(AND('Region - CS Data'!V63&gt;1000%,'Region - CS Data'!V63&lt;2001%),1,0)</f>
        <v>0</v>
      </c>
      <c r="O62">
        <f>IF('Region - CS Data'!V63&gt;2000%,1,0)</f>
        <v>0</v>
      </c>
      <c r="P62">
        <f t="shared" si="1"/>
        <v>1</v>
      </c>
      <c r="Q62">
        <f>IF('Region - CS Data'!V63=0%,1,0)</f>
        <v>1</v>
      </c>
    </row>
    <row r="63" spans="1:17" x14ac:dyDescent="0.35">
      <c r="A63">
        <f>'Region - CS Data'!A64</f>
        <v>62</v>
      </c>
      <c r="B63" t="str">
        <f>'Region - CS Data'!B64</f>
        <v>Nanded</v>
      </c>
      <c r="C63" t="str">
        <f>'Region - CS Data'!C64</f>
        <v>Nanded</v>
      </c>
      <c r="D63" t="str">
        <f>'Region - CS Data'!D64</f>
        <v>Kandhar</v>
      </c>
      <c r="E63" t="str">
        <f>'Region - CS Data'!E64</f>
        <v>Kandhar</v>
      </c>
      <c r="F63" t="str">
        <f>'Region - CS Data'!F64</f>
        <v>7338000</v>
      </c>
      <c r="G63" t="str">
        <f>'Region - CS Data'!G64</f>
        <v>Osmamnagar Shirdhon Combined WSS</v>
      </c>
      <c r="H63" t="str">
        <f>'Region - CS Data'!H64</f>
        <v>Shirdhon Tanda</v>
      </c>
      <c r="I63" t="str">
        <f>'Region - CS Data'!I64</f>
        <v>ESR-0.24 LL</v>
      </c>
      <c r="J63">
        <f>IF(AND('Region - CS Data'!V64&gt;-1%,'Region - CS Data'!V64&lt;101%),1,0)</f>
        <v>1</v>
      </c>
      <c r="K63">
        <f>IF(AND('Region - CS Data'!V64&gt;100%,'Region - CS Data'!V64&lt;301%),1,0)</f>
        <v>0</v>
      </c>
      <c r="L63">
        <f>IF(AND('Region - CS Data'!V64&gt;300%,'Region - CS Data'!V64&lt;501%),1,0)</f>
        <v>0</v>
      </c>
      <c r="M63">
        <f>IF(AND('Region - CS Data'!V64&gt;500%,'Region - CS Data'!V64&lt;1001%),1,0)</f>
        <v>0</v>
      </c>
      <c r="N63">
        <f>IF(AND('Region - CS Data'!V64&gt;1000%,'Region - CS Data'!V64&lt;2001%),1,0)</f>
        <v>0</v>
      </c>
      <c r="O63">
        <f>IF('Region - CS Data'!V64&gt;2000%,1,0)</f>
        <v>0</v>
      </c>
      <c r="P63">
        <f t="shared" si="1"/>
        <v>1</v>
      </c>
      <c r="Q63">
        <f>IF('Region - CS Data'!V64=0%,1,0)</f>
        <v>1</v>
      </c>
    </row>
    <row r="64" spans="1:17" x14ac:dyDescent="0.35">
      <c r="A64">
        <f>'Region - CS Data'!A65</f>
        <v>63</v>
      </c>
      <c r="B64" t="str">
        <f>'Region - CS Data'!B65</f>
        <v>Nanded</v>
      </c>
      <c r="C64" t="str">
        <f>'Region - CS Data'!C65</f>
        <v>Nanded</v>
      </c>
      <c r="D64" t="str">
        <f>'Region - CS Data'!D65</f>
        <v>Hadgaon</v>
      </c>
      <c r="E64" t="str">
        <f>'Region - CS Data'!E65</f>
        <v>Hadgaon</v>
      </c>
      <c r="F64" t="str">
        <f>'Region - CS Data'!F65</f>
        <v>20013969</v>
      </c>
      <c r="G64" t="str">
        <f>'Region - CS Data'!G65</f>
        <v>Hadgaon and Himayatnagar 132 Village Grid WSS</v>
      </c>
      <c r="H64" t="str">
        <f>'Region - CS Data'!H65</f>
        <v>Mahatala</v>
      </c>
      <c r="I64" t="str">
        <f>'Region - CS Data'!I65</f>
        <v>ESR 0.40 LL</v>
      </c>
      <c r="J64">
        <f>IF(AND('Region - CS Data'!V65&gt;-1%,'Region - CS Data'!V65&lt;101%),1,0)</f>
        <v>1</v>
      </c>
      <c r="K64">
        <f>IF(AND('Region - CS Data'!V65&gt;100%,'Region - CS Data'!V65&lt;301%),1,0)</f>
        <v>0</v>
      </c>
      <c r="L64">
        <f>IF(AND('Region - CS Data'!V65&gt;300%,'Region - CS Data'!V65&lt;501%),1,0)</f>
        <v>0</v>
      </c>
      <c r="M64">
        <f>IF(AND('Region - CS Data'!V65&gt;500%,'Region - CS Data'!V65&lt;1001%),1,0)</f>
        <v>0</v>
      </c>
      <c r="N64">
        <f>IF(AND('Region - CS Data'!V65&gt;1000%,'Region - CS Data'!V65&lt;2001%),1,0)</f>
        <v>0</v>
      </c>
      <c r="O64">
        <f>IF('Region - CS Data'!V65&gt;2000%,1,0)</f>
        <v>0</v>
      </c>
      <c r="P64">
        <f t="shared" si="1"/>
        <v>1</v>
      </c>
      <c r="Q64">
        <f>IF('Region - CS Data'!V65=0%,1,0)</f>
        <v>0</v>
      </c>
    </row>
    <row r="65" spans="1:17" x14ac:dyDescent="0.35">
      <c r="A65">
        <f>'Region - CS Data'!A66</f>
        <v>64</v>
      </c>
      <c r="B65" t="str">
        <f>'Region - CS Data'!B66</f>
        <v>Nanded</v>
      </c>
      <c r="C65" t="str">
        <f>'Region - CS Data'!C66</f>
        <v>Nanded</v>
      </c>
      <c r="D65" t="str">
        <f>'Region - CS Data'!D66</f>
        <v>Hadgaon</v>
      </c>
      <c r="E65" t="str">
        <f>'Region - CS Data'!E66</f>
        <v>Hadgaon</v>
      </c>
      <c r="F65" t="str">
        <f>'Region - CS Data'!F66</f>
        <v>20013969</v>
      </c>
      <c r="G65" t="str">
        <f>'Region - CS Data'!G66</f>
        <v>Hadgaon and Himayatnagar 132 Village Grid WSS</v>
      </c>
      <c r="H65" t="str">
        <f>'Region - CS Data'!H66</f>
        <v>Kedarguda</v>
      </c>
      <c r="I65" t="str">
        <f>'Region - CS Data'!I66</f>
        <v>ESR-0.40 LL</v>
      </c>
      <c r="J65">
        <f>IF(AND('Region - CS Data'!V66&gt;-1%,'Region - CS Data'!V66&lt;101%),1,0)</f>
        <v>0</v>
      </c>
      <c r="K65">
        <f>IF(AND('Region - CS Data'!V66&gt;100%,'Region - CS Data'!V66&lt;301%),1,0)</f>
        <v>0</v>
      </c>
      <c r="L65">
        <f>IF(AND('Region - CS Data'!V66&gt;300%,'Region - CS Data'!V66&lt;501%),1,0)</f>
        <v>1</v>
      </c>
      <c r="M65">
        <f>IF(AND('Region - CS Data'!V66&gt;500%,'Region - CS Data'!V66&lt;1001%),1,0)</f>
        <v>0</v>
      </c>
      <c r="N65">
        <f>IF(AND('Region - CS Data'!V66&gt;1000%,'Region - CS Data'!V66&lt;2001%),1,0)</f>
        <v>0</v>
      </c>
      <c r="O65">
        <f>IF('Region - CS Data'!V66&gt;2000%,1,0)</f>
        <v>0</v>
      </c>
      <c r="P65">
        <f t="shared" si="1"/>
        <v>1</v>
      </c>
      <c r="Q65">
        <f>IF('Region - CS Data'!V66=0%,1,0)</f>
        <v>0</v>
      </c>
    </row>
    <row r="66" spans="1:17" x14ac:dyDescent="0.35">
      <c r="A66">
        <f>'Region - CS Data'!A67</f>
        <v>65</v>
      </c>
      <c r="B66" t="str">
        <f>'Region - CS Data'!B67</f>
        <v>Chhatrapati Sambhajinagar</v>
      </c>
      <c r="C66" t="str">
        <f>'Region - CS Data'!C67</f>
        <v>Chhatrapati Sambhajinagar</v>
      </c>
      <c r="D66" t="str">
        <f>'Region - CS Data'!D67</f>
        <v>Paithan</v>
      </c>
      <c r="E66" t="str">
        <f>'Region - CS Data'!E67</f>
        <v>Paithan</v>
      </c>
      <c r="F66" t="str">
        <f>'Region - CS Data'!F67</f>
        <v>20018162</v>
      </c>
      <c r="G66" t="str">
        <f>'Region - CS Data'!G67</f>
        <v>Paithan Taluka 178 Village Grid WS</v>
      </c>
      <c r="H66" t="str">
        <f>'Region - CS Data'!H67</f>
        <v>Paithan Kheda</v>
      </c>
      <c r="I66" t="str">
        <f>'Region - CS Data'!I67</f>
        <v>ESR-1.00 LL</v>
      </c>
      <c r="J66">
        <f>IF(AND('Region - CS Data'!V67&gt;-1%,'Region - CS Data'!V67&lt;101%),1,0)</f>
        <v>1</v>
      </c>
      <c r="K66">
        <f>IF(AND('Region - CS Data'!V67&gt;100%,'Region - CS Data'!V67&lt;301%),1,0)</f>
        <v>0</v>
      </c>
      <c r="L66">
        <f>IF(AND('Region - CS Data'!V67&gt;300%,'Region - CS Data'!V67&lt;501%),1,0)</f>
        <v>0</v>
      </c>
      <c r="M66">
        <f>IF(AND('Region - CS Data'!V67&gt;500%,'Region - CS Data'!V67&lt;1001%),1,0)</f>
        <v>0</v>
      </c>
      <c r="N66">
        <f>IF(AND('Region - CS Data'!V67&gt;1000%,'Region - CS Data'!V67&lt;2001%),1,0)</f>
        <v>0</v>
      </c>
      <c r="O66">
        <f>IF('Region - CS Data'!V67&gt;2000%,1,0)</f>
        <v>0</v>
      </c>
      <c r="P66">
        <f t="shared" si="1"/>
        <v>1</v>
      </c>
      <c r="Q66">
        <f>IF('Region - CS Data'!V67=0%,1,0)</f>
        <v>0</v>
      </c>
    </row>
    <row r="67" spans="1:17" x14ac:dyDescent="0.35">
      <c r="A67">
        <f>'Region - CS Data'!A68</f>
        <v>66</v>
      </c>
      <c r="B67" t="str">
        <f>'Region - CS Data'!B68</f>
        <v>Nanded</v>
      </c>
      <c r="C67" t="str">
        <f>'Region - CS Data'!C68</f>
        <v>Nanded</v>
      </c>
      <c r="D67" t="str">
        <f>'Region - CS Data'!D68</f>
        <v>Hadgaon</v>
      </c>
      <c r="E67" t="str">
        <f>'Region - CS Data'!E68</f>
        <v>Hadgaon</v>
      </c>
      <c r="F67" t="str">
        <f>'Region - CS Data'!F68</f>
        <v>20013969</v>
      </c>
      <c r="G67" t="str">
        <f>'Region - CS Data'!G68</f>
        <v>Hadgaon and Himayatnagar 132 Village Grid WSS</v>
      </c>
      <c r="H67" t="str">
        <f>'Region - CS Data'!H68</f>
        <v>Shendan</v>
      </c>
      <c r="I67" t="str">
        <f>'Region - CS Data'!I68</f>
        <v>ESR 0.40 LL</v>
      </c>
      <c r="J67">
        <f>IF(AND('Region - CS Data'!V68&gt;-1%,'Region - CS Data'!V68&lt;101%),1,0)</f>
        <v>1</v>
      </c>
      <c r="K67">
        <f>IF(AND('Region - CS Data'!V68&gt;100%,'Region - CS Data'!V68&lt;301%),1,0)</f>
        <v>0</v>
      </c>
      <c r="L67">
        <f>IF(AND('Region - CS Data'!V68&gt;300%,'Region - CS Data'!V68&lt;501%),1,0)</f>
        <v>0</v>
      </c>
      <c r="M67">
        <f>IF(AND('Region - CS Data'!V68&gt;500%,'Region - CS Data'!V68&lt;1001%),1,0)</f>
        <v>0</v>
      </c>
      <c r="N67">
        <f>IF(AND('Region - CS Data'!V68&gt;1000%,'Region - CS Data'!V68&lt;2001%),1,0)</f>
        <v>0</v>
      </c>
      <c r="O67">
        <f>IF('Region - CS Data'!V68&gt;2000%,1,0)</f>
        <v>0</v>
      </c>
      <c r="P67">
        <f t="shared" si="1"/>
        <v>1</v>
      </c>
      <c r="Q67">
        <f>IF('Region - CS Data'!V68=0%,1,0)</f>
        <v>1</v>
      </c>
    </row>
    <row r="68" spans="1:17" x14ac:dyDescent="0.35">
      <c r="A68">
        <f>'Region - CS Data'!A69</f>
        <v>67</v>
      </c>
      <c r="B68" t="str">
        <f>'Region - CS Data'!B69</f>
        <v>Nanded</v>
      </c>
      <c r="C68" t="str">
        <f>'Region - CS Data'!C69</f>
        <v>Nanded</v>
      </c>
      <c r="D68" t="str">
        <f>'Region - CS Data'!D69</f>
        <v>Himayatnagar</v>
      </c>
      <c r="E68" t="str">
        <f>'Region - CS Data'!E69</f>
        <v>Himayatnagar</v>
      </c>
      <c r="F68" t="str">
        <f>'Region - CS Data'!F69</f>
        <v>20013969</v>
      </c>
      <c r="G68" t="str">
        <f>'Region - CS Data'!G69</f>
        <v>Hadgaon and Himayatnagar 132 Village Grid WSS</v>
      </c>
      <c r="H68" t="str">
        <f>'Region - CS Data'!H69</f>
        <v>Tembhi</v>
      </c>
      <c r="I68" t="str">
        <f>'Region - CS Data'!I69</f>
        <v>ESR-0.40 LL</v>
      </c>
      <c r="J68">
        <f>IF(AND('Region - CS Data'!V69&gt;-1%,'Region - CS Data'!V69&lt;101%),1,0)</f>
        <v>1</v>
      </c>
      <c r="K68">
        <f>IF(AND('Region - CS Data'!V69&gt;100%,'Region - CS Data'!V69&lt;301%),1,0)</f>
        <v>0</v>
      </c>
      <c r="L68">
        <f>IF(AND('Region - CS Data'!V69&gt;300%,'Region - CS Data'!V69&lt;501%),1,0)</f>
        <v>0</v>
      </c>
      <c r="M68">
        <f>IF(AND('Region - CS Data'!V69&gt;500%,'Region - CS Data'!V69&lt;1001%),1,0)</f>
        <v>0</v>
      </c>
      <c r="N68">
        <f>IF(AND('Region - CS Data'!V69&gt;1000%,'Region - CS Data'!V69&lt;2001%),1,0)</f>
        <v>0</v>
      </c>
      <c r="O68">
        <f>IF('Region - CS Data'!V69&gt;2000%,1,0)</f>
        <v>0</v>
      </c>
      <c r="P68">
        <f t="shared" si="1"/>
        <v>1</v>
      </c>
      <c r="Q68">
        <f>IF('Region - CS Data'!V69=0%,1,0)</f>
        <v>1</v>
      </c>
    </row>
    <row r="69" spans="1:17" x14ac:dyDescent="0.35">
      <c r="A69">
        <f>'Region - CS Data'!A70</f>
        <v>68</v>
      </c>
      <c r="B69" t="str">
        <f>'Region - CS Data'!B70</f>
        <v>Nanded</v>
      </c>
      <c r="C69" t="str">
        <f>'Region - CS Data'!C70</f>
        <v>Nanded</v>
      </c>
      <c r="D69" t="str">
        <f>'Region - CS Data'!D70</f>
        <v>Himayatnagar</v>
      </c>
      <c r="E69" t="str">
        <f>'Region - CS Data'!E70</f>
        <v>Himayatnagar</v>
      </c>
      <c r="F69" t="str">
        <f>'Region - CS Data'!F70</f>
        <v>20013969</v>
      </c>
      <c r="G69" t="str">
        <f>'Region - CS Data'!G70</f>
        <v>Hadgaon and Himayatnagar 132 Village Grid WSS</v>
      </c>
      <c r="H69" t="str">
        <f>'Region - CS Data'!H70</f>
        <v>Ashti</v>
      </c>
      <c r="I69" t="str">
        <f>'Region - CS Data'!I70</f>
        <v>ESR-0.80 LL</v>
      </c>
      <c r="J69">
        <f>IF(AND('Region - CS Data'!V70&gt;-1%,'Region - CS Data'!V70&lt;101%),1,0)</f>
        <v>1</v>
      </c>
      <c r="K69">
        <f>IF(AND('Region - CS Data'!V70&gt;100%,'Region - CS Data'!V70&lt;301%),1,0)</f>
        <v>0</v>
      </c>
      <c r="L69">
        <f>IF(AND('Region - CS Data'!V70&gt;300%,'Region - CS Data'!V70&lt;501%),1,0)</f>
        <v>0</v>
      </c>
      <c r="M69">
        <f>IF(AND('Region - CS Data'!V70&gt;500%,'Region - CS Data'!V70&lt;1001%),1,0)</f>
        <v>0</v>
      </c>
      <c r="N69">
        <f>IF(AND('Region - CS Data'!V70&gt;1000%,'Region - CS Data'!V70&lt;2001%),1,0)</f>
        <v>0</v>
      </c>
      <c r="O69">
        <f>IF('Region - CS Data'!V70&gt;2000%,1,0)</f>
        <v>0</v>
      </c>
      <c r="P69">
        <f t="shared" si="1"/>
        <v>1</v>
      </c>
      <c r="Q69">
        <f>IF('Region - CS Data'!V70=0%,1,0)</f>
        <v>1</v>
      </c>
    </row>
    <row r="70" spans="1:17" x14ac:dyDescent="0.35">
      <c r="A70">
        <f>'Region - CS Data'!A71</f>
        <v>69</v>
      </c>
      <c r="B70" t="str">
        <f>'Region - CS Data'!B71</f>
        <v>Chhatrapati Sambhajinagar</v>
      </c>
      <c r="C70" t="str">
        <f>'Region - CS Data'!C71</f>
        <v>Jalna</v>
      </c>
      <c r="D70" t="str">
        <f>'Region - CS Data'!D71</f>
        <v>Mantha</v>
      </c>
      <c r="E70" t="str">
        <f>'Region - CS Data'!E71</f>
        <v>Mantha</v>
      </c>
      <c r="F70" t="str">
        <f>'Region - CS Data'!F71</f>
        <v>20094559</v>
      </c>
      <c r="G70" t="str">
        <f>'Region - CS Data'!G71</f>
        <v>120 Villages Extension Scheme for Works Not Considered in 173 GRID WSS and 95 GRID WSS Tq. Partur, Mantha and Jalna Dist: Jalna</v>
      </c>
      <c r="H70" t="str">
        <f>'Region - CS Data'!H71</f>
        <v>Limbaji Barbada</v>
      </c>
      <c r="I70" t="str">
        <f>'Region - CS Data'!I71</f>
        <v>ESR-0.25 LL</v>
      </c>
      <c r="J70">
        <f>IF(AND('Region - CS Data'!V71&gt;-1%,'Region - CS Data'!V71&lt;101%),1,0)</f>
        <v>1</v>
      </c>
      <c r="K70">
        <f>IF(AND('Region - CS Data'!V71&gt;100%,'Region - CS Data'!V71&lt;301%),1,0)</f>
        <v>0</v>
      </c>
      <c r="L70">
        <f>IF(AND('Region - CS Data'!V71&gt;300%,'Region - CS Data'!V71&lt;501%),1,0)</f>
        <v>0</v>
      </c>
      <c r="M70">
        <f>IF(AND('Region - CS Data'!V71&gt;500%,'Region - CS Data'!V71&lt;1001%),1,0)</f>
        <v>0</v>
      </c>
      <c r="N70">
        <f>IF(AND('Region - CS Data'!V71&gt;1000%,'Region - CS Data'!V71&lt;2001%),1,0)</f>
        <v>0</v>
      </c>
      <c r="O70">
        <f>IF('Region - CS Data'!V71&gt;2000%,1,0)</f>
        <v>0</v>
      </c>
      <c r="P70">
        <f t="shared" si="1"/>
        <v>1</v>
      </c>
      <c r="Q70">
        <f>IF('Region - CS Data'!V71=0%,1,0)</f>
        <v>1</v>
      </c>
    </row>
    <row r="71" spans="1:17" x14ac:dyDescent="0.35">
      <c r="A71">
        <f>'Region - CS Data'!A72</f>
        <v>70</v>
      </c>
      <c r="B71" t="str">
        <f>'Region - CS Data'!B72</f>
        <v>Nanded</v>
      </c>
      <c r="C71" t="str">
        <f>'Region - CS Data'!C72</f>
        <v>Nanded</v>
      </c>
      <c r="D71" t="str">
        <f>'Region - CS Data'!D72</f>
        <v>Hadgaon</v>
      </c>
      <c r="E71" t="str">
        <f>'Region - CS Data'!E72</f>
        <v>Hadgaon</v>
      </c>
      <c r="F71" t="str">
        <f>'Region - CS Data'!F72</f>
        <v>20013969</v>
      </c>
      <c r="G71" t="str">
        <f>'Region - CS Data'!G72</f>
        <v>Hadgaon and Himayatnagar 132 Village Grid WSS</v>
      </c>
      <c r="H71" t="str">
        <f>'Region - CS Data'!H72</f>
        <v>Mardga</v>
      </c>
      <c r="I71" t="str">
        <f>'Region - CS Data'!I72</f>
        <v>ESR-0.60LL</v>
      </c>
      <c r="J71">
        <f>IF(AND('Region - CS Data'!V72&gt;-1%,'Region - CS Data'!V72&lt;101%),1,0)</f>
        <v>1</v>
      </c>
      <c r="K71">
        <f>IF(AND('Region - CS Data'!V72&gt;100%,'Region - CS Data'!V72&lt;301%),1,0)</f>
        <v>0</v>
      </c>
      <c r="L71">
        <f>IF(AND('Region - CS Data'!V72&gt;300%,'Region - CS Data'!V72&lt;501%),1,0)</f>
        <v>0</v>
      </c>
      <c r="M71">
        <f>IF(AND('Region - CS Data'!V72&gt;500%,'Region - CS Data'!V72&lt;1001%),1,0)</f>
        <v>0</v>
      </c>
      <c r="N71">
        <f>IF(AND('Region - CS Data'!V72&gt;1000%,'Region - CS Data'!V72&lt;2001%),1,0)</f>
        <v>0</v>
      </c>
      <c r="O71">
        <f>IF('Region - CS Data'!V72&gt;2000%,1,0)</f>
        <v>0</v>
      </c>
      <c r="P71">
        <f t="shared" si="1"/>
        <v>1</v>
      </c>
      <c r="Q71">
        <f>IF('Region - CS Data'!V72=0%,1,0)</f>
        <v>1</v>
      </c>
    </row>
    <row r="72" spans="1:17" x14ac:dyDescent="0.35">
      <c r="A72">
        <f>'Region - CS Data'!A73</f>
        <v>71</v>
      </c>
      <c r="B72" t="str">
        <f>'Region - CS Data'!B73</f>
        <v>Latur</v>
      </c>
      <c r="C72" t="str">
        <f>'Region - CS Data'!C73</f>
        <v>Latur</v>
      </c>
      <c r="D72" t="str">
        <f>'Region - CS Data'!D73</f>
        <v>Renapur</v>
      </c>
      <c r="E72" t="str">
        <f>'Region - CS Data'!E73</f>
        <v>Renapur</v>
      </c>
      <c r="F72" t="str">
        <f>'Region - CS Data'!F73</f>
        <v>20030820</v>
      </c>
      <c r="G72" t="str">
        <f>'Region - CS Data'!G73</f>
        <v>Pangaon 10 villages WSS</v>
      </c>
      <c r="H72" t="str">
        <f>'Region - CS Data'!H73</f>
        <v>Kharoli</v>
      </c>
      <c r="I72" t="str">
        <f>'Region - CS Data'!I73</f>
        <v>ESR-2.40 LL</v>
      </c>
      <c r="J72">
        <f>IF(AND('Region - CS Data'!V73&gt;-1%,'Region - CS Data'!V73&lt;101%),1,0)</f>
        <v>1</v>
      </c>
      <c r="K72">
        <f>IF(AND('Region - CS Data'!V73&gt;100%,'Region - CS Data'!V73&lt;301%),1,0)</f>
        <v>0</v>
      </c>
      <c r="L72">
        <f>IF(AND('Region - CS Data'!V73&gt;300%,'Region - CS Data'!V73&lt;501%),1,0)</f>
        <v>0</v>
      </c>
      <c r="M72">
        <f>IF(AND('Region - CS Data'!V73&gt;500%,'Region - CS Data'!V73&lt;1001%),1,0)</f>
        <v>0</v>
      </c>
      <c r="N72">
        <f>IF(AND('Region - CS Data'!V73&gt;1000%,'Region - CS Data'!V73&lt;2001%),1,0)</f>
        <v>0</v>
      </c>
      <c r="O72">
        <f>IF('Region - CS Data'!V73&gt;2000%,1,0)</f>
        <v>0</v>
      </c>
      <c r="P72">
        <f t="shared" si="1"/>
        <v>1</v>
      </c>
      <c r="Q72">
        <f>IF('Region - CS Data'!V73=0%,1,0)</f>
        <v>1</v>
      </c>
    </row>
    <row r="73" spans="1:17" x14ac:dyDescent="0.35">
      <c r="A73">
        <f>'Region - CS Data'!A74</f>
        <v>72</v>
      </c>
      <c r="B73" t="str">
        <f>'Region - CS Data'!B74</f>
        <v>Nanded</v>
      </c>
      <c r="C73" t="str">
        <f>'Region - CS Data'!C74</f>
        <v>Nanded</v>
      </c>
      <c r="D73" t="str">
        <f>'Region - CS Data'!D74</f>
        <v>Himayatnagar</v>
      </c>
      <c r="E73" t="str">
        <f>'Region - CS Data'!E74</f>
        <v>Himayatnagar</v>
      </c>
      <c r="F73" t="str">
        <f>'Region - CS Data'!F74</f>
        <v>20013969</v>
      </c>
      <c r="G73" t="str">
        <f>'Region - CS Data'!G74</f>
        <v>Hadgaon and Himayatnagar 132 Village Grid WSS</v>
      </c>
      <c r="H73" t="str">
        <f>'Region - CS Data'!H74</f>
        <v>Kamari</v>
      </c>
      <c r="I73" t="str">
        <f>'Region - CS Data'!I74</f>
        <v>ESR-1.50 LL</v>
      </c>
      <c r="J73">
        <f>IF(AND('Region - CS Data'!V74&gt;-1%,'Region - CS Data'!V74&lt;101%),1,0)</f>
        <v>1</v>
      </c>
      <c r="K73">
        <f>IF(AND('Region - CS Data'!V74&gt;100%,'Region - CS Data'!V74&lt;301%),1,0)</f>
        <v>0</v>
      </c>
      <c r="L73">
        <f>IF(AND('Region - CS Data'!V74&gt;300%,'Region - CS Data'!V74&lt;501%),1,0)</f>
        <v>0</v>
      </c>
      <c r="M73">
        <f>IF(AND('Region - CS Data'!V74&gt;500%,'Region - CS Data'!V74&lt;1001%),1,0)</f>
        <v>0</v>
      </c>
      <c r="N73">
        <f>IF(AND('Region - CS Data'!V74&gt;1000%,'Region - CS Data'!V74&lt;2001%),1,0)</f>
        <v>0</v>
      </c>
      <c r="O73">
        <f>IF('Region - CS Data'!V74&gt;2000%,1,0)</f>
        <v>0</v>
      </c>
      <c r="P73">
        <f t="shared" si="1"/>
        <v>1</v>
      </c>
      <c r="Q73">
        <f>IF('Region - CS Data'!V74=0%,1,0)</f>
        <v>0</v>
      </c>
    </row>
    <row r="74" spans="1:17" x14ac:dyDescent="0.35">
      <c r="A74">
        <f>'Region - CS Data'!A75</f>
        <v>73</v>
      </c>
      <c r="B74" t="str">
        <f>'Region - CS Data'!B75</f>
        <v>Nanded</v>
      </c>
      <c r="C74" t="str">
        <f>'Region - CS Data'!C75</f>
        <v>Nanded</v>
      </c>
      <c r="D74" t="str">
        <f>'Region - CS Data'!D75</f>
        <v>Himayatnagar</v>
      </c>
      <c r="E74" t="str">
        <f>'Region - CS Data'!E75</f>
        <v>Himayatnagar</v>
      </c>
      <c r="F74" t="str">
        <f>'Region - CS Data'!F75</f>
        <v>20013969</v>
      </c>
      <c r="G74" t="str">
        <f>'Region - CS Data'!G75</f>
        <v>Hadgaon and Himayatnagar 132 Village Grid WSS</v>
      </c>
      <c r="H74" t="str">
        <f>'Region - CS Data'!H75</f>
        <v>Karanji</v>
      </c>
      <c r="I74" t="str">
        <f>'Region - CS Data'!I75</f>
        <v>ESR-0.40 LL</v>
      </c>
      <c r="J74">
        <f>IF(AND('Region - CS Data'!V75&gt;-1%,'Region - CS Data'!V75&lt;101%),1,0)</f>
        <v>0</v>
      </c>
      <c r="K74">
        <f>IF(AND('Region - CS Data'!V75&gt;100%,'Region - CS Data'!V75&lt;301%),1,0)</f>
        <v>0</v>
      </c>
      <c r="L74">
        <f>IF(AND('Region - CS Data'!V75&gt;300%,'Region - CS Data'!V75&lt;501%),1,0)</f>
        <v>0</v>
      </c>
      <c r="M74">
        <f>IF(AND('Region - CS Data'!V75&gt;500%,'Region - CS Data'!V75&lt;1001%),1,0)</f>
        <v>0</v>
      </c>
      <c r="N74">
        <f>IF(AND('Region - CS Data'!V75&gt;1000%,'Region - CS Data'!V75&lt;2001%),1,0)</f>
        <v>1</v>
      </c>
      <c r="O74">
        <f>IF('Region - CS Data'!V75&gt;2000%,1,0)</f>
        <v>0</v>
      </c>
      <c r="P74">
        <f t="shared" si="1"/>
        <v>1</v>
      </c>
      <c r="Q74">
        <f>IF('Region - CS Data'!V75=0%,1,0)</f>
        <v>0</v>
      </c>
    </row>
    <row r="75" spans="1:17" x14ac:dyDescent="0.35">
      <c r="A75">
        <f>'Region - CS Data'!A76</f>
        <v>74</v>
      </c>
      <c r="B75" t="str">
        <f>'Region - CS Data'!B76</f>
        <v>Nanded</v>
      </c>
      <c r="C75" t="str">
        <f>'Region - CS Data'!C76</f>
        <v>Nanded</v>
      </c>
      <c r="D75" t="str">
        <f>'Region - CS Data'!D76</f>
        <v>Hadgaon</v>
      </c>
      <c r="E75" t="str">
        <f>'Region - CS Data'!E76</f>
        <v>Hadgaon</v>
      </c>
      <c r="F75" t="str">
        <f>'Region - CS Data'!F76</f>
        <v>20013969</v>
      </c>
      <c r="G75" t="str">
        <f>'Region - CS Data'!G76</f>
        <v>Hadgaon and Himayatnagar 132 Village Grid WSS</v>
      </c>
      <c r="H75" t="str">
        <f>'Region - CS Data'!H76</f>
        <v>Ghogri</v>
      </c>
      <c r="I75" t="str">
        <f>'Region - CS Data'!I76</f>
        <v>ESR-0.40 LL</v>
      </c>
      <c r="J75">
        <f>IF(AND('Region - CS Data'!V76&gt;-1%,'Region - CS Data'!V76&lt;101%),1,0)</f>
        <v>0</v>
      </c>
      <c r="K75">
        <f>IF(AND('Region - CS Data'!V76&gt;100%,'Region - CS Data'!V76&lt;301%),1,0)</f>
        <v>0</v>
      </c>
      <c r="L75">
        <f>IF(AND('Region - CS Data'!V76&gt;300%,'Region - CS Data'!V76&lt;501%),1,0)</f>
        <v>0</v>
      </c>
      <c r="M75">
        <f>IF(AND('Region - CS Data'!V76&gt;500%,'Region - CS Data'!V76&lt;1001%),1,0)</f>
        <v>0</v>
      </c>
      <c r="N75">
        <f>IF(AND('Region - CS Data'!V76&gt;1000%,'Region - CS Data'!V76&lt;2001%),1,0)</f>
        <v>1</v>
      </c>
      <c r="O75">
        <f>IF('Region - CS Data'!V76&gt;2000%,1,0)</f>
        <v>0</v>
      </c>
      <c r="P75">
        <f t="shared" si="1"/>
        <v>1</v>
      </c>
      <c r="Q75">
        <f>IF('Region - CS Data'!V76=0%,1,0)</f>
        <v>0</v>
      </c>
    </row>
    <row r="76" spans="1:17" x14ac:dyDescent="0.35">
      <c r="A76">
        <f>'Region - CS Data'!A77</f>
        <v>75</v>
      </c>
      <c r="B76" t="str">
        <f>'Region - CS Data'!B77</f>
        <v>Chhatrapati Sambhajinagar</v>
      </c>
      <c r="C76" t="str">
        <f>'Region - CS Data'!C77</f>
        <v>Chhatrapati Sambhajinagar</v>
      </c>
      <c r="D76" t="str">
        <f>'Region - CS Data'!D77</f>
        <v>Paithan</v>
      </c>
      <c r="E76" t="str">
        <f>'Region - CS Data'!E77</f>
        <v>Paithan</v>
      </c>
      <c r="F76" t="str">
        <f>'Region - CS Data'!F77</f>
        <v>20018162</v>
      </c>
      <c r="G76" t="str">
        <f>'Region - CS Data'!G77</f>
        <v>Paithan Taluka 178 Village Grid WS</v>
      </c>
      <c r="H76" t="str">
        <f>'Region - CS Data'!H77</f>
        <v>Dhorkin</v>
      </c>
      <c r="I76" t="str">
        <f>'Region - CS Data'!I77</f>
        <v>ESR-2.00 LL</v>
      </c>
      <c r="J76">
        <f>IF(AND('Region - CS Data'!V77&gt;-1%,'Region - CS Data'!V77&lt;101%),1,0)</f>
        <v>1</v>
      </c>
      <c r="K76">
        <f>IF(AND('Region - CS Data'!V77&gt;100%,'Region - CS Data'!V77&lt;301%),1,0)</f>
        <v>0</v>
      </c>
      <c r="L76">
        <f>IF(AND('Region - CS Data'!V77&gt;300%,'Region - CS Data'!V77&lt;501%),1,0)</f>
        <v>0</v>
      </c>
      <c r="M76">
        <f>IF(AND('Region - CS Data'!V77&gt;500%,'Region - CS Data'!V77&lt;1001%),1,0)</f>
        <v>0</v>
      </c>
      <c r="N76">
        <f>IF(AND('Region - CS Data'!V77&gt;1000%,'Region - CS Data'!V77&lt;2001%),1,0)</f>
        <v>0</v>
      </c>
      <c r="O76">
        <f>IF('Region - CS Data'!V77&gt;2000%,1,0)</f>
        <v>0</v>
      </c>
      <c r="P76">
        <f t="shared" si="1"/>
        <v>1</v>
      </c>
      <c r="Q76">
        <f>IF('Region - CS Data'!V77=0%,1,0)</f>
        <v>1</v>
      </c>
    </row>
    <row r="77" spans="1:17" x14ac:dyDescent="0.35">
      <c r="A77">
        <f>'Region - CS Data'!A78</f>
        <v>76</v>
      </c>
      <c r="B77" t="str">
        <f>'Region - CS Data'!B78</f>
        <v>Nanded</v>
      </c>
      <c r="C77" t="str">
        <f>'Region - CS Data'!C78</f>
        <v>Nanded</v>
      </c>
      <c r="D77" t="str">
        <f>'Region - CS Data'!D78</f>
        <v>Naigaon</v>
      </c>
      <c r="E77" t="str">
        <f>'Region - CS Data'!E78</f>
        <v>Naigaon</v>
      </c>
      <c r="F77" t="str">
        <f>'Region - CS Data'!F78</f>
        <v>7942142</v>
      </c>
      <c r="G77" t="str">
        <f>'Region - CS Data'!G78</f>
        <v>Manjram WSS (7942142)</v>
      </c>
      <c r="H77" t="str">
        <f>'Region - CS Data'!H78</f>
        <v>Wadi</v>
      </c>
      <c r="I77" t="str">
        <f>'Region - CS Data'!I78</f>
        <v>Existing ESR-0.50 LL</v>
      </c>
      <c r="J77">
        <f>IF(AND('Region - CS Data'!V78&gt;-1%,'Region - CS Data'!V78&lt;101%),1,0)</f>
        <v>1</v>
      </c>
      <c r="K77">
        <f>IF(AND('Region - CS Data'!V78&gt;100%,'Region - CS Data'!V78&lt;301%),1,0)</f>
        <v>0</v>
      </c>
      <c r="L77">
        <f>IF(AND('Region - CS Data'!V78&gt;300%,'Region - CS Data'!V78&lt;501%),1,0)</f>
        <v>0</v>
      </c>
      <c r="M77">
        <f>IF(AND('Region - CS Data'!V78&gt;500%,'Region - CS Data'!V78&lt;1001%),1,0)</f>
        <v>0</v>
      </c>
      <c r="N77">
        <f>IF(AND('Region - CS Data'!V78&gt;1000%,'Region - CS Data'!V78&lt;2001%),1,0)</f>
        <v>0</v>
      </c>
      <c r="O77">
        <f>IF('Region - CS Data'!V78&gt;2000%,1,0)</f>
        <v>0</v>
      </c>
      <c r="P77">
        <f t="shared" si="1"/>
        <v>1</v>
      </c>
      <c r="Q77">
        <f>IF('Region - CS Data'!V78=0%,1,0)</f>
        <v>1</v>
      </c>
    </row>
    <row r="78" spans="1:17" x14ac:dyDescent="0.35">
      <c r="A78">
        <f>'Region - CS Data'!A79</f>
        <v>77</v>
      </c>
      <c r="B78" t="str">
        <f>'Region - CS Data'!B79</f>
        <v>Chhatrapati Sambhajinagar</v>
      </c>
      <c r="C78" t="str">
        <f>'Region - CS Data'!C79</f>
        <v>Chhatrapati Sambhajinagar</v>
      </c>
      <c r="D78" t="str">
        <f>'Region - CS Data'!D79</f>
        <v>Sillod</v>
      </c>
      <c r="E78" t="str">
        <f>'Region - CS Data'!E79</f>
        <v>Sillod</v>
      </c>
      <c r="F78" t="str">
        <f>'Region - CS Data'!F79</f>
        <v>20017395</v>
      </c>
      <c r="G78" t="str">
        <f>'Region - CS Data'!G79</f>
        <v>Shirsala &amp; 4 Village</v>
      </c>
      <c r="H78" t="str">
        <f>'Region - CS Data'!H79</f>
        <v>Janjala</v>
      </c>
      <c r="I78" t="str">
        <f>'Region - CS Data'!I79</f>
        <v>ESR-0.81 LL</v>
      </c>
      <c r="J78">
        <f>IF(AND('Region - CS Data'!V79&gt;-1%,'Region - CS Data'!V79&lt;101%),1,0)</f>
        <v>1</v>
      </c>
      <c r="K78">
        <f>IF(AND('Region - CS Data'!V79&gt;100%,'Region - CS Data'!V79&lt;301%),1,0)</f>
        <v>0</v>
      </c>
      <c r="L78">
        <f>IF(AND('Region - CS Data'!V79&gt;300%,'Region - CS Data'!V79&lt;501%),1,0)</f>
        <v>0</v>
      </c>
      <c r="M78">
        <f>IF(AND('Region - CS Data'!V79&gt;500%,'Region - CS Data'!V79&lt;1001%),1,0)</f>
        <v>0</v>
      </c>
      <c r="N78">
        <f>IF(AND('Region - CS Data'!V79&gt;1000%,'Region - CS Data'!V79&lt;2001%),1,0)</f>
        <v>0</v>
      </c>
      <c r="O78">
        <f>IF('Region - CS Data'!V79&gt;2000%,1,0)</f>
        <v>0</v>
      </c>
      <c r="P78">
        <f t="shared" si="1"/>
        <v>1</v>
      </c>
      <c r="Q78">
        <f>IF('Region - CS Data'!V79=0%,1,0)</f>
        <v>1</v>
      </c>
    </row>
    <row r="79" spans="1:17" x14ac:dyDescent="0.35">
      <c r="A79">
        <f>'Region - CS Data'!A80</f>
        <v>78</v>
      </c>
      <c r="B79" t="str">
        <f>'Region - CS Data'!B80</f>
        <v>Nanded</v>
      </c>
      <c r="C79" t="str">
        <f>'Region - CS Data'!C80</f>
        <v>Nanded</v>
      </c>
      <c r="D79" t="str">
        <f>'Region - CS Data'!D80</f>
        <v>Himayatnagar</v>
      </c>
      <c r="E79" t="str">
        <f>'Region - CS Data'!E80</f>
        <v>Himayatnagar</v>
      </c>
      <c r="F79" t="str">
        <f>'Region - CS Data'!F80</f>
        <v>20013969</v>
      </c>
      <c r="G79" t="str">
        <f>'Region - CS Data'!G80</f>
        <v>Hadgaon and Himayatnagar 132 Village Grid WSS</v>
      </c>
      <c r="H79" t="str">
        <f>'Region - CS Data'!H80</f>
        <v>Walkyachiwadi</v>
      </c>
      <c r="I79" t="str">
        <f>'Region - CS Data'!I80</f>
        <v>ESR-1.00 LL</v>
      </c>
      <c r="J79">
        <f>IF(AND('Region - CS Data'!V80&gt;-1%,'Region - CS Data'!V80&lt;101%),1,0)</f>
        <v>1</v>
      </c>
      <c r="K79">
        <f>IF(AND('Region - CS Data'!V80&gt;100%,'Region - CS Data'!V80&lt;301%),1,0)</f>
        <v>0</v>
      </c>
      <c r="L79">
        <f>IF(AND('Region - CS Data'!V80&gt;300%,'Region - CS Data'!V80&lt;501%),1,0)</f>
        <v>0</v>
      </c>
      <c r="M79">
        <f>IF(AND('Region - CS Data'!V80&gt;500%,'Region - CS Data'!V80&lt;1001%),1,0)</f>
        <v>0</v>
      </c>
      <c r="N79">
        <f>IF(AND('Region - CS Data'!V80&gt;1000%,'Region - CS Data'!V80&lt;2001%),1,0)</f>
        <v>0</v>
      </c>
      <c r="O79">
        <f>IF('Region - CS Data'!V80&gt;2000%,1,0)</f>
        <v>0</v>
      </c>
      <c r="P79">
        <f t="shared" si="1"/>
        <v>1</v>
      </c>
      <c r="Q79">
        <f>IF('Region - CS Data'!V80=0%,1,0)</f>
        <v>0</v>
      </c>
    </row>
    <row r="80" spans="1:17" x14ac:dyDescent="0.35">
      <c r="A80">
        <f>'Region - CS Data'!A81</f>
        <v>79</v>
      </c>
      <c r="B80" t="str">
        <f>'Region - CS Data'!B81</f>
        <v>Nanded</v>
      </c>
      <c r="C80" t="str">
        <f>'Region - CS Data'!C81</f>
        <v>Nanded</v>
      </c>
      <c r="D80" t="str">
        <f>'Region - CS Data'!D81</f>
        <v>Hadgaon</v>
      </c>
      <c r="E80" t="str">
        <f>'Region - CS Data'!E81</f>
        <v>Hadgaon</v>
      </c>
      <c r="F80" t="str">
        <f>'Region - CS Data'!F81</f>
        <v>20013969</v>
      </c>
      <c r="G80" t="str">
        <f>'Region - CS Data'!G81</f>
        <v>Hadgaon and Himayatnagar 132 Village Grid WSS</v>
      </c>
      <c r="H80" t="str">
        <f>'Region - CS Data'!H81</f>
        <v>Koli</v>
      </c>
      <c r="I80" t="str">
        <f>'Region - CS Data'!I81</f>
        <v>ESR-0.60 LL</v>
      </c>
      <c r="J80">
        <f>IF(AND('Region - CS Data'!V81&gt;-1%,'Region - CS Data'!V81&lt;101%),1,0)</f>
        <v>1</v>
      </c>
      <c r="K80">
        <f>IF(AND('Region - CS Data'!V81&gt;100%,'Region - CS Data'!V81&lt;301%),1,0)</f>
        <v>0</v>
      </c>
      <c r="L80">
        <f>IF(AND('Region - CS Data'!V81&gt;300%,'Region - CS Data'!V81&lt;501%),1,0)</f>
        <v>0</v>
      </c>
      <c r="M80">
        <f>IF(AND('Region - CS Data'!V81&gt;500%,'Region - CS Data'!V81&lt;1001%),1,0)</f>
        <v>0</v>
      </c>
      <c r="N80">
        <f>IF(AND('Region - CS Data'!V81&gt;1000%,'Region - CS Data'!V81&lt;2001%),1,0)</f>
        <v>0</v>
      </c>
      <c r="O80">
        <f>IF('Region - CS Data'!V81&gt;2000%,1,0)</f>
        <v>0</v>
      </c>
      <c r="P80">
        <f t="shared" si="1"/>
        <v>1</v>
      </c>
      <c r="Q80">
        <f>IF('Region - CS Data'!V81=0%,1,0)</f>
        <v>1</v>
      </c>
    </row>
    <row r="81" spans="1:17" x14ac:dyDescent="0.35">
      <c r="A81">
        <f>'Region - CS Data'!A82</f>
        <v>80</v>
      </c>
      <c r="B81" t="str">
        <f>'Region - CS Data'!B82</f>
        <v>Latur</v>
      </c>
      <c r="C81" t="str">
        <f>'Region - CS Data'!C82</f>
        <v>Latur</v>
      </c>
      <c r="D81" t="str">
        <f>'Region - CS Data'!D82</f>
        <v>Renapur</v>
      </c>
      <c r="E81" t="str">
        <f>'Region - CS Data'!E82</f>
        <v>Renapur</v>
      </c>
      <c r="F81" t="str">
        <f>'Region - CS Data'!F82</f>
        <v>20030820</v>
      </c>
      <c r="G81" t="str">
        <f>'Region - CS Data'!G82</f>
        <v>Pangaon 10 villages WSS</v>
      </c>
      <c r="H81" t="str">
        <f>'Region - CS Data'!H82</f>
        <v>Pangaon</v>
      </c>
      <c r="I81" t="str">
        <f>'Region - CS Data'!I82</f>
        <v>MBR-0.60 LL</v>
      </c>
      <c r="J81">
        <f>IF(AND('Region - CS Data'!V82&gt;-1%,'Region - CS Data'!V82&lt;101%),1,0)</f>
        <v>1</v>
      </c>
      <c r="K81">
        <f>IF(AND('Region - CS Data'!V82&gt;100%,'Region - CS Data'!V82&lt;301%),1,0)</f>
        <v>0</v>
      </c>
      <c r="L81">
        <f>IF(AND('Region - CS Data'!V82&gt;300%,'Region - CS Data'!V82&lt;501%),1,0)</f>
        <v>0</v>
      </c>
      <c r="M81">
        <f>IF(AND('Region - CS Data'!V82&gt;500%,'Region - CS Data'!V82&lt;1001%),1,0)</f>
        <v>0</v>
      </c>
      <c r="N81">
        <f>IF(AND('Region - CS Data'!V82&gt;1000%,'Region - CS Data'!V82&lt;2001%),1,0)</f>
        <v>0</v>
      </c>
      <c r="O81">
        <f>IF('Region - CS Data'!V82&gt;2000%,1,0)</f>
        <v>0</v>
      </c>
      <c r="P81">
        <f t="shared" si="1"/>
        <v>1</v>
      </c>
      <c r="Q81">
        <f>IF('Region - CS Data'!V82=0%,1,0)</f>
        <v>1</v>
      </c>
    </row>
    <row r="82" spans="1:17" x14ac:dyDescent="0.35">
      <c r="A82">
        <f>'Region - CS Data'!A83</f>
        <v>81</v>
      </c>
      <c r="B82" t="str">
        <f>'Region - CS Data'!B83</f>
        <v>Nanded</v>
      </c>
      <c r="C82" t="str">
        <f>'Region - CS Data'!C83</f>
        <v>Nanded</v>
      </c>
      <c r="D82" t="str">
        <f>'Region - CS Data'!D83</f>
        <v>Hadgaon</v>
      </c>
      <c r="E82" t="str">
        <f>'Region - CS Data'!E83</f>
        <v>Hadgaon</v>
      </c>
      <c r="F82" t="str">
        <f>'Region - CS Data'!F83</f>
        <v>20013969</v>
      </c>
      <c r="G82" t="str">
        <f>'Region - CS Data'!G83</f>
        <v>Hadgaon and Himayatnagar 132 Village Grid WSS</v>
      </c>
      <c r="H82" t="str">
        <f>'Region - CS Data'!H83</f>
        <v>Talang</v>
      </c>
      <c r="I82" t="str">
        <f>'Region - CS Data'!I83</f>
        <v>ESR-0.42 LL</v>
      </c>
      <c r="J82">
        <f>IF(AND('Region - CS Data'!V83&gt;-1%,'Region - CS Data'!V83&lt;101%),1,0)</f>
        <v>1</v>
      </c>
      <c r="K82">
        <f>IF(AND('Region - CS Data'!V83&gt;100%,'Region - CS Data'!V83&lt;301%),1,0)</f>
        <v>0</v>
      </c>
      <c r="L82">
        <f>IF(AND('Region - CS Data'!V83&gt;300%,'Region - CS Data'!V83&lt;501%),1,0)</f>
        <v>0</v>
      </c>
      <c r="M82">
        <f>IF(AND('Region - CS Data'!V83&gt;500%,'Region - CS Data'!V83&lt;1001%),1,0)</f>
        <v>0</v>
      </c>
      <c r="N82">
        <f>IF(AND('Region - CS Data'!V83&gt;1000%,'Region - CS Data'!V83&lt;2001%),1,0)</f>
        <v>0</v>
      </c>
      <c r="O82">
        <f>IF('Region - CS Data'!V83&gt;2000%,1,0)</f>
        <v>0</v>
      </c>
      <c r="P82">
        <f t="shared" si="1"/>
        <v>1</v>
      </c>
      <c r="Q82">
        <f>IF('Region - CS Data'!V83=0%,1,0)</f>
        <v>0</v>
      </c>
    </row>
    <row r="83" spans="1:17" x14ac:dyDescent="0.35">
      <c r="A83">
        <f>'Region - CS Data'!A84</f>
        <v>82</v>
      </c>
      <c r="B83" t="str">
        <f>'Region - CS Data'!B84</f>
        <v>Chhatrapati Sambhajinagar</v>
      </c>
      <c r="C83" t="str">
        <f>'Region - CS Data'!C84</f>
        <v>Chhatrapati Sambhajinagar</v>
      </c>
      <c r="D83" t="str">
        <f>'Region - CS Data'!D84</f>
        <v>Paithan</v>
      </c>
      <c r="E83" t="str">
        <f>'Region - CS Data'!E84</f>
        <v>Paithan</v>
      </c>
      <c r="F83" t="str">
        <f>'Region - CS Data'!F84</f>
        <v>20018162</v>
      </c>
      <c r="G83" t="str">
        <f>'Region - CS Data'!G84</f>
        <v>Paithan Taluka 178 Village Grid WS</v>
      </c>
      <c r="H83" t="str">
        <f>'Region - CS Data'!H84</f>
        <v>Antarwadi Khandi</v>
      </c>
      <c r="I83" t="str">
        <f>'Region - CS Data'!I84</f>
        <v>ESR-0.70 LL</v>
      </c>
      <c r="J83">
        <f>IF(AND('Region - CS Data'!V84&gt;-1%,'Region - CS Data'!V84&lt;101%),1,0)</f>
        <v>1</v>
      </c>
      <c r="K83">
        <f>IF(AND('Region - CS Data'!V84&gt;100%,'Region - CS Data'!V84&lt;301%),1,0)</f>
        <v>0</v>
      </c>
      <c r="L83">
        <f>IF(AND('Region - CS Data'!V84&gt;300%,'Region - CS Data'!V84&lt;501%),1,0)</f>
        <v>0</v>
      </c>
      <c r="M83">
        <f>IF(AND('Region - CS Data'!V84&gt;500%,'Region - CS Data'!V84&lt;1001%),1,0)</f>
        <v>0</v>
      </c>
      <c r="N83">
        <f>IF(AND('Region - CS Data'!V84&gt;1000%,'Region - CS Data'!V84&lt;2001%),1,0)</f>
        <v>0</v>
      </c>
      <c r="O83">
        <f>IF('Region - CS Data'!V84&gt;2000%,1,0)</f>
        <v>0</v>
      </c>
      <c r="P83">
        <f t="shared" si="1"/>
        <v>1</v>
      </c>
      <c r="Q83">
        <f>IF('Region - CS Data'!V84=0%,1,0)</f>
        <v>1</v>
      </c>
    </row>
    <row r="84" spans="1:17" x14ac:dyDescent="0.35">
      <c r="A84">
        <f>'Region - CS Data'!A85</f>
        <v>83</v>
      </c>
      <c r="B84" t="str">
        <f>'Region - CS Data'!B85</f>
        <v>Chhatrapati sambhajinagar</v>
      </c>
      <c r="C84" t="str">
        <f>'Region - CS Data'!C85</f>
        <v>Chhatrapati sambhajinagar</v>
      </c>
      <c r="D84" t="str">
        <f>'Region - CS Data'!D85</f>
        <v>Vaijapur</v>
      </c>
      <c r="E84" t="str">
        <f>'Region - CS Data'!E85</f>
        <v>Vaijapur</v>
      </c>
      <c r="F84" t="str">
        <f>'Region - CS Data'!F85</f>
        <v>20051233</v>
      </c>
      <c r="G84" t="str">
        <f>'Region - CS Data'!G85</f>
        <v>373 Village Gangapur-Vaijapur Grid WSS</v>
      </c>
      <c r="H84" t="str">
        <f>'Region - CS Data'!H85</f>
        <v>Hilalpur</v>
      </c>
      <c r="I84" t="str">
        <f>'Region - CS Data'!I85</f>
        <v>ESR-0.50 LL</v>
      </c>
      <c r="J84">
        <f>IF(AND('Region - CS Data'!V85&gt;-1%,'Region - CS Data'!V85&lt;101%),1,0)</f>
        <v>1</v>
      </c>
      <c r="K84">
        <f>IF(AND('Region - CS Data'!V85&gt;100%,'Region - CS Data'!V85&lt;301%),1,0)</f>
        <v>0</v>
      </c>
      <c r="L84">
        <f>IF(AND('Region - CS Data'!V85&gt;300%,'Region - CS Data'!V85&lt;501%),1,0)</f>
        <v>0</v>
      </c>
      <c r="M84">
        <f>IF(AND('Region - CS Data'!V85&gt;500%,'Region - CS Data'!V85&lt;1001%),1,0)</f>
        <v>0</v>
      </c>
      <c r="N84">
        <f>IF(AND('Region - CS Data'!V85&gt;1000%,'Region - CS Data'!V85&lt;2001%),1,0)</f>
        <v>0</v>
      </c>
      <c r="O84">
        <f>IF('Region - CS Data'!V85&gt;2000%,1,0)</f>
        <v>0</v>
      </c>
      <c r="P84">
        <f t="shared" si="1"/>
        <v>1</v>
      </c>
      <c r="Q84">
        <f>IF('Region - CS Data'!V85=0%,1,0)</f>
        <v>1</v>
      </c>
    </row>
    <row r="85" spans="1:17" x14ac:dyDescent="0.35">
      <c r="A85">
        <f>'Region - CS Data'!A86</f>
        <v>84</v>
      </c>
      <c r="B85" t="str">
        <f>'Region - CS Data'!B86</f>
        <v>Chhatrapati Sambhajinagar</v>
      </c>
      <c r="C85" t="str">
        <f>'Region - CS Data'!C86</f>
        <v>Chhatrapati Sambhajinagar</v>
      </c>
      <c r="D85" t="str">
        <f>'Region - CS Data'!D86</f>
        <v>Vaijapur</v>
      </c>
      <c r="E85" t="str">
        <f>'Region - CS Data'!E86</f>
        <v>Vaijapur</v>
      </c>
      <c r="F85" t="str">
        <f>'Region - CS Data'!F86</f>
        <v>20051233</v>
      </c>
      <c r="G85" t="str">
        <f>'Region - CS Data'!G86</f>
        <v>373 Village Gangapur-Vaijapur Grid WSS</v>
      </c>
      <c r="H85" t="str">
        <f>'Region - CS Data'!H86</f>
        <v>Chorwaghalgaon</v>
      </c>
      <c r="I85" t="str">
        <f>'Region - CS Data'!I86</f>
        <v>ESR-0.45 LL</v>
      </c>
      <c r="J85">
        <f>IF(AND('Region - CS Data'!V86&gt;-1%,'Region - CS Data'!V86&lt;101%),1,0)</f>
        <v>1</v>
      </c>
      <c r="K85">
        <f>IF(AND('Region - CS Data'!V86&gt;100%,'Region - CS Data'!V86&lt;301%),1,0)</f>
        <v>0</v>
      </c>
      <c r="L85">
        <f>IF(AND('Region - CS Data'!V86&gt;300%,'Region - CS Data'!V86&lt;501%),1,0)</f>
        <v>0</v>
      </c>
      <c r="M85">
        <f>IF(AND('Region - CS Data'!V86&gt;500%,'Region - CS Data'!V86&lt;1001%),1,0)</f>
        <v>0</v>
      </c>
      <c r="N85">
        <f>IF(AND('Region - CS Data'!V86&gt;1000%,'Region - CS Data'!V86&lt;2001%),1,0)</f>
        <v>0</v>
      </c>
      <c r="O85">
        <f>IF('Region - CS Data'!V86&gt;2000%,1,0)</f>
        <v>0</v>
      </c>
      <c r="P85">
        <f t="shared" si="1"/>
        <v>1</v>
      </c>
      <c r="Q85">
        <f>IF('Region - CS Data'!V86=0%,1,0)</f>
        <v>1</v>
      </c>
    </row>
    <row r="86" spans="1:17" x14ac:dyDescent="0.35">
      <c r="A86">
        <f>'Region - CS Data'!A87</f>
        <v>85</v>
      </c>
      <c r="B86" t="str">
        <f>'Region - CS Data'!B87</f>
        <v>Latur</v>
      </c>
      <c r="C86" t="str">
        <f>'Region - CS Data'!C87</f>
        <v>Latur</v>
      </c>
      <c r="D86" t="str">
        <f>'Region - CS Data'!D87</f>
        <v>Renapur</v>
      </c>
      <c r="E86" t="str">
        <f>'Region - CS Data'!E87</f>
        <v>Renapur</v>
      </c>
      <c r="F86" t="str">
        <f>'Region - CS Data'!F87</f>
        <v>20030820</v>
      </c>
      <c r="G86" t="str">
        <f>'Region - CS Data'!G87</f>
        <v>Pangaon 10 villages WSS</v>
      </c>
      <c r="H86" t="str">
        <f>'Region - CS Data'!H87</f>
        <v>Ghansargaon</v>
      </c>
      <c r="I86" t="str">
        <f>'Region - CS Data'!I87</f>
        <v>ESR-1.40 LL</v>
      </c>
      <c r="J86">
        <f>IF(AND('Region - CS Data'!V87&gt;-1%,'Region - CS Data'!V87&lt;101%),1,0)</f>
        <v>1</v>
      </c>
      <c r="K86">
        <f>IF(AND('Region - CS Data'!V87&gt;100%,'Region - CS Data'!V87&lt;301%),1,0)</f>
        <v>0</v>
      </c>
      <c r="L86">
        <f>IF(AND('Region - CS Data'!V87&gt;300%,'Region - CS Data'!V87&lt;501%),1,0)</f>
        <v>0</v>
      </c>
      <c r="M86">
        <f>IF(AND('Region - CS Data'!V87&gt;500%,'Region - CS Data'!V87&lt;1001%),1,0)</f>
        <v>0</v>
      </c>
      <c r="N86">
        <f>IF(AND('Region - CS Data'!V87&gt;1000%,'Region - CS Data'!V87&lt;2001%),1,0)</f>
        <v>0</v>
      </c>
      <c r="O86">
        <f>IF('Region - CS Data'!V87&gt;2000%,1,0)</f>
        <v>0</v>
      </c>
      <c r="P86">
        <f t="shared" si="1"/>
        <v>1</v>
      </c>
      <c r="Q86">
        <f>IF('Region - CS Data'!V87=0%,1,0)</f>
        <v>1</v>
      </c>
    </row>
    <row r="87" spans="1:17" x14ac:dyDescent="0.35">
      <c r="A87">
        <f>'Region - CS Data'!A88</f>
        <v>86</v>
      </c>
      <c r="B87" t="str">
        <f>'Region - CS Data'!B88</f>
        <v>Chhatrapati sambhajinagar</v>
      </c>
      <c r="C87" t="str">
        <f>'Region - CS Data'!C88</f>
        <v>Chhatrapati sambhajinagar</v>
      </c>
      <c r="D87" t="str">
        <f>'Region - CS Data'!D88</f>
        <v>Vaijapur</v>
      </c>
      <c r="E87" t="str">
        <f>'Region - CS Data'!E88</f>
        <v>Vaijapur</v>
      </c>
      <c r="F87" t="str">
        <f>'Region - CS Data'!F88</f>
        <v>20051233</v>
      </c>
      <c r="G87" t="str">
        <f>'Region - CS Data'!G88</f>
        <v>373 Village Gangapur-Vaijapur Grid WSS</v>
      </c>
      <c r="H87" t="str">
        <f>'Region - CS Data'!H88</f>
        <v>Babhulgaon Kh</v>
      </c>
      <c r="I87" t="str">
        <f>'Region - CS Data'!I88</f>
        <v>ESR-0.70 LL</v>
      </c>
      <c r="J87">
        <f>IF(AND('Region - CS Data'!V88&gt;-1%,'Region - CS Data'!V88&lt;101%),1,0)</f>
        <v>1</v>
      </c>
      <c r="K87">
        <f>IF(AND('Region - CS Data'!V88&gt;100%,'Region - CS Data'!V88&lt;301%),1,0)</f>
        <v>0</v>
      </c>
      <c r="L87">
        <f>IF(AND('Region - CS Data'!V88&gt;300%,'Region - CS Data'!V88&lt;501%),1,0)</f>
        <v>0</v>
      </c>
      <c r="M87">
        <f>IF(AND('Region - CS Data'!V88&gt;500%,'Region - CS Data'!V88&lt;1001%),1,0)</f>
        <v>0</v>
      </c>
      <c r="N87">
        <f>IF(AND('Region - CS Data'!V88&gt;1000%,'Region - CS Data'!V88&lt;2001%),1,0)</f>
        <v>0</v>
      </c>
      <c r="O87">
        <f>IF('Region - CS Data'!V88&gt;2000%,1,0)</f>
        <v>0</v>
      </c>
      <c r="P87">
        <f t="shared" si="1"/>
        <v>1</v>
      </c>
      <c r="Q87">
        <f>IF('Region - CS Data'!V88=0%,1,0)</f>
        <v>1</v>
      </c>
    </row>
    <row r="88" spans="1:17" x14ac:dyDescent="0.35">
      <c r="A88">
        <f>'Region - CS Data'!A89</f>
        <v>87</v>
      </c>
      <c r="B88" t="str">
        <f>'Region - CS Data'!B89</f>
        <v>Nanded</v>
      </c>
      <c r="C88" t="str">
        <f>'Region - CS Data'!C89</f>
        <v>Nanded</v>
      </c>
      <c r="D88" t="str">
        <f>'Region - CS Data'!D89</f>
        <v>Kandhar</v>
      </c>
      <c r="E88" t="str">
        <f>'Region - CS Data'!E89</f>
        <v>Kandhar</v>
      </c>
      <c r="F88" t="str">
        <f>'Region - CS Data'!F89</f>
        <v>7338000</v>
      </c>
      <c r="G88" t="str">
        <f>'Region - CS Data'!G89</f>
        <v>Osmamnagar Shirdhon Combined WSS</v>
      </c>
      <c r="H88" t="str">
        <f>'Region - CS Data'!H89</f>
        <v>Shiradhon</v>
      </c>
      <c r="I88" t="str">
        <f>'Region - CS Data'!I89</f>
        <v>ESR-1.50 LL</v>
      </c>
      <c r="J88">
        <f>IF(AND('Region - CS Data'!V89&gt;-1%,'Region - CS Data'!V89&lt;101%),1,0)</f>
        <v>1</v>
      </c>
      <c r="K88">
        <f>IF(AND('Region - CS Data'!V89&gt;100%,'Region - CS Data'!V89&lt;301%),1,0)</f>
        <v>0</v>
      </c>
      <c r="L88">
        <f>IF(AND('Region - CS Data'!V89&gt;300%,'Region - CS Data'!V89&lt;501%),1,0)</f>
        <v>0</v>
      </c>
      <c r="M88">
        <f>IF(AND('Region - CS Data'!V89&gt;500%,'Region - CS Data'!V89&lt;1001%),1,0)</f>
        <v>0</v>
      </c>
      <c r="N88">
        <f>IF(AND('Region - CS Data'!V89&gt;1000%,'Region - CS Data'!V89&lt;2001%),1,0)</f>
        <v>0</v>
      </c>
      <c r="O88">
        <f>IF('Region - CS Data'!V89&gt;2000%,1,0)</f>
        <v>0</v>
      </c>
      <c r="P88">
        <f t="shared" si="1"/>
        <v>1</v>
      </c>
      <c r="Q88">
        <f>IF('Region - CS Data'!V89=0%,1,0)</f>
        <v>1</v>
      </c>
    </row>
    <row r="89" spans="1:17" x14ac:dyDescent="0.35">
      <c r="A89">
        <f>'Region - CS Data'!A90</f>
        <v>88</v>
      </c>
      <c r="B89" t="str">
        <f>'Region - CS Data'!B90</f>
        <v>Chhatrapati Sambhajinagar</v>
      </c>
      <c r="C89" t="str">
        <f>'Region - CS Data'!C90</f>
        <v>Jalna</v>
      </c>
      <c r="D89" t="str">
        <f>'Region - CS Data'!D90</f>
        <v>Mantha</v>
      </c>
      <c r="E89" t="str">
        <f>'Region - CS Data'!E90</f>
        <v>Mantha</v>
      </c>
      <c r="F89" t="str">
        <f>'Region - CS Data'!F90</f>
        <v>20094559</v>
      </c>
      <c r="G89" t="str">
        <f>'Region - CS Data'!G90</f>
        <v>120 Villages Extension Scheme for Works Not Considered in 173 GRID WSS and 95 GRID WSS Tq. Partur, Mantha and Jalna Dist: Jalna</v>
      </c>
      <c r="H89" t="str">
        <f>'Region - CS Data'!H90</f>
        <v>Devthana Mantha</v>
      </c>
      <c r="I89" t="str">
        <f>'Region - CS Data'!I90</f>
        <v>ESR-0.49 LL</v>
      </c>
      <c r="J89">
        <f>IF(AND('Region - CS Data'!V90&gt;-1%,'Region - CS Data'!V90&lt;101%),1,0)</f>
        <v>1</v>
      </c>
      <c r="K89">
        <f>IF(AND('Region - CS Data'!V90&gt;100%,'Region - CS Data'!V90&lt;301%),1,0)</f>
        <v>0</v>
      </c>
      <c r="L89">
        <f>IF(AND('Region - CS Data'!V90&gt;300%,'Region - CS Data'!V90&lt;501%),1,0)</f>
        <v>0</v>
      </c>
      <c r="M89">
        <f>IF(AND('Region - CS Data'!V90&gt;500%,'Region - CS Data'!V90&lt;1001%),1,0)</f>
        <v>0</v>
      </c>
      <c r="N89">
        <f>IF(AND('Region - CS Data'!V90&gt;1000%,'Region - CS Data'!V90&lt;2001%),1,0)</f>
        <v>0</v>
      </c>
      <c r="O89">
        <f>IF('Region - CS Data'!V90&gt;2000%,1,0)</f>
        <v>0</v>
      </c>
      <c r="P89">
        <f t="shared" si="1"/>
        <v>1</v>
      </c>
      <c r="Q89">
        <f>IF('Region - CS Data'!V90=0%,1,0)</f>
        <v>0</v>
      </c>
    </row>
    <row r="90" spans="1:17" x14ac:dyDescent="0.35">
      <c r="A90">
        <f>'Region - CS Data'!A91</f>
        <v>89</v>
      </c>
      <c r="B90" t="str">
        <f>'Region - CS Data'!B91</f>
        <v>Nanded</v>
      </c>
      <c r="C90" t="str">
        <f>'Region - CS Data'!C91</f>
        <v>Nanded</v>
      </c>
      <c r="D90" t="str">
        <f>'Region - CS Data'!D91</f>
        <v>Hadgaon</v>
      </c>
      <c r="E90" t="str">
        <f>'Region - CS Data'!E91</f>
        <v>Hadgaon</v>
      </c>
      <c r="F90" t="str">
        <f>'Region - CS Data'!F91</f>
        <v>20013969</v>
      </c>
      <c r="G90" t="str">
        <f>'Region - CS Data'!G91</f>
        <v>Hadgaon and Himayatnagar 132 Village Grid WSS</v>
      </c>
      <c r="H90" t="str">
        <f>'Region - CS Data'!H91</f>
        <v>Shirad</v>
      </c>
      <c r="I90" t="str">
        <f>'Region - CS Data'!I91</f>
        <v>ESR-0.60 LL</v>
      </c>
      <c r="J90">
        <f>IF(AND('Region - CS Data'!V91&gt;-1%,'Region - CS Data'!V91&lt;101%),1,0)</f>
        <v>1</v>
      </c>
      <c r="K90">
        <f>IF(AND('Region - CS Data'!V91&gt;100%,'Region - CS Data'!V91&lt;301%),1,0)</f>
        <v>0</v>
      </c>
      <c r="L90">
        <f>IF(AND('Region - CS Data'!V91&gt;300%,'Region - CS Data'!V91&lt;501%),1,0)</f>
        <v>0</v>
      </c>
      <c r="M90">
        <f>IF(AND('Region - CS Data'!V91&gt;500%,'Region - CS Data'!V91&lt;1001%),1,0)</f>
        <v>0</v>
      </c>
      <c r="N90">
        <f>IF(AND('Region - CS Data'!V91&gt;1000%,'Region - CS Data'!V91&lt;2001%),1,0)</f>
        <v>0</v>
      </c>
      <c r="O90">
        <f>IF('Region - CS Data'!V91&gt;2000%,1,0)</f>
        <v>0</v>
      </c>
      <c r="P90">
        <f t="shared" si="1"/>
        <v>1</v>
      </c>
      <c r="Q90">
        <f>IF('Region - CS Data'!V91=0%,1,0)</f>
        <v>1</v>
      </c>
    </row>
    <row r="91" spans="1:17" x14ac:dyDescent="0.35">
      <c r="A91">
        <f>'Region - CS Data'!A92</f>
        <v>90</v>
      </c>
      <c r="B91" t="str">
        <f>'Region - CS Data'!B92</f>
        <v>Chhatrapati Sambhajinagar</v>
      </c>
      <c r="C91" t="str">
        <f>'Region - CS Data'!C92</f>
        <v>Chhatrapati Sambhajinagar</v>
      </c>
      <c r="D91" t="str">
        <f>'Region - CS Data'!D92</f>
        <v>Vaijapur</v>
      </c>
      <c r="E91" t="str">
        <f>'Region - CS Data'!E92</f>
        <v>Vaijapur</v>
      </c>
      <c r="F91" t="str">
        <f>'Region - CS Data'!F92</f>
        <v>20051233</v>
      </c>
      <c r="G91" t="str">
        <f>'Region - CS Data'!G92</f>
        <v>373 Village Gangapur-Vaijapur Grid WSS</v>
      </c>
      <c r="H91" t="str">
        <f>'Region - CS Data'!H92</f>
        <v>Goygaon</v>
      </c>
      <c r="I91" t="str">
        <f>'Region - CS Data'!I92</f>
        <v>ESR-0.40 LL</v>
      </c>
      <c r="J91">
        <f>IF(AND('Region - CS Data'!V92&gt;-1%,'Region - CS Data'!V92&lt;101%),1,0)</f>
        <v>1</v>
      </c>
      <c r="K91">
        <f>IF(AND('Region - CS Data'!V92&gt;100%,'Region - CS Data'!V92&lt;301%),1,0)</f>
        <v>0</v>
      </c>
      <c r="L91">
        <f>IF(AND('Region - CS Data'!V92&gt;300%,'Region - CS Data'!V92&lt;501%),1,0)</f>
        <v>0</v>
      </c>
      <c r="M91">
        <f>IF(AND('Region - CS Data'!V92&gt;500%,'Region - CS Data'!V92&lt;1001%),1,0)</f>
        <v>0</v>
      </c>
      <c r="N91">
        <f>IF(AND('Region - CS Data'!V92&gt;1000%,'Region - CS Data'!V92&lt;2001%),1,0)</f>
        <v>0</v>
      </c>
      <c r="O91">
        <f>IF('Region - CS Data'!V92&gt;2000%,1,0)</f>
        <v>0</v>
      </c>
      <c r="P91">
        <f t="shared" si="1"/>
        <v>1</v>
      </c>
      <c r="Q91">
        <f>IF('Region - CS Data'!V92=0%,1,0)</f>
        <v>1</v>
      </c>
    </row>
    <row r="92" spans="1:17" x14ac:dyDescent="0.35">
      <c r="A92">
        <f>'Region - CS Data'!A93</f>
        <v>91</v>
      </c>
      <c r="B92" t="str">
        <f>'Region - CS Data'!B93</f>
        <v>Chhatrapati Sambhajinagar</v>
      </c>
      <c r="C92" t="str">
        <f>'Region - CS Data'!C93</f>
        <v>Chhatrapati Sambhajinagar</v>
      </c>
      <c r="D92" t="str">
        <f>'Region - CS Data'!D93</f>
        <v>Vaijapur</v>
      </c>
      <c r="E92" t="str">
        <f>'Region - CS Data'!E93</f>
        <v>Vaijapur</v>
      </c>
      <c r="F92" t="str">
        <f>'Region - CS Data'!F93</f>
        <v>20051233</v>
      </c>
      <c r="G92" t="str">
        <f>'Region - CS Data'!G93</f>
        <v>373 Village Gangapur-Vaijapur Grid WSS</v>
      </c>
      <c r="H92" t="str">
        <f>'Region - CS Data'!H93</f>
        <v>Dawala</v>
      </c>
      <c r="I92" t="str">
        <f>'Region - CS Data'!I93</f>
        <v>ESR-0.35 LL</v>
      </c>
      <c r="J92">
        <f>IF(AND('Region - CS Data'!V93&gt;-1%,'Region - CS Data'!V93&lt;101%),1,0)</f>
        <v>1</v>
      </c>
      <c r="K92">
        <f>IF(AND('Region - CS Data'!V93&gt;100%,'Region - CS Data'!V93&lt;301%),1,0)</f>
        <v>0</v>
      </c>
      <c r="L92">
        <f>IF(AND('Region - CS Data'!V93&gt;300%,'Region - CS Data'!V93&lt;501%),1,0)</f>
        <v>0</v>
      </c>
      <c r="M92">
        <f>IF(AND('Region - CS Data'!V93&gt;500%,'Region - CS Data'!V93&lt;1001%),1,0)</f>
        <v>0</v>
      </c>
      <c r="N92">
        <f>IF(AND('Region - CS Data'!V93&gt;1000%,'Region - CS Data'!V93&lt;2001%),1,0)</f>
        <v>0</v>
      </c>
      <c r="O92">
        <f>IF('Region - CS Data'!V93&gt;2000%,1,0)</f>
        <v>0</v>
      </c>
      <c r="P92">
        <f t="shared" si="1"/>
        <v>1</v>
      </c>
      <c r="Q92">
        <f>IF('Region - CS Data'!V93=0%,1,0)</f>
        <v>0</v>
      </c>
    </row>
    <row r="93" spans="1:17" x14ac:dyDescent="0.35">
      <c r="A93">
        <f>'Region - CS Data'!A94</f>
        <v>92</v>
      </c>
      <c r="B93" t="str">
        <f>'Region - CS Data'!B94</f>
        <v>Chhatrapati Sambhajinagar</v>
      </c>
      <c r="C93" t="str">
        <f>'Region - CS Data'!C94</f>
        <v>Chhatrapati Sambhajinagar</v>
      </c>
      <c r="D93" t="str">
        <f>'Region - CS Data'!D94</f>
        <v>Vaijapur</v>
      </c>
      <c r="E93" t="str">
        <f>'Region - CS Data'!E94</f>
        <v>Vaijapur</v>
      </c>
      <c r="F93" t="str">
        <f>'Region - CS Data'!F94</f>
        <v>20051233</v>
      </c>
      <c r="G93" t="str">
        <f>'Region - CS Data'!G94</f>
        <v>373 Village Gangapur-Vaijapur Grid WSS</v>
      </c>
      <c r="H93" t="str">
        <f>'Region - CS Data'!H94</f>
        <v>Hadas Pimpalgaon</v>
      </c>
      <c r="I93" t="str">
        <f>'Region - CS Data'!I94</f>
        <v>ESR-0.70 LL</v>
      </c>
      <c r="J93">
        <f>IF(AND('Region - CS Data'!V94&gt;-1%,'Region - CS Data'!V94&lt;101%),1,0)</f>
        <v>1</v>
      </c>
      <c r="K93">
        <f>IF(AND('Region - CS Data'!V94&gt;100%,'Region - CS Data'!V94&lt;301%),1,0)</f>
        <v>0</v>
      </c>
      <c r="L93">
        <f>IF(AND('Region - CS Data'!V94&gt;300%,'Region - CS Data'!V94&lt;501%),1,0)</f>
        <v>0</v>
      </c>
      <c r="M93">
        <f>IF(AND('Region - CS Data'!V94&gt;500%,'Region - CS Data'!V94&lt;1001%),1,0)</f>
        <v>0</v>
      </c>
      <c r="N93">
        <f>IF(AND('Region - CS Data'!V94&gt;1000%,'Region - CS Data'!V94&lt;2001%),1,0)</f>
        <v>0</v>
      </c>
      <c r="O93">
        <f>IF('Region - CS Data'!V94&gt;2000%,1,0)</f>
        <v>0</v>
      </c>
      <c r="P93">
        <f t="shared" si="1"/>
        <v>1</v>
      </c>
      <c r="Q93">
        <f>IF('Region - CS Data'!V94=0%,1,0)</f>
        <v>1</v>
      </c>
    </row>
    <row r="94" spans="1:17" x14ac:dyDescent="0.35">
      <c r="A94">
        <f>'Region - CS Data'!A95</f>
        <v>93</v>
      </c>
      <c r="B94" t="str">
        <f>'Region - CS Data'!B95</f>
        <v>Chhatrapati Sambhajinagar</v>
      </c>
      <c r="C94" t="str">
        <f>'Region - CS Data'!C95</f>
        <v>Jalna</v>
      </c>
      <c r="D94" t="str">
        <f>'Region - CS Data'!D95</f>
        <v>Mantha</v>
      </c>
      <c r="E94" t="str">
        <f>'Region - CS Data'!E95</f>
        <v>Mantha</v>
      </c>
      <c r="F94" t="str">
        <f>'Region - CS Data'!F95</f>
        <v>20094559</v>
      </c>
      <c r="G94" t="str">
        <f>'Region - CS Data'!G95</f>
        <v>120 Villages Extension Scheme for Works Not Considered in 173 GRID WSS and 95 GRID WSS Tq. Partur, Mantha and Jalna Dist: Jalna</v>
      </c>
      <c r="H94" t="str">
        <f>'Region - CS Data'!H95</f>
        <v>Lawani</v>
      </c>
      <c r="I94" t="str">
        <f>'Region - CS Data'!I95</f>
        <v>ESR-0.30 LL</v>
      </c>
      <c r="J94">
        <f>IF(AND('Region - CS Data'!V95&gt;-1%,'Region - CS Data'!V95&lt;101%),1,0)</f>
        <v>1</v>
      </c>
      <c r="K94">
        <f>IF(AND('Region - CS Data'!V95&gt;100%,'Region - CS Data'!V95&lt;301%),1,0)</f>
        <v>0</v>
      </c>
      <c r="L94">
        <f>IF(AND('Region - CS Data'!V95&gt;300%,'Region - CS Data'!V95&lt;501%),1,0)</f>
        <v>0</v>
      </c>
      <c r="M94">
        <f>IF(AND('Region - CS Data'!V95&gt;500%,'Region - CS Data'!V95&lt;1001%),1,0)</f>
        <v>0</v>
      </c>
      <c r="N94">
        <f>IF(AND('Region - CS Data'!V95&gt;1000%,'Region - CS Data'!V95&lt;2001%),1,0)</f>
        <v>0</v>
      </c>
      <c r="O94">
        <f>IF('Region - CS Data'!V95&gt;2000%,1,0)</f>
        <v>0</v>
      </c>
      <c r="P94">
        <f t="shared" si="1"/>
        <v>1</v>
      </c>
      <c r="Q94">
        <f>IF('Region - CS Data'!V95=0%,1,0)</f>
        <v>1</v>
      </c>
    </row>
    <row r="95" spans="1:17" x14ac:dyDescent="0.35">
      <c r="A95">
        <f>'Region - CS Data'!A96</f>
        <v>94</v>
      </c>
      <c r="B95" t="str">
        <f>'Region - CS Data'!B96</f>
        <v>Chhatrapati Sambhajinagar</v>
      </c>
      <c r="C95" t="str">
        <f>'Region - CS Data'!C96</f>
        <v>Chhatrapati Sambhajinagar</v>
      </c>
      <c r="D95" t="str">
        <f>'Region - CS Data'!D96</f>
        <v>Gangapur</v>
      </c>
      <c r="E95" t="str">
        <f>'Region - CS Data'!E96</f>
        <v>Gangapur</v>
      </c>
      <c r="F95" t="str">
        <f>'Region - CS Data'!F96</f>
        <v>20051233</v>
      </c>
      <c r="G95" t="str">
        <f>'Region - CS Data'!G96</f>
        <v>373 Village Gangapur-Vaijapur Grid WSS</v>
      </c>
      <c r="H95" t="str">
        <f>'Region - CS Data'!H96</f>
        <v>Ranjangaon (s)</v>
      </c>
      <c r="I95" t="str">
        <f>'Region - CS Data'!I96</f>
        <v>ESR-2.00 LL</v>
      </c>
      <c r="J95">
        <f>IF(AND('Region - CS Data'!V96&gt;-1%,'Region - CS Data'!V96&lt;101%),1,0)</f>
        <v>1</v>
      </c>
      <c r="K95">
        <f>IF(AND('Region - CS Data'!V96&gt;100%,'Region - CS Data'!V96&lt;301%),1,0)</f>
        <v>0</v>
      </c>
      <c r="L95">
        <f>IF(AND('Region - CS Data'!V96&gt;300%,'Region - CS Data'!V96&lt;501%),1,0)</f>
        <v>0</v>
      </c>
      <c r="M95">
        <f>IF(AND('Region - CS Data'!V96&gt;500%,'Region - CS Data'!V96&lt;1001%),1,0)</f>
        <v>0</v>
      </c>
      <c r="N95">
        <f>IF(AND('Region - CS Data'!V96&gt;1000%,'Region - CS Data'!V96&lt;2001%),1,0)</f>
        <v>0</v>
      </c>
      <c r="O95">
        <f>IF('Region - CS Data'!V96&gt;2000%,1,0)</f>
        <v>0</v>
      </c>
      <c r="P95">
        <f t="shared" si="1"/>
        <v>1</v>
      </c>
      <c r="Q95">
        <f>IF('Region - CS Data'!V96=0%,1,0)</f>
        <v>1</v>
      </c>
    </row>
    <row r="96" spans="1:17" x14ac:dyDescent="0.35">
      <c r="A96">
        <f>'Region - CS Data'!A97</f>
        <v>95</v>
      </c>
      <c r="B96" t="str">
        <f>'Region - CS Data'!B97</f>
        <v>Latur</v>
      </c>
      <c r="C96" t="str">
        <f>'Region - CS Data'!C97</f>
        <v>Latur</v>
      </c>
      <c r="D96" t="str">
        <f>'Region - CS Data'!D97</f>
        <v>Renapur</v>
      </c>
      <c r="E96" t="str">
        <f>'Region - CS Data'!E97</f>
        <v>Renapur</v>
      </c>
      <c r="F96" t="str">
        <f>'Region - CS Data'!F97</f>
        <v>20030820</v>
      </c>
      <c r="G96" t="str">
        <f>'Region - CS Data'!G97</f>
        <v>Pangaon 10 villages WSS</v>
      </c>
      <c r="H96" t="str">
        <f>'Region - CS Data'!H97</f>
        <v>Manusmarwadi</v>
      </c>
      <c r="I96" t="str">
        <f>'Region - CS Data'!I97</f>
        <v>ESR-0.20 LL</v>
      </c>
      <c r="J96">
        <f>IF(AND('Region - CS Data'!V97&gt;-1%,'Region - CS Data'!V97&lt;101%),1,0)</f>
        <v>1</v>
      </c>
      <c r="K96">
        <f>IF(AND('Region - CS Data'!V97&gt;100%,'Region - CS Data'!V97&lt;301%),1,0)</f>
        <v>0</v>
      </c>
      <c r="L96">
        <f>IF(AND('Region - CS Data'!V97&gt;300%,'Region - CS Data'!V97&lt;501%),1,0)</f>
        <v>0</v>
      </c>
      <c r="M96">
        <f>IF(AND('Region - CS Data'!V97&gt;500%,'Region - CS Data'!V97&lt;1001%),1,0)</f>
        <v>0</v>
      </c>
      <c r="N96">
        <f>IF(AND('Region - CS Data'!V97&gt;1000%,'Region - CS Data'!V97&lt;2001%),1,0)</f>
        <v>0</v>
      </c>
      <c r="O96">
        <f>IF('Region - CS Data'!V97&gt;2000%,1,0)</f>
        <v>0</v>
      </c>
      <c r="P96">
        <f t="shared" si="1"/>
        <v>1</v>
      </c>
      <c r="Q96">
        <f>IF('Region - CS Data'!V97=0%,1,0)</f>
        <v>1</v>
      </c>
    </row>
    <row r="97" spans="1:17" x14ac:dyDescent="0.35">
      <c r="A97">
        <f>'Region - CS Data'!A98</f>
        <v>96</v>
      </c>
      <c r="B97" t="str">
        <f>'Region - CS Data'!B98</f>
        <v>Chhatrapati Sambhajinagar</v>
      </c>
      <c r="C97" t="str">
        <f>'Region - CS Data'!C98</f>
        <v>Chhatrapati Sambhajinagar</v>
      </c>
      <c r="D97" t="str">
        <f>'Region - CS Data'!D98</f>
        <v>Vaijapur</v>
      </c>
      <c r="E97" t="str">
        <f>'Region - CS Data'!E98</f>
        <v>Vaijapur</v>
      </c>
      <c r="F97" t="str">
        <f>'Region - CS Data'!F98</f>
        <v>20051233</v>
      </c>
      <c r="G97" t="str">
        <f>'Region - CS Data'!G98</f>
        <v>373 Village Gangapur-Vaijapur Grid WSS</v>
      </c>
      <c r="H97" t="str">
        <f>'Region - CS Data'!H98</f>
        <v>Jarul</v>
      </c>
      <c r="I97" t="str">
        <f>'Region - CS Data'!I98</f>
        <v>ESR-1.00 LL</v>
      </c>
      <c r="J97">
        <f>IF(AND('Region - CS Data'!V98&gt;-1%,'Region - CS Data'!V98&lt;101%),1,0)</f>
        <v>1</v>
      </c>
      <c r="K97">
        <f>IF(AND('Region - CS Data'!V98&gt;100%,'Region - CS Data'!V98&lt;301%),1,0)</f>
        <v>0</v>
      </c>
      <c r="L97">
        <f>IF(AND('Region - CS Data'!V98&gt;300%,'Region - CS Data'!V98&lt;501%),1,0)</f>
        <v>0</v>
      </c>
      <c r="M97">
        <f>IF(AND('Region - CS Data'!V98&gt;500%,'Region - CS Data'!V98&lt;1001%),1,0)</f>
        <v>0</v>
      </c>
      <c r="N97">
        <f>IF(AND('Region - CS Data'!V98&gt;1000%,'Region - CS Data'!V98&lt;2001%),1,0)</f>
        <v>0</v>
      </c>
      <c r="O97">
        <f>IF('Region - CS Data'!V98&gt;2000%,1,0)</f>
        <v>0</v>
      </c>
      <c r="P97">
        <f t="shared" si="1"/>
        <v>1</v>
      </c>
      <c r="Q97">
        <f>IF('Region - CS Data'!V98=0%,1,0)</f>
        <v>0</v>
      </c>
    </row>
    <row r="98" spans="1:17" x14ac:dyDescent="0.35">
      <c r="A98">
        <f>'Region - CS Data'!A99</f>
        <v>97</v>
      </c>
      <c r="B98" t="str">
        <f>'Region - CS Data'!B99</f>
        <v>Chhatrapati Sambhajinagar</v>
      </c>
      <c r="C98" t="str">
        <f>'Region - CS Data'!C99</f>
        <v>Chhatrapati Sambhajinagar</v>
      </c>
      <c r="D98" t="str">
        <f>'Region - CS Data'!D99</f>
        <v>Vaijapur</v>
      </c>
      <c r="E98" t="str">
        <f>'Region - CS Data'!E99</f>
        <v>Vaijapur</v>
      </c>
      <c r="F98" t="str">
        <f>'Region - CS Data'!F99</f>
        <v>20051233</v>
      </c>
      <c r="G98" t="str">
        <f>'Region - CS Data'!G99</f>
        <v>373 Village Gangapur-Vaijapur Grid WSS</v>
      </c>
      <c r="H98" t="str">
        <f>'Region - CS Data'!H99</f>
        <v>Jambargaon</v>
      </c>
      <c r="I98" t="str">
        <f>'Region - CS Data'!I99</f>
        <v>ESR-0.45 LL</v>
      </c>
      <c r="J98">
        <f>IF(AND('Region - CS Data'!V99&gt;-1%,'Region - CS Data'!V99&lt;101%),1,0)</f>
        <v>1</v>
      </c>
      <c r="K98">
        <f>IF(AND('Region - CS Data'!V99&gt;100%,'Region - CS Data'!V99&lt;301%),1,0)</f>
        <v>0</v>
      </c>
      <c r="L98">
        <f>IF(AND('Region - CS Data'!V99&gt;300%,'Region - CS Data'!V99&lt;501%),1,0)</f>
        <v>0</v>
      </c>
      <c r="M98">
        <f>IF(AND('Region - CS Data'!V99&gt;500%,'Region - CS Data'!V99&lt;1001%),1,0)</f>
        <v>0</v>
      </c>
      <c r="N98">
        <f>IF(AND('Region - CS Data'!V99&gt;1000%,'Region - CS Data'!V99&lt;2001%),1,0)</f>
        <v>0</v>
      </c>
      <c r="O98">
        <f>IF('Region - CS Data'!V99&gt;2000%,1,0)</f>
        <v>0</v>
      </c>
      <c r="P98">
        <f t="shared" si="1"/>
        <v>1</v>
      </c>
      <c r="Q98">
        <f>IF('Region - CS Data'!V99=0%,1,0)</f>
        <v>1</v>
      </c>
    </row>
    <row r="99" spans="1:17" x14ac:dyDescent="0.35">
      <c r="A99">
        <f>'Region - CS Data'!A100</f>
        <v>98</v>
      </c>
      <c r="B99" t="str">
        <f>'Region - CS Data'!B100</f>
        <v>Chhatrapati Sambhajinagar</v>
      </c>
      <c r="C99" t="str">
        <f>'Region - CS Data'!C100</f>
        <v>Chhatrapati Sambhajinagar</v>
      </c>
      <c r="D99" t="str">
        <f>'Region - CS Data'!D100</f>
        <v>Vaijapur</v>
      </c>
      <c r="E99" t="str">
        <f>'Region - CS Data'!E100</f>
        <v>Vaijapur</v>
      </c>
      <c r="F99" t="str">
        <f>'Region - CS Data'!F100</f>
        <v>20051233</v>
      </c>
      <c r="G99" t="str">
        <f>'Region - CS Data'!G100</f>
        <v>373 Village Gangapur-Vaijapur Grid WSS</v>
      </c>
      <c r="H99" t="str">
        <f>'Region - CS Data'!H100</f>
        <v>Karanjgaon</v>
      </c>
      <c r="I99" t="str">
        <f>'Region - CS Data'!I100</f>
        <v>ESR-0.70 LL</v>
      </c>
      <c r="J99">
        <f>IF(AND('Region - CS Data'!V100&gt;-1%,'Region - CS Data'!V100&lt;101%),1,0)</f>
        <v>1</v>
      </c>
      <c r="K99">
        <f>IF(AND('Region - CS Data'!V100&gt;100%,'Region - CS Data'!V100&lt;301%),1,0)</f>
        <v>0</v>
      </c>
      <c r="L99">
        <f>IF(AND('Region - CS Data'!V100&gt;300%,'Region - CS Data'!V100&lt;501%),1,0)</f>
        <v>0</v>
      </c>
      <c r="M99">
        <f>IF(AND('Region - CS Data'!V100&gt;500%,'Region - CS Data'!V100&lt;1001%),1,0)</f>
        <v>0</v>
      </c>
      <c r="N99">
        <f>IF(AND('Region - CS Data'!V100&gt;1000%,'Region - CS Data'!V100&lt;2001%),1,0)</f>
        <v>0</v>
      </c>
      <c r="O99">
        <f>IF('Region - CS Data'!V100&gt;2000%,1,0)</f>
        <v>0</v>
      </c>
      <c r="P99">
        <f t="shared" si="1"/>
        <v>1</v>
      </c>
      <c r="Q99">
        <f>IF('Region - CS Data'!V100=0%,1,0)</f>
        <v>1</v>
      </c>
    </row>
    <row r="100" spans="1:17" x14ac:dyDescent="0.35">
      <c r="A100">
        <f>'Region - CS Data'!A101</f>
        <v>99</v>
      </c>
      <c r="B100" t="str">
        <f>'Region - CS Data'!B101</f>
        <v>Chhatrapati Sambhajinagar</v>
      </c>
      <c r="C100" t="str">
        <f>'Region - CS Data'!C101</f>
        <v>Chhatrapati Sambhajinagar</v>
      </c>
      <c r="D100" t="str">
        <f>'Region - CS Data'!D101</f>
        <v>Vaijapur</v>
      </c>
      <c r="E100" t="str">
        <f>'Region - CS Data'!E101</f>
        <v>Vaijapur</v>
      </c>
      <c r="F100" t="str">
        <f>'Region - CS Data'!F101</f>
        <v>20051233</v>
      </c>
      <c r="G100" t="str">
        <f>'Region - CS Data'!G101</f>
        <v>373 Village Gangapur-Vaijapur Grid WSS</v>
      </c>
      <c r="H100" t="str">
        <f>'Region - CS Data'!H101</f>
        <v>Khandala</v>
      </c>
      <c r="I100" t="str">
        <f>'Region - CS Data'!I101</f>
        <v>ESR-0.40 LL</v>
      </c>
      <c r="J100">
        <f>IF(AND('Region - CS Data'!V101&gt;-1%,'Region - CS Data'!V101&lt;101%),1,0)</f>
        <v>1</v>
      </c>
      <c r="K100">
        <f>IF(AND('Region - CS Data'!V101&gt;100%,'Region - CS Data'!V101&lt;301%),1,0)</f>
        <v>0</v>
      </c>
      <c r="L100">
        <f>IF(AND('Region - CS Data'!V101&gt;300%,'Region - CS Data'!V101&lt;501%),1,0)</f>
        <v>0</v>
      </c>
      <c r="M100">
        <f>IF(AND('Region - CS Data'!V101&gt;500%,'Region - CS Data'!V101&lt;1001%),1,0)</f>
        <v>0</v>
      </c>
      <c r="N100">
        <f>IF(AND('Region - CS Data'!V101&gt;1000%,'Region - CS Data'!V101&lt;2001%),1,0)</f>
        <v>0</v>
      </c>
      <c r="O100">
        <f>IF('Region - CS Data'!V101&gt;2000%,1,0)</f>
        <v>0</v>
      </c>
      <c r="P100">
        <f t="shared" si="1"/>
        <v>1</v>
      </c>
      <c r="Q100">
        <f>IF('Region - CS Data'!V101=0%,1,0)</f>
        <v>1</v>
      </c>
    </row>
    <row r="101" spans="1:17" x14ac:dyDescent="0.35">
      <c r="A101">
        <f>'Region - CS Data'!A102</f>
        <v>100</v>
      </c>
      <c r="B101" t="str">
        <f>'Region - CS Data'!B102</f>
        <v>Chhatrapati Sambhajinagar</v>
      </c>
      <c r="C101" t="str">
        <f>'Region - CS Data'!C102</f>
        <v>Chhatrapati Sambhajinagar</v>
      </c>
      <c r="D101" t="str">
        <f>'Region - CS Data'!D102</f>
        <v>Vaijapur</v>
      </c>
      <c r="E101" t="str">
        <f>'Region - CS Data'!E102</f>
        <v>Vaijapur</v>
      </c>
      <c r="F101" t="str">
        <f>'Region - CS Data'!F102</f>
        <v>20051233</v>
      </c>
      <c r="G101" t="str">
        <f>'Region - CS Data'!G102</f>
        <v>373 Village Gangapur-Vaijapur Grid WSS</v>
      </c>
      <c r="H101" t="str">
        <f>'Region - CS Data'!H102</f>
        <v>Sakegaon</v>
      </c>
      <c r="I101" t="str">
        <f>'Region - CS Data'!I102</f>
        <v>ESR-0.35 LL</v>
      </c>
      <c r="J101">
        <f>IF(AND('Region - CS Data'!V102&gt;-1%,'Region - CS Data'!V102&lt;101%),1,0)</f>
        <v>1</v>
      </c>
      <c r="K101">
        <f>IF(AND('Region - CS Data'!V102&gt;100%,'Region - CS Data'!V102&lt;301%),1,0)</f>
        <v>0</v>
      </c>
      <c r="L101">
        <f>IF(AND('Region - CS Data'!V102&gt;300%,'Region - CS Data'!V102&lt;501%),1,0)</f>
        <v>0</v>
      </c>
      <c r="M101">
        <f>IF(AND('Region - CS Data'!V102&gt;500%,'Region - CS Data'!V102&lt;1001%),1,0)</f>
        <v>0</v>
      </c>
      <c r="N101">
        <f>IF(AND('Region - CS Data'!V102&gt;1000%,'Region - CS Data'!V102&lt;2001%),1,0)</f>
        <v>0</v>
      </c>
      <c r="O101">
        <f>IF('Region - CS Data'!V102&gt;2000%,1,0)</f>
        <v>0</v>
      </c>
      <c r="P101">
        <f t="shared" si="1"/>
        <v>1</v>
      </c>
      <c r="Q101">
        <f>IF('Region - CS Data'!V102=0%,1,0)</f>
        <v>1</v>
      </c>
    </row>
    <row r="102" spans="1:17" x14ac:dyDescent="0.35">
      <c r="A102">
        <f>'Region - CS Data'!A103</f>
        <v>101</v>
      </c>
      <c r="B102" t="str">
        <f>'Region - CS Data'!B103</f>
        <v>Latur</v>
      </c>
      <c r="C102" t="str">
        <f>'Region - CS Data'!C103</f>
        <v>Latur</v>
      </c>
      <c r="D102" t="str">
        <f>'Region - CS Data'!D103</f>
        <v>Shirur Anantpal</v>
      </c>
      <c r="E102" t="str">
        <f>'Region - CS Data'!E103</f>
        <v>Shirur Anantpal</v>
      </c>
      <c r="F102" t="str">
        <f>'Region - CS Data'!F103</f>
        <v>20030815</v>
      </c>
      <c r="G102" t="str">
        <f>'Region - CS Data'!G103</f>
        <v>Sakol 7 villages WSS</v>
      </c>
      <c r="H102" t="str">
        <f>'Region - CS Data'!H103</f>
        <v>Sakol</v>
      </c>
      <c r="I102" t="str">
        <f>'Region - CS Data'!I103</f>
        <v>MBR-2.00 LL</v>
      </c>
      <c r="J102">
        <f>IF(AND('Region - CS Data'!V103&gt;-1%,'Region - CS Data'!V103&lt;101%),1,0)</f>
        <v>1</v>
      </c>
      <c r="K102">
        <f>IF(AND('Region - CS Data'!V103&gt;100%,'Region - CS Data'!V103&lt;301%),1,0)</f>
        <v>0</v>
      </c>
      <c r="L102">
        <f>IF(AND('Region - CS Data'!V103&gt;300%,'Region - CS Data'!V103&lt;501%),1,0)</f>
        <v>0</v>
      </c>
      <c r="M102">
        <f>IF(AND('Region - CS Data'!V103&gt;500%,'Region - CS Data'!V103&lt;1001%),1,0)</f>
        <v>0</v>
      </c>
      <c r="N102">
        <f>IF(AND('Region - CS Data'!V103&gt;1000%,'Region - CS Data'!V103&lt;2001%),1,0)</f>
        <v>0</v>
      </c>
      <c r="O102">
        <f>IF('Region - CS Data'!V103&gt;2000%,1,0)</f>
        <v>0</v>
      </c>
      <c r="P102">
        <f t="shared" si="1"/>
        <v>1</v>
      </c>
      <c r="Q102">
        <f>IF('Region - CS Data'!V103=0%,1,0)</f>
        <v>1</v>
      </c>
    </row>
    <row r="103" spans="1:17" x14ac:dyDescent="0.35">
      <c r="A103">
        <f>'Region - CS Data'!A104</f>
        <v>102</v>
      </c>
      <c r="B103" t="str">
        <f>'Region - CS Data'!B104</f>
        <v>Nanded</v>
      </c>
      <c r="C103" t="str">
        <f>'Region - CS Data'!C104</f>
        <v>Nanded</v>
      </c>
      <c r="D103" t="str">
        <f>'Region - CS Data'!D104</f>
        <v>Himayatnagar</v>
      </c>
      <c r="E103" t="str">
        <f>'Region - CS Data'!E104</f>
        <v>Himayatnagar</v>
      </c>
      <c r="F103" t="str">
        <f>'Region - CS Data'!F104</f>
        <v>20013969</v>
      </c>
      <c r="G103" t="str">
        <f>'Region - CS Data'!G104</f>
        <v>Hadgaon and Himayatnagar 132 Village Grid WSS</v>
      </c>
      <c r="H103" t="str">
        <f>'Region - CS Data'!H104</f>
        <v>Khadki (Bazar)</v>
      </c>
      <c r="I103" t="str">
        <f>'Region - CS Data'!I104</f>
        <v>ESR-0.40 LL</v>
      </c>
      <c r="J103">
        <f>IF(AND('Region - CS Data'!V104&gt;-1%,'Region - CS Data'!V104&lt;101%),1,0)</f>
        <v>1</v>
      </c>
      <c r="K103">
        <f>IF(AND('Region - CS Data'!V104&gt;100%,'Region - CS Data'!V104&lt;301%),1,0)</f>
        <v>0</v>
      </c>
      <c r="L103">
        <f>IF(AND('Region - CS Data'!V104&gt;300%,'Region - CS Data'!V104&lt;501%),1,0)</f>
        <v>0</v>
      </c>
      <c r="M103">
        <f>IF(AND('Region - CS Data'!V104&gt;500%,'Region - CS Data'!V104&lt;1001%),1,0)</f>
        <v>0</v>
      </c>
      <c r="N103">
        <f>IF(AND('Region - CS Data'!V104&gt;1000%,'Region - CS Data'!V104&lt;2001%),1,0)</f>
        <v>0</v>
      </c>
      <c r="O103">
        <f>IF('Region - CS Data'!V104&gt;2000%,1,0)</f>
        <v>0</v>
      </c>
      <c r="P103">
        <f t="shared" si="1"/>
        <v>1</v>
      </c>
      <c r="Q103">
        <f>IF('Region - CS Data'!V104=0%,1,0)</f>
        <v>0</v>
      </c>
    </row>
    <row r="104" spans="1:17" x14ac:dyDescent="0.35">
      <c r="A104">
        <f>'Region - CS Data'!A105</f>
        <v>103</v>
      </c>
      <c r="B104" t="str">
        <f>'Region - CS Data'!B105</f>
        <v>Chhatrapati Sambhajinagar</v>
      </c>
      <c r="C104" t="str">
        <f>'Region - CS Data'!C105</f>
        <v>Chhatrapati Sambhajinagar</v>
      </c>
      <c r="D104" t="str">
        <f>'Region - CS Data'!D105</f>
        <v>Sillod</v>
      </c>
      <c r="E104" t="str">
        <f>'Region - CS Data'!E105</f>
        <v>Sillod</v>
      </c>
      <c r="F104" t="str">
        <f>'Region - CS Data'!F105</f>
        <v>20017395</v>
      </c>
      <c r="G104" t="str">
        <f>'Region - CS Data'!G105</f>
        <v>Shirsala &amp; 4 Village</v>
      </c>
      <c r="H104" t="str">
        <f>'Region - CS Data'!H105</f>
        <v>Nanegaon</v>
      </c>
      <c r="I104" t="str">
        <f>'Region - CS Data'!I105</f>
        <v>ESR-1.50 LL</v>
      </c>
      <c r="J104">
        <f>IF(AND('Region - CS Data'!V105&gt;-1%,'Region - CS Data'!V105&lt;101%),1,0)</f>
        <v>1</v>
      </c>
      <c r="K104">
        <f>IF(AND('Region - CS Data'!V105&gt;100%,'Region - CS Data'!V105&lt;301%),1,0)</f>
        <v>0</v>
      </c>
      <c r="L104">
        <f>IF(AND('Region - CS Data'!V105&gt;300%,'Region - CS Data'!V105&lt;501%),1,0)</f>
        <v>0</v>
      </c>
      <c r="M104">
        <f>IF(AND('Region - CS Data'!V105&gt;500%,'Region - CS Data'!V105&lt;1001%),1,0)</f>
        <v>0</v>
      </c>
      <c r="N104">
        <f>IF(AND('Region - CS Data'!V105&gt;1000%,'Region - CS Data'!V105&lt;2001%),1,0)</f>
        <v>0</v>
      </c>
      <c r="O104">
        <f>IF('Region - CS Data'!V105&gt;2000%,1,0)</f>
        <v>0</v>
      </c>
      <c r="P104">
        <f t="shared" si="1"/>
        <v>1</v>
      </c>
      <c r="Q104">
        <f>IF('Region - CS Data'!V105=0%,1,0)</f>
        <v>1</v>
      </c>
    </row>
    <row r="105" spans="1:17" x14ac:dyDescent="0.35">
      <c r="A105">
        <f>'Region - CS Data'!A106</f>
        <v>104</v>
      </c>
      <c r="B105" t="str">
        <f>'Region - CS Data'!B106</f>
        <v>Chhatrapati Sambhajinagar</v>
      </c>
      <c r="C105" t="str">
        <f>'Region - CS Data'!C106</f>
        <v>Chhatrapati Sambhajinagar</v>
      </c>
      <c r="D105" t="str">
        <f>'Region - CS Data'!D106</f>
        <v>Sillod</v>
      </c>
      <c r="E105" t="str">
        <f>'Region - CS Data'!E106</f>
        <v>Sillod</v>
      </c>
      <c r="F105" t="str">
        <f>'Region - CS Data'!F106</f>
        <v>20017395</v>
      </c>
      <c r="G105" t="str">
        <f>'Region - CS Data'!G106</f>
        <v>Shirsala &amp; 4 Village</v>
      </c>
      <c r="H105" t="str">
        <f>'Region - CS Data'!H106</f>
        <v>Nanegaon</v>
      </c>
      <c r="I105" t="str">
        <f>'Region - CS Data'!I106</f>
        <v>ESR-1.75 LL</v>
      </c>
      <c r="J105">
        <f>IF(AND('Region - CS Data'!V106&gt;-1%,'Region - CS Data'!V106&lt;101%),1,0)</f>
        <v>1</v>
      </c>
      <c r="K105">
        <f>IF(AND('Region - CS Data'!V106&gt;100%,'Region - CS Data'!V106&lt;301%),1,0)</f>
        <v>0</v>
      </c>
      <c r="L105">
        <f>IF(AND('Region - CS Data'!V106&gt;300%,'Region - CS Data'!V106&lt;501%),1,0)</f>
        <v>0</v>
      </c>
      <c r="M105">
        <f>IF(AND('Region - CS Data'!V106&gt;500%,'Region - CS Data'!V106&lt;1001%),1,0)</f>
        <v>0</v>
      </c>
      <c r="N105">
        <f>IF(AND('Region - CS Data'!V106&gt;1000%,'Region - CS Data'!V106&lt;2001%),1,0)</f>
        <v>0</v>
      </c>
      <c r="O105">
        <f>IF('Region - CS Data'!V106&gt;2000%,1,0)</f>
        <v>0</v>
      </c>
      <c r="P105">
        <f t="shared" si="1"/>
        <v>1</v>
      </c>
      <c r="Q105">
        <f>IF('Region - CS Data'!V106=0%,1,0)</f>
        <v>1</v>
      </c>
    </row>
    <row r="106" spans="1:17" x14ac:dyDescent="0.35">
      <c r="A106">
        <f>'Region - CS Data'!A107</f>
        <v>105</v>
      </c>
      <c r="B106" t="str">
        <f>'Region - CS Data'!B107</f>
        <v>Nanded</v>
      </c>
      <c r="C106" t="str">
        <f>'Region - CS Data'!C107</f>
        <v>Nanded</v>
      </c>
      <c r="D106" t="str">
        <f>'Region - CS Data'!D107</f>
        <v>Kandhar</v>
      </c>
      <c r="E106" t="str">
        <f>'Region - CS Data'!E107</f>
        <v>Kandhar</v>
      </c>
      <c r="F106" t="str">
        <f>'Region - CS Data'!F107</f>
        <v>7338000</v>
      </c>
      <c r="G106" t="str">
        <f>'Region - CS Data'!G107</f>
        <v>Osmamnagar Shirdhon Combined WSS</v>
      </c>
      <c r="H106" t="str">
        <f>'Region - CS Data'!H107</f>
        <v>Dharashiv</v>
      </c>
      <c r="I106" t="str">
        <f>'Region - CS Data'!I107</f>
        <v>GSR-1.00 LL</v>
      </c>
      <c r="J106">
        <f>IF(AND('Region - CS Data'!V107&gt;-1%,'Region - CS Data'!V107&lt;101%),1,0)</f>
        <v>1</v>
      </c>
      <c r="K106">
        <f>IF(AND('Region - CS Data'!V107&gt;100%,'Region - CS Data'!V107&lt;301%),1,0)</f>
        <v>0</v>
      </c>
      <c r="L106">
        <f>IF(AND('Region - CS Data'!V107&gt;300%,'Region - CS Data'!V107&lt;501%),1,0)</f>
        <v>0</v>
      </c>
      <c r="M106">
        <f>IF(AND('Region - CS Data'!V107&gt;500%,'Region - CS Data'!V107&lt;1001%),1,0)</f>
        <v>0</v>
      </c>
      <c r="N106">
        <f>IF(AND('Region - CS Data'!V107&gt;1000%,'Region - CS Data'!V107&lt;2001%),1,0)</f>
        <v>0</v>
      </c>
      <c r="O106">
        <f>IF('Region - CS Data'!V107&gt;2000%,1,0)</f>
        <v>0</v>
      </c>
      <c r="P106">
        <f t="shared" si="1"/>
        <v>1</v>
      </c>
      <c r="Q106">
        <f>IF('Region - CS Data'!V107=0%,1,0)</f>
        <v>1</v>
      </c>
    </row>
    <row r="107" spans="1:17" x14ac:dyDescent="0.35">
      <c r="A107">
        <f>'Region - CS Data'!A108</f>
        <v>106</v>
      </c>
      <c r="B107" t="str">
        <f>'Region - CS Data'!B108</f>
        <v>Chhatrapati Sambhajinagar</v>
      </c>
      <c r="C107" t="str">
        <f>'Region - CS Data'!C108</f>
        <v>Chhatrapati Sambhajinagar</v>
      </c>
      <c r="D107" t="str">
        <f>'Region - CS Data'!D108</f>
        <v>Paithan</v>
      </c>
      <c r="E107" t="str">
        <f>'Region - CS Data'!E108</f>
        <v>Paithan</v>
      </c>
      <c r="F107" t="str">
        <f>'Region - CS Data'!F108</f>
        <v>20018162</v>
      </c>
      <c r="G107" t="str">
        <f>'Region - CS Data'!G108</f>
        <v>Paithan Taluka 178 Village Grid WS</v>
      </c>
      <c r="H107" t="str">
        <f>'Region - CS Data'!H108</f>
        <v>Dadegaon Jahagir</v>
      </c>
      <c r="I107" t="str">
        <f>'Region - CS Data'!I108</f>
        <v>ESR-1.00 LL</v>
      </c>
      <c r="J107">
        <f>IF(AND('Region - CS Data'!V108&gt;-1%,'Region - CS Data'!V108&lt;101%),1,0)</f>
        <v>1</v>
      </c>
      <c r="K107">
        <f>IF(AND('Region - CS Data'!V108&gt;100%,'Region - CS Data'!V108&lt;301%),1,0)</f>
        <v>0</v>
      </c>
      <c r="L107">
        <f>IF(AND('Region - CS Data'!V108&gt;300%,'Region - CS Data'!V108&lt;501%),1,0)</f>
        <v>0</v>
      </c>
      <c r="M107">
        <f>IF(AND('Region - CS Data'!V108&gt;500%,'Region - CS Data'!V108&lt;1001%),1,0)</f>
        <v>0</v>
      </c>
      <c r="N107">
        <f>IF(AND('Region - CS Data'!V108&gt;1000%,'Region - CS Data'!V108&lt;2001%),1,0)</f>
        <v>0</v>
      </c>
      <c r="O107">
        <f>IF('Region - CS Data'!V108&gt;2000%,1,0)</f>
        <v>0</v>
      </c>
      <c r="P107">
        <f t="shared" si="1"/>
        <v>1</v>
      </c>
      <c r="Q107">
        <f>IF('Region - CS Data'!V108=0%,1,0)</f>
        <v>1</v>
      </c>
    </row>
    <row r="108" spans="1:17" x14ac:dyDescent="0.35">
      <c r="A108">
        <f>'Region - CS Data'!A109</f>
        <v>107</v>
      </c>
      <c r="B108" t="str">
        <f>'Region - CS Data'!B109</f>
        <v>Nanded</v>
      </c>
      <c r="C108" t="str">
        <f>'Region - CS Data'!C109</f>
        <v>Nanded</v>
      </c>
      <c r="D108" t="str">
        <f>'Region - CS Data'!D109</f>
        <v>Himayatnagar</v>
      </c>
      <c r="E108" t="str">
        <f>'Region - CS Data'!E109</f>
        <v>Himayatnagar</v>
      </c>
      <c r="F108" t="str">
        <f>'Region - CS Data'!F109</f>
        <v>20013969</v>
      </c>
      <c r="G108" t="str">
        <f>'Region - CS Data'!G109</f>
        <v>Hadgaon and Himayatnagar 132 Village Grid WSS</v>
      </c>
      <c r="H108" t="str">
        <f>'Region - CS Data'!H109</f>
        <v>Pota Kh.</v>
      </c>
      <c r="I108" t="str">
        <f>'Region - CS Data'!I109</f>
        <v>ESR-0.40 LL</v>
      </c>
      <c r="J108">
        <f>IF(AND('Region - CS Data'!V109&gt;-1%,'Region - CS Data'!V109&lt;101%),1,0)</f>
        <v>1</v>
      </c>
      <c r="K108">
        <f>IF(AND('Region - CS Data'!V109&gt;100%,'Region - CS Data'!V109&lt;301%),1,0)</f>
        <v>0</v>
      </c>
      <c r="L108">
        <f>IF(AND('Region - CS Data'!V109&gt;300%,'Region - CS Data'!V109&lt;501%),1,0)</f>
        <v>0</v>
      </c>
      <c r="M108">
        <f>IF(AND('Region - CS Data'!V109&gt;500%,'Region - CS Data'!V109&lt;1001%),1,0)</f>
        <v>0</v>
      </c>
      <c r="N108">
        <f>IF(AND('Region - CS Data'!V109&gt;1000%,'Region - CS Data'!V109&lt;2001%),1,0)</f>
        <v>0</v>
      </c>
      <c r="O108">
        <f>IF('Region - CS Data'!V109&gt;2000%,1,0)</f>
        <v>0</v>
      </c>
      <c r="P108">
        <f t="shared" si="1"/>
        <v>1</v>
      </c>
      <c r="Q108">
        <f>IF('Region - CS Data'!V109=0%,1,0)</f>
        <v>1</v>
      </c>
    </row>
    <row r="109" spans="1:17" x14ac:dyDescent="0.35">
      <c r="A109">
        <f>'Region - CS Data'!A110</f>
        <v>108</v>
      </c>
      <c r="B109" t="str">
        <f>'Region - CS Data'!B110</f>
        <v>Latur</v>
      </c>
      <c r="C109" t="str">
        <f>'Region - CS Data'!C110</f>
        <v>Latur</v>
      </c>
      <c r="D109" t="str">
        <f>'Region - CS Data'!D110</f>
        <v>Renapur</v>
      </c>
      <c r="E109" t="str">
        <f>'Region - CS Data'!E110</f>
        <v>Renapur</v>
      </c>
      <c r="F109" t="str">
        <f>'Region - CS Data'!F110</f>
        <v>20030820</v>
      </c>
      <c r="G109" t="str">
        <f>'Region - CS Data'!G110</f>
        <v>Pangaon 10 villages WSS</v>
      </c>
      <c r="H109" t="str">
        <f>'Region - CS Data'!H110</f>
        <v>Pangaon</v>
      </c>
      <c r="I109" t="str">
        <f>'Region - CS Data'!I110</f>
        <v>ESR-6.25 LL</v>
      </c>
      <c r="J109">
        <f>IF(AND('Region - CS Data'!V110&gt;-1%,'Region - CS Data'!V110&lt;101%),1,0)</f>
        <v>1</v>
      </c>
      <c r="K109">
        <f>IF(AND('Region - CS Data'!V110&gt;100%,'Region - CS Data'!V110&lt;301%),1,0)</f>
        <v>0</v>
      </c>
      <c r="L109">
        <f>IF(AND('Region - CS Data'!V110&gt;300%,'Region - CS Data'!V110&lt;501%),1,0)</f>
        <v>0</v>
      </c>
      <c r="M109">
        <f>IF(AND('Region - CS Data'!V110&gt;500%,'Region - CS Data'!V110&lt;1001%),1,0)</f>
        <v>0</v>
      </c>
      <c r="N109">
        <f>IF(AND('Region - CS Data'!V110&gt;1000%,'Region - CS Data'!V110&lt;2001%),1,0)</f>
        <v>0</v>
      </c>
      <c r="O109">
        <f>IF('Region - CS Data'!V110&gt;2000%,1,0)</f>
        <v>0</v>
      </c>
      <c r="P109">
        <f t="shared" si="1"/>
        <v>1</v>
      </c>
      <c r="Q109">
        <f>IF('Region - CS Data'!V110=0%,1,0)</f>
        <v>1</v>
      </c>
    </row>
    <row r="110" spans="1:17" x14ac:dyDescent="0.35">
      <c r="A110">
        <f>'Region - CS Data'!A111</f>
        <v>109</v>
      </c>
      <c r="B110" t="str">
        <f>'Region - CS Data'!B111</f>
        <v>Chhatrapati Sambhajinagar</v>
      </c>
      <c r="C110" t="str">
        <f>'Region - CS Data'!C111</f>
        <v>Chhatrapati Sambhajinagar</v>
      </c>
      <c r="D110" t="str">
        <f>'Region - CS Data'!D111</f>
        <v>Vaijapur</v>
      </c>
      <c r="E110" t="str">
        <f>'Region - CS Data'!E111</f>
        <v>Vaijapur</v>
      </c>
      <c r="F110" t="str">
        <f>'Region - CS Data'!F111</f>
        <v>20051233</v>
      </c>
      <c r="G110" t="str">
        <f>'Region - CS Data'!G111</f>
        <v>373 Village Gangapur-Vaijapur Grid WSS</v>
      </c>
      <c r="H110" t="str">
        <f>'Region - CS Data'!H111</f>
        <v>Parsoda</v>
      </c>
      <c r="I110" t="str">
        <f>'Region - CS Data'!I111</f>
        <v>ESR-1.50 LL</v>
      </c>
      <c r="J110">
        <f>IF(AND('Region - CS Data'!V111&gt;-1%,'Region - CS Data'!V111&lt;101%),1,0)</f>
        <v>1</v>
      </c>
      <c r="K110">
        <f>IF(AND('Region - CS Data'!V111&gt;100%,'Region - CS Data'!V111&lt;301%),1,0)</f>
        <v>0</v>
      </c>
      <c r="L110">
        <f>IF(AND('Region - CS Data'!V111&gt;300%,'Region - CS Data'!V111&lt;501%),1,0)</f>
        <v>0</v>
      </c>
      <c r="M110">
        <f>IF(AND('Region - CS Data'!V111&gt;500%,'Region - CS Data'!V111&lt;1001%),1,0)</f>
        <v>0</v>
      </c>
      <c r="N110">
        <f>IF(AND('Region - CS Data'!V111&gt;1000%,'Region - CS Data'!V111&lt;2001%),1,0)</f>
        <v>0</v>
      </c>
      <c r="O110">
        <f>IF('Region - CS Data'!V111&gt;2000%,1,0)</f>
        <v>0</v>
      </c>
      <c r="P110">
        <f t="shared" si="1"/>
        <v>1</v>
      </c>
      <c r="Q110">
        <f>IF('Region - CS Data'!V111=0%,1,0)</f>
        <v>1</v>
      </c>
    </row>
    <row r="111" spans="1:17" x14ac:dyDescent="0.35">
      <c r="A111">
        <f>'Region - CS Data'!A112</f>
        <v>110</v>
      </c>
      <c r="B111" t="str">
        <f>'Region - CS Data'!B112</f>
        <v>Nanded</v>
      </c>
      <c r="C111" t="str">
        <f>'Region - CS Data'!C112</f>
        <v>Nanded</v>
      </c>
      <c r="D111" t="str">
        <f>'Region - CS Data'!D112</f>
        <v>Hadgaon</v>
      </c>
      <c r="E111" t="str">
        <f>'Region - CS Data'!E112</f>
        <v>Hadgaon</v>
      </c>
      <c r="F111" t="str">
        <f>'Region - CS Data'!F112</f>
        <v>20013969</v>
      </c>
      <c r="G111" t="str">
        <f>'Region - CS Data'!G112</f>
        <v>Hadgaon and Himayatnagar 132 Village Grid WSS</v>
      </c>
      <c r="H111" t="str">
        <f>'Region - CS Data'!H112</f>
        <v>Gorlegaon</v>
      </c>
      <c r="I111" t="str">
        <f>'Region - CS Data'!I112</f>
        <v>ESR 0.60 LL</v>
      </c>
      <c r="J111">
        <f>IF(AND('Region - CS Data'!V112&gt;-1%,'Region - CS Data'!V112&lt;101%),1,0)</f>
        <v>1</v>
      </c>
      <c r="K111">
        <f>IF(AND('Region - CS Data'!V112&gt;100%,'Region - CS Data'!V112&lt;301%),1,0)</f>
        <v>0</v>
      </c>
      <c r="L111">
        <f>IF(AND('Region - CS Data'!V112&gt;300%,'Region - CS Data'!V112&lt;501%),1,0)</f>
        <v>0</v>
      </c>
      <c r="M111">
        <f>IF(AND('Region - CS Data'!V112&gt;500%,'Region - CS Data'!V112&lt;1001%),1,0)</f>
        <v>0</v>
      </c>
      <c r="N111">
        <f>IF(AND('Region - CS Data'!V112&gt;1000%,'Region - CS Data'!V112&lt;2001%),1,0)</f>
        <v>0</v>
      </c>
      <c r="O111">
        <f>IF('Region - CS Data'!V112&gt;2000%,1,0)</f>
        <v>0</v>
      </c>
      <c r="P111">
        <f t="shared" si="1"/>
        <v>1</v>
      </c>
      <c r="Q111">
        <f>IF('Region - CS Data'!V112=0%,1,0)</f>
        <v>1</v>
      </c>
    </row>
    <row r="112" spans="1:17" x14ac:dyDescent="0.35">
      <c r="A112">
        <f>'Region - CS Data'!A113</f>
        <v>111</v>
      </c>
      <c r="B112" t="str">
        <f>'Region - CS Data'!B113</f>
        <v>Latur</v>
      </c>
      <c r="C112" t="str">
        <f>'Region - CS Data'!C113</f>
        <v>Latur</v>
      </c>
      <c r="D112" t="str">
        <f>'Region - CS Data'!D113</f>
        <v>Chakur</v>
      </c>
      <c r="E112" t="str">
        <f>'Region - CS Data'!E113</f>
        <v>Chakur</v>
      </c>
      <c r="F112" t="str">
        <f>'Region - CS Data'!F113</f>
        <v>20030459</v>
      </c>
      <c r="G112" t="str">
        <f>'Region - CS Data'!G113</f>
        <v>Rachnawadi 6 villages WSS</v>
      </c>
      <c r="H112" t="str">
        <f>'Region - CS Data'!H113</f>
        <v>Rachnawadi</v>
      </c>
      <c r="I112" t="str">
        <f>'Region - CS Data'!I113</f>
        <v>ESR-0.50 LL</v>
      </c>
      <c r="J112">
        <f>IF(AND('Region - CS Data'!V113&gt;-1%,'Region - CS Data'!V113&lt;101%),1,0)</f>
        <v>1</v>
      </c>
      <c r="K112">
        <f>IF(AND('Region - CS Data'!V113&gt;100%,'Region - CS Data'!V113&lt;301%),1,0)</f>
        <v>0</v>
      </c>
      <c r="L112">
        <f>IF(AND('Region - CS Data'!V113&gt;300%,'Region - CS Data'!V113&lt;501%),1,0)</f>
        <v>0</v>
      </c>
      <c r="M112">
        <f>IF(AND('Region - CS Data'!V113&gt;500%,'Region - CS Data'!V113&lt;1001%),1,0)</f>
        <v>0</v>
      </c>
      <c r="N112">
        <f>IF(AND('Region - CS Data'!V113&gt;1000%,'Region - CS Data'!V113&lt;2001%),1,0)</f>
        <v>0</v>
      </c>
      <c r="O112">
        <f>IF('Region - CS Data'!V113&gt;2000%,1,0)</f>
        <v>0</v>
      </c>
      <c r="P112">
        <f t="shared" si="1"/>
        <v>1</v>
      </c>
      <c r="Q112">
        <f>IF('Region - CS Data'!V113=0%,1,0)</f>
        <v>0</v>
      </c>
    </row>
    <row r="113" spans="1:17" x14ac:dyDescent="0.35">
      <c r="A113">
        <f>'Region - CS Data'!A114</f>
        <v>112</v>
      </c>
      <c r="B113" t="str">
        <f>'Region - CS Data'!B114</f>
        <v>Nanded</v>
      </c>
      <c r="C113" t="str">
        <f>'Region - CS Data'!C114</f>
        <v>Nanded</v>
      </c>
      <c r="D113" t="str">
        <f>'Region - CS Data'!D114</f>
        <v>Hadgaon</v>
      </c>
      <c r="E113" t="str">
        <f>'Region - CS Data'!E114</f>
        <v>Hadgaon</v>
      </c>
      <c r="F113" t="str">
        <f>'Region - CS Data'!F114</f>
        <v>20013969</v>
      </c>
      <c r="G113" t="str">
        <f>'Region - CS Data'!G114</f>
        <v>Hadgaon and Himayatnagar 132 Village Grid WSS</v>
      </c>
      <c r="H113" t="str">
        <f>'Region - CS Data'!H114</f>
        <v>Krushnapur</v>
      </c>
      <c r="I113" t="str">
        <f>'Region - CS Data'!I114</f>
        <v>ESR 0.20 LL</v>
      </c>
      <c r="J113">
        <f>IF(AND('Region - CS Data'!V114&gt;-1%,'Region - CS Data'!V114&lt;101%),1,0)</f>
        <v>1</v>
      </c>
      <c r="K113">
        <f>IF(AND('Region - CS Data'!V114&gt;100%,'Region - CS Data'!V114&lt;301%),1,0)</f>
        <v>0</v>
      </c>
      <c r="L113">
        <f>IF(AND('Region - CS Data'!V114&gt;300%,'Region - CS Data'!V114&lt;501%),1,0)</f>
        <v>0</v>
      </c>
      <c r="M113">
        <f>IF(AND('Region - CS Data'!V114&gt;500%,'Region - CS Data'!V114&lt;1001%),1,0)</f>
        <v>0</v>
      </c>
      <c r="N113">
        <f>IF(AND('Region - CS Data'!V114&gt;1000%,'Region - CS Data'!V114&lt;2001%),1,0)</f>
        <v>0</v>
      </c>
      <c r="O113">
        <f>IF('Region - CS Data'!V114&gt;2000%,1,0)</f>
        <v>0</v>
      </c>
      <c r="P113">
        <f t="shared" si="1"/>
        <v>1</v>
      </c>
      <c r="Q113">
        <f>IF('Region - CS Data'!V114=0%,1,0)</f>
        <v>1</v>
      </c>
    </row>
    <row r="114" spans="1:17" x14ac:dyDescent="0.35">
      <c r="A114">
        <f>'Region - CS Data'!A115</f>
        <v>113</v>
      </c>
      <c r="B114" t="str">
        <f>'Region - CS Data'!B115</f>
        <v>Chhatrapati Sambhajinagar</v>
      </c>
      <c r="C114" t="str">
        <f>'Region - CS Data'!C115</f>
        <v>Chhatrapati Sambhajinagar</v>
      </c>
      <c r="D114" t="str">
        <f>'Region - CS Data'!D115</f>
        <v>Paithan</v>
      </c>
      <c r="E114" t="str">
        <f>'Region - CS Data'!E115</f>
        <v>Paithan</v>
      </c>
      <c r="F114" t="str">
        <f>'Region - CS Data'!F115</f>
        <v>20018162</v>
      </c>
      <c r="G114" t="str">
        <f>'Region - CS Data'!G115</f>
        <v>Paithan Taluka 178 Village Grid WS</v>
      </c>
      <c r="H114" t="str">
        <f>'Region - CS Data'!H115</f>
        <v>Kutub Kheda</v>
      </c>
      <c r="I114" t="str">
        <f>'Region - CS Data'!I115</f>
        <v>ESR-0.50 LL</v>
      </c>
      <c r="J114">
        <f>IF(AND('Region - CS Data'!V115&gt;-1%,'Region - CS Data'!V115&lt;101%),1,0)</f>
        <v>1</v>
      </c>
      <c r="K114">
        <f>IF(AND('Region - CS Data'!V115&gt;100%,'Region - CS Data'!V115&lt;301%),1,0)</f>
        <v>0</v>
      </c>
      <c r="L114">
        <f>IF(AND('Region - CS Data'!V115&gt;300%,'Region - CS Data'!V115&lt;501%),1,0)</f>
        <v>0</v>
      </c>
      <c r="M114">
        <f>IF(AND('Region - CS Data'!V115&gt;500%,'Region - CS Data'!V115&lt;1001%),1,0)</f>
        <v>0</v>
      </c>
      <c r="N114">
        <f>IF(AND('Region - CS Data'!V115&gt;1000%,'Region - CS Data'!V115&lt;2001%),1,0)</f>
        <v>0</v>
      </c>
      <c r="O114">
        <f>IF('Region - CS Data'!V115&gt;2000%,1,0)</f>
        <v>0</v>
      </c>
      <c r="P114">
        <f t="shared" si="1"/>
        <v>1</v>
      </c>
      <c r="Q114">
        <f>IF('Region - CS Data'!V115=0%,1,0)</f>
        <v>1</v>
      </c>
    </row>
    <row r="115" spans="1:17" x14ac:dyDescent="0.35">
      <c r="A115">
        <f>'Region - CS Data'!A116</f>
        <v>114</v>
      </c>
      <c r="B115" t="str">
        <f>'Region - CS Data'!B116</f>
        <v>Nanded</v>
      </c>
      <c r="C115" t="str">
        <f>'Region - CS Data'!C116</f>
        <v>Nanded</v>
      </c>
      <c r="D115" t="str">
        <f>'Region - CS Data'!D116</f>
        <v>Hadgaon</v>
      </c>
      <c r="E115" t="str">
        <f>'Region - CS Data'!E116</f>
        <v>Hadgaon</v>
      </c>
      <c r="F115" t="str">
        <f>'Region - CS Data'!F116</f>
        <v>20013969</v>
      </c>
      <c r="G115" t="str">
        <f>'Region - CS Data'!G116</f>
        <v>Hadgaon and Himayatnagar 132 Village Grid WSS</v>
      </c>
      <c r="H115" t="str">
        <f>'Region - CS Data'!H116</f>
        <v>Sapti</v>
      </c>
      <c r="I115" t="str">
        <f>'Region - CS Data'!I116</f>
        <v>ESR-0.40 LL</v>
      </c>
      <c r="J115">
        <f>IF(AND('Region - CS Data'!V116&gt;-1%,'Region - CS Data'!V116&lt;101%),1,0)</f>
        <v>0</v>
      </c>
      <c r="K115">
        <f>IF(AND('Region - CS Data'!V116&gt;100%,'Region - CS Data'!V116&lt;301%),1,0)</f>
        <v>0</v>
      </c>
      <c r="L115">
        <f>IF(AND('Region - CS Data'!V116&gt;300%,'Region - CS Data'!V116&lt;501%),1,0)</f>
        <v>1</v>
      </c>
      <c r="M115">
        <f>IF(AND('Region - CS Data'!V116&gt;500%,'Region - CS Data'!V116&lt;1001%),1,0)</f>
        <v>0</v>
      </c>
      <c r="N115">
        <f>IF(AND('Region - CS Data'!V116&gt;1000%,'Region - CS Data'!V116&lt;2001%),1,0)</f>
        <v>0</v>
      </c>
      <c r="O115">
        <f>IF('Region - CS Data'!V116&gt;2000%,1,0)</f>
        <v>0</v>
      </c>
      <c r="P115">
        <f t="shared" si="1"/>
        <v>1</v>
      </c>
      <c r="Q115">
        <f>IF('Region - CS Data'!V116=0%,1,0)</f>
        <v>0</v>
      </c>
    </row>
    <row r="116" spans="1:17" x14ac:dyDescent="0.35">
      <c r="A116">
        <f>'Region - CS Data'!A117</f>
        <v>115</v>
      </c>
      <c r="B116" t="str">
        <f>'Region - CS Data'!B117</f>
        <v>Chhatrapati Sambhajinagar</v>
      </c>
      <c r="C116" t="str">
        <f>'Region - CS Data'!C117</f>
        <v>Chhatrapati Sambhajinagar</v>
      </c>
      <c r="D116" t="str">
        <f>'Region - CS Data'!D117</f>
        <v>Vaijapur</v>
      </c>
      <c r="E116" t="str">
        <f>'Region - CS Data'!E117</f>
        <v>Vaijapur</v>
      </c>
      <c r="F116" t="str">
        <f>'Region - CS Data'!F117</f>
        <v>20051233</v>
      </c>
      <c r="G116" t="str">
        <f>'Region - CS Data'!G117</f>
        <v>373 Village Gangapur-Vaijapur Grid WSS</v>
      </c>
      <c r="H116" t="str">
        <f>'Region - CS Data'!H117</f>
        <v>Babhultel</v>
      </c>
      <c r="I116" t="str">
        <f>'Region - CS Data'!I117</f>
        <v>ESR-0.55 LL</v>
      </c>
      <c r="J116">
        <f>IF(AND('Region - CS Data'!V117&gt;-1%,'Region - CS Data'!V117&lt;101%),1,0)</f>
        <v>1</v>
      </c>
      <c r="K116">
        <f>IF(AND('Region - CS Data'!V117&gt;100%,'Region - CS Data'!V117&lt;301%),1,0)</f>
        <v>0</v>
      </c>
      <c r="L116">
        <f>IF(AND('Region - CS Data'!V117&gt;300%,'Region - CS Data'!V117&lt;501%),1,0)</f>
        <v>0</v>
      </c>
      <c r="M116">
        <f>IF(AND('Region - CS Data'!V117&gt;500%,'Region - CS Data'!V117&lt;1001%),1,0)</f>
        <v>0</v>
      </c>
      <c r="N116">
        <f>IF(AND('Region - CS Data'!V117&gt;1000%,'Region - CS Data'!V117&lt;2001%),1,0)</f>
        <v>0</v>
      </c>
      <c r="O116">
        <f>IF('Region - CS Data'!V117&gt;2000%,1,0)</f>
        <v>0</v>
      </c>
      <c r="P116">
        <f t="shared" si="1"/>
        <v>1</v>
      </c>
      <c r="Q116">
        <f>IF('Region - CS Data'!V117=0%,1,0)</f>
        <v>1</v>
      </c>
    </row>
    <row r="117" spans="1:17" x14ac:dyDescent="0.35">
      <c r="A117">
        <f>'Region - CS Data'!A118</f>
        <v>116</v>
      </c>
      <c r="B117" t="str">
        <f>'Region - CS Data'!B118</f>
        <v>Chhatrapati Sambhajinagar</v>
      </c>
      <c r="C117" t="str">
        <f>'Region - CS Data'!C118</f>
        <v>Chhatrapati Sambhajinagar</v>
      </c>
      <c r="D117" t="str">
        <f>'Region - CS Data'!D118</f>
        <v>Paithan</v>
      </c>
      <c r="E117" t="str">
        <f>'Region - CS Data'!E118</f>
        <v>Paithan</v>
      </c>
      <c r="F117" t="str">
        <f>'Region - CS Data'!F118</f>
        <v>20018162</v>
      </c>
      <c r="G117" t="str">
        <f>'Region - CS Data'!G118</f>
        <v>Paithan Taluka 178 Village Grid WS</v>
      </c>
      <c r="H117" t="str">
        <f>'Region - CS Data'!H118</f>
        <v>Dadegaon Bk.</v>
      </c>
      <c r="I117" t="str">
        <f>'Region - CS Data'!I118</f>
        <v>ESR-0.40 LL</v>
      </c>
      <c r="J117">
        <f>IF(AND('Region - CS Data'!V118&gt;-1%,'Region - CS Data'!V118&lt;101%),1,0)</f>
        <v>1</v>
      </c>
      <c r="K117">
        <f>IF(AND('Region - CS Data'!V118&gt;100%,'Region - CS Data'!V118&lt;301%),1,0)</f>
        <v>0</v>
      </c>
      <c r="L117">
        <f>IF(AND('Region - CS Data'!V118&gt;300%,'Region - CS Data'!V118&lt;501%),1,0)</f>
        <v>0</v>
      </c>
      <c r="M117">
        <f>IF(AND('Region - CS Data'!V118&gt;500%,'Region - CS Data'!V118&lt;1001%),1,0)</f>
        <v>0</v>
      </c>
      <c r="N117">
        <f>IF(AND('Region - CS Data'!V118&gt;1000%,'Region - CS Data'!V118&lt;2001%),1,0)</f>
        <v>0</v>
      </c>
      <c r="O117">
        <f>IF('Region - CS Data'!V118&gt;2000%,1,0)</f>
        <v>0</v>
      </c>
      <c r="P117">
        <f t="shared" si="1"/>
        <v>1</v>
      </c>
      <c r="Q117">
        <f>IF('Region - CS Data'!V118=0%,1,0)</f>
        <v>1</v>
      </c>
    </row>
    <row r="118" spans="1:17" x14ac:dyDescent="0.35">
      <c r="A118">
        <f>'Region - CS Data'!A119</f>
        <v>117</v>
      </c>
      <c r="B118" t="str">
        <f>'Region - CS Data'!B119</f>
        <v>Nanded</v>
      </c>
      <c r="C118" t="str">
        <f>'Region - CS Data'!C119</f>
        <v>Nanded</v>
      </c>
      <c r="D118" t="str">
        <f>'Region - CS Data'!D119</f>
        <v>Hadgaon</v>
      </c>
      <c r="E118" t="str">
        <f>'Region - CS Data'!E119</f>
        <v>Hadgaon</v>
      </c>
      <c r="F118" t="str">
        <f>'Region - CS Data'!F119</f>
        <v>20013969</v>
      </c>
      <c r="G118" t="str">
        <f>'Region - CS Data'!G119</f>
        <v>Hadgaon and Himayatnagar 132 Village Grid WSS</v>
      </c>
      <c r="H118" t="str">
        <f>'Region - CS Data'!H119</f>
        <v>Hadsani</v>
      </c>
      <c r="I118" t="str">
        <f>'Region - CS Data'!I119</f>
        <v>ESR-0.50 LL</v>
      </c>
      <c r="J118">
        <f>IF(AND('Region - CS Data'!V119&gt;-1%,'Region - CS Data'!V119&lt;101%),1,0)</f>
        <v>1</v>
      </c>
      <c r="K118">
        <f>IF(AND('Region - CS Data'!V119&gt;100%,'Region - CS Data'!V119&lt;301%),1,0)</f>
        <v>0</v>
      </c>
      <c r="L118">
        <f>IF(AND('Region - CS Data'!V119&gt;300%,'Region - CS Data'!V119&lt;501%),1,0)</f>
        <v>0</v>
      </c>
      <c r="M118">
        <f>IF(AND('Region - CS Data'!V119&gt;500%,'Region - CS Data'!V119&lt;1001%),1,0)</f>
        <v>0</v>
      </c>
      <c r="N118">
        <f>IF(AND('Region - CS Data'!V119&gt;1000%,'Region - CS Data'!V119&lt;2001%),1,0)</f>
        <v>0</v>
      </c>
      <c r="O118">
        <f>IF('Region - CS Data'!V119&gt;2000%,1,0)</f>
        <v>0</v>
      </c>
      <c r="P118">
        <f t="shared" si="1"/>
        <v>1</v>
      </c>
      <c r="Q118">
        <f>IF('Region - CS Data'!V119=0%,1,0)</f>
        <v>1</v>
      </c>
    </row>
    <row r="119" spans="1:17" x14ac:dyDescent="0.35">
      <c r="A119">
        <f>'Region - CS Data'!A120</f>
        <v>118</v>
      </c>
      <c r="B119" t="str">
        <f>'Region - CS Data'!B120</f>
        <v>Chhatrapati Sambhajinagar</v>
      </c>
      <c r="C119" t="str">
        <f>'Region - CS Data'!C120</f>
        <v>Jalna</v>
      </c>
      <c r="D119" t="str">
        <f>'Region - CS Data'!D120</f>
        <v>Mantha</v>
      </c>
      <c r="E119" t="str">
        <f>'Region - CS Data'!E120</f>
        <v>Mantha</v>
      </c>
      <c r="F119" t="str">
        <f>'Region - CS Data'!F120</f>
        <v>20094559</v>
      </c>
      <c r="G119" t="str">
        <f>'Region - CS Data'!G120</f>
        <v>120 Villages Extension Scheme for Works Not Considered in 173 GRID WSS and 95 GRID WSS Tq. Partur, Mantha and Jalna Dist: Jalna</v>
      </c>
      <c r="H119" t="str">
        <f>'Region - CS Data'!H120</f>
        <v>Wazarsarkate</v>
      </c>
      <c r="I119" t="str">
        <f>'Region - CS Data'!I120</f>
        <v>ESR-1.14 LL</v>
      </c>
      <c r="J119">
        <f>IF(AND('Region - CS Data'!V120&gt;-1%,'Region - CS Data'!V120&lt;101%),1,0)</f>
        <v>1</v>
      </c>
      <c r="K119">
        <f>IF(AND('Region - CS Data'!V120&gt;100%,'Region - CS Data'!V120&lt;301%),1,0)</f>
        <v>0</v>
      </c>
      <c r="L119">
        <f>IF(AND('Region - CS Data'!V120&gt;300%,'Region - CS Data'!V120&lt;501%),1,0)</f>
        <v>0</v>
      </c>
      <c r="M119">
        <f>IF(AND('Region - CS Data'!V120&gt;500%,'Region - CS Data'!V120&lt;1001%),1,0)</f>
        <v>0</v>
      </c>
      <c r="N119">
        <f>IF(AND('Region - CS Data'!V120&gt;1000%,'Region - CS Data'!V120&lt;2001%),1,0)</f>
        <v>0</v>
      </c>
      <c r="O119">
        <f>IF('Region - CS Data'!V120&gt;2000%,1,0)</f>
        <v>0</v>
      </c>
      <c r="P119">
        <f t="shared" si="1"/>
        <v>1</v>
      </c>
      <c r="Q119">
        <f>IF('Region - CS Data'!V120=0%,1,0)</f>
        <v>0</v>
      </c>
    </row>
    <row r="120" spans="1:17" x14ac:dyDescent="0.35">
      <c r="A120">
        <f>'Region - CS Data'!A121</f>
        <v>119</v>
      </c>
      <c r="B120" t="str">
        <f>'Region - CS Data'!B121</f>
        <v>Chhatrapati Sambhajinagar</v>
      </c>
      <c r="C120" t="str">
        <f>'Region - CS Data'!C121</f>
        <v>Chhatrapati Sambhajinagar</v>
      </c>
      <c r="D120" t="str">
        <f>'Region - CS Data'!D121</f>
        <v>Sillod</v>
      </c>
      <c r="E120" t="str">
        <f>'Region - CS Data'!E121</f>
        <v>Sillod</v>
      </c>
      <c r="F120" t="str">
        <f>'Region - CS Data'!F121</f>
        <v>20017395</v>
      </c>
      <c r="G120" t="str">
        <f>'Region - CS Data'!G121</f>
        <v>Shirsala &amp; 4 Village</v>
      </c>
      <c r="H120" t="str">
        <f>'Region - CS Data'!H121</f>
        <v>Sirsala</v>
      </c>
      <c r="I120" t="str">
        <f>'Region - CS Data'!I121</f>
        <v>ESR-0.73 LL</v>
      </c>
      <c r="J120">
        <f>IF(AND('Region - CS Data'!V121&gt;-1%,'Region - CS Data'!V121&lt;101%),1,0)</f>
        <v>1</v>
      </c>
      <c r="K120">
        <f>IF(AND('Region - CS Data'!V121&gt;100%,'Region - CS Data'!V121&lt;301%),1,0)</f>
        <v>0</v>
      </c>
      <c r="L120">
        <f>IF(AND('Region - CS Data'!V121&gt;300%,'Region - CS Data'!V121&lt;501%),1,0)</f>
        <v>0</v>
      </c>
      <c r="M120">
        <f>IF(AND('Region - CS Data'!V121&gt;500%,'Region - CS Data'!V121&lt;1001%),1,0)</f>
        <v>0</v>
      </c>
      <c r="N120">
        <f>IF(AND('Region - CS Data'!V121&gt;1000%,'Region - CS Data'!V121&lt;2001%),1,0)</f>
        <v>0</v>
      </c>
      <c r="O120">
        <f>IF('Region - CS Data'!V121&gt;2000%,1,0)</f>
        <v>0</v>
      </c>
      <c r="P120">
        <f t="shared" si="1"/>
        <v>1</v>
      </c>
      <c r="Q120">
        <f>IF('Region - CS Data'!V121=0%,1,0)</f>
        <v>1</v>
      </c>
    </row>
    <row r="121" spans="1:17" x14ac:dyDescent="0.35">
      <c r="A121">
        <f>'Region - CS Data'!A122</f>
        <v>120</v>
      </c>
      <c r="B121" t="str">
        <f>'Region - CS Data'!B122</f>
        <v>Chhatrapati Sambhajinagar</v>
      </c>
      <c r="C121" t="str">
        <f>'Region - CS Data'!C122</f>
        <v>Chhatrapati Sambhajinagar</v>
      </c>
      <c r="D121" t="str">
        <f>'Region - CS Data'!D122</f>
        <v>Gangapur</v>
      </c>
      <c r="E121" t="str">
        <f>'Region - CS Data'!E122</f>
        <v>Gangapur</v>
      </c>
      <c r="F121" t="str">
        <f>'Region - CS Data'!F122</f>
        <v>20051233</v>
      </c>
      <c r="G121" t="str">
        <f>'Region - CS Data'!G122</f>
        <v>373 Village Gangapur-Vaijapur Grid WSS</v>
      </c>
      <c r="H121" t="str">
        <f>'Region - CS Data'!H122</f>
        <v>Shivrai</v>
      </c>
      <c r="I121" t="str">
        <f>'Region - CS Data'!I122</f>
        <v>ESR-0.75 LL</v>
      </c>
      <c r="J121">
        <f>IF(AND('Region - CS Data'!V122&gt;-1%,'Region - CS Data'!V122&lt;101%),1,0)</f>
        <v>1</v>
      </c>
      <c r="K121">
        <f>IF(AND('Region - CS Data'!V122&gt;100%,'Region - CS Data'!V122&lt;301%),1,0)</f>
        <v>0</v>
      </c>
      <c r="L121">
        <f>IF(AND('Region - CS Data'!V122&gt;300%,'Region - CS Data'!V122&lt;501%),1,0)</f>
        <v>0</v>
      </c>
      <c r="M121">
        <f>IF(AND('Region - CS Data'!V122&gt;500%,'Region - CS Data'!V122&lt;1001%),1,0)</f>
        <v>0</v>
      </c>
      <c r="N121">
        <f>IF(AND('Region - CS Data'!V122&gt;1000%,'Region - CS Data'!V122&lt;2001%),1,0)</f>
        <v>0</v>
      </c>
      <c r="O121">
        <f>IF('Region - CS Data'!V122&gt;2000%,1,0)</f>
        <v>0</v>
      </c>
      <c r="P121">
        <f t="shared" si="1"/>
        <v>1</v>
      </c>
      <c r="Q121">
        <f>IF('Region - CS Data'!V122=0%,1,0)</f>
        <v>0</v>
      </c>
    </row>
    <row r="122" spans="1:17" x14ac:dyDescent="0.35">
      <c r="A122">
        <f>'Region - CS Data'!A123</f>
        <v>121</v>
      </c>
      <c r="B122" t="str">
        <f>'Region - CS Data'!B123</f>
        <v>Chhatrapati Sambhajinagar</v>
      </c>
      <c r="C122" t="str">
        <f>'Region - CS Data'!C123</f>
        <v>Chhatrapati Sambhajinagar</v>
      </c>
      <c r="D122" t="str">
        <f>'Region - CS Data'!D123</f>
        <v>Paithan</v>
      </c>
      <c r="E122" t="str">
        <f>'Region - CS Data'!E123</f>
        <v>Paithan</v>
      </c>
      <c r="F122" t="str">
        <f>'Region - CS Data'!F123</f>
        <v>20018162</v>
      </c>
      <c r="G122" t="str">
        <f>'Region - CS Data'!G123</f>
        <v>Paithan Taluka 178 Village Grid WS</v>
      </c>
      <c r="H122" t="str">
        <f>'Region - CS Data'!H123</f>
        <v>Balanagar</v>
      </c>
      <c r="I122" t="str">
        <f>'Region - CS Data'!I123</f>
        <v>ESR-2.40 LL</v>
      </c>
      <c r="J122">
        <f>IF(AND('Region - CS Data'!V123&gt;-1%,'Region - CS Data'!V123&lt;101%),1,0)</f>
        <v>1</v>
      </c>
      <c r="K122">
        <f>IF(AND('Region - CS Data'!V123&gt;100%,'Region - CS Data'!V123&lt;301%),1,0)</f>
        <v>0</v>
      </c>
      <c r="L122">
        <f>IF(AND('Region - CS Data'!V123&gt;300%,'Region - CS Data'!V123&lt;501%),1,0)</f>
        <v>0</v>
      </c>
      <c r="M122">
        <f>IF(AND('Region - CS Data'!V123&gt;500%,'Region - CS Data'!V123&lt;1001%),1,0)</f>
        <v>0</v>
      </c>
      <c r="N122">
        <f>IF(AND('Region - CS Data'!V123&gt;1000%,'Region - CS Data'!V123&lt;2001%),1,0)</f>
        <v>0</v>
      </c>
      <c r="O122">
        <f>IF('Region - CS Data'!V123&gt;2000%,1,0)</f>
        <v>0</v>
      </c>
      <c r="P122">
        <f t="shared" si="1"/>
        <v>1</v>
      </c>
      <c r="Q122">
        <f>IF('Region - CS Data'!V123=0%,1,0)</f>
        <v>0</v>
      </c>
    </row>
    <row r="123" spans="1:17" x14ac:dyDescent="0.35">
      <c r="A123">
        <f>'Region - CS Data'!A124</f>
        <v>122</v>
      </c>
      <c r="B123" t="str">
        <f>'Region - CS Data'!B124</f>
        <v>Nanded</v>
      </c>
      <c r="C123" t="str">
        <f>'Region - CS Data'!C124</f>
        <v>Nanded</v>
      </c>
      <c r="D123" t="str">
        <f>'Region - CS Data'!D124</f>
        <v>Himayatnagar</v>
      </c>
      <c r="E123" t="str">
        <f>'Region - CS Data'!E124</f>
        <v>Himayatnagar</v>
      </c>
      <c r="F123" t="str">
        <f>'Region - CS Data'!F124</f>
        <v>20013969</v>
      </c>
      <c r="G123" t="str">
        <f>'Region - CS Data'!G124</f>
        <v>Hadgaon and Himayatnagar 132 Village Grid WSS</v>
      </c>
      <c r="H123" t="str">
        <f>'Region - CS Data'!H124</f>
        <v>Yewli</v>
      </c>
      <c r="I123" t="str">
        <f>'Region - CS Data'!I124</f>
        <v>ESR-0.40 LL</v>
      </c>
      <c r="J123">
        <f>IF(AND('Region - CS Data'!V124&gt;-1%,'Region - CS Data'!V124&lt;101%),1,0)</f>
        <v>0</v>
      </c>
      <c r="K123">
        <f>IF(AND('Region - CS Data'!V124&gt;100%,'Region - CS Data'!V124&lt;301%),1,0)</f>
        <v>0</v>
      </c>
      <c r="L123">
        <f>IF(AND('Region - CS Data'!V124&gt;300%,'Region - CS Data'!V124&lt;501%),1,0)</f>
        <v>1</v>
      </c>
      <c r="M123">
        <f>IF(AND('Region - CS Data'!V124&gt;500%,'Region - CS Data'!V124&lt;1001%),1,0)</f>
        <v>0</v>
      </c>
      <c r="N123">
        <f>IF(AND('Region - CS Data'!V124&gt;1000%,'Region - CS Data'!V124&lt;2001%),1,0)</f>
        <v>0</v>
      </c>
      <c r="O123">
        <f>IF('Region - CS Data'!V124&gt;2000%,1,0)</f>
        <v>0</v>
      </c>
      <c r="P123">
        <f t="shared" si="1"/>
        <v>1</v>
      </c>
      <c r="Q123">
        <f>IF('Region - CS Data'!V124=0%,1,0)</f>
        <v>0</v>
      </c>
    </row>
    <row r="124" spans="1:17" x14ac:dyDescent="0.35">
      <c r="A124">
        <f>'Region - CS Data'!A125</f>
        <v>123</v>
      </c>
      <c r="B124" t="str">
        <f>'Region - CS Data'!B125</f>
        <v>Chhatrapati Sambhajinagar</v>
      </c>
      <c r="C124" t="str">
        <f>'Region - CS Data'!C125</f>
        <v>Chhatrapati Sambhajinagar</v>
      </c>
      <c r="D124" t="str">
        <f>'Region - CS Data'!D125</f>
        <v>Gangapur</v>
      </c>
      <c r="E124" t="str">
        <f>'Region - CS Data'!E125</f>
        <v>Gangapur</v>
      </c>
      <c r="F124" t="str">
        <f>'Region - CS Data'!F125</f>
        <v>20051233</v>
      </c>
      <c r="G124" t="str">
        <f>'Region - CS Data'!G125</f>
        <v>373 Village Gangapur-Vaijapur Grid WSS</v>
      </c>
      <c r="H124" t="str">
        <f>'Region - CS Data'!H125</f>
        <v>Raipur</v>
      </c>
      <c r="I124" t="str">
        <f>'Region - CS Data'!I125</f>
        <v>ESR-0.60 LL</v>
      </c>
      <c r="J124">
        <f>IF(AND('Region - CS Data'!V125&gt;-1%,'Region - CS Data'!V125&lt;101%),1,0)</f>
        <v>1</v>
      </c>
      <c r="K124">
        <f>IF(AND('Region - CS Data'!V125&gt;100%,'Region - CS Data'!V125&lt;301%),1,0)</f>
        <v>0</v>
      </c>
      <c r="L124">
        <f>IF(AND('Region - CS Data'!V125&gt;300%,'Region - CS Data'!V125&lt;501%),1,0)</f>
        <v>0</v>
      </c>
      <c r="M124">
        <f>IF(AND('Region - CS Data'!V125&gt;500%,'Region - CS Data'!V125&lt;1001%),1,0)</f>
        <v>0</v>
      </c>
      <c r="N124">
        <f>IF(AND('Region - CS Data'!V125&gt;1000%,'Region - CS Data'!V125&lt;2001%),1,0)</f>
        <v>0</v>
      </c>
      <c r="O124">
        <f>IF('Region - CS Data'!V125&gt;2000%,1,0)</f>
        <v>0</v>
      </c>
      <c r="P124">
        <f t="shared" si="1"/>
        <v>1</v>
      </c>
      <c r="Q124">
        <f>IF('Region - CS Data'!V125=0%,1,0)</f>
        <v>1</v>
      </c>
    </row>
    <row r="125" spans="1:17" x14ac:dyDescent="0.35">
      <c r="A125">
        <f>'Region - CS Data'!A126</f>
        <v>124</v>
      </c>
      <c r="B125" t="str">
        <f>'Region - CS Data'!B126</f>
        <v>Nanded</v>
      </c>
      <c r="C125" t="str">
        <f>'Region - CS Data'!C126</f>
        <v>Nanded</v>
      </c>
      <c r="D125" t="str">
        <f>'Region - CS Data'!D126</f>
        <v>Kandhar</v>
      </c>
      <c r="E125" t="str">
        <f>'Region - CS Data'!E126</f>
        <v>Kandhar</v>
      </c>
      <c r="F125" t="str">
        <f>'Region - CS Data'!F126</f>
        <v>7338000</v>
      </c>
      <c r="G125" t="str">
        <f>'Region - CS Data'!G126</f>
        <v>Osmamnagar Shirdhon Combined WSS</v>
      </c>
      <c r="H125" t="str">
        <f>'Region - CS Data'!H126</f>
        <v>Shiradhon</v>
      </c>
      <c r="I125" t="str">
        <f>'Region - CS Data'!I126</f>
        <v>ESR-0.86 LL</v>
      </c>
      <c r="J125">
        <f>IF(AND('Region - CS Data'!V126&gt;-1%,'Region - CS Data'!V126&lt;101%),1,0)</f>
        <v>1</v>
      </c>
      <c r="K125">
        <f>IF(AND('Region - CS Data'!V126&gt;100%,'Region - CS Data'!V126&lt;301%),1,0)</f>
        <v>0</v>
      </c>
      <c r="L125">
        <f>IF(AND('Region - CS Data'!V126&gt;300%,'Region - CS Data'!V126&lt;501%),1,0)</f>
        <v>0</v>
      </c>
      <c r="M125">
        <f>IF(AND('Region - CS Data'!V126&gt;500%,'Region - CS Data'!V126&lt;1001%),1,0)</f>
        <v>0</v>
      </c>
      <c r="N125">
        <f>IF(AND('Region - CS Data'!V126&gt;1000%,'Region - CS Data'!V126&lt;2001%),1,0)</f>
        <v>0</v>
      </c>
      <c r="O125">
        <f>IF('Region - CS Data'!V126&gt;2000%,1,0)</f>
        <v>0</v>
      </c>
      <c r="P125">
        <f t="shared" ref="P125:P148" si="2">IF(OR(J125=1,K125=1,L125=1,M125=1,N125=1,O125=1),1,0)</f>
        <v>1</v>
      </c>
      <c r="Q125">
        <f>IF('Region - CS Data'!V126=0%,1,0)</f>
        <v>1</v>
      </c>
    </row>
    <row r="126" spans="1:17" x14ac:dyDescent="0.35">
      <c r="A126">
        <f>'Region - CS Data'!A127</f>
        <v>125</v>
      </c>
      <c r="B126" t="str">
        <f>'Region - CS Data'!B127</f>
        <v>Nanded</v>
      </c>
      <c r="C126" t="str">
        <f>'Region - CS Data'!C127</f>
        <v>Nanded</v>
      </c>
      <c r="D126" t="str">
        <f>'Region - CS Data'!D127</f>
        <v>Kandhar</v>
      </c>
      <c r="E126" t="str">
        <f>'Region - CS Data'!E127</f>
        <v>Kandhar</v>
      </c>
      <c r="F126" t="str">
        <f>'Region - CS Data'!F127</f>
        <v>7338000</v>
      </c>
      <c r="G126" t="str">
        <f>'Region - CS Data'!G127</f>
        <v>Osmamnagar Shirdhon Combined WSS</v>
      </c>
      <c r="H126" t="str">
        <f>'Region - CS Data'!H127</f>
        <v>Shiradhon</v>
      </c>
      <c r="I126" t="str">
        <f>'Region - CS Data'!I127</f>
        <v>ESR-0.42 LL</v>
      </c>
      <c r="J126">
        <f>IF(AND('Region - CS Data'!V127&gt;-1%,'Region - CS Data'!V127&lt;101%),1,0)</f>
        <v>1</v>
      </c>
      <c r="K126">
        <f>IF(AND('Region - CS Data'!V127&gt;100%,'Region - CS Data'!V127&lt;301%),1,0)</f>
        <v>0</v>
      </c>
      <c r="L126">
        <f>IF(AND('Region - CS Data'!V127&gt;300%,'Region - CS Data'!V127&lt;501%),1,0)</f>
        <v>0</v>
      </c>
      <c r="M126">
        <f>IF(AND('Region - CS Data'!V127&gt;500%,'Region - CS Data'!V127&lt;1001%),1,0)</f>
        <v>0</v>
      </c>
      <c r="N126">
        <f>IF(AND('Region - CS Data'!V127&gt;1000%,'Region - CS Data'!V127&lt;2001%),1,0)</f>
        <v>0</v>
      </c>
      <c r="O126">
        <f>IF('Region - CS Data'!V127&gt;2000%,1,0)</f>
        <v>0</v>
      </c>
      <c r="P126">
        <f t="shared" si="2"/>
        <v>1</v>
      </c>
      <c r="Q126">
        <f>IF('Region - CS Data'!V127=0%,1,0)</f>
        <v>1</v>
      </c>
    </row>
    <row r="127" spans="1:17" x14ac:dyDescent="0.35">
      <c r="A127">
        <f>'Region - CS Data'!A128</f>
        <v>126</v>
      </c>
      <c r="B127" t="str">
        <f>'Region - CS Data'!B128</f>
        <v>Chhatrapati Sambhajinagar</v>
      </c>
      <c r="C127" t="str">
        <f>'Region - CS Data'!C128</f>
        <v>Chhatrapati Sambhajinagar</v>
      </c>
      <c r="D127" t="str">
        <f>'Region - CS Data'!D128</f>
        <v>Sillod</v>
      </c>
      <c r="E127" t="str">
        <f>'Region - CS Data'!E128</f>
        <v>Sillod</v>
      </c>
      <c r="F127" t="str">
        <f>'Region - CS Data'!F128</f>
        <v>20017395</v>
      </c>
      <c r="G127" t="str">
        <f>'Region - CS Data'!G128</f>
        <v>Shirsala &amp; 4 Village</v>
      </c>
      <c r="H127" t="str">
        <f>'Region - CS Data'!H128</f>
        <v>Pangri</v>
      </c>
      <c r="I127" t="str">
        <f>'Region - CS Data'!I128</f>
        <v>ESR-1.41 LL</v>
      </c>
      <c r="J127">
        <f>IF(AND('Region - CS Data'!V128&gt;-1%,'Region - CS Data'!V128&lt;101%),1,0)</f>
        <v>1</v>
      </c>
      <c r="K127">
        <f>IF(AND('Region - CS Data'!V128&gt;100%,'Region - CS Data'!V128&lt;301%),1,0)</f>
        <v>0</v>
      </c>
      <c r="L127">
        <f>IF(AND('Region - CS Data'!V128&gt;300%,'Region - CS Data'!V128&lt;501%),1,0)</f>
        <v>0</v>
      </c>
      <c r="M127">
        <f>IF(AND('Region - CS Data'!V128&gt;500%,'Region - CS Data'!V128&lt;1001%),1,0)</f>
        <v>0</v>
      </c>
      <c r="N127">
        <f>IF(AND('Region - CS Data'!V128&gt;1000%,'Region - CS Data'!V128&lt;2001%),1,0)</f>
        <v>0</v>
      </c>
      <c r="O127">
        <f>IF('Region - CS Data'!V128&gt;2000%,1,0)</f>
        <v>0</v>
      </c>
      <c r="P127">
        <f t="shared" si="2"/>
        <v>1</v>
      </c>
      <c r="Q127">
        <f>IF('Region - CS Data'!V128=0%,1,0)</f>
        <v>1</v>
      </c>
    </row>
    <row r="128" spans="1:17" x14ac:dyDescent="0.35">
      <c r="A128">
        <f>'Region - CS Data'!A129</f>
        <v>127</v>
      </c>
      <c r="B128" t="str">
        <f>'Region - CS Data'!B129</f>
        <v>Chhatrapati Sambhajinagar</v>
      </c>
      <c r="C128" t="str">
        <f>'Region - CS Data'!C129</f>
        <v>Chhatrapati Sambhajinagar</v>
      </c>
      <c r="D128" t="str">
        <f>'Region - CS Data'!D129</f>
        <v>Paithan</v>
      </c>
      <c r="E128" t="str">
        <f>'Region - CS Data'!E129</f>
        <v>Paithan</v>
      </c>
      <c r="F128" t="str">
        <f>'Region - CS Data'!F129</f>
        <v>20018162</v>
      </c>
      <c r="G128" t="str">
        <f>'Region - CS Data'!G129</f>
        <v>Paithan Taluka 178 Village Grid WS</v>
      </c>
      <c r="H128" t="str">
        <f>'Region - CS Data'!H129</f>
        <v>Akthawada</v>
      </c>
      <c r="I128" t="str">
        <f>'Region - CS Data'!I129</f>
        <v>ESR-0.60 LL</v>
      </c>
      <c r="J128">
        <f>IF(AND('Region - CS Data'!V129&gt;-1%,'Region - CS Data'!V129&lt;101%),1,0)</f>
        <v>0</v>
      </c>
      <c r="K128">
        <f>IF(AND('Region - CS Data'!V129&gt;100%,'Region - CS Data'!V129&lt;301%),1,0)</f>
        <v>1</v>
      </c>
      <c r="L128">
        <f>IF(AND('Region - CS Data'!V129&gt;300%,'Region - CS Data'!V129&lt;501%),1,0)</f>
        <v>0</v>
      </c>
      <c r="M128">
        <f>IF(AND('Region - CS Data'!V129&gt;500%,'Region - CS Data'!V129&lt;1001%),1,0)</f>
        <v>0</v>
      </c>
      <c r="N128">
        <f>IF(AND('Region - CS Data'!V129&gt;1000%,'Region - CS Data'!V129&lt;2001%),1,0)</f>
        <v>0</v>
      </c>
      <c r="O128">
        <f>IF('Region - CS Data'!V129&gt;2000%,1,0)</f>
        <v>0</v>
      </c>
      <c r="P128">
        <f t="shared" si="2"/>
        <v>1</v>
      </c>
      <c r="Q128">
        <f>IF('Region - CS Data'!V129=0%,1,0)</f>
        <v>0</v>
      </c>
    </row>
    <row r="129" spans="1:17" x14ac:dyDescent="0.35">
      <c r="A129">
        <f>'Region - CS Data'!A130</f>
        <v>128</v>
      </c>
      <c r="B129" t="str">
        <f>'Region - CS Data'!B130</f>
        <v>Chhatrapati Sambhajinagar</v>
      </c>
      <c r="C129" t="str">
        <f>'Region - CS Data'!C130</f>
        <v>Jalna</v>
      </c>
      <c r="D129" t="str">
        <f>'Region - CS Data'!D130</f>
        <v>Mantha</v>
      </c>
      <c r="E129" t="str">
        <f>'Region - CS Data'!E130</f>
        <v>Mantha</v>
      </c>
      <c r="F129" t="str">
        <f>'Region - CS Data'!F130</f>
        <v>20094559</v>
      </c>
      <c r="G129" t="str">
        <f>'Region - CS Data'!G130</f>
        <v>120 Villages Extension Scheme for Works Not Considered in 173 GRID WSS and 95 GRID WSS Tq. Partur, Mantha and Jalna Dist: Jalna</v>
      </c>
      <c r="H129" t="str">
        <f>'Region - CS Data'!H130</f>
        <v>Vaidhywadgaon</v>
      </c>
      <c r="I129" t="str">
        <f>'Region - CS Data'!I130</f>
        <v>ESR-1.10 LL</v>
      </c>
      <c r="J129">
        <f>IF(AND('Region - CS Data'!V130&gt;-1%,'Region - CS Data'!V130&lt;101%),1,0)</f>
        <v>1</v>
      </c>
      <c r="K129">
        <f>IF(AND('Region - CS Data'!V130&gt;100%,'Region - CS Data'!V130&lt;301%),1,0)</f>
        <v>0</v>
      </c>
      <c r="L129">
        <f>IF(AND('Region - CS Data'!V130&gt;300%,'Region - CS Data'!V130&lt;501%),1,0)</f>
        <v>0</v>
      </c>
      <c r="M129">
        <f>IF(AND('Region - CS Data'!V130&gt;500%,'Region - CS Data'!V130&lt;1001%),1,0)</f>
        <v>0</v>
      </c>
      <c r="N129">
        <f>IF(AND('Region - CS Data'!V130&gt;1000%,'Region - CS Data'!V130&lt;2001%),1,0)</f>
        <v>0</v>
      </c>
      <c r="O129">
        <f>IF('Region - CS Data'!V130&gt;2000%,1,0)</f>
        <v>0</v>
      </c>
      <c r="P129">
        <f t="shared" si="2"/>
        <v>1</v>
      </c>
      <c r="Q129">
        <f>IF('Region - CS Data'!V130=0%,1,0)</f>
        <v>0</v>
      </c>
    </row>
    <row r="130" spans="1:17" x14ac:dyDescent="0.35">
      <c r="A130">
        <f>'Region - CS Data'!A131</f>
        <v>129</v>
      </c>
      <c r="B130" t="str">
        <f>'Region - CS Data'!B131</f>
        <v>Nanded</v>
      </c>
      <c r="C130" t="str">
        <f>'Region - CS Data'!C131</f>
        <v>Nanded</v>
      </c>
      <c r="D130" t="str">
        <f>'Region - CS Data'!D131</f>
        <v>Himayatnagar</v>
      </c>
      <c r="E130" t="str">
        <f>'Region - CS Data'!E131</f>
        <v>Himayatnagar</v>
      </c>
      <c r="F130" t="str">
        <f>'Region - CS Data'!F131</f>
        <v>20013969</v>
      </c>
      <c r="G130" t="str">
        <f>'Region - CS Data'!G131</f>
        <v>Hadgaon and Himayatnagar 132 Village Grid WSS</v>
      </c>
      <c r="H130" t="str">
        <f>'Region - CS Data'!H131</f>
        <v>Pawana</v>
      </c>
      <c r="I130" t="str">
        <f>'Region - CS Data'!I131</f>
        <v>ESR-0.40 LL</v>
      </c>
      <c r="J130">
        <f>IF(AND('Region - CS Data'!V131&gt;-1%,'Region - CS Data'!V131&lt;101%),1,0)</f>
        <v>0</v>
      </c>
      <c r="K130">
        <f>IF(AND('Region - CS Data'!V131&gt;100%,'Region - CS Data'!V131&lt;301%),1,0)</f>
        <v>0</v>
      </c>
      <c r="L130">
        <f>IF(AND('Region - CS Data'!V131&gt;300%,'Region - CS Data'!V131&lt;501%),1,0)</f>
        <v>0</v>
      </c>
      <c r="M130">
        <f>IF(AND('Region - CS Data'!V131&gt;500%,'Region - CS Data'!V131&lt;1001%),1,0)</f>
        <v>0</v>
      </c>
      <c r="N130">
        <f>IF(AND('Region - CS Data'!V131&gt;1000%,'Region - CS Data'!V131&lt;2001%),1,0)</f>
        <v>1</v>
      </c>
      <c r="O130">
        <f>IF('Region - CS Data'!V131&gt;2000%,1,0)</f>
        <v>0</v>
      </c>
      <c r="P130">
        <f t="shared" si="2"/>
        <v>1</v>
      </c>
      <c r="Q130">
        <f>IF('Region - CS Data'!V131=0%,1,0)</f>
        <v>0</v>
      </c>
    </row>
    <row r="131" spans="1:17" x14ac:dyDescent="0.35">
      <c r="A131">
        <f>'Region - CS Data'!A132</f>
        <v>130</v>
      </c>
      <c r="B131" t="str">
        <f>'Region - CS Data'!B132</f>
        <v>Latur</v>
      </c>
      <c r="C131" t="str">
        <f>'Region - CS Data'!C132</f>
        <v>Latur</v>
      </c>
      <c r="D131" t="str">
        <f>'Region - CS Data'!D132</f>
        <v>Chakur</v>
      </c>
      <c r="E131" t="str">
        <f>'Region - CS Data'!E132</f>
        <v>Chakur</v>
      </c>
      <c r="F131" t="str">
        <f>'Region - CS Data'!F132</f>
        <v>20030459</v>
      </c>
      <c r="G131" t="str">
        <f>'Region - CS Data'!G132</f>
        <v>Rachnawadi 6 villages WSS</v>
      </c>
      <c r="H131" t="str">
        <f>'Region - CS Data'!H132</f>
        <v>Her Village</v>
      </c>
      <c r="I131" t="str">
        <f>'Region - CS Data'!I132</f>
        <v>ESR-2.38 LL</v>
      </c>
      <c r="J131">
        <f>IF(AND('Region - CS Data'!V132&gt;-1%,'Region - CS Data'!V132&lt;101%),1,0)</f>
        <v>1</v>
      </c>
      <c r="K131">
        <f>IF(AND('Region - CS Data'!V132&gt;100%,'Region - CS Data'!V132&lt;301%),1,0)</f>
        <v>0</v>
      </c>
      <c r="L131">
        <f>IF(AND('Region - CS Data'!V132&gt;300%,'Region - CS Data'!V132&lt;501%),1,0)</f>
        <v>0</v>
      </c>
      <c r="M131">
        <f>IF(AND('Region - CS Data'!V132&gt;500%,'Region - CS Data'!V132&lt;1001%),1,0)</f>
        <v>0</v>
      </c>
      <c r="N131">
        <f>IF(AND('Region - CS Data'!V132&gt;1000%,'Region - CS Data'!V132&lt;2001%),1,0)</f>
        <v>0</v>
      </c>
      <c r="O131">
        <f>IF('Region - CS Data'!V132&gt;2000%,1,0)</f>
        <v>0</v>
      </c>
      <c r="P131">
        <f t="shared" si="2"/>
        <v>1</v>
      </c>
      <c r="Q131">
        <f>IF('Region - CS Data'!V132=0%,1,0)</f>
        <v>1</v>
      </c>
    </row>
    <row r="132" spans="1:17" x14ac:dyDescent="0.35">
      <c r="A132">
        <f>'Region - CS Data'!A133</f>
        <v>131</v>
      </c>
      <c r="B132" t="str">
        <f>'Region - CS Data'!B133</f>
        <v>Nanded</v>
      </c>
      <c r="C132" t="str">
        <f>'Region - CS Data'!C133</f>
        <v>Nanded</v>
      </c>
      <c r="D132" t="str">
        <f>'Region - CS Data'!D133</f>
        <v>Hadgaon</v>
      </c>
      <c r="E132" t="str">
        <f>'Region - CS Data'!E133</f>
        <v>Hadgaon</v>
      </c>
      <c r="F132" t="str">
        <f>'Region - CS Data'!F133</f>
        <v>20013969</v>
      </c>
      <c r="G132" t="str">
        <f>'Region - CS Data'!G133</f>
        <v>Hadgaon and Himayatnagar 132 Village Grid WSS</v>
      </c>
      <c r="H132" t="str">
        <f>'Region - CS Data'!H133</f>
        <v>Pingli</v>
      </c>
      <c r="I132" t="str">
        <f>'Region - CS Data'!I133</f>
        <v>ESR-0.60 LL</v>
      </c>
      <c r="J132">
        <f>IF(AND('Region - CS Data'!V133&gt;-1%,'Region - CS Data'!V133&lt;101%),1,0)</f>
        <v>1</v>
      </c>
      <c r="K132">
        <f>IF(AND('Region - CS Data'!V133&gt;100%,'Region - CS Data'!V133&lt;301%),1,0)</f>
        <v>0</v>
      </c>
      <c r="L132">
        <f>IF(AND('Region - CS Data'!V133&gt;300%,'Region - CS Data'!V133&lt;501%),1,0)</f>
        <v>0</v>
      </c>
      <c r="M132">
        <f>IF(AND('Region - CS Data'!V133&gt;500%,'Region - CS Data'!V133&lt;1001%),1,0)</f>
        <v>0</v>
      </c>
      <c r="N132">
        <f>IF(AND('Region - CS Data'!V133&gt;1000%,'Region - CS Data'!V133&lt;2001%),1,0)</f>
        <v>0</v>
      </c>
      <c r="O132">
        <f>IF('Region - CS Data'!V133&gt;2000%,1,0)</f>
        <v>0</v>
      </c>
      <c r="P132">
        <f t="shared" si="2"/>
        <v>1</v>
      </c>
      <c r="Q132">
        <f>IF('Region - CS Data'!V133=0%,1,0)</f>
        <v>1</v>
      </c>
    </row>
    <row r="133" spans="1:17" x14ac:dyDescent="0.35">
      <c r="A133">
        <f>'Region - CS Data'!A134</f>
        <v>132</v>
      </c>
      <c r="B133" t="str">
        <f>'Region - CS Data'!B134</f>
        <v>Chhatrapati Sambhajinagar</v>
      </c>
      <c r="C133" t="str">
        <f>'Region - CS Data'!C134</f>
        <v>Chhatrapati Sambhajinagar</v>
      </c>
      <c r="D133" t="str">
        <f>'Region - CS Data'!D134</f>
        <v>Gangapur</v>
      </c>
      <c r="E133" t="str">
        <f>'Region - CS Data'!E134</f>
        <v>Gangapur</v>
      </c>
      <c r="F133" t="str">
        <f>'Region - CS Data'!F134</f>
        <v>20051233</v>
      </c>
      <c r="G133" t="str">
        <f>'Region - CS Data'!G134</f>
        <v>373 Village Gangapur-Vaijapur Grid WSS</v>
      </c>
      <c r="H133" t="str">
        <f>'Region - CS Data'!H134</f>
        <v>Sawangi</v>
      </c>
      <c r="I133" t="str">
        <f>'Region - CS Data'!I134</f>
        <v>ESR-1.00 LL</v>
      </c>
      <c r="J133">
        <f>IF(AND('Region - CS Data'!V134&gt;-1%,'Region - CS Data'!V134&lt;101%),1,0)</f>
        <v>1</v>
      </c>
      <c r="K133">
        <f>IF(AND('Region - CS Data'!V134&gt;100%,'Region - CS Data'!V134&lt;301%),1,0)</f>
        <v>0</v>
      </c>
      <c r="L133">
        <f>IF(AND('Region - CS Data'!V134&gt;300%,'Region - CS Data'!V134&lt;501%),1,0)</f>
        <v>0</v>
      </c>
      <c r="M133">
        <f>IF(AND('Region - CS Data'!V134&gt;500%,'Region - CS Data'!V134&lt;1001%),1,0)</f>
        <v>0</v>
      </c>
      <c r="N133">
        <f>IF(AND('Region - CS Data'!V134&gt;1000%,'Region - CS Data'!V134&lt;2001%),1,0)</f>
        <v>0</v>
      </c>
      <c r="O133">
        <f>IF('Region - CS Data'!V134&gt;2000%,1,0)</f>
        <v>0</v>
      </c>
      <c r="P133">
        <f t="shared" si="2"/>
        <v>1</v>
      </c>
      <c r="Q133">
        <f>IF('Region - CS Data'!V134=0%,1,0)</f>
        <v>1</v>
      </c>
    </row>
    <row r="134" spans="1:17" x14ac:dyDescent="0.35">
      <c r="A134">
        <f>'Region - CS Data'!A135</f>
        <v>133</v>
      </c>
      <c r="B134" t="str">
        <f>'Region - CS Data'!B135</f>
        <v>Chhatrapati Sambhajinagar</v>
      </c>
      <c r="C134" t="str">
        <f>'Region - CS Data'!C135</f>
        <v>Chhatrapati Sambhajinagar</v>
      </c>
      <c r="D134" t="str">
        <f>'Region - CS Data'!D135</f>
        <v>Vaijapur</v>
      </c>
      <c r="E134" t="str">
        <f>'Region - CS Data'!E135</f>
        <v>Vaijapur</v>
      </c>
      <c r="F134" t="str">
        <f>'Region - CS Data'!F135</f>
        <v>20051233</v>
      </c>
      <c r="G134" t="str">
        <f>'Region - CS Data'!G135</f>
        <v>373 Village Gangapur-Vaijapur Grid WSS</v>
      </c>
      <c r="H134" t="str">
        <f>'Region - CS Data'!H135</f>
        <v>Bhivgaon</v>
      </c>
      <c r="I134" t="str">
        <f>'Region - CS Data'!I135</f>
        <v>ESR-0.75 LL</v>
      </c>
      <c r="J134">
        <f>IF(AND('Region - CS Data'!V135&gt;-1%,'Region - CS Data'!V135&lt;101%),1,0)</f>
        <v>1</v>
      </c>
      <c r="K134">
        <f>IF(AND('Region - CS Data'!V135&gt;100%,'Region - CS Data'!V135&lt;301%),1,0)</f>
        <v>0</v>
      </c>
      <c r="L134">
        <f>IF(AND('Region - CS Data'!V135&gt;300%,'Region - CS Data'!V135&lt;501%),1,0)</f>
        <v>0</v>
      </c>
      <c r="M134">
        <f>IF(AND('Region - CS Data'!V135&gt;500%,'Region - CS Data'!V135&lt;1001%),1,0)</f>
        <v>0</v>
      </c>
      <c r="N134">
        <f>IF(AND('Region - CS Data'!V135&gt;1000%,'Region - CS Data'!V135&lt;2001%),1,0)</f>
        <v>0</v>
      </c>
      <c r="O134">
        <f>IF('Region - CS Data'!V135&gt;2000%,1,0)</f>
        <v>0</v>
      </c>
      <c r="P134">
        <f t="shared" si="2"/>
        <v>1</v>
      </c>
      <c r="Q134">
        <f>IF('Region - CS Data'!V135=0%,1,0)</f>
        <v>1</v>
      </c>
    </row>
    <row r="135" spans="1:17" x14ac:dyDescent="0.35">
      <c r="A135">
        <f>'Region - CS Data'!A136</f>
        <v>134</v>
      </c>
      <c r="B135" t="str">
        <f>'Region - CS Data'!B136</f>
        <v>Chhatrapati Sambhajinagar</v>
      </c>
      <c r="C135" t="str">
        <f>'Region - CS Data'!C136</f>
        <v>Chhatrapati Sambhajinagar</v>
      </c>
      <c r="D135" t="str">
        <f>'Region - CS Data'!D136</f>
        <v>Vaijapur</v>
      </c>
      <c r="E135" t="str">
        <f>'Region - CS Data'!E136</f>
        <v>Vaijapur</v>
      </c>
      <c r="F135" t="str">
        <f>'Region - CS Data'!F136</f>
        <v>20051233</v>
      </c>
      <c r="G135" t="str">
        <f>'Region - CS Data'!G136</f>
        <v>373 Village Gangapur-Vaijapur Grid WSS</v>
      </c>
      <c r="H135" t="str">
        <f>'Region - CS Data'!H136</f>
        <v>Belgaon</v>
      </c>
      <c r="I135" t="str">
        <f>'Region - CS Data'!I136</f>
        <v>ESR-0.50 LL</v>
      </c>
      <c r="J135">
        <f>IF(AND('Region - CS Data'!V136&gt;-1%,'Region - CS Data'!V136&lt;101%),1,0)</f>
        <v>1</v>
      </c>
      <c r="K135">
        <f>IF(AND('Region - CS Data'!V136&gt;100%,'Region - CS Data'!V136&lt;301%),1,0)</f>
        <v>0</v>
      </c>
      <c r="L135">
        <f>IF(AND('Region - CS Data'!V136&gt;300%,'Region - CS Data'!V136&lt;501%),1,0)</f>
        <v>0</v>
      </c>
      <c r="M135">
        <f>IF(AND('Region - CS Data'!V136&gt;500%,'Region - CS Data'!V136&lt;1001%),1,0)</f>
        <v>0</v>
      </c>
      <c r="N135">
        <f>IF(AND('Region - CS Data'!V136&gt;1000%,'Region - CS Data'!V136&lt;2001%),1,0)</f>
        <v>0</v>
      </c>
      <c r="O135">
        <f>IF('Region - CS Data'!V136&gt;2000%,1,0)</f>
        <v>0</v>
      </c>
      <c r="P135">
        <f t="shared" si="2"/>
        <v>1</v>
      </c>
      <c r="Q135">
        <f>IF('Region - CS Data'!V136=0%,1,0)</f>
        <v>1</v>
      </c>
    </row>
    <row r="136" spans="1:17" x14ac:dyDescent="0.35">
      <c r="A136">
        <f>'Region - CS Data'!A137</f>
        <v>135</v>
      </c>
      <c r="B136" t="str">
        <f>'Region - CS Data'!B137</f>
        <v>Chhatrapati Sambhajinagar</v>
      </c>
      <c r="C136" t="str">
        <f>'Region - CS Data'!C137</f>
        <v>Chhatrapati Sambhajinagar</v>
      </c>
      <c r="D136" t="str">
        <f>'Region - CS Data'!D137</f>
        <v>Gangapur</v>
      </c>
      <c r="E136" t="str">
        <f>'Region - CS Data'!E137</f>
        <v>Gangapur</v>
      </c>
      <c r="F136" t="str">
        <f>'Region - CS Data'!F137</f>
        <v>20051233</v>
      </c>
      <c r="G136" t="str">
        <f>'Region - CS Data'!G137</f>
        <v>373 Village Gangapur-Vaijapur Grid WSS</v>
      </c>
      <c r="H136" t="str">
        <f>'Region - CS Data'!H137</f>
        <v>Babhulgaon Padalsa</v>
      </c>
      <c r="I136" t="str">
        <f>'Region - CS Data'!I137</f>
        <v>ESR-0.30 LL</v>
      </c>
      <c r="J136">
        <f>IF(AND('Region - CS Data'!V137&gt;-1%,'Region - CS Data'!V137&lt;101%),1,0)</f>
        <v>1</v>
      </c>
      <c r="K136">
        <f>IF(AND('Region - CS Data'!V137&gt;100%,'Region - CS Data'!V137&lt;301%),1,0)</f>
        <v>0</v>
      </c>
      <c r="L136">
        <f>IF(AND('Region - CS Data'!V137&gt;300%,'Region - CS Data'!V137&lt;501%),1,0)</f>
        <v>0</v>
      </c>
      <c r="M136">
        <f>IF(AND('Region - CS Data'!V137&gt;500%,'Region - CS Data'!V137&lt;1001%),1,0)</f>
        <v>0</v>
      </c>
      <c r="N136">
        <f>IF(AND('Region - CS Data'!V137&gt;1000%,'Region - CS Data'!V137&lt;2001%),1,0)</f>
        <v>0</v>
      </c>
      <c r="O136">
        <f>IF('Region - CS Data'!V137&gt;2000%,1,0)</f>
        <v>0</v>
      </c>
      <c r="P136">
        <f t="shared" si="2"/>
        <v>1</v>
      </c>
      <c r="Q136">
        <f>IF('Region - CS Data'!V137=0%,1,0)</f>
        <v>1</v>
      </c>
    </row>
    <row r="137" spans="1:17" x14ac:dyDescent="0.35">
      <c r="A137">
        <f>'Region - CS Data'!A138</f>
        <v>136</v>
      </c>
      <c r="B137" t="str">
        <f>'Region - CS Data'!B138</f>
        <v>Chhatrapati Sambhajinagar</v>
      </c>
      <c r="C137" t="str">
        <f>'Region - CS Data'!C138</f>
        <v>Chhatrapati Sambhajinagar</v>
      </c>
      <c r="D137" t="str">
        <f>'Region - CS Data'!D138</f>
        <v>Paithan</v>
      </c>
      <c r="E137" t="str">
        <f>'Region - CS Data'!E138</f>
        <v>Paithan</v>
      </c>
      <c r="F137" t="str">
        <f>'Region - CS Data'!F138</f>
        <v>20018162</v>
      </c>
      <c r="G137" t="str">
        <f>'Region - CS Data'!G138</f>
        <v>Paithan Taluka 178 Village Grid WS</v>
      </c>
      <c r="H137" t="str">
        <f>'Region - CS Data'!H138</f>
        <v>Warwandi Kh.</v>
      </c>
      <c r="I137" t="str">
        <f>'Region - CS Data'!I138</f>
        <v>ESR-0.40 LL</v>
      </c>
      <c r="J137">
        <f>IF(AND('Region - CS Data'!V138&gt;-1%,'Region - CS Data'!V138&lt;101%),1,0)</f>
        <v>0</v>
      </c>
      <c r="K137">
        <f>IF(AND('Region - CS Data'!V138&gt;100%,'Region - CS Data'!V138&lt;301%),1,0)</f>
        <v>1</v>
      </c>
      <c r="L137">
        <f>IF(AND('Region - CS Data'!V138&gt;300%,'Region - CS Data'!V138&lt;501%),1,0)</f>
        <v>0</v>
      </c>
      <c r="M137">
        <f>IF(AND('Region - CS Data'!V138&gt;500%,'Region - CS Data'!V138&lt;1001%),1,0)</f>
        <v>0</v>
      </c>
      <c r="N137">
        <f>IF(AND('Region - CS Data'!V138&gt;1000%,'Region - CS Data'!V138&lt;2001%),1,0)</f>
        <v>0</v>
      </c>
      <c r="O137">
        <f>IF('Region - CS Data'!V138&gt;2000%,1,0)</f>
        <v>0</v>
      </c>
      <c r="P137">
        <f t="shared" si="2"/>
        <v>1</v>
      </c>
      <c r="Q137">
        <f>IF('Region - CS Data'!V138=0%,1,0)</f>
        <v>0</v>
      </c>
    </row>
    <row r="138" spans="1:17" x14ac:dyDescent="0.35">
      <c r="A138">
        <f>'Region - CS Data'!A139</f>
        <v>137</v>
      </c>
      <c r="B138" t="str">
        <f>'Region - CS Data'!B139</f>
        <v>Chhatrapati Sambhajinagar</v>
      </c>
      <c r="C138" t="str">
        <f>'Region - CS Data'!C139</f>
        <v>Chhatrapati Sambhajinagar</v>
      </c>
      <c r="D138" t="str">
        <f>'Region - CS Data'!D139</f>
        <v>Paithan</v>
      </c>
      <c r="E138" t="str">
        <f>'Region - CS Data'!E139</f>
        <v>Paithan</v>
      </c>
      <c r="F138" t="str">
        <f>'Region - CS Data'!F139</f>
        <v>20018162</v>
      </c>
      <c r="G138" t="str">
        <f>'Region - CS Data'!G139</f>
        <v>Paithan Taluka 178 Village Grid WS</v>
      </c>
      <c r="H138" t="str">
        <f>'Region - CS Data'!H139</f>
        <v>Khandewadi</v>
      </c>
      <c r="I138" t="str">
        <f>'Region - CS Data'!I139</f>
        <v>ESR-0.50 LL</v>
      </c>
      <c r="J138">
        <f>IF(AND('Region - CS Data'!V139&gt;-1%,'Region - CS Data'!V139&lt;101%),1,0)</f>
        <v>1</v>
      </c>
      <c r="K138">
        <f>IF(AND('Region - CS Data'!V139&gt;100%,'Region - CS Data'!V139&lt;301%),1,0)</f>
        <v>0</v>
      </c>
      <c r="L138">
        <f>IF(AND('Region - CS Data'!V139&gt;300%,'Region - CS Data'!V139&lt;501%),1,0)</f>
        <v>0</v>
      </c>
      <c r="M138">
        <f>IF(AND('Region - CS Data'!V139&gt;500%,'Region - CS Data'!V139&lt;1001%),1,0)</f>
        <v>0</v>
      </c>
      <c r="N138">
        <f>IF(AND('Region - CS Data'!V139&gt;1000%,'Region - CS Data'!V139&lt;2001%),1,0)</f>
        <v>0</v>
      </c>
      <c r="O138">
        <f>IF('Region - CS Data'!V139&gt;2000%,1,0)</f>
        <v>0</v>
      </c>
      <c r="P138">
        <f t="shared" si="2"/>
        <v>1</v>
      </c>
      <c r="Q138">
        <f>IF('Region - CS Data'!V139=0%,1,0)</f>
        <v>1</v>
      </c>
    </row>
    <row r="139" spans="1:17" x14ac:dyDescent="0.35">
      <c r="A139">
        <f>'Region - CS Data'!A140</f>
        <v>138</v>
      </c>
      <c r="B139" t="str">
        <f>'Region - CS Data'!B140</f>
        <v>Chhatrapati Sambhajinagar</v>
      </c>
      <c r="C139" t="str">
        <f>'Region - CS Data'!C140</f>
        <v>Chhatrapati Sambhajinagar</v>
      </c>
      <c r="D139" t="str">
        <f>'Region - CS Data'!D140</f>
        <v>Paithan</v>
      </c>
      <c r="E139" t="str">
        <f>'Region - CS Data'!E140</f>
        <v>Paithan</v>
      </c>
      <c r="F139" t="str">
        <f>'Region - CS Data'!F140</f>
        <v>20018162</v>
      </c>
      <c r="G139" t="str">
        <f>'Region - CS Data'!G140</f>
        <v>Paithan Taluka 178 Village Grid WS</v>
      </c>
      <c r="H139" t="str">
        <f>'Region - CS Data'!H140</f>
        <v>Narayangaon</v>
      </c>
      <c r="I139" t="str">
        <f>'Region - CS Data'!I140</f>
        <v>ESR-0.65 LL</v>
      </c>
      <c r="J139">
        <f>IF(AND('Region - CS Data'!V140&gt;-1%,'Region - CS Data'!V140&lt;101%),1,0)</f>
        <v>0</v>
      </c>
      <c r="K139">
        <f>IF(AND('Region - CS Data'!V140&gt;100%,'Region - CS Data'!V140&lt;301%),1,0)</f>
        <v>1</v>
      </c>
      <c r="L139">
        <f>IF(AND('Region - CS Data'!V140&gt;300%,'Region - CS Data'!V140&lt;501%),1,0)</f>
        <v>0</v>
      </c>
      <c r="M139">
        <f>IF(AND('Region - CS Data'!V140&gt;500%,'Region - CS Data'!V140&lt;1001%),1,0)</f>
        <v>0</v>
      </c>
      <c r="N139">
        <f>IF(AND('Region - CS Data'!V140&gt;1000%,'Region - CS Data'!V140&lt;2001%),1,0)</f>
        <v>0</v>
      </c>
      <c r="O139">
        <f>IF('Region - CS Data'!V140&gt;2000%,1,0)</f>
        <v>0</v>
      </c>
      <c r="P139">
        <f t="shared" si="2"/>
        <v>1</v>
      </c>
      <c r="Q139">
        <f>IF('Region - CS Data'!V140=0%,1,0)</f>
        <v>0</v>
      </c>
    </row>
    <row r="140" spans="1:17" x14ac:dyDescent="0.35">
      <c r="A140">
        <f>'Region - CS Data'!A141</f>
        <v>139</v>
      </c>
      <c r="B140" t="str">
        <f>'Region - CS Data'!B141</f>
        <v>Chhatrapati Sambhajinagar</v>
      </c>
      <c r="C140" t="str">
        <f>'Region - CS Data'!C141</f>
        <v>Chhatrapati Sambhajinagar</v>
      </c>
      <c r="D140" t="str">
        <f>'Region - CS Data'!D141</f>
        <v>Paithan</v>
      </c>
      <c r="E140" t="str">
        <f>'Region - CS Data'!E141</f>
        <v>Paithan</v>
      </c>
      <c r="F140" t="str">
        <f>'Region - CS Data'!F141</f>
        <v>20018162</v>
      </c>
      <c r="G140" t="str">
        <f>'Region - CS Data'!G141</f>
        <v>Paithan Taluka 178 Village Grid WS</v>
      </c>
      <c r="H140" t="str">
        <f>'Region - CS Data'!H141</f>
        <v>Shivani</v>
      </c>
      <c r="I140" t="str">
        <f>'Region - CS Data'!I141</f>
        <v>ESR-0.30 LL</v>
      </c>
      <c r="J140">
        <f>IF(AND('Region - CS Data'!V141&gt;-1%,'Region - CS Data'!V141&lt;101%),1,0)</f>
        <v>1</v>
      </c>
      <c r="K140">
        <f>IF(AND('Region - CS Data'!V141&gt;100%,'Region - CS Data'!V141&lt;301%),1,0)</f>
        <v>0</v>
      </c>
      <c r="L140">
        <f>IF(AND('Region - CS Data'!V141&gt;300%,'Region - CS Data'!V141&lt;501%),1,0)</f>
        <v>0</v>
      </c>
      <c r="M140">
        <f>IF(AND('Region - CS Data'!V141&gt;500%,'Region - CS Data'!V141&lt;1001%),1,0)</f>
        <v>0</v>
      </c>
      <c r="N140">
        <f>IF(AND('Region - CS Data'!V141&gt;1000%,'Region - CS Data'!V141&lt;2001%),1,0)</f>
        <v>0</v>
      </c>
      <c r="O140">
        <f>IF('Region - CS Data'!V141&gt;2000%,1,0)</f>
        <v>0</v>
      </c>
      <c r="P140">
        <f t="shared" si="2"/>
        <v>1</v>
      </c>
      <c r="Q140">
        <f>IF('Region - CS Data'!V141=0%,1,0)</f>
        <v>0</v>
      </c>
    </row>
    <row r="141" spans="1:17" x14ac:dyDescent="0.35">
      <c r="A141">
        <f>'Region - CS Data'!A142</f>
        <v>140</v>
      </c>
      <c r="B141" t="str">
        <f>'Region - CS Data'!B142</f>
        <v>Chhatrapati Sambhajinagar</v>
      </c>
      <c r="C141" t="str">
        <f>'Region - CS Data'!C142</f>
        <v>Chhatrapati Sambhajinagar</v>
      </c>
      <c r="D141" t="str">
        <f>'Region - CS Data'!D142</f>
        <v>Paithan</v>
      </c>
      <c r="E141" t="str">
        <f>'Region - CS Data'!E142</f>
        <v>Paithan</v>
      </c>
      <c r="F141" t="str">
        <f>'Region - CS Data'!F142</f>
        <v>20018162</v>
      </c>
      <c r="G141" t="str">
        <f>'Region - CS Data'!G142</f>
        <v>Paithan Taluka 178 Village Grid WS</v>
      </c>
      <c r="H141" t="str">
        <f>'Region - CS Data'!H142</f>
        <v>Harshi Bk.</v>
      </c>
      <c r="I141" t="str">
        <f>'Region - CS Data'!I142</f>
        <v>ESR-0.65 LL</v>
      </c>
      <c r="J141">
        <f>IF(AND('Region - CS Data'!V142&gt;-1%,'Region - CS Data'!V142&lt;101%),1,0)</f>
        <v>1</v>
      </c>
      <c r="K141">
        <f>IF(AND('Region - CS Data'!V142&gt;100%,'Region - CS Data'!V142&lt;301%),1,0)</f>
        <v>0</v>
      </c>
      <c r="L141">
        <f>IF(AND('Region - CS Data'!V142&gt;300%,'Region - CS Data'!V142&lt;501%),1,0)</f>
        <v>0</v>
      </c>
      <c r="M141">
        <f>IF(AND('Region - CS Data'!V142&gt;500%,'Region - CS Data'!V142&lt;1001%),1,0)</f>
        <v>0</v>
      </c>
      <c r="N141">
        <f>IF(AND('Region - CS Data'!V142&gt;1000%,'Region - CS Data'!V142&lt;2001%),1,0)</f>
        <v>0</v>
      </c>
      <c r="O141">
        <f>IF('Region - CS Data'!V142&gt;2000%,1,0)</f>
        <v>0</v>
      </c>
      <c r="P141">
        <f t="shared" si="2"/>
        <v>1</v>
      </c>
      <c r="Q141">
        <f>IF('Region - CS Data'!V142=0%,1,0)</f>
        <v>1</v>
      </c>
    </row>
    <row r="142" spans="1:17" x14ac:dyDescent="0.35">
      <c r="A142">
        <f>'Region - CS Data'!A143</f>
        <v>141</v>
      </c>
      <c r="B142" t="str">
        <f>'Region - CS Data'!B143</f>
        <v>Chhatrapati Sambhajinagar</v>
      </c>
      <c r="C142" t="str">
        <f>'Region - CS Data'!C143</f>
        <v>Chhatrapati Sambhajinagar</v>
      </c>
      <c r="D142" t="str">
        <f>'Region - CS Data'!D143</f>
        <v>Paithan</v>
      </c>
      <c r="E142" t="str">
        <f>'Region - CS Data'!E143</f>
        <v>Paithan</v>
      </c>
      <c r="F142" t="str">
        <f>'Region - CS Data'!F143</f>
        <v>20018162</v>
      </c>
      <c r="G142" t="str">
        <f>'Region - CS Data'!G143</f>
        <v>Paithan Taluka 178 Village Grid WS</v>
      </c>
      <c r="H142" t="str">
        <f>'Region - CS Data'!H143</f>
        <v>Khadgaon</v>
      </c>
      <c r="I142" t="str">
        <f>'Region - CS Data'!I143</f>
        <v>ESR-0.40 LL</v>
      </c>
      <c r="J142">
        <f>IF(AND('Region - CS Data'!V143&gt;-1%,'Region - CS Data'!V143&lt;101%),1,0)</f>
        <v>1</v>
      </c>
      <c r="K142">
        <f>IF(AND('Region - CS Data'!V143&gt;100%,'Region - CS Data'!V143&lt;301%),1,0)</f>
        <v>0</v>
      </c>
      <c r="L142">
        <f>IF(AND('Region - CS Data'!V143&gt;300%,'Region - CS Data'!V143&lt;501%),1,0)</f>
        <v>0</v>
      </c>
      <c r="M142">
        <f>IF(AND('Region - CS Data'!V143&gt;500%,'Region - CS Data'!V143&lt;1001%),1,0)</f>
        <v>0</v>
      </c>
      <c r="N142">
        <f>IF(AND('Region - CS Data'!V143&gt;1000%,'Region - CS Data'!V143&lt;2001%),1,0)</f>
        <v>0</v>
      </c>
      <c r="O142">
        <f>IF('Region - CS Data'!V143&gt;2000%,1,0)</f>
        <v>0</v>
      </c>
      <c r="P142">
        <f t="shared" si="2"/>
        <v>1</v>
      </c>
      <c r="Q142">
        <f>IF('Region - CS Data'!V143=0%,1,0)</f>
        <v>0</v>
      </c>
    </row>
    <row r="143" spans="1:17" x14ac:dyDescent="0.35">
      <c r="A143">
        <f>'Region - CS Data'!A144</f>
        <v>142</v>
      </c>
      <c r="B143" t="str">
        <f>'Region - CS Data'!B144</f>
        <v>Chhatrapati Sambhajinagar</v>
      </c>
      <c r="C143" t="str">
        <f>'Region - CS Data'!C144</f>
        <v>Chhatrapati Sambhajinagar</v>
      </c>
      <c r="D143" t="str">
        <f>'Region - CS Data'!D144</f>
        <v>Paithan</v>
      </c>
      <c r="E143" t="str">
        <f>'Region - CS Data'!E144</f>
        <v>Paithan</v>
      </c>
      <c r="F143" t="str">
        <f>'Region - CS Data'!F144</f>
        <v>20018162</v>
      </c>
      <c r="G143" t="str">
        <f>'Region - CS Data'!G144</f>
        <v>Paithan Taluka 178 Village Grid WS</v>
      </c>
      <c r="H143" t="str">
        <f>'Region - CS Data'!H144</f>
        <v>Mavasgavhan</v>
      </c>
      <c r="I143" t="str">
        <f>'Region - CS Data'!I144</f>
        <v>ESR-0.30 LL</v>
      </c>
      <c r="J143">
        <f>IF(AND('Region - CS Data'!V144&gt;-1%,'Region - CS Data'!V144&lt;101%),1,0)</f>
        <v>0</v>
      </c>
      <c r="K143">
        <f>IF(AND('Region - CS Data'!V144&gt;100%,'Region - CS Data'!V144&lt;301%),1,0)</f>
        <v>0</v>
      </c>
      <c r="L143">
        <f>IF(AND('Region - CS Data'!V144&gt;300%,'Region - CS Data'!V144&lt;501%),1,0)</f>
        <v>0</v>
      </c>
      <c r="M143">
        <f>IF(AND('Region - CS Data'!V144&gt;500%,'Region - CS Data'!V144&lt;1001%),1,0)</f>
        <v>0</v>
      </c>
      <c r="N143">
        <f>IF(AND('Region - CS Data'!V144&gt;1000%,'Region - CS Data'!V144&lt;2001%),1,0)</f>
        <v>1</v>
      </c>
      <c r="O143">
        <f>IF('Region - CS Data'!V144&gt;2000%,1,0)</f>
        <v>0</v>
      </c>
      <c r="P143">
        <f t="shared" si="2"/>
        <v>1</v>
      </c>
      <c r="Q143">
        <f>IF('Region - CS Data'!V144=0%,1,0)</f>
        <v>0</v>
      </c>
    </row>
    <row r="144" spans="1:17" x14ac:dyDescent="0.35">
      <c r="A144">
        <f>'Region - CS Data'!A145</f>
        <v>143</v>
      </c>
      <c r="B144" t="str">
        <f>'Region - CS Data'!B145</f>
        <v>Chhatrapati Sambhajinagar</v>
      </c>
      <c r="C144" t="str">
        <f>'Region - CS Data'!C145</f>
        <v>Chhatrapati Sambhajinagar</v>
      </c>
      <c r="D144" t="str">
        <f>'Region - CS Data'!D145</f>
        <v>Paithan</v>
      </c>
      <c r="E144" t="str">
        <f>'Region - CS Data'!E145</f>
        <v>Paithan</v>
      </c>
      <c r="F144" t="str">
        <f>'Region - CS Data'!F145</f>
        <v>20018162</v>
      </c>
      <c r="G144" t="str">
        <f>'Region - CS Data'!G145</f>
        <v>Paithan Taluka 178 Village Grid WS</v>
      </c>
      <c r="H144" t="str">
        <f>'Region - CS Data'!H145</f>
        <v>Geora Kh.</v>
      </c>
      <c r="I144" t="str">
        <f>'Region - CS Data'!I145</f>
        <v>ESR-0.70 LL</v>
      </c>
      <c r="J144">
        <f>IF(AND('Region - CS Data'!V145&gt;-1%,'Region - CS Data'!V145&lt;101%),1,0)</f>
        <v>1</v>
      </c>
      <c r="K144">
        <f>IF(AND('Region - CS Data'!V145&gt;100%,'Region - CS Data'!V145&lt;301%),1,0)</f>
        <v>0</v>
      </c>
      <c r="L144">
        <f>IF(AND('Region - CS Data'!V145&gt;300%,'Region - CS Data'!V145&lt;501%),1,0)</f>
        <v>0</v>
      </c>
      <c r="M144">
        <f>IF(AND('Region - CS Data'!V145&gt;500%,'Region - CS Data'!V145&lt;1001%),1,0)</f>
        <v>0</v>
      </c>
      <c r="N144">
        <f>IF(AND('Region - CS Data'!V145&gt;1000%,'Region - CS Data'!V145&lt;2001%),1,0)</f>
        <v>0</v>
      </c>
      <c r="O144">
        <f>IF('Region - CS Data'!V145&gt;2000%,1,0)</f>
        <v>0</v>
      </c>
      <c r="P144">
        <f t="shared" si="2"/>
        <v>1</v>
      </c>
      <c r="Q144">
        <f>IF('Region - CS Data'!V145=0%,1,0)</f>
        <v>0</v>
      </c>
    </row>
    <row r="145" spans="1:17" x14ac:dyDescent="0.35">
      <c r="A145">
        <f>'Region - CS Data'!A146</f>
        <v>144</v>
      </c>
      <c r="B145" t="str">
        <f>'Region - CS Data'!B146</f>
        <v>Chhatrapati Sambhajinagar</v>
      </c>
      <c r="C145" t="str">
        <f>'Region - CS Data'!C146</f>
        <v>Chhatrapati Sambhajinagar</v>
      </c>
      <c r="D145" t="str">
        <f>'Region - CS Data'!D146</f>
        <v>Paithan</v>
      </c>
      <c r="E145" t="str">
        <f>'Region - CS Data'!E146</f>
        <v>Paithan</v>
      </c>
      <c r="F145" t="str">
        <f>'Region - CS Data'!F146</f>
        <v>20018162</v>
      </c>
      <c r="G145" t="str">
        <f>'Region - CS Data'!G146</f>
        <v>Paithan Taluka 178 Village Grid WS</v>
      </c>
      <c r="H145" t="str">
        <f>'Region - CS Data'!H146</f>
        <v>Vihamandwa</v>
      </c>
      <c r="I145" t="str">
        <f>'Region - CS Data'!I146</f>
        <v>ESR-1.00 LL</v>
      </c>
      <c r="J145">
        <f>IF(AND('Region - CS Data'!V146&gt;-1%,'Region - CS Data'!V146&lt;101%),1,0)</f>
        <v>1</v>
      </c>
      <c r="K145">
        <f>IF(AND('Region - CS Data'!V146&gt;100%,'Region - CS Data'!V146&lt;301%),1,0)</f>
        <v>0</v>
      </c>
      <c r="L145">
        <f>IF(AND('Region - CS Data'!V146&gt;300%,'Region - CS Data'!V146&lt;501%),1,0)</f>
        <v>0</v>
      </c>
      <c r="M145">
        <f>IF(AND('Region - CS Data'!V146&gt;500%,'Region - CS Data'!V146&lt;1001%),1,0)</f>
        <v>0</v>
      </c>
      <c r="N145">
        <f>IF(AND('Region - CS Data'!V146&gt;1000%,'Region - CS Data'!V146&lt;2001%),1,0)</f>
        <v>0</v>
      </c>
      <c r="O145">
        <f>IF('Region - CS Data'!V146&gt;2000%,1,0)</f>
        <v>0</v>
      </c>
      <c r="P145">
        <f t="shared" si="2"/>
        <v>1</v>
      </c>
      <c r="Q145">
        <f>IF('Region - CS Data'!V146=0%,1,0)</f>
        <v>1</v>
      </c>
    </row>
    <row r="146" spans="1:17" x14ac:dyDescent="0.35">
      <c r="A146">
        <f>'Region - CS Data'!A147</f>
        <v>145</v>
      </c>
      <c r="B146" t="str">
        <f>'Region - CS Data'!B147</f>
        <v>Chhatrapati Sambhajinagar</v>
      </c>
      <c r="C146" t="str">
        <f>'Region - CS Data'!C147</f>
        <v>Chhatrapati Sambhajinagar</v>
      </c>
      <c r="D146" t="str">
        <f>'Region - CS Data'!D147</f>
        <v>Paithan</v>
      </c>
      <c r="E146" t="str">
        <f>'Region - CS Data'!E147</f>
        <v>Paithan</v>
      </c>
      <c r="F146" t="str">
        <f>'Region - CS Data'!F147</f>
        <v>20018162</v>
      </c>
      <c r="G146" t="str">
        <f>'Region - CS Data'!G147</f>
        <v>Paithan Taluka 178 Village Grid WS</v>
      </c>
      <c r="H146" t="str">
        <f>'Region - CS Data'!H147</f>
        <v>Dadegaon Bk.</v>
      </c>
      <c r="I146" t="str">
        <f>'Region - CS Data'!I147</f>
        <v>ESR-0.50 LL</v>
      </c>
      <c r="J146">
        <f>IF(AND('Region - CS Data'!V147&gt;-1%,'Region - CS Data'!V147&lt;101%),1,0)</f>
        <v>1</v>
      </c>
      <c r="K146">
        <f>IF(AND('Region - CS Data'!V147&gt;100%,'Region - CS Data'!V147&lt;301%),1,0)</f>
        <v>0</v>
      </c>
      <c r="L146">
        <f>IF(AND('Region - CS Data'!V147&gt;300%,'Region - CS Data'!V147&lt;501%),1,0)</f>
        <v>0</v>
      </c>
      <c r="M146">
        <f>IF(AND('Region - CS Data'!V147&gt;500%,'Region - CS Data'!V147&lt;1001%),1,0)</f>
        <v>0</v>
      </c>
      <c r="N146">
        <f>IF(AND('Region - CS Data'!V147&gt;1000%,'Region - CS Data'!V147&lt;2001%),1,0)</f>
        <v>0</v>
      </c>
      <c r="O146">
        <f>IF('Region - CS Data'!V147&gt;2000%,1,0)</f>
        <v>0</v>
      </c>
      <c r="P146">
        <f t="shared" si="2"/>
        <v>1</v>
      </c>
      <c r="Q146">
        <f>IF('Region - CS Data'!V147=0%,1,0)</f>
        <v>1</v>
      </c>
    </row>
    <row r="147" spans="1:17" x14ac:dyDescent="0.35">
      <c r="A147">
        <f>'Region - CS Data'!A148</f>
        <v>146</v>
      </c>
      <c r="B147" t="str">
        <f>'Region - CS Data'!B148</f>
        <v>Chhatrapati Sambhajinagar</v>
      </c>
      <c r="C147" t="str">
        <f>'Region - CS Data'!C148</f>
        <v>Chhatrapati Sambhajinagar</v>
      </c>
      <c r="D147" t="str">
        <f>'Region - CS Data'!D148</f>
        <v>Paithan</v>
      </c>
      <c r="E147" t="str">
        <f>'Region - CS Data'!E148</f>
        <v>Paithan</v>
      </c>
      <c r="F147" t="str">
        <f>'Region - CS Data'!F148</f>
        <v>20018162</v>
      </c>
      <c r="G147" t="str">
        <f>'Region - CS Data'!G148</f>
        <v>Paithan Taluka 178 Village Grid WS</v>
      </c>
      <c r="H147" t="str">
        <f>'Region - CS Data'!H148</f>
        <v>Nandar</v>
      </c>
      <c r="I147" t="str">
        <f>'Region - CS Data'!I148</f>
        <v>ESR-1.00 LL</v>
      </c>
      <c r="J147">
        <f>IF(AND('Region - CS Data'!V148&gt;-1%,'Region - CS Data'!V148&lt;101%),1,0)</f>
        <v>0</v>
      </c>
      <c r="K147">
        <f>IF(AND('Region - CS Data'!V148&gt;100%,'Region - CS Data'!V148&lt;301%),1,0)</f>
        <v>0</v>
      </c>
      <c r="L147">
        <f>IF(AND('Region - CS Data'!V148&gt;300%,'Region - CS Data'!V148&lt;501%),1,0)</f>
        <v>0</v>
      </c>
      <c r="M147">
        <f>IF(AND('Region - CS Data'!V148&gt;500%,'Region - CS Data'!V148&lt;1001%),1,0)</f>
        <v>0</v>
      </c>
      <c r="N147">
        <f>IF(AND('Region - CS Data'!V148&gt;1000%,'Region - CS Data'!V148&lt;2001%),1,0)</f>
        <v>0</v>
      </c>
      <c r="O147">
        <f>IF('Region - CS Data'!V148&gt;2000%,1,0)</f>
        <v>1</v>
      </c>
      <c r="P147">
        <f t="shared" si="2"/>
        <v>1</v>
      </c>
      <c r="Q147">
        <f>IF('Region - CS Data'!V148=0%,1,0)</f>
        <v>0</v>
      </c>
    </row>
    <row r="148" spans="1:17" x14ac:dyDescent="0.35">
      <c r="A148">
        <f>'Region - CS Data'!A149</f>
        <v>147</v>
      </c>
      <c r="B148" t="str">
        <f>'Region - CS Data'!B149</f>
        <v>Chhatrapati Sambhajinagar</v>
      </c>
      <c r="C148" t="str">
        <f>'Region - CS Data'!C149</f>
        <v>Chhatrapati Sambhajinagar</v>
      </c>
      <c r="D148" t="str">
        <f>'Region - CS Data'!D149</f>
        <v>Paithan</v>
      </c>
      <c r="E148" t="str">
        <f>'Region - CS Data'!E149</f>
        <v>Paithan</v>
      </c>
      <c r="F148" t="str">
        <f>'Region - CS Data'!F149</f>
        <v>20018162</v>
      </c>
      <c r="G148" t="str">
        <f>'Region - CS Data'!G149</f>
        <v>Paithan Taluka 178 Village Grid WS</v>
      </c>
      <c r="H148" t="str">
        <f>'Region - CS Data'!H149</f>
        <v>Geora Bashi</v>
      </c>
      <c r="I148" t="str">
        <f>'Region - CS Data'!I149</f>
        <v>ESR-0.25 LL</v>
      </c>
      <c r="J148">
        <f>IF(AND('Region - CS Data'!V149&gt;-1%,'Region - CS Data'!V149&lt;101%),1,0)</f>
        <v>1</v>
      </c>
      <c r="K148">
        <f>IF(AND('Region - CS Data'!V149&gt;100%,'Region - CS Data'!V149&lt;301%),1,0)</f>
        <v>0</v>
      </c>
      <c r="L148">
        <f>IF(AND('Region - CS Data'!V149&gt;300%,'Region - CS Data'!V149&lt;501%),1,0)</f>
        <v>0</v>
      </c>
      <c r="M148">
        <f>IF(AND('Region - CS Data'!V149&gt;500%,'Region - CS Data'!V149&lt;1001%),1,0)</f>
        <v>0</v>
      </c>
      <c r="N148">
        <f>IF(AND('Region - CS Data'!V149&gt;1000%,'Region - CS Data'!V149&lt;2001%),1,0)</f>
        <v>0</v>
      </c>
      <c r="O148">
        <f>IF('Region - CS Data'!V149&gt;2000%,1,0)</f>
        <v>0</v>
      </c>
      <c r="P148">
        <f t="shared" si="2"/>
        <v>1</v>
      </c>
      <c r="Q148">
        <f>IF('Region - CS Data'!V149=0%,1,0)</f>
        <v>1</v>
      </c>
    </row>
    <row r="149" spans="1:17" x14ac:dyDescent="0.35">
      <c r="A149">
        <f>'Region - CS Data'!A150</f>
        <v>148</v>
      </c>
      <c r="B149" t="str">
        <f>'Region - CS Data'!B150</f>
        <v>Chhatrapati Sambhajinagar</v>
      </c>
      <c r="C149" t="str">
        <f>'Region - CS Data'!C150</f>
        <v>Chhatrapati Sambhajinagar</v>
      </c>
      <c r="D149" t="str">
        <f>'Region - CS Data'!D150</f>
        <v>Paithan</v>
      </c>
      <c r="E149" t="str">
        <f>'Region - CS Data'!E150</f>
        <v>Paithan</v>
      </c>
      <c r="F149" t="str">
        <f>'Region - CS Data'!F150</f>
        <v>20018162</v>
      </c>
      <c r="G149" t="str">
        <f>'Region - CS Data'!G150</f>
        <v>Paithan Taluka 178 Village Grid WS</v>
      </c>
      <c r="H149" t="str">
        <f>'Region - CS Data'!H150</f>
        <v>Takli Paithan</v>
      </c>
      <c r="I149" t="str">
        <f>'Region - CS Data'!I150</f>
        <v>ESR-0.50 LL</v>
      </c>
      <c r="J149">
        <f>IF(AND('Region - CS Data'!V150&gt;-1%,'Region - CS Data'!V150&lt;101%),1,0)</f>
        <v>0</v>
      </c>
      <c r="K149">
        <f>IF(AND('Region - CS Data'!V150&gt;100%,'Region - CS Data'!V150&lt;301%),1,0)</f>
        <v>1</v>
      </c>
      <c r="L149">
        <f>IF(AND('Region - CS Data'!V150&gt;300%,'Region - CS Data'!V150&lt;501%),1,0)</f>
        <v>0</v>
      </c>
      <c r="M149">
        <f>IF(AND('Region - CS Data'!V150&gt;500%,'Region - CS Data'!V150&lt;1001%),1,0)</f>
        <v>0</v>
      </c>
      <c r="N149">
        <f>IF(AND('Region - CS Data'!V150&gt;1000%,'Region - CS Data'!V150&lt;2001%),1,0)</f>
        <v>0</v>
      </c>
      <c r="O149">
        <f>IF('Region - CS Data'!V150&gt;2000%,1,0)</f>
        <v>0</v>
      </c>
      <c r="P149">
        <f t="shared" ref="P149:P151" si="3">IF(OR(J149=1,K149=1,L149=1,M149=1,N149=1,O149=1),1,0)</f>
        <v>1</v>
      </c>
      <c r="Q149">
        <f>IF('Region - CS Data'!V150=0%,1,0)</f>
        <v>0</v>
      </c>
    </row>
    <row r="150" spans="1:17" x14ac:dyDescent="0.35">
      <c r="A150">
        <f>'Region - CS Data'!A151</f>
        <v>149</v>
      </c>
      <c r="B150" t="str">
        <f>'Region - CS Data'!B151</f>
        <v>Chhatrapati Sambhajinagar</v>
      </c>
      <c r="C150" t="str">
        <f>'Region - CS Data'!C151</f>
        <v>Chhatrapati Sambhajinagar</v>
      </c>
      <c r="D150" t="str">
        <f>'Region - CS Data'!D151</f>
        <v>Paithan</v>
      </c>
      <c r="E150" t="str">
        <f>'Region - CS Data'!E151</f>
        <v>Paithan</v>
      </c>
      <c r="F150" t="str">
        <f>'Region - CS Data'!F151</f>
        <v>20018162</v>
      </c>
      <c r="G150" t="str">
        <f>'Region - CS Data'!G151</f>
        <v>Paithan Taluka 178 Village Grid WS</v>
      </c>
      <c r="H150" t="str">
        <f>'Region - CS Data'!H151</f>
        <v>Pangara</v>
      </c>
      <c r="I150" t="str">
        <f>'Region - CS Data'!I151</f>
        <v>ESR-0.50 LL</v>
      </c>
      <c r="J150">
        <f>IF(AND('Region - CS Data'!V151&gt;-1%,'Region - CS Data'!V151&lt;101%),1,0)</f>
        <v>1</v>
      </c>
      <c r="K150">
        <f>IF(AND('Region - CS Data'!V151&gt;100%,'Region - CS Data'!V151&lt;301%),1,0)</f>
        <v>0</v>
      </c>
      <c r="L150">
        <f>IF(AND('Region - CS Data'!V151&gt;300%,'Region - CS Data'!V151&lt;501%),1,0)</f>
        <v>0</v>
      </c>
      <c r="M150">
        <f>IF(AND('Region - CS Data'!V151&gt;500%,'Region - CS Data'!V151&lt;1001%),1,0)</f>
        <v>0</v>
      </c>
      <c r="N150">
        <f>IF(AND('Region - CS Data'!V151&gt;1000%,'Region - CS Data'!V151&lt;2001%),1,0)</f>
        <v>0</v>
      </c>
      <c r="O150">
        <f>IF('Region - CS Data'!V151&gt;2000%,1,0)</f>
        <v>0</v>
      </c>
      <c r="P150">
        <f t="shared" si="3"/>
        <v>1</v>
      </c>
      <c r="Q150">
        <f>IF('Region - CS Data'!V151=0%,1,0)</f>
        <v>1</v>
      </c>
    </row>
    <row r="151" spans="1:17" x14ac:dyDescent="0.35">
      <c r="A151">
        <f>'Region - CS Data'!A152</f>
        <v>150</v>
      </c>
      <c r="B151" t="str">
        <f>'Region - CS Data'!B152</f>
        <v>Chhatrapati Sambhajinagar</v>
      </c>
      <c r="C151" t="str">
        <f>'Region - CS Data'!C152</f>
        <v>Chhatrapati Sambhajinagar</v>
      </c>
      <c r="D151" t="str">
        <f>'Region - CS Data'!D152</f>
        <v>Paithan</v>
      </c>
      <c r="E151" t="str">
        <f>'Region - CS Data'!E152</f>
        <v>Paithan</v>
      </c>
      <c r="F151" t="str">
        <f>'Region - CS Data'!F152</f>
        <v>20018162</v>
      </c>
      <c r="G151" t="str">
        <f>'Region - CS Data'!G152</f>
        <v>Paithan Taluka 178 Village Grid WS</v>
      </c>
      <c r="H151" t="str">
        <f>'Region - CS Data'!H152</f>
        <v>Geora BK.</v>
      </c>
      <c r="I151" t="str">
        <f>'Region - CS Data'!I152</f>
        <v>ESR-0.70 LL</v>
      </c>
      <c r="J151">
        <f>IF(AND('Region - CS Data'!V152&gt;-1%,'Region - CS Data'!V152&lt;101%),1,0)</f>
        <v>1</v>
      </c>
      <c r="K151">
        <f>IF(AND('Region - CS Data'!V152&gt;100%,'Region - CS Data'!V152&lt;301%),1,0)</f>
        <v>0</v>
      </c>
      <c r="L151">
        <f>IF(AND('Region - CS Data'!V152&gt;300%,'Region - CS Data'!V152&lt;501%),1,0)</f>
        <v>0</v>
      </c>
      <c r="M151">
        <f>IF(AND('Region - CS Data'!V152&gt;500%,'Region - CS Data'!V152&lt;1001%),1,0)</f>
        <v>0</v>
      </c>
      <c r="N151">
        <f>IF(AND('Region - CS Data'!V152&gt;1000%,'Region - CS Data'!V152&lt;2001%),1,0)</f>
        <v>0</v>
      </c>
      <c r="O151">
        <f>IF('Region - CS Data'!V152&gt;2000%,1,0)</f>
        <v>0</v>
      </c>
      <c r="P151">
        <f t="shared" si="3"/>
        <v>1</v>
      </c>
      <c r="Q151">
        <f>IF('Region - CS Data'!V152=0%,1,0)</f>
        <v>1</v>
      </c>
    </row>
    <row r="152" spans="1:17" x14ac:dyDescent="0.35">
      <c r="A152">
        <f>'Region - CS Data'!A153</f>
        <v>151</v>
      </c>
      <c r="B152" t="str">
        <f>'Region - CS Data'!B153</f>
        <v>Chhatrapati Sambhajinagar</v>
      </c>
      <c r="C152" t="str">
        <f>'Region - CS Data'!C153</f>
        <v>Chhatrapati Sambhajinagar</v>
      </c>
      <c r="D152" t="str">
        <f>'Region - CS Data'!D153</f>
        <v>Paithan</v>
      </c>
      <c r="E152" t="str">
        <f>'Region - CS Data'!E153</f>
        <v>Paithan</v>
      </c>
      <c r="F152" t="str">
        <f>'Region - CS Data'!F153</f>
        <v>20018162</v>
      </c>
      <c r="G152" t="str">
        <f>'Region - CS Data'!G153</f>
        <v>Paithan Taluka 178 Village Grid WS</v>
      </c>
      <c r="H152" t="str">
        <f>'Region - CS Data'!H153</f>
        <v>Somapuri</v>
      </c>
      <c r="I152" t="str">
        <f>'Region - CS Data'!I153</f>
        <v>ESR-0.75 LL</v>
      </c>
      <c r="J152">
        <f>IF(AND('Region - CS Data'!V153&gt;-1%,'Region - CS Data'!V153&lt;101%),1,0)</f>
        <v>1</v>
      </c>
      <c r="K152">
        <f>IF(AND('Region - CS Data'!V153&gt;100%,'Region - CS Data'!V153&lt;301%),1,0)</f>
        <v>0</v>
      </c>
      <c r="L152">
        <f>IF(AND('Region - CS Data'!V153&gt;300%,'Region - CS Data'!V153&lt;501%),1,0)</f>
        <v>0</v>
      </c>
      <c r="M152">
        <f>IF(AND('Region - CS Data'!V153&gt;500%,'Region - CS Data'!V153&lt;1001%),1,0)</f>
        <v>0</v>
      </c>
      <c r="N152">
        <f>IF(AND('Region - CS Data'!V153&gt;1000%,'Region - CS Data'!V153&lt;2001%),1,0)</f>
        <v>0</v>
      </c>
      <c r="O152">
        <f>IF('Region - CS Data'!V153&gt;2000%,1,0)</f>
        <v>0</v>
      </c>
      <c r="P152">
        <f t="shared" ref="P152:P155" si="4">IF(OR(J152=1,K152=1,L152=1,M152=1,N152=1,O152=1),1,0)</f>
        <v>1</v>
      </c>
      <c r="Q152">
        <f>IF('Region - CS Data'!V153=0%,1,0)</f>
        <v>1</v>
      </c>
    </row>
    <row r="153" spans="1:17" x14ac:dyDescent="0.35">
      <c r="A153">
        <f>'Region - CS Data'!A154</f>
        <v>152</v>
      </c>
      <c r="B153" t="str">
        <f>'Region - CS Data'!B154</f>
        <v>Chhatrapati Sambhajinagar</v>
      </c>
      <c r="C153" t="str">
        <f>'Region - CS Data'!C154</f>
        <v>Chhatrapati Sambhajinagar</v>
      </c>
      <c r="D153" t="str">
        <f>'Region - CS Data'!D154</f>
        <v>Paithan</v>
      </c>
      <c r="E153" t="str">
        <f>'Region - CS Data'!E154</f>
        <v>Paithan</v>
      </c>
      <c r="F153" t="str">
        <f>'Region - CS Data'!F154</f>
        <v>20018162</v>
      </c>
      <c r="G153" t="str">
        <f>'Region - CS Data'!G154</f>
        <v>Paithan Taluka 178 Village Grid WS</v>
      </c>
      <c r="H153" t="str">
        <f>'Region - CS Data'!H154</f>
        <v>Tupewadi</v>
      </c>
      <c r="I153" t="str">
        <f>'Region - CS Data'!I154</f>
        <v>ESR-0.25 LL</v>
      </c>
      <c r="J153">
        <f>IF(AND('Region - CS Data'!V154&gt;-1%,'Region - CS Data'!V154&lt;101%),1,0)</f>
        <v>1</v>
      </c>
      <c r="K153">
        <f>IF(AND('Region - CS Data'!V154&gt;100%,'Region - CS Data'!V154&lt;301%),1,0)</f>
        <v>0</v>
      </c>
      <c r="L153">
        <f>IF(AND('Region - CS Data'!V154&gt;300%,'Region - CS Data'!V154&lt;501%),1,0)</f>
        <v>0</v>
      </c>
      <c r="M153">
        <f>IF(AND('Region - CS Data'!V154&gt;500%,'Region - CS Data'!V154&lt;1001%),1,0)</f>
        <v>0</v>
      </c>
      <c r="N153">
        <f>IF(AND('Region - CS Data'!V154&gt;1000%,'Region - CS Data'!V154&lt;2001%),1,0)</f>
        <v>0</v>
      </c>
      <c r="O153">
        <f>IF('Region - CS Data'!V154&gt;2000%,1,0)</f>
        <v>0</v>
      </c>
      <c r="P153">
        <f t="shared" si="4"/>
        <v>1</v>
      </c>
      <c r="Q153">
        <f>IF('Region - CS Data'!V154=0%,1,0)</f>
        <v>1</v>
      </c>
    </row>
    <row r="154" spans="1:17" x14ac:dyDescent="0.35">
      <c r="A154">
        <f>'Region - CS Data'!A155</f>
        <v>153</v>
      </c>
      <c r="B154" t="str">
        <f>'Region - CS Data'!B155</f>
        <v>Chhatrapati Sambhajinagar</v>
      </c>
      <c r="C154" t="str">
        <f>'Region - CS Data'!C155</f>
        <v>Chhatrapati Sambhajinagar</v>
      </c>
      <c r="D154" t="str">
        <f>'Region - CS Data'!D155</f>
        <v>Paithan</v>
      </c>
      <c r="E154" t="str">
        <f>'Region - CS Data'!E155</f>
        <v>Paithan</v>
      </c>
      <c r="F154" t="str">
        <f>'Region - CS Data'!F155</f>
        <v>20018162</v>
      </c>
      <c r="G154" t="str">
        <f>'Region - CS Data'!G155</f>
        <v>Paithan Taluka 178 Village Grid WS</v>
      </c>
      <c r="H154" t="str">
        <f>'Region - CS Data'!H155</f>
        <v>Tanda Kh.</v>
      </c>
      <c r="I154" t="str">
        <f>'Region - CS Data'!I155</f>
        <v>ESR-0.40 LL</v>
      </c>
      <c r="J154">
        <f>IF(AND('Region - CS Data'!V155&gt;-1%,'Region - CS Data'!V155&lt;101%),1,0)</f>
        <v>1</v>
      </c>
      <c r="K154">
        <f>IF(AND('Region - CS Data'!V155&gt;100%,'Region - CS Data'!V155&lt;301%),1,0)</f>
        <v>0</v>
      </c>
      <c r="L154">
        <f>IF(AND('Region - CS Data'!V155&gt;300%,'Region - CS Data'!V155&lt;501%),1,0)</f>
        <v>0</v>
      </c>
      <c r="M154">
        <f>IF(AND('Region - CS Data'!V155&gt;500%,'Region - CS Data'!V155&lt;1001%),1,0)</f>
        <v>0</v>
      </c>
      <c r="N154">
        <f>IF(AND('Region - CS Data'!V155&gt;1000%,'Region - CS Data'!V155&lt;2001%),1,0)</f>
        <v>0</v>
      </c>
      <c r="O154">
        <f>IF('Region - CS Data'!V155&gt;2000%,1,0)</f>
        <v>0</v>
      </c>
      <c r="P154">
        <f t="shared" si="4"/>
        <v>1</v>
      </c>
      <c r="Q154">
        <f>IF('Region - CS Data'!V155=0%,1,0)</f>
        <v>0</v>
      </c>
    </row>
    <row r="155" spans="1:17" x14ac:dyDescent="0.35">
      <c r="A155">
        <f>'Region - CS Data'!A156</f>
        <v>154</v>
      </c>
      <c r="B155" t="str">
        <f>'Region - CS Data'!B156</f>
        <v>Chhatrapati Sambhajinagar</v>
      </c>
      <c r="C155" t="str">
        <f>'Region - CS Data'!C156</f>
        <v>Chhatrapati Sambhajinagar</v>
      </c>
      <c r="D155" t="str">
        <f>'Region - CS Data'!D156</f>
        <v>Paithan</v>
      </c>
      <c r="E155" t="str">
        <f>'Region - CS Data'!E156</f>
        <v>Paithan</v>
      </c>
      <c r="F155" t="str">
        <f>'Region - CS Data'!F156</f>
        <v>20018162</v>
      </c>
      <c r="G155" t="str">
        <f>'Region - CS Data'!G156</f>
        <v>Paithan Taluka 178 Village Grid WS</v>
      </c>
      <c r="H155" t="str">
        <f>'Region - CS Data'!H156</f>
        <v>Gidhada</v>
      </c>
      <c r="I155" t="str">
        <f>'Region - CS Data'!I156</f>
        <v>ESR-0.50 LL</v>
      </c>
      <c r="J155">
        <f>IF(AND('Region - CS Data'!V156&gt;-1%,'Region - CS Data'!V156&lt;101%),1,0)</f>
        <v>1</v>
      </c>
      <c r="K155">
        <f>IF(AND('Region - CS Data'!V156&gt;100%,'Region - CS Data'!V156&lt;301%),1,0)</f>
        <v>0</v>
      </c>
      <c r="L155">
        <f>IF(AND('Region - CS Data'!V156&gt;300%,'Region - CS Data'!V156&lt;501%),1,0)</f>
        <v>0</v>
      </c>
      <c r="M155">
        <f>IF(AND('Region - CS Data'!V156&gt;500%,'Region - CS Data'!V156&lt;1001%),1,0)</f>
        <v>0</v>
      </c>
      <c r="N155">
        <f>IF(AND('Region - CS Data'!V156&gt;1000%,'Region - CS Data'!V156&lt;2001%),1,0)</f>
        <v>0</v>
      </c>
      <c r="O155">
        <f>IF('Region - CS Data'!V156&gt;2000%,1,0)</f>
        <v>0</v>
      </c>
      <c r="P155">
        <f t="shared" si="4"/>
        <v>1</v>
      </c>
      <c r="Q155">
        <f>IF('Region - CS Data'!V156=0%,1,0)</f>
        <v>1</v>
      </c>
    </row>
    <row r="156" spans="1:17" x14ac:dyDescent="0.35">
      <c r="A156">
        <f>'Region - CS Data'!A157</f>
        <v>155</v>
      </c>
      <c r="B156" t="str">
        <f>'Region - CS Data'!B157</f>
        <v>Chhatrapati Sambhajinagar</v>
      </c>
      <c r="C156" t="str">
        <f>'Region - CS Data'!C157</f>
        <v>Chhatrapati Sambhajinagar</v>
      </c>
      <c r="D156" t="str">
        <f>'Region - CS Data'!D157</f>
        <v>Paithan</v>
      </c>
      <c r="E156" t="str">
        <f>'Region - CS Data'!E157</f>
        <v>Paithan</v>
      </c>
      <c r="F156" t="str">
        <f>'Region - CS Data'!F157</f>
        <v>20018162</v>
      </c>
      <c r="G156" t="str">
        <f>'Region - CS Data'!G157</f>
        <v>Paithan Taluka 178 Village Grid WS</v>
      </c>
      <c r="H156" t="str">
        <f>'Region - CS Data'!H157</f>
        <v>Lakhegaon</v>
      </c>
      <c r="I156" t="str">
        <f>'Region - CS Data'!I157</f>
        <v>ESR-0.30 LL</v>
      </c>
      <c r="J156">
        <f>IF(AND('Region - CS Data'!V157&gt;-1%,'Region - CS Data'!V157&lt;101%),1,0)</f>
        <v>1</v>
      </c>
      <c r="K156">
        <f>IF(AND('Region - CS Data'!V157&gt;100%,'Region - CS Data'!V157&lt;301%),1,0)</f>
        <v>0</v>
      </c>
      <c r="L156">
        <f>IF(AND('Region - CS Data'!V157&gt;300%,'Region - CS Data'!V157&lt;501%),1,0)</f>
        <v>0</v>
      </c>
      <c r="M156">
        <f>IF(AND('Region - CS Data'!V157&gt;500%,'Region - CS Data'!V157&lt;1001%),1,0)</f>
        <v>0</v>
      </c>
      <c r="N156">
        <f>IF(AND('Region - CS Data'!V157&gt;1000%,'Region - CS Data'!V157&lt;2001%),1,0)</f>
        <v>0</v>
      </c>
      <c r="O156">
        <f>IF('Region - CS Data'!V157&gt;2000%,1,0)</f>
        <v>0</v>
      </c>
      <c r="P156">
        <f t="shared" ref="P156:P160" si="5">IF(OR(J156=1,K156=1,L156=1,M156=1,N156=1,O156=1),1,0)</f>
        <v>1</v>
      </c>
      <c r="Q156">
        <f>IF('Region - CS Data'!V157=0%,1,0)</f>
        <v>0</v>
      </c>
    </row>
    <row r="157" spans="1:17" x14ac:dyDescent="0.35">
      <c r="A157">
        <f>'Region - CS Data'!A158</f>
        <v>156</v>
      </c>
      <c r="B157" t="str">
        <f>'Region - CS Data'!B158</f>
        <v>Chhatrapati Sambhajinagar</v>
      </c>
      <c r="C157" t="str">
        <f>'Region - CS Data'!C158</f>
        <v>Chhatrapati Sambhajinagar</v>
      </c>
      <c r="D157" t="str">
        <f>'Region - CS Data'!D158</f>
        <v>Paithan</v>
      </c>
      <c r="E157" t="str">
        <f>'Region - CS Data'!E158</f>
        <v>Paithan</v>
      </c>
      <c r="F157" t="str">
        <f>'Region - CS Data'!F158</f>
        <v>20018162</v>
      </c>
      <c r="G157" t="str">
        <f>'Region - CS Data'!G158</f>
        <v>Paithan Taluka 178 Village Grid WS</v>
      </c>
      <c r="H157" t="str">
        <f>'Region - CS Data'!H158</f>
        <v>Dinnapur</v>
      </c>
      <c r="I157" t="str">
        <f>'Region - CS Data'!I158</f>
        <v>ESR-0.40 LL</v>
      </c>
      <c r="J157">
        <f>IF(AND('Region - CS Data'!V158&gt;-1%,'Region - CS Data'!V158&lt;101%),1,0)</f>
        <v>0</v>
      </c>
      <c r="K157">
        <f>IF(AND('Region - CS Data'!V158&gt;100%,'Region - CS Data'!V158&lt;301%),1,0)</f>
        <v>1</v>
      </c>
      <c r="L157">
        <f>IF(AND('Region - CS Data'!V158&gt;300%,'Region - CS Data'!V158&lt;501%),1,0)</f>
        <v>0</v>
      </c>
      <c r="M157">
        <f>IF(AND('Region - CS Data'!V158&gt;500%,'Region - CS Data'!V158&lt;1001%),1,0)</f>
        <v>0</v>
      </c>
      <c r="N157">
        <f>IF(AND('Region - CS Data'!V158&gt;1000%,'Region - CS Data'!V158&lt;2001%),1,0)</f>
        <v>0</v>
      </c>
      <c r="O157">
        <f>IF('Region - CS Data'!V158&gt;2000%,1,0)</f>
        <v>0</v>
      </c>
      <c r="P157">
        <f t="shared" si="5"/>
        <v>1</v>
      </c>
      <c r="Q157">
        <f>IF('Region - CS Data'!V158=0%,1,0)</f>
        <v>0</v>
      </c>
    </row>
    <row r="158" spans="1:17" x14ac:dyDescent="0.35">
      <c r="A158">
        <f>'Region - CS Data'!A159</f>
        <v>157</v>
      </c>
      <c r="B158" t="str">
        <f>'Region - CS Data'!B159</f>
        <v>Chhatrapati Sambhajinagar</v>
      </c>
      <c r="C158" t="str">
        <f>'Region - CS Data'!C159</f>
        <v>Chhatrapati Sambhajinagar</v>
      </c>
      <c r="D158" t="str">
        <f>'Region - CS Data'!D159</f>
        <v>Paithan</v>
      </c>
      <c r="E158" t="str">
        <f>'Region - CS Data'!E159</f>
        <v>Paithan</v>
      </c>
      <c r="F158" t="str">
        <f>'Region - CS Data'!F159</f>
        <v>20018162</v>
      </c>
      <c r="G158" t="str">
        <f>'Region - CS Data'!G159</f>
        <v>Paithan Taluka 178 Village Grid WS</v>
      </c>
      <c r="H158" t="str">
        <f>'Region - CS Data'!H159</f>
        <v>Shekta</v>
      </c>
      <c r="I158" t="str">
        <f>'Region - CS Data'!I159</f>
        <v>ESR-1.25 LL</v>
      </c>
      <c r="J158">
        <f>IF(AND('Region - CS Data'!V159&gt;-1%,'Region - CS Data'!V159&lt;101%),1,0)</f>
        <v>1</v>
      </c>
      <c r="K158">
        <f>IF(AND('Region - CS Data'!V159&gt;100%,'Region - CS Data'!V159&lt;301%),1,0)</f>
        <v>0</v>
      </c>
      <c r="L158">
        <f>IF(AND('Region - CS Data'!V159&gt;300%,'Region - CS Data'!V159&lt;501%),1,0)</f>
        <v>0</v>
      </c>
      <c r="M158">
        <f>IF(AND('Region - CS Data'!V159&gt;500%,'Region - CS Data'!V159&lt;1001%),1,0)</f>
        <v>0</v>
      </c>
      <c r="N158">
        <f>IF(AND('Region - CS Data'!V159&gt;1000%,'Region - CS Data'!V159&lt;2001%),1,0)</f>
        <v>0</v>
      </c>
      <c r="O158">
        <f>IF('Region - CS Data'!V159&gt;2000%,1,0)</f>
        <v>0</v>
      </c>
      <c r="P158">
        <f t="shared" si="5"/>
        <v>1</v>
      </c>
      <c r="Q158">
        <f>IF('Region - CS Data'!V159=0%,1,0)</f>
        <v>1</v>
      </c>
    </row>
    <row r="159" spans="1:17" x14ac:dyDescent="0.35">
      <c r="A159">
        <f>'Region - CS Data'!A160</f>
        <v>158</v>
      </c>
      <c r="B159" t="str">
        <f>'Region - CS Data'!B160</f>
        <v>Chhatrapati Sambhajinagar</v>
      </c>
      <c r="C159" t="str">
        <f>'Region - CS Data'!C160</f>
        <v>Chhatrapati Sambhajinagar</v>
      </c>
      <c r="D159" t="str">
        <f>'Region - CS Data'!D160</f>
        <v>Paithan</v>
      </c>
      <c r="E159" t="str">
        <f>'Region - CS Data'!E160</f>
        <v>Paithan</v>
      </c>
      <c r="F159" t="str">
        <f>'Region - CS Data'!F160</f>
        <v>20018162</v>
      </c>
      <c r="G159" t="str">
        <f>'Region - CS Data'!G160</f>
        <v>Paithan Taluka 178 Village Grid WS</v>
      </c>
      <c r="H159" t="str">
        <f>'Region - CS Data'!H160</f>
        <v>Hiradpuri</v>
      </c>
      <c r="I159" t="str">
        <f>'Region - CS Data'!I160</f>
        <v>ESR-1.60 LL</v>
      </c>
      <c r="J159">
        <f>IF(AND('Region - CS Data'!V160&gt;-1%,'Region - CS Data'!V160&lt;101%),1,0)</f>
        <v>1</v>
      </c>
      <c r="K159">
        <f>IF(AND('Region - CS Data'!V160&gt;100%,'Region - CS Data'!V160&lt;301%),1,0)</f>
        <v>0</v>
      </c>
      <c r="L159">
        <f>IF(AND('Region - CS Data'!V160&gt;300%,'Region - CS Data'!V160&lt;501%),1,0)</f>
        <v>0</v>
      </c>
      <c r="M159">
        <f>IF(AND('Region - CS Data'!V160&gt;500%,'Region - CS Data'!V160&lt;1001%),1,0)</f>
        <v>0</v>
      </c>
      <c r="N159">
        <f>IF(AND('Region - CS Data'!V160&gt;1000%,'Region - CS Data'!V160&lt;2001%),1,0)</f>
        <v>0</v>
      </c>
      <c r="O159">
        <f>IF('Region - CS Data'!V160&gt;2000%,1,0)</f>
        <v>0</v>
      </c>
      <c r="P159">
        <f t="shared" si="5"/>
        <v>1</v>
      </c>
      <c r="Q159">
        <f>IF('Region - CS Data'!V160=0%,1,0)</f>
        <v>1</v>
      </c>
    </row>
    <row r="160" spans="1:17" x14ac:dyDescent="0.35">
      <c r="A160">
        <f>'Region - CS Data'!A161</f>
        <v>159</v>
      </c>
      <c r="B160" t="str">
        <f>'Region - CS Data'!B161</f>
        <v>Chhatrapati Sambhajinagar</v>
      </c>
      <c r="C160" t="str">
        <f>'Region - CS Data'!C161</f>
        <v>Chhatrapati Sambhajinagar</v>
      </c>
      <c r="D160" t="str">
        <f>'Region - CS Data'!D161</f>
        <v>Paithan</v>
      </c>
      <c r="E160" t="str">
        <f>'Region - CS Data'!E161</f>
        <v>Paithan</v>
      </c>
      <c r="F160" t="str">
        <f>'Region - CS Data'!F161</f>
        <v>20018162</v>
      </c>
      <c r="G160" t="str">
        <f>'Region - CS Data'!G161</f>
        <v>Paithan Taluka 178 Village Grid WS</v>
      </c>
      <c r="H160" t="str">
        <f>'Region - CS Data'!H161</f>
        <v>Wawa</v>
      </c>
      <c r="I160" t="str">
        <f>'Region - CS Data'!I161</f>
        <v>ESR-0.40 LL</v>
      </c>
      <c r="J160">
        <f>IF(AND('Region - CS Data'!V161&gt;-1%,'Region - CS Data'!V161&lt;101%),1,0)</f>
        <v>1</v>
      </c>
      <c r="K160">
        <f>IF(AND('Region - CS Data'!V161&gt;100%,'Region - CS Data'!V161&lt;301%),1,0)</f>
        <v>0</v>
      </c>
      <c r="L160">
        <f>IF(AND('Region - CS Data'!V161&gt;300%,'Region - CS Data'!V161&lt;501%),1,0)</f>
        <v>0</v>
      </c>
      <c r="M160">
        <f>IF(AND('Region - CS Data'!V161&gt;500%,'Region - CS Data'!V161&lt;1001%),1,0)</f>
        <v>0</v>
      </c>
      <c r="N160">
        <f>IF(AND('Region - CS Data'!V161&gt;1000%,'Region - CS Data'!V161&lt;2001%),1,0)</f>
        <v>0</v>
      </c>
      <c r="O160">
        <f>IF('Region - CS Data'!V161&gt;2000%,1,0)</f>
        <v>0</v>
      </c>
      <c r="P160">
        <f t="shared" si="5"/>
        <v>1</v>
      </c>
      <c r="Q160">
        <f>IF('Region - CS Data'!V161=0%,1,0)</f>
        <v>0</v>
      </c>
    </row>
    <row r="161" spans="1:17" x14ac:dyDescent="0.35">
      <c r="A161">
        <f>'Region - CS Data'!A162</f>
        <v>160</v>
      </c>
      <c r="B161" t="str">
        <f>'Region - CS Data'!B162</f>
        <v>Chhatrapati Sambhajinagar</v>
      </c>
      <c r="C161" t="str">
        <f>'Region - CS Data'!C162</f>
        <v>Chhatrapati Sambhajinagar</v>
      </c>
      <c r="D161" t="str">
        <f>'Region - CS Data'!D162</f>
        <v>Paithan</v>
      </c>
      <c r="E161" t="str">
        <f>'Region - CS Data'!E162</f>
        <v>Paithan</v>
      </c>
      <c r="F161" t="str">
        <f>'Region - CS Data'!F162</f>
        <v>20018162</v>
      </c>
      <c r="G161" t="str">
        <f>'Region - CS Data'!G162</f>
        <v>Paithan Taluka 178 Village Grid WS</v>
      </c>
      <c r="H161" t="str">
        <f>'Region - CS Data'!H162</f>
        <v>Dongaon</v>
      </c>
      <c r="I161" t="str">
        <f>'Region - CS Data'!I162</f>
        <v>ESR-1.60 LL</v>
      </c>
      <c r="J161">
        <f>IF(AND('Region - CS Data'!V162&gt;-1%,'Region - CS Data'!V162&lt;101%),1,0)</f>
        <v>1</v>
      </c>
      <c r="K161">
        <f>IF(AND('Region - CS Data'!V162&gt;100%,'Region - CS Data'!V162&lt;301%),1,0)</f>
        <v>0</v>
      </c>
      <c r="L161">
        <f>IF(AND('Region - CS Data'!V162&gt;300%,'Region - CS Data'!V162&lt;501%),1,0)</f>
        <v>0</v>
      </c>
      <c r="M161">
        <f>IF(AND('Region - CS Data'!V162&gt;500%,'Region - CS Data'!V162&lt;1001%),1,0)</f>
        <v>0</v>
      </c>
      <c r="N161">
        <f>IF(AND('Region - CS Data'!V162&gt;1000%,'Region - CS Data'!V162&lt;2001%),1,0)</f>
        <v>0</v>
      </c>
      <c r="O161">
        <f>IF('Region - CS Data'!V162&gt;2000%,1,0)</f>
        <v>0</v>
      </c>
      <c r="P161">
        <f t="shared" ref="P161:P173" si="6">IF(OR(J161=1,K161=1,L161=1,M161=1,N161=1,O161=1),1,0)</f>
        <v>1</v>
      </c>
      <c r="Q161">
        <f>IF('Region - CS Data'!V162=0%,1,0)</f>
        <v>1</v>
      </c>
    </row>
    <row r="162" spans="1:17" x14ac:dyDescent="0.35">
      <c r="A162">
        <f>'Region - CS Data'!A163</f>
        <v>161</v>
      </c>
      <c r="B162" t="str">
        <f>'Region - CS Data'!B163</f>
        <v>Chhatrapati Sambhajinagar</v>
      </c>
      <c r="C162" t="str">
        <f>'Region - CS Data'!C163</f>
        <v>Chhatrapati Sambhajinagar</v>
      </c>
      <c r="D162" t="str">
        <f>'Region - CS Data'!D163</f>
        <v>Paithan</v>
      </c>
      <c r="E162" t="str">
        <f>'Region - CS Data'!E163</f>
        <v>Paithan</v>
      </c>
      <c r="F162" t="str">
        <f>'Region - CS Data'!F163</f>
        <v>20018162</v>
      </c>
      <c r="G162" t="str">
        <f>'Region - CS Data'!G163</f>
        <v>Paithan Taluka 178 Village Grid WS</v>
      </c>
      <c r="H162" t="str">
        <f>'Region - CS Data'!H163</f>
        <v>Koli Bodkha</v>
      </c>
      <c r="I162" t="str">
        <f>'Region - CS Data'!I163</f>
        <v>ESR-0.85 LL</v>
      </c>
      <c r="J162">
        <f>IF(AND('Region - CS Data'!V163&gt;-1%,'Region - CS Data'!V163&lt;101%),1,0)</f>
        <v>1</v>
      </c>
      <c r="K162">
        <f>IF(AND('Region - CS Data'!V163&gt;100%,'Region - CS Data'!V163&lt;301%),1,0)</f>
        <v>0</v>
      </c>
      <c r="L162">
        <f>IF(AND('Region - CS Data'!V163&gt;300%,'Region - CS Data'!V163&lt;501%),1,0)</f>
        <v>0</v>
      </c>
      <c r="M162">
        <f>IF(AND('Region - CS Data'!V163&gt;500%,'Region - CS Data'!V163&lt;1001%),1,0)</f>
        <v>0</v>
      </c>
      <c r="N162">
        <f>IF(AND('Region - CS Data'!V163&gt;1000%,'Region - CS Data'!V163&lt;2001%),1,0)</f>
        <v>0</v>
      </c>
      <c r="O162">
        <f>IF('Region - CS Data'!V163&gt;2000%,1,0)</f>
        <v>0</v>
      </c>
      <c r="P162">
        <f t="shared" si="6"/>
        <v>1</v>
      </c>
      <c r="Q162">
        <f>IF('Region - CS Data'!V163=0%,1,0)</f>
        <v>1</v>
      </c>
    </row>
    <row r="163" spans="1:17" x14ac:dyDescent="0.35">
      <c r="A163">
        <f>'Region - CS Data'!A164</f>
        <v>162</v>
      </c>
      <c r="B163" t="str">
        <f>'Region - CS Data'!B164</f>
        <v>Chhatrapati Sambhajinagar</v>
      </c>
      <c r="C163" t="str">
        <f>'Region - CS Data'!C164</f>
        <v>Chhatrapati Sambhajinagar</v>
      </c>
      <c r="D163" t="str">
        <f>'Region - CS Data'!D164</f>
        <v>Paithan</v>
      </c>
      <c r="E163" t="str">
        <f>'Region - CS Data'!E164</f>
        <v>Paithan</v>
      </c>
      <c r="F163" t="str">
        <f>'Region - CS Data'!F164</f>
        <v>20018162</v>
      </c>
      <c r="G163" t="str">
        <f>'Region - CS Data'!G164</f>
        <v>Paithan Taluka 178 Village Grid WS</v>
      </c>
      <c r="H163" t="str">
        <f>'Region - CS Data'!H164</f>
        <v>Rajapur</v>
      </c>
      <c r="I163" t="str">
        <f>'Region - CS Data'!I164</f>
        <v>ESR-1.10 LL</v>
      </c>
      <c r="J163">
        <f>IF(AND('Region - CS Data'!V164&gt;-1%,'Region - CS Data'!V164&lt;101%),1,0)</f>
        <v>1</v>
      </c>
      <c r="K163">
        <f>IF(AND('Region - CS Data'!V164&gt;100%,'Region - CS Data'!V164&lt;301%),1,0)</f>
        <v>0</v>
      </c>
      <c r="L163">
        <f>IF(AND('Region - CS Data'!V164&gt;300%,'Region - CS Data'!V164&lt;501%),1,0)</f>
        <v>0</v>
      </c>
      <c r="M163">
        <f>IF(AND('Region - CS Data'!V164&gt;500%,'Region - CS Data'!V164&lt;1001%),1,0)</f>
        <v>0</v>
      </c>
      <c r="N163">
        <f>IF(AND('Region - CS Data'!V164&gt;1000%,'Region - CS Data'!V164&lt;2001%),1,0)</f>
        <v>0</v>
      </c>
      <c r="O163">
        <f>IF('Region - CS Data'!V164&gt;2000%,1,0)</f>
        <v>0</v>
      </c>
      <c r="P163">
        <f t="shared" si="6"/>
        <v>1</v>
      </c>
      <c r="Q163">
        <f>IF('Region - CS Data'!V164=0%,1,0)</f>
        <v>1</v>
      </c>
    </row>
    <row r="164" spans="1:17" x14ac:dyDescent="0.35">
      <c r="A164">
        <f>'Region - CS Data'!A165</f>
        <v>163</v>
      </c>
      <c r="B164" t="str">
        <f>'Region - CS Data'!B165</f>
        <v>Chhatrapati Sambhajinagar</v>
      </c>
      <c r="C164" t="str">
        <f>'Region - CS Data'!C165</f>
        <v>Chhatrapati Sambhajinagar</v>
      </c>
      <c r="D164" t="str">
        <f>'Region - CS Data'!D165</f>
        <v>Paithan</v>
      </c>
      <c r="E164" t="str">
        <f>'Region - CS Data'!E165</f>
        <v>Paithan</v>
      </c>
      <c r="F164" t="str">
        <f>'Region - CS Data'!F165</f>
        <v>20018162</v>
      </c>
      <c r="G164" t="str">
        <f>'Region - CS Data'!G165</f>
        <v>Paithan Taluka 178 Village Grid WS</v>
      </c>
      <c r="H164" t="str">
        <f>'Region - CS Data'!H165</f>
        <v>Daregaon</v>
      </c>
      <c r="I164" t="str">
        <f>'Region - CS Data'!I165</f>
        <v>ESR-0.30 LL</v>
      </c>
      <c r="J164">
        <f>IF(AND('Region - CS Data'!V165&gt;-1%,'Region - CS Data'!V165&lt;101%),1,0)</f>
        <v>1</v>
      </c>
      <c r="K164">
        <f>IF(AND('Region - CS Data'!V165&gt;100%,'Region - CS Data'!V165&lt;301%),1,0)</f>
        <v>0</v>
      </c>
      <c r="L164">
        <f>IF(AND('Region - CS Data'!V165&gt;300%,'Region - CS Data'!V165&lt;501%),1,0)</f>
        <v>0</v>
      </c>
      <c r="M164">
        <f>IF(AND('Region - CS Data'!V165&gt;500%,'Region - CS Data'!V165&lt;1001%),1,0)</f>
        <v>0</v>
      </c>
      <c r="N164">
        <f>IF(AND('Region - CS Data'!V165&gt;1000%,'Region - CS Data'!V165&lt;2001%),1,0)</f>
        <v>0</v>
      </c>
      <c r="O164">
        <f>IF('Region - CS Data'!V165&gt;2000%,1,0)</f>
        <v>0</v>
      </c>
      <c r="P164">
        <f t="shared" si="6"/>
        <v>1</v>
      </c>
      <c r="Q164">
        <f>IF('Region - CS Data'!V165=0%,1,0)</f>
        <v>1</v>
      </c>
    </row>
    <row r="165" spans="1:17" x14ac:dyDescent="0.35">
      <c r="A165">
        <f>'Region - CS Data'!A166</f>
        <v>164</v>
      </c>
      <c r="B165" t="str">
        <f>'Region - CS Data'!B166</f>
        <v>Chhatrapati Sambhajinagar</v>
      </c>
      <c r="C165" t="str">
        <f>'Region - CS Data'!C166</f>
        <v>Chhatrapati Sambhajinagar</v>
      </c>
      <c r="D165" t="str">
        <f>'Region - CS Data'!D166</f>
        <v>Paithan</v>
      </c>
      <c r="E165" t="str">
        <f>'Region - CS Data'!E166</f>
        <v>Paithan</v>
      </c>
      <c r="F165" t="str">
        <f>'Region - CS Data'!F166</f>
        <v>20018162</v>
      </c>
      <c r="G165" t="str">
        <f>'Region - CS Data'!G166</f>
        <v>Paithan Taluka 178 Village Grid WS</v>
      </c>
      <c r="H165" t="str">
        <f>'Region - CS Data'!H166</f>
        <v>Tondoli</v>
      </c>
      <c r="I165" t="str">
        <f>'Region - CS Data'!I166</f>
        <v>ESR-0.40 LL</v>
      </c>
      <c r="J165">
        <f>IF(AND('Region - CS Data'!V166&gt;-1%,'Region - CS Data'!V166&lt;101%),1,0)</f>
        <v>0</v>
      </c>
      <c r="K165">
        <f>IF(AND('Region - CS Data'!V166&gt;100%,'Region - CS Data'!V166&lt;301%),1,0)</f>
        <v>0</v>
      </c>
      <c r="L165">
        <f>IF(AND('Region - CS Data'!V166&gt;300%,'Region - CS Data'!V166&lt;501%),1,0)</f>
        <v>0</v>
      </c>
      <c r="M165">
        <f>IF(AND('Region - CS Data'!V166&gt;500%,'Region - CS Data'!V166&lt;1001%),1,0)</f>
        <v>0</v>
      </c>
      <c r="N165">
        <f>IF(AND('Region - CS Data'!V166&gt;1000%,'Region - CS Data'!V166&lt;2001%),1,0)</f>
        <v>0</v>
      </c>
      <c r="O165">
        <f>IF('Region - CS Data'!V166&gt;2000%,1,0)</f>
        <v>1</v>
      </c>
      <c r="P165">
        <f t="shared" si="6"/>
        <v>1</v>
      </c>
      <c r="Q165">
        <f>IF('Region - CS Data'!V166=0%,1,0)</f>
        <v>0</v>
      </c>
    </row>
    <row r="166" spans="1:17" x14ac:dyDescent="0.35">
      <c r="A166">
        <f>'Region - CS Data'!A167</f>
        <v>165</v>
      </c>
      <c r="B166" t="str">
        <f>'Region - CS Data'!B167</f>
        <v>Chhatrapati Sambhajinagar</v>
      </c>
      <c r="C166" t="str">
        <f>'Region - CS Data'!C167</f>
        <v>Chhatrapati Sambhajinagar</v>
      </c>
      <c r="D166" t="str">
        <f>'Region - CS Data'!D167</f>
        <v>Paithan</v>
      </c>
      <c r="E166" t="str">
        <f>'Region - CS Data'!E167</f>
        <v>Paithan</v>
      </c>
      <c r="F166" t="str">
        <f>'Region - CS Data'!F167</f>
        <v>20018162</v>
      </c>
      <c r="G166" t="str">
        <f>'Region - CS Data'!G167</f>
        <v>Paithan Taluka 178 Village Grid WS</v>
      </c>
      <c r="H166" t="str">
        <f>'Region - CS Data'!H167</f>
        <v>kapuswadi</v>
      </c>
      <c r="I166" t="str">
        <f>'Region - CS Data'!I167</f>
        <v>ESR-0.50 LL</v>
      </c>
      <c r="J166">
        <f>IF(AND('Region - CS Data'!V167&gt;-1%,'Region - CS Data'!V167&lt;101%),1,0)</f>
        <v>1</v>
      </c>
      <c r="K166">
        <f>IF(AND('Region - CS Data'!V167&gt;100%,'Region - CS Data'!V167&lt;301%),1,0)</f>
        <v>0</v>
      </c>
      <c r="L166">
        <f>IF(AND('Region - CS Data'!V167&gt;300%,'Region - CS Data'!V167&lt;501%),1,0)</f>
        <v>0</v>
      </c>
      <c r="M166">
        <f>IF(AND('Region - CS Data'!V167&gt;500%,'Region - CS Data'!V167&lt;1001%),1,0)</f>
        <v>0</v>
      </c>
      <c r="N166">
        <f>IF(AND('Region - CS Data'!V167&gt;1000%,'Region - CS Data'!V167&lt;2001%),1,0)</f>
        <v>0</v>
      </c>
      <c r="O166">
        <f>IF('Region - CS Data'!V167&gt;2000%,1,0)</f>
        <v>0</v>
      </c>
      <c r="P166">
        <f t="shared" si="6"/>
        <v>1</v>
      </c>
      <c r="Q166">
        <f>IF('Region - CS Data'!V167=0%,1,0)</f>
        <v>1</v>
      </c>
    </row>
    <row r="167" spans="1:17" x14ac:dyDescent="0.35">
      <c r="A167">
        <f>'Region - CS Data'!A168</f>
        <v>166</v>
      </c>
      <c r="B167" t="str">
        <f>'Region - CS Data'!B168</f>
        <v>Chhatrapati Sambhajinagar</v>
      </c>
      <c r="C167" t="str">
        <f>'Region - CS Data'!C168</f>
        <v>Chhatrapati Sambhajinagar</v>
      </c>
      <c r="D167" t="str">
        <f>'Region - CS Data'!D168</f>
        <v>Paithan</v>
      </c>
      <c r="E167" t="str">
        <f>'Region - CS Data'!E168</f>
        <v>Paithan</v>
      </c>
      <c r="F167" t="str">
        <f>'Region - CS Data'!F168</f>
        <v>20018162</v>
      </c>
      <c r="G167" t="str">
        <f>'Region - CS Data'!G168</f>
        <v>Paithan Taluka 178 Village Grid WS</v>
      </c>
      <c r="H167" t="str">
        <f>'Region - CS Data'!H168</f>
        <v>Thergaon</v>
      </c>
      <c r="I167" t="str">
        <f>'Region - CS Data'!I168</f>
        <v>ESR-0.60 LL</v>
      </c>
      <c r="J167">
        <f>IF(AND('Region - CS Data'!V168&gt;-1%,'Region - CS Data'!V168&lt;101%),1,0)</f>
        <v>0</v>
      </c>
      <c r="K167">
        <f>IF(AND('Region - CS Data'!V168&gt;100%,'Region - CS Data'!V168&lt;301%),1,0)</f>
        <v>0</v>
      </c>
      <c r="L167">
        <f>IF(AND('Region - CS Data'!V168&gt;300%,'Region - CS Data'!V168&lt;501%),1,0)</f>
        <v>0</v>
      </c>
      <c r="M167">
        <f>IF(AND('Region - CS Data'!V168&gt;500%,'Region - CS Data'!V168&lt;1001%),1,0)</f>
        <v>1</v>
      </c>
      <c r="N167">
        <f>IF(AND('Region - CS Data'!V168&gt;1000%,'Region - CS Data'!V168&lt;2001%),1,0)</f>
        <v>0</v>
      </c>
      <c r="O167">
        <f>IF('Region - CS Data'!V168&gt;2000%,1,0)</f>
        <v>0</v>
      </c>
      <c r="P167">
        <f t="shared" si="6"/>
        <v>1</v>
      </c>
      <c r="Q167">
        <f>IF('Region - CS Data'!V168=0%,1,0)</f>
        <v>0</v>
      </c>
    </row>
    <row r="168" spans="1:17" x14ac:dyDescent="0.35">
      <c r="A168">
        <f>'Region - CS Data'!A169</f>
        <v>167</v>
      </c>
      <c r="B168" t="str">
        <f>'Region - CS Data'!B169</f>
        <v>Chhatrapati Sambhajinagar</v>
      </c>
      <c r="C168" t="str">
        <f>'Region - CS Data'!C169</f>
        <v>Chhatrapati Sambhajinagar</v>
      </c>
      <c r="D168" t="str">
        <f>'Region - CS Data'!D169</f>
        <v>Paithan</v>
      </c>
      <c r="E168" t="str">
        <f>'Region - CS Data'!E169</f>
        <v>Paithan</v>
      </c>
      <c r="F168" t="str">
        <f>'Region - CS Data'!F169</f>
        <v>20018162</v>
      </c>
      <c r="G168" t="str">
        <f>'Region - CS Data'!G169</f>
        <v>Paithan Taluka 178 Village Grid WS</v>
      </c>
      <c r="H168" t="str">
        <f>'Region - CS Data'!H169</f>
        <v>Karkin</v>
      </c>
      <c r="I168" t="str">
        <f>'Region - CS Data'!I169</f>
        <v>ESR-1.70 LL</v>
      </c>
      <c r="J168">
        <f>IF(AND('Region - CS Data'!V169&gt;-1%,'Region - CS Data'!V169&lt;101%),1,0)</f>
        <v>1</v>
      </c>
      <c r="K168">
        <f>IF(AND('Region - CS Data'!V169&gt;100%,'Region - CS Data'!V169&lt;301%),1,0)</f>
        <v>0</v>
      </c>
      <c r="L168">
        <f>IF(AND('Region - CS Data'!V169&gt;300%,'Region - CS Data'!V169&lt;501%),1,0)</f>
        <v>0</v>
      </c>
      <c r="M168">
        <f>IF(AND('Region - CS Data'!V169&gt;500%,'Region - CS Data'!V169&lt;1001%),1,0)</f>
        <v>0</v>
      </c>
      <c r="N168">
        <f>IF(AND('Region - CS Data'!V169&gt;1000%,'Region - CS Data'!V169&lt;2001%),1,0)</f>
        <v>0</v>
      </c>
      <c r="O168">
        <f>IF('Region - CS Data'!V169&gt;2000%,1,0)</f>
        <v>0</v>
      </c>
      <c r="P168">
        <f t="shared" si="6"/>
        <v>1</v>
      </c>
      <c r="Q168">
        <f>IF('Region - CS Data'!V169=0%,1,0)</f>
        <v>0</v>
      </c>
    </row>
    <row r="169" spans="1:17" x14ac:dyDescent="0.35">
      <c r="A169">
        <f>'Region - CS Data'!A170</f>
        <v>168</v>
      </c>
      <c r="B169" t="str">
        <f>'Region - CS Data'!B170</f>
        <v>Chhatrapati Sambhajinagar</v>
      </c>
      <c r="C169" t="str">
        <f>'Region - CS Data'!C170</f>
        <v>Chhatrapati Sambhajinagar</v>
      </c>
      <c r="D169" t="str">
        <f>'Region - CS Data'!D170</f>
        <v>Paithan</v>
      </c>
      <c r="E169" t="str">
        <f>'Region - CS Data'!E170</f>
        <v>Paithan</v>
      </c>
      <c r="F169" t="str">
        <f>'Region - CS Data'!F170</f>
        <v>20018162</v>
      </c>
      <c r="G169" t="str">
        <f>'Region - CS Data'!G170</f>
        <v>Paithan Taluka 178 Village Grid WS</v>
      </c>
      <c r="H169" t="str">
        <f>'Region - CS Data'!H170</f>
        <v>Mharola</v>
      </c>
      <c r="I169" t="str">
        <f>'Region - CS Data'!I170</f>
        <v>ESR-1.50 LL</v>
      </c>
      <c r="J169">
        <f>IF(AND('Region - CS Data'!V170&gt;-1%,'Region - CS Data'!V170&lt;101%),1,0)</f>
        <v>1</v>
      </c>
      <c r="K169">
        <f>IF(AND('Region - CS Data'!V170&gt;100%,'Region - CS Data'!V170&lt;301%),1,0)</f>
        <v>0</v>
      </c>
      <c r="L169">
        <f>IF(AND('Region - CS Data'!V170&gt;300%,'Region - CS Data'!V170&lt;501%),1,0)</f>
        <v>0</v>
      </c>
      <c r="M169">
        <f>IF(AND('Region - CS Data'!V170&gt;500%,'Region - CS Data'!V170&lt;1001%),1,0)</f>
        <v>0</v>
      </c>
      <c r="N169">
        <f>IF(AND('Region - CS Data'!V170&gt;1000%,'Region - CS Data'!V170&lt;2001%),1,0)</f>
        <v>0</v>
      </c>
      <c r="O169">
        <f>IF('Region - CS Data'!V170&gt;2000%,1,0)</f>
        <v>0</v>
      </c>
      <c r="P169">
        <f t="shared" si="6"/>
        <v>1</v>
      </c>
      <c r="Q169">
        <f>IF('Region - CS Data'!V170=0%,1,0)</f>
        <v>1</v>
      </c>
    </row>
    <row r="170" spans="1:17" x14ac:dyDescent="0.35">
      <c r="A170">
        <f>'Region - CS Data'!A171</f>
        <v>169</v>
      </c>
      <c r="B170" t="str">
        <f>'Region - CS Data'!B171</f>
        <v>Nanded</v>
      </c>
      <c r="C170" t="str">
        <f>'Region - CS Data'!C171</f>
        <v>Nanded</v>
      </c>
      <c r="D170" t="str">
        <f>'Region - CS Data'!D171</f>
        <v>Hadgaon</v>
      </c>
      <c r="E170" t="str">
        <f>'Region - CS Data'!E171</f>
        <v>Hadgaon</v>
      </c>
      <c r="F170" t="str">
        <f>'Region - CS Data'!F171</f>
        <v>20013969</v>
      </c>
      <c r="G170" t="str">
        <f>'Region - CS Data'!G171</f>
        <v>Hadgaon and Himayatnagar 132 Village Grid WSS</v>
      </c>
      <c r="H170" t="str">
        <f>'Region - CS Data'!H171</f>
        <v>Baradshewala</v>
      </c>
      <c r="I170" t="str">
        <f>'Region - CS Data'!I171</f>
        <v>ESR-0.88 LL</v>
      </c>
      <c r="J170">
        <f>IF(AND('Region - CS Data'!V171&gt;-1%,'Region - CS Data'!V171&lt;101%),1,0)</f>
        <v>1</v>
      </c>
      <c r="K170">
        <f>IF(AND('Region - CS Data'!V171&gt;100%,'Region - CS Data'!V171&lt;301%),1,0)</f>
        <v>0</v>
      </c>
      <c r="L170">
        <f>IF(AND('Region - CS Data'!V171&gt;300%,'Region - CS Data'!V171&lt;501%),1,0)</f>
        <v>0</v>
      </c>
      <c r="M170">
        <f>IF(AND('Region - CS Data'!V171&gt;500%,'Region - CS Data'!V171&lt;1001%),1,0)</f>
        <v>0</v>
      </c>
      <c r="N170">
        <f>IF(AND('Region - CS Data'!V171&gt;1000%,'Region - CS Data'!V171&lt;2001%),1,0)</f>
        <v>0</v>
      </c>
      <c r="O170">
        <f>IF('Region - CS Data'!V171&gt;2000%,1,0)</f>
        <v>0</v>
      </c>
      <c r="P170">
        <f t="shared" si="6"/>
        <v>1</v>
      </c>
      <c r="Q170">
        <f>IF('Region - CS Data'!V171=0%,1,0)</f>
        <v>1</v>
      </c>
    </row>
    <row r="171" spans="1:17" x14ac:dyDescent="0.35">
      <c r="A171">
        <f>'Region - CS Data'!A172</f>
        <v>170</v>
      </c>
      <c r="B171" t="str">
        <f>'Region - CS Data'!B172</f>
        <v>Chhatrapati Sambhajinagar</v>
      </c>
      <c r="C171" t="str">
        <f>'Region - CS Data'!C172</f>
        <v>Jalna</v>
      </c>
      <c r="D171" t="str">
        <f>'Region - CS Data'!D172</f>
        <v>Partur</v>
      </c>
      <c r="E171" t="str">
        <f>'Region - CS Data'!E172</f>
        <v>Partur</v>
      </c>
      <c r="F171" t="str">
        <f>'Region - CS Data'!F172</f>
        <v>20094559</v>
      </c>
      <c r="G171" t="str">
        <f>'Region - CS Data'!G172</f>
        <v>120 Villages Extension Scheme for Works Not Considered in 173 GRID WSS and 95 GRID WSS Tq. Partur, Mantha and Jalna Dist: Jalna</v>
      </c>
      <c r="H171" t="str">
        <f>'Region - CS Data'!H172</f>
        <v>Ganeshpur (Hanwadi)</v>
      </c>
      <c r="I171" t="str">
        <f>'Region - CS Data'!I172</f>
        <v>ESR-0.15 LL</v>
      </c>
      <c r="J171">
        <f>IF(AND('Region - CS Data'!V172&gt;-1%,'Region - CS Data'!V172&lt;101%),1,0)</f>
        <v>1</v>
      </c>
      <c r="K171">
        <f>IF(AND('Region - CS Data'!V172&gt;100%,'Region - CS Data'!V172&lt;301%),1,0)</f>
        <v>0</v>
      </c>
      <c r="L171">
        <f>IF(AND('Region - CS Data'!V172&gt;300%,'Region - CS Data'!V172&lt;501%),1,0)</f>
        <v>0</v>
      </c>
      <c r="M171">
        <f>IF(AND('Region - CS Data'!V172&gt;500%,'Region - CS Data'!V172&lt;1001%),1,0)</f>
        <v>0</v>
      </c>
      <c r="N171">
        <f>IF(AND('Region - CS Data'!V172&gt;1000%,'Region - CS Data'!V172&lt;2001%),1,0)</f>
        <v>0</v>
      </c>
      <c r="O171">
        <f>IF('Region - CS Data'!V172&gt;2000%,1,0)</f>
        <v>0</v>
      </c>
      <c r="P171">
        <f t="shared" si="6"/>
        <v>1</v>
      </c>
      <c r="Q171">
        <f>IF('Region - CS Data'!V172=0%,1,0)</f>
        <v>0</v>
      </c>
    </row>
    <row r="172" spans="1:17" x14ac:dyDescent="0.35">
      <c r="A172">
        <f>'Region - CS Data'!A173</f>
        <v>171</v>
      </c>
      <c r="B172" t="str">
        <f>'Region - CS Data'!B173</f>
        <v>Chhatrapati sambhajinagar</v>
      </c>
      <c r="C172" t="str">
        <f>'Region - CS Data'!C173</f>
        <v>Chhatrapati sambhajinagar</v>
      </c>
      <c r="D172" t="str">
        <f>'Region - CS Data'!D173</f>
        <v>Vaijapur</v>
      </c>
      <c r="E172" t="str">
        <f>'Region - CS Data'!E173</f>
        <v>Vaijapur</v>
      </c>
      <c r="F172" t="str">
        <f>'Region - CS Data'!F173</f>
        <v>20051233</v>
      </c>
      <c r="G172" t="str">
        <f>'Region - CS Data'!G173</f>
        <v>373 Village Gangapur-Vaijapur Grid WSS</v>
      </c>
      <c r="H172" t="str">
        <f>'Region - CS Data'!H173</f>
        <v>Mali Sagaj</v>
      </c>
      <c r="I172" t="str">
        <f>'Region - CS Data'!I173</f>
        <v>ESR-0.75 LL</v>
      </c>
      <c r="J172">
        <f>IF(AND('Region - CS Data'!V173&gt;-1%,'Region - CS Data'!V173&lt;101%),1,0)</f>
        <v>1</v>
      </c>
      <c r="K172">
        <f>IF(AND('Region - CS Data'!V173&gt;100%,'Region - CS Data'!V173&lt;301%),1,0)</f>
        <v>0</v>
      </c>
      <c r="L172">
        <f>IF(AND('Region - CS Data'!V173&gt;300%,'Region - CS Data'!V173&lt;501%),1,0)</f>
        <v>0</v>
      </c>
      <c r="M172">
        <f>IF(AND('Region - CS Data'!V173&gt;500%,'Region - CS Data'!V173&lt;1001%),1,0)</f>
        <v>0</v>
      </c>
      <c r="N172">
        <f>IF(AND('Region - CS Data'!V173&gt;1000%,'Region - CS Data'!V173&lt;2001%),1,0)</f>
        <v>0</v>
      </c>
      <c r="O172">
        <f>IF('Region - CS Data'!V173&gt;2000%,1,0)</f>
        <v>0</v>
      </c>
      <c r="P172">
        <f t="shared" si="6"/>
        <v>1</v>
      </c>
      <c r="Q172">
        <f>IF('Region - CS Data'!V173=0%,1,0)</f>
        <v>1</v>
      </c>
    </row>
    <row r="173" spans="1:17" x14ac:dyDescent="0.35">
      <c r="A173">
        <f>'Region - CS Data'!A174</f>
        <v>172</v>
      </c>
      <c r="B173" t="str">
        <f>'Region - CS Data'!B174</f>
        <v>Nanded</v>
      </c>
      <c r="C173" t="str">
        <f>'Region - CS Data'!C174</f>
        <v>Nanded</v>
      </c>
      <c r="D173" t="str">
        <f>'Region - CS Data'!D174</f>
        <v>Hadgaon</v>
      </c>
      <c r="E173" t="str">
        <f>'Region - CS Data'!E174</f>
        <v>Hadgaon</v>
      </c>
      <c r="F173" t="str">
        <f>'Region - CS Data'!F174</f>
        <v>20013969</v>
      </c>
      <c r="G173" t="str">
        <f>'Region - CS Data'!G174</f>
        <v>Hadgaon and Himayatnagar 132 Village Grid WSS</v>
      </c>
      <c r="H173" t="str">
        <f>'Region - CS Data'!H174</f>
        <v>Palsa</v>
      </c>
      <c r="I173" t="str">
        <f>'Region - CS Data'!I174</f>
        <v>ESR-0.70 LL</v>
      </c>
      <c r="J173">
        <f>IF(AND('Region - CS Data'!V174&gt;-1%,'Region - CS Data'!V174&lt;101%),1,0)</f>
        <v>1</v>
      </c>
      <c r="K173">
        <f>IF(AND('Region - CS Data'!V174&gt;100%,'Region - CS Data'!V174&lt;301%),1,0)</f>
        <v>0</v>
      </c>
      <c r="L173">
        <f>IF(AND('Region - CS Data'!V174&gt;300%,'Region - CS Data'!V174&lt;501%),1,0)</f>
        <v>0</v>
      </c>
      <c r="M173">
        <f>IF(AND('Region - CS Data'!V174&gt;500%,'Region - CS Data'!V174&lt;1001%),1,0)</f>
        <v>0</v>
      </c>
      <c r="N173">
        <f>IF(AND('Region - CS Data'!V174&gt;1000%,'Region - CS Data'!V174&lt;2001%),1,0)</f>
        <v>0</v>
      </c>
      <c r="O173">
        <f>IF('Region - CS Data'!V174&gt;2000%,1,0)</f>
        <v>0</v>
      </c>
      <c r="P173">
        <f t="shared" si="6"/>
        <v>1</v>
      </c>
      <c r="Q173">
        <f>IF('Region - CS Data'!V174=0%,1,0)</f>
        <v>0</v>
      </c>
    </row>
    <row r="174" spans="1:17" x14ac:dyDescent="0.35">
      <c r="A174">
        <f>'Region - CS Data'!A175</f>
        <v>173</v>
      </c>
      <c r="B174" t="str">
        <f>'Region - CS Data'!B175</f>
        <v>Nanded</v>
      </c>
      <c r="C174" t="str">
        <f>'Region - CS Data'!C175</f>
        <v>Nanded</v>
      </c>
      <c r="D174" t="str">
        <f>'Region - CS Data'!D175</f>
        <v>Hadgaon</v>
      </c>
      <c r="E174" t="str">
        <f>'Region - CS Data'!E175</f>
        <v>Hadgaon</v>
      </c>
      <c r="F174" t="str">
        <f>'Region - CS Data'!F175</f>
        <v>20013969</v>
      </c>
      <c r="G174" t="str">
        <f>'Region - CS Data'!G175</f>
        <v>Hadgaon and Himayatnagar 132 Village Grid WSS</v>
      </c>
      <c r="H174" t="str">
        <f>'Region - CS Data'!H175</f>
        <v>Ekrala</v>
      </c>
      <c r="I174" t="str">
        <f>'Region - CS Data'!I175</f>
        <v>ESR 0.40 LL</v>
      </c>
      <c r="J174">
        <f>IF(AND('Region - CS Data'!V175&gt;-1%,'Region - CS Data'!V175&lt;101%),1,0)</f>
        <v>1</v>
      </c>
      <c r="K174">
        <f>IF(AND('Region - CS Data'!V175&gt;100%,'Region - CS Data'!V175&lt;301%),1,0)</f>
        <v>0</v>
      </c>
      <c r="L174">
        <f>IF(AND('Region - CS Data'!V175&gt;300%,'Region - CS Data'!V175&lt;501%),1,0)</f>
        <v>0</v>
      </c>
      <c r="M174">
        <f>IF(AND('Region - CS Data'!V175&gt;500%,'Region - CS Data'!V175&lt;1001%),1,0)</f>
        <v>0</v>
      </c>
      <c r="N174">
        <f>IF(AND('Region - CS Data'!V175&gt;1000%,'Region - CS Data'!V175&lt;2001%),1,0)</f>
        <v>0</v>
      </c>
      <c r="O174">
        <f>IF('Region - CS Data'!V175&gt;2000%,1,0)</f>
        <v>0</v>
      </c>
      <c r="P174">
        <f t="shared" ref="P174:P176" si="7">IF(OR(J174=1,K174=1,L174=1,M174=1,N174=1,O174=1),1,0)</f>
        <v>1</v>
      </c>
      <c r="Q174">
        <f>IF('Region - CS Data'!V175=0%,1,0)</f>
        <v>1</v>
      </c>
    </row>
    <row r="175" spans="1:17" x14ac:dyDescent="0.35">
      <c r="A175">
        <f>'Region - CS Data'!A176</f>
        <v>174</v>
      </c>
      <c r="B175" t="str">
        <f>'Region - CS Data'!B176</f>
        <v>Nanded</v>
      </c>
      <c r="C175" t="str">
        <f>'Region - CS Data'!C176</f>
        <v>Nanded</v>
      </c>
      <c r="D175" t="str">
        <f>'Region - CS Data'!D176</f>
        <v>Hadgaon</v>
      </c>
      <c r="E175" t="str">
        <f>'Region - CS Data'!E176</f>
        <v>Hadgaon</v>
      </c>
      <c r="F175" t="str">
        <f>'Region - CS Data'!F176</f>
        <v>20013969</v>
      </c>
      <c r="G175" t="str">
        <f>'Region - CS Data'!G176</f>
        <v>Hadgaon and Himayatnagar 132 Village Grid WSS</v>
      </c>
      <c r="H175" t="str">
        <f>'Region - CS Data'!H176</f>
        <v>Brahmanwadi</v>
      </c>
      <c r="I175" t="str">
        <f>'Region - CS Data'!I176</f>
        <v>ESR 0.30 LL</v>
      </c>
      <c r="J175">
        <f>IF(AND('Region - CS Data'!V176&gt;-1%,'Region - CS Data'!V176&lt;101%),1,0)</f>
        <v>1</v>
      </c>
      <c r="K175">
        <f>IF(AND('Region - CS Data'!V176&gt;100%,'Region - CS Data'!V176&lt;301%),1,0)</f>
        <v>0</v>
      </c>
      <c r="L175">
        <f>IF(AND('Region - CS Data'!V176&gt;300%,'Region - CS Data'!V176&lt;501%),1,0)</f>
        <v>0</v>
      </c>
      <c r="M175">
        <f>IF(AND('Region - CS Data'!V176&gt;500%,'Region - CS Data'!V176&lt;1001%),1,0)</f>
        <v>0</v>
      </c>
      <c r="N175">
        <f>IF(AND('Region - CS Data'!V176&gt;1000%,'Region - CS Data'!V176&lt;2001%),1,0)</f>
        <v>0</v>
      </c>
      <c r="O175">
        <f>IF('Region - CS Data'!V176&gt;2000%,1,0)</f>
        <v>0</v>
      </c>
      <c r="P175">
        <f t="shared" si="7"/>
        <v>1</v>
      </c>
      <c r="Q175">
        <f>IF('Region - CS Data'!V176=0%,1,0)</f>
        <v>1</v>
      </c>
    </row>
    <row r="176" spans="1:17" x14ac:dyDescent="0.35">
      <c r="A176">
        <f>'Region - CS Data'!A177</f>
        <v>175</v>
      </c>
      <c r="B176" t="str">
        <f>'Region - CS Data'!B177</f>
        <v>Nanded</v>
      </c>
      <c r="C176" t="str">
        <f>'Region - CS Data'!C177</f>
        <v>Nanded</v>
      </c>
      <c r="D176" t="str">
        <f>'Region - CS Data'!D177</f>
        <v>Himayatnagar</v>
      </c>
      <c r="E176" t="str">
        <f>'Region - CS Data'!E177</f>
        <v>Himayatnagar</v>
      </c>
      <c r="F176" t="str">
        <f>'Region - CS Data'!F177</f>
        <v>20013969</v>
      </c>
      <c r="G176" t="str">
        <f>'Region - CS Data'!G177</f>
        <v>Hadgaon and Himayatnagar 132 Village Grid WSS</v>
      </c>
      <c r="H176" t="str">
        <f>'Region - CS Data'!H177</f>
        <v>Dudhad</v>
      </c>
      <c r="I176" t="str">
        <f>'Region - CS Data'!I177</f>
        <v>ESR-0.40 LL</v>
      </c>
      <c r="J176">
        <f>IF(AND('Region - CS Data'!V177&gt;-1%,'Region - CS Data'!V177&lt;101%),1,0)</f>
        <v>0</v>
      </c>
      <c r="K176">
        <f>IF(AND('Region - CS Data'!V177&gt;100%,'Region - CS Data'!V177&lt;301%),1,0)</f>
        <v>0</v>
      </c>
      <c r="L176">
        <f>IF(AND('Region - CS Data'!V177&gt;300%,'Region - CS Data'!V177&lt;501%),1,0)</f>
        <v>0</v>
      </c>
      <c r="M176">
        <f>IF(AND('Region - CS Data'!V177&gt;500%,'Region - CS Data'!V177&lt;1001%),1,0)</f>
        <v>1</v>
      </c>
      <c r="N176">
        <f>IF(AND('Region - CS Data'!V177&gt;1000%,'Region - CS Data'!V177&lt;2001%),1,0)</f>
        <v>0</v>
      </c>
      <c r="O176">
        <f>IF('Region - CS Data'!V177&gt;2000%,1,0)</f>
        <v>0</v>
      </c>
      <c r="P176">
        <f t="shared" si="7"/>
        <v>1</v>
      </c>
      <c r="Q176">
        <f>IF('Region - CS Data'!V177=0%,1,0)</f>
        <v>0</v>
      </c>
    </row>
    <row r="177" spans="1:17" x14ac:dyDescent="0.35">
      <c r="A177">
        <f>'Region - CS Data'!A178</f>
        <v>176</v>
      </c>
      <c r="B177" t="str">
        <f>'Region - CS Data'!B178</f>
        <v>Chhatrapati Sambhajinagar</v>
      </c>
      <c r="C177" t="str">
        <f>'Region - CS Data'!C178</f>
        <v>Chhatrapati Sambhajinagar</v>
      </c>
      <c r="D177" t="str">
        <f>'Region - CS Data'!D178</f>
        <v>Vaijapur</v>
      </c>
      <c r="E177" t="str">
        <f>'Region - CS Data'!E178</f>
        <v>Vaijapur</v>
      </c>
      <c r="F177" t="str">
        <f>'Region - CS Data'!F178</f>
        <v>20051233</v>
      </c>
      <c r="G177" t="str">
        <f>'Region - CS Data'!G178</f>
        <v>373 Village Gangapur-Vaijapur Grid WSS</v>
      </c>
      <c r="H177" t="str">
        <f>'Region - CS Data'!H178</f>
        <v>Pokhari</v>
      </c>
      <c r="I177" t="str">
        <f>'Region - CS Data'!I178</f>
        <v>ESR-0.70 LL</v>
      </c>
      <c r="J177">
        <f>IF(AND('Region - CS Data'!V178&gt;-1%,'Region - CS Data'!V178&lt;101%),1,0)</f>
        <v>1</v>
      </c>
      <c r="K177">
        <f>IF(AND('Region - CS Data'!V178&gt;100%,'Region - CS Data'!V178&lt;301%),1,0)</f>
        <v>0</v>
      </c>
      <c r="L177">
        <f>IF(AND('Region - CS Data'!V178&gt;300%,'Region - CS Data'!V178&lt;501%),1,0)</f>
        <v>0</v>
      </c>
      <c r="M177">
        <f>IF(AND('Region - CS Data'!V178&gt;500%,'Region - CS Data'!V178&lt;1001%),1,0)</f>
        <v>0</v>
      </c>
      <c r="N177">
        <f>IF(AND('Region - CS Data'!V178&gt;1000%,'Region - CS Data'!V178&lt;2001%),1,0)</f>
        <v>0</v>
      </c>
      <c r="O177">
        <f>IF('Region - CS Data'!V178&gt;2000%,1,0)</f>
        <v>0</v>
      </c>
      <c r="P177">
        <f t="shared" ref="P177:P183" si="8">IF(OR(J177=1,K177=1,L177=1,M177=1,N177=1,O177=1),1,0)</f>
        <v>1</v>
      </c>
      <c r="Q177">
        <f>IF('Region - CS Data'!V178=0%,1,0)</f>
        <v>1</v>
      </c>
    </row>
    <row r="178" spans="1:17" x14ac:dyDescent="0.35">
      <c r="A178">
        <f>'Region - CS Data'!A179</f>
        <v>177</v>
      </c>
      <c r="B178" t="str">
        <f>'Region - CS Data'!B179</f>
        <v>Nanded</v>
      </c>
      <c r="C178" t="str">
        <f>'Region - CS Data'!C179</f>
        <v>Nanded</v>
      </c>
      <c r="D178" t="str">
        <f>'Region - CS Data'!D179</f>
        <v>Himayatnagar</v>
      </c>
      <c r="E178" t="str">
        <f>'Region - CS Data'!E179</f>
        <v>Himayatnagar</v>
      </c>
      <c r="F178" t="str">
        <f>'Region - CS Data'!F179</f>
        <v>20013969</v>
      </c>
      <c r="G178" t="str">
        <f>'Region - CS Data'!G179</f>
        <v>Hadgaon and Himayatnagar 132 Village Grid WSS</v>
      </c>
      <c r="H178" t="str">
        <f>'Region - CS Data'!H179</f>
        <v>Virsani</v>
      </c>
      <c r="I178" t="str">
        <f>'Region - CS Data'!I179</f>
        <v>ESR-0.60 LL</v>
      </c>
      <c r="J178">
        <f>IF(AND('Region - CS Data'!V179&gt;-1%,'Region - CS Data'!V179&lt;101%),1,0)</f>
        <v>1</v>
      </c>
      <c r="K178">
        <f>IF(AND('Region - CS Data'!V179&gt;100%,'Region - CS Data'!V179&lt;301%),1,0)</f>
        <v>0</v>
      </c>
      <c r="L178">
        <f>IF(AND('Region - CS Data'!V179&gt;300%,'Region - CS Data'!V179&lt;501%),1,0)</f>
        <v>0</v>
      </c>
      <c r="M178">
        <f>IF(AND('Region - CS Data'!V179&gt;500%,'Region - CS Data'!V179&lt;1001%),1,0)</f>
        <v>0</v>
      </c>
      <c r="N178">
        <f>IF(AND('Region - CS Data'!V179&gt;1000%,'Region - CS Data'!V179&lt;2001%),1,0)</f>
        <v>0</v>
      </c>
      <c r="O178">
        <f>IF('Region - CS Data'!V179&gt;2000%,1,0)</f>
        <v>0</v>
      </c>
      <c r="P178">
        <f t="shared" si="8"/>
        <v>1</v>
      </c>
      <c r="Q178">
        <f>IF('Region - CS Data'!V179=0%,1,0)</f>
        <v>1</v>
      </c>
    </row>
    <row r="179" spans="1:17" x14ac:dyDescent="0.35">
      <c r="A179">
        <f>'Region - CS Data'!A180</f>
        <v>178</v>
      </c>
      <c r="B179" t="str">
        <f>'Region - CS Data'!B180</f>
        <v>Chhatrapati Sambhajinagar</v>
      </c>
      <c r="C179" t="str">
        <f>'Region - CS Data'!C180</f>
        <v>Chhatrapati Sambhajinagar</v>
      </c>
      <c r="D179" t="str">
        <f>'Region - CS Data'!D180</f>
        <v>Vaijapur</v>
      </c>
      <c r="E179" t="str">
        <f>'Region - CS Data'!E180</f>
        <v>Vaijapur</v>
      </c>
      <c r="F179" t="str">
        <f>'Region - CS Data'!F180</f>
        <v>20051233</v>
      </c>
      <c r="G179" t="str">
        <f>'Region - CS Data'!G180</f>
        <v>373 Village Gangapur-Vaijapur Grid WSS</v>
      </c>
      <c r="H179" t="str">
        <f>'Region - CS Data'!H180</f>
        <v>Lasurgaon</v>
      </c>
      <c r="I179" t="str">
        <f>'Region - CS Data'!I180</f>
        <v>ESR-1.00 LL</v>
      </c>
      <c r="J179">
        <f>IF(AND('Region - CS Data'!V180&gt;-1%,'Region - CS Data'!V180&lt;101%),1,0)</f>
        <v>1</v>
      </c>
      <c r="K179">
        <f>IF(AND('Region - CS Data'!V180&gt;100%,'Region - CS Data'!V180&lt;301%),1,0)</f>
        <v>0</v>
      </c>
      <c r="L179">
        <f>IF(AND('Region - CS Data'!V180&gt;300%,'Region - CS Data'!V180&lt;501%),1,0)</f>
        <v>0</v>
      </c>
      <c r="M179">
        <f>IF(AND('Region - CS Data'!V180&gt;500%,'Region - CS Data'!V180&lt;1001%),1,0)</f>
        <v>0</v>
      </c>
      <c r="N179">
        <f>IF(AND('Region - CS Data'!V180&gt;1000%,'Region - CS Data'!V180&lt;2001%),1,0)</f>
        <v>0</v>
      </c>
      <c r="O179">
        <f>IF('Region - CS Data'!V180&gt;2000%,1,0)</f>
        <v>0</v>
      </c>
      <c r="P179">
        <f t="shared" si="8"/>
        <v>1</v>
      </c>
      <c r="Q179">
        <f>IF('Region - CS Data'!V180=0%,1,0)</f>
        <v>1</v>
      </c>
    </row>
    <row r="180" spans="1:17" x14ac:dyDescent="0.35">
      <c r="A180">
        <f>'Region - CS Data'!A181</f>
        <v>179</v>
      </c>
      <c r="B180" t="str">
        <f>'Region - CS Data'!B181</f>
        <v>Nanded</v>
      </c>
      <c r="C180" t="str">
        <f>'Region - CS Data'!C181</f>
        <v>Nanded</v>
      </c>
      <c r="D180" t="str">
        <f>'Region - CS Data'!D181</f>
        <v>Himayatnagar</v>
      </c>
      <c r="E180" t="str">
        <f>'Region - CS Data'!E181</f>
        <v>Himayatnagar</v>
      </c>
      <c r="F180" t="str">
        <f>'Region - CS Data'!F181</f>
        <v>20013969</v>
      </c>
      <c r="G180" t="str">
        <f>'Region - CS Data'!G181</f>
        <v>Hadgaon and Himayatnagar 132 Village Grid WSS</v>
      </c>
      <c r="H180" t="str">
        <f>'Region - CS Data'!H181</f>
        <v>Palaspur</v>
      </c>
      <c r="I180" t="str">
        <f>'Region - CS Data'!I181</f>
        <v>ESR-0.40 LL</v>
      </c>
      <c r="J180">
        <f>IF(AND('Region - CS Data'!V181&gt;-1%,'Region - CS Data'!V181&lt;101%),1,0)</f>
        <v>1</v>
      </c>
      <c r="K180">
        <f>IF(AND('Region - CS Data'!V181&gt;100%,'Region - CS Data'!V181&lt;301%),1,0)</f>
        <v>0</v>
      </c>
      <c r="L180">
        <f>IF(AND('Region - CS Data'!V181&gt;300%,'Region - CS Data'!V181&lt;501%),1,0)</f>
        <v>0</v>
      </c>
      <c r="M180">
        <f>IF(AND('Region - CS Data'!V181&gt;500%,'Region - CS Data'!V181&lt;1001%),1,0)</f>
        <v>0</v>
      </c>
      <c r="N180">
        <f>IF(AND('Region - CS Data'!V181&gt;1000%,'Region - CS Data'!V181&lt;2001%),1,0)</f>
        <v>0</v>
      </c>
      <c r="O180">
        <f>IF('Region - CS Data'!V181&gt;2000%,1,0)</f>
        <v>0</v>
      </c>
      <c r="P180">
        <f t="shared" si="8"/>
        <v>1</v>
      </c>
      <c r="Q180">
        <f>IF('Region - CS Data'!V181=0%,1,0)</f>
        <v>1</v>
      </c>
    </row>
    <row r="181" spans="1:17" x14ac:dyDescent="0.35">
      <c r="A181">
        <f>'Region - CS Data'!A182</f>
        <v>180</v>
      </c>
      <c r="B181" t="str">
        <f>'Region - CS Data'!B182</f>
        <v>Latur</v>
      </c>
      <c r="C181" t="str">
        <f>'Region - CS Data'!C182</f>
        <v>Latur</v>
      </c>
      <c r="D181" t="str">
        <f>'Region - CS Data'!D182</f>
        <v>Shirur Anantpal</v>
      </c>
      <c r="E181" t="str">
        <f>'Region - CS Data'!E182</f>
        <v>Shirur Anantpal</v>
      </c>
      <c r="F181" t="str">
        <f>'Region - CS Data'!F182</f>
        <v>20030815</v>
      </c>
      <c r="G181" t="str">
        <f>'Region - CS Data'!G182</f>
        <v>Sakol 7 villages WSS</v>
      </c>
      <c r="H181" t="str">
        <f>'Region - CS Data'!H182</f>
        <v>Kanegaon</v>
      </c>
      <c r="I181" t="str">
        <f>'Region - CS Data'!I182</f>
        <v>ESR-0.30 LL</v>
      </c>
      <c r="J181">
        <f>IF(AND('Region - CS Data'!V182&gt;-1%,'Region - CS Data'!V182&lt;101%),1,0)</f>
        <v>0</v>
      </c>
      <c r="K181">
        <f>IF(AND('Region - CS Data'!V182&gt;100%,'Region - CS Data'!V182&lt;301%),1,0)</f>
        <v>0</v>
      </c>
      <c r="L181">
        <f>IF(AND('Region - CS Data'!V182&gt;300%,'Region - CS Data'!V182&lt;501%),1,0)</f>
        <v>0</v>
      </c>
      <c r="M181">
        <f>IF(AND('Region - CS Data'!V182&gt;500%,'Region - CS Data'!V182&lt;1001%),1,0)</f>
        <v>0</v>
      </c>
      <c r="N181">
        <f>IF(AND('Region - CS Data'!V182&gt;1000%,'Region - CS Data'!V182&lt;2001%),1,0)</f>
        <v>1</v>
      </c>
      <c r="O181">
        <f>IF('Region - CS Data'!V182&gt;2000%,1,0)</f>
        <v>0</v>
      </c>
      <c r="P181">
        <f t="shared" si="8"/>
        <v>1</v>
      </c>
      <c r="Q181">
        <f>IF('Region - CS Data'!V182=0%,1,0)</f>
        <v>0</v>
      </c>
    </row>
    <row r="182" spans="1:17" x14ac:dyDescent="0.35">
      <c r="A182">
        <f>'Region - CS Data'!A183</f>
        <v>181</v>
      </c>
      <c r="B182" t="str">
        <f>'Region - CS Data'!B183</f>
        <v>Chhatrapati Sambhajinagar</v>
      </c>
      <c r="C182" t="str">
        <f>'Region - CS Data'!C183</f>
        <v>Jalna</v>
      </c>
      <c r="D182" t="str">
        <f>'Region - CS Data'!D183</f>
        <v>Partur</v>
      </c>
      <c r="E182" t="str">
        <f>'Region - CS Data'!E183</f>
        <v>Partur</v>
      </c>
      <c r="F182" t="str">
        <f>'Region - CS Data'!F183</f>
        <v>20094559</v>
      </c>
      <c r="G182" t="str">
        <f>'Region - CS Data'!G183</f>
        <v>120 Villages Extension Scheme for Works Not Considered in 173 GRID WSS and 95 GRID WSS Tq. Partur, Mantha and Jalna Dist: Jalna</v>
      </c>
      <c r="H182" t="str">
        <f>'Region - CS Data'!H183</f>
        <v>Anandwadi</v>
      </c>
      <c r="I182" t="str">
        <f>'Region - CS Data'!I183</f>
        <v>ESR-0.47 LL</v>
      </c>
      <c r="J182">
        <f>IF(AND('Region - CS Data'!V183&gt;-1%,'Region - CS Data'!V183&lt;101%),1,0)</f>
        <v>1</v>
      </c>
      <c r="K182">
        <f>IF(AND('Region - CS Data'!V183&gt;100%,'Region - CS Data'!V183&lt;301%),1,0)</f>
        <v>0</v>
      </c>
      <c r="L182">
        <f>IF(AND('Region - CS Data'!V183&gt;300%,'Region - CS Data'!V183&lt;501%),1,0)</f>
        <v>0</v>
      </c>
      <c r="M182">
        <f>IF(AND('Region - CS Data'!V183&gt;500%,'Region - CS Data'!V183&lt;1001%),1,0)</f>
        <v>0</v>
      </c>
      <c r="N182">
        <f>IF(AND('Region - CS Data'!V183&gt;1000%,'Region - CS Data'!V183&lt;2001%),1,0)</f>
        <v>0</v>
      </c>
      <c r="O182">
        <f>IF('Region - CS Data'!V183&gt;2000%,1,0)</f>
        <v>0</v>
      </c>
      <c r="P182">
        <f t="shared" si="8"/>
        <v>1</v>
      </c>
      <c r="Q182">
        <f>IF('Region - CS Data'!V183=0%,1,0)</f>
        <v>1</v>
      </c>
    </row>
    <row r="183" spans="1:17" x14ac:dyDescent="0.35">
      <c r="A183">
        <f>'Region - CS Data'!A184</f>
        <v>182</v>
      </c>
      <c r="B183" t="str">
        <f>'Region - CS Data'!B184</f>
        <v>Nanded</v>
      </c>
      <c r="C183" t="str">
        <f>'Region - CS Data'!C184</f>
        <v>Nanded</v>
      </c>
      <c r="D183" t="str">
        <f>'Region - CS Data'!D184</f>
        <v>Hadgaon</v>
      </c>
      <c r="E183" t="str">
        <f>'Region - CS Data'!E184</f>
        <v>Hadgaon</v>
      </c>
      <c r="F183" t="str">
        <f>'Region - CS Data'!F184</f>
        <v>20013969</v>
      </c>
      <c r="G183" t="str">
        <f>'Region - CS Data'!G184</f>
        <v>Hadgaon and Himayatnagar 132 Village Grid WSS</v>
      </c>
      <c r="H183" t="str">
        <f>'Region - CS Data'!H184</f>
        <v>Rui</v>
      </c>
      <c r="I183" t="str">
        <f>'Region - CS Data'!I184</f>
        <v>ESR 1.00 LL</v>
      </c>
      <c r="J183">
        <f>IF(AND('Region - CS Data'!V184&gt;-1%,'Region - CS Data'!V184&lt;101%),1,0)</f>
        <v>1</v>
      </c>
      <c r="K183">
        <f>IF(AND('Region - CS Data'!V184&gt;100%,'Region - CS Data'!V184&lt;301%),1,0)</f>
        <v>0</v>
      </c>
      <c r="L183">
        <f>IF(AND('Region - CS Data'!V184&gt;300%,'Region - CS Data'!V184&lt;501%),1,0)</f>
        <v>0</v>
      </c>
      <c r="M183">
        <f>IF(AND('Region - CS Data'!V184&gt;500%,'Region - CS Data'!V184&lt;1001%),1,0)</f>
        <v>0</v>
      </c>
      <c r="N183">
        <f>IF(AND('Region - CS Data'!V184&gt;1000%,'Region - CS Data'!V184&lt;2001%),1,0)</f>
        <v>0</v>
      </c>
      <c r="O183">
        <f>IF('Region - CS Data'!V184&gt;2000%,1,0)</f>
        <v>0</v>
      </c>
      <c r="P183">
        <f t="shared" si="8"/>
        <v>1</v>
      </c>
      <c r="Q183">
        <f>IF('Region - CS Data'!V184=0%,1,0)</f>
        <v>1</v>
      </c>
    </row>
    <row r="184" spans="1:17" x14ac:dyDescent="0.35">
      <c r="A184">
        <f>'Region - CS Data'!A185</f>
        <v>183</v>
      </c>
      <c r="B184" t="str">
        <f>'Region - CS Data'!B185</f>
        <v>Latur</v>
      </c>
      <c r="C184" t="str">
        <f>'Region - CS Data'!C185</f>
        <v>Latur</v>
      </c>
      <c r="D184" t="str">
        <f>'Region - CS Data'!D185</f>
        <v>Renapur</v>
      </c>
      <c r="E184" t="str">
        <f>'Region - CS Data'!E185</f>
        <v>Renapur</v>
      </c>
      <c r="F184" t="str">
        <f>'Region - CS Data'!F185</f>
        <v>20030820</v>
      </c>
      <c r="G184" t="str">
        <f>'Region - CS Data'!G185</f>
        <v>Pangaon 10 villages WSS</v>
      </c>
      <c r="H184" t="str">
        <f>'Region - CS Data'!H185</f>
        <v>Pangaon</v>
      </c>
      <c r="I184" t="str">
        <f>'Region - CS Data'!I185</f>
        <v>ESR-1.40 LL</v>
      </c>
      <c r="J184">
        <f>IF(AND('Region - CS Data'!V185&gt;-1%,'Region - CS Data'!V185&lt;101%),1,0)</f>
        <v>1</v>
      </c>
      <c r="K184">
        <f>IF(AND('Region - CS Data'!V185&gt;100%,'Region - CS Data'!V185&lt;301%),1,0)</f>
        <v>0</v>
      </c>
      <c r="L184">
        <f>IF(AND('Region - CS Data'!V185&gt;300%,'Region - CS Data'!V185&lt;501%),1,0)</f>
        <v>0</v>
      </c>
      <c r="M184">
        <f>IF(AND('Region - CS Data'!V185&gt;500%,'Region - CS Data'!V185&lt;1001%),1,0)</f>
        <v>0</v>
      </c>
      <c r="N184">
        <f>IF(AND('Region - CS Data'!V185&gt;1000%,'Region - CS Data'!V185&lt;2001%),1,0)</f>
        <v>0</v>
      </c>
      <c r="O184">
        <f>IF('Region - CS Data'!V185&gt;2000%,1,0)</f>
        <v>0</v>
      </c>
      <c r="P184">
        <f t="shared" ref="P184:P186" si="9">IF(OR(J184=1,K184=1,L184=1,M184=1,N184=1,O184=1),1,0)</f>
        <v>1</v>
      </c>
      <c r="Q184">
        <f>IF('Region - CS Data'!V185=0%,1,0)</f>
        <v>1</v>
      </c>
    </row>
    <row r="185" spans="1:17" x14ac:dyDescent="0.35">
      <c r="A185">
        <f>'Region - CS Data'!A186</f>
        <v>184</v>
      </c>
      <c r="B185" t="str">
        <f>'Region - CS Data'!B186</f>
        <v>Latur</v>
      </c>
      <c r="C185" t="str">
        <f>'Region - CS Data'!C186</f>
        <v>Latur</v>
      </c>
      <c r="D185" t="str">
        <f>'Region - CS Data'!D186</f>
        <v>Renapur</v>
      </c>
      <c r="E185" t="str">
        <f>'Region - CS Data'!E186</f>
        <v>Renapur</v>
      </c>
      <c r="F185" t="str">
        <f>'Region - CS Data'!F186</f>
        <v>20030820</v>
      </c>
      <c r="G185" t="str">
        <f>'Region - CS Data'!G186</f>
        <v>Pangaon 10 villages WSS</v>
      </c>
      <c r="H185" t="str">
        <f>'Region - CS Data'!H186</f>
        <v>Murdav</v>
      </c>
      <c r="I185" t="str">
        <f>'Region - CS Data'!I186</f>
        <v>ESR-0.75 LL</v>
      </c>
      <c r="J185">
        <f>IF(AND('Region - CS Data'!V186&gt;-1%,'Region - CS Data'!V186&lt;101%),1,0)</f>
        <v>1</v>
      </c>
      <c r="K185">
        <f>IF(AND('Region - CS Data'!V186&gt;100%,'Region - CS Data'!V186&lt;301%),1,0)</f>
        <v>0</v>
      </c>
      <c r="L185">
        <f>IF(AND('Region - CS Data'!V186&gt;300%,'Region - CS Data'!V186&lt;501%),1,0)</f>
        <v>0</v>
      </c>
      <c r="M185">
        <f>IF(AND('Region - CS Data'!V186&gt;500%,'Region - CS Data'!V186&lt;1001%),1,0)</f>
        <v>0</v>
      </c>
      <c r="N185">
        <f>IF(AND('Region - CS Data'!V186&gt;1000%,'Region - CS Data'!V186&lt;2001%),1,0)</f>
        <v>0</v>
      </c>
      <c r="O185">
        <f>IF('Region - CS Data'!V186&gt;2000%,1,0)</f>
        <v>0</v>
      </c>
      <c r="P185">
        <f t="shared" si="9"/>
        <v>1</v>
      </c>
      <c r="Q185">
        <f>IF('Region - CS Data'!V186=0%,1,0)</f>
        <v>1</v>
      </c>
    </row>
    <row r="186" spans="1:17" x14ac:dyDescent="0.35">
      <c r="A186">
        <f>'Region - CS Data'!A187</f>
        <v>185</v>
      </c>
      <c r="B186" t="str">
        <f>'Region - CS Data'!B187</f>
        <v>Chhatrapati Sambhajinagar</v>
      </c>
      <c r="C186" t="str">
        <f>'Region - CS Data'!C187</f>
        <v>Chhatrapati Sambhajinagar</v>
      </c>
      <c r="D186" t="str">
        <f>'Region - CS Data'!D187</f>
        <v>Paithan</v>
      </c>
      <c r="E186" t="str">
        <f>'Region - CS Data'!E187</f>
        <v>Paithan</v>
      </c>
      <c r="F186" t="str">
        <f>'Region - CS Data'!F187</f>
        <v>20018162</v>
      </c>
      <c r="G186" t="str">
        <f>'Region - CS Data'!G187</f>
        <v>Paithan Taluka 178 Village Grid WS</v>
      </c>
      <c r="H186" t="str">
        <f>'Region - CS Data'!H187</f>
        <v>Kuranpimpri</v>
      </c>
      <c r="I186" t="str">
        <f>'Region - CS Data'!I187</f>
        <v>ESR-0.60 LL</v>
      </c>
      <c r="J186">
        <f>IF(AND('Region - CS Data'!V187&gt;-1%,'Region - CS Data'!V187&lt;101%),1,0)</f>
        <v>0</v>
      </c>
      <c r="K186">
        <f>IF(AND('Region - CS Data'!V187&gt;100%,'Region - CS Data'!V187&lt;301%),1,0)</f>
        <v>1</v>
      </c>
      <c r="L186">
        <f>IF(AND('Region - CS Data'!V187&gt;300%,'Region - CS Data'!V187&lt;501%),1,0)</f>
        <v>0</v>
      </c>
      <c r="M186">
        <f>IF(AND('Region - CS Data'!V187&gt;500%,'Region - CS Data'!V187&lt;1001%),1,0)</f>
        <v>0</v>
      </c>
      <c r="N186">
        <f>IF(AND('Region - CS Data'!V187&gt;1000%,'Region - CS Data'!V187&lt;2001%),1,0)</f>
        <v>0</v>
      </c>
      <c r="O186">
        <f>IF('Region - CS Data'!V187&gt;2000%,1,0)</f>
        <v>0</v>
      </c>
      <c r="P186">
        <f t="shared" si="9"/>
        <v>1</v>
      </c>
      <c r="Q186">
        <f>IF('Region - CS Data'!V187=0%,1,0)</f>
        <v>0</v>
      </c>
    </row>
  </sheetData>
  <conditionalFormatting sqref="A1:Q1">
    <cfRule type="containsText" dxfId="30" priority="1" operator="containsText" text="Online">
      <formula>NOT(ISERROR(SEARCH("Online",A1)))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2358B-E4FB-4900-83B5-BE99FAB4F393}">
  <dimension ref="A2:AC187"/>
  <sheetViews>
    <sheetView topLeftCell="A169" zoomScale="55" zoomScaleNormal="55" workbookViewId="0">
      <selection activeCell="F197" sqref="F197"/>
    </sheetView>
  </sheetViews>
  <sheetFormatPr defaultRowHeight="14.5" x14ac:dyDescent="0.35"/>
  <cols>
    <col min="1" max="1" width="175" customWidth="1"/>
    <col min="2" max="2" width="6.90625" bestFit="1" customWidth="1"/>
    <col min="3" max="3" width="7.1796875" bestFit="1" customWidth="1"/>
    <col min="4" max="4" width="10.54296875" bestFit="1" customWidth="1"/>
    <col min="5" max="5" width="8.08984375" bestFit="1" customWidth="1"/>
    <col min="6" max="6" width="9.54296875" bestFit="1" customWidth="1"/>
    <col min="7" max="7" width="16.36328125" bestFit="1" customWidth="1"/>
    <col min="8" max="8" width="7.453125" bestFit="1" customWidth="1"/>
    <col min="9" max="9" width="18" customWidth="1"/>
    <col min="10" max="10" width="7.90625" bestFit="1" customWidth="1"/>
    <col min="11" max="11" width="10" bestFit="1" customWidth="1"/>
    <col min="12" max="12" width="16.1796875" bestFit="1" customWidth="1"/>
    <col min="13" max="13" width="28.81640625" bestFit="1" customWidth="1"/>
    <col min="14" max="14" width="35.36328125" bestFit="1" customWidth="1"/>
    <col min="15" max="15" width="32.90625" bestFit="1" customWidth="1"/>
    <col min="16" max="16" width="33.36328125" bestFit="1" customWidth="1"/>
    <col min="17" max="17" width="35.81640625" bestFit="1" customWidth="1"/>
    <col min="18" max="18" width="33.36328125" bestFit="1" customWidth="1"/>
    <col min="19" max="19" width="50.6328125" bestFit="1" customWidth="1"/>
    <col min="20" max="20" width="36.36328125" bestFit="1" customWidth="1"/>
    <col min="21" max="21" width="17.08984375" bestFit="1" customWidth="1"/>
    <col min="22" max="22" width="6.08984375" bestFit="1" customWidth="1"/>
    <col min="23" max="26" width="6.90625" bestFit="1" customWidth="1"/>
    <col min="27" max="27" width="17.08984375" bestFit="1" customWidth="1"/>
    <col min="28" max="28" width="21.08984375" bestFit="1" customWidth="1"/>
  </cols>
  <sheetData>
    <row r="2" spans="1:29" x14ac:dyDescent="0.35"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12</v>
      </c>
      <c r="J2" t="s">
        <v>13</v>
      </c>
      <c r="K2" t="s">
        <v>19</v>
      </c>
      <c r="L2" t="s">
        <v>28</v>
      </c>
      <c r="M2" s="4" t="s">
        <v>95</v>
      </c>
      <c r="N2" s="4" t="s">
        <v>25</v>
      </c>
      <c r="O2" s="4" t="s">
        <v>24</v>
      </c>
      <c r="P2" s="4" t="s">
        <v>23</v>
      </c>
      <c r="Q2" s="4" t="s">
        <v>22</v>
      </c>
      <c r="R2" s="4" t="s">
        <v>21</v>
      </c>
      <c r="S2" s="4" t="s">
        <v>20</v>
      </c>
      <c r="T2" t="s">
        <v>31</v>
      </c>
      <c r="U2" t="s">
        <v>40</v>
      </c>
      <c r="V2" t="s">
        <v>41</v>
      </c>
      <c r="W2" t="s">
        <v>42</v>
      </c>
      <c r="X2" t="s">
        <v>43</v>
      </c>
      <c r="Y2" t="s">
        <v>44</v>
      </c>
      <c r="Z2" t="s">
        <v>45</v>
      </c>
      <c r="AA2" t="s">
        <v>94</v>
      </c>
      <c r="AB2" t="s">
        <v>89</v>
      </c>
      <c r="AC2" s="4" t="s">
        <v>440</v>
      </c>
    </row>
    <row r="3" spans="1:29" x14ac:dyDescent="0.35">
      <c r="A3" s="33" t="s">
        <v>300</v>
      </c>
      <c r="B3" t="str">
        <f t="array" aca="1" ref="B3:AC3" ca="1">_xll.PICurrVal('CS Datalink'!$B$2:$AC$2,0,'CS Datalink'!$A$3)</f>
        <v>Nanded</v>
      </c>
      <c r="C3" t="str">
        <f ca="1"/>
        <v>Nanded</v>
      </c>
      <c r="D3" t="str">
        <f ca="1"/>
        <v>Hadgaon</v>
      </c>
      <c r="E3" t="str">
        <f ca="1"/>
        <v>Hadgaon</v>
      </c>
      <c r="F3" t="str">
        <f ca="1"/>
        <v>20013969</v>
      </c>
      <c r="G3" t="str">
        <f ca="1"/>
        <v>Hadgaon and Himayatnagar 132 Village Grid WSS</v>
      </c>
      <c r="H3" t="str">
        <f ca="1"/>
        <v>Talegaon</v>
      </c>
      <c r="I3" t="str">
        <f ca="1"/>
        <v>ESR-0.50 LL</v>
      </c>
      <c r="J3">
        <f ca="1"/>
        <v>0</v>
      </c>
      <c r="K3">
        <f ca="1"/>
        <v>130756</v>
      </c>
      <c r="L3" t="str">
        <f ca="1"/>
        <v>0.50LL</v>
      </c>
      <c r="M3">
        <f ca="1"/>
        <v>0</v>
      </c>
      <c r="N3">
        <f ca="1"/>
        <v>1.62</v>
      </c>
      <c r="O3">
        <f ca="1"/>
        <v>3.7541406249999998</v>
      </c>
      <c r="P3">
        <f ca="1"/>
        <v>1.68</v>
      </c>
      <c r="Q3">
        <f ca="1"/>
        <v>0</v>
      </c>
      <c r="R3">
        <f ca="1"/>
        <v>0</v>
      </c>
      <c r="S3">
        <f ca="1"/>
        <v>0</v>
      </c>
      <c r="T3">
        <f ca="1"/>
        <v>0</v>
      </c>
      <c r="U3" t="str">
        <f ca="1"/>
        <v>19-May</v>
      </c>
      <c r="V3" t="str">
        <f ca="1"/>
        <v>18-May</v>
      </c>
      <c r="W3" t="str">
        <f ca="1"/>
        <v>17-May</v>
      </c>
      <c r="X3" t="str">
        <f ca="1"/>
        <v>16-May</v>
      </c>
      <c r="Y3" t="str">
        <f ca="1"/>
        <v>15-May</v>
      </c>
      <c r="Z3" t="str">
        <f ca="1"/>
        <v>14-May</v>
      </c>
      <c r="AA3" t="str">
        <f ca="1"/>
        <v>13-May</v>
      </c>
      <c r="AB3" t="str">
        <f ca="1"/>
        <v>0.5</v>
      </c>
      <c r="AC3" t="str">
        <f ca="1"/>
        <v>20-May</v>
      </c>
    </row>
    <row r="4" spans="1:29" x14ac:dyDescent="0.35">
      <c r="A4" s="33" t="s">
        <v>328</v>
      </c>
      <c r="B4" t="str">
        <f t="array" aca="1" ref="B4:AB4" ca="1">_xll.PICurrVal('CS Datalink'!$B$2:$AB$2,0,'CS Datalink'!$A$4)</f>
        <v>Nanded</v>
      </c>
      <c r="C4" t="str">
        <f ca="1"/>
        <v>Nanded</v>
      </c>
      <c r="D4" t="str">
        <f ca="1"/>
        <v>Naigaon</v>
      </c>
      <c r="E4" t="str">
        <f ca="1"/>
        <v>Naigaon</v>
      </c>
      <c r="F4" t="str">
        <f ca="1"/>
        <v>7942142</v>
      </c>
      <c r="G4" t="str">
        <f ca="1"/>
        <v>Manjram WSS (7942142)</v>
      </c>
      <c r="H4" t="str">
        <f ca="1"/>
        <v>Manjram</v>
      </c>
      <c r="I4" t="str">
        <f ca="1"/>
        <v>Proposed ESR-1.50 LL</v>
      </c>
      <c r="J4">
        <f ca="1"/>
        <v>0</v>
      </c>
      <c r="K4">
        <f ca="1"/>
        <v>0</v>
      </c>
      <c r="L4" t="str">
        <f ca="1"/>
        <v>1.50 LL</v>
      </c>
      <c r="M4">
        <f ca="1"/>
        <v>0</v>
      </c>
      <c r="N4">
        <f ca="1"/>
        <v>0</v>
      </c>
      <c r="O4">
        <f ca="1"/>
        <v>0</v>
      </c>
      <c r="P4">
        <f ca="1"/>
        <v>0</v>
      </c>
      <c r="Q4">
        <f ca="1"/>
        <v>0</v>
      </c>
      <c r="R4">
        <f ca="1"/>
        <v>0</v>
      </c>
      <c r="S4">
        <f ca="1"/>
        <v>0</v>
      </c>
      <c r="T4">
        <f ca="1"/>
        <v>0</v>
      </c>
      <c r="U4" t="str">
        <f ca="1"/>
        <v>19-May</v>
      </c>
      <c r="V4" t="str">
        <f ca="1"/>
        <v>18-May</v>
      </c>
      <c r="W4" t="str">
        <f ca="1"/>
        <v>17-May</v>
      </c>
      <c r="X4" t="str">
        <f ca="1"/>
        <v>16-May</v>
      </c>
      <c r="Y4" t="str">
        <f ca="1"/>
        <v>15-May</v>
      </c>
      <c r="Z4" t="str">
        <f ca="1"/>
        <v>14-May</v>
      </c>
      <c r="AA4" t="str">
        <f ca="1"/>
        <v>13-May</v>
      </c>
      <c r="AB4" t="str">
        <f ca="1"/>
        <v>1.5</v>
      </c>
    </row>
    <row r="5" spans="1:29" x14ac:dyDescent="0.35">
      <c r="A5" s="33" t="s">
        <v>1025</v>
      </c>
      <c r="B5" t="str">
        <f t="array" aca="1" ref="B5:AB5" ca="1">_xll.PICurrVal('CS Datalink'!$B$2:$AB$2,0,'CS Datalink'!$A$5)</f>
        <v>Nanded</v>
      </c>
      <c r="C5" t="str">
        <f ca="1"/>
        <v>Nanded</v>
      </c>
      <c r="D5" t="str">
        <f ca="1"/>
        <v>Himayatnagar</v>
      </c>
      <c r="E5" t="str">
        <f ca="1"/>
        <v>Himayatnagar</v>
      </c>
      <c r="F5" t="str">
        <f ca="1"/>
        <v>20013969</v>
      </c>
      <c r="G5" t="str">
        <f ca="1"/>
        <v>Hadgaon and Himayatnagar 132 Village Grid WSS</v>
      </c>
      <c r="H5" t="str">
        <f ca="1"/>
        <v>Mangrul</v>
      </c>
      <c r="I5" t="str">
        <f ca="1"/>
        <v>ESR-0.40 LL</v>
      </c>
      <c r="J5">
        <f ca="1"/>
        <v>0</v>
      </c>
      <c r="K5">
        <f ca="1"/>
        <v>1461</v>
      </c>
      <c r="L5" t="str">
        <f ca="1"/>
        <v>0.40 LL</v>
      </c>
      <c r="M5">
        <f ca="1"/>
        <v>0</v>
      </c>
      <c r="N5">
        <f ca="1"/>
        <v>0</v>
      </c>
      <c r="O5">
        <f ca="1"/>
        <v>0</v>
      </c>
      <c r="P5">
        <f ca="1"/>
        <v>0</v>
      </c>
      <c r="Q5">
        <f ca="1"/>
        <v>0</v>
      </c>
      <c r="R5">
        <f ca="1"/>
        <v>2.6</v>
      </c>
      <c r="S5">
        <f ca="1"/>
        <v>0</v>
      </c>
      <c r="T5">
        <f ca="1"/>
        <v>1</v>
      </c>
      <c r="U5" t="str">
        <f ca="1"/>
        <v>19-May</v>
      </c>
      <c r="V5" t="str">
        <f ca="1"/>
        <v>18-May</v>
      </c>
      <c r="W5" t="str">
        <f ca="1"/>
        <v>17-May</v>
      </c>
      <c r="X5" t="str">
        <f ca="1"/>
        <v>16-May</v>
      </c>
      <c r="Y5" t="str">
        <f ca="1"/>
        <v>15-May</v>
      </c>
      <c r="Z5" t="str">
        <f ca="1"/>
        <v>14-May</v>
      </c>
      <c r="AA5" t="str">
        <f ca="1"/>
        <v>13-May</v>
      </c>
      <c r="AB5" t="str">
        <f ca="1"/>
        <v>0.400000005960464</v>
      </c>
    </row>
    <row r="6" spans="1:29" x14ac:dyDescent="0.35">
      <c r="A6" s="33" t="s">
        <v>914</v>
      </c>
      <c r="B6" t="str">
        <f t="array" aca="1" ref="B6:AB6" ca="1">_xll.PICurrVal('CS Datalink'!$B$2:$AB$2,0,'CS Datalink'!$A$6)</f>
        <v>Nanded</v>
      </c>
      <c r="C6" t="str">
        <f ca="1"/>
        <v>Nanded</v>
      </c>
      <c r="D6" t="str">
        <f ca="1"/>
        <v>Hadgaon</v>
      </c>
      <c r="E6" t="str">
        <f ca="1"/>
        <v>Hadgaon</v>
      </c>
      <c r="F6" t="str">
        <f ca="1"/>
        <v>20013969</v>
      </c>
      <c r="G6" t="str">
        <f ca="1"/>
        <v>Hadgaon and Himayatnagar 132 Village Grid WSS</v>
      </c>
      <c r="H6" t="str">
        <f ca="1"/>
        <v>Umri (Daryabai)</v>
      </c>
      <c r="I6" t="str">
        <f ca="1"/>
        <v>ESR-0.60 LL</v>
      </c>
      <c r="J6">
        <f ca="1"/>
        <v>0</v>
      </c>
      <c r="K6">
        <f ca="1"/>
        <v>11881</v>
      </c>
      <c r="L6" t="str">
        <f ca="1"/>
        <v>0.60LL</v>
      </c>
      <c r="M6">
        <f ca="1"/>
        <v>0</v>
      </c>
      <c r="N6">
        <f ca="1"/>
        <v>1.2110851277067376</v>
      </c>
      <c r="O6">
        <f ca="1"/>
        <v>0</v>
      </c>
      <c r="P6">
        <f ca="1"/>
        <v>0.88829515949555571</v>
      </c>
      <c r="Q6">
        <f ca="1"/>
        <v>0</v>
      </c>
      <c r="R6">
        <f ca="1"/>
        <v>0</v>
      </c>
      <c r="S6">
        <f ca="1"/>
        <v>0</v>
      </c>
      <c r="T6">
        <f ca="1"/>
        <v>1</v>
      </c>
      <c r="U6" t="str">
        <f ca="1"/>
        <v>19-May</v>
      </c>
      <c r="V6" t="str">
        <f ca="1"/>
        <v>18-May</v>
      </c>
      <c r="W6" t="str">
        <f ca="1"/>
        <v>17-May</v>
      </c>
      <c r="X6" t="str">
        <f ca="1"/>
        <v>16-May</v>
      </c>
      <c r="Y6" t="str">
        <f ca="1"/>
        <v>15-May</v>
      </c>
      <c r="Z6" t="str">
        <f ca="1"/>
        <v>14-May</v>
      </c>
      <c r="AA6" t="str">
        <f ca="1"/>
        <v>13-May</v>
      </c>
      <c r="AB6" t="str">
        <f ca="1"/>
        <v>0.6</v>
      </c>
    </row>
    <row r="7" spans="1:29" x14ac:dyDescent="0.35">
      <c r="A7" s="33" t="s">
        <v>535</v>
      </c>
      <c r="B7" t="str">
        <f t="array" aca="1" ref="B7:AB7" ca="1">_xll.PICurrVal('CS Datalink'!$B$2:$AB$2,0,'CS Datalink'!$A$7)</f>
        <v>Chhatrapati sambhajinagar</v>
      </c>
      <c r="C7" t="str">
        <f ca="1"/>
        <v>Chhatrapati sambhajinagar</v>
      </c>
      <c r="D7" t="str">
        <f ca="1"/>
        <v>Vaijapur</v>
      </c>
      <c r="E7" t="str">
        <f ca="1"/>
        <v>Vaijapur</v>
      </c>
      <c r="F7" t="str">
        <f ca="1"/>
        <v>20051233</v>
      </c>
      <c r="G7" t="str">
        <f ca="1"/>
        <v>373 Village Gangapur-Vaijapur Grid WSS</v>
      </c>
      <c r="H7" t="str">
        <f ca="1"/>
        <v>Babhulgaon Bk.</v>
      </c>
      <c r="I7" t="str">
        <f ca="1"/>
        <v>ESR-1.00 LL</v>
      </c>
      <c r="J7">
        <f ca="1"/>
        <v>0</v>
      </c>
      <c r="K7">
        <f ca="1"/>
        <v>1834</v>
      </c>
      <c r="L7" t="str">
        <f ca="1"/>
        <v>1.00 LL</v>
      </c>
      <c r="M7">
        <f ca="1"/>
        <v>0.53</v>
      </c>
      <c r="N7">
        <f ca="1"/>
        <v>0</v>
      </c>
      <c r="O7">
        <f ca="1"/>
        <v>0</v>
      </c>
      <c r="P7">
        <f ca="1"/>
        <v>0.28000000000000003</v>
      </c>
      <c r="Q7">
        <f ca="1"/>
        <v>0.53</v>
      </c>
      <c r="R7">
        <f ca="1"/>
        <v>0.34</v>
      </c>
      <c r="S7">
        <f ca="1"/>
        <v>0.25</v>
      </c>
      <c r="T7">
        <f ca="1"/>
        <v>1</v>
      </c>
      <c r="U7" t="str">
        <f ca="1"/>
        <v>19-May</v>
      </c>
      <c r="V7" t="str">
        <f ca="1"/>
        <v>18-May</v>
      </c>
      <c r="W7" t="str">
        <f ca="1"/>
        <v>17-May</v>
      </c>
      <c r="X7" t="str">
        <f ca="1"/>
        <v>16-May</v>
      </c>
      <c r="Y7" t="str">
        <f ca="1"/>
        <v>15-May</v>
      </c>
      <c r="Z7" t="str">
        <f ca="1"/>
        <v>14-May</v>
      </c>
      <c r="AA7" t="str">
        <f ca="1"/>
        <v>13-May</v>
      </c>
      <c r="AB7" t="str">
        <f ca="1"/>
        <v>1</v>
      </c>
    </row>
    <row r="8" spans="1:29" x14ac:dyDescent="0.35">
      <c r="A8" s="33" t="s">
        <v>650</v>
      </c>
      <c r="B8" t="str">
        <f t="array" aca="1" ref="B8:AB8" ca="1">_xll.PICurrVal('CS Datalink'!$B$2:$AB$2,0,'CS Datalink'!$A$8)</f>
        <v>Chhatrapati Sambhajinagar</v>
      </c>
      <c r="C8" t="str">
        <f ca="1"/>
        <v>Chhatrapati Sambhajinagar</v>
      </c>
      <c r="D8" t="str">
        <f ca="1"/>
        <v>Sillod</v>
      </c>
      <c r="E8" t="str">
        <f ca="1"/>
        <v>Sillod</v>
      </c>
      <c r="F8" t="str">
        <f ca="1"/>
        <v>20017395</v>
      </c>
      <c r="G8" t="str">
        <f ca="1"/>
        <v>Shirsala &amp; 4 Village</v>
      </c>
      <c r="H8" t="str">
        <f ca="1"/>
        <v>Sirsala Tanda</v>
      </c>
      <c r="I8" t="str">
        <f ca="1"/>
        <v>ESR-0.99 LL</v>
      </c>
      <c r="J8">
        <f ca="1"/>
        <v>0</v>
      </c>
      <c r="K8">
        <f ca="1"/>
        <v>3515</v>
      </c>
      <c r="L8" t="str">
        <f ca="1"/>
        <v>0.99 LL</v>
      </c>
      <c r="M8">
        <f ca="1"/>
        <v>0.86</v>
      </c>
      <c r="N8">
        <f ca="1"/>
        <v>0.14000000000000001</v>
      </c>
      <c r="O8">
        <f ca="1"/>
        <v>0.98</v>
      </c>
      <c r="P8">
        <f ca="1"/>
        <v>0</v>
      </c>
      <c r="Q8">
        <f ca="1"/>
        <v>0.04</v>
      </c>
      <c r="R8">
        <f ca="1"/>
        <v>0.79</v>
      </c>
      <c r="S8">
        <f ca="1"/>
        <v>1.01</v>
      </c>
      <c r="T8">
        <f ca="1"/>
        <v>1</v>
      </c>
      <c r="U8" t="str">
        <f ca="1"/>
        <v>19-May</v>
      </c>
      <c r="V8" t="str">
        <f ca="1"/>
        <v>18-May</v>
      </c>
      <c r="W8" t="str">
        <f ca="1"/>
        <v>17-May</v>
      </c>
      <c r="X8" t="str">
        <f ca="1"/>
        <v>16-May</v>
      </c>
      <c r="Y8" t="str">
        <f ca="1"/>
        <v>15-May</v>
      </c>
      <c r="Z8" t="str">
        <f ca="1"/>
        <v>14-May</v>
      </c>
      <c r="AA8" t="str">
        <f ca="1"/>
        <v>13-May</v>
      </c>
      <c r="AB8" t="str">
        <f ca="1"/>
        <v>0.99</v>
      </c>
    </row>
    <row r="9" spans="1:29" x14ac:dyDescent="0.35">
      <c r="A9" s="33" t="s">
        <v>536</v>
      </c>
      <c r="B9" t="str">
        <f t="array" aca="1" ref="B9:AB9" ca="1">_xll.PICurrVal('CS Datalink'!$B$2:$AB$2,0,'CS Datalink'!$A$9)</f>
        <v>Chhatrapati Sambhajinagar</v>
      </c>
      <c r="C9" t="str">
        <f ca="1"/>
        <v>Chhatrapati Sambhajinagar</v>
      </c>
      <c r="D9" t="str">
        <f ca="1"/>
        <v>Vaijapur</v>
      </c>
      <c r="E9" t="str">
        <f ca="1"/>
        <v>Vaijapur</v>
      </c>
      <c r="F9" t="str">
        <f ca="1"/>
        <v>20051233</v>
      </c>
      <c r="G9" t="str">
        <f ca="1"/>
        <v>373 Village Gangapur-Vaijapur Grid WSS</v>
      </c>
      <c r="H9" t="str">
        <f ca="1"/>
        <v>Sanjarpurwadi</v>
      </c>
      <c r="I9" t="str">
        <f ca="1"/>
        <v>ESR-0.85 LL</v>
      </c>
      <c r="J9">
        <f ca="1"/>
        <v>0</v>
      </c>
      <c r="K9">
        <f ca="1"/>
        <v>1734</v>
      </c>
      <c r="L9" t="str">
        <f ca="1"/>
        <v>0.85LL</v>
      </c>
      <c r="M9">
        <f ca="1"/>
        <v>0</v>
      </c>
      <c r="N9">
        <f ca="1"/>
        <v>0</v>
      </c>
      <c r="O9">
        <f ca="1"/>
        <v>0</v>
      </c>
      <c r="P9">
        <f ca="1"/>
        <v>0</v>
      </c>
      <c r="Q9">
        <f ca="1"/>
        <v>0.25</v>
      </c>
      <c r="R9">
        <f ca="1"/>
        <v>0</v>
      </c>
      <c r="S9">
        <f ca="1"/>
        <v>0</v>
      </c>
      <c r="T9">
        <f ca="1"/>
        <v>1</v>
      </c>
      <c r="U9" t="str">
        <f ca="1"/>
        <v>19-May</v>
      </c>
      <c r="V9" t="str">
        <f ca="1"/>
        <v>18-May</v>
      </c>
      <c r="W9" t="str">
        <f ca="1"/>
        <v>17-May</v>
      </c>
      <c r="X9" t="str">
        <f ca="1"/>
        <v>16-May</v>
      </c>
      <c r="Y9" t="str">
        <f ca="1"/>
        <v>15-May</v>
      </c>
      <c r="Z9" t="str">
        <f ca="1"/>
        <v>14-May</v>
      </c>
      <c r="AA9" t="str">
        <f ca="1"/>
        <v>13-May</v>
      </c>
      <c r="AB9" t="str">
        <f ca="1"/>
        <v>0.85</v>
      </c>
    </row>
    <row r="10" spans="1:29" x14ac:dyDescent="0.35">
      <c r="A10" s="33" t="s">
        <v>407</v>
      </c>
      <c r="B10" t="str">
        <f t="array" aca="1" ref="B10:AB10" ca="1">_xll.PICurrVal('CS Datalink'!$B$2:$AB$2,0,'CS Datalink'!$A$10)</f>
        <v>Chhatrapati Sambhajinagar</v>
      </c>
      <c r="C10" t="str">
        <f ca="1"/>
        <v>Chhatrapati Sambhajinagar</v>
      </c>
      <c r="D10" t="str">
        <f ca="1"/>
        <v>Paithan</v>
      </c>
      <c r="E10" t="str">
        <f ca="1"/>
        <v>Paithan</v>
      </c>
      <c r="F10" t="str">
        <f ca="1"/>
        <v>20018162</v>
      </c>
      <c r="G10" t="str">
        <f ca="1"/>
        <v>Paithan Taluka 178 Village Grid WS</v>
      </c>
      <c r="H10" t="str">
        <f ca="1"/>
        <v>Honobachi wadi</v>
      </c>
      <c r="I10" t="str">
        <f ca="1"/>
        <v>ESR-0.35 LL</v>
      </c>
      <c r="J10">
        <f ca="1"/>
        <v>0</v>
      </c>
      <c r="K10">
        <f ca="1"/>
        <v>20862</v>
      </c>
      <c r="L10" t="str">
        <f ca="1"/>
        <v>0.35 LL</v>
      </c>
      <c r="M10">
        <f ca="1"/>
        <v>0</v>
      </c>
      <c r="N10">
        <f ca="1"/>
        <v>0</v>
      </c>
      <c r="O10">
        <f ca="1"/>
        <v>0</v>
      </c>
      <c r="P10">
        <f ca="1"/>
        <v>0</v>
      </c>
      <c r="Q10">
        <f ca="1"/>
        <v>0</v>
      </c>
      <c r="R10">
        <f ca="1"/>
        <v>0</v>
      </c>
      <c r="S10">
        <f ca="1"/>
        <v>0</v>
      </c>
      <c r="T10">
        <f ca="1"/>
        <v>1</v>
      </c>
      <c r="U10" t="str">
        <f ca="1"/>
        <v>19-May</v>
      </c>
      <c r="V10" t="str">
        <f ca="1"/>
        <v>18-May</v>
      </c>
      <c r="W10" t="str">
        <f ca="1"/>
        <v>17-May</v>
      </c>
      <c r="X10" t="str">
        <f ca="1"/>
        <v>16-May</v>
      </c>
      <c r="Y10" t="str">
        <f ca="1"/>
        <v>15-May</v>
      </c>
      <c r="Z10" t="str">
        <f ca="1"/>
        <v>14-May</v>
      </c>
      <c r="AA10" t="str">
        <f ca="1"/>
        <v>13-May</v>
      </c>
      <c r="AB10" t="str">
        <f ca="1"/>
        <v>0.35</v>
      </c>
    </row>
    <row r="11" spans="1:29" x14ac:dyDescent="0.35">
      <c r="A11" s="33" t="s">
        <v>415</v>
      </c>
      <c r="B11" t="str">
        <f t="array" aca="1" ref="B11:AB11" ca="1">_xll.PICurrVal('CS Datalink'!$B$2:$AB$2,0,'CS Datalink'!$A$11)</f>
        <v>Nanded</v>
      </c>
      <c r="C11" t="str">
        <f ca="1"/>
        <v>Nanded</v>
      </c>
      <c r="D11" t="str">
        <f ca="1"/>
        <v>Hadgaon</v>
      </c>
      <c r="E11" t="str">
        <f ca="1"/>
        <v>Hadgaon</v>
      </c>
      <c r="F11" t="str">
        <f ca="1"/>
        <v>20013969</v>
      </c>
      <c r="G11" t="str">
        <f ca="1"/>
        <v>Hadgaon and Himayatnagar 132 Village Grid WSS</v>
      </c>
      <c r="H11" t="str">
        <f ca="1"/>
        <v>Newarwadi</v>
      </c>
      <c r="I11" t="str">
        <f ca="1"/>
        <v>ESR-0.40 LL</v>
      </c>
      <c r="J11">
        <f ca="1"/>
        <v>37.089000701904297</v>
      </c>
      <c r="K11">
        <f ca="1"/>
        <v>48440</v>
      </c>
      <c r="L11" t="str">
        <f ca="1"/>
        <v>0.40 LL</v>
      </c>
      <c r="M11">
        <f ca="1"/>
        <v>0</v>
      </c>
      <c r="N11">
        <f ca="1"/>
        <v>0</v>
      </c>
      <c r="O11">
        <f ca="1"/>
        <v>0</v>
      </c>
      <c r="P11">
        <f ca="1"/>
        <v>0</v>
      </c>
      <c r="Q11">
        <f ca="1"/>
        <v>0</v>
      </c>
      <c r="R11">
        <f ca="1"/>
        <v>0</v>
      </c>
      <c r="S11">
        <f ca="1"/>
        <v>0</v>
      </c>
      <c r="T11">
        <f ca="1"/>
        <v>0</v>
      </c>
      <c r="U11" t="str">
        <f ca="1"/>
        <v>19-May</v>
      </c>
      <c r="V11" t="str">
        <f ca="1"/>
        <v>18-May</v>
      </c>
      <c r="W11" t="str">
        <f ca="1"/>
        <v>17-May</v>
      </c>
      <c r="X11" t="str">
        <f ca="1"/>
        <v>16-May</v>
      </c>
      <c r="Y11" t="str">
        <f ca="1"/>
        <v>15-May</v>
      </c>
      <c r="Z11" t="str">
        <f ca="1"/>
        <v>14-May</v>
      </c>
      <c r="AA11" t="str">
        <f ca="1"/>
        <v>13-May</v>
      </c>
      <c r="AB11" t="str">
        <f ca="1"/>
        <v>0.4</v>
      </c>
    </row>
    <row r="12" spans="1:29" x14ac:dyDescent="0.35">
      <c r="A12" s="33" t="s">
        <v>282</v>
      </c>
      <c r="B12" t="str">
        <f t="array" aca="1" ref="B12:AB12" ca="1">_xll.PICurrVal('CS Datalink'!$B$2:$AB$2,0,'CS Datalink'!$A$12)</f>
        <v>Chhatrapati Sambhajinagar</v>
      </c>
      <c r="C12" t="str">
        <f ca="1"/>
        <v>Chhatrapati Sambhajinagar</v>
      </c>
      <c r="D12" t="str">
        <f ca="1"/>
        <v>Vaijapur</v>
      </c>
      <c r="E12" t="str">
        <f ca="1"/>
        <v>Vaijapur</v>
      </c>
      <c r="F12" t="str">
        <f ca="1"/>
        <v>20051233</v>
      </c>
      <c r="G12" t="str">
        <f ca="1"/>
        <v>373 Village Gangapur-Vaijapur Grid WSS</v>
      </c>
      <c r="H12" t="str">
        <f ca="1"/>
        <v>Aghur</v>
      </c>
      <c r="I12" t="str">
        <f ca="1"/>
        <v>ESR-0.50 LL</v>
      </c>
      <c r="J12">
        <f ca="1"/>
        <v>4.9409999847412109</v>
      </c>
      <c r="K12">
        <f ca="1"/>
        <v>19185</v>
      </c>
      <c r="L12" t="str">
        <f ca="1"/>
        <v>0.50 LL</v>
      </c>
      <c r="M12">
        <f ca="1"/>
        <v>1.18</v>
      </c>
      <c r="N12">
        <f ca="1"/>
        <v>1.62</v>
      </c>
      <c r="O12">
        <f ca="1"/>
        <v>1.38</v>
      </c>
      <c r="P12">
        <f ca="1"/>
        <v>1.74</v>
      </c>
      <c r="Q12">
        <f ca="1"/>
        <v>1.1835546875</v>
      </c>
      <c r="R12">
        <f ca="1"/>
        <v>1.6</v>
      </c>
      <c r="S12">
        <f ca="1"/>
        <v>1.75</v>
      </c>
      <c r="T12">
        <f ca="1"/>
        <v>1</v>
      </c>
      <c r="U12" t="str">
        <f ca="1"/>
        <v>19-May</v>
      </c>
      <c r="V12" t="str">
        <f ca="1"/>
        <v>18-May</v>
      </c>
      <c r="W12" t="str">
        <f ca="1"/>
        <v>17-May</v>
      </c>
      <c r="X12" t="str">
        <f ca="1"/>
        <v>16-May</v>
      </c>
      <c r="Y12" t="str">
        <f ca="1"/>
        <v>15-May</v>
      </c>
      <c r="Z12" t="str">
        <f ca="1"/>
        <v>14-May</v>
      </c>
      <c r="AA12" t="str">
        <f ca="1"/>
        <v>13-May</v>
      </c>
      <c r="AB12" t="str">
        <f ca="1"/>
        <v>0.5</v>
      </c>
    </row>
    <row r="13" spans="1:29" x14ac:dyDescent="0.35">
      <c r="A13" s="33" t="s">
        <v>281</v>
      </c>
      <c r="B13" t="str">
        <f t="array" aca="1" ref="B13:AB13" ca="1">_xll.PICurrVal('CS Datalink'!$B$2:$AB$2,0,'CS Datalink'!$A$13)</f>
        <v>Chhatrapati Sambhajinagar</v>
      </c>
      <c r="C13" t="str">
        <f ca="1"/>
        <v>Chhatrapati Sambhajinagar</v>
      </c>
      <c r="D13" t="str">
        <f ca="1"/>
        <v>Vaijapur</v>
      </c>
      <c r="E13" t="str">
        <f ca="1"/>
        <v>Vaijapur</v>
      </c>
      <c r="F13" t="str">
        <f ca="1"/>
        <v>20051233</v>
      </c>
      <c r="G13" t="str">
        <f ca="1"/>
        <v>373 Village Gangapur-Vaijapur Grid WSS</v>
      </c>
      <c r="H13" t="str">
        <f ca="1"/>
        <v>Agar Saigaon</v>
      </c>
      <c r="I13" t="str">
        <f ca="1"/>
        <v>ESR-0.40 LL</v>
      </c>
      <c r="J13">
        <f ca="1"/>
        <v>0</v>
      </c>
      <c r="K13">
        <f ca="1"/>
        <v>254891</v>
      </c>
      <c r="L13" t="str">
        <f ca="1"/>
        <v>0.40 LL</v>
      </c>
      <c r="M13">
        <f ca="1"/>
        <v>18.52</v>
      </c>
      <c r="N13">
        <f ca="1"/>
        <v>0</v>
      </c>
      <c r="O13">
        <f ca="1"/>
        <v>0</v>
      </c>
      <c r="P13">
        <f ca="1"/>
        <v>0</v>
      </c>
      <c r="Q13">
        <f ca="1"/>
        <v>3.36</v>
      </c>
      <c r="R13">
        <f ca="1"/>
        <v>0.05</v>
      </c>
      <c r="S13">
        <f ca="1"/>
        <v>2.75</v>
      </c>
      <c r="T13">
        <f ca="1"/>
        <v>1</v>
      </c>
      <c r="U13" t="str">
        <f ca="1"/>
        <v>19-May</v>
      </c>
      <c r="V13" t="str">
        <f ca="1"/>
        <v>18-May</v>
      </c>
      <c r="W13" t="str">
        <f ca="1"/>
        <v>17-May</v>
      </c>
      <c r="X13" t="str">
        <f ca="1"/>
        <v>16-May</v>
      </c>
      <c r="Y13" t="str">
        <f ca="1"/>
        <v>15-May</v>
      </c>
      <c r="Z13" t="str">
        <f ca="1"/>
        <v>14-May</v>
      </c>
      <c r="AA13" t="str">
        <f ca="1"/>
        <v>13-May</v>
      </c>
      <c r="AB13" t="str">
        <f ca="1"/>
        <v>0.4</v>
      </c>
    </row>
    <row r="14" spans="1:29" x14ac:dyDescent="0.35">
      <c r="A14" s="33" t="s">
        <v>324</v>
      </c>
      <c r="B14" t="str">
        <f t="array" aca="1" ref="B14:AB14" ca="1">_xll.PICurrVal('CS Datalink'!$B$2:$AB$2,0,'CS Datalink'!$A$14)</f>
        <v>Nanded</v>
      </c>
      <c r="C14" t="str">
        <f ca="1"/>
        <v>Nanded</v>
      </c>
      <c r="D14" t="str">
        <f ca="1"/>
        <v>Hadgaon</v>
      </c>
      <c r="E14" t="str">
        <f ca="1"/>
        <v>Hadgaon</v>
      </c>
      <c r="F14" t="str">
        <f ca="1"/>
        <v>20013969</v>
      </c>
      <c r="G14" t="str">
        <f ca="1"/>
        <v>Hadgaon and Himayatnagar 132 Village Grid WSS</v>
      </c>
      <c r="H14" t="str">
        <f ca="1"/>
        <v>Rawangaon (Manatha)</v>
      </c>
      <c r="I14" t="str">
        <f ca="1"/>
        <v>ESR 0.40 LL</v>
      </c>
      <c r="J14">
        <f ca="1"/>
        <v>0</v>
      </c>
      <c r="K14">
        <f ca="1"/>
        <v>0</v>
      </c>
      <c r="L14" t="str">
        <f ca="1"/>
        <v>0.40LL</v>
      </c>
      <c r="M14">
        <f ca="1"/>
        <v>0</v>
      </c>
      <c r="N14">
        <f ca="1"/>
        <v>0</v>
      </c>
      <c r="O14">
        <f ca="1"/>
        <v>0</v>
      </c>
      <c r="P14">
        <f ca="1"/>
        <v>0</v>
      </c>
      <c r="Q14">
        <f ca="1"/>
        <v>0</v>
      </c>
      <c r="R14">
        <f ca="1"/>
        <v>0</v>
      </c>
      <c r="S14">
        <f ca="1"/>
        <v>0</v>
      </c>
      <c r="T14">
        <f ca="1"/>
        <v>1</v>
      </c>
      <c r="U14" t="str">
        <f ca="1"/>
        <v>19-May</v>
      </c>
      <c r="V14" t="str">
        <f ca="1"/>
        <v>18-May</v>
      </c>
      <c r="W14" t="str">
        <f ca="1"/>
        <v>17-May</v>
      </c>
      <c r="X14" t="str">
        <f ca="1"/>
        <v>16-May</v>
      </c>
      <c r="Y14" t="str">
        <f ca="1"/>
        <v>15-May</v>
      </c>
      <c r="Z14" t="str">
        <f ca="1"/>
        <v>14-May</v>
      </c>
      <c r="AA14" t="str">
        <f ca="1"/>
        <v>13-May</v>
      </c>
      <c r="AB14" t="str">
        <f ca="1"/>
        <v>0.4</v>
      </c>
    </row>
    <row r="15" spans="1:29" x14ac:dyDescent="0.35">
      <c r="A15" s="33" t="s">
        <v>537</v>
      </c>
      <c r="B15" t="str">
        <f t="array" aca="1" ref="B15:AB15" ca="1">_xll.PICurrVal('CS Datalink'!$B$2:$AB$2,0,'CS Datalink'!$A$15)</f>
        <v>Chhatrapati sambhajinagar</v>
      </c>
      <c r="C15" t="str">
        <f ca="1"/>
        <v>Chhatrapati sambhajinagar</v>
      </c>
      <c r="D15" t="str">
        <f ca="1"/>
        <v>Vaijapur</v>
      </c>
      <c r="E15" t="str">
        <f ca="1"/>
        <v>Vaijapur</v>
      </c>
      <c r="F15" t="str">
        <f ca="1"/>
        <v>20051233</v>
      </c>
      <c r="G15" t="str">
        <f ca="1"/>
        <v>373 Village Gangapur-Vaijapur Grid WSS</v>
      </c>
      <c r="H15" t="str">
        <f ca="1"/>
        <v>Garaj</v>
      </c>
      <c r="I15" t="str">
        <f ca="1"/>
        <v>ESR-0.50 LL</v>
      </c>
      <c r="J15">
        <f ca="1"/>
        <v>30.200000762939453</v>
      </c>
      <c r="K15">
        <f ca="1"/>
        <v>11189</v>
      </c>
      <c r="L15" t="str">
        <f ca="1"/>
        <v>0.50 LL</v>
      </c>
      <c r="M15">
        <f ca="1"/>
        <v>0.28342929601278227</v>
      </c>
      <c r="N15">
        <f ca="1"/>
        <v>0</v>
      </c>
      <c r="O15">
        <f ca="1"/>
        <v>0.12013109515888573</v>
      </c>
      <c r="P15">
        <f ca="1"/>
        <v>8.5566072993970017E-6</v>
      </c>
      <c r="Q15">
        <f ca="1"/>
        <v>0.42</v>
      </c>
      <c r="R15">
        <f ca="1"/>
        <v>0.38</v>
      </c>
      <c r="S15">
        <f ca="1"/>
        <v>0.71</v>
      </c>
      <c r="T15">
        <f ca="1"/>
        <v>1</v>
      </c>
      <c r="U15" t="str">
        <f ca="1"/>
        <v>19-May</v>
      </c>
      <c r="V15" t="str">
        <f ca="1"/>
        <v>18-May</v>
      </c>
      <c r="W15" t="str">
        <f ca="1"/>
        <v>17-May</v>
      </c>
      <c r="X15" t="str">
        <f ca="1"/>
        <v>16-May</v>
      </c>
      <c r="Y15" t="str">
        <f ca="1"/>
        <v>15-May</v>
      </c>
      <c r="Z15" t="str">
        <f ca="1"/>
        <v>14-May</v>
      </c>
      <c r="AA15" t="str">
        <f ca="1"/>
        <v>13-May</v>
      </c>
      <c r="AB15" t="str">
        <f ca="1"/>
        <v>0.5</v>
      </c>
    </row>
    <row r="16" spans="1:29" x14ac:dyDescent="0.35">
      <c r="A16" s="33" t="s">
        <v>1081</v>
      </c>
      <c r="B16" t="str">
        <f t="array" aca="1" ref="B16:AB16" ca="1">_xll.PICurrVal('CS Datalink'!$B$2:$AB$2,0,'CS Datalink'!$A$16)</f>
        <v>Chhatrapati Sambhajinagar</v>
      </c>
      <c r="C16" t="str">
        <f ca="1"/>
        <v>Jalna</v>
      </c>
      <c r="D16" t="str">
        <f ca="1"/>
        <v>Mantha</v>
      </c>
      <c r="E16" t="str">
        <f ca="1"/>
        <v>Mantha</v>
      </c>
      <c r="F16" t="str">
        <f ca="1"/>
        <v>20094559</v>
      </c>
      <c r="G16" t="str">
        <f ca="1"/>
        <v>120 Villages Extension Scheme for Works Not Considered in 173 GRID WSS and 95 GRID WSS Tq. Partur, Mantha and Jalna Dist: Jalna</v>
      </c>
      <c r="H16" t="str">
        <f ca="1"/>
        <v>Lavani Tanda</v>
      </c>
      <c r="I16" t="str">
        <f ca="1"/>
        <v>ESR-0.24 LL</v>
      </c>
      <c r="J16">
        <f ca="1"/>
        <v>0</v>
      </c>
      <c r="K16">
        <f ca="1"/>
        <v>965</v>
      </c>
      <c r="L16" t="str">
        <f ca="1"/>
        <v>0.24LL</v>
      </c>
      <c r="M16">
        <f ca="1"/>
        <v>0.46</v>
      </c>
      <c r="N16">
        <f ca="1"/>
        <v>0</v>
      </c>
      <c r="O16">
        <f ca="1"/>
        <v>0.57999999999999996</v>
      </c>
      <c r="P16">
        <f ca="1"/>
        <v>0</v>
      </c>
      <c r="Q16">
        <f ca="1"/>
        <v>0</v>
      </c>
      <c r="R16">
        <f ca="1"/>
        <v>0</v>
      </c>
      <c r="S16">
        <f ca="1"/>
        <v>0</v>
      </c>
      <c r="T16">
        <f ca="1"/>
        <v>1</v>
      </c>
      <c r="U16" t="str">
        <f ca="1"/>
        <v>19-May</v>
      </c>
      <c r="V16" t="str">
        <f ca="1"/>
        <v>18-May</v>
      </c>
      <c r="W16" t="str">
        <f ca="1"/>
        <v>17-May</v>
      </c>
      <c r="X16" t="str">
        <f ca="1"/>
        <v>16-May</v>
      </c>
      <c r="Y16" t="str">
        <f ca="1"/>
        <v>15-May</v>
      </c>
      <c r="Z16" t="str">
        <f ca="1"/>
        <v>14-May</v>
      </c>
      <c r="AA16" t="str">
        <f ca="1"/>
        <v>13-May</v>
      </c>
      <c r="AB16" t="str">
        <f ca="1"/>
        <v>0.239999994635582</v>
      </c>
    </row>
    <row r="17" spans="1:28" x14ac:dyDescent="0.35">
      <c r="A17" s="33" t="s">
        <v>687</v>
      </c>
      <c r="B17" t="str">
        <f t="array" aca="1" ref="B17:AB17" ca="1">_xll.PICurrVal('CS Datalink'!$B$2:$AB$2,0,'CS Datalink'!$A$17)</f>
        <v>Chhatrapati Sambhajinagar</v>
      </c>
      <c r="C17" t="str">
        <f ca="1"/>
        <v>Chhatrapati Sambhajinagar</v>
      </c>
      <c r="D17" t="str">
        <f ca="1"/>
        <v>Gangapur</v>
      </c>
      <c r="E17" t="str">
        <f ca="1"/>
        <v>Gangapur</v>
      </c>
      <c r="F17" t="str">
        <f ca="1"/>
        <v>20051233</v>
      </c>
      <c r="G17" t="str">
        <f ca="1"/>
        <v>373 Village Gangapur-Vaijapur Grid WSS</v>
      </c>
      <c r="H17" t="str">
        <f ca="1"/>
        <v>Domegaon-Borgaon</v>
      </c>
      <c r="I17" t="str">
        <f ca="1"/>
        <v>ESR-0.70 LL</v>
      </c>
      <c r="J17">
        <f ca="1"/>
        <v>0</v>
      </c>
      <c r="K17">
        <f ca="1"/>
        <v>3951</v>
      </c>
      <c r="L17" t="str">
        <f ca="1"/>
        <v>0.70 LL</v>
      </c>
      <c r="M17">
        <f ca="1"/>
        <v>0</v>
      </c>
      <c r="N17">
        <f ca="1"/>
        <v>0</v>
      </c>
      <c r="O17">
        <f ca="1"/>
        <v>0</v>
      </c>
      <c r="P17">
        <f ca="1"/>
        <v>0</v>
      </c>
      <c r="Q17">
        <f ca="1"/>
        <v>0</v>
      </c>
      <c r="R17">
        <f ca="1"/>
        <v>0</v>
      </c>
      <c r="S17">
        <f ca="1"/>
        <v>0</v>
      </c>
      <c r="T17">
        <f ca="1"/>
        <v>1</v>
      </c>
      <c r="U17" t="str">
        <f ca="1"/>
        <v>19-May</v>
      </c>
      <c r="V17" t="str">
        <f ca="1"/>
        <v>18-May</v>
      </c>
      <c r="W17" t="str">
        <f ca="1"/>
        <v>17-May</v>
      </c>
      <c r="X17" t="str">
        <f ca="1"/>
        <v>16-May</v>
      </c>
      <c r="Y17" t="str">
        <f ca="1"/>
        <v>15-May</v>
      </c>
      <c r="Z17" t="str">
        <f ca="1"/>
        <v>14-May</v>
      </c>
      <c r="AA17" t="str">
        <f ca="1"/>
        <v>13-May</v>
      </c>
      <c r="AB17" t="str">
        <f ca="1"/>
        <v>0.7</v>
      </c>
    </row>
    <row r="18" spans="1:28" x14ac:dyDescent="0.35">
      <c r="A18" s="33" t="s">
        <v>321</v>
      </c>
      <c r="B18" t="str">
        <f t="array" aca="1" ref="B18:AB18" ca="1">_xll.PICurrVal('CS Datalink'!$B$2:$AB$2,0,'CS Datalink'!$A$18)</f>
        <v>Nanded</v>
      </c>
      <c r="C18" t="str">
        <f ca="1"/>
        <v>Nanded</v>
      </c>
      <c r="D18" t="str">
        <f ca="1"/>
        <v>Hadgaon</v>
      </c>
      <c r="E18" t="str">
        <f ca="1"/>
        <v>Hadgaon</v>
      </c>
      <c r="F18" t="str">
        <f ca="1"/>
        <v>20013969</v>
      </c>
      <c r="G18" t="str">
        <f ca="1"/>
        <v>Hadgaon and Himayatnagar 132 Village Grid WSS</v>
      </c>
      <c r="H18" t="str">
        <f ca="1"/>
        <v>Kharbi</v>
      </c>
      <c r="I18" t="str">
        <f ca="1"/>
        <v>ESR 0.40 LL</v>
      </c>
      <c r="J18">
        <f ca="1"/>
        <v>0</v>
      </c>
      <c r="K18">
        <f ca="1"/>
        <v>12966</v>
      </c>
      <c r="L18" t="str">
        <f ca="1"/>
        <v>0.40LL</v>
      </c>
      <c r="M18">
        <f ca="1"/>
        <v>0.05</v>
      </c>
      <c r="N18">
        <f ca="1"/>
        <v>0.82</v>
      </c>
      <c r="O18">
        <f ca="1"/>
        <v>0.06</v>
      </c>
      <c r="P18">
        <f ca="1"/>
        <v>2.63</v>
      </c>
      <c r="Q18">
        <f ca="1"/>
        <v>9.4339843749999996</v>
      </c>
      <c r="R18">
        <f ca="1"/>
        <v>0.01</v>
      </c>
      <c r="S18">
        <f ca="1"/>
        <v>1.57</v>
      </c>
      <c r="T18">
        <f ca="1"/>
        <v>1</v>
      </c>
      <c r="U18" t="str">
        <f ca="1"/>
        <v>19-May</v>
      </c>
      <c r="V18" t="str">
        <f ca="1"/>
        <v>18-May</v>
      </c>
      <c r="W18" t="str">
        <f ca="1"/>
        <v>17-May</v>
      </c>
      <c r="X18" t="str">
        <f ca="1"/>
        <v>16-May</v>
      </c>
      <c r="Y18" t="str">
        <f ca="1"/>
        <v>15-May</v>
      </c>
      <c r="Z18" t="str">
        <f ca="1"/>
        <v>14-May</v>
      </c>
      <c r="AA18" t="str">
        <f ca="1"/>
        <v>13-May</v>
      </c>
      <c r="AB18" t="str">
        <f ca="1"/>
        <v>0.4</v>
      </c>
    </row>
    <row r="19" spans="1:28" x14ac:dyDescent="0.35">
      <c r="A19" s="33" t="s">
        <v>651</v>
      </c>
      <c r="B19" t="str">
        <f t="array" aca="1" ref="B19:AB19" ca="1">_xll.PICurrVal('CS Datalink'!$B$2:$AB$2,0,'CS Datalink'!$A$19)</f>
        <v>Latur</v>
      </c>
      <c r="C19" t="str">
        <f ca="1"/>
        <v>Latur</v>
      </c>
      <c r="D19" t="str">
        <f ca="1"/>
        <v>Shirur Anantpal</v>
      </c>
      <c r="E19" t="str">
        <f ca="1"/>
        <v>Shirur Anantpal</v>
      </c>
      <c r="F19" t="str">
        <f ca="1"/>
        <v>20030815</v>
      </c>
      <c r="G19" t="str">
        <f ca="1"/>
        <v>Sakol 7 villages WSS</v>
      </c>
      <c r="H19" t="str">
        <f ca="1"/>
        <v>Sakol</v>
      </c>
      <c r="I19" t="str">
        <f ca="1"/>
        <v>ESR-2.00 LL</v>
      </c>
      <c r="J19">
        <f ca="1"/>
        <v>23.87299919128418</v>
      </c>
      <c r="K19">
        <f ca="1"/>
        <v>12895</v>
      </c>
      <c r="L19" t="str">
        <f ca="1"/>
        <v>2.00 LL</v>
      </c>
      <c r="M19">
        <f ca="1"/>
        <v>1.24</v>
      </c>
      <c r="N19">
        <f ca="1"/>
        <v>0.01</v>
      </c>
      <c r="O19">
        <f ca="1"/>
        <v>2.5099999999999998</v>
      </c>
      <c r="P19">
        <f ca="1"/>
        <v>5.55</v>
      </c>
      <c r="Q19">
        <f ca="1"/>
        <v>3.21</v>
      </c>
      <c r="R19">
        <f ca="1"/>
        <v>0.42</v>
      </c>
      <c r="S19">
        <f ca="1"/>
        <v>0.01</v>
      </c>
      <c r="T19">
        <f ca="1"/>
        <v>1</v>
      </c>
      <c r="U19" t="str">
        <f ca="1"/>
        <v>19-May</v>
      </c>
      <c r="V19" t="str">
        <f ca="1"/>
        <v>18-May</v>
      </c>
      <c r="W19" t="str">
        <f ca="1"/>
        <v>17-May</v>
      </c>
      <c r="X19" t="str">
        <f ca="1"/>
        <v>16-May</v>
      </c>
      <c r="Y19" t="str">
        <f ca="1"/>
        <v>15-May</v>
      </c>
      <c r="Z19" t="str">
        <f ca="1"/>
        <v>14-May</v>
      </c>
      <c r="AA19" t="str">
        <f ca="1"/>
        <v>13-May</v>
      </c>
      <c r="AB19" t="str">
        <f ca="1"/>
        <v>2</v>
      </c>
    </row>
    <row r="20" spans="1:28" x14ac:dyDescent="0.35">
      <c r="A20" s="33" t="s">
        <v>1026</v>
      </c>
      <c r="B20" t="str">
        <f t="array" aca="1" ref="B20:AB20" ca="1">_xll.PICurrVal('CS Datalink'!$B$2:$AB$2,0,'CS Datalink'!$A$20)</f>
        <v>Chhatrapati Sambhajinagar</v>
      </c>
      <c r="C20" t="str">
        <f ca="1"/>
        <v>Jalna</v>
      </c>
      <c r="D20" t="str">
        <f ca="1"/>
        <v>Partur</v>
      </c>
      <c r="E20" t="str">
        <f ca="1"/>
        <v>Partur</v>
      </c>
      <c r="F20" t="str">
        <f ca="1"/>
        <v>20094559</v>
      </c>
      <c r="G20" t="str">
        <f ca="1"/>
        <v>120 Villages Extension Scheme for Works Not Considered in 173 GRID WSS and 95 GRID WSS Tq. Partur, Mantha and Jalna Dist: Jalna</v>
      </c>
      <c r="H20" t="str">
        <f ca="1"/>
        <v>Raigavan</v>
      </c>
      <c r="I20" t="str">
        <f ca="1"/>
        <v>ESR-0.75 LL</v>
      </c>
      <c r="J20">
        <f ca="1"/>
        <v>0</v>
      </c>
      <c r="K20">
        <f ca="1"/>
        <v>51</v>
      </c>
      <c r="L20" t="str">
        <f ca="1"/>
        <v>0.75 LL</v>
      </c>
      <c r="M20">
        <f ca="1"/>
        <v>0</v>
      </c>
      <c r="N20">
        <f ca="1"/>
        <v>0</v>
      </c>
      <c r="O20">
        <f ca="1"/>
        <v>0</v>
      </c>
      <c r="P20">
        <f ca="1"/>
        <v>0</v>
      </c>
      <c r="Q20">
        <f ca="1"/>
        <v>0</v>
      </c>
      <c r="R20">
        <f ca="1"/>
        <v>0</v>
      </c>
      <c r="S20">
        <f ca="1"/>
        <v>0</v>
      </c>
      <c r="T20">
        <f ca="1"/>
        <v>0</v>
      </c>
      <c r="U20" t="str">
        <f ca="1"/>
        <v>19-May</v>
      </c>
      <c r="V20" t="str">
        <f ca="1"/>
        <v>18-May</v>
      </c>
      <c r="W20" t="str">
        <f ca="1"/>
        <v>17-May</v>
      </c>
      <c r="X20" t="str">
        <f ca="1"/>
        <v>16-May</v>
      </c>
      <c r="Y20" t="str">
        <f ca="1"/>
        <v>15-May</v>
      </c>
      <c r="Z20" t="str">
        <f ca="1"/>
        <v>14-May</v>
      </c>
      <c r="AA20" t="str">
        <f ca="1"/>
        <v>13-May</v>
      </c>
      <c r="AB20" t="str">
        <f ca="1"/>
        <v>0.75</v>
      </c>
    </row>
    <row r="21" spans="1:28" x14ac:dyDescent="0.35">
      <c r="A21" s="33" t="s">
        <v>1027</v>
      </c>
      <c r="B21" t="str">
        <f t="array" aca="1" ref="B21:AB21" ca="1">_xll.PICurrVal('CS Datalink'!$B$2:$AB$2,0,'CS Datalink'!$A$21)</f>
        <v>Chhatrapati Sambhajinagar</v>
      </c>
      <c r="C21" t="str">
        <f ca="1"/>
        <v>Jalna</v>
      </c>
      <c r="D21" t="str">
        <f ca="1"/>
        <v>Partur</v>
      </c>
      <c r="E21" t="str">
        <f ca="1"/>
        <v>Partur</v>
      </c>
      <c r="F21" t="str">
        <f ca="1"/>
        <v>20094559</v>
      </c>
      <c r="G21" t="str">
        <f ca="1"/>
        <v>120 Villages Extension Scheme for Works Not Considered in 173 GRID WSS and 95 GRID WSS Tq. Partur, Mantha and Jalna Dist: Jalna</v>
      </c>
      <c r="H21" t="str">
        <f ca="1"/>
        <v>Bramhanwadi</v>
      </c>
      <c r="I21" t="str">
        <f ca="1"/>
        <v>ESR-0.87 LL</v>
      </c>
      <c r="J21">
        <f ca="1"/>
        <v>0.60000002384185791</v>
      </c>
      <c r="K21">
        <f ca="1"/>
        <v>344.7969970703125</v>
      </c>
      <c r="L21" t="str">
        <f ca="1"/>
        <v>0.87 LL</v>
      </c>
      <c r="M21">
        <f ca="1"/>
        <v>0</v>
      </c>
      <c r="N21">
        <f ca="1"/>
        <v>0</v>
      </c>
      <c r="O21">
        <f ca="1"/>
        <v>0</v>
      </c>
      <c r="P21">
        <f ca="1"/>
        <v>0</v>
      </c>
      <c r="Q21">
        <f ca="1"/>
        <v>0</v>
      </c>
      <c r="R21">
        <f ca="1"/>
        <v>0</v>
      </c>
      <c r="S21">
        <f ca="1"/>
        <v>0</v>
      </c>
      <c r="T21">
        <f ca="1"/>
        <v>0</v>
      </c>
      <c r="U21" t="str">
        <f ca="1"/>
        <v>19-May</v>
      </c>
      <c r="V21" t="str">
        <f ca="1"/>
        <v>18-May</v>
      </c>
      <c r="W21" t="str">
        <f ca="1"/>
        <v>17-May</v>
      </c>
      <c r="X21" t="str">
        <f ca="1"/>
        <v>16-May</v>
      </c>
      <c r="Y21" t="str">
        <f ca="1"/>
        <v>15-May</v>
      </c>
      <c r="Z21" t="str">
        <f ca="1"/>
        <v>14-May</v>
      </c>
      <c r="AA21" t="str">
        <f ca="1"/>
        <v>13-May</v>
      </c>
      <c r="AB21" t="str">
        <f ca="1"/>
        <v>0.870000004768372</v>
      </c>
    </row>
    <row r="22" spans="1:28" x14ac:dyDescent="0.35">
      <c r="A22" s="33" t="s">
        <v>326</v>
      </c>
      <c r="B22" t="str">
        <f t="array" aca="1" ref="B22:AB22" ca="1">_xll.PICurrVal('CS Datalink'!$B$2:$AB$2,0,'CS Datalink'!$A$22)</f>
        <v>Nanded</v>
      </c>
      <c r="C22" t="str">
        <f ca="1"/>
        <v>Nanded</v>
      </c>
      <c r="D22" t="str">
        <f ca="1"/>
        <v>Hadgaon</v>
      </c>
      <c r="E22" t="str">
        <f ca="1"/>
        <v>Hadgaon</v>
      </c>
      <c r="F22" t="str">
        <f ca="1"/>
        <v>20013969</v>
      </c>
      <c r="G22" t="str">
        <f ca="1"/>
        <v>Hadgaon and Himayatnagar 132 Village Grid WSS</v>
      </c>
      <c r="H22" t="str">
        <f ca="1"/>
        <v>Sawargaon</v>
      </c>
      <c r="I22" t="str">
        <f ca="1"/>
        <v>ESR 1.00 LL</v>
      </c>
      <c r="J22">
        <f ca="1"/>
        <v>0</v>
      </c>
      <c r="K22">
        <f ca="1"/>
        <v>1</v>
      </c>
      <c r="L22" t="str">
        <f ca="1"/>
        <v>1.00LL</v>
      </c>
      <c r="M22">
        <f ca="1"/>
        <v>0</v>
      </c>
      <c r="N22">
        <f ca="1"/>
        <v>0</v>
      </c>
      <c r="O22">
        <f ca="1"/>
        <v>0</v>
      </c>
      <c r="P22">
        <f ca="1"/>
        <v>0</v>
      </c>
      <c r="Q22">
        <f ca="1"/>
        <v>0</v>
      </c>
      <c r="R22">
        <f ca="1"/>
        <v>0</v>
      </c>
      <c r="S22">
        <f ca="1"/>
        <v>0</v>
      </c>
      <c r="T22">
        <f ca="1"/>
        <v>1</v>
      </c>
      <c r="U22" t="str">
        <f ca="1"/>
        <v>19-May</v>
      </c>
      <c r="V22" t="str">
        <f ca="1"/>
        <v>18-May</v>
      </c>
      <c r="W22" t="str">
        <f ca="1"/>
        <v>17-May</v>
      </c>
      <c r="X22" t="str">
        <f ca="1"/>
        <v>16-May</v>
      </c>
      <c r="Y22" t="str">
        <f ca="1"/>
        <v>15-May</v>
      </c>
      <c r="Z22" t="str">
        <f ca="1"/>
        <v>14-May</v>
      </c>
      <c r="AA22" t="str">
        <f ca="1"/>
        <v>13-May</v>
      </c>
      <c r="AB22" t="str">
        <f ca="1"/>
        <v>1</v>
      </c>
    </row>
    <row r="23" spans="1:28" x14ac:dyDescent="0.35">
      <c r="A23" s="33" t="s">
        <v>585</v>
      </c>
      <c r="B23" t="str">
        <f t="array" aca="1" ref="B23:AB23" ca="1">_xll.PICurrVal('CS Datalink'!$B$2:$AB$2,0,'CS Datalink'!$A$23)</f>
        <v>Chhatrapati Sambhajinagar</v>
      </c>
      <c r="C23" t="str">
        <f ca="1"/>
        <v>Chhatrapati Sambhajinagar</v>
      </c>
      <c r="D23" t="str">
        <f ca="1"/>
        <v>Vaijapur</v>
      </c>
      <c r="E23" t="str">
        <f ca="1"/>
        <v>Vaijapur</v>
      </c>
      <c r="F23" t="str">
        <f ca="1"/>
        <v>20051233</v>
      </c>
      <c r="G23" t="str">
        <f ca="1"/>
        <v>373 Village Gangapur-Vaijapur Grid WSS</v>
      </c>
      <c r="H23" t="str">
        <f ca="1"/>
        <v>Gadhe Pimpalgaon</v>
      </c>
      <c r="I23" t="str">
        <f ca="1"/>
        <v>ESR-0.50 LL</v>
      </c>
      <c r="J23" t="str">
        <f ca="1"/>
        <v>Pt Created</v>
      </c>
      <c r="K23" t="str">
        <f ca="1"/>
        <v>Pt Created</v>
      </c>
      <c r="L23" t="str">
        <f ca="1"/>
        <v>0.5LL</v>
      </c>
      <c r="M23">
        <f ca="1"/>
        <v>0</v>
      </c>
      <c r="N23">
        <f ca="1"/>
        <v>0</v>
      </c>
      <c r="O23">
        <f ca="1"/>
        <v>0</v>
      </c>
      <c r="P23">
        <f ca="1"/>
        <v>0</v>
      </c>
      <c r="Q23">
        <f ca="1"/>
        <v>0</v>
      </c>
      <c r="R23">
        <f ca="1"/>
        <v>0</v>
      </c>
      <c r="S23">
        <f ca="1"/>
        <v>0</v>
      </c>
      <c r="T23">
        <f ca="1"/>
        <v>0</v>
      </c>
      <c r="U23" t="str">
        <f ca="1"/>
        <v>19-May</v>
      </c>
      <c r="V23" t="str">
        <f ca="1"/>
        <v>18-May</v>
      </c>
      <c r="W23" t="str">
        <f ca="1"/>
        <v>17-May</v>
      </c>
      <c r="X23" t="str">
        <f ca="1"/>
        <v>16-May</v>
      </c>
      <c r="Y23" t="str">
        <f ca="1"/>
        <v>15-May</v>
      </c>
      <c r="Z23" t="str">
        <f ca="1"/>
        <v>14-May</v>
      </c>
      <c r="AA23" t="str">
        <f ca="1"/>
        <v>13-May</v>
      </c>
      <c r="AB23" t="str">
        <f ca="1"/>
        <v>0.5</v>
      </c>
    </row>
    <row r="24" spans="1:28" x14ac:dyDescent="0.35">
      <c r="A24" s="33" t="s">
        <v>498</v>
      </c>
      <c r="B24" t="str">
        <f t="array" aca="1" ref="B24:AB24" ca="1">_xll.PICurrVal('CS Datalink'!$B$2:$AB$2,0,'CS Datalink'!$A$24)</f>
        <v>Nanded</v>
      </c>
      <c r="C24" t="str">
        <f ca="1"/>
        <v>Nanded</v>
      </c>
      <c r="D24" t="str">
        <f ca="1"/>
        <v>Hadgaon</v>
      </c>
      <c r="E24" t="str">
        <f ca="1"/>
        <v>Hadgaon</v>
      </c>
      <c r="F24" t="str">
        <f ca="1"/>
        <v>20013969</v>
      </c>
      <c r="G24" t="str">
        <f ca="1"/>
        <v>Hadgaon and Himayatnagar 132 Village Grid WSS</v>
      </c>
      <c r="H24" t="str">
        <f ca="1"/>
        <v>Hardaf</v>
      </c>
      <c r="I24" t="str">
        <f ca="1"/>
        <v>ESR-0.40 LL</v>
      </c>
      <c r="J24">
        <f ca="1"/>
        <v>0</v>
      </c>
      <c r="K24">
        <f ca="1"/>
        <v>364</v>
      </c>
      <c r="L24" t="str">
        <f ca="1"/>
        <v>0.40 LL</v>
      </c>
      <c r="M24">
        <f ca="1"/>
        <v>0</v>
      </c>
      <c r="N24">
        <f ca="1"/>
        <v>0</v>
      </c>
      <c r="O24">
        <f ca="1"/>
        <v>0</v>
      </c>
      <c r="P24">
        <f ca="1"/>
        <v>0</v>
      </c>
      <c r="Q24">
        <f ca="1"/>
        <v>0</v>
      </c>
      <c r="R24">
        <f ca="1"/>
        <v>0</v>
      </c>
      <c r="S24">
        <f ca="1"/>
        <v>0</v>
      </c>
      <c r="T24">
        <f ca="1"/>
        <v>1</v>
      </c>
      <c r="U24" t="str">
        <f ca="1"/>
        <v>19-May</v>
      </c>
      <c r="V24" t="str">
        <f ca="1"/>
        <v>18-May</v>
      </c>
      <c r="W24" t="str">
        <f ca="1"/>
        <v>17-May</v>
      </c>
      <c r="X24" t="str">
        <f ca="1"/>
        <v>16-May</v>
      </c>
      <c r="Y24" t="str">
        <f ca="1"/>
        <v>15-May</v>
      </c>
      <c r="Z24" t="str">
        <f ca="1"/>
        <v>14-May</v>
      </c>
      <c r="AA24" t="str">
        <f ca="1"/>
        <v>13-May</v>
      </c>
      <c r="AB24" t="str">
        <f ca="1"/>
        <v>0.4</v>
      </c>
    </row>
    <row r="25" spans="1:28" x14ac:dyDescent="0.35">
      <c r="A25" s="33" t="s">
        <v>538</v>
      </c>
      <c r="B25" t="str">
        <f t="array" aca="1" ref="B25:AB25" ca="1">_xll.PICurrVal('CS Datalink'!$B$2:$AB$2,0,'CS Datalink'!$A$25)</f>
        <v>Chhatrapati Sambhajinagar</v>
      </c>
      <c r="C25" t="str">
        <f ca="1"/>
        <v>Chhatrapati Sambhajinagar</v>
      </c>
      <c r="D25" t="str">
        <f ca="1"/>
        <v>Vaijapur</v>
      </c>
      <c r="E25" t="str">
        <f ca="1"/>
        <v>Vaijapur</v>
      </c>
      <c r="F25" t="str">
        <f ca="1"/>
        <v>20051233</v>
      </c>
      <c r="G25" t="str">
        <f ca="1"/>
        <v>373 Village Gangapur-Vaijapur Grid WSS</v>
      </c>
      <c r="H25" t="str">
        <f ca="1"/>
        <v>Shivrai</v>
      </c>
      <c r="I25" t="str">
        <f ca="1"/>
        <v>ESR-1.00 LL</v>
      </c>
      <c r="J25">
        <f ca="1"/>
        <v>0</v>
      </c>
      <c r="K25">
        <f ca="1"/>
        <v>14494</v>
      </c>
      <c r="L25" t="str">
        <f ca="1"/>
        <v>1.00LL</v>
      </c>
      <c r="M25">
        <f ca="1"/>
        <v>0</v>
      </c>
      <c r="N25">
        <f ca="1"/>
        <v>0</v>
      </c>
      <c r="O25">
        <f ca="1"/>
        <v>0</v>
      </c>
      <c r="P25">
        <f ca="1"/>
        <v>0</v>
      </c>
      <c r="Q25">
        <f ca="1"/>
        <v>0</v>
      </c>
      <c r="R25">
        <f ca="1"/>
        <v>0</v>
      </c>
      <c r="S25">
        <f ca="1"/>
        <v>0</v>
      </c>
      <c r="T25">
        <f ca="1"/>
        <v>1</v>
      </c>
      <c r="U25" t="str">
        <f ca="1"/>
        <v>19-May</v>
      </c>
      <c r="V25" t="str">
        <f ca="1"/>
        <v>18-May</v>
      </c>
      <c r="W25" t="str">
        <f ca="1"/>
        <v>17-May</v>
      </c>
      <c r="X25" t="str">
        <f ca="1"/>
        <v>16-May</v>
      </c>
      <c r="Y25" t="str">
        <f ca="1"/>
        <v>15-May</v>
      </c>
      <c r="Z25" t="str">
        <f ca="1"/>
        <v>14-May</v>
      </c>
      <c r="AA25" t="str">
        <f ca="1"/>
        <v>13-May</v>
      </c>
      <c r="AB25" t="str">
        <f ca="1"/>
        <v>1</v>
      </c>
    </row>
    <row r="26" spans="1:28" x14ac:dyDescent="0.35">
      <c r="A26" s="33" t="s">
        <v>916</v>
      </c>
      <c r="B26" t="str">
        <f t="array" aca="1" ref="B26:AB26" ca="1">_xll.PICurrVal('CS Datalink'!$B$2:$AB$2,0,'CS Datalink'!$A$26)</f>
        <v>Latur</v>
      </c>
      <c r="C26" t="str">
        <f ca="1"/>
        <v>Latur</v>
      </c>
      <c r="D26" t="str">
        <f ca="1"/>
        <v>Renapur</v>
      </c>
      <c r="E26" t="str">
        <f ca="1"/>
        <v>Renapur</v>
      </c>
      <c r="F26" t="str">
        <f ca="1"/>
        <v>20030820</v>
      </c>
      <c r="G26" t="str">
        <f ca="1"/>
        <v>Pangaon 10 villages WSS</v>
      </c>
      <c r="H26" t="str">
        <f ca="1"/>
        <v>Kharoli</v>
      </c>
      <c r="I26" t="str">
        <f ca="1"/>
        <v>MBR-2.00 LL</v>
      </c>
      <c r="J26">
        <f ca="1"/>
        <v>0</v>
      </c>
      <c r="K26">
        <f ca="1"/>
        <v>14898</v>
      </c>
      <c r="L26" t="str">
        <f ca="1"/>
        <v>2.00 LL</v>
      </c>
      <c r="M26">
        <f ca="1"/>
        <v>2.39</v>
      </c>
      <c r="N26">
        <f ca="1"/>
        <v>10.827832031250001</v>
      </c>
      <c r="O26">
        <f ca="1"/>
        <v>0</v>
      </c>
      <c r="P26">
        <f ca="1"/>
        <v>7</v>
      </c>
      <c r="Q26">
        <f ca="1"/>
        <v>6.72</v>
      </c>
      <c r="R26">
        <f ca="1"/>
        <v>4.47</v>
      </c>
      <c r="S26">
        <f ca="1"/>
        <v>0</v>
      </c>
      <c r="T26">
        <f ca="1"/>
        <v>1</v>
      </c>
      <c r="U26" t="str">
        <f ca="1"/>
        <v>19-May</v>
      </c>
      <c r="V26" t="str">
        <f ca="1"/>
        <v>18-May</v>
      </c>
      <c r="W26" t="str">
        <f ca="1"/>
        <v>17-May</v>
      </c>
      <c r="X26" t="str">
        <f ca="1"/>
        <v>16-May</v>
      </c>
      <c r="Y26" t="str">
        <f ca="1"/>
        <v>15-May</v>
      </c>
      <c r="Z26" t="str">
        <f ca="1"/>
        <v>14-May</v>
      </c>
      <c r="AA26" t="str">
        <f ca="1"/>
        <v>13-May</v>
      </c>
      <c r="AB26" t="str">
        <f ca="1"/>
        <v>2</v>
      </c>
    </row>
    <row r="27" spans="1:28" x14ac:dyDescent="0.35">
      <c r="A27" s="33" t="s">
        <v>539</v>
      </c>
      <c r="B27" t="str">
        <f t="array" aca="1" ref="B27:AB27" ca="1">_xll.PICurrVal('CS Datalink'!$B$2:$AB$2,0,'CS Datalink'!$A$27)</f>
        <v>Nanded</v>
      </c>
      <c r="C27" t="str">
        <f ca="1"/>
        <v>Nanded</v>
      </c>
      <c r="D27" t="str">
        <f ca="1"/>
        <v>Hadgaon</v>
      </c>
      <c r="E27" t="str">
        <f ca="1"/>
        <v>Hadgaon</v>
      </c>
      <c r="F27" t="str">
        <f ca="1"/>
        <v>20013969</v>
      </c>
      <c r="G27" t="str">
        <f ca="1"/>
        <v>Hadgaon and Himayatnagar 132 Village Grid WSS</v>
      </c>
      <c r="H27" t="str">
        <f ca="1"/>
        <v>Pangri (Manatha)</v>
      </c>
      <c r="I27" t="str">
        <f ca="1"/>
        <v>ESR-0.30 LL</v>
      </c>
      <c r="J27">
        <f ca="1"/>
        <v>0</v>
      </c>
      <c r="K27">
        <f ca="1"/>
        <v>4294967296</v>
      </c>
      <c r="L27" t="str">
        <f ca="1"/>
        <v>0.30LL</v>
      </c>
      <c r="M27">
        <f ca="1"/>
        <v>0</v>
      </c>
      <c r="N27">
        <f ca="1"/>
        <v>0</v>
      </c>
      <c r="O27">
        <f ca="1"/>
        <v>0</v>
      </c>
      <c r="P27">
        <f ca="1"/>
        <v>0</v>
      </c>
      <c r="Q27">
        <f ca="1"/>
        <v>0</v>
      </c>
      <c r="R27">
        <f ca="1"/>
        <v>0</v>
      </c>
      <c r="S27">
        <f ca="1"/>
        <v>0</v>
      </c>
      <c r="T27">
        <f ca="1"/>
        <v>0</v>
      </c>
      <c r="U27" t="str">
        <f ca="1"/>
        <v>19-May</v>
      </c>
      <c r="V27" t="str">
        <f ca="1"/>
        <v>18-May</v>
      </c>
      <c r="W27" t="str">
        <f ca="1"/>
        <v>17-May</v>
      </c>
      <c r="X27" t="str">
        <f ca="1"/>
        <v>16-May</v>
      </c>
      <c r="Y27" t="str">
        <f ca="1"/>
        <v>15-May</v>
      </c>
      <c r="Z27" t="str">
        <f ca="1"/>
        <v>14-May</v>
      </c>
      <c r="AA27" t="str">
        <f ca="1"/>
        <v>13-May</v>
      </c>
      <c r="AB27" t="str">
        <f ca="1"/>
        <v>0.3</v>
      </c>
    </row>
    <row r="28" spans="1:28" x14ac:dyDescent="0.35">
      <c r="A28" s="33" t="s">
        <v>496</v>
      </c>
      <c r="B28" t="str">
        <f t="array" aca="1" ref="B28:AB28" ca="1">_xll.PICurrVal('CS Datalink'!$B$2:$AB$2,0,'CS Datalink'!$A$28)</f>
        <v>Chhatrapati Sambhajinagar</v>
      </c>
      <c r="C28" t="str">
        <f ca="1"/>
        <v>Chhatrapati Sambhajinagar</v>
      </c>
      <c r="D28" t="str">
        <f ca="1"/>
        <v>Vaijapur</v>
      </c>
      <c r="E28" t="str">
        <f ca="1"/>
        <v>Vaijapur</v>
      </c>
      <c r="F28" t="str">
        <f ca="1"/>
        <v>20051233</v>
      </c>
      <c r="G28" t="str">
        <f ca="1"/>
        <v>373 Village Gangapur-Vaijapur Grid WSS</v>
      </c>
      <c r="H28" t="str">
        <f ca="1"/>
        <v>Mahalgaon</v>
      </c>
      <c r="I28" t="str">
        <f ca="1"/>
        <v>ESR-1.00 LL</v>
      </c>
      <c r="J28">
        <f ca="1"/>
        <v>0</v>
      </c>
      <c r="K28">
        <f ca="1"/>
        <v>4580</v>
      </c>
      <c r="L28" t="str">
        <f ca="1"/>
        <v>1.00 LL</v>
      </c>
      <c r="M28">
        <f ca="1"/>
        <v>0</v>
      </c>
      <c r="N28">
        <f ca="1"/>
        <v>0</v>
      </c>
      <c r="O28">
        <f ca="1"/>
        <v>0.01</v>
      </c>
      <c r="P28">
        <f ca="1"/>
        <v>0</v>
      </c>
      <c r="Q28">
        <f ca="1"/>
        <v>0</v>
      </c>
      <c r="R28">
        <f ca="1"/>
        <v>0.01</v>
      </c>
      <c r="S28">
        <f ca="1"/>
        <v>0</v>
      </c>
      <c r="T28">
        <f ca="1"/>
        <v>1</v>
      </c>
      <c r="U28" t="str">
        <f ca="1"/>
        <v>19-May</v>
      </c>
      <c r="V28" t="str">
        <f ca="1"/>
        <v>18-May</v>
      </c>
      <c r="W28" t="str">
        <f ca="1"/>
        <v>17-May</v>
      </c>
      <c r="X28" t="str">
        <f ca="1"/>
        <v>16-May</v>
      </c>
      <c r="Y28" t="str">
        <f ca="1"/>
        <v>15-May</v>
      </c>
      <c r="Z28" t="str">
        <f ca="1"/>
        <v>14-May</v>
      </c>
      <c r="AA28" t="str">
        <f ca="1"/>
        <v>13-May</v>
      </c>
      <c r="AB28" t="str">
        <f ca="1"/>
        <v>1</v>
      </c>
    </row>
    <row r="29" spans="1:28" x14ac:dyDescent="0.35">
      <c r="A29" s="33" t="s">
        <v>1028</v>
      </c>
      <c r="B29" t="str">
        <f t="array" aca="1" ref="B29:AB29" ca="1">_xll.PICurrVal('CS Datalink'!$B$2:$AB$2,0,'CS Datalink'!$A$29)</f>
        <v>Chhatrapati Sambhajinagar</v>
      </c>
      <c r="C29" t="str">
        <f ca="1"/>
        <v>Jalna</v>
      </c>
      <c r="D29" t="str">
        <f ca="1"/>
        <v>Mantha</v>
      </c>
      <c r="E29" t="str">
        <f ca="1"/>
        <v>Mantha</v>
      </c>
      <c r="F29" t="str">
        <f ca="1"/>
        <v>20094559</v>
      </c>
      <c r="G29" t="str">
        <f ca="1"/>
        <v>120 Villages Extension Scheme for Works Not Considered in 173 GRID WSS and 95 GRID WSS Tq. Partur, Mantha and Jalna Dist: Jalna</v>
      </c>
      <c r="H29" t="str">
        <f ca="1"/>
        <v>Belora Tanda</v>
      </c>
      <c r="I29" t="str">
        <f ca="1"/>
        <v>ESR-0.44 LL</v>
      </c>
      <c r="J29">
        <f ca="1"/>
        <v>0</v>
      </c>
      <c r="K29">
        <f ca="1"/>
        <v>4018142208</v>
      </c>
      <c r="L29" t="str">
        <f ca="1"/>
        <v>0.44 LL</v>
      </c>
      <c r="M29">
        <f ca="1"/>
        <v>0.01</v>
      </c>
      <c r="N29">
        <f ca="1"/>
        <v>0</v>
      </c>
      <c r="O29">
        <f ca="1"/>
        <v>0.69</v>
      </c>
      <c r="P29">
        <f ca="1"/>
        <v>0.59</v>
      </c>
      <c r="Q29">
        <f ca="1"/>
        <v>0.36</v>
      </c>
      <c r="R29">
        <f ca="1"/>
        <v>0</v>
      </c>
      <c r="S29">
        <f ca="1"/>
        <v>0</v>
      </c>
      <c r="T29">
        <f ca="1"/>
        <v>1</v>
      </c>
      <c r="U29" t="str">
        <f ca="1"/>
        <v>19-May</v>
      </c>
      <c r="V29" t="str">
        <f ca="1"/>
        <v>18-May</v>
      </c>
      <c r="W29" t="str">
        <f ca="1"/>
        <v>17-May</v>
      </c>
      <c r="X29" t="str">
        <f ca="1"/>
        <v>16-May</v>
      </c>
      <c r="Y29" t="str">
        <f ca="1"/>
        <v>15-May</v>
      </c>
      <c r="Z29" t="str">
        <f ca="1"/>
        <v>14-May</v>
      </c>
      <c r="AA29" t="str">
        <f ca="1"/>
        <v>13-May</v>
      </c>
      <c r="AB29" t="str">
        <f ca="1"/>
        <v>0.439999997615814</v>
      </c>
    </row>
    <row r="30" spans="1:28" x14ac:dyDescent="0.35">
      <c r="A30" s="33" t="s">
        <v>302</v>
      </c>
      <c r="B30" t="str">
        <f t="array" aca="1" ref="B30:AB30" ca="1">_xll.PICurrVal('CS Datalink'!$B$2:$AB$2,0,'CS Datalink'!$A$30)</f>
        <v>Nanded</v>
      </c>
      <c r="C30" t="str">
        <f ca="1"/>
        <v>Nanded</v>
      </c>
      <c r="D30" t="str">
        <f ca="1"/>
        <v>Hadgaon</v>
      </c>
      <c r="E30" t="str">
        <f ca="1"/>
        <v>Hadgaon</v>
      </c>
      <c r="F30" t="str">
        <f ca="1"/>
        <v>20013969</v>
      </c>
      <c r="G30" t="str">
        <f ca="1"/>
        <v>Hadgaon and Himayatnagar 132 Village Grid WSS</v>
      </c>
      <c r="H30" t="str">
        <f ca="1"/>
        <v>Wadgaon BK.</v>
      </c>
      <c r="I30" t="str">
        <f ca="1"/>
        <v>ESR-0.80 LL</v>
      </c>
      <c r="J30">
        <f ca="1"/>
        <v>12.218999862670898</v>
      </c>
      <c r="K30">
        <f ca="1"/>
        <v>3312</v>
      </c>
      <c r="L30" t="str">
        <f ca="1"/>
        <v>0.80LL</v>
      </c>
      <c r="M30">
        <f ca="1"/>
        <v>0</v>
      </c>
      <c r="N30">
        <f ca="1"/>
        <v>0</v>
      </c>
      <c r="O30">
        <f ca="1"/>
        <v>0</v>
      </c>
      <c r="P30">
        <f ca="1"/>
        <v>0</v>
      </c>
      <c r="Q30">
        <f ca="1"/>
        <v>0</v>
      </c>
      <c r="R30">
        <f ca="1"/>
        <v>0</v>
      </c>
      <c r="S30">
        <f ca="1"/>
        <v>0</v>
      </c>
      <c r="T30">
        <f ca="1"/>
        <v>0</v>
      </c>
      <c r="U30" t="str">
        <f ca="1"/>
        <v>19-May</v>
      </c>
      <c r="V30" t="str">
        <f ca="1"/>
        <v>18-May</v>
      </c>
      <c r="W30" t="str">
        <f ca="1"/>
        <v>17-May</v>
      </c>
      <c r="X30" t="str">
        <f ca="1"/>
        <v>16-May</v>
      </c>
      <c r="Y30" t="str">
        <f ca="1"/>
        <v>15-May</v>
      </c>
      <c r="Z30" t="str">
        <f ca="1"/>
        <v>14-May</v>
      </c>
      <c r="AA30" t="str">
        <f ca="1"/>
        <v>13-May</v>
      </c>
      <c r="AB30" t="str">
        <f ca="1"/>
        <v>0.8</v>
      </c>
    </row>
    <row r="31" spans="1:28" x14ac:dyDescent="0.35">
      <c r="A31" s="33" t="s">
        <v>1082</v>
      </c>
      <c r="B31" t="str">
        <f t="array" aca="1" ref="B31:AB31" ca="1">_xll.PICurrVal('CS Datalink'!$B$2:$AB$2,0,'CS Datalink'!$A$31)</f>
        <v>Chhatrapati Sambhajinagar</v>
      </c>
      <c r="C31" t="str">
        <f ca="1"/>
        <v>Jalna</v>
      </c>
      <c r="D31" t="str">
        <f ca="1"/>
        <v>Partur</v>
      </c>
      <c r="E31" t="str">
        <f ca="1"/>
        <v>Partur</v>
      </c>
      <c r="F31" t="str">
        <f ca="1"/>
        <v>20094559</v>
      </c>
      <c r="G31" t="str">
        <f ca="1"/>
        <v>120 Villages Extension Scheme for Works Not Considered in 173 GRID WSS and 95 GRID WSS Tq. Partur, Mantha and Jalna Dist: Jalna</v>
      </c>
      <c r="H31" t="str">
        <f ca="1"/>
        <v>Likhitpimpri</v>
      </c>
      <c r="I31" t="str">
        <f ca="1"/>
        <v>ESR-0.45 LL</v>
      </c>
      <c r="J31">
        <f ca="1"/>
        <v>0</v>
      </c>
      <c r="K31">
        <f ca="1"/>
        <v>147</v>
      </c>
      <c r="L31" t="str">
        <f ca="1"/>
        <v>0.45 LL</v>
      </c>
      <c r="M31">
        <f ca="1"/>
        <v>0</v>
      </c>
      <c r="N31">
        <f ca="1"/>
        <v>0</v>
      </c>
      <c r="O31">
        <f ca="1"/>
        <v>0</v>
      </c>
      <c r="P31">
        <f ca="1"/>
        <v>0</v>
      </c>
      <c r="Q31">
        <f ca="1"/>
        <v>0</v>
      </c>
      <c r="R31">
        <f ca="1"/>
        <v>0</v>
      </c>
      <c r="S31">
        <f ca="1"/>
        <v>0</v>
      </c>
      <c r="T31">
        <f ca="1"/>
        <v>1</v>
      </c>
      <c r="U31" t="str">
        <f ca="1"/>
        <v>19-May</v>
      </c>
      <c r="V31" t="str">
        <f ca="1"/>
        <v>18-May</v>
      </c>
      <c r="W31" t="str">
        <f ca="1"/>
        <v>17-May</v>
      </c>
      <c r="X31" t="str">
        <f ca="1"/>
        <v>16-May</v>
      </c>
      <c r="Y31" t="str">
        <f ca="1"/>
        <v>15-May</v>
      </c>
      <c r="Z31" t="str">
        <f ca="1"/>
        <v>14-May</v>
      </c>
      <c r="AA31" t="str">
        <f ca="1"/>
        <v>13-May</v>
      </c>
      <c r="AB31" t="str">
        <f ca="1"/>
        <v>0.449999988079071</v>
      </c>
    </row>
    <row r="32" spans="1:28" x14ac:dyDescent="0.35">
      <c r="A32" s="33" t="s">
        <v>1083</v>
      </c>
      <c r="B32" t="str">
        <f t="array" aca="1" ref="B32:AB32" ca="1">_xll.PICurrVal('CS Datalink'!$B$2:$AB$2,0,'CS Datalink'!$A$32)</f>
        <v>Chhatrapati Sambhajinagar</v>
      </c>
      <c r="C32" t="str">
        <f ca="1"/>
        <v>Jalna</v>
      </c>
      <c r="D32" t="str">
        <f ca="1"/>
        <v>Partur</v>
      </c>
      <c r="E32" t="str">
        <f ca="1"/>
        <v>Partur</v>
      </c>
      <c r="F32" t="str">
        <f ca="1"/>
        <v>20094559</v>
      </c>
      <c r="G32" t="str">
        <f ca="1"/>
        <v>120 Villages Extension Scheme for Works Not Considered in 173 GRID WSS and 95 GRID WSS Tq. Partur, Mantha and Jalna Dist: Jalna</v>
      </c>
      <c r="H32" t="str">
        <f ca="1"/>
        <v>Yenora</v>
      </c>
      <c r="I32" t="str">
        <f ca="1"/>
        <v>ESR-1.00 LL</v>
      </c>
      <c r="J32">
        <f ca="1"/>
        <v>0</v>
      </c>
      <c r="K32">
        <f ca="1"/>
        <v>2874</v>
      </c>
      <c r="L32" t="str">
        <f ca="1"/>
        <v>1.00LL</v>
      </c>
      <c r="M32">
        <f ca="1"/>
        <v>0.78</v>
      </c>
      <c r="N32">
        <f ca="1"/>
        <v>0.36</v>
      </c>
      <c r="O32">
        <f ca="1"/>
        <v>0.88</v>
      </c>
      <c r="P32">
        <f ca="1"/>
        <v>0</v>
      </c>
      <c r="Q32">
        <f ca="1"/>
        <v>0</v>
      </c>
      <c r="R32">
        <f ca="1"/>
        <v>0</v>
      </c>
      <c r="S32">
        <f ca="1"/>
        <v>0</v>
      </c>
      <c r="T32">
        <f ca="1"/>
        <v>1</v>
      </c>
      <c r="U32" t="str">
        <f ca="1"/>
        <v>19-May</v>
      </c>
      <c r="V32" t="str">
        <f ca="1"/>
        <v>18-May</v>
      </c>
      <c r="W32" t="str">
        <f ca="1"/>
        <v>17-May</v>
      </c>
      <c r="X32" t="str">
        <f ca="1"/>
        <v>16-May</v>
      </c>
      <c r="Y32" t="str">
        <f ca="1"/>
        <v>15-May</v>
      </c>
      <c r="Z32" t="str">
        <f ca="1"/>
        <v>14-May</v>
      </c>
      <c r="AA32" t="str">
        <f ca="1"/>
        <v>13-May</v>
      </c>
      <c r="AB32" t="str">
        <f ca="1"/>
        <v>1</v>
      </c>
    </row>
    <row r="33" spans="1:28" x14ac:dyDescent="0.35">
      <c r="A33" s="33" t="s">
        <v>1084</v>
      </c>
      <c r="B33" t="str">
        <f t="array" aca="1" ref="B33:AB33" ca="1">_xll.PICurrVal('CS Datalink'!$B$2:$AB$2,0,'CS Datalink'!$A$33)</f>
        <v>Chhatrapati Sambhajinagar</v>
      </c>
      <c r="C33" t="str">
        <f ca="1"/>
        <v>Jalna</v>
      </c>
      <c r="D33" t="str">
        <f ca="1"/>
        <v>Partur</v>
      </c>
      <c r="E33" t="str">
        <f ca="1"/>
        <v>Partur</v>
      </c>
      <c r="F33" t="str">
        <f ca="1"/>
        <v>20094559</v>
      </c>
      <c r="G33" t="str">
        <f ca="1"/>
        <v>120 Villages Extension Scheme for Works Not Considered in 173 GRID WSS and 95 GRID WSS Tq. Partur, Mantha and Jalna Dist: Jalna</v>
      </c>
      <c r="H33" t="str">
        <f ca="1"/>
        <v>Watur Fata</v>
      </c>
      <c r="I33" t="str">
        <f ca="1"/>
        <v>ESR-2.00 LL</v>
      </c>
      <c r="J33">
        <f ca="1"/>
        <v>0</v>
      </c>
      <c r="K33">
        <f ca="1"/>
        <v>4.362299919128418</v>
      </c>
      <c r="L33" t="str">
        <f ca="1"/>
        <v>2.00LL</v>
      </c>
      <c r="M33">
        <f ca="1"/>
        <v>0</v>
      </c>
      <c r="N33">
        <f ca="1"/>
        <v>9.7309994697570793E-3</v>
      </c>
      <c r="O33">
        <f ca="1"/>
        <v>4.5810008049011232E-3</v>
      </c>
      <c r="P33">
        <f ca="1"/>
        <v>0</v>
      </c>
      <c r="Q33">
        <f ca="1"/>
        <v>5.6569981575012203E-3</v>
      </c>
      <c r="R33">
        <f ca="1"/>
        <v>0</v>
      </c>
      <c r="S33">
        <f ca="1"/>
        <v>0</v>
      </c>
      <c r="T33">
        <f ca="1"/>
        <v>1</v>
      </c>
      <c r="U33" t="str">
        <f ca="1"/>
        <v>19-May</v>
      </c>
      <c r="V33" t="str">
        <f ca="1"/>
        <v>18-May</v>
      </c>
      <c r="W33" t="str">
        <f ca="1"/>
        <v>17-May</v>
      </c>
      <c r="X33" t="str">
        <f ca="1"/>
        <v>16-May</v>
      </c>
      <c r="Y33" t="str">
        <f ca="1"/>
        <v>15-May</v>
      </c>
      <c r="Z33" t="str">
        <f ca="1"/>
        <v>14-May</v>
      </c>
      <c r="AA33" t="str">
        <f ca="1"/>
        <v>13-May</v>
      </c>
      <c r="AB33" t="str">
        <f ca="1"/>
        <v>2</v>
      </c>
    </row>
    <row r="34" spans="1:28" x14ac:dyDescent="0.35">
      <c r="A34" s="33" t="s">
        <v>1085</v>
      </c>
      <c r="B34" t="str">
        <f t="array" aca="1" ref="B34:AB34" ca="1">_xll.PICurrVal('CS Datalink'!$B$2:$AB$2,0,'CS Datalink'!$A$34)</f>
        <v>Chhatrapati Sambhajinagar</v>
      </c>
      <c r="C34" t="str">
        <f ca="1"/>
        <v>Jalna</v>
      </c>
      <c r="D34" t="str">
        <f ca="1"/>
        <v>Partur</v>
      </c>
      <c r="E34" t="str">
        <f ca="1"/>
        <v>Partur</v>
      </c>
      <c r="F34" t="str">
        <f ca="1"/>
        <v>20094559</v>
      </c>
      <c r="G34" t="str">
        <f ca="1"/>
        <v>120 Villages Extension Scheme for Works Not Considered in 173 GRID WSS and 95 GRID WSS Tq. Partur, Mantha and Jalna Dist: Jalna</v>
      </c>
      <c r="H34" t="str">
        <f ca="1"/>
        <v>Soyajanna</v>
      </c>
      <c r="I34" t="str">
        <f ca="1"/>
        <v>ESR-0.30 LL</v>
      </c>
      <c r="J34">
        <f ca="1"/>
        <v>0</v>
      </c>
      <c r="K34">
        <f ca="1"/>
        <v>171.73429870605469</v>
      </c>
      <c r="L34" t="str">
        <f ca="1"/>
        <v>0.30LL</v>
      </c>
      <c r="M34">
        <f ca="1"/>
        <v>0.50920890808105468</v>
      </c>
      <c r="N34">
        <f ca="1"/>
        <v>5.4016113281250001E-5</v>
      </c>
      <c r="O34">
        <f ca="1"/>
        <v>4.608154296875E-5</v>
      </c>
      <c r="P34">
        <f ca="1"/>
        <v>2.71697998046875E-3</v>
      </c>
      <c r="Q34">
        <f ca="1"/>
        <v>1.31103515625E-3</v>
      </c>
      <c r="R34">
        <f ca="1"/>
        <v>0.43037612915039064</v>
      </c>
      <c r="S34">
        <f ca="1"/>
        <v>2.5299072265624997E-4</v>
      </c>
      <c r="T34">
        <f ca="1"/>
        <v>1</v>
      </c>
      <c r="U34" t="str">
        <f ca="1"/>
        <v>19-May</v>
      </c>
      <c r="V34" t="str">
        <f ca="1"/>
        <v>18-May</v>
      </c>
      <c r="W34" t="str">
        <f ca="1"/>
        <v>17-May</v>
      </c>
      <c r="X34" t="str">
        <f ca="1"/>
        <v>16-May</v>
      </c>
      <c r="Y34" t="str">
        <f ca="1"/>
        <v>15-May</v>
      </c>
      <c r="Z34" t="str">
        <f ca="1"/>
        <v>14-May</v>
      </c>
      <c r="AA34" t="str">
        <f ca="1"/>
        <v>13-May</v>
      </c>
      <c r="AB34" t="str">
        <f ca="1"/>
        <v>0.300000011920929</v>
      </c>
    </row>
    <row r="35" spans="1:28" x14ac:dyDescent="0.35">
      <c r="A35" s="33" t="s">
        <v>729</v>
      </c>
      <c r="B35" t="str">
        <f t="array" aca="1" ref="B35:AB35" ca="1">_xll.PICurrVal('CS Datalink'!$B$2:$AB$2,0,'CS Datalink'!$A$35)</f>
        <v>Nanded</v>
      </c>
      <c r="C35" t="str">
        <f ca="1"/>
        <v>Nanded</v>
      </c>
      <c r="D35" t="str">
        <f ca="1"/>
        <v>Himayatnagar</v>
      </c>
      <c r="E35" t="str">
        <f ca="1"/>
        <v>Himayatnagar</v>
      </c>
      <c r="F35" t="str">
        <f ca="1"/>
        <v>20013969</v>
      </c>
      <c r="G35" t="str">
        <f ca="1"/>
        <v>Hadgaon and Himayatnagar 132 Village Grid WSS</v>
      </c>
      <c r="H35" t="str">
        <f ca="1"/>
        <v>Pota (Bk)</v>
      </c>
      <c r="I35" t="str">
        <f ca="1"/>
        <v>ESR-0.60 LL</v>
      </c>
      <c r="J35">
        <f ca="1"/>
        <v>0</v>
      </c>
      <c r="K35">
        <f ca="1"/>
        <v>0</v>
      </c>
      <c r="L35" t="str">
        <f ca="1"/>
        <v>0.60LL</v>
      </c>
      <c r="M35">
        <f ca="1"/>
        <v>0</v>
      </c>
      <c r="N35">
        <f ca="1"/>
        <v>0</v>
      </c>
      <c r="O35">
        <f ca="1"/>
        <v>0</v>
      </c>
      <c r="P35">
        <f ca="1"/>
        <v>0</v>
      </c>
      <c r="Q35">
        <f ca="1"/>
        <v>0</v>
      </c>
      <c r="R35">
        <f ca="1"/>
        <v>0</v>
      </c>
      <c r="S35">
        <f ca="1"/>
        <v>0</v>
      </c>
      <c r="T35">
        <f ca="1"/>
        <v>1</v>
      </c>
      <c r="U35" t="str">
        <f ca="1"/>
        <v>19-May</v>
      </c>
      <c r="V35" t="str">
        <f ca="1"/>
        <v>18-May</v>
      </c>
      <c r="W35" t="str">
        <f ca="1"/>
        <v>17-May</v>
      </c>
      <c r="X35" t="str">
        <f ca="1"/>
        <v>16-May</v>
      </c>
      <c r="Y35" t="str">
        <f ca="1"/>
        <v>15-May</v>
      </c>
      <c r="Z35" t="str">
        <f ca="1"/>
        <v>14-May</v>
      </c>
      <c r="AA35" t="str">
        <f ca="1"/>
        <v>13-May</v>
      </c>
      <c r="AB35" t="str">
        <f ca="1"/>
        <v>0.6</v>
      </c>
    </row>
    <row r="36" spans="1:28" x14ac:dyDescent="0.35">
      <c r="A36" s="33" t="s">
        <v>588</v>
      </c>
      <c r="B36" t="str">
        <f t="array" aca="1" ref="B36:AB36" ca="1">_xll.PICurrVal('CS Datalink'!$B$2:$AB$2,0,'CS Datalink'!$A$36)</f>
        <v>Nanded</v>
      </c>
      <c r="C36" t="str">
        <f ca="1"/>
        <v>Parbhani</v>
      </c>
      <c r="D36" t="str">
        <f ca="1"/>
        <v>Senaon</v>
      </c>
      <c r="E36" t="str">
        <f ca="1"/>
        <v>Senaon</v>
      </c>
      <c r="F36" t="str">
        <f ca="1"/>
        <v>20023330</v>
      </c>
      <c r="G36" t="str">
        <f ca="1"/>
        <v>Kawtha Bk &amp; 9 Vill RR WSS</v>
      </c>
      <c r="H36" t="str">
        <f ca="1"/>
        <v>Shinagikhamba</v>
      </c>
      <c r="I36" t="str">
        <f ca="1"/>
        <v>ESR-0.30 LL</v>
      </c>
      <c r="J36">
        <f ca="1"/>
        <v>0</v>
      </c>
      <c r="K36">
        <f ca="1"/>
        <v>15705</v>
      </c>
      <c r="L36" t="str">
        <f ca="1"/>
        <v>0.30 LL</v>
      </c>
      <c r="M36">
        <f ca="1"/>
        <v>0.01</v>
      </c>
      <c r="N36">
        <f ca="1"/>
        <v>0</v>
      </c>
      <c r="O36">
        <f ca="1"/>
        <v>0</v>
      </c>
      <c r="P36">
        <f ca="1"/>
        <v>0</v>
      </c>
      <c r="Q36">
        <f ca="1"/>
        <v>0</v>
      </c>
      <c r="R36">
        <f ca="1"/>
        <v>0</v>
      </c>
      <c r="S36">
        <f ca="1"/>
        <v>1.78</v>
      </c>
      <c r="T36">
        <f ca="1"/>
        <v>1</v>
      </c>
      <c r="U36" t="str">
        <f ca="1"/>
        <v>19-May</v>
      </c>
      <c r="V36" t="str">
        <f ca="1"/>
        <v>18-May</v>
      </c>
      <c r="W36" t="str">
        <f ca="1"/>
        <v>17-May</v>
      </c>
      <c r="X36" t="str">
        <f ca="1"/>
        <v>16-May</v>
      </c>
      <c r="Y36" t="str">
        <f ca="1"/>
        <v>15-May</v>
      </c>
      <c r="Z36" t="str">
        <f ca="1"/>
        <v>14-May</v>
      </c>
      <c r="AA36" t="str">
        <f ca="1"/>
        <v>13-May</v>
      </c>
      <c r="AB36" t="str">
        <f ca="1"/>
        <v>0.3</v>
      </c>
    </row>
    <row r="37" spans="1:28" x14ac:dyDescent="0.35">
      <c r="A37" s="33" t="s">
        <v>297</v>
      </c>
      <c r="B37" t="str">
        <f t="array" aca="1" ref="B37:AB37" ca="1">_xll.PICurrVal('CS Datalink'!$B$2:$AB$2,0,'CS Datalink'!$A$37)</f>
        <v>Nanded</v>
      </c>
      <c r="C37" t="str">
        <f ca="1"/>
        <v>Nanded</v>
      </c>
      <c r="D37" t="str">
        <f ca="1"/>
        <v>Hadgaon</v>
      </c>
      <c r="E37" t="str">
        <f ca="1"/>
        <v>Hadgaon</v>
      </c>
      <c r="F37" t="str">
        <f ca="1"/>
        <v>20013969</v>
      </c>
      <c r="G37" t="str">
        <f ca="1"/>
        <v>Hadgaon and Himayatnagar 132 Village Grid WSS</v>
      </c>
      <c r="H37" t="str">
        <f ca="1"/>
        <v>Kolgaon</v>
      </c>
      <c r="I37" t="str">
        <f ca="1"/>
        <v>ESR-0.40 LL</v>
      </c>
      <c r="J37">
        <f ca="1"/>
        <v>0</v>
      </c>
      <c r="K37">
        <f ca="1"/>
        <v>0</v>
      </c>
      <c r="L37" t="str">
        <f ca="1"/>
        <v>0.40LL</v>
      </c>
      <c r="M37">
        <f ca="1"/>
        <v>0</v>
      </c>
      <c r="N37">
        <f ca="1"/>
        <v>0</v>
      </c>
      <c r="O37">
        <f ca="1"/>
        <v>0</v>
      </c>
      <c r="P37">
        <f ca="1"/>
        <v>0</v>
      </c>
      <c r="Q37">
        <f ca="1"/>
        <v>0</v>
      </c>
      <c r="R37">
        <f ca="1"/>
        <v>0</v>
      </c>
      <c r="S37">
        <f ca="1"/>
        <v>0</v>
      </c>
      <c r="T37">
        <f ca="1"/>
        <v>1</v>
      </c>
      <c r="U37" t="str">
        <f ca="1"/>
        <v>19-May</v>
      </c>
      <c r="V37" t="str">
        <f ca="1"/>
        <v>18-May</v>
      </c>
      <c r="W37" t="str">
        <f ca="1"/>
        <v>17-May</v>
      </c>
      <c r="X37" t="str">
        <f ca="1"/>
        <v>16-May</v>
      </c>
      <c r="Y37" t="str">
        <f ca="1"/>
        <v>15-May</v>
      </c>
      <c r="Z37" t="str">
        <f ca="1"/>
        <v>14-May</v>
      </c>
      <c r="AA37" t="str">
        <f ca="1"/>
        <v>13-May</v>
      </c>
      <c r="AB37" t="str">
        <f ca="1"/>
        <v>0.4</v>
      </c>
    </row>
    <row r="38" spans="1:28" x14ac:dyDescent="0.35">
      <c r="A38" s="33" t="s">
        <v>409</v>
      </c>
      <c r="B38" t="str">
        <f t="array" aca="1" ref="B38:AB38" ca="1">_xll.PICurrVal('CS Datalink'!$B$2:$AB$2,0,'CS Datalink'!$A$38)</f>
        <v>Chhatrapati Sambhajinagar</v>
      </c>
      <c r="C38" t="str">
        <f ca="1"/>
        <v>Chhatrapati Sambhajinagar</v>
      </c>
      <c r="D38" t="str">
        <f ca="1"/>
        <v>Vaijapur</v>
      </c>
      <c r="E38" t="str">
        <f ca="1"/>
        <v>Vaijapur</v>
      </c>
      <c r="F38" t="str">
        <f ca="1"/>
        <v>20051233</v>
      </c>
      <c r="G38" t="str">
        <f ca="1"/>
        <v>373 Village Gangapur-Vaijapur Grid WSS</v>
      </c>
      <c r="H38" t="str">
        <f ca="1"/>
        <v>Bhaggaon</v>
      </c>
      <c r="I38" t="str">
        <f ca="1"/>
        <v>ESR-0.40 LL</v>
      </c>
      <c r="J38">
        <f ca="1"/>
        <v>7.9439997673034668</v>
      </c>
      <c r="K38">
        <f ca="1"/>
        <v>21884</v>
      </c>
      <c r="L38" t="str">
        <f ca="1"/>
        <v>0.40LL</v>
      </c>
      <c r="M38">
        <f ca="1"/>
        <v>0</v>
      </c>
      <c r="N38">
        <f ca="1"/>
        <v>0</v>
      </c>
      <c r="O38">
        <f ca="1"/>
        <v>0</v>
      </c>
      <c r="P38">
        <f ca="1"/>
        <v>0</v>
      </c>
      <c r="Q38">
        <f ca="1"/>
        <v>0</v>
      </c>
      <c r="R38">
        <f ca="1"/>
        <v>0</v>
      </c>
      <c r="S38">
        <f ca="1"/>
        <v>0</v>
      </c>
      <c r="T38">
        <f ca="1"/>
        <v>0</v>
      </c>
      <c r="U38" t="str">
        <f ca="1"/>
        <v>19-May</v>
      </c>
      <c r="V38" t="str">
        <f ca="1"/>
        <v>18-May</v>
      </c>
      <c r="W38" t="str">
        <f ca="1"/>
        <v>17-May</v>
      </c>
      <c r="X38" t="str">
        <f ca="1"/>
        <v>16-May</v>
      </c>
      <c r="Y38" t="str">
        <f ca="1"/>
        <v>15-May</v>
      </c>
      <c r="Z38" t="str">
        <f ca="1"/>
        <v>14-May</v>
      </c>
      <c r="AA38" t="str">
        <f ca="1"/>
        <v>13-May</v>
      </c>
      <c r="AB38" t="str">
        <f ca="1"/>
        <v>0.4</v>
      </c>
    </row>
    <row r="39" spans="1:28" x14ac:dyDescent="0.35">
      <c r="A39" s="33" t="s">
        <v>301</v>
      </c>
      <c r="B39" t="str">
        <f t="array" aca="1" ref="B39:AB39" ca="1">_xll.PICurrVal('CS Datalink'!$B$2:$AB$2,0,'CS Datalink'!$A$39)</f>
        <v>Nanded</v>
      </c>
      <c r="C39" t="str">
        <f ca="1"/>
        <v>Nanded</v>
      </c>
      <c r="D39" t="str">
        <f ca="1"/>
        <v>Hadgaon</v>
      </c>
      <c r="E39" t="str">
        <f ca="1"/>
        <v>Hadgaon</v>
      </c>
      <c r="F39" t="str">
        <f ca="1"/>
        <v>20013969</v>
      </c>
      <c r="G39" t="str">
        <f ca="1"/>
        <v>Hadgaon and Himayatnagar 132 Village Grid WSS</v>
      </c>
      <c r="H39" t="str">
        <f ca="1"/>
        <v>Umri Ja.</v>
      </c>
      <c r="I39" t="str">
        <f ca="1"/>
        <v>ESR-1.20 LL</v>
      </c>
      <c r="J39">
        <f ca="1"/>
        <v>0</v>
      </c>
      <c r="K39">
        <f ca="1"/>
        <v>0</v>
      </c>
      <c r="L39" t="str">
        <f ca="1"/>
        <v>1.20 LL</v>
      </c>
      <c r="M39">
        <f ca="1"/>
        <v>0</v>
      </c>
      <c r="N39">
        <f ca="1"/>
        <v>0</v>
      </c>
      <c r="O39">
        <f ca="1"/>
        <v>0</v>
      </c>
      <c r="P39">
        <f ca="1"/>
        <v>0</v>
      </c>
      <c r="Q39">
        <f ca="1"/>
        <v>0</v>
      </c>
      <c r="R39">
        <f ca="1"/>
        <v>0</v>
      </c>
      <c r="S39">
        <f ca="1"/>
        <v>0</v>
      </c>
      <c r="T39">
        <f ca="1"/>
        <v>0</v>
      </c>
      <c r="U39" t="str">
        <f ca="1"/>
        <v>19-May</v>
      </c>
      <c r="V39" t="str">
        <f ca="1"/>
        <v>18-May</v>
      </c>
      <c r="W39" t="str">
        <f ca="1"/>
        <v>17-May</v>
      </c>
      <c r="X39" t="str">
        <f ca="1"/>
        <v>16-May</v>
      </c>
      <c r="Y39" t="str">
        <f ca="1"/>
        <v>15-May</v>
      </c>
      <c r="Z39" t="str">
        <f ca="1"/>
        <v>14-May</v>
      </c>
      <c r="AA39" t="str">
        <f ca="1"/>
        <v>13-May</v>
      </c>
      <c r="AB39" t="str">
        <f ca="1"/>
        <v>1.2</v>
      </c>
    </row>
    <row r="40" spans="1:28" x14ac:dyDescent="0.35">
      <c r="A40" s="33" t="s">
        <v>305</v>
      </c>
      <c r="B40" t="str">
        <f t="array" aca="1" ref="B40:AB40" ca="1">_xll.PICurrVal('CS Datalink'!$B$2:$AB$2,0,'CS Datalink'!$A$40)</f>
        <v>Nanded</v>
      </c>
      <c r="C40" t="str">
        <f ca="1"/>
        <v>Nanded</v>
      </c>
      <c r="D40" t="str">
        <f ca="1"/>
        <v>Kandhar</v>
      </c>
      <c r="E40" t="str">
        <f ca="1"/>
        <v>Kandhar</v>
      </c>
      <c r="F40" t="str">
        <f ca="1"/>
        <v>7338000</v>
      </c>
      <c r="G40" t="str">
        <f ca="1"/>
        <v>Osmamnagar Shirdhon Combined WSS</v>
      </c>
      <c r="H40" t="str">
        <f ca="1"/>
        <v>Dharashiv</v>
      </c>
      <c r="I40" t="str">
        <f ca="1"/>
        <v>GSR-1.66 LL</v>
      </c>
      <c r="J40">
        <f ca="1"/>
        <v>0</v>
      </c>
      <c r="K40">
        <f ca="1"/>
        <v>0</v>
      </c>
      <c r="L40" t="str">
        <f ca="1"/>
        <v>1.66 LL</v>
      </c>
      <c r="M40">
        <f ca="1"/>
        <v>0</v>
      </c>
      <c r="N40">
        <f ca="1"/>
        <v>0</v>
      </c>
      <c r="O40">
        <f ca="1"/>
        <v>0</v>
      </c>
      <c r="P40">
        <f ca="1"/>
        <v>0</v>
      </c>
      <c r="Q40">
        <f ca="1"/>
        <v>0</v>
      </c>
      <c r="R40">
        <f ca="1"/>
        <v>0</v>
      </c>
      <c r="S40">
        <f ca="1"/>
        <v>0</v>
      </c>
      <c r="T40">
        <f ca="1"/>
        <v>1</v>
      </c>
      <c r="U40" t="str">
        <f ca="1"/>
        <v>19-May</v>
      </c>
      <c r="V40" t="str">
        <f ca="1"/>
        <v>18-May</v>
      </c>
      <c r="W40" t="str">
        <f ca="1"/>
        <v>17-May</v>
      </c>
      <c r="X40" t="str">
        <f ca="1"/>
        <v>16-May</v>
      </c>
      <c r="Y40" t="str">
        <f ca="1"/>
        <v>15-May</v>
      </c>
      <c r="Z40" t="str">
        <f ca="1"/>
        <v>14-May</v>
      </c>
      <c r="AA40" t="str">
        <f ca="1"/>
        <v>13-May</v>
      </c>
      <c r="AB40" t="str">
        <f ca="1"/>
        <v>1.66</v>
      </c>
    </row>
    <row r="41" spans="1:28" x14ac:dyDescent="0.35">
      <c r="A41" s="33" t="s">
        <v>416</v>
      </c>
      <c r="B41" t="str">
        <f t="array" aca="1" ref="B41:AB41" ca="1">_xll.PICurrVal('CS Datalink'!$B$2:$AB$2,0,'CS Datalink'!$A$41)</f>
        <v>Nanded</v>
      </c>
      <c r="C41" t="str">
        <f ca="1"/>
        <v>Nanded</v>
      </c>
      <c r="D41" t="str">
        <f ca="1"/>
        <v>Hadgaon</v>
      </c>
      <c r="E41" t="str">
        <f ca="1"/>
        <v>Hadgaon</v>
      </c>
      <c r="F41" t="str">
        <f ca="1"/>
        <v>20013969</v>
      </c>
      <c r="G41" t="str">
        <f ca="1"/>
        <v>Hadgaon and Himayatnagar 132 Village Grid WSS</v>
      </c>
      <c r="H41" t="str">
        <f ca="1"/>
        <v>Yelamb</v>
      </c>
      <c r="I41" t="str">
        <f ca="1"/>
        <v>ESR-0.40 LL</v>
      </c>
      <c r="J41">
        <f ca="1"/>
        <v>0</v>
      </c>
      <c r="K41">
        <f ca="1"/>
        <v>0</v>
      </c>
      <c r="L41" t="str">
        <f ca="1"/>
        <v>0.40 LL</v>
      </c>
      <c r="M41">
        <f ca="1"/>
        <v>0</v>
      </c>
      <c r="N41">
        <f ca="1"/>
        <v>0</v>
      </c>
      <c r="O41">
        <f ca="1"/>
        <v>0</v>
      </c>
      <c r="P41">
        <f ca="1"/>
        <v>0</v>
      </c>
      <c r="Q41">
        <f ca="1"/>
        <v>0</v>
      </c>
      <c r="R41">
        <f ca="1"/>
        <v>0</v>
      </c>
      <c r="S41">
        <f ca="1"/>
        <v>0</v>
      </c>
      <c r="T41">
        <f ca="1"/>
        <v>1</v>
      </c>
      <c r="U41" t="str">
        <f ca="1"/>
        <v>19-May</v>
      </c>
      <c r="V41" t="str">
        <f ca="1"/>
        <v>18-May</v>
      </c>
      <c r="W41" t="str">
        <f ca="1"/>
        <v>17-May</v>
      </c>
      <c r="X41" t="str">
        <f ca="1"/>
        <v>16-May</v>
      </c>
      <c r="Y41" t="str">
        <f ca="1"/>
        <v>15-May</v>
      </c>
      <c r="Z41" t="str">
        <f ca="1"/>
        <v>14-May</v>
      </c>
      <c r="AA41" t="str">
        <f ca="1"/>
        <v>13-May</v>
      </c>
      <c r="AB41" t="str">
        <f ca="1"/>
        <v>0.4</v>
      </c>
    </row>
    <row r="42" spans="1:28" x14ac:dyDescent="0.35">
      <c r="A42" s="33" t="s">
        <v>294</v>
      </c>
      <c r="B42" t="str">
        <f t="array" aca="1" ref="B42:AB42" ca="1">_xll.PICurrVal('CS Datalink'!$B$2:$AB$2,0,'CS Datalink'!$A$42)</f>
        <v>Nanded</v>
      </c>
      <c r="C42" t="str">
        <f ca="1"/>
        <v>Nanded</v>
      </c>
      <c r="D42" t="str">
        <f ca="1"/>
        <v>Hadgaon</v>
      </c>
      <c r="E42" t="str">
        <f ca="1"/>
        <v>Hadgaon</v>
      </c>
      <c r="F42" t="str">
        <f ca="1"/>
        <v>20013969</v>
      </c>
      <c r="G42" t="str">
        <f ca="1"/>
        <v>Hadgaon and Himayatnagar 132 Village Grid WSS</v>
      </c>
      <c r="H42" t="str">
        <f ca="1"/>
        <v>Dhanora (Tamsa)</v>
      </c>
      <c r="I42" t="str">
        <f ca="1"/>
        <v>ESR-0.40 LL</v>
      </c>
      <c r="J42">
        <f ca="1"/>
        <v>0</v>
      </c>
      <c r="K42">
        <f ca="1"/>
        <v>1897</v>
      </c>
      <c r="L42" t="str">
        <f ca="1"/>
        <v>0.40LL</v>
      </c>
      <c r="M42">
        <f ca="1"/>
        <v>0</v>
      </c>
      <c r="N42">
        <f ca="1"/>
        <v>0</v>
      </c>
      <c r="O42">
        <f ca="1"/>
        <v>0.22</v>
      </c>
      <c r="P42">
        <f ca="1"/>
        <v>0.43</v>
      </c>
      <c r="Q42">
        <f ca="1"/>
        <v>0.28000000000000003</v>
      </c>
      <c r="R42">
        <f ca="1"/>
        <v>0.37</v>
      </c>
      <c r="S42">
        <f ca="1"/>
        <v>0.15</v>
      </c>
      <c r="T42">
        <f ca="1"/>
        <v>1</v>
      </c>
      <c r="U42" t="str">
        <f ca="1"/>
        <v>19-May</v>
      </c>
      <c r="V42" t="str">
        <f ca="1"/>
        <v>18-May</v>
      </c>
      <c r="W42" t="str">
        <f ca="1"/>
        <v>17-May</v>
      </c>
      <c r="X42" t="str">
        <f ca="1"/>
        <v>16-May</v>
      </c>
      <c r="Y42" t="str">
        <f ca="1"/>
        <v>15-May</v>
      </c>
      <c r="Z42" t="str">
        <f ca="1"/>
        <v>14-May</v>
      </c>
      <c r="AA42" t="str">
        <f ca="1"/>
        <v>13-May</v>
      </c>
      <c r="AB42" t="str">
        <f ca="1"/>
        <v>0.4</v>
      </c>
    </row>
    <row r="43" spans="1:28" x14ac:dyDescent="0.35">
      <c r="A43" s="33" t="s">
        <v>1029</v>
      </c>
      <c r="B43" t="str">
        <f t="array" aca="1" ref="B43:AB43" ca="1">_xll.PICurrVal('CS Datalink'!$B$2:$AB$2,0,'CS Datalink'!$A$43)</f>
        <v>Chhatrapati Sambhajinagar</v>
      </c>
      <c r="C43" t="str">
        <f ca="1"/>
        <v>Chhatrapati Sambhajinagar</v>
      </c>
      <c r="D43" t="str">
        <f ca="1"/>
        <v>Sillod</v>
      </c>
      <c r="E43" t="str">
        <f ca="1"/>
        <v>Sillod</v>
      </c>
      <c r="F43" t="str">
        <f ca="1"/>
        <v>20017395</v>
      </c>
      <c r="G43" t="str">
        <f ca="1"/>
        <v>Shirsala &amp; 4 Village</v>
      </c>
      <c r="H43" t="str">
        <f ca="1"/>
        <v>Nanegaon</v>
      </c>
      <c r="I43" t="str">
        <f ca="1"/>
        <v>GSR-0.20 LL</v>
      </c>
      <c r="J43">
        <f ca="1"/>
        <v>0</v>
      </c>
      <c r="K43">
        <f ca="1"/>
        <v>1764</v>
      </c>
      <c r="L43" t="str">
        <f ca="1"/>
        <v>0.20 LL</v>
      </c>
      <c r="M43">
        <f ca="1"/>
        <v>0</v>
      </c>
      <c r="N43">
        <f ca="1"/>
        <v>0.01</v>
      </c>
      <c r="O43">
        <f ca="1"/>
        <v>0.03</v>
      </c>
      <c r="P43">
        <f ca="1"/>
        <v>0.52</v>
      </c>
      <c r="Q43">
        <f ca="1"/>
        <v>2.11</v>
      </c>
      <c r="R43">
        <f ca="1"/>
        <v>0</v>
      </c>
      <c r="S43">
        <f ca="1"/>
        <v>0</v>
      </c>
      <c r="T43">
        <f ca="1"/>
        <v>1</v>
      </c>
      <c r="U43" t="str">
        <f ca="1"/>
        <v>19-May</v>
      </c>
      <c r="V43" t="str">
        <f ca="1"/>
        <v>18-May</v>
      </c>
      <c r="W43" t="str">
        <f ca="1"/>
        <v>17-May</v>
      </c>
      <c r="X43" t="str">
        <f ca="1"/>
        <v>16-May</v>
      </c>
      <c r="Y43" t="str">
        <f ca="1"/>
        <v>15-May</v>
      </c>
      <c r="Z43" t="str">
        <f ca="1"/>
        <v>14-May</v>
      </c>
      <c r="AA43" t="str">
        <f ca="1"/>
        <v>13-May</v>
      </c>
      <c r="AB43" t="str">
        <f ca="1"/>
        <v>0.200000002980232</v>
      </c>
    </row>
    <row r="44" spans="1:28" x14ac:dyDescent="0.35">
      <c r="A44" s="33" t="s">
        <v>482</v>
      </c>
      <c r="B44" t="str">
        <f t="array" aca="1" ref="B44:AB44" ca="1">_xll.PICurrVal('CS Datalink'!$B$2:$AB$2,0,'CS Datalink'!$A$44)</f>
        <v>Nanded</v>
      </c>
      <c r="C44" t="str">
        <f ca="1"/>
        <v>Nanded</v>
      </c>
      <c r="D44" t="str">
        <f ca="1"/>
        <v>Hadgaon</v>
      </c>
      <c r="E44" t="str">
        <f ca="1"/>
        <v>Hadgaon</v>
      </c>
      <c r="F44" t="str">
        <f ca="1"/>
        <v>20013969</v>
      </c>
      <c r="G44" t="str">
        <f ca="1"/>
        <v>Hadgaon and Himayatnagar 132 Village Grid WSS</v>
      </c>
      <c r="H44" t="str">
        <f ca="1"/>
        <v>Unchegaon</v>
      </c>
      <c r="I44" t="str">
        <f ca="1"/>
        <v>ESR 0.40 LL</v>
      </c>
      <c r="J44">
        <f ca="1"/>
        <v>0</v>
      </c>
      <c r="K44">
        <f ca="1"/>
        <v>48033</v>
      </c>
      <c r="L44" t="str">
        <f ca="1"/>
        <v>0.40LL</v>
      </c>
      <c r="M44">
        <f ca="1"/>
        <v>7.565113822272397</v>
      </c>
      <c r="N44">
        <f ca="1"/>
        <v>1.0644553932349663</v>
      </c>
      <c r="O44">
        <f ca="1"/>
        <v>3.3354182594008308</v>
      </c>
      <c r="P44">
        <f ca="1"/>
        <v>13.213197612750882</v>
      </c>
      <c r="Q44">
        <f ca="1"/>
        <v>6.0510824003088786</v>
      </c>
      <c r="R44">
        <f ca="1"/>
        <v>8.4667897799139613</v>
      </c>
      <c r="S44">
        <f ca="1"/>
        <v>3.09</v>
      </c>
      <c r="T44">
        <f ca="1"/>
        <v>1</v>
      </c>
      <c r="U44" t="str">
        <f ca="1"/>
        <v>19-May</v>
      </c>
      <c r="V44" t="str">
        <f ca="1"/>
        <v>18-May</v>
      </c>
      <c r="W44" t="str">
        <f ca="1"/>
        <v>17-May</v>
      </c>
      <c r="X44" t="str">
        <f ca="1"/>
        <v>16-May</v>
      </c>
      <c r="Y44" t="str">
        <f ca="1"/>
        <v>15-May</v>
      </c>
      <c r="Z44" t="str">
        <f ca="1"/>
        <v>14-May</v>
      </c>
      <c r="AA44" t="str">
        <f ca="1"/>
        <v>13-May</v>
      </c>
      <c r="AB44" t="str">
        <f ca="1"/>
        <v>0.4</v>
      </c>
    </row>
    <row r="45" spans="1:28" x14ac:dyDescent="0.35">
      <c r="A45" s="33" t="s">
        <v>510</v>
      </c>
      <c r="B45" t="str">
        <f t="array" aca="1" ref="B45:AB45" ca="1">_xll.PICurrVal('CS Datalink'!$B$2:$AB$2,0,'CS Datalink'!$A$45)</f>
        <v>Nanded</v>
      </c>
      <c r="C45" t="str">
        <f ca="1"/>
        <v>Nanded</v>
      </c>
      <c r="D45" t="str">
        <f ca="1"/>
        <v>Hadgaon</v>
      </c>
      <c r="E45" t="str">
        <f ca="1"/>
        <v>Hadgaon</v>
      </c>
      <c r="F45" t="str">
        <f ca="1"/>
        <v>20013969</v>
      </c>
      <c r="G45" t="str">
        <f ca="1"/>
        <v>Hadgaon and Himayatnagar 132 Village Grid WSS</v>
      </c>
      <c r="H45" t="str">
        <f ca="1"/>
        <v>Babhali</v>
      </c>
      <c r="I45" t="str">
        <f ca="1"/>
        <v>ESR 0.80 LL</v>
      </c>
      <c r="J45">
        <f ca="1"/>
        <v>0</v>
      </c>
      <c r="K45">
        <f ca="1"/>
        <v>7325</v>
      </c>
      <c r="L45" t="str">
        <f ca="1"/>
        <v>0.80LL</v>
      </c>
      <c r="M45">
        <f ca="1"/>
        <v>0.94529577876235638</v>
      </c>
      <c r="N45">
        <f ca="1"/>
        <v>0.52</v>
      </c>
      <c r="O45">
        <f ca="1"/>
        <v>0.47</v>
      </c>
      <c r="P45">
        <f ca="1"/>
        <v>0</v>
      </c>
      <c r="Q45">
        <f ca="1"/>
        <v>0.45</v>
      </c>
      <c r="R45">
        <f ca="1"/>
        <v>0.34</v>
      </c>
      <c r="S45">
        <f ca="1"/>
        <v>0.4</v>
      </c>
      <c r="T45">
        <f ca="1"/>
        <v>1</v>
      </c>
      <c r="U45" t="str">
        <f ca="1"/>
        <v>19-May</v>
      </c>
      <c r="V45" t="str">
        <f ca="1"/>
        <v>18-May</v>
      </c>
      <c r="W45" t="str">
        <f ca="1"/>
        <v>17-May</v>
      </c>
      <c r="X45" t="str">
        <f ca="1"/>
        <v>16-May</v>
      </c>
      <c r="Y45" t="str">
        <f ca="1"/>
        <v>15-May</v>
      </c>
      <c r="Z45" t="str">
        <f ca="1"/>
        <v>14-May</v>
      </c>
      <c r="AA45" t="str">
        <f ca="1"/>
        <v>13-May</v>
      </c>
      <c r="AB45" t="str">
        <f ca="1"/>
        <v>0.8</v>
      </c>
    </row>
    <row r="46" spans="1:28" x14ac:dyDescent="0.35">
      <c r="A46" s="33" t="s">
        <v>414</v>
      </c>
      <c r="B46" t="str">
        <f t="array" aca="1" ref="B46:AB46" ca="1">_xll.PICurrVal('CS Datalink'!$B$2:$AB$2,0,'CS Datalink'!$A$46)</f>
        <v>Latur</v>
      </c>
      <c r="C46" t="str">
        <f ca="1"/>
        <v>Latur</v>
      </c>
      <c r="D46" t="str">
        <f ca="1"/>
        <v>Shirur Anantpal</v>
      </c>
      <c r="E46" t="str">
        <f ca="1"/>
        <v>Shirur Anantpal</v>
      </c>
      <c r="F46" t="str">
        <f ca="1"/>
        <v>20030815</v>
      </c>
      <c r="G46" t="str">
        <f ca="1"/>
        <v>Sakol 7 villages WSS</v>
      </c>
      <c r="H46" t="str">
        <f ca="1"/>
        <v>Tripal</v>
      </c>
      <c r="I46" t="str">
        <f ca="1"/>
        <v>ESR-0.40 LL</v>
      </c>
      <c r="J46">
        <f ca="1"/>
        <v>0</v>
      </c>
      <c r="K46">
        <f ca="1"/>
        <v>8</v>
      </c>
      <c r="L46" t="str">
        <f ca="1"/>
        <v>0.40 LL</v>
      </c>
      <c r="M46">
        <f ca="1"/>
        <v>0</v>
      </c>
      <c r="N46">
        <f ca="1"/>
        <v>0</v>
      </c>
      <c r="O46">
        <f ca="1"/>
        <v>0</v>
      </c>
      <c r="P46">
        <f ca="1"/>
        <v>0</v>
      </c>
      <c r="Q46">
        <f ca="1"/>
        <v>0</v>
      </c>
      <c r="R46">
        <f ca="1"/>
        <v>0</v>
      </c>
      <c r="S46">
        <f ca="1"/>
        <v>0</v>
      </c>
      <c r="T46">
        <f ca="1"/>
        <v>0</v>
      </c>
      <c r="U46" t="str">
        <f ca="1"/>
        <v>19-May</v>
      </c>
      <c r="V46" t="str">
        <f ca="1"/>
        <v>18-May</v>
      </c>
      <c r="W46" t="str">
        <f ca="1"/>
        <v>17-May</v>
      </c>
      <c r="X46" t="str">
        <f ca="1"/>
        <v>16-May</v>
      </c>
      <c r="Y46" t="str">
        <f ca="1"/>
        <v>15-May</v>
      </c>
      <c r="Z46" t="str">
        <f ca="1"/>
        <v>14-May</v>
      </c>
      <c r="AA46" t="str">
        <f ca="1"/>
        <v>13-May</v>
      </c>
      <c r="AB46" t="str">
        <f ca="1"/>
        <v>0.4</v>
      </c>
    </row>
    <row r="47" spans="1:28" x14ac:dyDescent="0.35">
      <c r="A47" s="33" t="s">
        <v>316</v>
      </c>
      <c r="B47" t="str">
        <f t="array" aca="1" ref="B47:AB47" ca="1">_xll.PICurrVal('CS Datalink'!$B$2:$AB$2,0,'CS Datalink'!$A$47)</f>
        <v>Nanded</v>
      </c>
      <c r="C47" t="str">
        <f ca="1"/>
        <v>Nanded</v>
      </c>
      <c r="D47" t="str">
        <f ca="1"/>
        <v>Hadgaon</v>
      </c>
      <c r="E47" t="str">
        <f ca="1"/>
        <v>Hadgaon</v>
      </c>
      <c r="F47" t="str">
        <f ca="1"/>
        <v>20013969</v>
      </c>
      <c r="G47" t="str">
        <f ca="1"/>
        <v>Hadgaon and Himayatnagar 132 Village Grid WSS</v>
      </c>
      <c r="H47" t="str">
        <f ca="1"/>
        <v>Chinchgawhan</v>
      </c>
      <c r="I47" t="str">
        <f ca="1"/>
        <v>ESR 0.60 LL</v>
      </c>
      <c r="J47">
        <f ca="1"/>
        <v>0</v>
      </c>
      <c r="K47">
        <f ca="1"/>
        <v>99346</v>
      </c>
      <c r="L47" t="str">
        <f ca="1"/>
        <v>0.60LL</v>
      </c>
      <c r="M47">
        <f ca="1"/>
        <v>0.01</v>
      </c>
      <c r="N47">
        <f ca="1"/>
        <v>0.27</v>
      </c>
      <c r="O47">
        <f ca="1"/>
        <v>0</v>
      </c>
      <c r="P47">
        <f ca="1"/>
        <v>151.1</v>
      </c>
      <c r="Q47">
        <f ca="1"/>
        <v>0.09</v>
      </c>
      <c r="R47">
        <f ca="1"/>
        <v>0</v>
      </c>
      <c r="S47">
        <f ca="1"/>
        <v>0</v>
      </c>
      <c r="T47">
        <f ca="1"/>
        <v>1</v>
      </c>
      <c r="U47" t="str">
        <f ca="1"/>
        <v>19-May</v>
      </c>
      <c r="V47" t="str">
        <f ca="1"/>
        <v>18-May</v>
      </c>
      <c r="W47" t="str">
        <f ca="1"/>
        <v>17-May</v>
      </c>
      <c r="X47" t="str">
        <f ca="1"/>
        <v>16-May</v>
      </c>
      <c r="Y47" t="str">
        <f ca="1"/>
        <v>15-May</v>
      </c>
      <c r="Z47" t="str">
        <f ca="1"/>
        <v>14-May</v>
      </c>
      <c r="AA47" t="str">
        <f ca="1"/>
        <v>13-May</v>
      </c>
      <c r="AB47" t="str">
        <f ca="1"/>
        <v>0.6</v>
      </c>
    </row>
    <row r="48" spans="1:28" x14ac:dyDescent="0.35">
      <c r="A48" s="33" t="s">
        <v>540</v>
      </c>
      <c r="B48" t="str">
        <f t="array" aca="1" ref="B48:AB48" ca="1">_xll.PICurrVal('CS Datalink'!$B$2:$AB$2,0,'CS Datalink'!$A$48)</f>
        <v>Chhatrapati sambhajinagar</v>
      </c>
      <c r="C48" t="str">
        <f ca="1"/>
        <v>Chhatrapati sambhajinagar</v>
      </c>
      <c r="D48" t="str">
        <f ca="1"/>
        <v>Vaijapur</v>
      </c>
      <c r="E48" t="str">
        <f ca="1"/>
        <v>Vaijapur</v>
      </c>
      <c r="F48" t="str">
        <f ca="1"/>
        <v>20051233</v>
      </c>
      <c r="G48" t="str">
        <f ca="1"/>
        <v>373 Village Gangapur-Vaijapur Grid WSS</v>
      </c>
      <c r="H48" t="str">
        <f ca="1"/>
        <v>Sudamwadi</v>
      </c>
      <c r="I48" t="str">
        <f ca="1"/>
        <v>ESR-0.30 LL</v>
      </c>
      <c r="J48" t="str">
        <f ca="1"/>
        <v>Pt Created</v>
      </c>
      <c r="K48" t="str">
        <f ca="1"/>
        <v>Pt Created</v>
      </c>
      <c r="L48" t="str">
        <f ca="1"/>
        <v>0.30 LL</v>
      </c>
      <c r="M48">
        <f ca="1"/>
        <v>0</v>
      </c>
      <c r="N48">
        <f ca="1"/>
        <v>0</v>
      </c>
      <c r="O48">
        <f ca="1"/>
        <v>0</v>
      </c>
      <c r="P48">
        <f ca="1"/>
        <v>0</v>
      </c>
      <c r="Q48">
        <f ca="1"/>
        <v>0</v>
      </c>
      <c r="R48">
        <f ca="1"/>
        <v>0</v>
      </c>
      <c r="S48">
        <f ca="1"/>
        <v>0</v>
      </c>
      <c r="T48">
        <f ca="1"/>
        <v>0</v>
      </c>
      <c r="U48" t="str">
        <f ca="1"/>
        <v>19-May</v>
      </c>
      <c r="V48" t="str">
        <f ca="1"/>
        <v>18-May</v>
      </c>
      <c r="W48" t="str">
        <f ca="1"/>
        <v>17-May</v>
      </c>
      <c r="X48" t="str">
        <f ca="1"/>
        <v>16-May</v>
      </c>
      <c r="Y48" t="str">
        <f ca="1"/>
        <v>15-May</v>
      </c>
      <c r="Z48" t="str">
        <f ca="1"/>
        <v>14-May</v>
      </c>
      <c r="AA48" t="str">
        <f ca="1"/>
        <v>13-May</v>
      </c>
      <c r="AB48" t="str">
        <f ca="1"/>
        <v>0.3</v>
      </c>
    </row>
    <row r="49" spans="1:28" x14ac:dyDescent="0.35">
      <c r="A49" s="33" t="s">
        <v>494</v>
      </c>
      <c r="B49" t="str">
        <f t="array" aca="1" ref="B49:AB49" ca="1">_xll.PICurrVal('CS Datalink'!$B$2:$AB$2,0,'CS Datalink'!$A$49)</f>
        <v>Chhatrapati Sambhajinagar</v>
      </c>
      <c r="C49" t="str">
        <f ca="1"/>
        <v>Chhatrapati Sambhajinagar</v>
      </c>
      <c r="D49" t="str">
        <f ca="1"/>
        <v>Vaijapur</v>
      </c>
      <c r="E49" t="str">
        <f ca="1"/>
        <v>Vaijapur</v>
      </c>
      <c r="F49" t="str">
        <f ca="1"/>
        <v>20051233</v>
      </c>
      <c r="G49" t="str">
        <f ca="1"/>
        <v>373 Village Gangapur-Vaijapur Grid WSS</v>
      </c>
      <c r="H49" t="str">
        <f ca="1"/>
        <v>Jategaon</v>
      </c>
      <c r="I49" t="str">
        <f ca="1"/>
        <v>ESR-1.00 LL</v>
      </c>
      <c r="J49">
        <f ca="1"/>
        <v>0</v>
      </c>
      <c r="K49">
        <f ca="1"/>
        <v>2404</v>
      </c>
      <c r="L49" t="str">
        <f ca="1"/>
        <v>1.00 LL</v>
      </c>
      <c r="M49">
        <f ca="1"/>
        <v>1.1121667480468751</v>
      </c>
      <c r="N49">
        <f ca="1"/>
        <v>0.22</v>
      </c>
      <c r="O49">
        <f ca="1"/>
        <v>0</v>
      </c>
      <c r="P49">
        <f ca="1"/>
        <v>1.1499999999999999</v>
      </c>
      <c r="Q49">
        <f ca="1"/>
        <v>1.3430004882812501</v>
      </c>
      <c r="R49">
        <f ca="1"/>
        <v>0</v>
      </c>
      <c r="S49">
        <f ca="1"/>
        <v>0</v>
      </c>
      <c r="T49">
        <f ca="1"/>
        <v>1</v>
      </c>
      <c r="U49" t="str">
        <f ca="1"/>
        <v>19-May</v>
      </c>
      <c r="V49" t="str">
        <f ca="1"/>
        <v>18-May</v>
      </c>
      <c r="W49" t="str">
        <f ca="1"/>
        <v>17-May</v>
      </c>
      <c r="X49" t="str">
        <f ca="1"/>
        <v>16-May</v>
      </c>
      <c r="Y49" t="str">
        <f ca="1"/>
        <v>15-May</v>
      </c>
      <c r="Z49" t="str">
        <f ca="1"/>
        <v>14-May</v>
      </c>
      <c r="AA49" t="str">
        <f ca="1"/>
        <v>13-May</v>
      </c>
      <c r="AB49" t="str">
        <f ca="1"/>
        <v>1</v>
      </c>
    </row>
    <row r="50" spans="1:28" x14ac:dyDescent="0.35">
      <c r="A50" s="33" t="s">
        <v>583</v>
      </c>
      <c r="B50" t="str">
        <f t="array" aca="1" ref="B50:AB50" ca="1">_xll.PICurrVal('CS Datalink'!$B$2:$AB$2,0,'CS Datalink'!$A$50)</f>
        <v>Chhatrapati Sambhajinagar</v>
      </c>
      <c r="C50" t="str">
        <f ca="1"/>
        <v>Chhatrapati Sambhajinagar</v>
      </c>
      <c r="D50" t="str">
        <f ca="1"/>
        <v>Gangapur</v>
      </c>
      <c r="E50" t="str">
        <f ca="1"/>
        <v>Gangapur</v>
      </c>
      <c r="F50" t="str">
        <f ca="1"/>
        <v>20051233</v>
      </c>
      <c r="G50" t="str">
        <f ca="1"/>
        <v>373 Village Gangapur-Vaijapur Grid WSS</v>
      </c>
      <c r="H50" t="str">
        <f ca="1"/>
        <v>Warkhed</v>
      </c>
      <c r="I50" t="str">
        <f ca="1"/>
        <v>ESR-0.50 LL</v>
      </c>
      <c r="J50">
        <f ca="1"/>
        <v>0</v>
      </c>
      <c r="K50">
        <f ca="1"/>
        <v>4621</v>
      </c>
      <c r="L50" t="str">
        <f ca="1"/>
        <v>0.50 LL</v>
      </c>
      <c r="M50">
        <f ca="1"/>
        <v>0.5</v>
      </c>
      <c r="N50">
        <f ca="1"/>
        <v>0.72</v>
      </c>
      <c r="O50">
        <f ca="1"/>
        <v>0.64</v>
      </c>
      <c r="P50">
        <f ca="1"/>
        <v>0</v>
      </c>
      <c r="Q50">
        <f ca="1"/>
        <v>0.02</v>
      </c>
      <c r="R50">
        <f ca="1"/>
        <v>0.86</v>
      </c>
      <c r="S50">
        <f ca="1"/>
        <v>0.02</v>
      </c>
      <c r="T50">
        <f ca="1"/>
        <v>1</v>
      </c>
      <c r="U50" t="str">
        <f ca="1"/>
        <v>19-May</v>
      </c>
      <c r="V50" t="str">
        <f ca="1"/>
        <v>18-May</v>
      </c>
      <c r="W50" t="str">
        <f ca="1"/>
        <v>17-May</v>
      </c>
      <c r="X50" t="str">
        <f ca="1"/>
        <v>16-May</v>
      </c>
      <c r="Y50" t="str">
        <f ca="1"/>
        <v>15-May</v>
      </c>
      <c r="Z50" t="str">
        <f ca="1"/>
        <v>14-May</v>
      </c>
      <c r="AA50" t="str">
        <f ca="1"/>
        <v>13-May</v>
      </c>
      <c r="AB50" t="str">
        <f ca="1"/>
        <v>0.5</v>
      </c>
    </row>
    <row r="51" spans="1:28" x14ac:dyDescent="0.35">
      <c r="A51" s="33" t="s">
        <v>293</v>
      </c>
      <c r="B51" t="str">
        <f t="array" aca="1" ref="B51:AB51" ca="1">_xll.PICurrVal('CS Datalink'!$B$2:$AB$2,0,'CS Datalink'!$A$51)</f>
        <v>Nanded</v>
      </c>
      <c r="C51" t="str">
        <f ca="1"/>
        <v>Nanded</v>
      </c>
      <c r="D51" t="str">
        <f ca="1"/>
        <v>Hadgaon</v>
      </c>
      <c r="E51" t="str">
        <f ca="1"/>
        <v>Hadgaon</v>
      </c>
      <c r="F51" t="str">
        <f ca="1"/>
        <v>20013969</v>
      </c>
      <c r="G51" t="str">
        <f ca="1"/>
        <v>Hadgaon and Himayatnagar 132 Village Grid WSS</v>
      </c>
      <c r="H51" t="str">
        <f ca="1"/>
        <v>Baradshewala</v>
      </c>
      <c r="I51" t="str">
        <f ca="1"/>
        <v>ESR-0.80 LL</v>
      </c>
      <c r="J51">
        <f ca="1"/>
        <v>0</v>
      </c>
      <c r="K51">
        <f ca="1"/>
        <v>181</v>
      </c>
      <c r="L51" t="str">
        <f ca="1"/>
        <v>0.80 LL</v>
      </c>
      <c r="M51">
        <f ca="1"/>
        <v>0.04</v>
      </c>
      <c r="N51">
        <f ca="1"/>
        <v>0.04</v>
      </c>
      <c r="O51">
        <f ca="1"/>
        <v>0</v>
      </c>
      <c r="P51">
        <f ca="1"/>
        <v>0</v>
      </c>
      <c r="Q51">
        <f ca="1"/>
        <v>0</v>
      </c>
      <c r="R51">
        <f ca="1"/>
        <v>0</v>
      </c>
      <c r="S51">
        <f ca="1"/>
        <v>0</v>
      </c>
      <c r="T51">
        <f ca="1"/>
        <v>0</v>
      </c>
      <c r="U51" t="str">
        <f ca="1"/>
        <v>19-May</v>
      </c>
      <c r="V51" t="str">
        <f ca="1"/>
        <v>18-May</v>
      </c>
      <c r="W51" t="str">
        <f ca="1"/>
        <v>17-May</v>
      </c>
      <c r="X51" t="str">
        <f ca="1"/>
        <v>16-May</v>
      </c>
      <c r="Y51" t="str">
        <f ca="1"/>
        <v>15-May</v>
      </c>
      <c r="Z51" t="str">
        <f ca="1"/>
        <v>14-May</v>
      </c>
      <c r="AA51" t="str">
        <f ca="1"/>
        <v>13-May</v>
      </c>
      <c r="AB51" t="str">
        <f ca="1"/>
        <v>0.8</v>
      </c>
    </row>
    <row r="52" spans="1:28" x14ac:dyDescent="0.35">
      <c r="A52" s="33" t="s">
        <v>495</v>
      </c>
      <c r="B52" t="str">
        <f t="array" aca="1" ref="B52:AB52" ca="1">_xll.PICurrVal('CS Datalink'!$B$2:$AB$2,0,'CS Datalink'!$A$52)</f>
        <v>Chhatrapati Sambhajinagar</v>
      </c>
      <c r="C52" t="str">
        <f ca="1"/>
        <v>Chhatrapati Sambhajinagar</v>
      </c>
      <c r="D52" t="str">
        <f ca="1"/>
        <v>Vaijapur</v>
      </c>
      <c r="E52" t="str">
        <f ca="1"/>
        <v>Vaijapur</v>
      </c>
      <c r="F52" t="str">
        <f ca="1"/>
        <v>20051233</v>
      </c>
      <c r="G52" t="str">
        <f ca="1"/>
        <v>373 Village Gangapur-Vaijapur Grid WSS</v>
      </c>
      <c r="H52" t="str">
        <f ca="1"/>
        <v>Kapus Wadgaon</v>
      </c>
      <c r="I52" t="str">
        <f ca="1"/>
        <v>ESR-0.50 LL</v>
      </c>
      <c r="J52">
        <f ca="1"/>
        <v>0</v>
      </c>
      <c r="K52">
        <f ca="1"/>
        <v>1838</v>
      </c>
      <c r="L52" t="str">
        <f ca="1"/>
        <v>0.50 LL</v>
      </c>
      <c r="M52">
        <f ca="1"/>
        <v>0</v>
      </c>
      <c r="N52">
        <f ca="1"/>
        <v>0</v>
      </c>
      <c r="O52">
        <f ca="1"/>
        <v>0</v>
      </c>
      <c r="P52">
        <f ca="1"/>
        <v>0</v>
      </c>
      <c r="Q52">
        <f ca="1"/>
        <v>0</v>
      </c>
      <c r="R52">
        <f ca="1"/>
        <v>0</v>
      </c>
      <c r="S52">
        <f ca="1"/>
        <v>0</v>
      </c>
      <c r="T52">
        <f ca="1"/>
        <v>0</v>
      </c>
      <c r="U52" t="str">
        <f ca="1"/>
        <v>19-May</v>
      </c>
      <c r="V52" t="str">
        <f ca="1"/>
        <v>18-May</v>
      </c>
      <c r="W52" t="str">
        <f ca="1"/>
        <v>17-May</v>
      </c>
      <c r="X52" t="str">
        <f ca="1"/>
        <v>16-May</v>
      </c>
      <c r="Y52" t="str">
        <f ca="1"/>
        <v>15-May</v>
      </c>
      <c r="Z52" t="str">
        <f ca="1"/>
        <v>14-May</v>
      </c>
      <c r="AA52" t="str">
        <f ca="1"/>
        <v>13-May</v>
      </c>
      <c r="AB52" t="str">
        <f ca="1"/>
        <v>0.5</v>
      </c>
    </row>
    <row r="53" spans="1:28" x14ac:dyDescent="0.35">
      <c r="A53" s="33" t="s">
        <v>303</v>
      </c>
      <c r="B53" t="str">
        <f t="array" aca="1" ref="B53:AB53" ca="1">_xll.PICurrVal('CS Datalink'!$B$2:$AB$2,0,'CS Datalink'!$A$53)</f>
        <v>Nanded</v>
      </c>
      <c r="C53" t="str">
        <f ca="1"/>
        <v>Nanded</v>
      </c>
      <c r="D53" t="str">
        <f ca="1"/>
        <v>Kandhar</v>
      </c>
      <c r="E53" t="str">
        <f ca="1"/>
        <v>Kandhar</v>
      </c>
      <c r="F53" t="str">
        <f ca="1"/>
        <v>7338000</v>
      </c>
      <c r="G53" t="str">
        <f ca="1"/>
        <v>Osmamnagar Shirdhon Combined WSS</v>
      </c>
      <c r="H53" t="str">
        <f ca="1"/>
        <v>Bhutaychiwadi</v>
      </c>
      <c r="I53" t="str">
        <f ca="1"/>
        <v>ESR-0.20 LL</v>
      </c>
      <c r="J53" t="str">
        <f ca="1"/>
        <v>Pt Created</v>
      </c>
      <c r="K53" t="str">
        <f ca="1"/>
        <v>Pt Created</v>
      </c>
      <c r="L53" t="str">
        <f ca="1"/>
        <v>0.20LL</v>
      </c>
      <c r="M53">
        <f ca="1"/>
        <v>0</v>
      </c>
      <c r="N53">
        <f ca="1"/>
        <v>0</v>
      </c>
      <c r="O53">
        <f ca="1"/>
        <v>0</v>
      </c>
      <c r="P53">
        <f ca="1"/>
        <v>0</v>
      </c>
      <c r="Q53">
        <f ca="1"/>
        <v>0</v>
      </c>
      <c r="R53">
        <f ca="1"/>
        <v>0</v>
      </c>
      <c r="S53">
        <f ca="1"/>
        <v>0</v>
      </c>
      <c r="T53">
        <f ca="1"/>
        <v>0</v>
      </c>
      <c r="U53" t="str">
        <f ca="1"/>
        <v>19-May</v>
      </c>
      <c r="V53" t="str">
        <f ca="1"/>
        <v>18-May</v>
      </c>
      <c r="W53" t="str">
        <f ca="1"/>
        <v>17-May</v>
      </c>
      <c r="X53" t="str">
        <f ca="1"/>
        <v>16-May</v>
      </c>
      <c r="Y53" t="str">
        <f ca="1"/>
        <v>15-May</v>
      </c>
      <c r="Z53" t="str">
        <f ca="1"/>
        <v>14-May</v>
      </c>
      <c r="AA53" t="str">
        <f ca="1"/>
        <v>13-May</v>
      </c>
      <c r="AB53" t="str">
        <f ca="1"/>
        <v>0.2</v>
      </c>
    </row>
    <row r="54" spans="1:28" x14ac:dyDescent="0.35">
      <c r="A54" s="33" t="s">
        <v>584</v>
      </c>
      <c r="B54" t="str">
        <f t="array" aca="1" ref="B54:AB54" ca="1">_xll.PICurrVal('CS Datalink'!$B$2:$AB$2,0,'CS Datalink'!$A$54)</f>
        <v>Chhatrapati Sambhajinagar</v>
      </c>
      <c r="C54" t="str">
        <f ca="1"/>
        <v>Chhatrapati Sambhajinagar</v>
      </c>
      <c r="D54" t="str">
        <f ca="1"/>
        <v>Vaijapur</v>
      </c>
      <c r="E54" t="str">
        <f ca="1"/>
        <v>Vaijapur</v>
      </c>
      <c r="F54" t="str">
        <f ca="1"/>
        <v>20051233</v>
      </c>
      <c r="G54" t="str">
        <f ca="1"/>
        <v>373 Village Gangapur-Vaijapur Grid WSS</v>
      </c>
      <c r="H54" t="str">
        <f ca="1"/>
        <v>Bhaigaon Ganga</v>
      </c>
      <c r="I54" t="str">
        <f ca="1"/>
        <v>ESR-0.40 LL</v>
      </c>
      <c r="J54">
        <f ca="1"/>
        <v>0</v>
      </c>
      <c r="K54">
        <f ca="1"/>
        <v>9957</v>
      </c>
      <c r="L54" t="str">
        <f ca="1"/>
        <v>0.40 LL</v>
      </c>
      <c r="M54">
        <f ca="1"/>
        <v>0</v>
      </c>
      <c r="N54">
        <f ca="1"/>
        <v>0</v>
      </c>
      <c r="O54">
        <f ca="1"/>
        <v>0</v>
      </c>
      <c r="P54">
        <f ca="1"/>
        <v>0</v>
      </c>
      <c r="Q54">
        <f ca="1"/>
        <v>0</v>
      </c>
      <c r="R54">
        <f ca="1"/>
        <v>0</v>
      </c>
      <c r="S54">
        <f ca="1"/>
        <v>0</v>
      </c>
      <c r="T54">
        <f ca="1"/>
        <v>0</v>
      </c>
      <c r="U54" t="str">
        <f ca="1"/>
        <v>19-May</v>
      </c>
      <c r="V54" t="str">
        <f ca="1"/>
        <v>18-May</v>
      </c>
      <c r="W54" t="str">
        <f ca="1"/>
        <v>17-May</v>
      </c>
      <c r="X54" t="str">
        <f ca="1"/>
        <v>16-May</v>
      </c>
      <c r="Y54" t="str">
        <f ca="1"/>
        <v>15-May</v>
      </c>
      <c r="Z54" t="str">
        <f ca="1"/>
        <v>14-May</v>
      </c>
      <c r="AA54" t="str">
        <f ca="1"/>
        <v>13-May</v>
      </c>
      <c r="AB54" t="str">
        <f ca="1"/>
        <v>0.4</v>
      </c>
    </row>
    <row r="55" spans="1:28" x14ac:dyDescent="0.35">
      <c r="A55" s="33" t="s">
        <v>291</v>
      </c>
      <c r="B55" t="str">
        <f t="array" aca="1" ref="B55:AB55" ca="1">_xll.PICurrVal('CS Datalink'!$B$2:$AB$2,0,'CS Datalink'!$A$55)</f>
        <v>Chhatrapati Sambhajinagar</v>
      </c>
      <c r="C55" t="str">
        <f ca="1"/>
        <v>Chhatrapati Sambhajinagar</v>
      </c>
      <c r="D55" t="str">
        <f ca="1"/>
        <v>Vaijapur</v>
      </c>
      <c r="E55" t="str">
        <f ca="1"/>
        <v>Vaijapur</v>
      </c>
      <c r="F55" t="str">
        <f ca="1"/>
        <v>20051233</v>
      </c>
      <c r="G55" t="str">
        <f ca="1"/>
        <v>373 Village Gangapur-Vaijapur Grid WSS</v>
      </c>
      <c r="H55" t="str">
        <f ca="1"/>
        <v>Parsoda</v>
      </c>
      <c r="I55" t="str">
        <f ca="1"/>
        <v>ESR-0.80 LL</v>
      </c>
      <c r="J55">
        <f ca="1"/>
        <v>0</v>
      </c>
      <c r="K55">
        <f ca="1"/>
        <v>1919</v>
      </c>
      <c r="L55" t="str">
        <f ca="1"/>
        <v>0.80 LL</v>
      </c>
      <c r="M55">
        <f ca="1"/>
        <v>0.17</v>
      </c>
      <c r="N55">
        <f ca="1"/>
        <v>0.05</v>
      </c>
      <c r="O55">
        <f ca="1"/>
        <v>0</v>
      </c>
      <c r="P55">
        <f ca="1"/>
        <v>0.04</v>
      </c>
      <c r="Q55">
        <f ca="1"/>
        <v>0.09</v>
      </c>
      <c r="R55">
        <f ca="1"/>
        <v>0.05</v>
      </c>
      <c r="S55">
        <f ca="1"/>
        <v>0.05</v>
      </c>
      <c r="T55">
        <f ca="1"/>
        <v>1</v>
      </c>
      <c r="U55" t="str">
        <f ca="1"/>
        <v>19-May</v>
      </c>
      <c r="V55" t="str">
        <f ca="1"/>
        <v>18-May</v>
      </c>
      <c r="W55" t="str">
        <f ca="1"/>
        <v>17-May</v>
      </c>
      <c r="X55" t="str">
        <f ca="1"/>
        <v>16-May</v>
      </c>
      <c r="Y55" t="str">
        <f ca="1"/>
        <v>15-May</v>
      </c>
      <c r="Z55" t="str">
        <f ca="1"/>
        <v>14-May</v>
      </c>
      <c r="AA55" t="str">
        <f ca="1"/>
        <v>13-May</v>
      </c>
      <c r="AB55" t="str">
        <f ca="1"/>
        <v>0.8</v>
      </c>
    </row>
    <row r="56" spans="1:28" x14ac:dyDescent="0.35">
      <c r="A56" s="33" t="s">
        <v>586</v>
      </c>
      <c r="B56" t="str">
        <f t="array" aca="1" ref="B56:AB56" ca="1">_xll.PICurrVal('CS Datalink'!$B$2:$AB$2,0,'CS Datalink'!$A$56)</f>
        <v>Chhatrapati sambhajinagar</v>
      </c>
      <c r="C56" t="str">
        <f ca="1"/>
        <v>Chhatrapati sambhajinagar</v>
      </c>
      <c r="D56" t="str">
        <f ca="1"/>
        <v>Vaijapur</v>
      </c>
      <c r="E56" t="str">
        <f ca="1"/>
        <v>Vaijapur</v>
      </c>
      <c r="F56" t="str">
        <f ca="1"/>
        <v>20051233</v>
      </c>
      <c r="G56" t="str">
        <f ca="1"/>
        <v>373 Village Gangapur-Vaijapur Grid WSS</v>
      </c>
      <c r="H56" t="str">
        <f ca="1"/>
        <v>Sirasgaon</v>
      </c>
      <c r="I56" t="str">
        <f ca="1"/>
        <v>ESR-1.25 LL</v>
      </c>
      <c r="J56">
        <f ca="1"/>
        <v>0</v>
      </c>
      <c r="K56">
        <f ca="1"/>
        <v>3721</v>
      </c>
      <c r="L56" t="str">
        <f ca="1"/>
        <v>1.25 LL</v>
      </c>
      <c r="M56">
        <f ca="1"/>
        <v>1.03</v>
      </c>
      <c r="N56">
        <f ca="1"/>
        <v>0</v>
      </c>
      <c r="O56">
        <f ca="1"/>
        <v>0.71</v>
      </c>
      <c r="P56">
        <f ca="1"/>
        <v>0.25</v>
      </c>
      <c r="Q56">
        <f ca="1"/>
        <v>0.72</v>
      </c>
      <c r="R56">
        <f ca="1"/>
        <v>0.71</v>
      </c>
      <c r="S56">
        <f ca="1"/>
        <v>0.25</v>
      </c>
      <c r="T56">
        <f ca="1"/>
        <v>1</v>
      </c>
      <c r="U56" t="str">
        <f ca="1"/>
        <v>19-May</v>
      </c>
      <c r="V56" t="str">
        <f ca="1"/>
        <v>18-May</v>
      </c>
      <c r="W56" t="str">
        <f ca="1"/>
        <v>17-May</v>
      </c>
      <c r="X56" t="str">
        <f ca="1"/>
        <v>16-May</v>
      </c>
      <c r="Y56" t="str">
        <f ca="1"/>
        <v>15-May</v>
      </c>
      <c r="Z56" t="str">
        <f ca="1"/>
        <v>14-May</v>
      </c>
      <c r="AA56" t="str">
        <f ca="1"/>
        <v>13-May</v>
      </c>
      <c r="AB56" t="str">
        <f ca="1"/>
        <v>1.25</v>
      </c>
    </row>
    <row r="57" spans="1:28" x14ac:dyDescent="0.35">
      <c r="A57" s="33" t="s">
        <v>541</v>
      </c>
      <c r="B57" t="str">
        <f t="array" aca="1" ref="B57:AB57" ca="1">_xll.PICurrVal('CS Datalink'!$B$2:$AB$2,0,'CS Datalink'!$A$57)</f>
        <v>Chhatrapati sambhajinagar</v>
      </c>
      <c r="C57" t="str">
        <f ca="1"/>
        <v>Chhatrapati sambhajinagar</v>
      </c>
      <c r="D57" t="str">
        <f ca="1"/>
        <v>Vaijapur</v>
      </c>
      <c r="E57" t="str">
        <f ca="1"/>
        <v>Vaijapur</v>
      </c>
      <c r="F57" t="str">
        <f ca="1"/>
        <v>20051233</v>
      </c>
      <c r="G57" t="str">
        <f ca="1"/>
        <v>373 Village Gangapur-Vaijapur Grid WSS</v>
      </c>
      <c r="H57" t="str">
        <f ca="1"/>
        <v>Raghunathpurwadi</v>
      </c>
      <c r="I57" t="str">
        <f ca="1"/>
        <v>ESR-0.35 LL</v>
      </c>
      <c r="J57">
        <f ca="1"/>
        <v>0</v>
      </c>
      <c r="K57">
        <f ca="1"/>
        <v>1390</v>
      </c>
      <c r="L57" t="str">
        <f ca="1"/>
        <v>0.35 LL</v>
      </c>
      <c r="M57">
        <f ca="1"/>
        <v>0</v>
      </c>
      <c r="N57">
        <f ca="1"/>
        <v>0</v>
      </c>
      <c r="O57">
        <f ca="1"/>
        <v>0</v>
      </c>
      <c r="P57">
        <f ca="1"/>
        <v>0</v>
      </c>
      <c r="Q57">
        <f ca="1"/>
        <v>0</v>
      </c>
      <c r="R57">
        <f ca="1"/>
        <v>0</v>
      </c>
      <c r="S57">
        <f ca="1"/>
        <v>0</v>
      </c>
      <c r="T57">
        <f ca="1"/>
        <v>1</v>
      </c>
      <c r="U57" t="str">
        <f ca="1"/>
        <v>19-May</v>
      </c>
      <c r="V57" t="str">
        <f ca="1"/>
        <v>18-May</v>
      </c>
      <c r="W57" t="str">
        <f ca="1"/>
        <v>17-May</v>
      </c>
      <c r="X57" t="str">
        <f ca="1"/>
        <v>16-May</v>
      </c>
      <c r="Y57" t="str">
        <f ca="1"/>
        <v>15-May</v>
      </c>
      <c r="Z57" t="str">
        <f ca="1"/>
        <v>14-May</v>
      </c>
      <c r="AA57" t="str">
        <f ca="1"/>
        <v>13-May</v>
      </c>
      <c r="AB57" t="str">
        <f ca="1"/>
        <v>0.35</v>
      </c>
    </row>
    <row r="58" spans="1:28" x14ac:dyDescent="0.35">
      <c r="A58" s="33" t="s">
        <v>497</v>
      </c>
      <c r="B58" t="str">
        <f t="array" aca="1" ref="B58:AB58" ca="1">_xll.PICurrVal('CS Datalink'!$B$2:$AB$2,0,'CS Datalink'!$A$58)</f>
        <v>Chhatrapati Sambhajinagar</v>
      </c>
      <c r="C58" t="str">
        <f ca="1"/>
        <v>Chhatrapati Sambhajinagar</v>
      </c>
      <c r="D58" t="str">
        <f ca="1"/>
        <v>Vaijapur</v>
      </c>
      <c r="E58" t="str">
        <f ca="1"/>
        <v>Vaijapur</v>
      </c>
      <c r="F58" t="str">
        <f ca="1"/>
        <v>20051233</v>
      </c>
      <c r="G58" t="str">
        <f ca="1"/>
        <v>373 Village Gangapur-Vaijapur Grid WSS</v>
      </c>
      <c r="H58" t="str">
        <f ca="1"/>
        <v>Virgaon</v>
      </c>
      <c r="I58" t="str">
        <f ca="1"/>
        <v>ESR-0.90 LL</v>
      </c>
      <c r="J58">
        <f ca="1"/>
        <v>62.067001342773438</v>
      </c>
      <c r="K58">
        <f ca="1"/>
        <v>52301</v>
      </c>
      <c r="L58" t="str">
        <f ca="1"/>
        <v>0.90LL</v>
      </c>
      <c r="M58">
        <f ca="1"/>
        <v>4.1500000000000004</v>
      </c>
      <c r="N58">
        <f ca="1"/>
        <v>1.51</v>
      </c>
      <c r="O58">
        <f ca="1"/>
        <v>8.42</v>
      </c>
      <c r="P58">
        <f ca="1"/>
        <v>18.323320312500002</v>
      </c>
      <c r="Q58">
        <f ca="1"/>
        <v>1.77</v>
      </c>
      <c r="R58">
        <f ca="1"/>
        <v>4.6500000000000004</v>
      </c>
      <c r="S58">
        <f ca="1"/>
        <v>6.4768359374999998</v>
      </c>
      <c r="T58">
        <f ca="1"/>
        <v>1</v>
      </c>
      <c r="U58" t="str">
        <f ca="1"/>
        <v>19-May</v>
      </c>
      <c r="V58" t="str">
        <f ca="1"/>
        <v>18-May</v>
      </c>
      <c r="W58" t="str">
        <f ca="1"/>
        <v>17-May</v>
      </c>
      <c r="X58" t="str">
        <f ca="1"/>
        <v>16-May</v>
      </c>
      <c r="Y58" t="str">
        <f ca="1"/>
        <v>15-May</v>
      </c>
      <c r="Z58" t="str">
        <f ca="1"/>
        <v>14-May</v>
      </c>
      <c r="AA58" t="str">
        <f ca="1"/>
        <v>13-May</v>
      </c>
      <c r="AB58" t="str">
        <f ca="1"/>
        <v>0.9</v>
      </c>
    </row>
    <row r="59" spans="1:28" x14ac:dyDescent="0.35">
      <c r="A59" s="33" t="s">
        <v>581</v>
      </c>
      <c r="B59" t="str">
        <f t="array" aca="1" ref="B59:AB59" ca="1">_xll.PICurrVal('CS Datalink'!$B$2:$AB$2,0,'CS Datalink'!$A$59)</f>
        <v>Chhatrapati Sambhajinagar</v>
      </c>
      <c r="C59" t="str">
        <f ca="1"/>
        <v>Chhatrapati Sambhajinagar</v>
      </c>
      <c r="D59" t="str">
        <f ca="1"/>
        <v>Gangapur</v>
      </c>
      <c r="E59" t="str">
        <f ca="1"/>
        <v>Gangapur</v>
      </c>
      <c r="F59" t="str">
        <f ca="1"/>
        <v>20051233</v>
      </c>
      <c r="G59" t="str">
        <f ca="1"/>
        <v>373 Village Gangapur-Vaijapur Grid WSS</v>
      </c>
      <c r="H59" t="str">
        <f ca="1"/>
        <v>Jogeshwari</v>
      </c>
      <c r="I59" t="str">
        <f ca="1"/>
        <v>ESR-1.00 LL</v>
      </c>
      <c r="J59">
        <f ca="1"/>
        <v>0</v>
      </c>
      <c r="K59">
        <f ca="1"/>
        <v>36179</v>
      </c>
      <c r="L59" t="str">
        <f ca="1"/>
        <v>1.00 LL</v>
      </c>
      <c r="M59">
        <f ca="1"/>
        <v>4.88</v>
      </c>
      <c r="N59">
        <f ca="1"/>
        <v>2.5</v>
      </c>
      <c r="O59">
        <f ca="1"/>
        <v>3.2978213514543313</v>
      </c>
      <c r="P59">
        <f ca="1"/>
        <v>3.0049302649930176</v>
      </c>
      <c r="Q59">
        <f ca="1"/>
        <v>2.8308164563673199</v>
      </c>
      <c r="R59">
        <f ca="1"/>
        <v>3.3017688679245474</v>
      </c>
      <c r="S59">
        <f ca="1"/>
        <v>2.9003267625643638</v>
      </c>
      <c r="T59">
        <f ca="1"/>
        <v>1</v>
      </c>
      <c r="U59" t="str">
        <f ca="1"/>
        <v>19-May</v>
      </c>
      <c r="V59" t="str">
        <f ca="1"/>
        <v>18-May</v>
      </c>
      <c r="W59" t="str">
        <f ca="1"/>
        <v>17-May</v>
      </c>
      <c r="X59" t="str">
        <f ca="1"/>
        <v>16-May</v>
      </c>
      <c r="Y59" t="str">
        <f ca="1"/>
        <v>15-May</v>
      </c>
      <c r="Z59" t="str">
        <f ca="1"/>
        <v>14-May</v>
      </c>
      <c r="AA59" t="str">
        <f ca="1"/>
        <v>13-May</v>
      </c>
      <c r="AB59" t="str">
        <f ca="1"/>
        <v>1</v>
      </c>
    </row>
    <row r="60" spans="1:28" x14ac:dyDescent="0.35">
      <c r="A60" s="33" t="s">
        <v>312</v>
      </c>
      <c r="B60" t="str">
        <f t="array" aca="1" ref="B60:AB60" ca="1">_xll.PICurrVal('CS Datalink'!$B$2:$AB$2,0,'CS Datalink'!$A$60)</f>
        <v>Chhatrapati Sambhajinagar</v>
      </c>
      <c r="C60" t="str">
        <f ca="1"/>
        <v>Chhatrapati Sambhajinagar</v>
      </c>
      <c r="D60" t="str">
        <f ca="1"/>
        <v>Paithan</v>
      </c>
      <c r="E60" t="str">
        <f ca="1"/>
        <v>Paithan</v>
      </c>
      <c r="F60" t="str">
        <f ca="1"/>
        <v>20018162</v>
      </c>
      <c r="G60" t="str">
        <f ca="1"/>
        <v>Paithan Taluka 178 Village Grid WS</v>
      </c>
      <c r="H60" t="str">
        <f ca="1"/>
        <v>Changatpuri</v>
      </c>
      <c r="I60" t="str">
        <f ca="1"/>
        <v>Existing 0.76 LL ESR</v>
      </c>
      <c r="J60">
        <f ca="1"/>
        <v>0</v>
      </c>
      <c r="K60">
        <f ca="1"/>
        <v>208</v>
      </c>
      <c r="L60" t="str">
        <f ca="1"/>
        <v>0.76 LL</v>
      </c>
      <c r="M60">
        <f ca="1"/>
        <v>0</v>
      </c>
      <c r="N60">
        <f ca="1"/>
        <v>0</v>
      </c>
      <c r="O60">
        <f ca="1"/>
        <v>0</v>
      </c>
      <c r="P60">
        <f ca="1"/>
        <v>0</v>
      </c>
      <c r="Q60">
        <f ca="1"/>
        <v>0</v>
      </c>
      <c r="R60">
        <f ca="1"/>
        <v>0</v>
      </c>
      <c r="S60">
        <f ca="1"/>
        <v>0</v>
      </c>
      <c r="T60">
        <f ca="1"/>
        <v>1</v>
      </c>
      <c r="U60" t="str">
        <f ca="1"/>
        <v>19-May</v>
      </c>
      <c r="V60" t="str">
        <f ca="1"/>
        <v>18-May</v>
      </c>
      <c r="W60" t="str">
        <f ca="1"/>
        <v>17-May</v>
      </c>
      <c r="X60" t="str">
        <f ca="1"/>
        <v>16-May</v>
      </c>
      <c r="Y60" t="str">
        <f ca="1"/>
        <v>15-May</v>
      </c>
      <c r="Z60" t="str">
        <f ca="1"/>
        <v>14-May</v>
      </c>
      <c r="AA60" t="str">
        <f ca="1"/>
        <v>13-May</v>
      </c>
      <c r="AB60" t="str">
        <f ca="1"/>
        <v>0.76</v>
      </c>
    </row>
    <row r="61" spans="1:28" x14ac:dyDescent="0.35">
      <c r="A61" s="33" t="s">
        <v>1030</v>
      </c>
      <c r="B61" t="str">
        <f t="array" aca="1" ref="B61:AB61" ca="1">_xll.PICurrVal('CS Datalink'!$B$2:$AB$2,0,'CS Datalink'!$A$61)</f>
        <v>Chhatrapati Sambhajinagar</v>
      </c>
      <c r="C61" t="str">
        <f ca="1"/>
        <v>Jalna</v>
      </c>
      <c r="D61" t="str">
        <f ca="1"/>
        <v>Partur</v>
      </c>
      <c r="E61" t="str">
        <f ca="1"/>
        <v>Partur</v>
      </c>
      <c r="F61" t="str">
        <f ca="1"/>
        <v>20094559</v>
      </c>
      <c r="G61" t="str">
        <f ca="1"/>
        <v>120 Villages Extension Scheme for Works Not Considered in 173 GRID WSS and 95 GRID WSS Tq. Partur, Mantha and Jalna Dist: Jalna</v>
      </c>
      <c r="H61" t="str">
        <f ca="1"/>
        <v>Hastur Tanda</v>
      </c>
      <c r="I61" t="str">
        <f ca="1"/>
        <v>ESR-0.50 LL</v>
      </c>
      <c r="J61" t="str">
        <f ca="1"/>
        <v>Pt Created</v>
      </c>
      <c r="K61" t="str">
        <f ca="1"/>
        <v>Pt Created</v>
      </c>
      <c r="L61" t="str">
        <f ca="1"/>
        <v>0.50 LL</v>
      </c>
      <c r="M61">
        <f ca="1"/>
        <v>0</v>
      </c>
      <c r="N61">
        <f ca="1"/>
        <v>0</v>
      </c>
      <c r="O61">
        <f ca="1"/>
        <v>0</v>
      </c>
      <c r="P61">
        <f ca="1"/>
        <v>0</v>
      </c>
      <c r="Q61">
        <f ca="1"/>
        <v>0</v>
      </c>
      <c r="R61">
        <f ca="1"/>
        <v>0</v>
      </c>
      <c r="S61">
        <f ca="1"/>
        <v>0</v>
      </c>
      <c r="T61">
        <f ca="1"/>
        <v>0</v>
      </c>
      <c r="U61" t="str">
        <f ca="1"/>
        <v>19-May</v>
      </c>
      <c r="V61" t="str">
        <f ca="1"/>
        <v>18-May</v>
      </c>
      <c r="W61" t="str">
        <f ca="1"/>
        <v>17-May</v>
      </c>
      <c r="X61" t="str">
        <f ca="1"/>
        <v>16-May</v>
      </c>
      <c r="Y61" t="str">
        <f ca="1"/>
        <v>15-May</v>
      </c>
      <c r="Z61" t="str">
        <f ca="1"/>
        <v>14-May</v>
      </c>
      <c r="AA61" t="str">
        <f ca="1"/>
        <v>13-May</v>
      </c>
      <c r="AB61" t="str">
        <f ca="1"/>
        <v>0.5</v>
      </c>
    </row>
    <row r="62" spans="1:28" x14ac:dyDescent="0.35">
      <c r="A62" s="33" t="s">
        <v>542</v>
      </c>
      <c r="B62" t="str">
        <f t="array" aca="1" ref="B62:AB62" ca="1">_xll.PICurrVal('CS Datalink'!$B$2:$AB$2,0,'CS Datalink'!$A$62)</f>
        <v>Chhatrapati sambhajinagar</v>
      </c>
      <c r="C62" t="str">
        <f ca="1"/>
        <v>Chhatrapati sambhajinagar</v>
      </c>
      <c r="D62" t="str">
        <f ca="1"/>
        <v>Vaijapur</v>
      </c>
      <c r="E62" t="str">
        <f ca="1"/>
        <v>Vaijapur</v>
      </c>
      <c r="F62" t="str">
        <f ca="1"/>
        <v>20051233</v>
      </c>
      <c r="G62" t="str">
        <f ca="1"/>
        <v>373 Village Gangapur-Vaijapur Grid WSS</v>
      </c>
      <c r="H62" t="str">
        <f ca="1"/>
        <v>Mali Ghogargaon</v>
      </c>
      <c r="I62" t="str">
        <f ca="1"/>
        <v>ESR-0.50 LL</v>
      </c>
      <c r="J62">
        <f ca="1"/>
        <v>0</v>
      </c>
      <c r="K62">
        <f ca="1"/>
        <v>3068</v>
      </c>
      <c r="L62" t="str">
        <f ca="1"/>
        <v>0.50 LL</v>
      </c>
      <c r="M62">
        <f ca="1"/>
        <v>0.78</v>
      </c>
      <c r="N62">
        <f ca="1"/>
        <v>0</v>
      </c>
      <c r="O62">
        <f ca="1"/>
        <v>0.86</v>
      </c>
      <c r="P62">
        <f ca="1"/>
        <v>0</v>
      </c>
      <c r="Q62">
        <f ca="1"/>
        <v>0.83</v>
      </c>
      <c r="R62">
        <f ca="1"/>
        <v>0</v>
      </c>
      <c r="S62">
        <f ca="1"/>
        <v>0.6</v>
      </c>
      <c r="T62">
        <f ca="1"/>
        <v>1</v>
      </c>
      <c r="U62" t="str">
        <f ca="1"/>
        <v>19-May</v>
      </c>
      <c r="V62" t="str">
        <f ca="1"/>
        <v>18-May</v>
      </c>
      <c r="W62" t="str">
        <f ca="1"/>
        <v>17-May</v>
      </c>
      <c r="X62" t="str">
        <f ca="1"/>
        <v>16-May</v>
      </c>
      <c r="Y62" t="str">
        <f ca="1"/>
        <v>15-May</v>
      </c>
      <c r="Z62" t="str">
        <f ca="1"/>
        <v>14-May</v>
      </c>
      <c r="AA62" t="str">
        <f ca="1"/>
        <v>13-May</v>
      </c>
      <c r="AB62" t="str">
        <f ca="1"/>
        <v>0.5</v>
      </c>
    </row>
    <row r="63" spans="1:28" x14ac:dyDescent="0.35">
      <c r="A63" s="33" t="s">
        <v>295</v>
      </c>
      <c r="B63" t="str">
        <f t="array" aca="1" ref="B63:AB63" ca="1">_xll.PICurrVal('CS Datalink'!$B$2:$AB$2,0,'CS Datalink'!$A$63)</f>
        <v>Nanded</v>
      </c>
      <c r="C63" t="str">
        <f ca="1"/>
        <v>Nanded</v>
      </c>
      <c r="D63" t="str">
        <f ca="1"/>
        <v>Hadgaon</v>
      </c>
      <c r="E63" t="str">
        <f ca="1"/>
        <v>Hadgaon</v>
      </c>
      <c r="F63" t="str">
        <f ca="1"/>
        <v>20013969</v>
      </c>
      <c r="G63" t="str">
        <f ca="1"/>
        <v>Hadgaon and Himayatnagar 132 Village Grid WSS</v>
      </c>
      <c r="H63" t="str">
        <f ca="1"/>
        <v>Gargavhan</v>
      </c>
      <c r="I63" t="str">
        <f ca="1"/>
        <v>ESR-0.40 LL</v>
      </c>
      <c r="J63">
        <f ca="1"/>
        <v>0</v>
      </c>
      <c r="K63">
        <f ca="1"/>
        <v>140240</v>
      </c>
      <c r="L63" t="str">
        <f ca="1"/>
        <v>0.40 LL</v>
      </c>
      <c r="M63">
        <f ca="1"/>
        <v>0</v>
      </c>
      <c r="N63">
        <f ca="1"/>
        <v>11.35</v>
      </c>
      <c r="O63">
        <f ca="1"/>
        <v>0</v>
      </c>
      <c r="P63">
        <f ca="1"/>
        <v>11.33</v>
      </c>
      <c r="Q63">
        <f ca="1"/>
        <v>0</v>
      </c>
      <c r="R63">
        <f ca="1"/>
        <v>12.24</v>
      </c>
      <c r="S63">
        <f ca="1"/>
        <v>0</v>
      </c>
      <c r="T63">
        <f ca="1"/>
        <v>1</v>
      </c>
      <c r="U63" t="str">
        <f ca="1"/>
        <v>19-May</v>
      </c>
      <c r="V63" t="str">
        <f ca="1"/>
        <v>18-May</v>
      </c>
      <c r="W63" t="str">
        <f ca="1"/>
        <v>17-May</v>
      </c>
      <c r="X63" t="str">
        <f ca="1"/>
        <v>16-May</v>
      </c>
      <c r="Y63" t="str">
        <f ca="1"/>
        <v>15-May</v>
      </c>
      <c r="Z63" t="str">
        <f ca="1"/>
        <v>14-May</v>
      </c>
      <c r="AA63" t="str">
        <f ca="1"/>
        <v>13-May</v>
      </c>
      <c r="AB63" t="str">
        <f ca="1"/>
        <v>0.4</v>
      </c>
    </row>
    <row r="64" spans="1:28" x14ac:dyDescent="0.35">
      <c r="A64" s="33" t="s">
        <v>309</v>
      </c>
      <c r="B64" t="str">
        <f t="array" aca="1" ref="B64:AB64" ca="1">_xll.PICurrVal('CS Datalink'!$B$2:$AB$2,0,'CS Datalink'!$A$64)</f>
        <v>Nanded</v>
      </c>
      <c r="C64" t="str">
        <f ca="1"/>
        <v>Nanded</v>
      </c>
      <c r="D64" t="str">
        <f ca="1"/>
        <v>Kandhar</v>
      </c>
      <c r="E64" t="str">
        <f ca="1"/>
        <v>Kandhar</v>
      </c>
      <c r="F64" t="str">
        <f ca="1"/>
        <v>7338000</v>
      </c>
      <c r="G64" t="str">
        <f ca="1"/>
        <v>Osmamnagar Shirdhon Combined WSS</v>
      </c>
      <c r="H64" t="str">
        <f ca="1"/>
        <v>Shirdhon Tanda</v>
      </c>
      <c r="I64" t="str">
        <f ca="1"/>
        <v>ESR-0.24 LL</v>
      </c>
      <c r="J64">
        <f ca="1"/>
        <v>0</v>
      </c>
      <c r="K64">
        <f ca="1"/>
        <v>0</v>
      </c>
      <c r="L64" t="str">
        <f ca="1"/>
        <v>0.24LL</v>
      </c>
      <c r="M64">
        <f ca="1"/>
        <v>0</v>
      </c>
      <c r="N64">
        <f ca="1"/>
        <v>0</v>
      </c>
      <c r="O64">
        <f ca="1"/>
        <v>0</v>
      </c>
      <c r="P64">
        <f ca="1"/>
        <v>0</v>
      </c>
      <c r="Q64">
        <f ca="1"/>
        <v>0</v>
      </c>
      <c r="R64">
        <f ca="1"/>
        <v>0</v>
      </c>
      <c r="S64">
        <f ca="1"/>
        <v>0</v>
      </c>
      <c r="T64">
        <f ca="1"/>
        <v>1</v>
      </c>
      <c r="U64" t="str">
        <f ca="1"/>
        <v>19-May</v>
      </c>
      <c r="V64" t="str">
        <f ca="1"/>
        <v>18-May</v>
      </c>
      <c r="W64" t="str">
        <f ca="1"/>
        <v>17-May</v>
      </c>
      <c r="X64" t="str">
        <f ca="1"/>
        <v>16-May</v>
      </c>
      <c r="Y64" t="str">
        <f ca="1"/>
        <v>15-May</v>
      </c>
      <c r="Z64" t="str">
        <f ca="1"/>
        <v>14-May</v>
      </c>
      <c r="AA64" t="str">
        <f ca="1"/>
        <v>13-May</v>
      </c>
      <c r="AB64" t="str">
        <f ca="1"/>
        <v>0.24</v>
      </c>
    </row>
    <row r="65" spans="1:28" x14ac:dyDescent="0.35">
      <c r="A65" s="33" t="s">
        <v>323</v>
      </c>
      <c r="B65" t="str">
        <f t="array" aca="1" ref="B65:AB65" ca="1">_xll.PICurrVal('CS Datalink'!$B$2:$AB$2,0,'CS Datalink'!$A$65)</f>
        <v>Nanded</v>
      </c>
      <c r="C65" t="str">
        <f ca="1"/>
        <v>Nanded</v>
      </c>
      <c r="D65" t="str">
        <f ca="1"/>
        <v>Hadgaon</v>
      </c>
      <c r="E65" t="str">
        <f ca="1"/>
        <v>Hadgaon</v>
      </c>
      <c r="F65" t="str">
        <f ca="1"/>
        <v>20013969</v>
      </c>
      <c r="G65" t="str">
        <f ca="1"/>
        <v>Hadgaon and Himayatnagar 132 Village Grid WSS</v>
      </c>
      <c r="H65" t="str">
        <f ca="1"/>
        <v>Mahatala</v>
      </c>
      <c r="I65" t="str">
        <f ca="1"/>
        <v>ESR 0.40 LL</v>
      </c>
      <c r="J65">
        <f ca="1"/>
        <v>0</v>
      </c>
      <c r="K65">
        <f ca="1"/>
        <v>6013</v>
      </c>
      <c r="L65" t="str">
        <f ca="1"/>
        <v>0.40LL</v>
      </c>
      <c r="M65">
        <f ca="1"/>
        <v>0.6</v>
      </c>
      <c r="N65">
        <f ca="1"/>
        <v>0.6356026022469905</v>
      </c>
      <c r="O65">
        <f ca="1"/>
        <v>0.64</v>
      </c>
      <c r="P65">
        <f ca="1"/>
        <v>0.85526357997027846</v>
      </c>
      <c r="Q65">
        <f ca="1"/>
        <v>0.11</v>
      </c>
      <c r="R65">
        <f ca="1"/>
        <v>0.5148645376116201</v>
      </c>
      <c r="S65">
        <f ca="1"/>
        <v>0.20492965758669926</v>
      </c>
      <c r="T65">
        <f ca="1"/>
        <v>1</v>
      </c>
      <c r="U65" t="str">
        <f ca="1"/>
        <v>19-May</v>
      </c>
      <c r="V65" t="str">
        <f ca="1"/>
        <v>18-May</v>
      </c>
      <c r="W65" t="str">
        <f ca="1"/>
        <v>17-May</v>
      </c>
      <c r="X65" t="str">
        <f ca="1"/>
        <v>16-May</v>
      </c>
      <c r="Y65" t="str">
        <f ca="1"/>
        <v>15-May</v>
      </c>
      <c r="Z65" t="str">
        <f ca="1"/>
        <v>14-May</v>
      </c>
      <c r="AA65" t="str">
        <f ca="1"/>
        <v>13-May</v>
      </c>
      <c r="AB65" t="str">
        <f ca="1"/>
        <v>0.4</v>
      </c>
    </row>
    <row r="66" spans="1:28" x14ac:dyDescent="0.35">
      <c r="A66" s="33" t="s">
        <v>320</v>
      </c>
      <c r="B66" t="str">
        <f t="array" aca="1" ref="B66:AB66" ca="1">_xll.PICurrVal('CS Datalink'!$B$2:$AB$2,0,'CS Datalink'!$A$66)</f>
        <v>Nanded</v>
      </c>
      <c r="C66" t="str">
        <f ca="1"/>
        <v>Nanded</v>
      </c>
      <c r="D66" t="str">
        <f ca="1"/>
        <v>Hadgaon</v>
      </c>
      <c r="E66" t="str">
        <f ca="1"/>
        <v>Hadgaon</v>
      </c>
      <c r="F66" t="str">
        <f ca="1"/>
        <v>20013969</v>
      </c>
      <c r="G66" t="str">
        <f ca="1"/>
        <v>Hadgaon and Himayatnagar 132 Village Grid WSS</v>
      </c>
      <c r="H66" t="str">
        <f ca="1"/>
        <v>Kedarguda</v>
      </c>
      <c r="I66" t="str">
        <f ca="1"/>
        <v>ESR-0.40 LL</v>
      </c>
      <c r="J66">
        <f ca="1"/>
        <v>0</v>
      </c>
      <c r="K66">
        <f ca="1"/>
        <v>54814</v>
      </c>
      <c r="L66" t="str">
        <f ca="1"/>
        <v>0.40 LL</v>
      </c>
      <c r="M66">
        <f ca="1"/>
        <v>3.7</v>
      </c>
      <c r="N66">
        <f ca="1"/>
        <v>3.16</v>
      </c>
      <c r="O66">
        <f ca="1"/>
        <v>4.83</v>
      </c>
      <c r="P66">
        <f ca="1"/>
        <v>2.27</v>
      </c>
      <c r="Q66">
        <f ca="1"/>
        <v>4.3899999999999997</v>
      </c>
      <c r="R66">
        <f ca="1"/>
        <v>4.2699999999999996</v>
      </c>
      <c r="S66">
        <f ca="1"/>
        <v>1.6</v>
      </c>
      <c r="T66">
        <f ca="1"/>
        <v>1</v>
      </c>
      <c r="U66" t="str">
        <f ca="1"/>
        <v>19-May</v>
      </c>
      <c r="V66" t="str">
        <f ca="1"/>
        <v>18-May</v>
      </c>
      <c r="W66" t="str">
        <f ca="1"/>
        <v>17-May</v>
      </c>
      <c r="X66" t="str">
        <f ca="1"/>
        <v>16-May</v>
      </c>
      <c r="Y66" t="str">
        <f ca="1"/>
        <v>15-May</v>
      </c>
      <c r="Z66" t="str">
        <f ca="1"/>
        <v>14-May</v>
      </c>
      <c r="AA66" t="str">
        <f ca="1"/>
        <v>13-May</v>
      </c>
      <c r="AB66" t="str">
        <f ca="1"/>
        <v>0.4</v>
      </c>
    </row>
    <row r="67" spans="1:28" x14ac:dyDescent="0.35">
      <c r="A67" s="33" t="s">
        <v>267</v>
      </c>
      <c r="B67" t="str">
        <f t="array" aca="1" ref="B67:AB67" ca="1">_xll.PICurrVal('CS Datalink'!$B$2:$AB$2,0,'CS Datalink'!$A$67)</f>
        <v>Chhatrapati Sambhajinagar</v>
      </c>
      <c r="C67" t="str">
        <f ca="1"/>
        <v>Chhatrapati Sambhajinagar</v>
      </c>
      <c r="D67" t="str">
        <f ca="1"/>
        <v>Paithan</v>
      </c>
      <c r="E67" t="str">
        <f ca="1"/>
        <v>Paithan</v>
      </c>
      <c r="F67" t="str">
        <f ca="1"/>
        <v>20018162</v>
      </c>
      <c r="G67" t="str">
        <f ca="1"/>
        <v>Paithan Taluka 178 Village Grid WS</v>
      </c>
      <c r="H67" t="str">
        <f ca="1"/>
        <v>Paithan Kheda</v>
      </c>
      <c r="I67" t="str">
        <f ca="1"/>
        <v>ESR-1.00 LL</v>
      </c>
      <c r="J67">
        <f ca="1"/>
        <v>0</v>
      </c>
      <c r="K67">
        <f ca="1"/>
        <v>245</v>
      </c>
      <c r="L67" t="str">
        <f ca="1"/>
        <v>1.00 LL</v>
      </c>
      <c r="M67">
        <f ca="1"/>
        <v>0</v>
      </c>
      <c r="N67">
        <f ca="1"/>
        <v>0</v>
      </c>
      <c r="O67">
        <f ca="1"/>
        <v>0.04</v>
      </c>
      <c r="P67">
        <f ca="1"/>
        <v>0</v>
      </c>
      <c r="Q67">
        <f ca="1"/>
        <v>0</v>
      </c>
      <c r="R67">
        <f ca="1"/>
        <v>0.34</v>
      </c>
      <c r="S67">
        <f ca="1"/>
        <v>0.25</v>
      </c>
      <c r="T67">
        <f ca="1"/>
        <v>1</v>
      </c>
      <c r="U67" t="str">
        <f ca="1"/>
        <v>19-May</v>
      </c>
      <c r="V67" t="str">
        <f ca="1"/>
        <v>18-May</v>
      </c>
      <c r="W67" t="str">
        <f ca="1"/>
        <v>17-May</v>
      </c>
      <c r="X67" t="str">
        <f ca="1"/>
        <v>16-May</v>
      </c>
      <c r="Y67" t="str">
        <f ca="1"/>
        <v>15-May</v>
      </c>
      <c r="Z67" t="str">
        <f ca="1"/>
        <v>14-May</v>
      </c>
      <c r="AA67" t="str">
        <f ca="1"/>
        <v>13-May</v>
      </c>
      <c r="AB67" t="str">
        <f ca="1"/>
        <v>1</v>
      </c>
    </row>
    <row r="68" spans="1:28" x14ac:dyDescent="0.35">
      <c r="A68" s="33" t="s">
        <v>327</v>
      </c>
      <c r="B68" t="str">
        <f t="array" aca="1" ref="B68:AB68" ca="1">_xll.PICurrVal('CS Datalink'!$B$2:$AB$2,0,'CS Datalink'!$A$68)</f>
        <v>Nanded</v>
      </c>
      <c r="C68" t="str">
        <f ca="1"/>
        <v>Nanded</v>
      </c>
      <c r="D68" t="str">
        <f ca="1"/>
        <v>Hadgaon</v>
      </c>
      <c r="E68" t="str">
        <f ca="1"/>
        <v>Hadgaon</v>
      </c>
      <c r="F68" t="str">
        <f ca="1"/>
        <v>20013969</v>
      </c>
      <c r="G68" t="str">
        <f ca="1"/>
        <v>Hadgaon and Himayatnagar 132 Village Grid WSS</v>
      </c>
      <c r="H68" t="str">
        <f ca="1"/>
        <v>Shendan</v>
      </c>
      <c r="I68" t="str">
        <f ca="1"/>
        <v>ESR 0.40 LL</v>
      </c>
      <c r="J68">
        <f ca="1"/>
        <v>0</v>
      </c>
      <c r="K68">
        <f ca="1"/>
        <v>0</v>
      </c>
      <c r="L68" t="str">
        <f ca="1"/>
        <v>0.40LL</v>
      </c>
      <c r="M68">
        <f ca="1"/>
        <v>0</v>
      </c>
      <c r="N68">
        <f ca="1"/>
        <v>0</v>
      </c>
      <c r="O68">
        <f ca="1"/>
        <v>0</v>
      </c>
      <c r="P68">
        <f ca="1"/>
        <v>0</v>
      </c>
      <c r="Q68">
        <f ca="1"/>
        <v>0</v>
      </c>
      <c r="R68">
        <f ca="1"/>
        <v>0</v>
      </c>
      <c r="S68">
        <f ca="1"/>
        <v>0</v>
      </c>
      <c r="T68">
        <f ca="1"/>
        <v>0</v>
      </c>
      <c r="U68" t="str">
        <f ca="1"/>
        <v>19-May</v>
      </c>
      <c r="V68" t="str">
        <f ca="1"/>
        <v>18-May</v>
      </c>
      <c r="W68" t="str">
        <f ca="1"/>
        <v>17-May</v>
      </c>
      <c r="X68" t="str">
        <f ca="1"/>
        <v>16-May</v>
      </c>
      <c r="Y68" t="str">
        <f ca="1"/>
        <v>15-May</v>
      </c>
      <c r="Z68" t="str">
        <f ca="1"/>
        <v>14-May</v>
      </c>
      <c r="AA68" t="str">
        <f ca="1"/>
        <v>13-May</v>
      </c>
      <c r="AB68" t="str">
        <f ca="1"/>
        <v>0.4</v>
      </c>
    </row>
    <row r="69" spans="1:28" x14ac:dyDescent="0.35">
      <c r="A69" s="33" t="s">
        <v>652</v>
      </c>
      <c r="B69" t="str">
        <f t="array" aca="1" ref="B69:AB69" ca="1">_xll.PICurrVal('CS Datalink'!$B$2:$AB$2,0,'CS Datalink'!$A$69)</f>
        <v>Nanded</v>
      </c>
      <c r="C69" t="str">
        <f ca="1"/>
        <v>Nanded</v>
      </c>
      <c r="D69" t="str">
        <f ca="1"/>
        <v>Himayatnagar</v>
      </c>
      <c r="E69" t="str">
        <f ca="1"/>
        <v>Himayatnagar</v>
      </c>
      <c r="F69" t="str">
        <f ca="1"/>
        <v>20013969</v>
      </c>
      <c r="G69" t="str">
        <f ca="1"/>
        <v>Hadgaon and Himayatnagar 132 Village Grid WSS</v>
      </c>
      <c r="H69" t="str">
        <f ca="1"/>
        <v>Tembhi</v>
      </c>
      <c r="I69" t="str">
        <f ca="1"/>
        <v>ESR-0.40 LL</v>
      </c>
      <c r="J69" t="str">
        <f ca="1"/>
        <v>Pt Created</v>
      </c>
      <c r="K69" t="str">
        <f ca="1"/>
        <v>Pt Created</v>
      </c>
      <c r="L69" t="str">
        <f ca="1"/>
        <v>0.40 LL</v>
      </c>
      <c r="M69">
        <f ca="1"/>
        <v>0</v>
      </c>
      <c r="N69">
        <f ca="1"/>
        <v>0</v>
      </c>
      <c r="O69">
        <f ca="1"/>
        <v>0</v>
      </c>
      <c r="P69">
        <f ca="1"/>
        <v>0</v>
      </c>
      <c r="Q69">
        <f ca="1"/>
        <v>0</v>
      </c>
      <c r="R69">
        <f ca="1"/>
        <v>0</v>
      </c>
      <c r="S69">
        <f ca="1"/>
        <v>0</v>
      </c>
      <c r="T69">
        <f ca="1"/>
        <v>0</v>
      </c>
      <c r="U69" t="str">
        <f ca="1"/>
        <v>19-May</v>
      </c>
      <c r="V69" t="str">
        <f ca="1"/>
        <v>18-May</v>
      </c>
      <c r="W69" t="str">
        <f ca="1"/>
        <v>17-May</v>
      </c>
      <c r="X69" t="str">
        <f ca="1"/>
        <v>16-May</v>
      </c>
      <c r="Y69" t="str">
        <f ca="1"/>
        <v>15-May</v>
      </c>
      <c r="Z69" t="str">
        <f ca="1"/>
        <v>14-May</v>
      </c>
      <c r="AA69" t="str">
        <f ca="1"/>
        <v>13-May</v>
      </c>
      <c r="AB69" t="str">
        <f ca="1"/>
        <v>0.4</v>
      </c>
    </row>
    <row r="70" spans="1:28" x14ac:dyDescent="0.35">
      <c r="A70" s="33" t="s">
        <v>505</v>
      </c>
      <c r="B70" t="str">
        <f t="array" aca="1" ref="B70:AB70" ca="1">_xll.PICurrVal('CS Datalink'!$B$2:$AB$2,0,'CS Datalink'!$A$70)</f>
        <v>Nanded</v>
      </c>
      <c r="C70" t="str">
        <f ca="1"/>
        <v>Nanded</v>
      </c>
      <c r="D70" t="str">
        <f ca="1"/>
        <v>Himayatnagar</v>
      </c>
      <c r="E70" t="str">
        <f ca="1"/>
        <v>Himayatnagar</v>
      </c>
      <c r="F70" t="str">
        <f ca="1"/>
        <v>20013969</v>
      </c>
      <c r="G70" t="str">
        <f ca="1"/>
        <v>Hadgaon and Himayatnagar 132 Village Grid WSS</v>
      </c>
      <c r="H70" t="str">
        <f ca="1"/>
        <v>Ashti</v>
      </c>
      <c r="I70" t="str">
        <f ca="1"/>
        <v>ESR-0.80 LL</v>
      </c>
      <c r="J70">
        <f ca="1"/>
        <v>0</v>
      </c>
      <c r="K70">
        <f ca="1"/>
        <v>331</v>
      </c>
      <c r="L70" t="str">
        <f ca="1"/>
        <v>0.80 LL</v>
      </c>
      <c r="M70">
        <f ca="1"/>
        <v>0</v>
      </c>
      <c r="N70">
        <f ca="1"/>
        <v>0.19</v>
      </c>
      <c r="O70">
        <f ca="1"/>
        <v>0</v>
      </c>
      <c r="P70">
        <f ca="1"/>
        <v>0</v>
      </c>
      <c r="Q70">
        <f ca="1"/>
        <v>0</v>
      </c>
      <c r="R70">
        <f ca="1"/>
        <v>0</v>
      </c>
      <c r="S70">
        <f ca="1"/>
        <v>0</v>
      </c>
      <c r="T70">
        <f ca="1"/>
        <v>1</v>
      </c>
      <c r="U70" t="str">
        <f ca="1"/>
        <v>19-May</v>
      </c>
      <c r="V70" t="str">
        <f ca="1"/>
        <v>18-May</v>
      </c>
      <c r="W70" t="str">
        <f ca="1"/>
        <v>17-May</v>
      </c>
      <c r="X70" t="str">
        <f ca="1"/>
        <v>16-May</v>
      </c>
      <c r="Y70" t="str">
        <f ca="1"/>
        <v>15-May</v>
      </c>
      <c r="Z70" t="str">
        <f ca="1"/>
        <v>14-May</v>
      </c>
      <c r="AA70" t="str">
        <f ca="1"/>
        <v>13-May</v>
      </c>
      <c r="AB70" t="str">
        <f ca="1"/>
        <v>0.8</v>
      </c>
    </row>
    <row r="71" spans="1:28" x14ac:dyDescent="0.35">
      <c r="A71" s="33" t="s">
        <v>1031</v>
      </c>
      <c r="B71" t="str">
        <f t="array" aca="1" ref="B71:AB71" ca="1">_xll.PICurrVal('CS Datalink'!$B$2:$AB$2,0,'CS Datalink'!$A$71)</f>
        <v>Chhatrapati Sambhajinagar</v>
      </c>
      <c r="C71" t="str">
        <f ca="1"/>
        <v>Jalna</v>
      </c>
      <c r="D71" t="str">
        <f ca="1"/>
        <v>Mantha</v>
      </c>
      <c r="E71" t="str">
        <f ca="1"/>
        <v>Mantha</v>
      </c>
      <c r="F71" t="str">
        <f ca="1"/>
        <v>20094559</v>
      </c>
      <c r="G71" t="str">
        <f ca="1"/>
        <v>120 Villages Extension Scheme for Works Not Considered in 173 GRID WSS and 95 GRID WSS Tq. Partur, Mantha and Jalna Dist: Jalna</v>
      </c>
      <c r="H71" t="str">
        <f ca="1"/>
        <v>Limbaji Barbada</v>
      </c>
      <c r="I71" t="str">
        <f ca="1"/>
        <v>ESR-0.25 LL</v>
      </c>
      <c r="J71">
        <f ca="1"/>
        <v>23.330999374389648</v>
      </c>
      <c r="K71">
        <f ca="1"/>
        <v>992</v>
      </c>
      <c r="L71" t="str">
        <f ca="1"/>
        <v>0.25 LL</v>
      </c>
      <c r="M71">
        <f ca="1"/>
        <v>0.33</v>
      </c>
      <c r="N71">
        <f ca="1"/>
        <v>0</v>
      </c>
      <c r="O71">
        <f ca="1"/>
        <v>0</v>
      </c>
      <c r="P71">
        <f ca="1"/>
        <v>0.45</v>
      </c>
      <c r="Q71">
        <f ca="1"/>
        <v>0</v>
      </c>
      <c r="R71">
        <f ca="1"/>
        <v>0</v>
      </c>
      <c r="S71">
        <f ca="1"/>
        <v>0</v>
      </c>
      <c r="T71">
        <f ca="1"/>
        <v>1</v>
      </c>
      <c r="U71" t="str">
        <f ca="1"/>
        <v>19-May</v>
      </c>
      <c r="V71" t="str">
        <f ca="1"/>
        <v>18-May</v>
      </c>
      <c r="W71" t="str">
        <f ca="1"/>
        <v>17-May</v>
      </c>
      <c r="X71" t="str">
        <f ca="1"/>
        <v>16-May</v>
      </c>
      <c r="Y71" t="str">
        <f ca="1"/>
        <v>15-May</v>
      </c>
      <c r="Z71" t="str">
        <f ca="1"/>
        <v>14-May</v>
      </c>
      <c r="AA71" t="str">
        <f ca="1"/>
        <v>13-May</v>
      </c>
      <c r="AB71" t="str">
        <f ca="1"/>
        <v>0.25</v>
      </c>
    </row>
    <row r="72" spans="1:28" x14ac:dyDescent="0.35">
      <c r="A72" s="33" t="s">
        <v>587</v>
      </c>
      <c r="B72" t="str">
        <f t="array" aca="1" ref="B72:AB72" ca="1">_xll.PICurrVal('CS Datalink'!$B$2:$AB$2,0,'CS Datalink'!$A$72)</f>
        <v>Nanded</v>
      </c>
      <c r="C72" t="str">
        <f ca="1"/>
        <v>Nanded</v>
      </c>
      <c r="D72" t="str">
        <f ca="1"/>
        <v>Hadgaon</v>
      </c>
      <c r="E72" t="str">
        <f ca="1"/>
        <v>Hadgaon</v>
      </c>
      <c r="F72" t="str">
        <f ca="1"/>
        <v>20013969</v>
      </c>
      <c r="G72" t="str">
        <f ca="1"/>
        <v>Hadgaon and Himayatnagar 132 Village Grid WSS</v>
      </c>
      <c r="H72" t="str">
        <f ca="1"/>
        <v>Mardga</v>
      </c>
      <c r="I72" t="str">
        <f ca="1"/>
        <v>ESR-0.60LL</v>
      </c>
      <c r="J72">
        <f ca="1"/>
        <v>0</v>
      </c>
      <c r="K72">
        <f ca="1"/>
        <v>1441</v>
      </c>
      <c r="L72" t="str">
        <f ca="1"/>
        <v>0.60LL</v>
      </c>
      <c r="M72">
        <f ca="1"/>
        <v>0</v>
      </c>
      <c r="N72">
        <f ca="1"/>
        <v>0</v>
      </c>
      <c r="O72">
        <f ca="1"/>
        <v>0</v>
      </c>
      <c r="P72">
        <f ca="1"/>
        <v>0</v>
      </c>
      <c r="Q72">
        <f ca="1"/>
        <v>0</v>
      </c>
      <c r="R72">
        <f ca="1"/>
        <v>0</v>
      </c>
      <c r="S72">
        <f ca="1"/>
        <v>0</v>
      </c>
      <c r="T72">
        <f ca="1"/>
        <v>1</v>
      </c>
      <c r="U72" t="str">
        <f ca="1"/>
        <v>19-May</v>
      </c>
      <c r="V72" t="str">
        <f ca="1"/>
        <v>18-May</v>
      </c>
      <c r="W72" t="str">
        <f ca="1"/>
        <v>17-May</v>
      </c>
      <c r="X72" t="str">
        <f ca="1"/>
        <v>16-May</v>
      </c>
      <c r="Y72" t="str">
        <f ca="1"/>
        <v>15-May</v>
      </c>
      <c r="Z72" t="str">
        <f ca="1"/>
        <v>14-May</v>
      </c>
      <c r="AA72" t="str">
        <f ca="1"/>
        <v>13-May</v>
      </c>
      <c r="AB72" t="str">
        <f ca="1"/>
        <v>0.6</v>
      </c>
    </row>
    <row r="73" spans="1:28" x14ac:dyDescent="0.35">
      <c r="A73" s="33" t="s">
        <v>915</v>
      </c>
      <c r="B73" t="str">
        <f t="array" aca="1" ref="B73:AB73" ca="1">_xll.PICurrVal('CS Datalink'!$B$2:$AB$2,0,'CS Datalink'!$A$73)</f>
        <v>Latur</v>
      </c>
      <c r="C73" t="str">
        <f ca="1"/>
        <v>Latur</v>
      </c>
      <c r="D73" t="str">
        <f ca="1"/>
        <v>Renapur</v>
      </c>
      <c r="E73" t="str">
        <f ca="1"/>
        <v>Renapur</v>
      </c>
      <c r="F73" t="str">
        <f ca="1"/>
        <v>20030820</v>
      </c>
      <c r="G73" t="str">
        <f ca="1"/>
        <v>Pangaon 10 villages WSS</v>
      </c>
      <c r="H73" t="str">
        <f ca="1"/>
        <v>Kharoli</v>
      </c>
      <c r="I73" t="str">
        <f ca="1"/>
        <v>ESR-2.40 LL</v>
      </c>
      <c r="J73">
        <f ca="1"/>
        <v>0</v>
      </c>
      <c r="K73">
        <f ca="1"/>
        <v>26057</v>
      </c>
      <c r="L73" t="str">
        <f ca="1"/>
        <v>2.40 LL</v>
      </c>
      <c r="M73">
        <f ca="1"/>
        <v>0</v>
      </c>
      <c r="N73">
        <f ca="1"/>
        <v>13.66</v>
      </c>
      <c r="O73">
        <f ca="1"/>
        <v>0.7</v>
      </c>
      <c r="P73">
        <f ca="1"/>
        <v>9.15</v>
      </c>
      <c r="Q73">
        <f ca="1"/>
        <v>7.3</v>
      </c>
      <c r="R73">
        <f ca="1"/>
        <v>2.4900000000000002</v>
      </c>
      <c r="S73">
        <f ca="1"/>
        <v>0</v>
      </c>
      <c r="T73">
        <f ca="1"/>
        <v>1</v>
      </c>
      <c r="U73" t="str">
        <f ca="1"/>
        <v>19-May</v>
      </c>
      <c r="V73" t="str">
        <f ca="1"/>
        <v>18-May</v>
      </c>
      <c r="W73" t="str">
        <f ca="1"/>
        <v>17-May</v>
      </c>
      <c r="X73" t="str">
        <f ca="1"/>
        <v>16-May</v>
      </c>
      <c r="Y73" t="str">
        <f ca="1"/>
        <v>15-May</v>
      </c>
      <c r="Z73" t="str">
        <f ca="1"/>
        <v>14-May</v>
      </c>
      <c r="AA73" t="str">
        <f ca="1"/>
        <v>13-May</v>
      </c>
      <c r="AB73" t="str">
        <f ca="1"/>
        <v>2.4</v>
      </c>
    </row>
    <row r="74" spans="1:28" x14ac:dyDescent="0.35">
      <c r="A74" s="33" t="s">
        <v>1032</v>
      </c>
      <c r="B74" t="str">
        <f t="array" aca="1" ref="B74:AB74" ca="1">_xll.PICurrVal('CS Datalink'!$B$2:$AB$2,0,'CS Datalink'!$A$74)</f>
        <v>Nanded</v>
      </c>
      <c r="C74" t="str">
        <f ca="1"/>
        <v>Nanded</v>
      </c>
      <c r="D74" t="str">
        <f ca="1"/>
        <v>Himayatnagar</v>
      </c>
      <c r="E74" t="str">
        <f ca="1"/>
        <v>Himayatnagar</v>
      </c>
      <c r="F74" t="str">
        <f ca="1"/>
        <v>20013969</v>
      </c>
      <c r="G74" t="str">
        <f ca="1"/>
        <v>Hadgaon and Himayatnagar 132 Village Grid WSS</v>
      </c>
      <c r="H74" t="str">
        <f ca="1"/>
        <v>Kamari</v>
      </c>
      <c r="I74" t="str">
        <f ca="1"/>
        <v>ESR-1.50 LL</v>
      </c>
      <c r="J74">
        <f ca="1"/>
        <v>0</v>
      </c>
      <c r="K74">
        <f ca="1"/>
        <v>13051</v>
      </c>
      <c r="L74" t="str">
        <f ca="1"/>
        <v>1.50 LL</v>
      </c>
      <c r="M74">
        <f ca="1"/>
        <v>0</v>
      </c>
      <c r="N74">
        <f ca="1"/>
        <v>9.01</v>
      </c>
      <c r="O74">
        <f ca="1"/>
        <v>10.94</v>
      </c>
      <c r="P74">
        <f ca="1"/>
        <v>9.8800000000000008</v>
      </c>
      <c r="Q74">
        <f ca="1"/>
        <v>0</v>
      </c>
      <c r="R74">
        <f ca="1"/>
        <v>9.68</v>
      </c>
      <c r="S74">
        <f ca="1"/>
        <v>0.01</v>
      </c>
      <c r="T74">
        <f ca="1"/>
        <v>1</v>
      </c>
      <c r="U74" t="str">
        <f ca="1"/>
        <v>19-May</v>
      </c>
      <c r="V74" t="str">
        <f ca="1"/>
        <v>18-May</v>
      </c>
      <c r="W74" t="str">
        <f ca="1"/>
        <v>17-May</v>
      </c>
      <c r="X74" t="str">
        <f ca="1"/>
        <v>16-May</v>
      </c>
      <c r="Y74" t="str">
        <f ca="1"/>
        <v>15-May</v>
      </c>
      <c r="Z74" t="str">
        <f ca="1"/>
        <v>14-May</v>
      </c>
      <c r="AA74" t="str">
        <f ca="1"/>
        <v>13-May</v>
      </c>
      <c r="AB74" t="str">
        <f ca="1"/>
        <v>1.5</v>
      </c>
    </row>
    <row r="75" spans="1:28" x14ac:dyDescent="0.35">
      <c r="A75" s="33" t="s">
        <v>1033</v>
      </c>
      <c r="B75" t="str">
        <f t="array" aca="1" ref="B75:AB75" ca="1">_xll.PICurrVal('CS Datalink'!$B$2:$AB$2,0,'CS Datalink'!$A$75)</f>
        <v>Nanded</v>
      </c>
      <c r="C75" t="str">
        <f ca="1"/>
        <v>Nanded</v>
      </c>
      <c r="D75" t="str">
        <f ca="1"/>
        <v>Himayatnagar</v>
      </c>
      <c r="E75" t="str">
        <f ca="1"/>
        <v>Himayatnagar</v>
      </c>
      <c r="F75" t="str">
        <f ca="1"/>
        <v>20013969</v>
      </c>
      <c r="G75" t="str">
        <f ca="1"/>
        <v>Hadgaon and Himayatnagar 132 Village Grid WSS</v>
      </c>
      <c r="H75" t="str">
        <f ca="1"/>
        <v>Karanji</v>
      </c>
      <c r="I75" t="str">
        <f ca="1"/>
        <v>ESR-0.40 LL</v>
      </c>
      <c r="J75">
        <f ca="1"/>
        <v>0</v>
      </c>
      <c r="K75">
        <f ca="1"/>
        <v>15290</v>
      </c>
      <c r="L75" t="str">
        <f ca="1"/>
        <v>0.40 LL</v>
      </c>
      <c r="M75">
        <f ca="1"/>
        <v>0</v>
      </c>
      <c r="N75">
        <f ca="1"/>
        <v>0</v>
      </c>
      <c r="O75">
        <f ca="1"/>
        <v>0</v>
      </c>
      <c r="P75">
        <f ca="1"/>
        <v>0</v>
      </c>
      <c r="Q75">
        <f ca="1"/>
        <v>0</v>
      </c>
      <c r="R75">
        <f ca="1"/>
        <v>5.95</v>
      </c>
      <c r="S75">
        <f ca="1"/>
        <v>7.42</v>
      </c>
      <c r="T75">
        <f ca="1"/>
        <v>1</v>
      </c>
      <c r="U75" t="str">
        <f ca="1"/>
        <v>19-May</v>
      </c>
      <c r="V75" t="str">
        <f ca="1"/>
        <v>18-May</v>
      </c>
      <c r="W75" t="str">
        <f ca="1"/>
        <v>17-May</v>
      </c>
      <c r="X75" t="str">
        <f ca="1"/>
        <v>16-May</v>
      </c>
      <c r="Y75" t="str">
        <f ca="1"/>
        <v>15-May</v>
      </c>
      <c r="Z75" t="str">
        <f ca="1"/>
        <v>14-May</v>
      </c>
      <c r="AA75" t="str">
        <f ca="1"/>
        <v>13-May</v>
      </c>
      <c r="AB75" t="str">
        <f ca="1"/>
        <v>0.400000005960464</v>
      </c>
    </row>
    <row r="76" spans="1:28" x14ac:dyDescent="0.35">
      <c r="A76" s="33" t="s">
        <v>318</v>
      </c>
      <c r="B76" t="str">
        <f t="array" aca="1" ref="B76:AB76" ca="1">_xll.PICurrVal('CS Datalink'!$B$2:$AB$2,0,'CS Datalink'!$A$76)</f>
        <v>Nanded</v>
      </c>
      <c r="C76" t="str">
        <f ca="1"/>
        <v>Nanded</v>
      </c>
      <c r="D76" t="str">
        <f ca="1"/>
        <v>Hadgaon</v>
      </c>
      <c r="E76" t="str">
        <f ca="1"/>
        <v>Hadgaon</v>
      </c>
      <c r="F76" t="str">
        <f ca="1"/>
        <v>20013969</v>
      </c>
      <c r="G76" t="str">
        <f ca="1"/>
        <v>Hadgaon and Himayatnagar 132 Village Grid WSS</v>
      </c>
      <c r="H76" t="str">
        <f ca="1"/>
        <v>Ghogri</v>
      </c>
      <c r="I76" t="str">
        <f ca="1"/>
        <v>ESR-0.40 LL</v>
      </c>
      <c r="J76">
        <f ca="1"/>
        <v>0</v>
      </c>
      <c r="K76">
        <f ca="1"/>
        <v>32109</v>
      </c>
      <c r="L76" t="str">
        <f ca="1"/>
        <v>0.40 LL</v>
      </c>
      <c r="M76">
        <f ca="1"/>
        <v>1.32</v>
      </c>
      <c r="N76">
        <f ca="1"/>
        <v>0.33</v>
      </c>
      <c r="O76">
        <f ca="1"/>
        <v>1.1200000000000001</v>
      </c>
      <c r="P76">
        <f ca="1"/>
        <v>1.86</v>
      </c>
      <c r="Q76">
        <f ca="1"/>
        <v>0.89</v>
      </c>
      <c r="R76">
        <f ca="1"/>
        <v>1.36</v>
      </c>
      <c r="S76">
        <f ca="1"/>
        <v>5.48</v>
      </c>
      <c r="T76">
        <f ca="1"/>
        <v>1</v>
      </c>
      <c r="U76" t="str">
        <f ca="1"/>
        <v>19-May</v>
      </c>
      <c r="V76" t="str">
        <f ca="1"/>
        <v>18-May</v>
      </c>
      <c r="W76" t="str">
        <f ca="1"/>
        <v>17-May</v>
      </c>
      <c r="X76" t="str">
        <f ca="1"/>
        <v>16-May</v>
      </c>
      <c r="Y76" t="str">
        <f ca="1"/>
        <v>15-May</v>
      </c>
      <c r="Z76" t="str">
        <f ca="1"/>
        <v>14-May</v>
      </c>
      <c r="AA76" t="str">
        <f ca="1"/>
        <v>13-May</v>
      </c>
      <c r="AB76" t="str">
        <f ca="1"/>
        <v>0.4</v>
      </c>
    </row>
    <row r="77" spans="1:28" x14ac:dyDescent="0.35">
      <c r="A77" s="33" t="s">
        <v>248</v>
      </c>
      <c r="B77" t="str">
        <f t="array" aca="1" ref="B77:AB77" ca="1">_xll.PICurrVal('CS Datalink'!$B$2:$AB$2,0,'CS Datalink'!$A$77)</f>
        <v>Chhatrapati Sambhajinagar</v>
      </c>
      <c r="C77" t="str">
        <f ca="1"/>
        <v>Chhatrapati Sambhajinagar</v>
      </c>
      <c r="D77" t="str">
        <f ca="1"/>
        <v>Paithan</v>
      </c>
      <c r="E77" t="str">
        <f ca="1"/>
        <v>Paithan</v>
      </c>
      <c r="F77" t="str">
        <f ca="1"/>
        <v>20018162</v>
      </c>
      <c r="G77" t="str">
        <f ca="1"/>
        <v>Paithan Taluka 178 Village Grid WS</v>
      </c>
      <c r="H77" t="str">
        <f ca="1"/>
        <v>Dhorkin</v>
      </c>
      <c r="I77" t="str">
        <f ca="1"/>
        <v>ESR-2.00 LL</v>
      </c>
      <c r="J77">
        <f ca="1"/>
        <v>0</v>
      </c>
      <c r="K77">
        <f ca="1"/>
        <v>1860</v>
      </c>
      <c r="L77" t="str">
        <f ca="1"/>
        <v>2.00 LL</v>
      </c>
      <c r="M77">
        <f ca="1"/>
        <v>0.16</v>
      </c>
      <c r="N77">
        <f ca="1"/>
        <v>0</v>
      </c>
      <c r="O77">
        <f ca="1"/>
        <v>0</v>
      </c>
      <c r="P77">
        <f ca="1"/>
        <v>0.02</v>
      </c>
      <c r="Q77">
        <f ca="1"/>
        <v>0</v>
      </c>
      <c r="R77">
        <f ca="1"/>
        <v>0</v>
      </c>
      <c r="S77">
        <f ca="1"/>
        <v>0</v>
      </c>
      <c r="T77">
        <f ca="1"/>
        <v>1</v>
      </c>
      <c r="U77" t="str">
        <f ca="1"/>
        <v>19-May</v>
      </c>
      <c r="V77" t="str">
        <f ca="1"/>
        <v>18-May</v>
      </c>
      <c r="W77" t="str">
        <f ca="1"/>
        <v>17-May</v>
      </c>
      <c r="X77" t="str">
        <f ca="1"/>
        <v>16-May</v>
      </c>
      <c r="Y77" t="str">
        <f ca="1"/>
        <v>15-May</v>
      </c>
      <c r="Z77" t="str">
        <f ca="1"/>
        <v>14-May</v>
      </c>
      <c r="AA77" t="str">
        <f ca="1"/>
        <v>13-May</v>
      </c>
      <c r="AB77" t="str">
        <f ca="1"/>
        <v>2</v>
      </c>
    </row>
    <row r="78" spans="1:28" x14ac:dyDescent="0.35">
      <c r="A78" s="33" t="s">
        <v>329</v>
      </c>
      <c r="B78" t="str">
        <f t="array" aca="1" ref="B78:AB78" ca="1">_xll.PICurrVal('CS Datalink'!$B$2:$AB$2,0,'CS Datalink'!$A$78)</f>
        <v>Nanded</v>
      </c>
      <c r="C78" t="str">
        <f ca="1"/>
        <v>Nanded</v>
      </c>
      <c r="D78" t="str">
        <f ca="1"/>
        <v>Naigaon</v>
      </c>
      <c r="E78" t="str">
        <f ca="1"/>
        <v>Naigaon</v>
      </c>
      <c r="F78" t="str">
        <f ca="1"/>
        <v>7942142</v>
      </c>
      <c r="G78" t="str">
        <f ca="1"/>
        <v>Manjram WSS (7942142)</v>
      </c>
      <c r="H78" t="str">
        <f ca="1"/>
        <v>Wadi</v>
      </c>
      <c r="I78" t="str">
        <f ca="1"/>
        <v>Existing ESR-0.50 LL</v>
      </c>
      <c r="J78">
        <f ca="1"/>
        <v>0</v>
      </c>
      <c r="K78">
        <f ca="1"/>
        <v>0</v>
      </c>
      <c r="L78" t="str">
        <f ca="1"/>
        <v>0.50 LL</v>
      </c>
      <c r="M78">
        <f ca="1"/>
        <v>0</v>
      </c>
      <c r="N78">
        <f ca="1"/>
        <v>0</v>
      </c>
      <c r="O78">
        <f ca="1"/>
        <v>0</v>
      </c>
      <c r="P78">
        <f ca="1"/>
        <v>0</v>
      </c>
      <c r="Q78">
        <f ca="1"/>
        <v>0</v>
      </c>
      <c r="R78">
        <f ca="1"/>
        <v>0</v>
      </c>
      <c r="S78">
        <f ca="1"/>
        <v>0</v>
      </c>
      <c r="T78">
        <f ca="1"/>
        <v>1</v>
      </c>
      <c r="U78" t="str">
        <f ca="1"/>
        <v>19-May</v>
      </c>
      <c r="V78" t="str">
        <f ca="1"/>
        <v>18-May</v>
      </c>
      <c r="W78" t="str">
        <f ca="1"/>
        <v>17-May</v>
      </c>
      <c r="X78" t="str">
        <f ca="1"/>
        <v>16-May</v>
      </c>
      <c r="Y78" t="str">
        <f ca="1"/>
        <v>15-May</v>
      </c>
      <c r="Z78" t="str">
        <f ca="1"/>
        <v>14-May</v>
      </c>
      <c r="AA78" t="str">
        <f ca="1"/>
        <v>13-May</v>
      </c>
      <c r="AB78" t="str">
        <f ca="1"/>
        <v>0.5</v>
      </c>
    </row>
    <row r="79" spans="1:28" x14ac:dyDescent="0.35">
      <c r="A79" s="33" t="s">
        <v>1034</v>
      </c>
      <c r="B79" t="str">
        <f t="array" aca="1" ref="B79:AB79" ca="1">_xll.PICurrVal('CS Datalink'!$B$2:$AB$2,0,'CS Datalink'!$A$79)</f>
        <v>Chhatrapati Sambhajinagar</v>
      </c>
      <c r="C79" t="str">
        <f ca="1"/>
        <v>Chhatrapati Sambhajinagar</v>
      </c>
      <c r="D79" t="str">
        <f ca="1"/>
        <v>Sillod</v>
      </c>
      <c r="E79" t="str">
        <f ca="1"/>
        <v>Sillod</v>
      </c>
      <c r="F79" t="str">
        <f ca="1"/>
        <v>20017395</v>
      </c>
      <c r="G79" t="str">
        <f ca="1"/>
        <v>Shirsala &amp; 4 Village</v>
      </c>
      <c r="H79" t="str">
        <f ca="1"/>
        <v>Janjala</v>
      </c>
      <c r="I79" t="str">
        <f ca="1"/>
        <v>ESR-0.81 LL</v>
      </c>
      <c r="J79">
        <f ca="1"/>
        <v>0</v>
      </c>
      <c r="K79">
        <f ca="1"/>
        <v>229</v>
      </c>
      <c r="L79" t="str">
        <f ca="1"/>
        <v>0.81 LL</v>
      </c>
      <c r="M79">
        <f ca="1"/>
        <v>0</v>
      </c>
      <c r="N79">
        <f ca="1"/>
        <v>0.03</v>
      </c>
      <c r="O79">
        <f ca="1"/>
        <v>0.08</v>
      </c>
      <c r="P79">
        <f ca="1"/>
        <v>0</v>
      </c>
      <c r="Q79">
        <f ca="1"/>
        <v>0</v>
      </c>
      <c r="R79">
        <f ca="1"/>
        <v>0</v>
      </c>
      <c r="S79">
        <f ca="1"/>
        <v>0</v>
      </c>
      <c r="T79">
        <f ca="1"/>
        <v>1</v>
      </c>
      <c r="U79" t="str">
        <f ca="1"/>
        <v>19-May</v>
      </c>
      <c r="V79" t="str">
        <f ca="1"/>
        <v>18-May</v>
      </c>
      <c r="W79" t="str">
        <f ca="1"/>
        <v>17-May</v>
      </c>
      <c r="X79" t="str">
        <f ca="1"/>
        <v>16-May</v>
      </c>
      <c r="Y79" t="str">
        <f ca="1"/>
        <v>15-May</v>
      </c>
      <c r="Z79" t="str">
        <f ca="1"/>
        <v>14-May</v>
      </c>
      <c r="AA79" t="str">
        <f ca="1"/>
        <v>13-May</v>
      </c>
      <c r="AB79" t="str">
        <f ca="1"/>
        <v>0.81</v>
      </c>
    </row>
    <row r="80" spans="1:28" x14ac:dyDescent="0.35">
      <c r="A80" s="33" t="s">
        <v>508</v>
      </c>
      <c r="B80" t="str">
        <f t="array" aca="1" ref="B80:AB80" ca="1">_xll.PICurrVal('CS Datalink'!$B$2:$AB$2,0,'CS Datalink'!$A$80)</f>
        <v>Nanded</v>
      </c>
      <c r="C80" t="str">
        <f ca="1"/>
        <v>Nanded</v>
      </c>
      <c r="D80" t="str">
        <f ca="1"/>
        <v>Himayatnagar</v>
      </c>
      <c r="E80" t="str">
        <f ca="1"/>
        <v>Himayatnagar</v>
      </c>
      <c r="F80" t="str">
        <f ca="1"/>
        <v>20013969</v>
      </c>
      <c r="G80" t="str">
        <f ca="1"/>
        <v>Hadgaon and Himayatnagar 132 Village Grid WSS</v>
      </c>
      <c r="H80" t="str">
        <f ca="1"/>
        <v>Walkyachiwadi</v>
      </c>
      <c r="I80" t="str">
        <f ca="1"/>
        <v>ESR-1.00 LL</v>
      </c>
      <c r="J80">
        <f ca="1"/>
        <v>0</v>
      </c>
      <c r="K80">
        <f ca="1"/>
        <v>3610</v>
      </c>
      <c r="L80" t="str">
        <f ca="1"/>
        <v>1.00 LL</v>
      </c>
      <c r="M80">
        <f ca="1"/>
        <v>1.04</v>
      </c>
      <c r="N80">
        <f ca="1"/>
        <v>0.46</v>
      </c>
      <c r="O80">
        <f ca="1"/>
        <v>0.1</v>
      </c>
      <c r="P80">
        <f ca="1"/>
        <v>0.31</v>
      </c>
      <c r="Q80">
        <f ca="1"/>
        <v>1.05</v>
      </c>
      <c r="R80">
        <f ca="1"/>
        <v>0.68</v>
      </c>
      <c r="S80">
        <f ca="1"/>
        <v>0.56999999999999995</v>
      </c>
      <c r="T80">
        <f ca="1"/>
        <v>1</v>
      </c>
      <c r="U80" t="str">
        <f ca="1"/>
        <v>19-May</v>
      </c>
      <c r="V80" t="str">
        <f ca="1"/>
        <v>18-May</v>
      </c>
      <c r="W80" t="str">
        <f ca="1"/>
        <v>17-May</v>
      </c>
      <c r="X80" t="str">
        <f ca="1"/>
        <v>16-May</v>
      </c>
      <c r="Y80" t="str">
        <f ca="1"/>
        <v>15-May</v>
      </c>
      <c r="Z80" t="str">
        <f ca="1"/>
        <v>14-May</v>
      </c>
      <c r="AA80" t="str">
        <f ca="1"/>
        <v>13-May</v>
      </c>
      <c r="AB80" t="str">
        <f ca="1"/>
        <v>1</v>
      </c>
    </row>
    <row r="81" spans="1:28" x14ac:dyDescent="0.35">
      <c r="A81" s="33" t="s">
        <v>859</v>
      </c>
      <c r="B81" t="str">
        <f t="array" aca="1" ref="B81:AB81" ca="1">_xll.PICurrVal('CS Datalink'!$B$2:$AB$2,0,'CS Datalink'!$A$81)</f>
        <v>Nanded</v>
      </c>
      <c r="C81" t="str">
        <f ca="1"/>
        <v>Nanded</v>
      </c>
      <c r="D81" t="str">
        <f ca="1"/>
        <v>Hadgaon</v>
      </c>
      <c r="E81" t="str">
        <f ca="1"/>
        <v>Hadgaon</v>
      </c>
      <c r="F81" t="str">
        <f ca="1"/>
        <v>20013969</v>
      </c>
      <c r="G81" t="str">
        <f ca="1"/>
        <v>Hadgaon and Himayatnagar 132 Village Grid WSS</v>
      </c>
      <c r="H81" t="str">
        <f ca="1"/>
        <v>Koli</v>
      </c>
      <c r="I81" t="str">
        <f ca="1"/>
        <v>ESR-0.60 LL</v>
      </c>
      <c r="J81">
        <f ca="1"/>
        <v>0</v>
      </c>
      <c r="K81">
        <f ca="1"/>
        <v>0</v>
      </c>
      <c r="L81" t="str">
        <f ca="1"/>
        <v>0.60 LL</v>
      </c>
      <c r="M81">
        <f ca="1"/>
        <v>0</v>
      </c>
      <c r="N81">
        <f ca="1"/>
        <v>0</v>
      </c>
      <c r="O81">
        <f ca="1"/>
        <v>0</v>
      </c>
      <c r="P81">
        <f ca="1"/>
        <v>0</v>
      </c>
      <c r="Q81">
        <f ca="1"/>
        <v>0</v>
      </c>
      <c r="R81">
        <f ca="1"/>
        <v>0</v>
      </c>
      <c r="S81">
        <f ca="1"/>
        <v>0</v>
      </c>
      <c r="T81">
        <f ca="1"/>
        <v>0</v>
      </c>
      <c r="U81" t="str">
        <f ca="1"/>
        <v>19-May</v>
      </c>
      <c r="V81" t="str">
        <f ca="1"/>
        <v>18-May</v>
      </c>
      <c r="W81" t="str">
        <f ca="1"/>
        <v>17-May</v>
      </c>
      <c r="X81" t="str">
        <f ca="1"/>
        <v>16-May</v>
      </c>
      <c r="Y81" t="str">
        <f ca="1"/>
        <v>15-May</v>
      </c>
      <c r="Z81" t="str">
        <f ca="1"/>
        <v>14-May</v>
      </c>
      <c r="AA81" t="str">
        <f ca="1"/>
        <v>13-May</v>
      </c>
      <c r="AB81" t="str">
        <f ca="1"/>
        <v>0.6</v>
      </c>
    </row>
    <row r="82" spans="1:28" x14ac:dyDescent="0.35">
      <c r="A82" s="33" t="s">
        <v>688</v>
      </c>
      <c r="B82" t="str">
        <f t="array" aca="1" ref="B82:AB82" ca="1">_xll.PICurrVal('CS Datalink'!$B$2:$AB$2,0,'CS Datalink'!$A$82)</f>
        <v>Latur</v>
      </c>
      <c r="C82" t="str">
        <f ca="1"/>
        <v>Latur</v>
      </c>
      <c r="D82" t="str">
        <f ca="1"/>
        <v>Renapur</v>
      </c>
      <c r="E82" t="str">
        <f ca="1"/>
        <v>Renapur</v>
      </c>
      <c r="F82" t="str">
        <f ca="1"/>
        <v>20030820</v>
      </c>
      <c r="G82" t="str">
        <f ca="1"/>
        <v>Pangaon 10 villages WSS</v>
      </c>
      <c r="H82" t="str">
        <f ca="1"/>
        <v>Pangaon</v>
      </c>
      <c r="I82" t="str">
        <f ca="1"/>
        <v>MBR-0.60 LL</v>
      </c>
      <c r="J82">
        <f ca="1"/>
        <v>0</v>
      </c>
      <c r="K82">
        <f ca="1"/>
        <v>5141</v>
      </c>
      <c r="L82" t="str">
        <f ca="1"/>
        <v>0.60 LL</v>
      </c>
      <c r="M82">
        <f ca="1"/>
        <v>0.31</v>
      </c>
      <c r="N82">
        <f ca="1"/>
        <v>0.01</v>
      </c>
      <c r="O82">
        <f ca="1"/>
        <v>0</v>
      </c>
      <c r="P82">
        <f ca="1"/>
        <v>0</v>
      </c>
      <c r="Q82">
        <f ca="1"/>
        <v>0.63</v>
      </c>
      <c r="R82">
        <f ca="1"/>
        <v>0.21</v>
      </c>
      <c r="S82">
        <f ca="1"/>
        <v>0</v>
      </c>
      <c r="T82">
        <f ca="1"/>
        <v>1</v>
      </c>
      <c r="U82" t="str">
        <f ca="1"/>
        <v>19-May</v>
      </c>
      <c r="V82" t="str">
        <f ca="1"/>
        <v>18-May</v>
      </c>
      <c r="W82" t="str">
        <f ca="1"/>
        <v>17-May</v>
      </c>
      <c r="X82" t="str">
        <f ca="1"/>
        <v>16-May</v>
      </c>
      <c r="Y82" t="str">
        <f ca="1"/>
        <v>15-May</v>
      </c>
      <c r="Z82" t="str">
        <f ca="1"/>
        <v>14-May</v>
      </c>
      <c r="AA82" t="str">
        <f ca="1"/>
        <v>13-May</v>
      </c>
      <c r="AB82" t="str">
        <f ca="1"/>
        <v>Unsupported Data Type</v>
      </c>
    </row>
    <row r="83" spans="1:28" x14ac:dyDescent="0.35">
      <c r="A83" s="33" t="s">
        <v>1086</v>
      </c>
      <c r="B83" t="str">
        <f t="array" aca="1" ref="B83:AB83" ca="1">_xll.PICurrVal('CS Datalink'!$B$2:$AB$2,0,'CS Datalink'!$A$83)</f>
        <v>Nanded</v>
      </c>
      <c r="C83" t="str">
        <f ca="1"/>
        <v>Nanded</v>
      </c>
      <c r="D83" t="str">
        <f ca="1"/>
        <v>Hadgaon</v>
      </c>
      <c r="E83" t="str">
        <f ca="1"/>
        <v>Hadgaon</v>
      </c>
      <c r="F83" t="str">
        <f ca="1"/>
        <v>20013969</v>
      </c>
      <c r="G83" t="str">
        <f ca="1"/>
        <v>Hadgaon and Himayatnagar 132 Village Grid WSS</v>
      </c>
      <c r="H83" t="str">
        <f ca="1"/>
        <v>Talang</v>
      </c>
      <c r="I83" t="str">
        <f ca="1"/>
        <v>ESR-0.42 LL</v>
      </c>
      <c r="J83">
        <f ca="1"/>
        <v>0</v>
      </c>
      <c r="K83">
        <f ca="1"/>
        <v>213</v>
      </c>
      <c r="L83" t="str">
        <f ca="1"/>
        <v>0.42LL</v>
      </c>
      <c r="M83">
        <f ca="1"/>
        <v>0</v>
      </c>
      <c r="N83">
        <f ca="1"/>
        <v>0</v>
      </c>
      <c r="O83">
        <f ca="1"/>
        <v>0.27</v>
      </c>
      <c r="P83">
        <f ca="1"/>
        <v>0</v>
      </c>
      <c r="Q83">
        <f ca="1"/>
        <v>0</v>
      </c>
      <c r="R83">
        <f ca="1"/>
        <v>0.06</v>
      </c>
      <c r="S83">
        <f ca="1"/>
        <v>0.11</v>
      </c>
      <c r="T83">
        <f ca="1"/>
        <v>1</v>
      </c>
      <c r="U83" t="str">
        <f ca="1"/>
        <v>19-May</v>
      </c>
      <c r="V83" t="str">
        <f ca="1"/>
        <v>18-May</v>
      </c>
      <c r="W83" t="str">
        <f ca="1"/>
        <v>17-May</v>
      </c>
      <c r="X83" t="str">
        <f ca="1"/>
        <v>16-May</v>
      </c>
      <c r="Y83" t="str">
        <f ca="1"/>
        <v>15-May</v>
      </c>
      <c r="Z83" t="str">
        <f ca="1"/>
        <v>14-May</v>
      </c>
      <c r="AA83" t="str">
        <f ca="1"/>
        <v>13-May</v>
      </c>
      <c r="AB83" t="str">
        <f ca="1"/>
        <v>0.419999986886978</v>
      </c>
    </row>
    <row r="84" spans="1:28" x14ac:dyDescent="0.35">
      <c r="A84" s="33" t="s">
        <v>311</v>
      </c>
      <c r="B84" t="str">
        <f t="array" aca="1" ref="B84:AB84" ca="1">_xll.PICurrVal('CS Datalink'!$B$2:$AB$2,0,'CS Datalink'!$A$84)</f>
        <v>Chhatrapati Sambhajinagar</v>
      </c>
      <c r="C84" t="str">
        <f ca="1"/>
        <v>Chhatrapati Sambhajinagar</v>
      </c>
      <c r="D84" t="str">
        <f ca="1"/>
        <v>Paithan</v>
      </c>
      <c r="E84" t="str">
        <f ca="1"/>
        <v>Paithan</v>
      </c>
      <c r="F84" t="str">
        <f ca="1"/>
        <v>20018162</v>
      </c>
      <c r="G84" t="str">
        <f ca="1"/>
        <v>Paithan Taluka 178 Village Grid WS</v>
      </c>
      <c r="H84" t="str">
        <f ca="1"/>
        <v>Antarwadi Khandi</v>
      </c>
      <c r="I84" t="str">
        <f ca="1"/>
        <v>ESR-0.70 LL</v>
      </c>
      <c r="J84">
        <f ca="1"/>
        <v>0</v>
      </c>
      <c r="K84">
        <f ca="1"/>
        <v>1199</v>
      </c>
      <c r="L84" t="str">
        <f ca="1"/>
        <v>0.70 LL</v>
      </c>
      <c r="M84">
        <f ca="1"/>
        <v>0</v>
      </c>
      <c r="N84">
        <f ca="1"/>
        <v>0.06</v>
      </c>
      <c r="O84">
        <f ca="1"/>
        <v>0</v>
      </c>
      <c r="P84">
        <f ca="1"/>
        <v>0</v>
      </c>
      <c r="Q84">
        <f ca="1"/>
        <v>0</v>
      </c>
      <c r="R84">
        <f ca="1"/>
        <v>0</v>
      </c>
      <c r="S84">
        <f ca="1"/>
        <v>0</v>
      </c>
      <c r="T84">
        <f ca="1"/>
        <v>1</v>
      </c>
      <c r="U84" t="str">
        <f ca="1"/>
        <v>19-May</v>
      </c>
      <c r="V84" t="str">
        <f ca="1"/>
        <v>18-May</v>
      </c>
      <c r="W84" t="str">
        <f ca="1"/>
        <v>17-May</v>
      </c>
      <c r="X84" t="str">
        <f ca="1"/>
        <v>16-May</v>
      </c>
      <c r="Y84" t="str">
        <f ca="1"/>
        <v>15-May</v>
      </c>
      <c r="Z84" t="str">
        <f ca="1"/>
        <v>14-May</v>
      </c>
      <c r="AA84" t="str">
        <f ca="1"/>
        <v>13-May</v>
      </c>
      <c r="AB84" t="str">
        <f ca="1"/>
        <v>0.7</v>
      </c>
    </row>
    <row r="85" spans="1:28" x14ac:dyDescent="0.35">
      <c r="A85" s="33" t="s">
        <v>543</v>
      </c>
      <c r="B85" t="str">
        <f t="array" aca="1" ref="B85:AB85" ca="1">_xll.PICurrVal('CS Datalink'!$B$2:$AB$2,0,'CS Datalink'!$A$85)</f>
        <v>Chhatrapati sambhajinagar</v>
      </c>
      <c r="C85" t="str">
        <f ca="1"/>
        <v>Chhatrapati sambhajinagar</v>
      </c>
      <c r="D85" t="str">
        <f ca="1"/>
        <v>Vaijapur</v>
      </c>
      <c r="E85" t="str">
        <f ca="1"/>
        <v>Vaijapur</v>
      </c>
      <c r="F85" t="str">
        <f ca="1"/>
        <v>20051233</v>
      </c>
      <c r="G85" t="str">
        <f ca="1"/>
        <v>373 Village Gangapur-Vaijapur Grid WSS</v>
      </c>
      <c r="H85" t="str">
        <f ca="1"/>
        <v>Hilalpur</v>
      </c>
      <c r="I85" t="str">
        <f ca="1"/>
        <v>ESR-0.50 LL</v>
      </c>
      <c r="J85">
        <f ca="1"/>
        <v>0</v>
      </c>
      <c r="K85">
        <f ca="1"/>
        <v>0</v>
      </c>
      <c r="L85" t="str">
        <f ca="1"/>
        <v>0.50 LL</v>
      </c>
      <c r="M85">
        <f ca="1"/>
        <v>0</v>
      </c>
      <c r="N85">
        <f ca="1"/>
        <v>0</v>
      </c>
      <c r="O85">
        <f ca="1"/>
        <v>0</v>
      </c>
      <c r="P85">
        <f ca="1"/>
        <v>0</v>
      </c>
      <c r="Q85">
        <f ca="1"/>
        <v>0</v>
      </c>
      <c r="R85">
        <f ca="1"/>
        <v>0</v>
      </c>
      <c r="S85">
        <f ca="1"/>
        <v>0</v>
      </c>
      <c r="T85">
        <f ca="1"/>
        <v>1</v>
      </c>
      <c r="U85" t="str">
        <f ca="1"/>
        <v>19-May</v>
      </c>
      <c r="V85" t="str">
        <f ca="1"/>
        <v>18-May</v>
      </c>
      <c r="W85" t="str">
        <f ca="1"/>
        <v>17-May</v>
      </c>
      <c r="X85" t="str">
        <f ca="1"/>
        <v>16-May</v>
      </c>
      <c r="Y85" t="str">
        <f ca="1"/>
        <v>15-May</v>
      </c>
      <c r="Z85" t="str">
        <f ca="1"/>
        <v>14-May</v>
      </c>
      <c r="AA85" t="str">
        <f ca="1"/>
        <v>13-May</v>
      </c>
      <c r="AB85" t="str">
        <f ca="1"/>
        <v>0.5</v>
      </c>
    </row>
    <row r="86" spans="1:28" x14ac:dyDescent="0.35">
      <c r="A86" s="33" t="s">
        <v>283</v>
      </c>
      <c r="B86" t="str">
        <f t="array" aca="1" ref="B86:AB86" ca="1">_xll.PICurrVal('CS Datalink'!$B$2:$AB$2,0,'CS Datalink'!$A$86)</f>
        <v>Chhatrapati Sambhajinagar</v>
      </c>
      <c r="C86" t="str">
        <f ca="1"/>
        <v>Chhatrapati Sambhajinagar</v>
      </c>
      <c r="D86" t="str">
        <f ca="1"/>
        <v>Vaijapur</v>
      </c>
      <c r="E86" t="str">
        <f ca="1"/>
        <v>Vaijapur</v>
      </c>
      <c r="F86" t="str">
        <f ca="1"/>
        <v>20051233</v>
      </c>
      <c r="G86" t="str">
        <f ca="1"/>
        <v>373 Village Gangapur-Vaijapur Grid WSS</v>
      </c>
      <c r="H86" t="str">
        <f ca="1"/>
        <v>Chorwaghalgaon</v>
      </c>
      <c r="I86" t="str">
        <f ca="1"/>
        <v>ESR-0.45 LL</v>
      </c>
      <c r="J86">
        <f ca="1"/>
        <v>0</v>
      </c>
      <c r="K86">
        <f ca="1"/>
        <v>3964</v>
      </c>
      <c r="L86" t="str">
        <f ca="1"/>
        <v>0.45 LL</v>
      </c>
      <c r="M86">
        <f ca="1"/>
        <v>0</v>
      </c>
      <c r="N86">
        <f ca="1"/>
        <v>0.4</v>
      </c>
      <c r="O86">
        <f ca="1"/>
        <v>0.2</v>
      </c>
      <c r="P86">
        <f ca="1"/>
        <v>0</v>
      </c>
      <c r="Q86">
        <f ca="1"/>
        <v>0.57999999999999996</v>
      </c>
      <c r="R86">
        <f ca="1"/>
        <v>0.39</v>
      </c>
      <c r="S86">
        <f ca="1"/>
        <v>0</v>
      </c>
      <c r="T86">
        <f ca="1"/>
        <v>1</v>
      </c>
      <c r="U86" t="str">
        <f ca="1"/>
        <v>19-May</v>
      </c>
      <c r="V86" t="str">
        <f ca="1"/>
        <v>18-May</v>
      </c>
      <c r="W86" t="str">
        <f ca="1"/>
        <v>17-May</v>
      </c>
      <c r="X86" t="str">
        <f ca="1"/>
        <v>16-May</v>
      </c>
      <c r="Y86" t="str">
        <f ca="1"/>
        <v>15-May</v>
      </c>
      <c r="Z86" t="str">
        <f ca="1"/>
        <v>14-May</v>
      </c>
      <c r="AA86" t="str">
        <f ca="1"/>
        <v>13-May</v>
      </c>
      <c r="AB86" t="str">
        <f ca="1"/>
        <v>0.45</v>
      </c>
    </row>
    <row r="87" spans="1:28" x14ac:dyDescent="0.35">
      <c r="A87" s="33" t="s">
        <v>689</v>
      </c>
      <c r="B87" t="str">
        <f t="array" aca="1" ref="B87:AB87" ca="1">_xll.PICurrVal('CS Datalink'!$B$2:$AB$2,0,'CS Datalink'!$A$87)</f>
        <v>Latur</v>
      </c>
      <c r="C87" t="str">
        <f ca="1"/>
        <v>Latur</v>
      </c>
      <c r="D87" t="str">
        <f ca="1"/>
        <v>Renapur</v>
      </c>
      <c r="E87" t="str">
        <f ca="1"/>
        <v>Renapur</v>
      </c>
      <c r="F87" t="str">
        <f ca="1"/>
        <v>20030820</v>
      </c>
      <c r="G87" t="str">
        <f ca="1"/>
        <v>Pangaon 10 villages WSS</v>
      </c>
      <c r="H87" t="str">
        <f ca="1"/>
        <v>Ghansargaon</v>
      </c>
      <c r="I87" t="str">
        <f ca="1"/>
        <v>ESR-1.40 LL</v>
      </c>
      <c r="J87">
        <f ca="1"/>
        <v>24.624000549316406</v>
      </c>
      <c r="K87">
        <f ca="1"/>
        <v>2046</v>
      </c>
      <c r="L87" t="str">
        <f ca="1"/>
        <v>1.40 LL</v>
      </c>
      <c r="M87">
        <f ca="1"/>
        <v>0</v>
      </c>
      <c r="N87">
        <f ca="1"/>
        <v>0</v>
      </c>
      <c r="O87">
        <f ca="1"/>
        <v>0</v>
      </c>
      <c r="P87">
        <f ca="1"/>
        <v>0</v>
      </c>
      <c r="Q87">
        <f ca="1"/>
        <v>0</v>
      </c>
      <c r="R87">
        <f ca="1"/>
        <v>0</v>
      </c>
      <c r="S87">
        <f ca="1"/>
        <v>0</v>
      </c>
      <c r="T87">
        <f ca="1"/>
        <v>0</v>
      </c>
      <c r="U87" t="str">
        <f ca="1"/>
        <v>19-May</v>
      </c>
      <c r="V87" t="str">
        <f ca="1"/>
        <v>18-May</v>
      </c>
      <c r="W87" t="str">
        <f ca="1"/>
        <v>17-May</v>
      </c>
      <c r="X87" t="str">
        <f ca="1"/>
        <v>16-May</v>
      </c>
      <c r="Y87" t="str">
        <f ca="1"/>
        <v>15-May</v>
      </c>
      <c r="Z87" t="str">
        <f ca="1"/>
        <v>14-May</v>
      </c>
      <c r="AA87" t="str">
        <f ca="1"/>
        <v>13-May</v>
      </c>
      <c r="AB87" t="str">
        <f ca="1"/>
        <v>Unsupported Data Type</v>
      </c>
    </row>
    <row r="88" spans="1:28" x14ac:dyDescent="0.35">
      <c r="A88" s="33" t="s">
        <v>544</v>
      </c>
      <c r="B88" t="str">
        <f t="array" aca="1" ref="B88:AB88" ca="1">_xll.PICurrVal('CS Datalink'!$B$2:$AB$2,0,'CS Datalink'!$A$88)</f>
        <v>Chhatrapati sambhajinagar</v>
      </c>
      <c r="C88" t="str">
        <f ca="1"/>
        <v>Chhatrapati sambhajinagar</v>
      </c>
      <c r="D88" t="str">
        <f ca="1"/>
        <v>Vaijapur</v>
      </c>
      <c r="E88" t="str">
        <f ca="1"/>
        <v>Vaijapur</v>
      </c>
      <c r="F88" t="str">
        <f ca="1"/>
        <v>20051233</v>
      </c>
      <c r="G88" t="str">
        <f ca="1"/>
        <v>373 Village Gangapur-Vaijapur Grid WSS</v>
      </c>
      <c r="H88" t="str">
        <f ca="1"/>
        <v>Babhulgaon Kh</v>
      </c>
      <c r="I88" t="str">
        <f ca="1"/>
        <v>ESR-0.70 LL</v>
      </c>
      <c r="J88" t="str">
        <f ca="1"/>
        <v>Pt Created</v>
      </c>
      <c r="K88" t="str">
        <f ca="1"/>
        <v>Pt Created</v>
      </c>
      <c r="L88" t="str">
        <f ca="1"/>
        <v>0.70 LL</v>
      </c>
      <c r="M88">
        <f ca="1"/>
        <v>0</v>
      </c>
      <c r="N88">
        <f ca="1"/>
        <v>0</v>
      </c>
      <c r="O88">
        <f ca="1"/>
        <v>0</v>
      </c>
      <c r="P88">
        <f ca="1"/>
        <v>0</v>
      </c>
      <c r="Q88">
        <f ca="1"/>
        <v>0</v>
      </c>
      <c r="R88">
        <f ca="1"/>
        <v>0</v>
      </c>
      <c r="S88">
        <f ca="1"/>
        <v>0</v>
      </c>
      <c r="T88">
        <f ca="1"/>
        <v>0</v>
      </c>
      <c r="U88" t="str">
        <f ca="1"/>
        <v>19-May</v>
      </c>
      <c r="V88" t="str">
        <f ca="1"/>
        <v>18-May</v>
      </c>
      <c r="W88" t="str">
        <f ca="1"/>
        <v>17-May</v>
      </c>
      <c r="X88" t="str">
        <f ca="1"/>
        <v>16-May</v>
      </c>
      <c r="Y88" t="str">
        <f ca="1"/>
        <v>15-May</v>
      </c>
      <c r="Z88" t="str">
        <f ca="1"/>
        <v>14-May</v>
      </c>
      <c r="AA88" t="str">
        <f ca="1"/>
        <v>13-May</v>
      </c>
      <c r="AB88" t="str">
        <f ca="1"/>
        <v>0.7</v>
      </c>
    </row>
    <row r="89" spans="1:28" x14ac:dyDescent="0.35">
      <c r="A89" s="33" t="s">
        <v>308</v>
      </c>
      <c r="B89" t="str">
        <f t="array" aca="1" ref="B89:AB89" ca="1">_xll.PICurrVal('CS Datalink'!$B$2:$AB$2,0,'CS Datalink'!$A$89)</f>
        <v>Nanded</v>
      </c>
      <c r="C89" t="str">
        <f ca="1"/>
        <v>Nanded</v>
      </c>
      <c r="D89" t="str">
        <f ca="1"/>
        <v>Kandhar</v>
      </c>
      <c r="E89" t="str">
        <f ca="1"/>
        <v>Kandhar</v>
      </c>
      <c r="F89" t="str">
        <f ca="1"/>
        <v>7338000</v>
      </c>
      <c r="G89" t="str">
        <f ca="1"/>
        <v>Osmamnagar Shirdhon Combined WSS</v>
      </c>
      <c r="H89" t="str">
        <f ca="1"/>
        <v>Shiradhon</v>
      </c>
      <c r="I89" t="str">
        <f ca="1"/>
        <v>ESR-1.50 LL</v>
      </c>
      <c r="J89">
        <f ca="1"/>
        <v>0</v>
      </c>
      <c r="K89">
        <f ca="1"/>
        <v>0</v>
      </c>
      <c r="L89" t="str">
        <f ca="1"/>
        <v>1.50LL</v>
      </c>
      <c r="M89">
        <f ca="1"/>
        <v>0</v>
      </c>
      <c r="N89">
        <f ca="1"/>
        <v>0</v>
      </c>
      <c r="O89">
        <f ca="1"/>
        <v>0</v>
      </c>
      <c r="P89">
        <f ca="1"/>
        <v>0</v>
      </c>
      <c r="Q89">
        <f ca="1"/>
        <v>0</v>
      </c>
      <c r="R89">
        <f ca="1"/>
        <v>0</v>
      </c>
      <c r="S89">
        <f ca="1"/>
        <v>0</v>
      </c>
      <c r="T89">
        <f ca="1"/>
        <v>1</v>
      </c>
      <c r="U89" t="str">
        <f ca="1"/>
        <v>19-May</v>
      </c>
      <c r="V89" t="str">
        <f ca="1"/>
        <v>18-May</v>
      </c>
      <c r="W89" t="str">
        <f ca="1"/>
        <v>17-May</v>
      </c>
      <c r="X89" t="str">
        <f ca="1"/>
        <v>16-May</v>
      </c>
      <c r="Y89" t="str">
        <f ca="1"/>
        <v>15-May</v>
      </c>
      <c r="Z89" t="str">
        <f ca="1"/>
        <v>14-May</v>
      </c>
      <c r="AA89" t="str">
        <f ca="1"/>
        <v>13-May</v>
      </c>
      <c r="AB89" t="str">
        <f ca="1"/>
        <v>1.5</v>
      </c>
    </row>
    <row r="90" spans="1:28" x14ac:dyDescent="0.35">
      <c r="A90" s="33" t="s">
        <v>1035</v>
      </c>
      <c r="B90" t="str">
        <f t="array" aca="1" ref="B90:AB90" ca="1">_xll.PICurrVal('CS Datalink'!$B$2:$AB$2,0,'CS Datalink'!$A$90)</f>
        <v>Chhatrapati Sambhajinagar</v>
      </c>
      <c r="C90" t="str">
        <f ca="1"/>
        <v>Jalna</v>
      </c>
      <c r="D90" t="str">
        <f ca="1"/>
        <v>Mantha</v>
      </c>
      <c r="E90" t="str">
        <f ca="1"/>
        <v>Mantha</v>
      </c>
      <c r="F90" t="str">
        <f ca="1"/>
        <v>20094559</v>
      </c>
      <c r="G90" t="str">
        <f ca="1"/>
        <v>120 Villages Extension Scheme for Works Not Considered in 173 GRID WSS and 95 GRID WSS Tq. Partur, Mantha and Jalna Dist: Jalna</v>
      </c>
      <c r="H90" t="str">
        <f ca="1"/>
        <v>Devthana Mantha</v>
      </c>
      <c r="I90" t="str">
        <f ca="1"/>
        <v>ESR-0.49 LL</v>
      </c>
      <c r="J90">
        <f ca="1"/>
        <v>0</v>
      </c>
      <c r="K90">
        <f ca="1"/>
        <v>2091</v>
      </c>
      <c r="L90" t="str">
        <f ca="1"/>
        <v>0.49 LL</v>
      </c>
      <c r="M90">
        <f ca="1"/>
        <v>0.26</v>
      </c>
      <c r="N90">
        <f ca="1"/>
        <v>1.66199951171875</v>
      </c>
      <c r="O90">
        <f ca="1"/>
        <v>0</v>
      </c>
      <c r="P90">
        <f ca="1"/>
        <v>0.18</v>
      </c>
      <c r="Q90">
        <f ca="1"/>
        <v>0</v>
      </c>
      <c r="R90">
        <f ca="1"/>
        <v>0</v>
      </c>
      <c r="S90">
        <f ca="1"/>
        <v>0.09</v>
      </c>
      <c r="T90">
        <f ca="1"/>
        <v>1</v>
      </c>
      <c r="U90" t="str">
        <f ca="1"/>
        <v>19-May</v>
      </c>
      <c r="V90" t="str">
        <f ca="1"/>
        <v>18-May</v>
      </c>
      <c r="W90" t="str">
        <f ca="1"/>
        <v>17-May</v>
      </c>
      <c r="X90" t="str">
        <f ca="1"/>
        <v>16-May</v>
      </c>
      <c r="Y90" t="str">
        <f ca="1"/>
        <v>15-May</v>
      </c>
      <c r="Z90" t="str">
        <f ca="1"/>
        <v>14-May</v>
      </c>
      <c r="AA90" t="str">
        <f ca="1"/>
        <v>13-May</v>
      </c>
      <c r="AB90" t="str">
        <f ca="1"/>
        <v>0.490000009536743</v>
      </c>
    </row>
    <row r="91" spans="1:28" x14ac:dyDescent="0.35">
      <c r="A91" s="33" t="s">
        <v>545</v>
      </c>
      <c r="B91" t="str">
        <f t="array" aca="1" ref="B91:AB91" ca="1">_xll.PICurrVal('CS Datalink'!$B$2:$AB$2,0,'CS Datalink'!$A$91)</f>
        <v>Nanded</v>
      </c>
      <c r="C91" t="str">
        <f ca="1"/>
        <v>Nanded</v>
      </c>
      <c r="D91" t="str">
        <f ca="1"/>
        <v>Hadgaon</v>
      </c>
      <c r="E91" t="str">
        <f ca="1"/>
        <v>Hadgaon</v>
      </c>
      <c r="F91" t="str">
        <f ca="1"/>
        <v>20013969</v>
      </c>
      <c r="G91" t="str">
        <f ca="1"/>
        <v>Hadgaon and Himayatnagar 132 Village Grid WSS</v>
      </c>
      <c r="H91" t="str">
        <f ca="1"/>
        <v>Shirad</v>
      </c>
      <c r="I91" t="str">
        <f ca="1"/>
        <v>ESR-0.60 LL</v>
      </c>
      <c r="J91">
        <f ca="1"/>
        <v>0</v>
      </c>
      <c r="K91">
        <f ca="1"/>
        <v>1</v>
      </c>
      <c r="L91" t="str">
        <f ca="1"/>
        <v>0.60LL</v>
      </c>
      <c r="M91">
        <f ca="1"/>
        <v>0</v>
      </c>
      <c r="N91">
        <f ca="1"/>
        <v>0</v>
      </c>
      <c r="O91">
        <f ca="1"/>
        <v>0</v>
      </c>
      <c r="P91">
        <f ca="1"/>
        <v>0</v>
      </c>
      <c r="Q91">
        <f ca="1"/>
        <v>0</v>
      </c>
      <c r="R91">
        <f ca="1"/>
        <v>0</v>
      </c>
      <c r="S91">
        <f ca="1"/>
        <v>0</v>
      </c>
      <c r="T91">
        <f ca="1"/>
        <v>1</v>
      </c>
      <c r="U91" t="str">
        <f ca="1"/>
        <v>19-May</v>
      </c>
      <c r="V91" t="str">
        <f ca="1"/>
        <v>18-May</v>
      </c>
      <c r="W91" t="str">
        <f ca="1"/>
        <v>17-May</v>
      </c>
      <c r="X91" t="str">
        <f ca="1"/>
        <v>16-May</v>
      </c>
      <c r="Y91" t="str">
        <f ca="1"/>
        <v>15-May</v>
      </c>
      <c r="Z91" t="str">
        <f ca="1"/>
        <v>14-May</v>
      </c>
      <c r="AA91" t="str">
        <f ca="1"/>
        <v>13-May</v>
      </c>
      <c r="AB91" t="str">
        <f ca="1"/>
        <v>0.6</v>
      </c>
    </row>
    <row r="92" spans="1:28" x14ac:dyDescent="0.35">
      <c r="A92" s="33" t="s">
        <v>285</v>
      </c>
      <c r="B92" t="str">
        <f t="array" aca="1" ref="B92:AB92" ca="1">_xll.PICurrVal('CS Datalink'!$B$2:$AB$2,0,'CS Datalink'!$A$92)</f>
        <v>Chhatrapati Sambhajinagar</v>
      </c>
      <c r="C92" t="str">
        <f ca="1"/>
        <v>Chhatrapati Sambhajinagar</v>
      </c>
      <c r="D92" t="str">
        <f ca="1"/>
        <v>Vaijapur</v>
      </c>
      <c r="E92" t="str">
        <f ca="1"/>
        <v>Vaijapur</v>
      </c>
      <c r="F92" t="str">
        <f ca="1"/>
        <v>20051233</v>
      </c>
      <c r="G92" t="str">
        <f ca="1"/>
        <v>373 Village Gangapur-Vaijapur Grid WSS</v>
      </c>
      <c r="H92" t="str">
        <f ca="1"/>
        <v>Goygaon</v>
      </c>
      <c r="I92" t="str">
        <f ca="1"/>
        <v>ESR-0.40 LL</v>
      </c>
      <c r="J92">
        <f ca="1"/>
        <v>27.434000015258789</v>
      </c>
      <c r="K92">
        <f ca="1"/>
        <v>1110</v>
      </c>
      <c r="L92" t="str">
        <f ca="1"/>
        <v>0.40 LL</v>
      </c>
      <c r="M92">
        <f ca="1"/>
        <v>0</v>
      </c>
      <c r="N92">
        <f ca="1"/>
        <v>0</v>
      </c>
      <c r="O92">
        <f ca="1"/>
        <v>0</v>
      </c>
      <c r="P92">
        <f ca="1"/>
        <v>0</v>
      </c>
      <c r="Q92">
        <f ca="1"/>
        <v>0</v>
      </c>
      <c r="R92">
        <f ca="1"/>
        <v>0</v>
      </c>
      <c r="S92">
        <f ca="1"/>
        <v>0</v>
      </c>
      <c r="T92">
        <f ca="1"/>
        <v>0</v>
      </c>
      <c r="U92" t="str">
        <f ca="1"/>
        <v>19-May</v>
      </c>
      <c r="V92" t="str">
        <f ca="1"/>
        <v>18-May</v>
      </c>
      <c r="W92" t="str">
        <f ca="1"/>
        <v>17-May</v>
      </c>
      <c r="X92" t="str">
        <f ca="1"/>
        <v>16-May</v>
      </c>
      <c r="Y92" t="str">
        <f ca="1"/>
        <v>15-May</v>
      </c>
      <c r="Z92" t="str">
        <f ca="1"/>
        <v>14-May</v>
      </c>
      <c r="AA92" t="str">
        <f ca="1"/>
        <v>13-May</v>
      </c>
      <c r="AB92" t="str">
        <f ca="1"/>
        <v>0.4</v>
      </c>
    </row>
    <row r="93" spans="1:28" x14ac:dyDescent="0.35">
      <c r="A93" s="33" t="s">
        <v>284</v>
      </c>
      <c r="B93" t="str">
        <f t="array" aca="1" ref="B93:AB93" ca="1">_xll.PICurrVal('CS Datalink'!$B$2:$AB$2,0,'CS Datalink'!$A$93)</f>
        <v>Chhatrapati Sambhajinagar</v>
      </c>
      <c r="C93" t="str">
        <f ca="1"/>
        <v>Chhatrapati Sambhajinagar</v>
      </c>
      <c r="D93" t="str">
        <f ca="1"/>
        <v>Vaijapur</v>
      </c>
      <c r="E93" t="str">
        <f ca="1"/>
        <v>Vaijapur</v>
      </c>
      <c r="F93" t="str">
        <f ca="1"/>
        <v>20051233</v>
      </c>
      <c r="G93" t="str">
        <f ca="1"/>
        <v>373 Village Gangapur-Vaijapur Grid WSS</v>
      </c>
      <c r="H93" t="str">
        <f ca="1"/>
        <v>Dawala</v>
      </c>
      <c r="I93" t="str">
        <f ca="1"/>
        <v>ESR-0.35 LL</v>
      </c>
      <c r="J93">
        <f ca="1"/>
        <v>0</v>
      </c>
      <c r="K93">
        <f ca="1"/>
        <v>6883</v>
      </c>
      <c r="L93" t="str">
        <f ca="1"/>
        <v>0.35 LL</v>
      </c>
      <c r="M93">
        <f ca="1"/>
        <v>0.33</v>
      </c>
      <c r="N93">
        <f ca="1"/>
        <v>0.34</v>
      </c>
      <c r="O93">
        <f ca="1"/>
        <v>0.33</v>
      </c>
      <c r="P93">
        <f ca="1"/>
        <v>4.3099999999999996</v>
      </c>
      <c r="Q93">
        <f ca="1"/>
        <v>0.34</v>
      </c>
      <c r="R93">
        <f ca="1"/>
        <v>0.33</v>
      </c>
      <c r="S93">
        <f ca="1"/>
        <v>0.33</v>
      </c>
      <c r="T93">
        <f ca="1"/>
        <v>1</v>
      </c>
      <c r="U93" t="str">
        <f ca="1"/>
        <v>19-May</v>
      </c>
      <c r="V93" t="str">
        <f ca="1"/>
        <v>18-May</v>
      </c>
      <c r="W93" t="str">
        <f ca="1"/>
        <v>17-May</v>
      </c>
      <c r="X93" t="str">
        <f ca="1"/>
        <v>16-May</v>
      </c>
      <c r="Y93" t="str">
        <f ca="1"/>
        <v>15-May</v>
      </c>
      <c r="Z93" t="str">
        <f ca="1"/>
        <v>14-May</v>
      </c>
      <c r="AA93" t="str">
        <f ca="1"/>
        <v>13-May</v>
      </c>
      <c r="AB93" t="str">
        <f ca="1"/>
        <v>0.35</v>
      </c>
    </row>
    <row r="94" spans="1:28" x14ac:dyDescent="0.35">
      <c r="A94" s="33" t="s">
        <v>286</v>
      </c>
      <c r="B94" t="str">
        <f t="array" aca="1" ref="B94:AB94" ca="1">_xll.PICurrVal('CS Datalink'!$B$2:$AB$2,0,'CS Datalink'!$A$94)</f>
        <v>Chhatrapati Sambhajinagar</v>
      </c>
      <c r="C94" t="str">
        <f ca="1"/>
        <v>Chhatrapati Sambhajinagar</v>
      </c>
      <c r="D94" t="str">
        <f ca="1"/>
        <v>Vaijapur</v>
      </c>
      <c r="E94" t="str">
        <f ca="1"/>
        <v>Vaijapur</v>
      </c>
      <c r="F94" t="str">
        <f ca="1"/>
        <v>20051233</v>
      </c>
      <c r="G94" t="str">
        <f ca="1"/>
        <v>373 Village Gangapur-Vaijapur Grid WSS</v>
      </c>
      <c r="H94" t="str">
        <f ca="1"/>
        <v>Hadas Pimpalgaon</v>
      </c>
      <c r="I94" t="str">
        <f ca="1"/>
        <v>ESR-0.70 LL</v>
      </c>
      <c r="J94">
        <f ca="1"/>
        <v>0</v>
      </c>
      <c r="K94">
        <f ca="1"/>
        <v>9941</v>
      </c>
      <c r="L94" t="str">
        <f ca="1"/>
        <v>0.70 LL</v>
      </c>
      <c r="M94">
        <f ca="1"/>
        <v>0</v>
      </c>
      <c r="N94">
        <f ca="1"/>
        <v>0.19</v>
      </c>
      <c r="O94">
        <f ca="1"/>
        <v>0</v>
      </c>
      <c r="P94">
        <f ca="1"/>
        <v>0.52</v>
      </c>
      <c r="Q94">
        <f ca="1"/>
        <v>0</v>
      </c>
      <c r="R94">
        <f ca="1"/>
        <v>0</v>
      </c>
      <c r="S94">
        <f ca="1"/>
        <v>0</v>
      </c>
      <c r="T94">
        <f ca="1"/>
        <v>1</v>
      </c>
      <c r="U94" t="str">
        <f ca="1"/>
        <v>19-May</v>
      </c>
      <c r="V94" t="str">
        <f ca="1"/>
        <v>18-May</v>
      </c>
      <c r="W94" t="str">
        <f ca="1"/>
        <v>17-May</v>
      </c>
      <c r="X94" t="str">
        <f ca="1"/>
        <v>16-May</v>
      </c>
      <c r="Y94" t="str">
        <f ca="1"/>
        <v>15-May</v>
      </c>
      <c r="Z94" t="str">
        <f ca="1"/>
        <v>14-May</v>
      </c>
      <c r="AA94" t="str">
        <f ca="1"/>
        <v>13-May</v>
      </c>
      <c r="AB94" t="str">
        <f ca="1"/>
        <v>0.7</v>
      </c>
    </row>
    <row r="95" spans="1:28" x14ac:dyDescent="0.35">
      <c r="A95" s="33" t="s">
        <v>1036</v>
      </c>
      <c r="B95" t="str">
        <f t="array" aca="1" ref="B95:AB95" ca="1">_xll.PICurrVal('CS Datalink'!$B$2:$AB$2,0,'CS Datalink'!$A$95)</f>
        <v>Chhatrapati Sambhajinagar</v>
      </c>
      <c r="C95" t="str">
        <f ca="1"/>
        <v>Jalna</v>
      </c>
      <c r="D95" t="str">
        <f ca="1"/>
        <v>Mantha</v>
      </c>
      <c r="E95" t="str">
        <f ca="1"/>
        <v>Mantha</v>
      </c>
      <c r="F95" t="str">
        <f ca="1"/>
        <v>20094559</v>
      </c>
      <c r="G95" t="str">
        <f ca="1"/>
        <v>120 Villages Extension Scheme for Works Not Considered in 173 GRID WSS and 95 GRID WSS Tq. Partur, Mantha and Jalna Dist: Jalna</v>
      </c>
      <c r="H95" t="str">
        <f ca="1"/>
        <v>Lawani</v>
      </c>
      <c r="I95" t="str">
        <f ca="1"/>
        <v>ESR-0.30 LL</v>
      </c>
      <c r="J95">
        <f ca="1"/>
        <v>0</v>
      </c>
      <c r="K95">
        <f ca="1"/>
        <v>1064</v>
      </c>
      <c r="L95" t="str">
        <f ca="1"/>
        <v>0.30 LL</v>
      </c>
      <c r="M95">
        <f ca="1"/>
        <v>0</v>
      </c>
      <c r="N95">
        <f ca="1"/>
        <v>0</v>
      </c>
      <c r="O95">
        <f ca="1"/>
        <v>0.61</v>
      </c>
      <c r="P95">
        <f ca="1"/>
        <v>0</v>
      </c>
      <c r="Q95">
        <f ca="1"/>
        <v>0</v>
      </c>
      <c r="R95">
        <f ca="1"/>
        <v>0</v>
      </c>
      <c r="S95">
        <f ca="1"/>
        <v>0</v>
      </c>
      <c r="T95">
        <f ca="1"/>
        <v>1</v>
      </c>
      <c r="U95" t="str">
        <f ca="1"/>
        <v>19-May</v>
      </c>
      <c r="V95" t="str">
        <f ca="1"/>
        <v>18-May</v>
      </c>
      <c r="W95" t="str">
        <f ca="1"/>
        <v>17-May</v>
      </c>
      <c r="X95" t="str">
        <f ca="1"/>
        <v>16-May</v>
      </c>
      <c r="Y95" t="str">
        <f ca="1"/>
        <v>15-May</v>
      </c>
      <c r="Z95" t="str">
        <f ca="1"/>
        <v>14-May</v>
      </c>
      <c r="AA95" t="str">
        <f ca="1"/>
        <v>13-May</v>
      </c>
      <c r="AB95" t="str">
        <f ca="1"/>
        <v>0.300000011920929</v>
      </c>
    </row>
    <row r="96" spans="1:28" x14ac:dyDescent="0.35">
      <c r="A96" s="33" t="s">
        <v>582</v>
      </c>
      <c r="B96" t="str">
        <f t="array" aca="1" ref="B96:AB96" ca="1">_xll.PICurrVal('CS Datalink'!$B$2:$AB$2,0,'CS Datalink'!$A$96)</f>
        <v>Chhatrapati Sambhajinagar</v>
      </c>
      <c r="C96" t="str">
        <f ca="1"/>
        <v>Chhatrapati Sambhajinagar</v>
      </c>
      <c r="D96" t="str">
        <f ca="1"/>
        <v>Gangapur</v>
      </c>
      <c r="E96" t="str">
        <f ca="1"/>
        <v>Gangapur</v>
      </c>
      <c r="F96" t="str">
        <f ca="1"/>
        <v>20051233</v>
      </c>
      <c r="G96" t="str">
        <f ca="1"/>
        <v>373 Village Gangapur-Vaijapur Grid WSS</v>
      </c>
      <c r="H96" t="str">
        <f ca="1"/>
        <v>Ranjangaon (s)</v>
      </c>
      <c r="I96" t="str">
        <f ca="1"/>
        <v>ESR-2.00 LL</v>
      </c>
      <c r="J96">
        <f ca="1"/>
        <v>0</v>
      </c>
      <c r="K96">
        <f ca="1"/>
        <v>3746</v>
      </c>
      <c r="L96" t="str">
        <f ca="1"/>
        <v>2.00 LL</v>
      </c>
      <c r="M96">
        <f ca="1"/>
        <v>0</v>
      </c>
      <c r="N96">
        <f ca="1"/>
        <v>0</v>
      </c>
      <c r="O96">
        <f ca="1"/>
        <v>0</v>
      </c>
      <c r="P96">
        <f ca="1"/>
        <v>0</v>
      </c>
      <c r="Q96">
        <f ca="1"/>
        <v>0</v>
      </c>
      <c r="R96">
        <f ca="1"/>
        <v>0</v>
      </c>
      <c r="S96">
        <f ca="1"/>
        <v>0</v>
      </c>
      <c r="T96">
        <f ca="1"/>
        <v>1</v>
      </c>
      <c r="U96" t="str">
        <f ca="1"/>
        <v>19-May</v>
      </c>
      <c r="V96" t="str">
        <f ca="1"/>
        <v>18-May</v>
      </c>
      <c r="W96" t="str">
        <f ca="1"/>
        <v>17-May</v>
      </c>
      <c r="X96" t="str">
        <f ca="1"/>
        <v>16-May</v>
      </c>
      <c r="Y96" t="str">
        <f ca="1"/>
        <v>15-May</v>
      </c>
      <c r="Z96" t="str">
        <f ca="1"/>
        <v>14-May</v>
      </c>
      <c r="AA96" t="str">
        <f ca="1"/>
        <v>13-May</v>
      </c>
      <c r="AB96" t="str">
        <f ca="1"/>
        <v>2</v>
      </c>
    </row>
    <row r="97" spans="1:28" x14ac:dyDescent="0.35">
      <c r="A97" s="33" t="s">
        <v>690</v>
      </c>
      <c r="B97" t="str">
        <f t="array" aca="1" ref="B97:AB97" ca="1">_xll.PICurrVal('CS Datalink'!$B$2:$AB$2,0,'CS Datalink'!$A$97)</f>
        <v>Latur</v>
      </c>
      <c r="C97" t="str">
        <f ca="1"/>
        <v>Latur</v>
      </c>
      <c r="D97" t="str">
        <f ca="1"/>
        <v>Renapur</v>
      </c>
      <c r="E97" t="str">
        <f ca="1"/>
        <v>Renapur</v>
      </c>
      <c r="F97" t="str">
        <f ca="1"/>
        <v>20030820</v>
      </c>
      <c r="G97" t="str">
        <f ca="1"/>
        <v>Pangaon 10 villages WSS</v>
      </c>
      <c r="H97" t="str">
        <f ca="1"/>
        <v>Manusmarwadi</v>
      </c>
      <c r="I97" t="str">
        <f ca="1"/>
        <v>ESR-0.20 LL</v>
      </c>
      <c r="J97">
        <f ca="1"/>
        <v>0</v>
      </c>
      <c r="K97">
        <f ca="1"/>
        <v>3934</v>
      </c>
      <c r="L97" t="str">
        <f ca="1"/>
        <v>0.20 LL</v>
      </c>
      <c r="M97">
        <f ca="1"/>
        <v>0</v>
      </c>
      <c r="N97">
        <f ca="1"/>
        <v>0</v>
      </c>
      <c r="O97">
        <f ca="1"/>
        <v>0</v>
      </c>
      <c r="P97">
        <f ca="1"/>
        <v>0.06</v>
      </c>
      <c r="Q97">
        <f ca="1"/>
        <v>1.85</v>
      </c>
      <c r="R97">
        <f ca="1"/>
        <v>1.42</v>
      </c>
      <c r="S97">
        <f ca="1"/>
        <v>1.51</v>
      </c>
      <c r="T97">
        <f ca="1"/>
        <v>1</v>
      </c>
      <c r="U97" t="str">
        <f ca="1"/>
        <v>19-May</v>
      </c>
      <c r="V97" t="str">
        <f ca="1"/>
        <v>18-May</v>
      </c>
      <c r="W97" t="str">
        <f ca="1"/>
        <v>17-May</v>
      </c>
      <c r="X97" t="str">
        <f ca="1"/>
        <v>16-May</v>
      </c>
      <c r="Y97" t="str">
        <f ca="1"/>
        <v>15-May</v>
      </c>
      <c r="Z97" t="str">
        <f ca="1"/>
        <v>14-May</v>
      </c>
      <c r="AA97" t="str">
        <f ca="1"/>
        <v>13-May</v>
      </c>
      <c r="AB97" t="str">
        <f ca="1"/>
        <v>Unsupported Data Type</v>
      </c>
    </row>
    <row r="98" spans="1:28" x14ac:dyDescent="0.35">
      <c r="A98" s="33" t="s">
        <v>288</v>
      </c>
      <c r="B98" t="str">
        <f t="array" aca="1" ref="B98:AB98" ca="1">_xll.PICurrVal('CS Datalink'!$B$2:$AB$2,0,'CS Datalink'!$A$98)</f>
        <v>Chhatrapati Sambhajinagar</v>
      </c>
      <c r="C98" t="str">
        <f ca="1"/>
        <v>Chhatrapati Sambhajinagar</v>
      </c>
      <c r="D98" t="str">
        <f ca="1"/>
        <v>Vaijapur</v>
      </c>
      <c r="E98" t="str">
        <f ca="1"/>
        <v>Vaijapur</v>
      </c>
      <c r="F98" t="str">
        <f ca="1"/>
        <v>20051233</v>
      </c>
      <c r="G98" t="str">
        <f ca="1"/>
        <v>373 Village Gangapur-Vaijapur Grid WSS</v>
      </c>
      <c r="H98" t="str">
        <f ca="1"/>
        <v>Jarul</v>
      </c>
      <c r="I98" t="str">
        <f ca="1"/>
        <v>ESR-1.00 LL</v>
      </c>
      <c r="J98">
        <f ca="1"/>
        <v>0</v>
      </c>
      <c r="K98">
        <f ca="1"/>
        <v>13278</v>
      </c>
      <c r="L98" t="str">
        <f ca="1"/>
        <v>1.00 LL</v>
      </c>
      <c r="M98">
        <f ca="1"/>
        <v>0.84</v>
      </c>
      <c r="N98">
        <f ca="1"/>
        <v>1.28</v>
      </c>
      <c r="O98">
        <f ca="1"/>
        <v>2.76</v>
      </c>
      <c r="P98">
        <f ca="1"/>
        <v>0</v>
      </c>
      <c r="Q98">
        <f ca="1"/>
        <v>1.02</v>
      </c>
      <c r="R98">
        <f ca="1"/>
        <v>0.7</v>
      </c>
      <c r="S98">
        <f ca="1"/>
        <v>0.76</v>
      </c>
      <c r="T98">
        <f ca="1"/>
        <v>1</v>
      </c>
      <c r="U98" t="str">
        <f ca="1"/>
        <v>19-May</v>
      </c>
      <c r="V98" t="str">
        <f ca="1"/>
        <v>18-May</v>
      </c>
      <c r="W98" t="str">
        <f ca="1"/>
        <v>17-May</v>
      </c>
      <c r="X98" t="str">
        <f ca="1"/>
        <v>16-May</v>
      </c>
      <c r="Y98" t="str">
        <f ca="1"/>
        <v>15-May</v>
      </c>
      <c r="Z98" t="str">
        <f ca="1"/>
        <v>14-May</v>
      </c>
      <c r="AA98" t="str">
        <f ca="1"/>
        <v>13-May</v>
      </c>
      <c r="AB98" t="str">
        <f ca="1"/>
        <v>1</v>
      </c>
    </row>
    <row r="99" spans="1:28" x14ac:dyDescent="0.35">
      <c r="A99" s="33" t="s">
        <v>287</v>
      </c>
      <c r="B99" t="str">
        <f t="array" aca="1" ref="B99:AB99" ca="1">_xll.PICurrVal('CS Datalink'!$B$2:$AB$2,0,'CS Datalink'!$A$99)</f>
        <v>Chhatrapati Sambhajinagar</v>
      </c>
      <c r="C99" t="str">
        <f ca="1"/>
        <v>Chhatrapati Sambhajinagar</v>
      </c>
      <c r="D99" t="str">
        <f ca="1"/>
        <v>Vaijapur</v>
      </c>
      <c r="E99" t="str">
        <f ca="1"/>
        <v>Vaijapur</v>
      </c>
      <c r="F99" t="str">
        <f ca="1"/>
        <v>20051233</v>
      </c>
      <c r="G99" t="str">
        <f ca="1"/>
        <v>373 Village Gangapur-Vaijapur Grid WSS</v>
      </c>
      <c r="H99" t="str">
        <f ca="1"/>
        <v>Jambargaon</v>
      </c>
      <c r="I99" t="str">
        <f ca="1"/>
        <v>ESR-0.45 LL</v>
      </c>
      <c r="J99">
        <f ca="1"/>
        <v>0</v>
      </c>
      <c r="K99">
        <f ca="1"/>
        <v>13179</v>
      </c>
      <c r="L99" t="str">
        <f ca="1"/>
        <v>0.45 LL</v>
      </c>
      <c r="M99">
        <f ca="1"/>
        <v>0.46</v>
      </c>
      <c r="N99">
        <f ca="1"/>
        <v>0.37</v>
      </c>
      <c r="O99">
        <f ca="1"/>
        <v>0.27</v>
      </c>
      <c r="P99">
        <f ca="1"/>
        <v>0.32</v>
      </c>
      <c r="Q99">
        <f ca="1"/>
        <v>0.3</v>
      </c>
      <c r="R99">
        <f ca="1"/>
        <v>0.34</v>
      </c>
      <c r="S99">
        <f ca="1"/>
        <v>0</v>
      </c>
      <c r="T99">
        <f ca="1"/>
        <v>1</v>
      </c>
      <c r="U99" t="str">
        <f ca="1"/>
        <v>19-May</v>
      </c>
      <c r="V99" t="str">
        <f ca="1"/>
        <v>18-May</v>
      </c>
      <c r="W99" t="str">
        <f ca="1"/>
        <v>17-May</v>
      </c>
      <c r="X99" t="str">
        <f ca="1"/>
        <v>16-May</v>
      </c>
      <c r="Y99" t="str">
        <f ca="1"/>
        <v>15-May</v>
      </c>
      <c r="Z99" t="str">
        <f ca="1"/>
        <v>14-May</v>
      </c>
      <c r="AA99" t="str">
        <f ca="1"/>
        <v>13-May</v>
      </c>
      <c r="AB99" t="str">
        <f ca="1"/>
        <v>0.45</v>
      </c>
    </row>
    <row r="100" spans="1:28" x14ac:dyDescent="0.35">
      <c r="A100" s="33" t="s">
        <v>289</v>
      </c>
      <c r="B100" t="str">
        <f t="array" aca="1" ref="B100:AB100" ca="1">_xll.PICurrVal('CS Datalink'!$B$2:$AB$2,0,'CS Datalink'!$A$100)</f>
        <v>Chhatrapati Sambhajinagar</v>
      </c>
      <c r="C100" t="str">
        <f ca="1"/>
        <v>Chhatrapati Sambhajinagar</v>
      </c>
      <c r="D100" t="str">
        <f ca="1"/>
        <v>Vaijapur</v>
      </c>
      <c r="E100" t="str">
        <f ca="1"/>
        <v>Vaijapur</v>
      </c>
      <c r="F100" t="str">
        <f ca="1"/>
        <v>20051233</v>
      </c>
      <c r="G100" t="str">
        <f ca="1"/>
        <v>373 Village Gangapur-Vaijapur Grid WSS</v>
      </c>
      <c r="H100" t="str">
        <f ca="1"/>
        <v>Karanjgaon</v>
      </c>
      <c r="I100" t="str">
        <f ca="1"/>
        <v>ESR-0.70 LL</v>
      </c>
      <c r="J100">
        <f ca="1"/>
        <v>0</v>
      </c>
      <c r="K100">
        <f ca="1"/>
        <v>1730</v>
      </c>
      <c r="L100" t="str">
        <f ca="1"/>
        <v>0.70 LL</v>
      </c>
      <c r="M100">
        <f ca="1"/>
        <v>0.38</v>
      </c>
      <c r="N100">
        <f ca="1"/>
        <v>0.54</v>
      </c>
      <c r="O100">
        <f ca="1"/>
        <v>0.32</v>
      </c>
      <c r="P100">
        <f ca="1"/>
        <v>0.51</v>
      </c>
      <c r="Q100">
        <f ca="1"/>
        <v>0</v>
      </c>
      <c r="R100">
        <f ca="1"/>
        <v>0.22</v>
      </c>
      <c r="S100">
        <f ca="1"/>
        <v>0</v>
      </c>
      <c r="T100">
        <f ca="1"/>
        <v>1</v>
      </c>
      <c r="U100" t="str">
        <f ca="1"/>
        <v>19-May</v>
      </c>
      <c r="V100" t="str">
        <f ca="1"/>
        <v>18-May</v>
      </c>
      <c r="W100" t="str">
        <f ca="1"/>
        <v>17-May</v>
      </c>
      <c r="X100" t="str">
        <f ca="1"/>
        <v>16-May</v>
      </c>
      <c r="Y100" t="str">
        <f ca="1"/>
        <v>15-May</v>
      </c>
      <c r="Z100" t="str">
        <f ca="1"/>
        <v>14-May</v>
      </c>
      <c r="AA100" t="str">
        <f ca="1"/>
        <v>13-May</v>
      </c>
      <c r="AB100" t="str">
        <f ca="1"/>
        <v>0.7</v>
      </c>
    </row>
    <row r="101" spans="1:28" x14ac:dyDescent="0.35">
      <c r="A101" s="33" t="s">
        <v>290</v>
      </c>
      <c r="B101" t="str">
        <f t="array" aca="1" ref="B101:AB101" ca="1">_xll.PICurrVal('CS Datalink'!$B$2:$AB$2,0,'CS Datalink'!$A$101)</f>
        <v>Chhatrapati Sambhajinagar</v>
      </c>
      <c r="C101" t="str">
        <f ca="1"/>
        <v>Chhatrapati Sambhajinagar</v>
      </c>
      <c r="D101" t="str">
        <f ca="1"/>
        <v>Vaijapur</v>
      </c>
      <c r="E101" t="str">
        <f ca="1"/>
        <v>Vaijapur</v>
      </c>
      <c r="F101" t="str">
        <f ca="1"/>
        <v>20051233</v>
      </c>
      <c r="G101" t="str">
        <f ca="1"/>
        <v>373 Village Gangapur-Vaijapur Grid WSS</v>
      </c>
      <c r="H101" t="str">
        <f ca="1"/>
        <v>Khandala</v>
      </c>
      <c r="I101" t="str">
        <f ca="1"/>
        <v>ESR-0.40 LL</v>
      </c>
      <c r="J101">
        <f ca="1"/>
        <v>0</v>
      </c>
      <c r="K101">
        <f ca="1"/>
        <v>35777</v>
      </c>
      <c r="L101" t="str">
        <f ca="1"/>
        <v>0.40 LL</v>
      </c>
      <c r="M101">
        <f ca="1"/>
        <v>2.2400000000000002</v>
      </c>
      <c r="N101">
        <f ca="1"/>
        <v>2.46</v>
      </c>
      <c r="O101">
        <f ca="1"/>
        <v>3.04</v>
      </c>
      <c r="P101">
        <f ca="1"/>
        <v>0</v>
      </c>
      <c r="Q101">
        <f ca="1"/>
        <v>0</v>
      </c>
      <c r="R101">
        <f ca="1"/>
        <v>0</v>
      </c>
      <c r="S101">
        <f ca="1"/>
        <v>0</v>
      </c>
      <c r="T101">
        <f ca="1"/>
        <v>1</v>
      </c>
      <c r="U101" t="str">
        <f ca="1"/>
        <v>19-May</v>
      </c>
      <c r="V101" t="str">
        <f ca="1"/>
        <v>18-May</v>
      </c>
      <c r="W101" t="str">
        <f ca="1"/>
        <v>17-May</v>
      </c>
      <c r="X101" t="str">
        <f ca="1"/>
        <v>16-May</v>
      </c>
      <c r="Y101" t="str">
        <f ca="1"/>
        <v>15-May</v>
      </c>
      <c r="Z101" t="str">
        <f ca="1"/>
        <v>14-May</v>
      </c>
      <c r="AA101" t="str">
        <f ca="1"/>
        <v>13-May</v>
      </c>
      <c r="AB101" t="str">
        <f ca="1"/>
        <v>0.4</v>
      </c>
    </row>
    <row r="102" spans="1:28" x14ac:dyDescent="0.35">
      <c r="A102" s="33" t="s">
        <v>546</v>
      </c>
      <c r="B102" t="str">
        <f t="array" aca="1" ref="B102:AB102" ca="1">_xll.PICurrVal('CS Datalink'!$B$2:$AB$2,0,'CS Datalink'!$A$102)</f>
        <v>Chhatrapati Sambhajinagar</v>
      </c>
      <c r="C102" t="str">
        <f ca="1"/>
        <v>Chhatrapati Sambhajinagar</v>
      </c>
      <c r="D102" t="str">
        <f ca="1"/>
        <v>Vaijapur</v>
      </c>
      <c r="E102" t="str">
        <f ca="1"/>
        <v>Vaijapur</v>
      </c>
      <c r="F102" t="str">
        <f ca="1"/>
        <v>20051233</v>
      </c>
      <c r="G102" t="str">
        <f ca="1"/>
        <v>373 Village Gangapur-Vaijapur Grid WSS</v>
      </c>
      <c r="H102" t="str">
        <f ca="1"/>
        <v>Sakegaon</v>
      </c>
      <c r="I102" t="str">
        <f ca="1"/>
        <v>ESR-0.35 LL</v>
      </c>
      <c r="J102">
        <f ca="1"/>
        <v>0</v>
      </c>
      <c r="K102">
        <f ca="1"/>
        <v>66</v>
      </c>
      <c r="L102" t="str">
        <f ca="1"/>
        <v>0.35LL</v>
      </c>
      <c r="M102">
        <f ca="1"/>
        <v>0</v>
      </c>
      <c r="N102">
        <f ca="1"/>
        <v>0</v>
      </c>
      <c r="O102">
        <f ca="1"/>
        <v>0</v>
      </c>
      <c r="P102">
        <f ca="1"/>
        <v>0</v>
      </c>
      <c r="Q102">
        <f ca="1"/>
        <v>0</v>
      </c>
      <c r="R102">
        <f ca="1"/>
        <v>0.03</v>
      </c>
      <c r="S102">
        <f ca="1"/>
        <v>0</v>
      </c>
      <c r="T102">
        <f ca="1"/>
        <v>1</v>
      </c>
      <c r="U102" t="str">
        <f ca="1"/>
        <v>19-May</v>
      </c>
      <c r="V102" t="str">
        <f ca="1"/>
        <v>18-May</v>
      </c>
      <c r="W102" t="str">
        <f ca="1"/>
        <v>17-May</v>
      </c>
      <c r="X102" t="str">
        <f ca="1"/>
        <v>16-May</v>
      </c>
      <c r="Y102" t="str">
        <f ca="1"/>
        <v>15-May</v>
      </c>
      <c r="Z102" t="str">
        <f ca="1"/>
        <v>14-May</v>
      </c>
      <c r="AA102" t="str">
        <f ca="1"/>
        <v>13-May</v>
      </c>
      <c r="AB102" t="str">
        <f ca="1"/>
        <v>0.35</v>
      </c>
    </row>
    <row r="103" spans="1:28" x14ac:dyDescent="0.35">
      <c r="A103" s="33" t="s">
        <v>413</v>
      </c>
      <c r="B103" t="str">
        <f t="array" aca="1" ref="B103:AB103" ca="1">_xll.PICurrVal('CS Datalink'!$B$2:$AB$2,0,'CS Datalink'!$A$103)</f>
        <v>Latur</v>
      </c>
      <c r="C103" t="str">
        <f ca="1"/>
        <v>Latur</v>
      </c>
      <c r="D103" t="str">
        <f ca="1"/>
        <v>Shirur Anantpal</v>
      </c>
      <c r="E103" t="str">
        <f ca="1"/>
        <v>Shirur Anantpal</v>
      </c>
      <c r="F103" t="str">
        <f ca="1"/>
        <v>20030815</v>
      </c>
      <c r="G103" t="str">
        <f ca="1"/>
        <v>Sakol 7 villages WSS</v>
      </c>
      <c r="H103" t="str">
        <f ca="1"/>
        <v>Sakol</v>
      </c>
      <c r="I103" t="str">
        <f ca="1"/>
        <v>MBR-2.00 LL</v>
      </c>
      <c r="J103">
        <f ca="1"/>
        <v>0</v>
      </c>
      <c r="K103">
        <f ca="1"/>
        <v>0</v>
      </c>
      <c r="L103" t="str">
        <f ca="1"/>
        <v>2.00 LL</v>
      </c>
      <c r="M103">
        <f ca="1"/>
        <v>0</v>
      </c>
      <c r="N103">
        <f ca="1"/>
        <v>0</v>
      </c>
      <c r="O103">
        <f ca="1"/>
        <v>0</v>
      </c>
      <c r="P103">
        <f ca="1"/>
        <v>0</v>
      </c>
      <c r="Q103">
        <f ca="1"/>
        <v>0</v>
      </c>
      <c r="R103">
        <f ca="1"/>
        <v>0</v>
      </c>
      <c r="S103">
        <f ca="1"/>
        <v>0</v>
      </c>
      <c r="T103">
        <f ca="1"/>
        <v>1</v>
      </c>
      <c r="U103" t="str">
        <f ca="1"/>
        <v>19-May</v>
      </c>
      <c r="V103" t="str">
        <f ca="1"/>
        <v>18-May</v>
      </c>
      <c r="W103" t="str">
        <f ca="1"/>
        <v>17-May</v>
      </c>
      <c r="X103" t="str">
        <f ca="1"/>
        <v>16-May</v>
      </c>
      <c r="Y103" t="str">
        <f ca="1"/>
        <v>15-May</v>
      </c>
      <c r="Z103" t="str">
        <f ca="1"/>
        <v>14-May</v>
      </c>
      <c r="AA103" t="str">
        <f ca="1"/>
        <v>13-May</v>
      </c>
      <c r="AB103" t="str">
        <f ca="1"/>
        <v>2</v>
      </c>
    </row>
    <row r="104" spans="1:28" x14ac:dyDescent="0.35">
      <c r="A104" s="33" t="s">
        <v>1037</v>
      </c>
      <c r="B104" t="str">
        <f t="array" aca="1" ref="B104:AB104" ca="1">_xll.PICurrVal('CS Datalink'!$B$2:$AB$2,0,'CS Datalink'!$A$104)</f>
        <v>Nanded</v>
      </c>
      <c r="C104" t="str">
        <f ca="1"/>
        <v>Nanded</v>
      </c>
      <c r="D104" t="str">
        <f ca="1"/>
        <v>Himayatnagar</v>
      </c>
      <c r="E104" t="str">
        <f ca="1"/>
        <v>Himayatnagar</v>
      </c>
      <c r="F104" t="str">
        <f ca="1"/>
        <v>20013969</v>
      </c>
      <c r="G104" t="str">
        <f ca="1"/>
        <v>Hadgaon and Himayatnagar 132 Village Grid WSS</v>
      </c>
      <c r="H104" t="str">
        <f ca="1"/>
        <v>Khadki (Bazar)</v>
      </c>
      <c r="I104" t="str">
        <f ca="1"/>
        <v>ESR-0.40 LL</v>
      </c>
      <c r="J104">
        <f ca="1"/>
        <v>0</v>
      </c>
      <c r="K104">
        <f ca="1"/>
        <v>1032</v>
      </c>
      <c r="L104" t="str">
        <f ca="1"/>
        <v>0.40 LL</v>
      </c>
      <c r="M104">
        <f ca="1"/>
        <v>0.13</v>
      </c>
      <c r="N104">
        <f ca="1"/>
        <v>0</v>
      </c>
      <c r="O104">
        <f ca="1"/>
        <v>0.16</v>
      </c>
      <c r="P104">
        <f ca="1"/>
        <v>0.09</v>
      </c>
      <c r="Q104">
        <f ca="1"/>
        <v>0.19</v>
      </c>
      <c r="R104">
        <f ca="1"/>
        <v>0</v>
      </c>
      <c r="S104">
        <f ca="1"/>
        <v>0.09</v>
      </c>
      <c r="T104">
        <f ca="1"/>
        <v>1</v>
      </c>
      <c r="U104" t="str">
        <f ca="1"/>
        <v>19-May</v>
      </c>
      <c r="V104" t="str">
        <f ca="1"/>
        <v>18-May</v>
      </c>
      <c r="W104" t="str">
        <f ca="1"/>
        <v>17-May</v>
      </c>
      <c r="X104" t="str">
        <f ca="1"/>
        <v>16-May</v>
      </c>
      <c r="Y104" t="str">
        <f ca="1"/>
        <v>15-May</v>
      </c>
      <c r="Z104" t="str">
        <f ca="1"/>
        <v>14-May</v>
      </c>
      <c r="AA104" t="str">
        <f ca="1"/>
        <v>13-May</v>
      </c>
      <c r="AB104" t="str">
        <f ca="1"/>
        <v>0.400000005960464</v>
      </c>
    </row>
    <row r="105" spans="1:28" x14ac:dyDescent="0.35">
      <c r="A105" s="33" t="s">
        <v>653</v>
      </c>
      <c r="B105" t="str">
        <f t="array" aca="1" ref="B105:AB105" ca="1">_xll.PICurrVal('CS Datalink'!$B$2:$AB$2,0,'CS Datalink'!$A$105)</f>
        <v>Chhatrapati Sambhajinagar</v>
      </c>
      <c r="C105" t="str">
        <f ca="1"/>
        <v>Chhatrapati Sambhajinagar</v>
      </c>
      <c r="D105" t="str">
        <f ca="1"/>
        <v>Sillod</v>
      </c>
      <c r="E105" t="str">
        <f ca="1"/>
        <v>Sillod</v>
      </c>
      <c r="F105" t="str">
        <f ca="1"/>
        <v>20017395</v>
      </c>
      <c r="G105" t="str">
        <f ca="1"/>
        <v>Shirsala &amp; 4 Village</v>
      </c>
      <c r="H105" t="str">
        <f ca="1"/>
        <v>Nanegaon</v>
      </c>
      <c r="I105" t="str">
        <f ca="1"/>
        <v>ESR-1.50 LL</v>
      </c>
      <c r="J105">
        <f ca="1"/>
        <v>0</v>
      </c>
      <c r="K105">
        <f ca="1"/>
        <v>26327</v>
      </c>
      <c r="L105" t="str">
        <f ca="1"/>
        <v>1.50 LL</v>
      </c>
      <c r="M105">
        <f ca="1"/>
        <v>0.32</v>
      </c>
      <c r="N105">
        <f ca="1"/>
        <v>0.03</v>
      </c>
      <c r="O105">
        <f ca="1"/>
        <v>0</v>
      </c>
      <c r="P105">
        <f ca="1"/>
        <v>0.3</v>
      </c>
      <c r="Q105">
        <f ca="1"/>
        <v>4.59</v>
      </c>
      <c r="R105">
        <f ca="1"/>
        <v>21.24</v>
      </c>
      <c r="S105">
        <f ca="1"/>
        <v>0</v>
      </c>
      <c r="T105">
        <f ca="1"/>
        <v>1</v>
      </c>
      <c r="U105" t="str">
        <f ca="1"/>
        <v>19-May</v>
      </c>
      <c r="V105" t="str">
        <f ca="1"/>
        <v>18-May</v>
      </c>
      <c r="W105" t="str">
        <f ca="1"/>
        <v>17-May</v>
      </c>
      <c r="X105" t="str">
        <f ca="1"/>
        <v>16-May</v>
      </c>
      <c r="Y105" t="str">
        <f ca="1"/>
        <v>15-May</v>
      </c>
      <c r="Z105" t="str">
        <f ca="1"/>
        <v>14-May</v>
      </c>
      <c r="AA105" t="str">
        <f ca="1"/>
        <v>13-May</v>
      </c>
      <c r="AB105" t="str">
        <f ca="1"/>
        <v>1.5</v>
      </c>
    </row>
    <row r="106" spans="1:28" x14ac:dyDescent="0.35">
      <c r="A106" s="33" t="s">
        <v>654</v>
      </c>
      <c r="B106" t="str">
        <f t="array" aca="1" ref="B106:AB106" ca="1">_xll.PICurrVal('CS Datalink'!$B$2:$AB$2,0,'CS Datalink'!$A$106)</f>
        <v>Chhatrapati Sambhajinagar</v>
      </c>
      <c r="C106" t="str">
        <f ca="1"/>
        <v>Chhatrapati Sambhajinagar</v>
      </c>
      <c r="D106" t="str">
        <f ca="1"/>
        <v>Sillod</v>
      </c>
      <c r="E106" t="str">
        <f ca="1"/>
        <v>Sillod</v>
      </c>
      <c r="F106" t="str">
        <f ca="1"/>
        <v>20017395</v>
      </c>
      <c r="G106" t="str">
        <f ca="1"/>
        <v>Shirsala &amp; 4 Village</v>
      </c>
      <c r="H106" t="str">
        <f ca="1"/>
        <v>Nanegaon</v>
      </c>
      <c r="I106" t="str">
        <f ca="1"/>
        <v>ESR-1.75 LL</v>
      </c>
      <c r="J106">
        <f ca="1"/>
        <v>0</v>
      </c>
      <c r="K106">
        <f ca="1"/>
        <v>3819</v>
      </c>
      <c r="L106" t="str">
        <f ca="1"/>
        <v>1.75 LL</v>
      </c>
      <c r="M106">
        <f ca="1"/>
        <v>1.8</v>
      </c>
      <c r="N106">
        <f ca="1"/>
        <v>1.76</v>
      </c>
      <c r="O106">
        <f ca="1"/>
        <v>0.88</v>
      </c>
      <c r="P106">
        <f ca="1"/>
        <v>0</v>
      </c>
      <c r="Q106">
        <f ca="1"/>
        <v>1.85</v>
      </c>
      <c r="R106">
        <f ca="1"/>
        <v>0.43</v>
      </c>
      <c r="S106">
        <f ca="1"/>
        <v>0</v>
      </c>
      <c r="T106">
        <f ca="1"/>
        <v>1</v>
      </c>
      <c r="U106" t="str">
        <f ca="1"/>
        <v>19-May</v>
      </c>
      <c r="V106" t="str">
        <f ca="1"/>
        <v>18-May</v>
      </c>
      <c r="W106" t="str">
        <f ca="1"/>
        <v>17-May</v>
      </c>
      <c r="X106" t="str">
        <f ca="1"/>
        <v>16-May</v>
      </c>
      <c r="Y106" t="str">
        <f ca="1"/>
        <v>15-May</v>
      </c>
      <c r="Z106" t="str">
        <f ca="1"/>
        <v>14-May</v>
      </c>
      <c r="AA106" t="str">
        <f ca="1"/>
        <v>13-May</v>
      </c>
      <c r="AB106" t="str">
        <f ca="1"/>
        <v>1.75</v>
      </c>
    </row>
    <row r="107" spans="1:28" x14ac:dyDescent="0.35">
      <c r="A107" s="33" t="s">
        <v>304</v>
      </c>
      <c r="B107" t="str">
        <f t="array" aca="1" ref="B107:AB107" ca="1">_xll.PICurrVal('CS Datalink'!$B$2:$AB$2,0,'CS Datalink'!$A$107)</f>
        <v>Nanded</v>
      </c>
      <c r="C107" t="str">
        <f ca="1"/>
        <v>Nanded</v>
      </c>
      <c r="D107" t="str">
        <f ca="1"/>
        <v>Kandhar</v>
      </c>
      <c r="E107" t="str">
        <f ca="1"/>
        <v>Kandhar</v>
      </c>
      <c r="F107" t="str">
        <f ca="1"/>
        <v>7338000</v>
      </c>
      <c r="G107" t="str">
        <f ca="1"/>
        <v>Osmamnagar Shirdhon Combined WSS</v>
      </c>
      <c r="H107" t="str">
        <f ca="1"/>
        <v>Dharashiv</v>
      </c>
      <c r="I107" t="str">
        <f ca="1"/>
        <v>GSR-1.00 LL</v>
      </c>
      <c r="J107">
        <f ca="1"/>
        <v>0</v>
      </c>
      <c r="K107">
        <f ca="1"/>
        <v>0</v>
      </c>
      <c r="L107" t="str">
        <f ca="1"/>
        <v>1.00 LL</v>
      </c>
      <c r="M107">
        <f ca="1"/>
        <v>0</v>
      </c>
      <c r="N107">
        <f ca="1"/>
        <v>0</v>
      </c>
      <c r="O107">
        <f ca="1"/>
        <v>0</v>
      </c>
      <c r="P107">
        <f ca="1"/>
        <v>0</v>
      </c>
      <c r="Q107">
        <f ca="1"/>
        <v>0</v>
      </c>
      <c r="R107">
        <f ca="1"/>
        <v>0</v>
      </c>
      <c r="S107">
        <f ca="1"/>
        <v>0</v>
      </c>
      <c r="T107">
        <f ca="1"/>
        <v>1</v>
      </c>
      <c r="U107" t="str">
        <f ca="1"/>
        <v>19-May</v>
      </c>
      <c r="V107" t="str">
        <f ca="1"/>
        <v>18-May</v>
      </c>
      <c r="W107" t="str">
        <f ca="1"/>
        <v>17-May</v>
      </c>
      <c r="X107" t="str">
        <f ca="1"/>
        <v>16-May</v>
      </c>
      <c r="Y107" t="str">
        <f ca="1"/>
        <v>15-May</v>
      </c>
      <c r="Z107" t="str">
        <f ca="1"/>
        <v>14-May</v>
      </c>
      <c r="AA107" t="str">
        <f ca="1"/>
        <v>13-May</v>
      </c>
      <c r="AB107" t="str">
        <f ca="1"/>
        <v>1</v>
      </c>
    </row>
    <row r="108" spans="1:28" x14ac:dyDescent="0.35">
      <c r="A108" s="33" t="s">
        <v>246</v>
      </c>
      <c r="B108" t="str">
        <f t="array" aca="1" ref="B108:AB108" ca="1">_xll.PICurrVal('CS Datalink'!$B$2:$AB$2,0,'CS Datalink'!$A$108)</f>
        <v>Chhatrapati Sambhajinagar</v>
      </c>
      <c r="C108" t="str">
        <f ca="1"/>
        <v>Chhatrapati Sambhajinagar</v>
      </c>
      <c r="D108" t="str">
        <f ca="1"/>
        <v>Paithan</v>
      </c>
      <c r="E108" t="str">
        <f ca="1"/>
        <v>Paithan</v>
      </c>
      <c r="F108" t="str">
        <f ca="1"/>
        <v>20018162</v>
      </c>
      <c r="G108" t="str">
        <f ca="1"/>
        <v>Paithan Taluka 178 Village Grid WS</v>
      </c>
      <c r="H108" t="str">
        <f ca="1"/>
        <v>Dadegaon Jahagir</v>
      </c>
      <c r="I108" t="str">
        <f ca="1"/>
        <v>ESR-1.00 LL</v>
      </c>
      <c r="J108">
        <f ca="1"/>
        <v>0</v>
      </c>
      <c r="K108">
        <f ca="1"/>
        <v>112759</v>
      </c>
      <c r="L108" t="str">
        <f ca="1"/>
        <v>1.00 LL</v>
      </c>
      <c r="M108">
        <f ca="1"/>
        <v>0</v>
      </c>
      <c r="N108">
        <f ca="1"/>
        <v>0</v>
      </c>
      <c r="O108">
        <f ca="1"/>
        <v>0</v>
      </c>
      <c r="P108">
        <f ca="1"/>
        <v>8.6300000000000008</v>
      </c>
      <c r="Q108">
        <f ca="1"/>
        <v>38.017812499999998</v>
      </c>
      <c r="R108">
        <f ca="1"/>
        <v>9.4263281249999995</v>
      </c>
      <c r="S108">
        <f ca="1"/>
        <v>0</v>
      </c>
      <c r="T108">
        <f ca="1"/>
        <v>1</v>
      </c>
      <c r="U108" t="str">
        <f ca="1"/>
        <v>19-May</v>
      </c>
      <c r="V108" t="str">
        <f ca="1"/>
        <v>18-May</v>
      </c>
      <c r="W108" t="str">
        <f ca="1"/>
        <v>17-May</v>
      </c>
      <c r="X108" t="str">
        <f ca="1"/>
        <v>16-May</v>
      </c>
      <c r="Y108" t="str">
        <f ca="1"/>
        <v>15-May</v>
      </c>
      <c r="Z108" t="str">
        <f ca="1"/>
        <v>14-May</v>
      </c>
      <c r="AA108" t="str">
        <f ca="1"/>
        <v>13-May</v>
      </c>
      <c r="AB108" t="str">
        <f ca="1"/>
        <v>1</v>
      </c>
    </row>
    <row r="109" spans="1:28" x14ac:dyDescent="0.35">
      <c r="A109" s="33" t="s">
        <v>730</v>
      </c>
      <c r="B109" t="str">
        <f t="array" aca="1" ref="B109:AB109" ca="1">_xll.PICurrVal('CS Datalink'!$B$2:$AB$2,0,'CS Datalink'!$A$109)</f>
        <v>Nanded</v>
      </c>
      <c r="C109" t="str">
        <f ca="1"/>
        <v>Nanded</v>
      </c>
      <c r="D109" t="str">
        <f ca="1"/>
        <v>Himayatnagar</v>
      </c>
      <c r="E109" t="str">
        <f ca="1"/>
        <v>Himayatnagar</v>
      </c>
      <c r="F109" t="str">
        <f ca="1"/>
        <v>20013969</v>
      </c>
      <c r="G109" t="str">
        <f ca="1"/>
        <v>Hadgaon and Himayatnagar 132 Village Grid WSS</v>
      </c>
      <c r="H109" t="str">
        <f ca="1"/>
        <v>Pota Kh.</v>
      </c>
      <c r="I109" t="str">
        <f ca="1"/>
        <v>ESR-0.40 LL</v>
      </c>
      <c r="J109">
        <f ca="1"/>
        <v>0</v>
      </c>
      <c r="K109">
        <f ca="1"/>
        <v>0</v>
      </c>
      <c r="L109" t="str">
        <f ca="1"/>
        <v>0.40LL</v>
      </c>
      <c r="M109">
        <f ca="1"/>
        <v>0</v>
      </c>
      <c r="N109">
        <f ca="1"/>
        <v>0</v>
      </c>
      <c r="O109">
        <f ca="1"/>
        <v>0</v>
      </c>
      <c r="P109">
        <f ca="1"/>
        <v>0</v>
      </c>
      <c r="Q109">
        <f ca="1"/>
        <v>0</v>
      </c>
      <c r="R109">
        <f ca="1"/>
        <v>0</v>
      </c>
      <c r="S109">
        <f ca="1"/>
        <v>0</v>
      </c>
      <c r="T109">
        <f ca="1"/>
        <v>0</v>
      </c>
      <c r="U109" t="str">
        <f ca="1"/>
        <v>19-May</v>
      </c>
      <c r="V109" t="str">
        <f ca="1"/>
        <v>18-May</v>
      </c>
      <c r="W109" t="str">
        <f ca="1"/>
        <v>17-May</v>
      </c>
      <c r="X109" t="str">
        <f ca="1"/>
        <v>16-May</v>
      </c>
      <c r="Y109" t="str">
        <f ca="1"/>
        <v>15-May</v>
      </c>
      <c r="Z109" t="str">
        <f ca="1"/>
        <v>14-May</v>
      </c>
      <c r="AA109" t="str">
        <f ca="1"/>
        <v>13-May</v>
      </c>
      <c r="AB109" t="str">
        <f ca="1"/>
        <v>0.4</v>
      </c>
    </row>
    <row r="110" spans="1:28" x14ac:dyDescent="0.35">
      <c r="A110" s="33" t="s">
        <v>691</v>
      </c>
      <c r="B110" t="str">
        <f t="array" aca="1" ref="B110:AB110" ca="1">_xll.PICurrVal('CS Datalink'!$B$2:$AB$2,0,'CS Datalink'!$A$110)</f>
        <v>Latur</v>
      </c>
      <c r="C110" t="str">
        <f ca="1"/>
        <v>Latur</v>
      </c>
      <c r="D110" t="str">
        <f ca="1"/>
        <v>Renapur</v>
      </c>
      <c r="E110" t="str">
        <f ca="1"/>
        <v>Renapur</v>
      </c>
      <c r="F110" t="str">
        <f ca="1"/>
        <v>20030820</v>
      </c>
      <c r="G110" t="str">
        <f ca="1"/>
        <v>Pangaon 10 villages WSS</v>
      </c>
      <c r="H110" t="str">
        <f ca="1"/>
        <v>Pangaon</v>
      </c>
      <c r="I110" t="str">
        <f ca="1"/>
        <v>ESR-6.25 LL</v>
      </c>
      <c r="J110">
        <f ca="1"/>
        <v>0</v>
      </c>
      <c r="K110">
        <f ca="1"/>
        <v>4112</v>
      </c>
      <c r="L110" t="str">
        <f ca="1"/>
        <v>6.25 LL</v>
      </c>
      <c r="M110">
        <f ca="1"/>
        <v>0.02</v>
      </c>
      <c r="N110">
        <f ca="1"/>
        <v>2.4900000000000002</v>
      </c>
      <c r="O110">
        <f ca="1"/>
        <v>1.6</v>
      </c>
      <c r="P110">
        <f ca="1"/>
        <v>1.07</v>
      </c>
      <c r="Q110">
        <f ca="1"/>
        <v>2.42</v>
      </c>
      <c r="R110">
        <f ca="1"/>
        <v>0.9</v>
      </c>
      <c r="S110">
        <f ca="1"/>
        <v>0</v>
      </c>
      <c r="T110">
        <f ca="1"/>
        <v>1</v>
      </c>
      <c r="U110" t="str">
        <f ca="1"/>
        <v>19-May</v>
      </c>
      <c r="V110" t="str">
        <f ca="1"/>
        <v>18-May</v>
      </c>
      <c r="W110" t="str">
        <f ca="1"/>
        <v>17-May</v>
      </c>
      <c r="X110" t="str">
        <f ca="1"/>
        <v>16-May</v>
      </c>
      <c r="Y110" t="str">
        <f ca="1"/>
        <v>15-May</v>
      </c>
      <c r="Z110" t="str">
        <f ca="1"/>
        <v>14-May</v>
      </c>
      <c r="AA110" t="str">
        <f ca="1"/>
        <v>13-May</v>
      </c>
      <c r="AB110" t="str">
        <f ca="1"/>
        <v>Unsupported Data Type</v>
      </c>
    </row>
    <row r="111" spans="1:28" x14ac:dyDescent="0.35">
      <c r="A111" s="33" t="s">
        <v>292</v>
      </c>
      <c r="B111" t="str">
        <f t="array" aca="1" ref="B111:AB111" ca="1">_xll.PICurrVal('CS Datalink'!$B$2:$AB$2,0,'CS Datalink'!$A$111)</f>
        <v>Chhatrapati Sambhajinagar</v>
      </c>
      <c r="C111" t="str">
        <f ca="1"/>
        <v>Chhatrapati Sambhajinagar</v>
      </c>
      <c r="D111" t="str">
        <f ca="1"/>
        <v>Vaijapur</v>
      </c>
      <c r="E111" t="str">
        <f ca="1"/>
        <v>Vaijapur</v>
      </c>
      <c r="F111" t="str">
        <f ca="1"/>
        <v>20051233</v>
      </c>
      <c r="G111" t="str">
        <f ca="1"/>
        <v>373 Village Gangapur-Vaijapur Grid WSS</v>
      </c>
      <c r="H111" t="str">
        <f ca="1"/>
        <v>Parsoda</v>
      </c>
      <c r="I111" t="str">
        <f ca="1"/>
        <v>ESR-1.50 LL</v>
      </c>
      <c r="J111">
        <f ca="1"/>
        <v>10.307000160217285</v>
      </c>
      <c r="K111">
        <f ca="1"/>
        <v>156481</v>
      </c>
      <c r="L111" t="str">
        <f ca="1"/>
        <v>1.50 LL</v>
      </c>
      <c r="M111">
        <f ca="1"/>
        <v>0</v>
      </c>
      <c r="N111">
        <f ca="1"/>
        <v>0</v>
      </c>
      <c r="O111">
        <f ca="1"/>
        <v>0</v>
      </c>
      <c r="P111">
        <f ca="1"/>
        <v>0</v>
      </c>
      <c r="Q111">
        <f ca="1"/>
        <v>0</v>
      </c>
      <c r="R111">
        <f ca="1"/>
        <v>0</v>
      </c>
      <c r="S111">
        <f ca="1"/>
        <v>0</v>
      </c>
      <c r="T111">
        <f ca="1"/>
        <v>0</v>
      </c>
      <c r="U111" t="str">
        <f ca="1"/>
        <v>19-May</v>
      </c>
      <c r="V111" t="str">
        <f ca="1"/>
        <v>18-May</v>
      </c>
      <c r="W111" t="str">
        <f ca="1"/>
        <v>17-May</v>
      </c>
      <c r="X111" t="str">
        <f ca="1"/>
        <v>16-May</v>
      </c>
      <c r="Y111" t="str">
        <f ca="1"/>
        <v>15-May</v>
      </c>
      <c r="Z111" t="str">
        <f ca="1"/>
        <v>14-May</v>
      </c>
      <c r="AA111" t="str">
        <f ca="1"/>
        <v>13-May</v>
      </c>
      <c r="AB111" t="str">
        <f ca="1"/>
        <v>1.5</v>
      </c>
    </row>
    <row r="112" spans="1:28" x14ac:dyDescent="0.35">
      <c r="A112" s="33" t="s">
        <v>319</v>
      </c>
      <c r="B112" t="str">
        <f t="array" aca="1" ref="B112:AB112" ca="1">_xll.PICurrVal('CS Datalink'!$B$2:$AB$2,0,'CS Datalink'!$A$112)</f>
        <v>Nanded</v>
      </c>
      <c r="C112" t="str">
        <f ca="1"/>
        <v>Nanded</v>
      </c>
      <c r="D112" t="str">
        <f ca="1"/>
        <v>Hadgaon</v>
      </c>
      <c r="E112" t="str">
        <f ca="1"/>
        <v>Hadgaon</v>
      </c>
      <c r="F112" t="str">
        <f ca="1"/>
        <v>20013969</v>
      </c>
      <c r="G112" t="str">
        <f ca="1"/>
        <v>Hadgaon and Himayatnagar 132 Village Grid WSS</v>
      </c>
      <c r="H112" t="str">
        <f ca="1"/>
        <v>Gorlegaon</v>
      </c>
      <c r="I112" t="str">
        <f ca="1"/>
        <v>ESR 0.60 LL</v>
      </c>
      <c r="J112">
        <f ca="1"/>
        <v>0</v>
      </c>
      <c r="K112">
        <f ca="1"/>
        <v>0</v>
      </c>
      <c r="L112" t="str">
        <f ca="1"/>
        <v>0.60LL</v>
      </c>
      <c r="M112">
        <f ca="1"/>
        <v>0</v>
      </c>
      <c r="N112">
        <f ca="1"/>
        <v>0</v>
      </c>
      <c r="O112">
        <f ca="1"/>
        <v>0</v>
      </c>
      <c r="P112">
        <f ca="1"/>
        <v>0</v>
      </c>
      <c r="Q112">
        <f ca="1"/>
        <v>0</v>
      </c>
      <c r="R112">
        <f ca="1"/>
        <v>0</v>
      </c>
      <c r="S112">
        <f ca="1"/>
        <v>0</v>
      </c>
      <c r="T112">
        <f ca="1"/>
        <v>1</v>
      </c>
      <c r="U112" t="str">
        <f ca="1"/>
        <v>19-May</v>
      </c>
      <c r="V112" t="str">
        <f ca="1"/>
        <v>18-May</v>
      </c>
      <c r="W112" t="str">
        <f ca="1"/>
        <v>17-May</v>
      </c>
      <c r="X112" t="str">
        <f ca="1"/>
        <v>16-May</v>
      </c>
      <c r="Y112" t="str">
        <f ca="1"/>
        <v>15-May</v>
      </c>
      <c r="Z112" t="str">
        <f ca="1"/>
        <v>14-May</v>
      </c>
      <c r="AA112" t="str">
        <f ca="1"/>
        <v>13-May</v>
      </c>
      <c r="AB112" t="str">
        <f ca="1"/>
        <v>0.6</v>
      </c>
    </row>
    <row r="113" spans="1:28" x14ac:dyDescent="0.35">
      <c r="A113" s="33" t="s">
        <v>411</v>
      </c>
      <c r="B113" t="str">
        <f t="array" aca="1" ref="B113:AB113" ca="1">_xll.PICurrVal('CS Datalink'!$B$2:$AB$2,0,'CS Datalink'!$A$113)</f>
        <v>Latur</v>
      </c>
      <c r="C113" t="str">
        <f ca="1"/>
        <v>Latur</v>
      </c>
      <c r="D113" t="str">
        <f ca="1"/>
        <v>Chakur</v>
      </c>
      <c r="E113" t="str">
        <f ca="1"/>
        <v>Chakur</v>
      </c>
      <c r="F113" t="str">
        <f ca="1"/>
        <v>20030459</v>
      </c>
      <c r="G113" t="str">
        <f ca="1"/>
        <v>Rachnawadi 6 villages WSS</v>
      </c>
      <c r="H113" t="str">
        <f ca="1"/>
        <v>Rachnawadi</v>
      </c>
      <c r="I113" t="str">
        <f ca="1"/>
        <v>ESR-0.50 LL</v>
      </c>
      <c r="J113">
        <f ca="1"/>
        <v>0</v>
      </c>
      <c r="K113">
        <f ca="1"/>
        <v>5015</v>
      </c>
      <c r="L113" t="str">
        <f ca="1"/>
        <v>0.50 LL</v>
      </c>
      <c r="M113">
        <f ca="1"/>
        <v>0.51</v>
      </c>
      <c r="N113">
        <f ca="1"/>
        <v>0.11</v>
      </c>
      <c r="O113">
        <f ca="1"/>
        <v>0.16</v>
      </c>
      <c r="P113">
        <f ca="1"/>
        <v>0.41</v>
      </c>
      <c r="Q113">
        <f ca="1"/>
        <v>0.3</v>
      </c>
      <c r="R113">
        <f ca="1"/>
        <v>0.32</v>
      </c>
      <c r="S113">
        <f ca="1"/>
        <v>0.35623875654838227</v>
      </c>
      <c r="T113">
        <f ca="1"/>
        <v>1</v>
      </c>
      <c r="U113" t="str">
        <f ca="1"/>
        <v>19-May</v>
      </c>
      <c r="V113" t="str">
        <f ca="1"/>
        <v>18-May</v>
      </c>
      <c r="W113" t="str">
        <f ca="1"/>
        <v>17-May</v>
      </c>
      <c r="X113" t="str">
        <f ca="1"/>
        <v>16-May</v>
      </c>
      <c r="Y113" t="str">
        <f ca="1"/>
        <v>15-May</v>
      </c>
      <c r="Z113" t="str">
        <f ca="1"/>
        <v>14-May</v>
      </c>
      <c r="AA113" t="str">
        <f ca="1"/>
        <v>13-May</v>
      </c>
      <c r="AB113" t="str">
        <f ca="1"/>
        <v>0.5</v>
      </c>
    </row>
    <row r="114" spans="1:28" x14ac:dyDescent="0.35">
      <c r="A114" s="33" t="s">
        <v>322</v>
      </c>
      <c r="B114" t="str">
        <f t="array" aca="1" ref="B114:AB114" ca="1">_xll.PICurrVal('CS Datalink'!$B$2:$AB$2,0,'CS Datalink'!$A$114)</f>
        <v>Nanded</v>
      </c>
      <c r="C114" t="str">
        <f ca="1"/>
        <v>Nanded</v>
      </c>
      <c r="D114" t="str">
        <f ca="1"/>
        <v>Hadgaon</v>
      </c>
      <c r="E114" t="str">
        <f ca="1"/>
        <v>Hadgaon</v>
      </c>
      <c r="F114" t="str">
        <f ca="1"/>
        <v>20013969</v>
      </c>
      <c r="G114" t="str">
        <f ca="1"/>
        <v>Hadgaon and Himayatnagar 132 Village Grid WSS</v>
      </c>
      <c r="H114" t="str">
        <f ca="1"/>
        <v>Krushnapur</v>
      </c>
      <c r="I114" t="str">
        <f ca="1"/>
        <v>ESR 0.20 LL</v>
      </c>
      <c r="J114">
        <f ca="1"/>
        <v>0</v>
      </c>
      <c r="K114">
        <f ca="1"/>
        <v>0</v>
      </c>
      <c r="L114" t="str">
        <f ca="1"/>
        <v>0.20LL</v>
      </c>
      <c r="M114">
        <f ca="1"/>
        <v>0</v>
      </c>
      <c r="N114">
        <f ca="1"/>
        <v>0</v>
      </c>
      <c r="O114">
        <f ca="1"/>
        <v>0</v>
      </c>
      <c r="P114">
        <f ca="1"/>
        <v>0</v>
      </c>
      <c r="Q114">
        <f ca="1"/>
        <v>0</v>
      </c>
      <c r="R114">
        <f ca="1"/>
        <v>0</v>
      </c>
      <c r="S114">
        <f ca="1"/>
        <v>0</v>
      </c>
      <c r="T114">
        <f ca="1"/>
        <v>1</v>
      </c>
      <c r="U114" t="str">
        <f ca="1"/>
        <v>19-May</v>
      </c>
      <c r="V114" t="str">
        <f ca="1"/>
        <v>18-May</v>
      </c>
      <c r="W114" t="str">
        <f ca="1"/>
        <v>17-May</v>
      </c>
      <c r="X114" t="str">
        <f ca="1"/>
        <v>16-May</v>
      </c>
      <c r="Y114" t="str">
        <f ca="1"/>
        <v>15-May</v>
      </c>
      <c r="Z114" t="str">
        <f ca="1"/>
        <v>14-May</v>
      </c>
      <c r="AA114" t="str">
        <f ca="1"/>
        <v>13-May</v>
      </c>
      <c r="AB114" t="str">
        <f ca="1"/>
        <v>0.2</v>
      </c>
    </row>
    <row r="115" spans="1:28" x14ac:dyDescent="0.35">
      <c r="A115" s="33" t="s">
        <v>408</v>
      </c>
      <c r="B115" t="str">
        <f t="array" aca="1" ref="B115:AB115" ca="1">_xll.PICurrVal('CS Datalink'!$B$2:$AB$2,0,'CS Datalink'!$A$115)</f>
        <v>Chhatrapati Sambhajinagar</v>
      </c>
      <c r="C115" t="str">
        <f ca="1"/>
        <v>Chhatrapati Sambhajinagar</v>
      </c>
      <c r="D115" t="str">
        <f ca="1"/>
        <v>Paithan</v>
      </c>
      <c r="E115" t="str">
        <f ca="1"/>
        <v>Paithan</v>
      </c>
      <c r="F115" t="str">
        <f ca="1"/>
        <v>20018162</v>
      </c>
      <c r="G115" t="str">
        <f ca="1"/>
        <v>Paithan Taluka 178 Village Grid WS</v>
      </c>
      <c r="H115" t="str">
        <f ca="1"/>
        <v>Kutub Kheda</v>
      </c>
      <c r="I115" t="str">
        <f ca="1"/>
        <v>ESR-0.50 LL</v>
      </c>
      <c r="J115">
        <f ca="1"/>
        <v>0</v>
      </c>
      <c r="K115">
        <f ca="1"/>
        <v>0</v>
      </c>
      <c r="L115" t="str">
        <f ca="1"/>
        <v>0.50 LL</v>
      </c>
      <c r="M115">
        <f ca="1"/>
        <v>0</v>
      </c>
      <c r="N115">
        <f ca="1"/>
        <v>0</v>
      </c>
      <c r="O115">
        <f ca="1"/>
        <v>0</v>
      </c>
      <c r="P115">
        <f ca="1"/>
        <v>0</v>
      </c>
      <c r="Q115">
        <f ca="1"/>
        <v>0</v>
      </c>
      <c r="R115">
        <f ca="1"/>
        <v>0</v>
      </c>
      <c r="S115">
        <f ca="1"/>
        <v>0</v>
      </c>
      <c r="T115">
        <f ca="1"/>
        <v>1</v>
      </c>
      <c r="U115" t="str">
        <f ca="1"/>
        <v>19-May</v>
      </c>
      <c r="V115" t="str">
        <f ca="1"/>
        <v>18-May</v>
      </c>
      <c r="W115" t="str">
        <f ca="1"/>
        <v>17-May</v>
      </c>
      <c r="X115" t="str">
        <f ca="1"/>
        <v>16-May</v>
      </c>
      <c r="Y115" t="str">
        <f ca="1"/>
        <v>15-May</v>
      </c>
      <c r="Z115" t="str">
        <f ca="1"/>
        <v>14-May</v>
      </c>
      <c r="AA115" t="str">
        <f ca="1"/>
        <v>13-May</v>
      </c>
      <c r="AB115" t="str">
        <f ca="1"/>
        <v>0.5</v>
      </c>
    </row>
    <row r="116" spans="1:28" x14ac:dyDescent="0.35">
      <c r="A116" s="33" t="s">
        <v>860</v>
      </c>
      <c r="B116" t="str">
        <f t="array" aca="1" ref="B116:AB116" ca="1">_xll.PICurrVal('CS Datalink'!$B$2:$AB$2,0,'CS Datalink'!$A$116)</f>
        <v>Nanded</v>
      </c>
      <c r="C116" t="str">
        <f ca="1"/>
        <v>Nanded</v>
      </c>
      <c r="D116" t="str">
        <f ca="1"/>
        <v>Hadgaon</v>
      </c>
      <c r="E116" t="str">
        <f ca="1"/>
        <v>Hadgaon</v>
      </c>
      <c r="F116" t="str">
        <f ca="1"/>
        <v>20013969</v>
      </c>
      <c r="G116" t="str">
        <f ca="1"/>
        <v>Hadgaon and Himayatnagar 132 Village Grid WSS</v>
      </c>
      <c r="H116" t="str">
        <f ca="1"/>
        <v>Sapti</v>
      </c>
      <c r="I116" t="str">
        <f ca="1"/>
        <v>ESR-0.40 LL</v>
      </c>
      <c r="J116">
        <f ca="1"/>
        <v>0</v>
      </c>
      <c r="K116">
        <f ca="1"/>
        <v>12008</v>
      </c>
      <c r="L116" t="str">
        <f ca="1"/>
        <v>0.40 LL</v>
      </c>
      <c r="M116">
        <f ca="1"/>
        <v>2.93</v>
      </c>
      <c r="N116">
        <f ca="1"/>
        <v>3.41</v>
      </c>
      <c r="O116">
        <f ca="1"/>
        <v>2.98</v>
      </c>
      <c r="P116">
        <f ca="1"/>
        <v>3.45</v>
      </c>
      <c r="Q116">
        <f ca="1"/>
        <v>2.12</v>
      </c>
      <c r="R116">
        <f ca="1"/>
        <v>3.76</v>
      </c>
      <c r="S116">
        <f ca="1"/>
        <v>1.95</v>
      </c>
      <c r="T116">
        <f ca="1"/>
        <v>1</v>
      </c>
      <c r="U116" t="str">
        <f ca="1"/>
        <v>19-May</v>
      </c>
      <c r="V116" t="str">
        <f ca="1"/>
        <v>18-May</v>
      </c>
      <c r="W116" t="str">
        <f ca="1"/>
        <v>17-May</v>
      </c>
      <c r="X116" t="str">
        <f ca="1"/>
        <v>16-May</v>
      </c>
      <c r="Y116" t="str">
        <f ca="1"/>
        <v>15-May</v>
      </c>
      <c r="Z116" t="str">
        <f ca="1"/>
        <v>14-May</v>
      </c>
      <c r="AA116" t="str">
        <f ca="1"/>
        <v>13-May</v>
      </c>
      <c r="AB116" t="str">
        <f ca="1"/>
        <v>0.4</v>
      </c>
    </row>
    <row r="117" spans="1:28" x14ac:dyDescent="0.35">
      <c r="A117" s="33" t="s">
        <v>731</v>
      </c>
      <c r="B117" t="str">
        <f t="array" aca="1" ref="B117:AB117" ca="1">_xll.PICurrVal('CS Datalink'!$B$2:$AB$2,0,'CS Datalink'!$A$117)</f>
        <v>Chhatrapati Sambhajinagar</v>
      </c>
      <c r="C117" t="str">
        <f ca="1"/>
        <v>Chhatrapati Sambhajinagar</v>
      </c>
      <c r="D117" t="str">
        <f ca="1"/>
        <v>Vaijapur</v>
      </c>
      <c r="E117" t="str">
        <f ca="1"/>
        <v>Vaijapur</v>
      </c>
      <c r="F117" t="str">
        <f ca="1"/>
        <v>20051233</v>
      </c>
      <c r="G117" t="str">
        <f ca="1"/>
        <v>373 Village Gangapur-Vaijapur Grid WSS</v>
      </c>
      <c r="H117" t="str">
        <f ca="1"/>
        <v>Babhultel</v>
      </c>
      <c r="I117" t="str">
        <f ca="1"/>
        <v>ESR-0.55 LL</v>
      </c>
      <c r="J117">
        <f ca="1"/>
        <v>0</v>
      </c>
      <c r="K117">
        <f ca="1"/>
        <v>1894</v>
      </c>
      <c r="L117" t="str">
        <f ca="1"/>
        <v>0.55 LL</v>
      </c>
      <c r="M117">
        <f ca="1"/>
        <v>0.04</v>
      </c>
      <c r="N117">
        <f ca="1"/>
        <v>0.47</v>
      </c>
      <c r="O117">
        <f ca="1"/>
        <v>0</v>
      </c>
      <c r="P117">
        <f ca="1"/>
        <v>0.11</v>
      </c>
      <c r="Q117">
        <f ca="1"/>
        <v>0.4</v>
      </c>
      <c r="R117">
        <f ca="1"/>
        <v>0</v>
      </c>
      <c r="S117">
        <f ca="1"/>
        <v>0</v>
      </c>
      <c r="T117">
        <f ca="1"/>
        <v>0</v>
      </c>
      <c r="U117" t="str">
        <f ca="1"/>
        <v>19-May</v>
      </c>
      <c r="V117" t="str">
        <f ca="1"/>
        <v>18-May</v>
      </c>
      <c r="W117" t="str">
        <f ca="1"/>
        <v>17-May</v>
      </c>
      <c r="X117" t="str">
        <f ca="1"/>
        <v>16-May</v>
      </c>
      <c r="Y117" t="str">
        <f ca="1"/>
        <v>15-May</v>
      </c>
      <c r="Z117" t="str">
        <f ca="1"/>
        <v>14-May</v>
      </c>
      <c r="AA117" t="str">
        <f ca="1"/>
        <v>13-May</v>
      </c>
      <c r="AB117" t="str">
        <f ca="1"/>
        <v>0.55</v>
      </c>
    </row>
    <row r="118" spans="1:28" x14ac:dyDescent="0.35">
      <c r="A118" s="33" t="s">
        <v>244</v>
      </c>
      <c r="B118" t="str">
        <f t="array" aca="1" ref="B118:AB118" ca="1">_xll.PICurrVal('CS Datalink'!$B$2:$AB$2,0,'CS Datalink'!$A$118)</f>
        <v>Chhatrapati Sambhajinagar</v>
      </c>
      <c r="C118" t="str">
        <f ca="1"/>
        <v>Chhatrapati Sambhajinagar</v>
      </c>
      <c r="D118" t="str">
        <f ca="1"/>
        <v>Paithan</v>
      </c>
      <c r="E118" t="str">
        <f ca="1"/>
        <v>Paithan</v>
      </c>
      <c r="F118" t="str">
        <f ca="1"/>
        <v>20018162</v>
      </c>
      <c r="G118" t="str">
        <f ca="1"/>
        <v>Paithan Taluka 178 Village Grid WS</v>
      </c>
      <c r="H118" t="str">
        <f ca="1"/>
        <v>Dadegaon Bk.</v>
      </c>
      <c r="I118" t="str">
        <f ca="1"/>
        <v>ESR-0.40 LL</v>
      </c>
      <c r="J118">
        <f ca="1"/>
        <v>0</v>
      </c>
      <c r="K118">
        <f ca="1"/>
        <v>0</v>
      </c>
      <c r="L118" t="str">
        <f ca="1"/>
        <v>0.40 LL</v>
      </c>
      <c r="M118">
        <f ca="1"/>
        <v>0</v>
      </c>
      <c r="N118">
        <f ca="1"/>
        <v>0</v>
      </c>
      <c r="O118">
        <f ca="1"/>
        <v>0</v>
      </c>
      <c r="P118">
        <f ca="1"/>
        <v>0</v>
      </c>
      <c r="Q118">
        <f ca="1"/>
        <v>0</v>
      </c>
      <c r="R118">
        <f ca="1"/>
        <v>0</v>
      </c>
      <c r="S118">
        <f ca="1"/>
        <v>0</v>
      </c>
      <c r="T118">
        <f ca="1"/>
        <v>0</v>
      </c>
      <c r="U118" t="str">
        <f ca="1"/>
        <v>19-May</v>
      </c>
      <c r="V118" t="str">
        <f ca="1"/>
        <v>18-May</v>
      </c>
      <c r="W118" t="str">
        <f ca="1"/>
        <v>17-May</v>
      </c>
      <c r="X118" t="str">
        <f ca="1"/>
        <v>16-May</v>
      </c>
      <c r="Y118" t="str">
        <f ca="1"/>
        <v>15-May</v>
      </c>
      <c r="Z118" t="str">
        <f ca="1"/>
        <v>14-May</v>
      </c>
      <c r="AA118" t="str">
        <f ca="1"/>
        <v>13-May</v>
      </c>
      <c r="AB118" t="str">
        <f ca="1"/>
        <v>0.4</v>
      </c>
    </row>
    <row r="119" spans="1:28" x14ac:dyDescent="0.35">
      <c r="A119" s="33" t="s">
        <v>296</v>
      </c>
      <c r="B119" t="str">
        <f t="array" aca="1" ref="B119:AB119" ca="1">_xll.PICurrVal('CS Datalink'!$B$2:$AB$2,0,'CS Datalink'!$A$119)</f>
        <v>Nanded</v>
      </c>
      <c r="C119" t="str">
        <f ca="1"/>
        <v>Nanded</v>
      </c>
      <c r="D119" t="str">
        <f ca="1"/>
        <v>Hadgaon</v>
      </c>
      <c r="E119" t="str">
        <f ca="1"/>
        <v>Hadgaon</v>
      </c>
      <c r="F119" t="str">
        <f ca="1"/>
        <v>20013969</v>
      </c>
      <c r="G119" t="str">
        <f ca="1"/>
        <v>Hadgaon and Himayatnagar 132 Village Grid WSS</v>
      </c>
      <c r="H119" t="str">
        <f ca="1"/>
        <v>Hadsani</v>
      </c>
      <c r="I119" t="str">
        <f ca="1"/>
        <v>ESR-0.50 LL</v>
      </c>
      <c r="J119">
        <f ca="1"/>
        <v>0</v>
      </c>
      <c r="K119">
        <f ca="1"/>
        <v>143240</v>
      </c>
      <c r="L119" t="str">
        <f ca="1"/>
        <v>0.50 LL</v>
      </c>
      <c r="M119">
        <f ca="1"/>
        <v>13.51</v>
      </c>
      <c r="N119">
        <f ca="1"/>
        <v>14.83</v>
      </c>
      <c r="O119">
        <f ca="1"/>
        <v>14.47</v>
      </c>
      <c r="P119">
        <f ca="1"/>
        <v>14.03</v>
      </c>
      <c r="Q119">
        <f ca="1"/>
        <v>16.71</v>
      </c>
      <c r="R119">
        <f ca="1"/>
        <v>13.09</v>
      </c>
      <c r="S119">
        <f ca="1"/>
        <v>0</v>
      </c>
      <c r="T119">
        <f ca="1"/>
        <v>1</v>
      </c>
      <c r="U119" t="str">
        <f ca="1"/>
        <v>19-May</v>
      </c>
      <c r="V119" t="str">
        <f ca="1"/>
        <v>18-May</v>
      </c>
      <c r="W119" t="str">
        <f ca="1"/>
        <v>17-May</v>
      </c>
      <c r="X119" t="str">
        <f ca="1"/>
        <v>16-May</v>
      </c>
      <c r="Y119" t="str">
        <f ca="1"/>
        <v>15-May</v>
      </c>
      <c r="Z119" t="str">
        <f ca="1"/>
        <v>14-May</v>
      </c>
      <c r="AA119" t="str">
        <f ca="1"/>
        <v>13-May</v>
      </c>
      <c r="AB119" t="str">
        <f ca="1"/>
        <v>0.5</v>
      </c>
    </row>
    <row r="120" spans="1:28" x14ac:dyDescent="0.35">
      <c r="A120" s="33" t="s">
        <v>1038</v>
      </c>
      <c r="B120" t="str">
        <f t="array" aca="1" ref="B120:AB120" ca="1">_xll.PICurrVal('CS Datalink'!$B$2:$AB$2,0,'CS Datalink'!$A$120)</f>
        <v>Chhatrapati Sambhajinagar</v>
      </c>
      <c r="C120" t="str">
        <f ca="1"/>
        <v>Jalna</v>
      </c>
      <c r="D120" t="str">
        <f ca="1"/>
        <v>Mantha</v>
      </c>
      <c r="E120" t="str">
        <f ca="1"/>
        <v>Mantha</v>
      </c>
      <c r="F120" t="str">
        <f ca="1"/>
        <v>20094559</v>
      </c>
      <c r="G120" t="str">
        <f ca="1"/>
        <v>120 Villages Extension Scheme for Works Not Considered in 173 GRID WSS and 95 GRID WSS Tq. Partur, Mantha and Jalna Dist: Jalna</v>
      </c>
      <c r="H120" t="str">
        <f ca="1"/>
        <v>Wazarsarkate</v>
      </c>
      <c r="I120" t="str">
        <f ca="1"/>
        <v>ESR-1.14 LL</v>
      </c>
      <c r="J120">
        <f ca="1"/>
        <v>0</v>
      </c>
      <c r="K120">
        <f ca="1"/>
        <v>1356</v>
      </c>
      <c r="L120" t="str">
        <f ca="1"/>
        <v>1.14 LL</v>
      </c>
      <c r="M120">
        <f ca="1"/>
        <v>0.53</v>
      </c>
      <c r="N120">
        <f ca="1"/>
        <v>0.57999999999999996</v>
      </c>
      <c r="O120">
        <f ca="1"/>
        <v>0</v>
      </c>
      <c r="P120">
        <f ca="1"/>
        <v>0.61</v>
      </c>
      <c r="Q120">
        <f ca="1"/>
        <v>0.43</v>
      </c>
      <c r="R120">
        <f ca="1"/>
        <v>0</v>
      </c>
      <c r="S120">
        <f ca="1"/>
        <v>0.56000000000000005</v>
      </c>
      <c r="T120">
        <f ca="1"/>
        <v>1</v>
      </c>
      <c r="U120" t="str">
        <f ca="1"/>
        <v>19-May</v>
      </c>
      <c r="V120" t="str">
        <f ca="1"/>
        <v>18-May</v>
      </c>
      <c r="W120" t="str">
        <f ca="1"/>
        <v>17-May</v>
      </c>
      <c r="X120" t="str">
        <f ca="1"/>
        <v>16-May</v>
      </c>
      <c r="Y120" t="str">
        <f ca="1"/>
        <v>15-May</v>
      </c>
      <c r="Z120" t="str">
        <f ca="1"/>
        <v>14-May</v>
      </c>
      <c r="AA120" t="str">
        <f ca="1"/>
        <v>13-May</v>
      </c>
      <c r="AB120" t="str">
        <f ca="1"/>
        <v>1.13999998569489</v>
      </c>
    </row>
    <row r="121" spans="1:28" x14ac:dyDescent="0.35">
      <c r="A121" s="33" t="s">
        <v>918</v>
      </c>
      <c r="B121" t="str">
        <f t="array" aca="1" ref="B121:AB121" ca="1">_xll.PICurrVal('CS Datalink'!$B$2:$AB$2,0,'CS Datalink'!$A$121)</f>
        <v>Chhatrapati Sambhajinagar</v>
      </c>
      <c r="C121" t="str">
        <f ca="1"/>
        <v>Chhatrapati Sambhajinagar</v>
      </c>
      <c r="D121" t="str">
        <f ca="1"/>
        <v>Sillod</v>
      </c>
      <c r="E121" t="str">
        <f ca="1"/>
        <v>Sillod</v>
      </c>
      <c r="F121" t="str">
        <f ca="1"/>
        <v>20017395</v>
      </c>
      <c r="G121" t="str">
        <f ca="1"/>
        <v>Shirsala &amp; 4 Village</v>
      </c>
      <c r="H121" t="str">
        <f ca="1"/>
        <v>Sirsala</v>
      </c>
      <c r="I121" t="str">
        <f ca="1"/>
        <v>ESR-0.73 LL</v>
      </c>
      <c r="J121">
        <f ca="1"/>
        <v>0</v>
      </c>
      <c r="K121">
        <f ca="1"/>
        <v>1233</v>
      </c>
      <c r="L121" t="str">
        <f ca="1"/>
        <v>0.73 LL</v>
      </c>
      <c r="M121">
        <f ca="1"/>
        <v>0.43</v>
      </c>
      <c r="N121">
        <f ca="1"/>
        <v>0.67</v>
      </c>
      <c r="O121">
        <f ca="1"/>
        <v>0.37</v>
      </c>
      <c r="P121">
        <f ca="1"/>
        <v>0</v>
      </c>
      <c r="Q121">
        <f ca="1"/>
        <v>0.21</v>
      </c>
      <c r="R121">
        <f ca="1"/>
        <v>0.59</v>
      </c>
      <c r="S121">
        <f ca="1"/>
        <v>0</v>
      </c>
      <c r="T121">
        <f ca="1"/>
        <v>1</v>
      </c>
      <c r="U121" t="str">
        <f ca="1"/>
        <v>19-May</v>
      </c>
      <c r="V121" t="str">
        <f ca="1"/>
        <v>18-May</v>
      </c>
      <c r="W121" t="str">
        <f ca="1"/>
        <v>17-May</v>
      </c>
      <c r="X121" t="str">
        <f ca="1"/>
        <v>16-May</v>
      </c>
      <c r="Y121" t="str">
        <f ca="1"/>
        <v>15-May</v>
      </c>
      <c r="Z121" t="str">
        <f ca="1"/>
        <v>14-May</v>
      </c>
      <c r="AA121" t="str">
        <f ca="1"/>
        <v>13-May</v>
      </c>
      <c r="AB121" t="str">
        <f ca="1"/>
        <v>0.73</v>
      </c>
    </row>
    <row r="122" spans="1:28" x14ac:dyDescent="0.35">
      <c r="A122" s="33" t="s">
        <v>242</v>
      </c>
      <c r="B122" t="str">
        <f t="array" aca="1" ref="B122:AB122" ca="1">_xll.PICurrVal('CS Datalink'!$B$2:$AB$2,0,'CS Datalink'!$A$122)</f>
        <v>Chhatrapati Sambhajinagar</v>
      </c>
      <c r="C122" t="str">
        <f ca="1"/>
        <v>Chhatrapati Sambhajinagar</v>
      </c>
      <c r="D122" t="str">
        <f ca="1"/>
        <v>Gangapur</v>
      </c>
      <c r="E122" t="str">
        <f ca="1"/>
        <v>Gangapur</v>
      </c>
      <c r="F122" t="str">
        <f ca="1"/>
        <v>20051233</v>
      </c>
      <c r="G122" t="str">
        <f ca="1"/>
        <v>373 Village Gangapur-Vaijapur Grid WSS</v>
      </c>
      <c r="H122" t="str">
        <f ca="1"/>
        <v>Shivrai</v>
      </c>
      <c r="I122" t="str">
        <f ca="1"/>
        <v>ESR-0.75 LL</v>
      </c>
      <c r="J122">
        <f ca="1"/>
        <v>0</v>
      </c>
      <c r="K122">
        <f ca="1"/>
        <v>6548</v>
      </c>
      <c r="L122" t="str">
        <f ca="1"/>
        <v>0.75 LL</v>
      </c>
      <c r="M122">
        <f ca="1"/>
        <v>0.66</v>
      </c>
      <c r="N122">
        <f ca="1"/>
        <v>0.49</v>
      </c>
      <c r="O122">
        <f ca="1"/>
        <v>0.53</v>
      </c>
      <c r="P122">
        <f ca="1"/>
        <v>0.26</v>
      </c>
      <c r="Q122">
        <f ca="1"/>
        <v>0.51</v>
      </c>
      <c r="R122">
        <f ca="1"/>
        <v>0.51</v>
      </c>
      <c r="S122">
        <f ca="1"/>
        <v>0.26</v>
      </c>
      <c r="T122">
        <f ca="1"/>
        <v>1</v>
      </c>
      <c r="U122" t="str">
        <f ca="1"/>
        <v>19-May</v>
      </c>
      <c r="V122" t="str">
        <f ca="1"/>
        <v>18-May</v>
      </c>
      <c r="W122" t="str">
        <f ca="1"/>
        <v>17-May</v>
      </c>
      <c r="X122" t="str">
        <f ca="1"/>
        <v>16-May</v>
      </c>
      <c r="Y122" t="str">
        <f ca="1"/>
        <v>15-May</v>
      </c>
      <c r="Z122" t="str">
        <f ca="1"/>
        <v>14-May</v>
      </c>
      <c r="AA122" t="str">
        <f ca="1"/>
        <v>13-May</v>
      </c>
      <c r="AB122" t="str">
        <f ca="1"/>
        <v>0.75</v>
      </c>
    </row>
    <row r="123" spans="1:28" x14ac:dyDescent="0.35">
      <c r="A123" s="33" t="s">
        <v>243</v>
      </c>
      <c r="B123" t="str">
        <f t="array" aca="1" ref="B123:AB123" ca="1">_xll.PICurrVal('CS Datalink'!$B$2:$AB$2,0,'CS Datalink'!$A$123)</f>
        <v>Chhatrapati Sambhajinagar</v>
      </c>
      <c r="C123" t="str">
        <f ca="1"/>
        <v>Chhatrapati Sambhajinagar</v>
      </c>
      <c r="D123" t="str">
        <f ca="1"/>
        <v>Paithan</v>
      </c>
      <c r="E123" t="str">
        <f ca="1"/>
        <v>Paithan</v>
      </c>
      <c r="F123" t="str">
        <f ca="1"/>
        <v>20018162</v>
      </c>
      <c r="G123" t="str">
        <f ca="1"/>
        <v>Paithan Taluka 178 Village Grid WS</v>
      </c>
      <c r="H123" t="str">
        <f ca="1"/>
        <v>Balanagar</v>
      </c>
      <c r="I123" t="str">
        <f ca="1"/>
        <v>ESR-2.40 LL</v>
      </c>
      <c r="J123">
        <f ca="1"/>
        <v>0</v>
      </c>
      <c r="K123">
        <f ca="1"/>
        <v>31108</v>
      </c>
      <c r="L123" t="str">
        <f ca="1"/>
        <v>2.40 LL</v>
      </c>
      <c r="M123">
        <f ca="1"/>
        <v>2.9</v>
      </c>
      <c r="N123">
        <f ca="1"/>
        <v>1.82</v>
      </c>
      <c r="O123">
        <f ca="1"/>
        <v>3.07</v>
      </c>
      <c r="P123">
        <f ca="1"/>
        <v>2.6</v>
      </c>
      <c r="Q123">
        <f ca="1"/>
        <v>1.66</v>
      </c>
      <c r="R123">
        <f ca="1"/>
        <v>2.75</v>
      </c>
      <c r="S123">
        <f ca="1"/>
        <v>1.29</v>
      </c>
      <c r="T123">
        <f ca="1"/>
        <v>1</v>
      </c>
      <c r="U123" t="str">
        <f ca="1"/>
        <v>19-May</v>
      </c>
      <c r="V123" t="str">
        <f ca="1"/>
        <v>18-May</v>
      </c>
      <c r="W123" t="str">
        <f ca="1"/>
        <v>17-May</v>
      </c>
      <c r="X123" t="str">
        <f ca="1"/>
        <v>16-May</v>
      </c>
      <c r="Y123" t="str">
        <f ca="1"/>
        <v>15-May</v>
      </c>
      <c r="Z123" t="str">
        <f ca="1"/>
        <v>14-May</v>
      </c>
      <c r="AA123" t="str">
        <f ca="1"/>
        <v>13-May</v>
      </c>
      <c r="AB123" t="str">
        <f ca="1"/>
        <v>2.4</v>
      </c>
    </row>
    <row r="124" spans="1:28" x14ac:dyDescent="0.35">
      <c r="A124" s="33" t="s">
        <v>1039</v>
      </c>
      <c r="B124" t="str">
        <f t="array" aca="1" ref="B124:AB124" ca="1">_xll.PICurrVal('CS Datalink'!$B$2:$AB$2,0,'CS Datalink'!$A$124)</f>
        <v>Nanded</v>
      </c>
      <c r="C124" t="str">
        <f ca="1"/>
        <v>Nanded</v>
      </c>
      <c r="D124" t="str">
        <f ca="1"/>
        <v>Himayatnagar</v>
      </c>
      <c r="E124" t="str">
        <f ca="1"/>
        <v>Himayatnagar</v>
      </c>
      <c r="F124" t="str">
        <f ca="1"/>
        <v>20013969</v>
      </c>
      <c r="G124" t="str">
        <f ca="1"/>
        <v>Hadgaon and Himayatnagar 132 Village Grid WSS</v>
      </c>
      <c r="H124" t="str">
        <f ca="1"/>
        <v>Yewli</v>
      </c>
      <c r="I124" t="str">
        <f ca="1"/>
        <v>ESR-0.40 LL</v>
      </c>
      <c r="J124">
        <f ca="1"/>
        <v>0</v>
      </c>
      <c r="K124">
        <f ca="1"/>
        <v>12323</v>
      </c>
      <c r="L124" t="str">
        <f ca="1"/>
        <v>0.40 LL</v>
      </c>
      <c r="M124">
        <f ca="1"/>
        <v>3.21</v>
      </c>
      <c r="N124">
        <f ca="1"/>
        <v>3.37</v>
      </c>
      <c r="O124">
        <f ca="1"/>
        <v>2.87</v>
      </c>
      <c r="P124">
        <f ca="1"/>
        <v>3.43</v>
      </c>
      <c r="Q124">
        <f ca="1"/>
        <v>1.81</v>
      </c>
      <c r="R124">
        <f ca="1"/>
        <v>0</v>
      </c>
      <c r="S124">
        <f ca="1"/>
        <v>1.5</v>
      </c>
      <c r="T124">
        <f ca="1"/>
        <v>1</v>
      </c>
      <c r="U124" t="str">
        <f ca="1"/>
        <v>19-May</v>
      </c>
      <c r="V124" t="str">
        <f ca="1"/>
        <v>18-May</v>
      </c>
      <c r="W124" t="str">
        <f ca="1"/>
        <v>17-May</v>
      </c>
      <c r="X124" t="str">
        <f ca="1"/>
        <v>16-May</v>
      </c>
      <c r="Y124" t="str">
        <f ca="1"/>
        <v>15-May</v>
      </c>
      <c r="Z124" t="str">
        <f ca="1"/>
        <v>14-May</v>
      </c>
      <c r="AA124" t="str">
        <f ca="1"/>
        <v>13-May</v>
      </c>
      <c r="AB124" t="str">
        <f ca="1"/>
        <v>0.400000005960464</v>
      </c>
    </row>
    <row r="125" spans="1:28" x14ac:dyDescent="0.35">
      <c r="A125" s="33" t="s">
        <v>509</v>
      </c>
      <c r="B125" t="str">
        <f t="array" aca="1" ref="B125:AB125" ca="1">_xll.PICurrVal('CS Datalink'!$B$2:$AB$2,0,'CS Datalink'!$A$125)</f>
        <v>Chhatrapati Sambhajinagar</v>
      </c>
      <c r="C125" t="str">
        <f ca="1"/>
        <v>Chhatrapati Sambhajinagar</v>
      </c>
      <c r="D125" t="str">
        <f ca="1"/>
        <v>Gangapur</v>
      </c>
      <c r="E125" t="str">
        <f ca="1"/>
        <v>Gangapur</v>
      </c>
      <c r="F125" t="str">
        <f ca="1"/>
        <v>20051233</v>
      </c>
      <c r="G125" t="str">
        <f ca="1"/>
        <v>373 Village Gangapur-Vaijapur Grid WSS</v>
      </c>
      <c r="H125" t="str">
        <f ca="1"/>
        <v>Raipur</v>
      </c>
      <c r="I125" t="str">
        <f ca="1"/>
        <v>ESR-0.60 LL</v>
      </c>
      <c r="J125">
        <f ca="1"/>
        <v>0</v>
      </c>
      <c r="K125">
        <f ca="1"/>
        <v>0</v>
      </c>
      <c r="L125" t="str">
        <f ca="1"/>
        <v>0.60 LL</v>
      </c>
      <c r="M125">
        <f ca="1"/>
        <v>0</v>
      </c>
      <c r="N125">
        <f ca="1"/>
        <v>0</v>
      </c>
      <c r="O125">
        <f ca="1"/>
        <v>0</v>
      </c>
      <c r="P125">
        <f ca="1"/>
        <v>0</v>
      </c>
      <c r="Q125">
        <f ca="1"/>
        <v>0</v>
      </c>
      <c r="R125">
        <f ca="1"/>
        <v>0</v>
      </c>
      <c r="S125">
        <f ca="1"/>
        <v>0</v>
      </c>
      <c r="T125">
        <f ca="1"/>
        <v>0</v>
      </c>
      <c r="U125" t="str">
        <f ca="1"/>
        <v>19-May</v>
      </c>
      <c r="V125" t="str">
        <f ca="1"/>
        <v>18-May</v>
      </c>
      <c r="W125" t="str">
        <f ca="1"/>
        <v>17-May</v>
      </c>
      <c r="X125" t="str">
        <f ca="1"/>
        <v>16-May</v>
      </c>
      <c r="Y125" t="str">
        <f ca="1"/>
        <v>15-May</v>
      </c>
      <c r="Z125" t="str">
        <f ca="1"/>
        <v>14-May</v>
      </c>
      <c r="AA125" t="str">
        <f ca="1"/>
        <v>13-May</v>
      </c>
      <c r="AB125" t="str">
        <f ca="1"/>
        <v>0.6</v>
      </c>
    </row>
    <row r="126" spans="1:28" x14ac:dyDescent="0.35">
      <c r="A126" s="33" t="s">
        <v>307</v>
      </c>
      <c r="B126" t="str">
        <f t="array" aca="1" ref="B126:AB126" ca="1">_xll.PICurrVal('CS Datalink'!$B$2:$AB$2,0,'CS Datalink'!$A$126)</f>
        <v>Nanded</v>
      </c>
      <c r="C126" t="str">
        <f ca="1"/>
        <v>Nanded</v>
      </c>
      <c r="D126" t="str">
        <f ca="1"/>
        <v>Kandhar</v>
      </c>
      <c r="E126" t="str">
        <f ca="1"/>
        <v>Kandhar</v>
      </c>
      <c r="F126" t="str">
        <f ca="1"/>
        <v>7338000</v>
      </c>
      <c r="G126" t="str">
        <f ca="1"/>
        <v>Osmamnagar Shirdhon Combined WSS</v>
      </c>
      <c r="H126" t="str">
        <f ca="1"/>
        <v>Shiradhon</v>
      </c>
      <c r="I126" t="str">
        <f ca="1"/>
        <v>ESR-0.86 LL</v>
      </c>
      <c r="J126">
        <f ca="1"/>
        <v>0</v>
      </c>
      <c r="K126">
        <f ca="1"/>
        <v>496</v>
      </c>
      <c r="L126" t="str">
        <f ca="1"/>
        <v>0.86LL</v>
      </c>
      <c r="M126">
        <f ca="1"/>
        <v>0</v>
      </c>
      <c r="N126">
        <f ca="1"/>
        <v>0</v>
      </c>
      <c r="O126">
        <f ca="1"/>
        <v>0</v>
      </c>
      <c r="P126">
        <f ca="1"/>
        <v>0</v>
      </c>
      <c r="Q126">
        <f ca="1"/>
        <v>0</v>
      </c>
      <c r="R126">
        <f ca="1"/>
        <v>0</v>
      </c>
      <c r="S126">
        <f ca="1"/>
        <v>0</v>
      </c>
      <c r="T126">
        <f ca="1"/>
        <v>1</v>
      </c>
      <c r="U126" t="str">
        <f ca="1"/>
        <v>19-May</v>
      </c>
      <c r="V126" t="str">
        <f ca="1"/>
        <v>18-May</v>
      </c>
      <c r="W126" t="str">
        <f ca="1"/>
        <v>17-May</v>
      </c>
      <c r="X126" t="str">
        <f ca="1"/>
        <v>16-May</v>
      </c>
      <c r="Y126" t="str">
        <f ca="1"/>
        <v>15-May</v>
      </c>
      <c r="Z126" t="str">
        <f ca="1"/>
        <v>14-May</v>
      </c>
      <c r="AA126" t="str">
        <f ca="1"/>
        <v>13-May</v>
      </c>
      <c r="AB126" t="str">
        <f ca="1"/>
        <v>0.86</v>
      </c>
    </row>
    <row r="127" spans="1:28" x14ac:dyDescent="0.35">
      <c r="A127" s="33" t="s">
        <v>306</v>
      </c>
      <c r="B127" t="str">
        <f t="array" aca="1" ref="B127:AB127" ca="1">_xll.PICurrVal('CS Datalink'!$B$2:$AB$2,0,'CS Datalink'!$A$127)</f>
        <v>Nanded</v>
      </c>
      <c r="C127" t="str">
        <f ca="1"/>
        <v>Nanded</v>
      </c>
      <c r="D127" t="str">
        <f ca="1"/>
        <v>Kandhar</v>
      </c>
      <c r="E127" t="str">
        <f ca="1"/>
        <v>Kandhar</v>
      </c>
      <c r="F127" t="str">
        <f ca="1"/>
        <v>7338000</v>
      </c>
      <c r="G127" t="str">
        <f ca="1"/>
        <v>Osmamnagar Shirdhon Combined WSS</v>
      </c>
      <c r="H127" t="str">
        <f ca="1"/>
        <v>Shiradhon</v>
      </c>
      <c r="I127" t="str">
        <f ca="1"/>
        <v>ESR-0.42 LL</v>
      </c>
      <c r="J127">
        <f ca="1"/>
        <v>0</v>
      </c>
      <c r="K127">
        <f ca="1"/>
        <v>0</v>
      </c>
      <c r="L127" t="str">
        <f ca="1"/>
        <v>0.42LL</v>
      </c>
      <c r="M127">
        <f ca="1"/>
        <v>0</v>
      </c>
      <c r="N127">
        <f ca="1"/>
        <v>0</v>
      </c>
      <c r="O127">
        <f ca="1"/>
        <v>0</v>
      </c>
      <c r="P127">
        <f ca="1"/>
        <v>0</v>
      </c>
      <c r="Q127">
        <f ca="1"/>
        <v>0</v>
      </c>
      <c r="R127">
        <f ca="1"/>
        <v>0</v>
      </c>
      <c r="S127">
        <f ca="1"/>
        <v>0</v>
      </c>
      <c r="T127">
        <f ca="1"/>
        <v>1</v>
      </c>
      <c r="U127" t="str">
        <f ca="1"/>
        <v>19-May</v>
      </c>
      <c r="V127" t="str">
        <f ca="1"/>
        <v>18-May</v>
      </c>
      <c r="W127" t="str">
        <f ca="1"/>
        <v>17-May</v>
      </c>
      <c r="X127" t="str">
        <f ca="1"/>
        <v>16-May</v>
      </c>
      <c r="Y127" t="str">
        <f ca="1"/>
        <v>15-May</v>
      </c>
      <c r="Z127" t="str">
        <f ca="1"/>
        <v>14-May</v>
      </c>
      <c r="AA127" t="str">
        <f ca="1"/>
        <v>13-May</v>
      </c>
      <c r="AB127" t="str">
        <f ca="1"/>
        <v>0.42</v>
      </c>
    </row>
    <row r="128" spans="1:28" x14ac:dyDescent="0.35">
      <c r="A128" s="33" t="s">
        <v>655</v>
      </c>
      <c r="B128" t="str">
        <f t="array" aca="1" ref="B128:AB128" ca="1">_xll.PICurrVal('CS Datalink'!$B$2:$AB$2,0,'CS Datalink'!$A$128)</f>
        <v>Chhatrapati Sambhajinagar</v>
      </c>
      <c r="C128" t="str">
        <f ca="1"/>
        <v>Chhatrapati Sambhajinagar</v>
      </c>
      <c r="D128" t="str">
        <f ca="1"/>
        <v>Sillod</v>
      </c>
      <c r="E128" t="str">
        <f ca="1"/>
        <v>Sillod</v>
      </c>
      <c r="F128" t="str">
        <f ca="1"/>
        <v>20017395</v>
      </c>
      <c r="G128" t="str">
        <f ca="1"/>
        <v>Shirsala &amp; 4 Village</v>
      </c>
      <c r="H128" t="str">
        <f ca="1"/>
        <v>Pangri</v>
      </c>
      <c r="I128" t="str">
        <f ca="1"/>
        <v>ESR-1.41 LL</v>
      </c>
      <c r="J128">
        <f ca="1"/>
        <v>0</v>
      </c>
      <c r="K128">
        <f ca="1"/>
        <v>11469</v>
      </c>
      <c r="L128" t="str">
        <f ca="1"/>
        <v>1.41 LL</v>
      </c>
      <c r="M128">
        <f ca="1"/>
        <v>1.98</v>
      </c>
      <c r="N128">
        <f ca="1"/>
        <v>0.28000000000000003</v>
      </c>
      <c r="O128">
        <f ca="1"/>
        <v>2.52</v>
      </c>
      <c r="P128">
        <f ca="1"/>
        <v>0.39</v>
      </c>
      <c r="Q128">
        <f ca="1"/>
        <v>2.87</v>
      </c>
      <c r="R128">
        <f ca="1"/>
        <v>0.4</v>
      </c>
      <c r="S128">
        <f ca="1"/>
        <v>0</v>
      </c>
      <c r="T128">
        <f ca="1"/>
        <v>1</v>
      </c>
      <c r="U128" t="str">
        <f ca="1"/>
        <v>19-May</v>
      </c>
      <c r="V128" t="str">
        <f ca="1"/>
        <v>18-May</v>
      </c>
      <c r="W128" t="str">
        <f ca="1"/>
        <v>17-May</v>
      </c>
      <c r="X128" t="str">
        <f ca="1"/>
        <v>16-May</v>
      </c>
      <c r="Y128" t="str">
        <f ca="1"/>
        <v>15-May</v>
      </c>
      <c r="Z128" t="str">
        <f ca="1"/>
        <v>14-May</v>
      </c>
      <c r="AA128" t="str">
        <f ca="1"/>
        <v>13-May</v>
      </c>
      <c r="AB128" t="str">
        <f ca="1"/>
        <v>1.41</v>
      </c>
    </row>
    <row r="129" spans="1:28" x14ac:dyDescent="0.35">
      <c r="A129" s="33" t="s">
        <v>310</v>
      </c>
      <c r="B129" t="str">
        <f t="array" aca="1" ref="B129:AB129" ca="1">_xll.PICurrVal('CS Datalink'!$B$2:$AB$2,0,'CS Datalink'!$A$129)</f>
        <v>Chhatrapati Sambhajinagar</v>
      </c>
      <c r="C129" t="str">
        <f ca="1"/>
        <v>Chhatrapati Sambhajinagar</v>
      </c>
      <c r="D129" t="str">
        <f ca="1"/>
        <v>Paithan</v>
      </c>
      <c r="E129" t="str">
        <f ca="1"/>
        <v>Paithan</v>
      </c>
      <c r="F129" t="str">
        <f ca="1"/>
        <v>20018162</v>
      </c>
      <c r="G129" t="str">
        <f ca="1"/>
        <v>Paithan Taluka 178 Village Grid WS</v>
      </c>
      <c r="H129" t="str">
        <f ca="1"/>
        <v>Akthawada</v>
      </c>
      <c r="I129" t="str">
        <f ca="1"/>
        <v>ESR-0.60 LL</v>
      </c>
      <c r="J129">
        <f ca="1"/>
        <v>0</v>
      </c>
      <c r="K129">
        <f ca="1"/>
        <v>13059</v>
      </c>
      <c r="L129" t="str">
        <f ca="1"/>
        <v>0.60 LL</v>
      </c>
      <c r="M129">
        <f ca="1"/>
        <v>1.56</v>
      </c>
      <c r="N129">
        <f ca="1"/>
        <v>1.309833984375</v>
      </c>
      <c r="O129">
        <f ca="1"/>
        <v>1.46</v>
      </c>
      <c r="P129">
        <f ca="1"/>
        <v>0.34</v>
      </c>
      <c r="Q129">
        <f ca="1"/>
        <v>1.52</v>
      </c>
      <c r="R129">
        <f ca="1"/>
        <v>2.0699999999999998</v>
      </c>
      <c r="S129">
        <f ca="1"/>
        <v>0.9</v>
      </c>
      <c r="T129">
        <f ca="1"/>
        <v>1</v>
      </c>
      <c r="U129" t="str">
        <f ca="1"/>
        <v>19-May</v>
      </c>
      <c r="V129" t="str">
        <f ca="1"/>
        <v>18-May</v>
      </c>
      <c r="W129" t="str">
        <f ca="1"/>
        <v>17-May</v>
      </c>
      <c r="X129" t="str">
        <f ca="1"/>
        <v>16-May</v>
      </c>
      <c r="Y129" t="str">
        <f ca="1"/>
        <v>15-May</v>
      </c>
      <c r="Z129" t="str">
        <f ca="1"/>
        <v>14-May</v>
      </c>
      <c r="AA129" t="str">
        <f ca="1"/>
        <v>13-May</v>
      </c>
      <c r="AB129" t="str">
        <f ca="1"/>
        <v>0.6</v>
      </c>
    </row>
    <row r="130" spans="1:28" x14ac:dyDescent="0.35">
      <c r="A130" s="33" t="s">
        <v>1146</v>
      </c>
      <c r="B130" t="str">
        <f t="array" aca="1" ref="B130:AB130" ca="1">_xll.PICurrVal('CS Datalink'!$B$2:$AB$2,0,'CS Datalink'!$A$130)</f>
        <v>Chhatrapati Sambhajinagar</v>
      </c>
      <c r="C130" t="str">
        <f ca="1"/>
        <v>Jalna</v>
      </c>
      <c r="D130" t="str">
        <f ca="1"/>
        <v>Mantha</v>
      </c>
      <c r="E130" t="str">
        <f ca="1"/>
        <v>Mantha</v>
      </c>
      <c r="F130" t="str">
        <f ca="1"/>
        <v>20094559</v>
      </c>
      <c r="G130" t="str">
        <f ca="1"/>
        <v>120 Villages Extension Scheme for Works Not Considered in 173 GRID WSS and 95 GRID WSS Tq. Partur, Mantha and Jalna Dist: Jalna</v>
      </c>
      <c r="H130" t="str">
        <f ca="1"/>
        <v>Vaidhywadgaon</v>
      </c>
      <c r="I130" t="str">
        <f ca="1"/>
        <v>ESR-1.10 LL</v>
      </c>
      <c r="J130">
        <f ca="1"/>
        <v>0</v>
      </c>
      <c r="K130">
        <f ca="1"/>
        <v>411</v>
      </c>
      <c r="L130" t="str">
        <f ca="1"/>
        <v>1.10LL</v>
      </c>
      <c r="M130">
        <f ca="1"/>
        <v>0</v>
      </c>
      <c r="N130">
        <f ca="1"/>
        <v>0</v>
      </c>
      <c r="O130">
        <f ca="1"/>
        <v>0</v>
      </c>
      <c r="P130">
        <f ca="1"/>
        <v>0</v>
      </c>
      <c r="Q130">
        <f ca="1"/>
        <v>1.23</v>
      </c>
      <c r="R130">
        <f ca="1"/>
        <v>0</v>
      </c>
      <c r="S130">
        <f ca="1"/>
        <v>5.3833007812500002E-4</v>
      </c>
      <c r="T130">
        <f ca="1"/>
        <v>1</v>
      </c>
      <c r="U130" t="str">
        <f ca="1"/>
        <v>19-May</v>
      </c>
      <c r="V130" t="str">
        <f ca="1"/>
        <v>18-May</v>
      </c>
      <c r="W130" t="str">
        <f ca="1"/>
        <v>17-May</v>
      </c>
      <c r="X130" t="str">
        <f ca="1"/>
        <v>16-May</v>
      </c>
      <c r="Y130" t="str">
        <f ca="1"/>
        <v>15-May</v>
      </c>
      <c r="Z130" t="str">
        <f ca="1"/>
        <v>14-May</v>
      </c>
      <c r="AA130" t="str">
        <f ca="1"/>
        <v>13-May</v>
      </c>
      <c r="AB130" t="str">
        <f ca="1"/>
        <v>1.1</v>
      </c>
    </row>
    <row r="131" spans="1:28" x14ac:dyDescent="0.35">
      <c r="A131" s="33" t="s">
        <v>1040</v>
      </c>
      <c r="B131" t="str">
        <f t="array" aca="1" ref="B131:AB131" ca="1">_xll.PICurrVal('CS Datalink'!$B$2:$AB$2,0,'CS Datalink'!$A$131)</f>
        <v>Nanded</v>
      </c>
      <c r="C131" t="str">
        <f ca="1"/>
        <v>Nanded</v>
      </c>
      <c r="D131" t="str">
        <f ca="1"/>
        <v>Himayatnagar</v>
      </c>
      <c r="E131" t="str">
        <f ca="1"/>
        <v>Himayatnagar</v>
      </c>
      <c r="F131" t="str">
        <f ca="1"/>
        <v>20013969</v>
      </c>
      <c r="G131" t="str">
        <f ca="1"/>
        <v>Hadgaon and Himayatnagar 132 Village Grid WSS</v>
      </c>
      <c r="H131" t="str">
        <f ca="1"/>
        <v>Pawana</v>
      </c>
      <c r="I131" t="str">
        <f ca="1"/>
        <v>ESR-0.40 LL</v>
      </c>
      <c r="J131">
        <f ca="1"/>
        <v>0</v>
      </c>
      <c r="K131">
        <f ca="1"/>
        <v>2963</v>
      </c>
      <c r="L131" t="str">
        <f ca="1"/>
        <v>0.40 LL</v>
      </c>
      <c r="M131">
        <f ca="1"/>
        <v>0</v>
      </c>
      <c r="N131">
        <f ca="1"/>
        <v>0</v>
      </c>
      <c r="O131">
        <f ca="1"/>
        <v>0</v>
      </c>
      <c r="P131">
        <f ca="1"/>
        <v>0</v>
      </c>
      <c r="Q131">
        <f ca="1"/>
        <v>0.16</v>
      </c>
      <c r="R131">
        <f ca="1"/>
        <v>0.22</v>
      </c>
      <c r="S131">
        <f ca="1"/>
        <v>5.75</v>
      </c>
      <c r="T131">
        <f ca="1"/>
        <v>1</v>
      </c>
      <c r="U131" t="str">
        <f ca="1"/>
        <v>19-May</v>
      </c>
      <c r="V131" t="str">
        <f ca="1"/>
        <v>18-May</v>
      </c>
      <c r="W131" t="str">
        <f ca="1"/>
        <v>17-May</v>
      </c>
      <c r="X131" t="str">
        <f ca="1"/>
        <v>16-May</v>
      </c>
      <c r="Y131" t="str">
        <f ca="1"/>
        <v>15-May</v>
      </c>
      <c r="Z131" t="str">
        <f ca="1"/>
        <v>14-May</v>
      </c>
      <c r="AA131" t="str">
        <f ca="1"/>
        <v>13-May</v>
      </c>
      <c r="AB131" t="str">
        <f ca="1"/>
        <v>0.400000005960464</v>
      </c>
    </row>
    <row r="132" spans="1:28" x14ac:dyDescent="0.35">
      <c r="A132" s="33" t="s">
        <v>410</v>
      </c>
      <c r="B132" t="str">
        <f t="array" aca="1" ref="B132:AB132" ca="1">_xll.PICurrVal('CS Datalink'!$B$2:$AB$2,0,'CS Datalink'!$A$132)</f>
        <v>Latur</v>
      </c>
      <c r="C132" t="str">
        <f ca="1"/>
        <v>Latur</v>
      </c>
      <c r="D132" t="str">
        <f ca="1"/>
        <v>Chakur</v>
      </c>
      <c r="E132" t="str">
        <f ca="1"/>
        <v>Chakur</v>
      </c>
      <c r="F132" t="str">
        <f ca="1"/>
        <v>20030459</v>
      </c>
      <c r="G132" t="str">
        <f ca="1"/>
        <v>Rachnawadi 6 villages WSS</v>
      </c>
      <c r="H132" t="str">
        <f ca="1"/>
        <v>Her Village</v>
      </c>
      <c r="I132" t="str">
        <f ca="1"/>
        <v>ESR-2.38 LL</v>
      </c>
      <c r="J132">
        <f ca="1"/>
        <v>0</v>
      </c>
      <c r="K132">
        <f ca="1"/>
        <v>10325</v>
      </c>
      <c r="L132" t="str">
        <f ca="1"/>
        <v>2.38 LL</v>
      </c>
      <c r="M132">
        <f ca="1"/>
        <v>0</v>
      </c>
      <c r="N132">
        <f ca="1"/>
        <v>1.88</v>
      </c>
      <c r="O132">
        <f ca="1"/>
        <v>2.04</v>
      </c>
      <c r="P132">
        <f ca="1"/>
        <v>0</v>
      </c>
      <c r="Q132">
        <f ca="1"/>
        <v>1.62</v>
      </c>
      <c r="R132">
        <f ca="1"/>
        <v>0.94650969729926149</v>
      </c>
      <c r="S132">
        <f ca="1"/>
        <v>0</v>
      </c>
      <c r="T132">
        <f ca="1"/>
        <v>1</v>
      </c>
      <c r="U132" t="str">
        <f ca="1"/>
        <v>19-May</v>
      </c>
      <c r="V132" t="str">
        <f ca="1"/>
        <v>18-May</v>
      </c>
      <c r="W132" t="str">
        <f ca="1"/>
        <v>17-May</v>
      </c>
      <c r="X132" t="str">
        <f ca="1"/>
        <v>16-May</v>
      </c>
      <c r="Y132" t="str">
        <f ca="1"/>
        <v>15-May</v>
      </c>
      <c r="Z132" t="str">
        <f ca="1"/>
        <v>14-May</v>
      </c>
      <c r="AA132" t="str">
        <f ca="1"/>
        <v>13-May</v>
      </c>
      <c r="AB132" t="str">
        <f ca="1"/>
        <v>2.38</v>
      </c>
    </row>
    <row r="133" spans="1:28" x14ac:dyDescent="0.35">
      <c r="A133" s="33" t="s">
        <v>299</v>
      </c>
      <c r="B133" t="str">
        <f t="array" aca="1" ref="B133:AB133" ca="1">_xll.PICurrVal('CS Datalink'!$B$2:$AB$2,0,'CS Datalink'!$A$133)</f>
        <v>Nanded</v>
      </c>
      <c r="C133" t="str">
        <f ca="1"/>
        <v>Nanded</v>
      </c>
      <c r="D133" t="str">
        <f ca="1"/>
        <v>Hadgaon</v>
      </c>
      <c r="E133" t="str">
        <f ca="1"/>
        <v>Hadgaon</v>
      </c>
      <c r="F133" t="str">
        <f ca="1"/>
        <v>20013969</v>
      </c>
      <c r="G133" t="str">
        <f ca="1"/>
        <v>Hadgaon and Himayatnagar 132 Village Grid WSS</v>
      </c>
      <c r="H133" t="str">
        <f ca="1"/>
        <v>Pingli</v>
      </c>
      <c r="I133" t="str">
        <f ca="1"/>
        <v>ESR-0.60 LL</v>
      </c>
      <c r="J133">
        <f ca="1"/>
        <v>0</v>
      </c>
      <c r="K133">
        <f ca="1"/>
        <v>8101</v>
      </c>
      <c r="L133" t="str">
        <f ca="1"/>
        <v>0.60 LL</v>
      </c>
      <c r="M133">
        <f ca="1"/>
        <v>0.87</v>
      </c>
      <c r="N133">
        <f ca="1"/>
        <v>0.19</v>
      </c>
      <c r="O133">
        <f ca="1"/>
        <v>0.88</v>
      </c>
      <c r="P133">
        <f ca="1"/>
        <v>0.86</v>
      </c>
      <c r="Q133">
        <f ca="1"/>
        <v>0</v>
      </c>
      <c r="R133">
        <f ca="1"/>
        <v>0</v>
      </c>
      <c r="S133">
        <f ca="1"/>
        <v>0</v>
      </c>
      <c r="T133">
        <f ca="1"/>
        <v>1</v>
      </c>
      <c r="U133" t="str">
        <f ca="1"/>
        <v>19-May</v>
      </c>
      <c r="V133" t="str">
        <f ca="1"/>
        <v>18-May</v>
      </c>
      <c r="W133" t="str">
        <f ca="1"/>
        <v>17-May</v>
      </c>
      <c r="X133" t="str">
        <f ca="1"/>
        <v>16-May</v>
      </c>
      <c r="Y133" t="str">
        <f ca="1"/>
        <v>15-May</v>
      </c>
      <c r="Z133" t="str">
        <f ca="1"/>
        <v>14-May</v>
      </c>
      <c r="AA133" t="str">
        <f ca="1"/>
        <v>13-May</v>
      </c>
      <c r="AB133" t="str">
        <f ca="1"/>
        <v>0.6</v>
      </c>
    </row>
    <row r="134" spans="1:28" x14ac:dyDescent="0.35">
      <c r="A134" s="33" t="s">
        <v>861</v>
      </c>
      <c r="B134" t="str">
        <f t="array" aca="1" ref="B134:AB134" ca="1">_xll.PICurrVal('CS Datalink'!$B$2:$AB$2,0,'CS Datalink'!$A$134)</f>
        <v>Chhatrapati Sambhajinagar</v>
      </c>
      <c r="C134" t="str">
        <f ca="1"/>
        <v>Chhatrapati Sambhajinagar</v>
      </c>
      <c r="D134" t="str">
        <f ca="1"/>
        <v>Gangapur</v>
      </c>
      <c r="E134" t="str">
        <f ca="1"/>
        <v>Gangapur</v>
      </c>
      <c r="F134" t="str">
        <f ca="1"/>
        <v>20051233</v>
      </c>
      <c r="G134" t="str">
        <f ca="1"/>
        <v>373 Village Gangapur-Vaijapur Grid WSS</v>
      </c>
      <c r="H134" t="str">
        <f ca="1"/>
        <v>Sawangi</v>
      </c>
      <c r="I134" t="str">
        <f ca="1"/>
        <v>ESR-1.00 LL</v>
      </c>
      <c r="J134" t="str">
        <f ca="1"/>
        <v>Pt Created</v>
      </c>
      <c r="K134" t="str">
        <f ca="1"/>
        <v>Pt Created</v>
      </c>
      <c r="L134" t="str">
        <f ca="1"/>
        <v>1.00 LL</v>
      </c>
      <c r="M134">
        <f ca="1"/>
        <v>0</v>
      </c>
      <c r="N134">
        <f ca="1"/>
        <v>0</v>
      </c>
      <c r="O134">
        <f ca="1"/>
        <v>0</v>
      </c>
      <c r="P134">
        <f ca="1"/>
        <v>0</v>
      </c>
      <c r="Q134">
        <f ca="1"/>
        <v>0</v>
      </c>
      <c r="R134">
        <f ca="1"/>
        <v>0</v>
      </c>
      <c r="S134">
        <f ca="1"/>
        <v>0</v>
      </c>
      <c r="T134">
        <f ca="1"/>
        <v>0</v>
      </c>
      <c r="U134" t="str">
        <f ca="1"/>
        <v>19-May</v>
      </c>
      <c r="V134" t="str">
        <f ca="1"/>
        <v>18-May</v>
      </c>
      <c r="W134" t="str">
        <f ca="1"/>
        <v>17-May</v>
      </c>
      <c r="X134" t="str">
        <f ca="1"/>
        <v>16-May</v>
      </c>
      <c r="Y134" t="str">
        <f ca="1"/>
        <v>15-May</v>
      </c>
      <c r="Z134" t="str">
        <f ca="1"/>
        <v>14-May</v>
      </c>
      <c r="AA134" t="str">
        <f ca="1"/>
        <v>13-May</v>
      </c>
      <c r="AB134" t="str">
        <f ca="1"/>
        <v>1</v>
      </c>
    </row>
    <row r="135" spans="1:28" x14ac:dyDescent="0.35">
      <c r="A135" s="33" t="s">
        <v>547</v>
      </c>
      <c r="B135" t="str">
        <f t="array" aca="1" ref="B135:AB135" ca="1">_xll.PICurrVal('CS Datalink'!$B$2:$AB$2,0,'CS Datalink'!$A$135)</f>
        <v>Chhatrapati Sambhajinagar</v>
      </c>
      <c r="C135" t="str">
        <f ca="1"/>
        <v>Chhatrapati Sambhajinagar</v>
      </c>
      <c r="D135" t="str">
        <f ca="1"/>
        <v>Vaijapur</v>
      </c>
      <c r="E135" t="str">
        <f ca="1"/>
        <v>Vaijapur</v>
      </c>
      <c r="F135" t="str">
        <f ca="1"/>
        <v>20051233</v>
      </c>
      <c r="G135" t="str">
        <f ca="1"/>
        <v>373 Village Gangapur-Vaijapur Grid WSS</v>
      </c>
      <c r="H135" t="str">
        <f ca="1"/>
        <v>Bhivgaon</v>
      </c>
      <c r="I135" t="str">
        <f ca="1"/>
        <v>ESR-0.75 LL</v>
      </c>
      <c r="J135">
        <f ca="1"/>
        <v>0</v>
      </c>
      <c r="K135">
        <f ca="1"/>
        <v>0</v>
      </c>
      <c r="L135" t="str">
        <f ca="1"/>
        <v>0.75LL</v>
      </c>
      <c r="M135">
        <f ca="1"/>
        <v>0</v>
      </c>
      <c r="N135">
        <f ca="1"/>
        <v>0</v>
      </c>
      <c r="O135">
        <f ca="1"/>
        <v>0</v>
      </c>
      <c r="P135">
        <f ca="1"/>
        <v>0</v>
      </c>
      <c r="Q135">
        <f ca="1"/>
        <v>0</v>
      </c>
      <c r="R135">
        <f ca="1"/>
        <v>0</v>
      </c>
      <c r="S135">
        <f ca="1"/>
        <v>0</v>
      </c>
      <c r="T135">
        <f ca="1"/>
        <v>0</v>
      </c>
      <c r="U135" t="str">
        <f ca="1"/>
        <v>19-May</v>
      </c>
      <c r="V135" t="str">
        <f ca="1"/>
        <v>18-May</v>
      </c>
      <c r="W135" t="str">
        <f ca="1"/>
        <v>17-May</v>
      </c>
      <c r="X135" t="str">
        <f ca="1"/>
        <v>16-May</v>
      </c>
      <c r="Y135" t="str">
        <f ca="1"/>
        <v>15-May</v>
      </c>
      <c r="Z135" t="str">
        <f ca="1"/>
        <v>14-May</v>
      </c>
      <c r="AA135" t="str">
        <f ca="1"/>
        <v>13-May</v>
      </c>
      <c r="AB135" t="str">
        <f ca="1"/>
        <v>0.75</v>
      </c>
    </row>
    <row r="136" spans="1:28" x14ac:dyDescent="0.35">
      <c r="A136" s="33" t="s">
        <v>314</v>
      </c>
      <c r="B136" t="str">
        <f t="array" aca="1" ref="B136:AB136" ca="1">_xll.PICurrVal('CS Datalink'!$B$2:$AB$2,0,'CS Datalink'!$A$136)</f>
        <v>Chhatrapati Sambhajinagar</v>
      </c>
      <c r="C136" t="str">
        <f ca="1"/>
        <v>Chhatrapati Sambhajinagar</v>
      </c>
      <c r="D136" t="str">
        <f ca="1"/>
        <v>Vaijapur</v>
      </c>
      <c r="E136" t="str">
        <f ca="1"/>
        <v>Vaijapur</v>
      </c>
      <c r="F136" t="str">
        <f ca="1"/>
        <v>20051233</v>
      </c>
      <c r="G136" t="str">
        <f ca="1"/>
        <v>373 Village Gangapur-Vaijapur Grid WSS</v>
      </c>
      <c r="H136" t="str">
        <f ca="1"/>
        <v>Belgaon</v>
      </c>
      <c r="I136" t="str">
        <f ca="1"/>
        <v>ESR-0.50 LL</v>
      </c>
      <c r="J136" t="str">
        <f ca="1"/>
        <v>Pt Created</v>
      </c>
      <c r="K136" t="str">
        <f ca="1"/>
        <v>Pt Created</v>
      </c>
      <c r="L136" t="str">
        <f ca="1"/>
        <v>0.50 LL</v>
      </c>
      <c r="M136">
        <f ca="1"/>
        <v>0</v>
      </c>
      <c r="N136">
        <f ca="1"/>
        <v>0</v>
      </c>
      <c r="O136">
        <f ca="1"/>
        <v>0</v>
      </c>
      <c r="P136">
        <f ca="1"/>
        <v>0</v>
      </c>
      <c r="Q136">
        <f ca="1"/>
        <v>0</v>
      </c>
      <c r="R136">
        <f ca="1"/>
        <v>0</v>
      </c>
      <c r="S136">
        <f ca="1"/>
        <v>0</v>
      </c>
      <c r="T136">
        <f ca="1"/>
        <v>0</v>
      </c>
      <c r="U136" t="str">
        <f ca="1"/>
        <v>19-May</v>
      </c>
      <c r="V136" t="str">
        <f ca="1"/>
        <v>18-May</v>
      </c>
      <c r="W136" t="str">
        <f ca="1"/>
        <v>17-May</v>
      </c>
      <c r="X136" t="str">
        <f ca="1"/>
        <v>16-May</v>
      </c>
      <c r="Y136" t="str">
        <f ca="1"/>
        <v>15-May</v>
      </c>
      <c r="Z136" t="str">
        <f ca="1"/>
        <v>14-May</v>
      </c>
      <c r="AA136" t="str">
        <f ca="1"/>
        <v>13-May</v>
      </c>
      <c r="AB136" t="str">
        <f ca="1"/>
        <v>0.5</v>
      </c>
    </row>
    <row r="137" spans="1:28" x14ac:dyDescent="0.35">
      <c r="A137" s="33" t="s">
        <v>862</v>
      </c>
      <c r="B137" t="str">
        <f t="array" aca="1" ref="B137:AB137" ca="1">_xll.PICurrVal('CS Datalink'!$B$2:$AB$2,0,'CS Datalink'!$A$137)</f>
        <v>Chhatrapati Sambhajinagar</v>
      </c>
      <c r="C137" t="str">
        <f ca="1"/>
        <v>Chhatrapati Sambhajinagar</v>
      </c>
      <c r="D137" t="str">
        <f ca="1"/>
        <v>Gangapur</v>
      </c>
      <c r="E137" t="str">
        <f ca="1"/>
        <v>Gangapur</v>
      </c>
      <c r="F137" t="str">
        <f ca="1"/>
        <v>20051233</v>
      </c>
      <c r="G137" t="str">
        <f ca="1"/>
        <v>373 Village Gangapur-Vaijapur Grid WSS</v>
      </c>
      <c r="H137" t="str">
        <f ca="1"/>
        <v>Babhulgaon Padalsa</v>
      </c>
      <c r="I137" t="str">
        <f ca="1"/>
        <v>ESR-0.30 LL</v>
      </c>
      <c r="J137">
        <f ca="1"/>
        <v>0</v>
      </c>
      <c r="K137">
        <f ca="1"/>
        <v>5801</v>
      </c>
      <c r="L137" t="str">
        <f ca="1"/>
        <v>0.30 LL</v>
      </c>
      <c r="M137">
        <f ca="1"/>
        <v>1.1200000000000001</v>
      </c>
      <c r="N137">
        <f ca="1"/>
        <v>0.66</v>
      </c>
      <c r="O137">
        <f ca="1"/>
        <v>0.38</v>
      </c>
      <c r="P137">
        <f ca="1"/>
        <v>0</v>
      </c>
      <c r="Q137">
        <f ca="1"/>
        <v>0</v>
      </c>
      <c r="R137">
        <f ca="1"/>
        <v>0.44</v>
      </c>
      <c r="S137">
        <f ca="1"/>
        <v>0</v>
      </c>
      <c r="T137">
        <f ca="1"/>
        <v>1</v>
      </c>
      <c r="U137" t="str">
        <f ca="1"/>
        <v>19-May</v>
      </c>
      <c r="V137" t="str">
        <f ca="1"/>
        <v>18-May</v>
      </c>
      <c r="W137" t="str">
        <f ca="1"/>
        <v>17-May</v>
      </c>
      <c r="X137" t="str">
        <f ca="1"/>
        <v>16-May</v>
      </c>
      <c r="Y137" t="str">
        <f ca="1"/>
        <v>15-May</v>
      </c>
      <c r="Z137" t="str">
        <f ca="1"/>
        <v>14-May</v>
      </c>
      <c r="AA137" t="str">
        <f ca="1"/>
        <v>13-May</v>
      </c>
      <c r="AB137" t="str">
        <f ca="1"/>
        <v>0.3</v>
      </c>
    </row>
    <row r="138" spans="1:28" x14ac:dyDescent="0.35">
      <c r="A138" s="33" t="s">
        <v>279</v>
      </c>
      <c r="B138" t="str">
        <f t="array" aca="1" ref="B138:AB138" ca="1">_xll.PICurrVal('CS Datalink'!$B$2:$AB$2,0,'CS Datalink'!$A$138)</f>
        <v>Chhatrapati Sambhajinagar</v>
      </c>
      <c r="C138" t="str">
        <f ca="1"/>
        <v>Chhatrapati Sambhajinagar</v>
      </c>
      <c r="D138" t="str">
        <f ca="1"/>
        <v>Paithan</v>
      </c>
      <c r="E138" t="str">
        <f ca="1"/>
        <v>Paithan</v>
      </c>
      <c r="F138" t="str">
        <f ca="1"/>
        <v>20018162</v>
      </c>
      <c r="G138" t="str">
        <f ca="1"/>
        <v>Paithan Taluka 178 Village Grid WS</v>
      </c>
      <c r="H138" t="str">
        <f ca="1"/>
        <v>Warwandi Kh.</v>
      </c>
      <c r="I138" t="str">
        <f ca="1"/>
        <v>ESR-0.40 LL</v>
      </c>
      <c r="J138">
        <f ca="1"/>
        <v>0</v>
      </c>
      <c r="K138">
        <f ca="1"/>
        <v>10042</v>
      </c>
      <c r="L138" t="str">
        <f ca="1"/>
        <v>0.40 LL</v>
      </c>
      <c r="M138">
        <f ca="1"/>
        <v>0.13</v>
      </c>
      <c r="N138">
        <f ca="1"/>
        <v>0.28000000000000003</v>
      </c>
      <c r="O138">
        <f ca="1"/>
        <v>0.87</v>
      </c>
      <c r="P138">
        <f ca="1"/>
        <v>0.26</v>
      </c>
      <c r="Q138">
        <f ca="1"/>
        <v>0.16</v>
      </c>
      <c r="R138">
        <f ca="1"/>
        <v>0.55000000000000004</v>
      </c>
      <c r="S138">
        <f ca="1"/>
        <v>0.67</v>
      </c>
      <c r="T138">
        <f ca="1"/>
        <v>1</v>
      </c>
      <c r="U138" t="str">
        <f ca="1"/>
        <v>19-May</v>
      </c>
      <c r="V138" t="str">
        <f ca="1"/>
        <v>18-May</v>
      </c>
      <c r="W138" t="str">
        <f ca="1"/>
        <v>17-May</v>
      </c>
      <c r="X138" t="str">
        <f ca="1"/>
        <v>16-May</v>
      </c>
      <c r="Y138" t="str">
        <f ca="1"/>
        <v>15-May</v>
      </c>
      <c r="Z138" t="str">
        <f ca="1"/>
        <v>14-May</v>
      </c>
      <c r="AA138" t="str">
        <f ca="1"/>
        <v>13-May</v>
      </c>
      <c r="AB138" t="str">
        <f ca="1"/>
        <v>0.4</v>
      </c>
    </row>
    <row r="139" spans="1:28" x14ac:dyDescent="0.35">
      <c r="A139" s="33" t="s">
        <v>260</v>
      </c>
      <c r="B139" t="str">
        <f t="array" aca="1" ref="B139:AB139" ca="1">_xll.PICurrVal('CS Datalink'!$B$2:$AB$2,0,'CS Datalink'!$A$139)</f>
        <v>Chhatrapati Sambhajinagar</v>
      </c>
      <c r="C139" t="str">
        <f ca="1"/>
        <v>Chhatrapati Sambhajinagar</v>
      </c>
      <c r="D139" t="str">
        <f ca="1"/>
        <v>Paithan</v>
      </c>
      <c r="E139" t="str">
        <f ca="1"/>
        <v>Paithan</v>
      </c>
      <c r="F139" t="str">
        <f ca="1"/>
        <v>20018162</v>
      </c>
      <c r="G139" t="str">
        <f ca="1"/>
        <v>Paithan Taluka 178 Village Grid WS</v>
      </c>
      <c r="H139" t="str">
        <f ca="1"/>
        <v>Khandewadi</v>
      </c>
      <c r="I139" t="str">
        <f ca="1"/>
        <v>ESR-0.50 LL</v>
      </c>
      <c r="J139">
        <f ca="1"/>
        <v>0</v>
      </c>
      <c r="K139">
        <f ca="1"/>
        <v>38</v>
      </c>
      <c r="L139" t="str">
        <f ca="1"/>
        <v>0.50 LL</v>
      </c>
      <c r="M139">
        <f ca="1"/>
        <v>0</v>
      </c>
      <c r="N139">
        <f ca="1"/>
        <v>0</v>
      </c>
      <c r="O139">
        <f ca="1"/>
        <v>0</v>
      </c>
      <c r="P139">
        <f ca="1"/>
        <v>0</v>
      </c>
      <c r="Q139">
        <f ca="1"/>
        <v>0</v>
      </c>
      <c r="R139">
        <f ca="1"/>
        <v>0</v>
      </c>
      <c r="S139">
        <f ca="1"/>
        <v>0</v>
      </c>
      <c r="T139">
        <f ca="1"/>
        <v>1</v>
      </c>
      <c r="U139" t="str">
        <f ca="1"/>
        <v>19-May</v>
      </c>
      <c r="V139" t="str">
        <f ca="1"/>
        <v>18-May</v>
      </c>
      <c r="W139" t="str">
        <f ca="1"/>
        <v>17-May</v>
      </c>
      <c r="X139" t="str">
        <f ca="1"/>
        <v>16-May</v>
      </c>
      <c r="Y139" t="str">
        <f ca="1"/>
        <v>15-May</v>
      </c>
      <c r="Z139" t="str">
        <f ca="1"/>
        <v>14-May</v>
      </c>
      <c r="AA139" t="str">
        <f ca="1"/>
        <v>13-May</v>
      </c>
      <c r="AB139" t="str">
        <f ca="1"/>
        <v>0.5</v>
      </c>
    </row>
    <row r="140" spans="1:28" x14ac:dyDescent="0.35">
      <c r="A140" s="33" t="s">
        <v>266</v>
      </c>
      <c r="B140" t="str">
        <f t="array" aca="1" ref="B140:AB140" ca="1">_xll.PICurrVal('CS Datalink'!$B$2:$AB$2,0,'CS Datalink'!$A$140)</f>
        <v>Chhatrapati Sambhajinagar</v>
      </c>
      <c r="C140" t="str">
        <f ca="1"/>
        <v>Chhatrapati Sambhajinagar</v>
      </c>
      <c r="D140" t="str">
        <f ca="1"/>
        <v>Paithan</v>
      </c>
      <c r="E140" t="str">
        <f ca="1"/>
        <v>Paithan</v>
      </c>
      <c r="F140" t="str">
        <f ca="1"/>
        <v>20018162</v>
      </c>
      <c r="G140" t="str">
        <f ca="1"/>
        <v>Paithan Taluka 178 Village Grid WS</v>
      </c>
      <c r="H140" t="str">
        <f ca="1"/>
        <v>Narayangaon</v>
      </c>
      <c r="I140" t="str">
        <f ca="1"/>
        <v>ESR-0.65 LL</v>
      </c>
      <c r="J140">
        <f ca="1"/>
        <v>15.951999664306641</v>
      </c>
      <c r="K140">
        <f ca="1"/>
        <v>17877</v>
      </c>
      <c r="L140" t="str">
        <f ca="1"/>
        <v>0.65 LL</v>
      </c>
      <c r="M140">
        <f ca="1"/>
        <v>1.0900000000000001</v>
      </c>
      <c r="N140">
        <f ca="1"/>
        <v>0.66</v>
      </c>
      <c r="O140">
        <f ca="1"/>
        <v>1.18</v>
      </c>
      <c r="P140">
        <f ca="1"/>
        <v>1.4</v>
      </c>
      <c r="Q140">
        <f ca="1"/>
        <v>1.07</v>
      </c>
      <c r="R140">
        <f ca="1"/>
        <v>1.36</v>
      </c>
      <c r="S140">
        <f ca="1"/>
        <v>1.24</v>
      </c>
      <c r="T140">
        <f ca="1"/>
        <v>1</v>
      </c>
      <c r="U140" t="str">
        <f ca="1"/>
        <v>19-May</v>
      </c>
      <c r="V140" t="str">
        <f ca="1"/>
        <v>18-May</v>
      </c>
      <c r="W140" t="str">
        <f ca="1"/>
        <v>17-May</v>
      </c>
      <c r="X140" t="str">
        <f ca="1"/>
        <v>16-May</v>
      </c>
      <c r="Y140" t="str">
        <f ca="1"/>
        <v>15-May</v>
      </c>
      <c r="Z140" t="str">
        <f ca="1"/>
        <v>14-May</v>
      </c>
      <c r="AA140" t="str">
        <f ca="1"/>
        <v>13-May</v>
      </c>
      <c r="AB140" t="str">
        <f ca="1"/>
        <v>0.65</v>
      </c>
    </row>
    <row r="141" spans="1:28" x14ac:dyDescent="0.35">
      <c r="A141" s="33" t="s">
        <v>271</v>
      </c>
      <c r="B141" t="str">
        <f t="array" aca="1" ref="B141:AB141" ca="1">_xll.PICurrVal('CS Datalink'!$B$2:$AB$2,0,'CS Datalink'!$A$141)</f>
        <v>Chhatrapati Sambhajinagar</v>
      </c>
      <c r="C141" t="str">
        <f ca="1"/>
        <v>Chhatrapati Sambhajinagar</v>
      </c>
      <c r="D141" t="str">
        <f ca="1"/>
        <v>Paithan</v>
      </c>
      <c r="E141" t="str">
        <f ca="1"/>
        <v>Paithan</v>
      </c>
      <c r="F141" t="str">
        <f ca="1"/>
        <v>20018162</v>
      </c>
      <c r="G141" t="str">
        <f ca="1"/>
        <v>Paithan Taluka 178 Village Grid WS</v>
      </c>
      <c r="H141" t="str">
        <f ca="1"/>
        <v>Shivani</v>
      </c>
      <c r="I141" t="str">
        <f ca="1"/>
        <v>ESR-0.30 LL</v>
      </c>
      <c r="J141">
        <f ca="1"/>
        <v>36.854000091552734</v>
      </c>
      <c r="K141">
        <f ca="1"/>
        <v>4471</v>
      </c>
      <c r="L141" t="str">
        <f ca="1"/>
        <v>0.30 LL</v>
      </c>
      <c r="M141">
        <f ca="1"/>
        <v>0</v>
      </c>
      <c r="N141">
        <f ca="1"/>
        <v>0</v>
      </c>
      <c r="O141">
        <f ca="1"/>
        <v>0</v>
      </c>
      <c r="P141">
        <f ca="1"/>
        <v>1.44</v>
      </c>
      <c r="Q141">
        <f ca="1"/>
        <v>0</v>
      </c>
      <c r="R141">
        <f ca="1"/>
        <v>0</v>
      </c>
      <c r="S141">
        <f ca="1"/>
        <v>0.13</v>
      </c>
      <c r="T141">
        <f ca="1"/>
        <v>1</v>
      </c>
      <c r="U141" t="str">
        <f ca="1"/>
        <v>19-May</v>
      </c>
      <c r="V141" t="str">
        <f ca="1"/>
        <v>18-May</v>
      </c>
      <c r="W141" t="str">
        <f ca="1"/>
        <v>17-May</v>
      </c>
      <c r="X141" t="str">
        <f ca="1"/>
        <v>16-May</v>
      </c>
      <c r="Y141" t="str">
        <f ca="1"/>
        <v>15-May</v>
      </c>
      <c r="Z141" t="str">
        <f ca="1"/>
        <v>14-May</v>
      </c>
      <c r="AA141" t="str">
        <f ca="1"/>
        <v>13-May</v>
      </c>
      <c r="AB141" t="str">
        <f ca="1"/>
        <v>0.3</v>
      </c>
    </row>
    <row r="142" spans="1:28" x14ac:dyDescent="0.35">
      <c r="A142" s="33" t="s">
        <v>255</v>
      </c>
      <c r="B142" t="str">
        <f t="array" aca="1" ref="B142:AB142" ca="1">_xll.PICurrVal('CS Datalink'!$B$2:$AB$2,0,'CS Datalink'!$A$142)</f>
        <v>Chhatrapati Sambhajinagar</v>
      </c>
      <c r="C142" t="str">
        <f ca="1"/>
        <v>Chhatrapati Sambhajinagar</v>
      </c>
      <c r="D142" t="str">
        <f ca="1"/>
        <v>Paithan</v>
      </c>
      <c r="E142" t="str">
        <f ca="1"/>
        <v>Paithan</v>
      </c>
      <c r="F142" t="str">
        <f ca="1"/>
        <v>20018162</v>
      </c>
      <c r="G142" t="str">
        <f ca="1"/>
        <v>Paithan Taluka 178 Village Grid WS</v>
      </c>
      <c r="H142" t="str">
        <f ca="1"/>
        <v>Harshi Bk.</v>
      </c>
      <c r="I142" t="str">
        <f ca="1"/>
        <v>ESR-0.65 LL</v>
      </c>
      <c r="J142">
        <f ca="1"/>
        <v>38.666000366210938</v>
      </c>
      <c r="K142">
        <f ca="1"/>
        <v>6155</v>
      </c>
      <c r="L142" t="str">
        <f ca="1"/>
        <v>0.65 LL</v>
      </c>
      <c r="M142">
        <f ca="1"/>
        <v>0.35</v>
      </c>
      <c r="N142">
        <f ca="1"/>
        <v>0.37</v>
      </c>
      <c r="O142">
        <f ca="1"/>
        <v>0</v>
      </c>
      <c r="P142">
        <f ca="1"/>
        <v>0.52</v>
      </c>
      <c r="Q142">
        <f ca="1"/>
        <v>0.34</v>
      </c>
      <c r="R142">
        <f ca="1"/>
        <v>0.35</v>
      </c>
      <c r="S142">
        <f ca="1"/>
        <v>0</v>
      </c>
      <c r="T142">
        <f ca="1"/>
        <v>1</v>
      </c>
      <c r="U142" t="str">
        <f ca="1"/>
        <v>19-May</v>
      </c>
      <c r="V142" t="str">
        <f ca="1"/>
        <v>18-May</v>
      </c>
      <c r="W142" t="str">
        <f ca="1"/>
        <v>17-May</v>
      </c>
      <c r="X142" t="str">
        <f ca="1"/>
        <v>16-May</v>
      </c>
      <c r="Y142" t="str">
        <f ca="1"/>
        <v>15-May</v>
      </c>
      <c r="Z142" t="str">
        <f ca="1"/>
        <v>14-May</v>
      </c>
      <c r="AA142" t="str">
        <f ca="1"/>
        <v>13-May</v>
      </c>
      <c r="AB142" t="str">
        <f ca="1"/>
        <v>0.65</v>
      </c>
    </row>
    <row r="143" spans="1:28" x14ac:dyDescent="0.35">
      <c r="A143" s="33" t="s">
        <v>259</v>
      </c>
      <c r="B143" t="str">
        <f t="array" aca="1" ref="B143:AB143" ca="1">_xll.PICurrVal('CS Datalink'!$B$2:$AB$2,0,'CS Datalink'!$A$143)</f>
        <v>Chhatrapati Sambhajinagar</v>
      </c>
      <c r="C143" t="str">
        <f ca="1"/>
        <v>Chhatrapati Sambhajinagar</v>
      </c>
      <c r="D143" t="str">
        <f ca="1"/>
        <v>Paithan</v>
      </c>
      <c r="E143" t="str">
        <f ca="1"/>
        <v>Paithan</v>
      </c>
      <c r="F143" t="str">
        <f ca="1"/>
        <v>20018162</v>
      </c>
      <c r="G143" t="str">
        <f ca="1"/>
        <v>Paithan Taluka 178 Village Grid WS</v>
      </c>
      <c r="H143" t="str">
        <f ca="1"/>
        <v>Khadgaon</v>
      </c>
      <c r="I143" t="str">
        <f ca="1"/>
        <v>ESR-0.40 LL</v>
      </c>
      <c r="J143">
        <f ca="1"/>
        <v>0</v>
      </c>
      <c r="K143">
        <f ca="1"/>
        <v>289</v>
      </c>
      <c r="L143" t="str">
        <f ca="1"/>
        <v>0.40 LL</v>
      </c>
      <c r="M143">
        <f ca="1"/>
        <v>0.24</v>
      </c>
      <c r="N143">
        <f ca="1"/>
        <v>0</v>
      </c>
      <c r="O143">
        <f ca="1"/>
        <v>0</v>
      </c>
      <c r="P143">
        <f ca="1"/>
        <v>0</v>
      </c>
      <c r="Q143">
        <f ca="1"/>
        <v>0.01</v>
      </c>
      <c r="R143">
        <f ca="1"/>
        <v>0</v>
      </c>
      <c r="S143">
        <f ca="1"/>
        <v>0.09</v>
      </c>
      <c r="T143">
        <f ca="1"/>
        <v>1</v>
      </c>
      <c r="U143" t="str">
        <f ca="1"/>
        <v>19-May</v>
      </c>
      <c r="V143" t="str">
        <f ca="1"/>
        <v>18-May</v>
      </c>
      <c r="W143" t="str">
        <f ca="1"/>
        <v>17-May</v>
      </c>
      <c r="X143" t="str">
        <f ca="1"/>
        <v>16-May</v>
      </c>
      <c r="Y143" t="str">
        <f ca="1"/>
        <v>15-May</v>
      </c>
      <c r="Z143" t="str">
        <f ca="1"/>
        <v>14-May</v>
      </c>
      <c r="AA143" t="str">
        <f ca="1"/>
        <v>13-May</v>
      </c>
      <c r="AB143" t="str">
        <f ca="1"/>
        <v>0.4</v>
      </c>
    </row>
    <row r="144" spans="1:28" x14ac:dyDescent="0.35">
      <c r="A144" s="33" t="s">
        <v>264</v>
      </c>
      <c r="B144" t="str">
        <f t="array" aca="1" ref="B144:AB144" ca="1">_xll.PICurrVal('CS Datalink'!$B$2:$AB$2,0,'CS Datalink'!$A$144)</f>
        <v>Chhatrapati Sambhajinagar</v>
      </c>
      <c r="C144" t="str">
        <f ca="1"/>
        <v>Chhatrapati Sambhajinagar</v>
      </c>
      <c r="D144" t="str">
        <f ca="1"/>
        <v>Paithan</v>
      </c>
      <c r="E144" t="str">
        <f ca="1"/>
        <v>Paithan</v>
      </c>
      <c r="F144" t="str">
        <f ca="1"/>
        <v>20018162</v>
      </c>
      <c r="G144" t="str">
        <f ca="1"/>
        <v>Paithan Taluka 178 Village Grid WS</v>
      </c>
      <c r="H144" t="str">
        <f ca="1"/>
        <v>Mavasgavhan</v>
      </c>
      <c r="I144" t="str">
        <f ca="1"/>
        <v>ESR-0.30 LL</v>
      </c>
      <c r="J144">
        <f ca="1"/>
        <v>13.87600040435791</v>
      </c>
      <c r="K144">
        <f ca="1"/>
        <v>22871</v>
      </c>
      <c r="L144" t="str">
        <f ca="1"/>
        <v>0.30 LL</v>
      </c>
      <c r="M144">
        <f ca="1"/>
        <v>3.02</v>
      </c>
      <c r="N144">
        <f ca="1"/>
        <v>0.47</v>
      </c>
      <c r="O144">
        <f ca="1"/>
        <v>0.49</v>
      </c>
      <c r="P144">
        <f ca="1"/>
        <v>3.93</v>
      </c>
      <c r="Q144">
        <f ca="1"/>
        <v>0.63</v>
      </c>
      <c r="R144">
        <f ca="1"/>
        <v>3.77</v>
      </c>
      <c r="S144">
        <f ca="1"/>
        <v>3.27</v>
      </c>
      <c r="T144">
        <f ca="1"/>
        <v>1</v>
      </c>
      <c r="U144" t="str">
        <f ca="1"/>
        <v>19-May</v>
      </c>
      <c r="V144" t="str">
        <f ca="1"/>
        <v>18-May</v>
      </c>
      <c r="W144" t="str">
        <f ca="1"/>
        <v>17-May</v>
      </c>
      <c r="X144" t="str">
        <f ca="1"/>
        <v>16-May</v>
      </c>
      <c r="Y144" t="str">
        <f ca="1"/>
        <v>15-May</v>
      </c>
      <c r="Z144" t="str">
        <f ca="1"/>
        <v>14-May</v>
      </c>
      <c r="AA144" t="str">
        <f ca="1"/>
        <v>13-May</v>
      </c>
      <c r="AB144" t="str">
        <f ca="1"/>
        <v>0.3</v>
      </c>
    </row>
    <row r="145" spans="1:28" x14ac:dyDescent="0.35">
      <c r="A145" s="33" t="s">
        <v>253</v>
      </c>
      <c r="B145" t="str">
        <f t="array" aca="1" ref="B145:AB145" ca="1">_xll.PICurrVal('CS Datalink'!$B$2:$AB$2,0,'CS Datalink'!$A$145)</f>
        <v>Chhatrapati Sambhajinagar</v>
      </c>
      <c r="C145" t="str">
        <f ca="1"/>
        <v>Chhatrapati Sambhajinagar</v>
      </c>
      <c r="D145" t="str">
        <f ca="1"/>
        <v>Paithan</v>
      </c>
      <c r="E145" t="str">
        <f ca="1"/>
        <v>Paithan</v>
      </c>
      <c r="F145" t="str">
        <f ca="1"/>
        <v>20018162</v>
      </c>
      <c r="G145" t="str">
        <f ca="1"/>
        <v>Paithan Taluka 178 Village Grid WS</v>
      </c>
      <c r="H145" t="str">
        <f ca="1"/>
        <v>Geora Kh.</v>
      </c>
      <c r="I145" t="str">
        <f ca="1"/>
        <v>ESR-0.70 LL</v>
      </c>
      <c r="J145">
        <f ca="1"/>
        <v>0</v>
      </c>
      <c r="K145">
        <f ca="1"/>
        <v>4506</v>
      </c>
      <c r="L145" t="str">
        <f ca="1"/>
        <v>0.70 LL</v>
      </c>
      <c r="M145">
        <f ca="1"/>
        <v>0</v>
      </c>
      <c r="N145">
        <f ca="1"/>
        <v>0</v>
      </c>
      <c r="O145">
        <f ca="1"/>
        <v>0.03</v>
      </c>
      <c r="P145">
        <f ca="1"/>
        <v>4.3600000000000003</v>
      </c>
      <c r="Q145">
        <f ca="1"/>
        <v>0</v>
      </c>
      <c r="R145">
        <f ca="1"/>
        <v>0</v>
      </c>
      <c r="S145">
        <f ca="1"/>
        <v>0.38</v>
      </c>
      <c r="T145">
        <f ca="1"/>
        <v>1</v>
      </c>
      <c r="U145" t="str">
        <f ca="1"/>
        <v>19-May</v>
      </c>
      <c r="V145" t="str">
        <f ca="1"/>
        <v>18-May</v>
      </c>
      <c r="W145" t="str">
        <f ca="1"/>
        <v>17-May</v>
      </c>
      <c r="X145" t="str">
        <f ca="1"/>
        <v>16-May</v>
      </c>
      <c r="Y145" t="str">
        <f ca="1"/>
        <v>15-May</v>
      </c>
      <c r="Z145" t="str">
        <f ca="1"/>
        <v>14-May</v>
      </c>
      <c r="AA145" t="str">
        <f ca="1"/>
        <v>13-May</v>
      </c>
      <c r="AB145" t="str">
        <f ca="1"/>
        <v>0.7</v>
      </c>
    </row>
    <row r="146" spans="1:28" x14ac:dyDescent="0.35">
      <c r="A146" s="33" t="s">
        <v>278</v>
      </c>
      <c r="B146" t="str">
        <f t="array" aca="1" ref="B146:AB146" ca="1">_xll.PICurrVal('CS Datalink'!$B$2:$AB$2,0,'CS Datalink'!$A$146)</f>
        <v>Chhatrapati Sambhajinagar</v>
      </c>
      <c r="C146" t="str">
        <f ca="1"/>
        <v>Chhatrapati Sambhajinagar</v>
      </c>
      <c r="D146" t="str">
        <f ca="1"/>
        <v>Paithan</v>
      </c>
      <c r="E146" t="str">
        <f ca="1"/>
        <v>Paithan</v>
      </c>
      <c r="F146" t="str">
        <f ca="1"/>
        <v>20018162</v>
      </c>
      <c r="G146" t="str">
        <f ca="1"/>
        <v>Paithan Taluka 178 Village Grid WS</v>
      </c>
      <c r="H146" t="str">
        <f ca="1"/>
        <v>Vihamandwa</v>
      </c>
      <c r="I146" t="str">
        <f ca="1"/>
        <v>ESR-1.00 LL</v>
      </c>
      <c r="J146">
        <f ca="1"/>
        <v>0</v>
      </c>
      <c r="K146">
        <f ca="1"/>
        <v>18628</v>
      </c>
      <c r="L146" t="str">
        <f ca="1"/>
        <v>1.00 LL</v>
      </c>
      <c r="M146">
        <f ca="1"/>
        <v>6.84</v>
      </c>
      <c r="N146">
        <f ca="1"/>
        <v>0</v>
      </c>
      <c r="O146">
        <f ca="1"/>
        <v>0</v>
      </c>
      <c r="P146">
        <f ca="1"/>
        <v>1.0900000000000001</v>
      </c>
      <c r="Q146">
        <f ca="1"/>
        <v>2.68</v>
      </c>
      <c r="R146">
        <f ca="1"/>
        <v>3.05</v>
      </c>
      <c r="S146">
        <f ca="1"/>
        <v>0</v>
      </c>
      <c r="T146">
        <f ca="1"/>
        <v>1</v>
      </c>
      <c r="U146" t="str">
        <f ca="1"/>
        <v>19-May</v>
      </c>
      <c r="V146" t="str">
        <f ca="1"/>
        <v>18-May</v>
      </c>
      <c r="W146" t="str">
        <f ca="1"/>
        <v>17-May</v>
      </c>
      <c r="X146" t="str">
        <f ca="1"/>
        <v>16-May</v>
      </c>
      <c r="Y146" t="str">
        <f ca="1"/>
        <v>15-May</v>
      </c>
      <c r="Z146" t="str">
        <f ca="1"/>
        <v>14-May</v>
      </c>
      <c r="AA146" t="str">
        <f ca="1"/>
        <v>13-May</v>
      </c>
      <c r="AB146" t="str">
        <f ca="1"/>
        <v>1</v>
      </c>
    </row>
    <row r="147" spans="1:28" x14ac:dyDescent="0.35">
      <c r="A147" s="33" t="s">
        <v>245</v>
      </c>
      <c r="B147" t="str">
        <f t="array" aca="1" ref="B147:AB147" ca="1">_xll.PICurrVal('CS Datalink'!$B$2:$AB$2,0,'CS Datalink'!$A$147)</f>
        <v>Chhatrapati Sambhajinagar</v>
      </c>
      <c r="C147" t="str">
        <f ca="1"/>
        <v>Chhatrapati Sambhajinagar</v>
      </c>
      <c r="D147" t="str">
        <f ca="1"/>
        <v>Paithan</v>
      </c>
      <c r="E147" t="str">
        <f ca="1"/>
        <v>Paithan</v>
      </c>
      <c r="F147" t="str">
        <f ca="1"/>
        <v>20018162</v>
      </c>
      <c r="G147" t="str">
        <f ca="1"/>
        <v>Paithan Taluka 178 Village Grid WS</v>
      </c>
      <c r="H147" t="str">
        <f ca="1"/>
        <v>Dadegaon Bk.</v>
      </c>
      <c r="I147" t="str">
        <f ca="1"/>
        <v>ESR-0.50 LL</v>
      </c>
      <c r="J147">
        <f ca="1"/>
        <v>0</v>
      </c>
      <c r="K147">
        <f ca="1"/>
        <v>1773</v>
      </c>
      <c r="L147" t="str">
        <f ca="1"/>
        <v>0.50 LL</v>
      </c>
      <c r="M147">
        <f ca="1"/>
        <v>0</v>
      </c>
      <c r="N147">
        <f ca="1"/>
        <v>0.45</v>
      </c>
      <c r="O147">
        <f ca="1"/>
        <v>0</v>
      </c>
      <c r="P147">
        <f ca="1"/>
        <v>0</v>
      </c>
      <c r="Q147">
        <f ca="1"/>
        <v>0</v>
      </c>
      <c r="R147">
        <f ca="1"/>
        <v>0</v>
      </c>
      <c r="S147">
        <f ca="1"/>
        <v>0</v>
      </c>
      <c r="T147">
        <f ca="1"/>
        <v>1</v>
      </c>
      <c r="U147" t="str">
        <f ca="1"/>
        <v>19-May</v>
      </c>
      <c r="V147" t="str">
        <f ca="1"/>
        <v>18-May</v>
      </c>
      <c r="W147" t="str">
        <f ca="1"/>
        <v>17-May</v>
      </c>
      <c r="X147" t="str">
        <f ca="1"/>
        <v>16-May</v>
      </c>
      <c r="Y147" t="str">
        <f ca="1"/>
        <v>15-May</v>
      </c>
      <c r="Z147" t="str">
        <f ca="1"/>
        <v>14-May</v>
      </c>
      <c r="AA147" t="str">
        <f ca="1"/>
        <v>13-May</v>
      </c>
      <c r="AB147" t="str">
        <f ca="1"/>
        <v>0.5</v>
      </c>
    </row>
    <row r="148" spans="1:28" x14ac:dyDescent="0.35">
      <c r="A148" s="33" t="s">
        <v>265</v>
      </c>
      <c r="B148" t="str">
        <f t="array" aca="1" ref="B148:AB148" ca="1">_xll.PICurrVal('CS Datalink'!$B$2:$AB$2,0,'CS Datalink'!$A$148)</f>
        <v>Chhatrapati Sambhajinagar</v>
      </c>
      <c r="C148" t="str">
        <f ca="1"/>
        <v>Chhatrapati Sambhajinagar</v>
      </c>
      <c r="D148" t="str">
        <f ca="1"/>
        <v>Paithan</v>
      </c>
      <c r="E148" t="str">
        <f ca="1"/>
        <v>Paithan</v>
      </c>
      <c r="F148" t="str">
        <f ca="1"/>
        <v>20018162</v>
      </c>
      <c r="G148" t="str">
        <f ca="1"/>
        <v>Paithan Taluka 178 Village Grid WS</v>
      </c>
      <c r="H148" t="str">
        <f ca="1"/>
        <v>Nandar</v>
      </c>
      <c r="I148" t="str">
        <f ca="1"/>
        <v>ESR-1.00 LL</v>
      </c>
      <c r="J148">
        <f ca="1"/>
        <v>0</v>
      </c>
      <c r="K148">
        <f ca="1"/>
        <v>345584</v>
      </c>
      <c r="L148" t="str">
        <f ca="1"/>
        <v>1.00 LL</v>
      </c>
      <c r="M148">
        <f ca="1"/>
        <v>97.663437500000001</v>
      </c>
      <c r="N148">
        <f ca="1"/>
        <v>101.1590625</v>
      </c>
      <c r="O148">
        <f ca="1"/>
        <v>73.099687500000002</v>
      </c>
      <c r="P148">
        <f ca="1"/>
        <v>97.925937500000003</v>
      </c>
      <c r="Q148">
        <f ca="1"/>
        <v>72.530937499999993</v>
      </c>
      <c r="R148">
        <f ca="1"/>
        <v>71.371875000000003</v>
      </c>
      <c r="S148">
        <f ca="1"/>
        <v>74.254062500000003</v>
      </c>
      <c r="T148">
        <f ca="1"/>
        <v>1</v>
      </c>
      <c r="U148" t="str">
        <f ca="1"/>
        <v>19-May</v>
      </c>
      <c r="V148" t="str">
        <f ca="1"/>
        <v>18-May</v>
      </c>
      <c r="W148" t="str">
        <f ca="1"/>
        <v>17-May</v>
      </c>
      <c r="X148" t="str">
        <f ca="1"/>
        <v>16-May</v>
      </c>
      <c r="Y148" t="str">
        <f ca="1"/>
        <v>15-May</v>
      </c>
      <c r="Z148" t="str">
        <f ca="1"/>
        <v>14-May</v>
      </c>
      <c r="AA148" t="str">
        <f ca="1"/>
        <v>13-May</v>
      </c>
      <c r="AB148" t="str">
        <f ca="1"/>
        <v>1</v>
      </c>
    </row>
    <row r="149" spans="1:28" x14ac:dyDescent="0.35">
      <c r="A149" s="33" t="s">
        <v>251</v>
      </c>
      <c r="B149" t="str">
        <f t="array" aca="1" ref="B149:AB149" ca="1">_xll.PICurrVal('CS Datalink'!$B$2:$AB$2,0,'CS Datalink'!$A$149)</f>
        <v>Chhatrapati Sambhajinagar</v>
      </c>
      <c r="C149" t="str">
        <f ca="1"/>
        <v>Chhatrapati Sambhajinagar</v>
      </c>
      <c r="D149" t="str">
        <f ca="1"/>
        <v>Paithan</v>
      </c>
      <c r="E149" t="str">
        <f ca="1"/>
        <v>Paithan</v>
      </c>
      <c r="F149" t="str">
        <f ca="1"/>
        <v>20018162</v>
      </c>
      <c r="G149" t="str">
        <f ca="1"/>
        <v>Paithan Taluka 178 Village Grid WS</v>
      </c>
      <c r="H149" t="str">
        <f ca="1"/>
        <v>Geora Bashi</v>
      </c>
      <c r="I149" t="str">
        <f ca="1"/>
        <v>ESR-0.25 LL</v>
      </c>
      <c r="J149">
        <f ca="1"/>
        <v>0</v>
      </c>
      <c r="K149">
        <f ca="1"/>
        <v>13999</v>
      </c>
      <c r="L149" t="str">
        <f ca="1"/>
        <v>0.25 LL</v>
      </c>
      <c r="M149">
        <f ca="1"/>
        <v>0</v>
      </c>
      <c r="N149">
        <f ca="1"/>
        <v>0</v>
      </c>
      <c r="O149">
        <f ca="1"/>
        <v>0</v>
      </c>
      <c r="P149">
        <f ca="1"/>
        <v>0</v>
      </c>
      <c r="Q149">
        <f ca="1"/>
        <v>0</v>
      </c>
      <c r="R149">
        <f ca="1"/>
        <v>0</v>
      </c>
      <c r="S149">
        <f ca="1"/>
        <v>0</v>
      </c>
      <c r="T149">
        <f ca="1"/>
        <v>1</v>
      </c>
      <c r="U149" t="str">
        <f ca="1"/>
        <v>19-May</v>
      </c>
      <c r="V149" t="str">
        <f ca="1"/>
        <v>18-May</v>
      </c>
      <c r="W149" t="str">
        <f ca="1"/>
        <v>17-May</v>
      </c>
      <c r="X149" t="str">
        <f ca="1"/>
        <v>16-May</v>
      </c>
      <c r="Y149" t="str">
        <f ca="1"/>
        <v>15-May</v>
      </c>
      <c r="Z149" t="str">
        <f ca="1"/>
        <v>14-May</v>
      </c>
      <c r="AA149" t="str">
        <f ca="1"/>
        <v>13-May</v>
      </c>
      <c r="AB149" t="str">
        <f ca="1"/>
        <v>0.25</v>
      </c>
    </row>
    <row r="150" spans="1:28" x14ac:dyDescent="0.35">
      <c r="A150" s="33" t="s">
        <v>273</v>
      </c>
      <c r="B150" t="str">
        <f t="array" aca="1" ref="B150:AB150" ca="1">_xll.PICurrVal('CS Datalink'!$B$2:$AB$2,0,'CS Datalink'!$A$150)</f>
        <v>Chhatrapati Sambhajinagar</v>
      </c>
      <c r="C150" t="str">
        <f ca="1"/>
        <v>Chhatrapati Sambhajinagar</v>
      </c>
      <c r="D150" t="str">
        <f ca="1"/>
        <v>Paithan</v>
      </c>
      <c r="E150" t="str">
        <f ca="1"/>
        <v>Paithan</v>
      </c>
      <c r="F150" t="str">
        <f ca="1"/>
        <v>20018162</v>
      </c>
      <c r="G150" t="str">
        <f ca="1"/>
        <v>Paithan Taluka 178 Village Grid WS</v>
      </c>
      <c r="H150" t="str">
        <f ca="1"/>
        <v>Takli Paithan</v>
      </c>
      <c r="I150" t="str">
        <f ca="1"/>
        <v>ESR-0.50 LL</v>
      </c>
      <c r="J150">
        <f ca="1"/>
        <v>0</v>
      </c>
      <c r="K150">
        <f ca="1"/>
        <v>9019</v>
      </c>
      <c r="L150" t="str">
        <f ca="1"/>
        <v>0.50 LL</v>
      </c>
      <c r="M150">
        <f ca="1"/>
        <v>0.67</v>
      </c>
      <c r="N150">
        <f ca="1"/>
        <v>0.56999999999999995</v>
      </c>
      <c r="O150">
        <f ca="1"/>
        <v>0.56999999999999995</v>
      </c>
      <c r="P150">
        <f ca="1"/>
        <v>0.73</v>
      </c>
      <c r="Q150">
        <f ca="1"/>
        <v>0.62</v>
      </c>
      <c r="R150">
        <f ca="1"/>
        <v>0.78</v>
      </c>
      <c r="S150">
        <f ca="1"/>
        <v>0.63</v>
      </c>
      <c r="T150">
        <f ca="1"/>
        <v>1</v>
      </c>
      <c r="U150" t="str">
        <f ca="1"/>
        <v>19-May</v>
      </c>
      <c r="V150" t="str">
        <f ca="1"/>
        <v>18-May</v>
      </c>
      <c r="W150" t="str">
        <f ca="1"/>
        <v>17-May</v>
      </c>
      <c r="X150" t="str">
        <f ca="1"/>
        <v>16-May</v>
      </c>
      <c r="Y150" t="str">
        <f ca="1"/>
        <v>15-May</v>
      </c>
      <c r="Z150" t="str">
        <f ca="1"/>
        <v>14-May</v>
      </c>
      <c r="AA150" t="str">
        <f ca="1"/>
        <v>13-May</v>
      </c>
      <c r="AB150" t="str">
        <f ca="1"/>
        <v>0.5</v>
      </c>
    </row>
    <row r="151" spans="1:28" x14ac:dyDescent="0.35">
      <c r="A151" s="33" t="s">
        <v>268</v>
      </c>
      <c r="B151" t="str">
        <f t="array" aca="1" ref="B151:AB151" ca="1">_xll.PICurrVal('CS Datalink'!$B$2:$AB$2,0,'CS Datalink'!$A$151)</f>
        <v>Chhatrapati Sambhajinagar</v>
      </c>
      <c r="C151" t="str">
        <f ca="1"/>
        <v>Chhatrapati Sambhajinagar</v>
      </c>
      <c r="D151" t="str">
        <f ca="1"/>
        <v>Paithan</v>
      </c>
      <c r="E151" t="str">
        <f ca="1"/>
        <v>Paithan</v>
      </c>
      <c r="F151" t="str">
        <f ca="1"/>
        <v>20018162</v>
      </c>
      <c r="G151" t="str">
        <f ca="1"/>
        <v>Paithan Taluka 178 Village Grid WS</v>
      </c>
      <c r="H151" t="str">
        <f ca="1"/>
        <v>Pangara</v>
      </c>
      <c r="I151" t="str">
        <f ca="1"/>
        <v>ESR-0.50 LL</v>
      </c>
      <c r="J151">
        <f ca="1"/>
        <v>0</v>
      </c>
      <c r="K151">
        <f ca="1"/>
        <v>669</v>
      </c>
      <c r="L151" t="str">
        <f ca="1"/>
        <v>0.50 LL</v>
      </c>
      <c r="M151">
        <f ca="1"/>
        <v>0</v>
      </c>
      <c r="N151">
        <f ca="1"/>
        <v>0</v>
      </c>
      <c r="O151">
        <f ca="1"/>
        <v>0</v>
      </c>
      <c r="P151">
        <f ca="1"/>
        <v>0</v>
      </c>
      <c r="Q151">
        <f ca="1"/>
        <v>0</v>
      </c>
      <c r="R151">
        <f ca="1"/>
        <v>0</v>
      </c>
      <c r="S151">
        <f ca="1"/>
        <v>0</v>
      </c>
      <c r="T151">
        <f ca="1"/>
        <v>0</v>
      </c>
      <c r="U151" t="str">
        <f ca="1"/>
        <v>19-May</v>
      </c>
      <c r="V151" t="str">
        <f ca="1"/>
        <v>18-May</v>
      </c>
      <c r="W151" t="str">
        <f ca="1"/>
        <v>17-May</v>
      </c>
      <c r="X151" t="str">
        <f ca="1"/>
        <v>16-May</v>
      </c>
      <c r="Y151" t="str">
        <f ca="1"/>
        <v>15-May</v>
      </c>
      <c r="Z151" t="str">
        <f ca="1"/>
        <v>14-May</v>
      </c>
      <c r="AA151" t="str">
        <f ca="1"/>
        <v>13-May</v>
      </c>
      <c r="AB151" t="str">
        <f ca="1"/>
        <v>0.5</v>
      </c>
    </row>
    <row r="152" spans="1:28" x14ac:dyDescent="0.35">
      <c r="A152" s="33" t="s">
        <v>252</v>
      </c>
      <c r="B152" t="str">
        <f t="array" aca="1" ref="B152:AB152" ca="1">_xll.PICurrVal('CS Datalink'!$B$2:$AB$2,0,'CS Datalink'!$A$152)</f>
        <v>Chhatrapati Sambhajinagar</v>
      </c>
      <c r="C152" t="str">
        <f ca="1"/>
        <v>Chhatrapati Sambhajinagar</v>
      </c>
      <c r="D152" t="str">
        <f ca="1"/>
        <v>Paithan</v>
      </c>
      <c r="E152" t="str">
        <f ca="1"/>
        <v>Paithan</v>
      </c>
      <c r="F152" t="str">
        <f ca="1"/>
        <v>20018162</v>
      </c>
      <c r="G152" t="str">
        <f ca="1"/>
        <v>Paithan Taluka 178 Village Grid WS</v>
      </c>
      <c r="H152" t="str">
        <f ca="1"/>
        <v>Geora BK.</v>
      </c>
      <c r="I152" t="str">
        <f ca="1"/>
        <v>ESR-0.70 LL</v>
      </c>
      <c r="J152">
        <f ca="1"/>
        <v>0</v>
      </c>
      <c r="K152">
        <f ca="1"/>
        <v>0</v>
      </c>
      <c r="L152" t="str">
        <f ca="1"/>
        <v>0.70 LL</v>
      </c>
      <c r="M152">
        <f ca="1"/>
        <v>0</v>
      </c>
      <c r="N152">
        <f ca="1"/>
        <v>0</v>
      </c>
      <c r="O152">
        <f ca="1"/>
        <v>0</v>
      </c>
      <c r="P152">
        <f ca="1"/>
        <v>0</v>
      </c>
      <c r="Q152">
        <f ca="1"/>
        <v>0</v>
      </c>
      <c r="R152">
        <f ca="1"/>
        <v>0</v>
      </c>
      <c r="S152">
        <f ca="1"/>
        <v>0</v>
      </c>
      <c r="T152">
        <f ca="1"/>
        <v>1</v>
      </c>
      <c r="U152" t="str">
        <f ca="1"/>
        <v>19-May</v>
      </c>
      <c r="V152" t="str">
        <f ca="1"/>
        <v>18-May</v>
      </c>
      <c r="W152" t="str">
        <f ca="1"/>
        <v>17-May</v>
      </c>
      <c r="X152" t="str">
        <f ca="1"/>
        <v>16-May</v>
      </c>
      <c r="Y152" t="str">
        <f ca="1"/>
        <v>15-May</v>
      </c>
      <c r="Z152" t="str">
        <f ca="1"/>
        <v>14-May</v>
      </c>
      <c r="AA152" t="str">
        <f ca="1"/>
        <v>13-May</v>
      </c>
      <c r="AB152" t="str">
        <f ca="1"/>
        <v>0.7</v>
      </c>
    </row>
    <row r="153" spans="1:28" x14ac:dyDescent="0.35">
      <c r="A153" s="33" t="s">
        <v>272</v>
      </c>
      <c r="B153" t="str">
        <f t="array" aca="1" ref="B153:AB153" ca="1">_xll.PICurrVal('CS Datalink'!$B$2:$AB$2,0,'CS Datalink'!$A$153)</f>
        <v>Chhatrapati Sambhajinagar</v>
      </c>
      <c r="C153" t="str">
        <f ca="1"/>
        <v>Chhatrapati Sambhajinagar</v>
      </c>
      <c r="D153" t="str">
        <f ca="1"/>
        <v>Paithan</v>
      </c>
      <c r="E153" t="str">
        <f ca="1"/>
        <v>Paithan</v>
      </c>
      <c r="F153" t="str">
        <f ca="1"/>
        <v>20018162</v>
      </c>
      <c r="G153" t="str">
        <f ca="1"/>
        <v>Paithan Taluka 178 Village Grid WS</v>
      </c>
      <c r="H153" t="str">
        <f ca="1"/>
        <v>Somapuri</v>
      </c>
      <c r="I153" t="str">
        <f ca="1"/>
        <v>ESR-0.75 LL</v>
      </c>
      <c r="J153">
        <f ca="1"/>
        <v>0</v>
      </c>
      <c r="K153">
        <f ca="1"/>
        <v>0</v>
      </c>
      <c r="L153" t="str">
        <f ca="1"/>
        <v>0.75 LL</v>
      </c>
      <c r="M153">
        <f ca="1"/>
        <v>0</v>
      </c>
      <c r="N153">
        <f ca="1"/>
        <v>0</v>
      </c>
      <c r="O153">
        <f ca="1"/>
        <v>0</v>
      </c>
      <c r="P153">
        <f ca="1"/>
        <v>0</v>
      </c>
      <c r="Q153">
        <f ca="1"/>
        <v>0</v>
      </c>
      <c r="R153">
        <f ca="1"/>
        <v>0</v>
      </c>
      <c r="S153">
        <f ca="1"/>
        <v>0</v>
      </c>
      <c r="T153">
        <f ca="1"/>
        <v>1</v>
      </c>
      <c r="U153" t="str">
        <f ca="1"/>
        <v>19-May</v>
      </c>
      <c r="V153" t="str">
        <f ca="1"/>
        <v>18-May</v>
      </c>
      <c r="W153" t="str">
        <f ca="1"/>
        <v>17-May</v>
      </c>
      <c r="X153" t="str">
        <f ca="1"/>
        <v>16-May</v>
      </c>
      <c r="Y153" t="str">
        <f ca="1"/>
        <v>15-May</v>
      </c>
      <c r="Z153" t="str">
        <f ca="1"/>
        <v>14-May</v>
      </c>
      <c r="AA153" t="str">
        <f ca="1"/>
        <v>13-May</v>
      </c>
      <c r="AB153" t="str">
        <f ca="1"/>
        <v>0.75</v>
      </c>
    </row>
    <row r="154" spans="1:28" x14ac:dyDescent="0.35">
      <c r="A154" s="33" t="s">
        <v>277</v>
      </c>
      <c r="B154" t="str">
        <f t="array" aca="1" ref="B154:AB154" ca="1">_xll.PICurrVal('CS Datalink'!$B$2:$AB$2,0,'CS Datalink'!$A$154)</f>
        <v>Chhatrapati Sambhajinagar</v>
      </c>
      <c r="C154" t="str">
        <f ca="1"/>
        <v>Chhatrapati Sambhajinagar</v>
      </c>
      <c r="D154" t="str">
        <f ca="1"/>
        <v>Paithan</v>
      </c>
      <c r="E154" t="str">
        <f ca="1"/>
        <v>Paithan</v>
      </c>
      <c r="F154" t="str">
        <f ca="1"/>
        <v>20018162</v>
      </c>
      <c r="G154" t="str">
        <f ca="1"/>
        <v>Paithan Taluka 178 Village Grid WS</v>
      </c>
      <c r="H154" t="str">
        <f ca="1"/>
        <v>Tupewadi</v>
      </c>
      <c r="I154" t="str">
        <f ca="1"/>
        <v>ESR-0.25 LL</v>
      </c>
      <c r="J154">
        <f ca="1"/>
        <v>0</v>
      </c>
      <c r="K154">
        <f ca="1"/>
        <v>0</v>
      </c>
      <c r="L154" t="str">
        <f ca="1"/>
        <v>0.25 LL</v>
      </c>
      <c r="M154">
        <f ca="1"/>
        <v>0</v>
      </c>
      <c r="N154">
        <f ca="1"/>
        <v>0</v>
      </c>
      <c r="O154">
        <f ca="1"/>
        <v>0</v>
      </c>
      <c r="P154">
        <f ca="1"/>
        <v>0</v>
      </c>
      <c r="Q154">
        <f ca="1"/>
        <v>0</v>
      </c>
      <c r="R154">
        <f ca="1"/>
        <v>0</v>
      </c>
      <c r="S154">
        <f ca="1"/>
        <v>0</v>
      </c>
      <c r="T154">
        <f ca="1"/>
        <v>0</v>
      </c>
      <c r="U154" t="str">
        <f ca="1"/>
        <v>19-May</v>
      </c>
      <c r="V154" t="str">
        <f ca="1"/>
        <v>18-May</v>
      </c>
      <c r="W154" t="str">
        <f ca="1"/>
        <v>17-May</v>
      </c>
      <c r="X154" t="str">
        <f ca="1"/>
        <v>16-May</v>
      </c>
      <c r="Y154" t="str">
        <f ca="1"/>
        <v>15-May</v>
      </c>
      <c r="Z154" t="str">
        <f ca="1"/>
        <v>14-May</v>
      </c>
      <c r="AA154" t="str">
        <f ca="1"/>
        <v>13-May</v>
      </c>
      <c r="AB154" t="str">
        <f ca="1"/>
        <v>0.25</v>
      </c>
    </row>
    <row r="155" spans="1:28" x14ac:dyDescent="0.35">
      <c r="A155" s="33" t="s">
        <v>274</v>
      </c>
      <c r="B155" t="str">
        <f t="array" aca="1" ref="B155:AB155" ca="1">_xll.PICurrVal('CS Datalink'!$B$2:$AB$2,0,'CS Datalink'!$A$155)</f>
        <v>Chhatrapati Sambhajinagar</v>
      </c>
      <c r="C155" t="str">
        <f ca="1"/>
        <v>Chhatrapati Sambhajinagar</v>
      </c>
      <c r="D155" t="str">
        <f ca="1"/>
        <v>Paithan</v>
      </c>
      <c r="E155" t="str">
        <f ca="1"/>
        <v>Paithan</v>
      </c>
      <c r="F155" t="str">
        <f ca="1"/>
        <v>20018162</v>
      </c>
      <c r="G155" t="str">
        <f ca="1"/>
        <v>Paithan Taluka 178 Village Grid WS</v>
      </c>
      <c r="H155" t="str">
        <f ca="1"/>
        <v>Tanda Kh.</v>
      </c>
      <c r="I155" t="str">
        <f ca="1"/>
        <v>ESR-0.40 LL</v>
      </c>
      <c r="J155">
        <f ca="1"/>
        <v>0</v>
      </c>
      <c r="K155">
        <f ca="1"/>
        <v>37</v>
      </c>
      <c r="L155" t="str">
        <f ca="1"/>
        <v>0.40 LL</v>
      </c>
      <c r="M155">
        <f ca="1"/>
        <v>0</v>
      </c>
      <c r="N155">
        <f ca="1"/>
        <v>0</v>
      </c>
      <c r="O155">
        <f ca="1"/>
        <v>0</v>
      </c>
      <c r="P155">
        <f ca="1"/>
        <v>0.02</v>
      </c>
      <c r="Q155">
        <f ca="1"/>
        <v>0</v>
      </c>
      <c r="R155">
        <f ca="1"/>
        <v>0</v>
      </c>
      <c r="S155">
        <f ca="1"/>
        <v>0.01</v>
      </c>
      <c r="T155">
        <f ca="1"/>
        <v>1</v>
      </c>
      <c r="U155" t="str">
        <f ca="1"/>
        <v>19-May</v>
      </c>
      <c r="V155" t="str">
        <f ca="1"/>
        <v>18-May</v>
      </c>
      <c r="W155" t="str">
        <f ca="1"/>
        <v>17-May</v>
      </c>
      <c r="X155" t="str">
        <f ca="1"/>
        <v>16-May</v>
      </c>
      <c r="Y155" t="str">
        <f ca="1"/>
        <v>15-May</v>
      </c>
      <c r="Z155" t="str">
        <f ca="1"/>
        <v>14-May</v>
      </c>
      <c r="AA155" t="str">
        <f ca="1"/>
        <v>13-May</v>
      </c>
      <c r="AB155" t="str">
        <f ca="1"/>
        <v>0.4</v>
      </c>
    </row>
    <row r="156" spans="1:28" x14ac:dyDescent="0.35">
      <c r="A156" s="33" t="s">
        <v>254</v>
      </c>
      <c r="B156" t="str">
        <f t="array" aca="1" ref="B156:AB156" ca="1">_xll.PICurrVal('CS Datalink'!$B$2:$AB$2,0,'CS Datalink'!$A$156)</f>
        <v>Chhatrapati Sambhajinagar</v>
      </c>
      <c r="C156" t="str">
        <f ca="1"/>
        <v>Chhatrapati Sambhajinagar</v>
      </c>
      <c r="D156" t="str">
        <f ca="1"/>
        <v>Paithan</v>
      </c>
      <c r="E156" t="str">
        <f ca="1"/>
        <v>Paithan</v>
      </c>
      <c r="F156" t="str">
        <f ca="1"/>
        <v>20018162</v>
      </c>
      <c r="G156" t="str">
        <f ca="1"/>
        <v>Paithan Taluka 178 Village Grid WS</v>
      </c>
      <c r="H156" t="str">
        <f ca="1"/>
        <v>Gidhada</v>
      </c>
      <c r="I156" t="str">
        <f ca="1"/>
        <v>ESR-0.50 LL</v>
      </c>
      <c r="J156">
        <f ca="1"/>
        <v>0</v>
      </c>
      <c r="K156">
        <f ca="1"/>
        <v>7233</v>
      </c>
      <c r="L156" t="str">
        <f ca="1"/>
        <v>0.50 LL</v>
      </c>
      <c r="M156">
        <f ca="1"/>
        <v>0</v>
      </c>
      <c r="N156">
        <f ca="1"/>
        <v>0.54</v>
      </c>
      <c r="O156">
        <f ca="1"/>
        <v>0</v>
      </c>
      <c r="P156">
        <f ca="1"/>
        <v>0.06</v>
      </c>
      <c r="Q156">
        <f ca="1"/>
        <v>0.37</v>
      </c>
      <c r="R156">
        <f ca="1"/>
        <v>1.1399999999999999</v>
      </c>
      <c r="S156">
        <f ca="1"/>
        <v>0</v>
      </c>
      <c r="T156">
        <f ca="1"/>
        <v>1</v>
      </c>
      <c r="U156" t="str">
        <f ca="1"/>
        <v>19-May</v>
      </c>
      <c r="V156" t="str">
        <f ca="1"/>
        <v>18-May</v>
      </c>
      <c r="W156" t="str">
        <f ca="1"/>
        <v>17-May</v>
      </c>
      <c r="X156" t="str">
        <f ca="1"/>
        <v>16-May</v>
      </c>
      <c r="Y156" t="str">
        <f ca="1"/>
        <v>15-May</v>
      </c>
      <c r="Z156" t="str">
        <f ca="1"/>
        <v>14-May</v>
      </c>
      <c r="AA156" t="str">
        <f ca="1"/>
        <v>13-May</v>
      </c>
      <c r="AB156" t="str">
        <f ca="1"/>
        <v>0.5</v>
      </c>
    </row>
    <row r="157" spans="1:28" x14ac:dyDescent="0.35">
      <c r="A157" s="33" t="s">
        <v>263</v>
      </c>
      <c r="B157" t="str">
        <f t="array" aca="1" ref="B157:AB157" ca="1">_xll.PICurrVal('CS Datalink'!$B$2:$AB$2,0,'CS Datalink'!$A$157)</f>
        <v>Chhatrapati Sambhajinagar</v>
      </c>
      <c r="C157" t="str">
        <f ca="1"/>
        <v>Chhatrapati Sambhajinagar</v>
      </c>
      <c r="D157" t="str">
        <f ca="1"/>
        <v>Paithan</v>
      </c>
      <c r="E157" t="str">
        <f ca="1"/>
        <v>Paithan</v>
      </c>
      <c r="F157" t="str">
        <f ca="1"/>
        <v>20018162</v>
      </c>
      <c r="G157" t="str">
        <f ca="1"/>
        <v>Paithan Taluka 178 Village Grid WS</v>
      </c>
      <c r="H157" t="str">
        <f ca="1"/>
        <v>Lakhegaon</v>
      </c>
      <c r="I157" t="str">
        <f ca="1"/>
        <v>ESR-0.30 LL</v>
      </c>
      <c r="J157">
        <f ca="1"/>
        <v>0</v>
      </c>
      <c r="K157">
        <f ca="1"/>
        <v>4712</v>
      </c>
      <c r="L157" t="str">
        <f ca="1"/>
        <v>0.30 LL</v>
      </c>
      <c r="M157">
        <f ca="1"/>
        <v>0.56000000000000005</v>
      </c>
      <c r="N157">
        <f ca="1"/>
        <v>0</v>
      </c>
      <c r="O157">
        <f ca="1"/>
        <v>0.35</v>
      </c>
      <c r="P157">
        <f ca="1"/>
        <v>0.26</v>
      </c>
      <c r="Q157">
        <f ca="1"/>
        <v>0</v>
      </c>
      <c r="R157">
        <f ca="1"/>
        <v>0.23</v>
      </c>
      <c r="S157">
        <f ca="1"/>
        <v>0.28999999999999998</v>
      </c>
      <c r="T157">
        <f ca="1"/>
        <v>1</v>
      </c>
      <c r="U157" t="str">
        <f ca="1"/>
        <v>19-May</v>
      </c>
      <c r="V157" t="str">
        <f ca="1"/>
        <v>18-May</v>
      </c>
      <c r="W157" t="str">
        <f ca="1"/>
        <v>17-May</v>
      </c>
      <c r="X157" t="str">
        <f ca="1"/>
        <v>16-May</v>
      </c>
      <c r="Y157" t="str">
        <f ca="1"/>
        <v>15-May</v>
      </c>
      <c r="Z157" t="str">
        <f ca="1"/>
        <v>14-May</v>
      </c>
      <c r="AA157" t="str">
        <f ca="1"/>
        <v>13-May</v>
      </c>
      <c r="AB157" t="str">
        <f ca="1"/>
        <v>0.3</v>
      </c>
    </row>
    <row r="158" spans="1:28" x14ac:dyDescent="0.35">
      <c r="A158" s="33" t="s">
        <v>249</v>
      </c>
      <c r="B158" t="str">
        <f t="array" aca="1" ref="B158:AB158" ca="1">_xll.PICurrVal('CS Datalink'!$B$2:$AB$2,0,'CS Datalink'!$A$158)</f>
        <v>Chhatrapati Sambhajinagar</v>
      </c>
      <c r="C158" t="str">
        <f ca="1"/>
        <v>Chhatrapati Sambhajinagar</v>
      </c>
      <c r="D158" t="str">
        <f ca="1"/>
        <v>Paithan</v>
      </c>
      <c r="E158" t="str">
        <f ca="1"/>
        <v>Paithan</v>
      </c>
      <c r="F158" t="str">
        <f ca="1"/>
        <v>20018162</v>
      </c>
      <c r="G158" t="str">
        <f ca="1"/>
        <v>Paithan Taluka 178 Village Grid WS</v>
      </c>
      <c r="H158" t="str">
        <f ca="1"/>
        <v>Dinnapur</v>
      </c>
      <c r="I158" t="str">
        <f ca="1"/>
        <v>ESR-0.40 LL</v>
      </c>
      <c r="J158">
        <f ca="1"/>
        <v>0</v>
      </c>
      <c r="K158">
        <f ca="1"/>
        <v>9835</v>
      </c>
      <c r="L158" t="str">
        <f ca="1"/>
        <v>0.40 LL</v>
      </c>
      <c r="M158">
        <f ca="1"/>
        <v>1.1399999999999999</v>
      </c>
      <c r="N158">
        <f ca="1"/>
        <v>0.62</v>
      </c>
      <c r="O158">
        <f ca="1"/>
        <v>0.4</v>
      </c>
      <c r="P158">
        <f ca="1"/>
        <v>0.81</v>
      </c>
      <c r="Q158">
        <f ca="1"/>
        <v>0.69</v>
      </c>
      <c r="R158">
        <f ca="1"/>
        <v>0.73</v>
      </c>
      <c r="S158">
        <f ca="1"/>
        <v>0.74</v>
      </c>
      <c r="T158">
        <f ca="1"/>
        <v>1</v>
      </c>
      <c r="U158" t="str">
        <f ca="1"/>
        <v>19-May</v>
      </c>
      <c r="V158" t="str">
        <f ca="1"/>
        <v>18-May</v>
      </c>
      <c r="W158" t="str">
        <f ca="1"/>
        <v>17-May</v>
      </c>
      <c r="X158" t="str">
        <f ca="1"/>
        <v>16-May</v>
      </c>
      <c r="Y158" t="str">
        <f ca="1"/>
        <v>15-May</v>
      </c>
      <c r="Z158" t="str">
        <f ca="1"/>
        <v>14-May</v>
      </c>
      <c r="AA158" t="str">
        <f ca="1"/>
        <v>13-May</v>
      </c>
      <c r="AB158" t="str">
        <f ca="1"/>
        <v>0.4</v>
      </c>
    </row>
    <row r="159" spans="1:28" x14ac:dyDescent="0.35">
      <c r="A159" s="33" t="s">
        <v>270</v>
      </c>
      <c r="B159" t="str">
        <f t="array" aca="1" ref="B159:AB159" ca="1">_xll.PICurrVal('CS Datalink'!$B$2:$AB$2,0,'CS Datalink'!$A$159)</f>
        <v>Chhatrapati Sambhajinagar</v>
      </c>
      <c r="C159" t="str">
        <f ca="1"/>
        <v>Chhatrapati Sambhajinagar</v>
      </c>
      <c r="D159" t="str">
        <f ca="1"/>
        <v>Paithan</v>
      </c>
      <c r="E159" t="str">
        <f ca="1"/>
        <v>Paithan</v>
      </c>
      <c r="F159" t="str">
        <f ca="1"/>
        <v>20018162</v>
      </c>
      <c r="G159" t="str">
        <f ca="1"/>
        <v>Paithan Taluka 178 Village Grid WS</v>
      </c>
      <c r="H159" t="str">
        <f ca="1"/>
        <v>Shekta</v>
      </c>
      <c r="I159" t="str">
        <f ca="1"/>
        <v>ESR-1.25 LL</v>
      </c>
      <c r="J159">
        <f ca="1"/>
        <v>0</v>
      </c>
      <c r="K159">
        <f ca="1"/>
        <v>35916</v>
      </c>
      <c r="L159" t="str">
        <f ca="1"/>
        <v>1.25 LL</v>
      </c>
      <c r="M159">
        <f ca="1"/>
        <v>0</v>
      </c>
      <c r="N159">
        <f ca="1"/>
        <v>0</v>
      </c>
      <c r="O159">
        <f ca="1"/>
        <v>0</v>
      </c>
      <c r="P159">
        <f ca="1"/>
        <v>0</v>
      </c>
      <c r="Q159">
        <f ca="1"/>
        <v>0</v>
      </c>
      <c r="R159">
        <f ca="1"/>
        <v>0</v>
      </c>
      <c r="S159">
        <f ca="1"/>
        <v>0</v>
      </c>
      <c r="T159">
        <f ca="1"/>
        <v>1</v>
      </c>
      <c r="U159" t="str">
        <f ca="1"/>
        <v>19-May</v>
      </c>
      <c r="V159" t="str">
        <f ca="1"/>
        <v>18-May</v>
      </c>
      <c r="W159" t="str">
        <f ca="1"/>
        <v>17-May</v>
      </c>
      <c r="X159" t="str">
        <f ca="1"/>
        <v>16-May</v>
      </c>
      <c r="Y159" t="str">
        <f ca="1"/>
        <v>15-May</v>
      </c>
      <c r="Z159" t="str">
        <f ca="1"/>
        <v>14-May</v>
      </c>
      <c r="AA159" t="str">
        <f ca="1"/>
        <v>13-May</v>
      </c>
      <c r="AB159" t="str">
        <f ca="1"/>
        <v>1.25</v>
      </c>
    </row>
    <row r="160" spans="1:28" x14ac:dyDescent="0.35">
      <c r="A160" s="33" t="s">
        <v>256</v>
      </c>
      <c r="B160" t="str">
        <f t="array" aca="1" ref="B160:AB160" ca="1">_xll.PICurrVal('CS Datalink'!$B$2:$AB$2,0,'CS Datalink'!$A$160)</f>
        <v>Chhatrapati Sambhajinagar</v>
      </c>
      <c r="C160" t="str">
        <f ca="1"/>
        <v>Chhatrapati Sambhajinagar</v>
      </c>
      <c r="D160" t="str">
        <f ca="1"/>
        <v>Paithan</v>
      </c>
      <c r="E160" t="str">
        <f ca="1"/>
        <v>Paithan</v>
      </c>
      <c r="F160" t="str">
        <f ca="1"/>
        <v>20018162</v>
      </c>
      <c r="G160" t="str">
        <f ca="1"/>
        <v>Paithan Taluka 178 Village Grid WS</v>
      </c>
      <c r="H160" t="str">
        <f ca="1"/>
        <v>Hiradpuri</v>
      </c>
      <c r="I160" t="str">
        <f ca="1"/>
        <v>ESR-1.60 LL</v>
      </c>
      <c r="J160">
        <f ca="1"/>
        <v>0</v>
      </c>
      <c r="K160">
        <f ca="1"/>
        <v>23030</v>
      </c>
      <c r="L160" t="str">
        <f ca="1"/>
        <v>1.60 LL</v>
      </c>
      <c r="M160">
        <f ca="1"/>
        <v>17.996484375000001</v>
      </c>
      <c r="N160">
        <f ca="1"/>
        <v>6.91</v>
      </c>
      <c r="O160">
        <f ca="1"/>
        <v>4.8099999999999996</v>
      </c>
      <c r="P160">
        <f ca="1"/>
        <v>3.59</v>
      </c>
      <c r="Q160">
        <f ca="1"/>
        <v>3.23</v>
      </c>
      <c r="R160">
        <f ca="1"/>
        <v>6.43</v>
      </c>
      <c r="S160">
        <f ca="1"/>
        <v>0</v>
      </c>
      <c r="T160">
        <f ca="1"/>
        <v>1</v>
      </c>
      <c r="U160" t="str">
        <f ca="1"/>
        <v>19-May</v>
      </c>
      <c r="V160" t="str">
        <f ca="1"/>
        <v>18-May</v>
      </c>
      <c r="W160" t="str">
        <f ca="1"/>
        <v>17-May</v>
      </c>
      <c r="X160" t="str">
        <f ca="1"/>
        <v>16-May</v>
      </c>
      <c r="Y160" t="str">
        <f ca="1"/>
        <v>15-May</v>
      </c>
      <c r="Z160" t="str">
        <f ca="1"/>
        <v>14-May</v>
      </c>
      <c r="AA160" t="str">
        <f ca="1"/>
        <v>13-May</v>
      </c>
      <c r="AB160" t="str">
        <f ca="1"/>
        <v>1.6</v>
      </c>
    </row>
    <row r="161" spans="1:28" x14ac:dyDescent="0.35">
      <c r="A161" s="33" t="s">
        <v>280</v>
      </c>
      <c r="B161" t="str">
        <f t="array" aca="1" ref="B161:AB161" ca="1">_xll.PICurrVal('CS Datalink'!$B$2:$AB$2,0,'CS Datalink'!$A$161)</f>
        <v>Chhatrapati Sambhajinagar</v>
      </c>
      <c r="C161" t="str">
        <f ca="1"/>
        <v>Chhatrapati Sambhajinagar</v>
      </c>
      <c r="D161" t="str">
        <f ca="1"/>
        <v>Paithan</v>
      </c>
      <c r="E161" t="str">
        <f ca="1"/>
        <v>Paithan</v>
      </c>
      <c r="F161" t="str">
        <f ca="1"/>
        <v>20018162</v>
      </c>
      <c r="G161" t="str">
        <f ca="1"/>
        <v>Paithan Taluka 178 Village Grid WS</v>
      </c>
      <c r="H161" t="str">
        <f ca="1"/>
        <v>Wawa</v>
      </c>
      <c r="I161" t="str">
        <f ca="1"/>
        <v>ESR-0.40 LL</v>
      </c>
      <c r="J161">
        <f ca="1"/>
        <v>0</v>
      </c>
      <c r="K161">
        <f ca="1"/>
        <v>24617</v>
      </c>
      <c r="L161" t="str">
        <f ca="1"/>
        <v>0.40 LL</v>
      </c>
      <c r="M161">
        <f ca="1"/>
        <v>0</v>
      </c>
      <c r="N161">
        <f ca="1"/>
        <v>0</v>
      </c>
      <c r="O161">
        <f ca="1"/>
        <v>0</v>
      </c>
      <c r="P161">
        <f ca="1"/>
        <v>0</v>
      </c>
      <c r="Q161">
        <f ca="1"/>
        <v>0</v>
      </c>
      <c r="R161">
        <f ca="1"/>
        <v>0.39</v>
      </c>
      <c r="S161">
        <f ca="1"/>
        <v>0.19</v>
      </c>
      <c r="T161">
        <f ca="1"/>
        <v>1</v>
      </c>
      <c r="U161" t="str">
        <f ca="1"/>
        <v>19-May</v>
      </c>
      <c r="V161" t="str">
        <f ca="1"/>
        <v>18-May</v>
      </c>
      <c r="W161" t="str">
        <f ca="1"/>
        <v>17-May</v>
      </c>
      <c r="X161" t="str">
        <f ca="1"/>
        <v>16-May</v>
      </c>
      <c r="Y161" t="str">
        <f ca="1"/>
        <v>15-May</v>
      </c>
      <c r="Z161" t="str">
        <f ca="1"/>
        <v>14-May</v>
      </c>
      <c r="AA161" t="str">
        <f ca="1"/>
        <v>13-May</v>
      </c>
      <c r="AB161" t="str">
        <f ca="1"/>
        <v>0.4</v>
      </c>
    </row>
    <row r="162" spans="1:28" x14ac:dyDescent="0.35">
      <c r="A162" s="33" t="s">
        <v>250</v>
      </c>
      <c r="B162" t="str">
        <f t="array" aca="1" ref="B162:AB162" ca="1">_xll.PICurrVal('CS Datalink'!$B$2:$AB$2,0,'CS Datalink'!$A$162)</f>
        <v>Chhatrapati Sambhajinagar</v>
      </c>
      <c r="C162" t="str">
        <f ca="1"/>
        <v>Chhatrapati Sambhajinagar</v>
      </c>
      <c r="D162" t="str">
        <f ca="1"/>
        <v>Paithan</v>
      </c>
      <c r="E162" t="str">
        <f ca="1"/>
        <v>Paithan</v>
      </c>
      <c r="F162" t="str">
        <f ca="1"/>
        <v>20018162</v>
      </c>
      <c r="G162" t="str">
        <f ca="1"/>
        <v>Paithan Taluka 178 Village Grid WS</v>
      </c>
      <c r="H162" t="str">
        <f ca="1"/>
        <v>Dongaon</v>
      </c>
      <c r="I162" t="str">
        <f ca="1"/>
        <v>ESR-1.60 LL</v>
      </c>
      <c r="J162">
        <f ca="1"/>
        <v>0</v>
      </c>
      <c r="K162">
        <f ca="1"/>
        <v>2541</v>
      </c>
      <c r="L162" t="str">
        <f ca="1"/>
        <v>1.60 LL</v>
      </c>
      <c r="M162">
        <f ca="1"/>
        <v>0</v>
      </c>
      <c r="N162">
        <f ca="1"/>
        <v>0</v>
      </c>
      <c r="O162">
        <f ca="1"/>
        <v>0</v>
      </c>
      <c r="P162">
        <f ca="1"/>
        <v>0</v>
      </c>
      <c r="Q162">
        <f ca="1"/>
        <v>0</v>
      </c>
      <c r="R162">
        <f ca="1"/>
        <v>0</v>
      </c>
      <c r="S162">
        <f ca="1"/>
        <v>0</v>
      </c>
      <c r="T162">
        <f ca="1"/>
        <v>0</v>
      </c>
      <c r="U162" t="str">
        <f ca="1"/>
        <v>19-May</v>
      </c>
      <c r="V162" t="str">
        <f ca="1"/>
        <v>18-May</v>
      </c>
      <c r="W162" t="str">
        <f ca="1"/>
        <v>17-May</v>
      </c>
      <c r="X162" t="str">
        <f ca="1"/>
        <v>16-May</v>
      </c>
      <c r="Y162" t="str">
        <f ca="1"/>
        <v>15-May</v>
      </c>
      <c r="Z162" t="str">
        <f ca="1"/>
        <v>14-May</v>
      </c>
      <c r="AA162" t="str">
        <f ca="1"/>
        <v>13-May</v>
      </c>
      <c r="AB162" t="str">
        <f ca="1"/>
        <v>1.6</v>
      </c>
    </row>
    <row r="163" spans="1:28" x14ac:dyDescent="0.35">
      <c r="A163" s="33" t="s">
        <v>261</v>
      </c>
      <c r="B163" t="str">
        <f t="array" aca="1" ref="B163:AB163" ca="1">_xll.PICurrVal('CS Datalink'!$B$2:$AB$2,0,'CS Datalink'!$A$163)</f>
        <v>Chhatrapati Sambhajinagar</v>
      </c>
      <c r="C163" t="str">
        <f ca="1"/>
        <v>Chhatrapati Sambhajinagar</v>
      </c>
      <c r="D163" t="str">
        <f ca="1"/>
        <v>Paithan</v>
      </c>
      <c r="E163" t="str">
        <f ca="1"/>
        <v>Paithan</v>
      </c>
      <c r="F163" t="str">
        <f ca="1"/>
        <v>20018162</v>
      </c>
      <c r="G163" t="str">
        <f ca="1"/>
        <v>Paithan Taluka 178 Village Grid WS</v>
      </c>
      <c r="H163" t="str">
        <f ca="1"/>
        <v>Koli Bodkha</v>
      </c>
      <c r="I163" t="str">
        <f ca="1"/>
        <v>ESR-0.85 LL</v>
      </c>
      <c r="J163">
        <f ca="1"/>
        <v>0</v>
      </c>
      <c r="K163">
        <f ca="1"/>
        <v>353928</v>
      </c>
      <c r="L163" t="str">
        <f ca="1"/>
        <v>0.85 LL</v>
      </c>
      <c r="M163">
        <f ca="1"/>
        <v>0</v>
      </c>
      <c r="N163">
        <f ca="1"/>
        <v>0</v>
      </c>
      <c r="O163">
        <f ca="1"/>
        <v>0</v>
      </c>
      <c r="P163">
        <f ca="1"/>
        <v>0</v>
      </c>
      <c r="Q163">
        <f ca="1"/>
        <v>0</v>
      </c>
      <c r="R163">
        <f ca="1"/>
        <v>0</v>
      </c>
      <c r="S163">
        <f ca="1"/>
        <v>0</v>
      </c>
      <c r="T163">
        <f ca="1"/>
        <v>0</v>
      </c>
      <c r="U163" t="str">
        <f ca="1"/>
        <v>19-May</v>
      </c>
      <c r="V163" t="str">
        <f ca="1"/>
        <v>18-May</v>
      </c>
      <c r="W163" t="str">
        <f ca="1"/>
        <v>17-May</v>
      </c>
      <c r="X163" t="str">
        <f ca="1"/>
        <v>16-May</v>
      </c>
      <c r="Y163" t="str">
        <f ca="1"/>
        <v>15-May</v>
      </c>
      <c r="Z163" t="str">
        <f ca="1"/>
        <v>14-May</v>
      </c>
      <c r="AA163" t="str">
        <f ca="1"/>
        <v>13-May</v>
      </c>
      <c r="AB163" t="str">
        <f ca="1"/>
        <v>0.85</v>
      </c>
    </row>
    <row r="164" spans="1:28" x14ac:dyDescent="0.35">
      <c r="A164" s="33" t="s">
        <v>269</v>
      </c>
      <c r="B164" t="str">
        <f t="array" aca="1" ref="B164:AB164" ca="1">_xll.PICurrVal('CS Datalink'!$B$2:$AB$2,0,'CS Datalink'!$A$164)</f>
        <v>Chhatrapati Sambhajinagar</v>
      </c>
      <c r="C164" t="str">
        <f ca="1"/>
        <v>Chhatrapati Sambhajinagar</v>
      </c>
      <c r="D164" t="str">
        <f ca="1"/>
        <v>Paithan</v>
      </c>
      <c r="E164" t="str">
        <f ca="1"/>
        <v>Paithan</v>
      </c>
      <c r="F164" t="str">
        <f ca="1"/>
        <v>20018162</v>
      </c>
      <c r="G164" t="str">
        <f ca="1"/>
        <v>Paithan Taluka 178 Village Grid WS</v>
      </c>
      <c r="H164" t="str">
        <f ca="1"/>
        <v>Rajapur</v>
      </c>
      <c r="I164" t="str">
        <f ca="1"/>
        <v>ESR-1.10 LL</v>
      </c>
      <c r="J164">
        <f ca="1"/>
        <v>0</v>
      </c>
      <c r="K164">
        <f ca="1"/>
        <v>754</v>
      </c>
      <c r="L164" t="str">
        <f ca="1"/>
        <v>1.10 LL</v>
      </c>
      <c r="M164">
        <f ca="1"/>
        <v>0</v>
      </c>
      <c r="N164">
        <f ca="1"/>
        <v>0</v>
      </c>
      <c r="O164">
        <f ca="1"/>
        <v>0</v>
      </c>
      <c r="P164">
        <f ca="1"/>
        <v>0</v>
      </c>
      <c r="Q164">
        <f ca="1"/>
        <v>0</v>
      </c>
      <c r="R164">
        <f ca="1"/>
        <v>0</v>
      </c>
      <c r="S164">
        <f ca="1"/>
        <v>0</v>
      </c>
      <c r="T164">
        <f ca="1"/>
        <v>0</v>
      </c>
      <c r="U164" t="str">
        <f ca="1"/>
        <v>19-May</v>
      </c>
      <c r="V164" t="str">
        <f ca="1"/>
        <v>18-May</v>
      </c>
      <c r="W164" t="str">
        <f ca="1"/>
        <v>17-May</v>
      </c>
      <c r="X164" t="str">
        <f ca="1"/>
        <v>16-May</v>
      </c>
      <c r="Y164" t="str">
        <f ca="1"/>
        <v>15-May</v>
      </c>
      <c r="Z164" t="str">
        <f ca="1"/>
        <v>14-May</v>
      </c>
      <c r="AA164" t="str">
        <f ca="1"/>
        <v>13-May</v>
      </c>
      <c r="AB164" t="str">
        <f ca="1"/>
        <v>1.1</v>
      </c>
    </row>
    <row r="165" spans="1:28" x14ac:dyDescent="0.35">
      <c r="A165" s="33" t="s">
        <v>247</v>
      </c>
      <c r="B165" t="str">
        <f t="array" aca="1" ref="B165:AB165" ca="1">_xll.PICurrVal('CS Datalink'!$B$2:$AB$2,0,'CS Datalink'!$A$165)</f>
        <v>Chhatrapati Sambhajinagar</v>
      </c>
      <c r="C165" t="str">
        <f ca="1"/>
        <v>Chhatrapati Sambhajinagar</v>
      </c>
      <c r="D165" t="str">
        <f ca="1"/>
        <v>Paithan</v>
      </c>
      <c r="E165" t="str">
        <f ca="1"/>
        <v>Paithan</v>
      </c>
      <c r="F165" t="str">
        <f ca="1"/>
        <v>20018162</v>
      </c>
      <c r="G165" t="str">
        <f ca="1"/>
        <v>Paithan Taluka 178 Village Grid WS</v>
      </c>
      <c r="H165" t="str">
        <f ca="1"/>
        <v>Daregaon</v>
      </c>
      <c r="I165" t="str">
        <f ca="1"/>
        <v>ESR-0.30 LL</v>
      </c>
      <c r="J165">
        <f ca="1"/>
        <v>0</v>
      </c>
      <c r="K165">
        <f ca="1"/>
        <v>4439</v>
      </c>
      <c r="L165" t="str">
        <f ca="1"/>
        <v>0.30 LL</v>
      </c>
      <c r="M165">
        <f ca="1"/>
        <v>0</v>
      </c>
      <c r="N165">
        <f ca="1"/>
        <v>0</v>
      </c>
      <c r="O165">
        <f ca="1"/>
        <v>0</v>
      </c>
      <c r="P165">
        <f ca="1"/>
        <v>0</v>
      </c>
      <c r="Q165">
        <f ca="1"/>
        <v>0</v>
      </c>
      <c r="R165">
        <f ca="1"/>
        <v>0</v>
      </c>
      <c r="S165">
        <f ca="1"/>
        <v>0</v>
      </c>
      <c r="T165">
        <f ca="1"/>
        <v>0</v>
      </c>
      <c r="U165" t="str">
        <f ca="1"/>
        <v>19-May</v>
      </c>
      <c r="V165" t="str">
        <f ca="1"/>
        <v>18-May</v>
      </c>
      <c r="W165" t="str">
        <f ca="1"/>
        <v>17-May</v>
      </c>
      <c r="X165" t="str">
        <f ca="1"/>
        <v>16-May</v>
      </c>
      <c r="Y165" t="str">
        <f ca="1"/>
        <v>15-May</v>
      </c>
      <c r="Z165" t="str">
        <f ca="1"/>
        <v>14-May</v>
      </c>
      <c r="AA165" t="str">
        <f ca="1"/>
        <v>13-May</v>
      </c>
      <c r="AB165" t="str">
        <f ca="1"/>
        <v>0.3</v>
      </c>
    </row>
    <row r="166" spans="1:28" x14ac:dyDescent="0.35">
      <c r="A166" s="33" t="s">
        <v>276</v>
      </c>
      <c r="B166" t="str">
        <f t="array" aca="1" ref="B166:AB166" ca="1">_xll.PICurrVal('CS Datalink'!$B$2:$AB$2,0,'CS Datalink'!$A$166)</f>
        <v>Chhatrapati Sambhajinagar</v>
      </c>
      <c r="C166" t="str">
        <f ca="1"/>
        <v>Chhatrapati Sambhajinagar</v>
      </c>
      <c r="D166" t="str">
        <f ca="1"/>
        <v>Paithan</v>
      </c>
      <c r="E166" t="str">
        <f ca="1"/>
        <v>Paithan</v>
      </c>
      <c r="F166" t="str">
        <f ca="1"/>
        <v>20018162</v>
      </c>
      <c r="G166" t="str">
        <f ca="1"/>
        <v>Paithan Taluka 178 Village Grid WS</v>
      </c>
      <c r="H166" t="str">
        <f ca="1"/>
        <v>Tondoli</v>
      </c>
      <c r="I166" t="str">
        <f ca="1"/>
        <v>ESR-0.40 LL</v>
      </c>
      <c r="J166">
        <f ca="1"/>
        <v>0</v>
      </c>
      <c r="K166">
        <f ca="1"/>
        <v>135513</v>
      </c>
      <c r="L166" t="str">
        <f ca="1"/>
        <v>0.40 LL</v>
      </c>
      <c r="M166">
        <f ca="1"/>
        <v>17.75</v>
      </c>
      <c r="N166">
        <f ca="1"/>
        <v>0</v>
      </c>
      <c r="O166">
        <f ca="1"/>
        <v>0</v>
      </c>
      <c r="P166">
        <f ca="1"/>
        <v>0</v>
      </c>
      <c r="Q166">
        <f ca="1"/>
        <v>0</v>
      </c>
      <c r="R166">
        <f ca="1"/>
        <v>20.71</v>
      </c>
      <c r="S166">
        <f ca="1"/>
        <v>24.47</v>
      </c>
      <c r="T166">
        <f ca="1"/>
        <v>1</v>
      </c>
      <c r="U166" t="str">
        <f ca="1"/>
        <v>19-May</v>
      </c>
      <c r="V166" t="str">
        <f ca="1"/>
        <v>18-May</v>
      </c>
      <c r="W166" t="str">
        <f ca="1"/>
        <v>17-May</v>
      </c>
      <c r="X166" t="str">
        <f ca="1"/>
        <v>16-May</v>
      </c>
      <c r="Y166" t="str">
        <f ca="1"/>
        <v>15-May</v>
      </c>
      <c r="Z166" t="str">
        <f ca="1"/>
        <v>14-May</v>
      </c>
      <c r="AA166" t="str">
        <f ca="1"/>
        <v>13-May</v>
      </c>
      <c r="AB166" t="str">
        <f ca="1"/>
        <v>0.4</v>
      </c>
    </row>
    <row r="167" spans="1:28" x14ac:dyDescent="0.35">
      <c r="A167" s="33" t="s">
        <v>257</v>
      </c>
      <c r="B167" t="str">
        <f t="array" aca="1" ref="B167:AB167" ca="1">_xll.PICurrVal('CS Datalink'!$B$2:$AB$2,0,'CS Datalink'!$A$167)</f>
        <v>Chhatrapati Sambhajinagar</v>
      </c>
      <c r="C167" t="str">
        <f ca="1"/>
        <v>Chhatrapati Sambhajinagar</v>
      </c>
      <c r="D167" t="str">
        <f ca="1"/>
        <v>Paithan</v>
      </c>
      <c r="E167" t="str">
        <f ca="1"/>
        <v>Paithan</v>
      </c>
      <c r="F167" t="str">
        <f ca="1"/>
        <v>20018162</v>
      </c>
      <c r="G167" t="str">
        <f ca="1"/>
        <v>Paithan Taluka 178 Village Grid WS</v>
      </c>
      <c r="H167" t="str">
        <f ca="1"/>
        <v>kapuswadi</v>
      </c>
      <c r="I167" t="str">
        <f ca="1"/>
        <v>ESR-0.50 LL</v>
      </c>
      <c r="J167">
        <f ca="1"/>
        <v>0</v>
      </c>
      <c r="K167">
        <f ca="1"/>
        <v>0</v>
      </c>
      <c r="L167" t="str">
        <f ca="1"/>
        <v>0.50 LL</v>
      </c>
      <c r="M167">
        <f ca="1"/>
        <v>0</v>
      </c>
      <c r="N167">
        <f ca="1"/>
        <v>0</v>
      </c>
      <c r="O167">
        <f ca="1"/>
        <v>0</v>
      </c>
      <c r="P167">
        <f ca="1"/>
        <v>0</v>
      </c>
      <c r="Q167">
        <f ca="1"/>
        <v>0</v>
      </c>
      <c r="R167">
        <f ca="1"/>
        <v>0</v>
      </c>
      <c r="S167">
        <f ca="1"/>
        <v>0</v>
      </c>
      <c r="T167">
        <f ca="1"/>
        <v>0</v>
      </c>
      <c r="U167" t="str">
        <f ca="1"/>
        <v>19-May</v>
      </c>
      <c r="V167" t="str">
        <f ca="1"/>
        <v>18-May</v>
      </c>
      <c r="W167" t="str">
        <f ca="1"/>
        <v>17-May</v>
      </c>
      <c r="X167" t="str">
        <f ca="1"/>
        <v>16-May</v>
      </c>
      <c r="Y167" t="str">
        <f ca="1"/>
        <v>15-May</v>
      </c>
      <c r="Z167" t="str">
        <f ca="1"/>
        <v>14-May</v>
      </c>
      <c r="AA167" t="str">
        <f ca="1"/>
        <v>13-May</v>
      </c>
      <c r="AB167" t="str">
        <f ca="1"/>
        <v>0.5</v>
      </c>
    </row>
    <row r="168" spans="1:28" x14ac:dyDescent="0.35">
      <c r="A168" s="33" t="s">
        <v>275</v>
      </c>
      <c r="B168" t="str">
        <f t="array" aca="1" ref="B168:AB168" ca="1">_xll.PICurrVal('CS Datalink'!$B$2:$AB$2,0,'CS Datalink'!$A$168)</f>
        <v>Chhatrapati Sambhajinagar</v>
      </c>
      <c r="C168" t="str">
        <f ca="1"/>
        <v>Chhatrapati Sambhajinagar</v>
      </c>
      <c r="D168" t="str">
        <f ca="1"/>
        <v>Paithan</v>
      </c>
      <c r="E168" t="str">
        <f ca="1"/>
        <v>Paithan</v>
      </c>
      <c r="F168" t="str">
        <f ca="1"/>
        <v>20018162</v>
      </c>
      <c r="G168" t="str">
        <f ca="1"/>
        <v>Paithan Taluka 178 Village Grid WS</v>
      </c>
      <c r="H168" t="str">
        <f ca="1"/>
        <v>Thergaon</v>
      </c>
      <c r="I168" t="str">
        <f ca="1"/>
        <v>ESR-0.60 LL</v>
      </c>
      <c r="J168">
        <f ca="1"/>
        <v>11.413000106811523</v>
      </c>
      <c r="K168">
        <f ca="1"/>
        <v>44312</v>
      </c>
      <c r="L168" t="str">
        <f ca="1"/>
        <v>0.60 LL</v>
      </c>
      <c r="M168">
        <f ca="1"/>
        <v>4.38</v>
      </c>
      <c r="N168">
        <f ca="1"/>
        <v>3.54</v>
      </c>
      <c r="O168">
        <f ca="1"/>
        <v>3.8653906249999999</v>
      </c>
      <c r="P168">
        <f ca="1"/>
        <v>3.94</v>
      </c>
      <c r="Q168">
        <f ca="1"/>
        <v>3.87</v>
      </c>
      <c r="R168">
        <f ca="1"/>
        <v>3.05</v>
      </c>
      <c r="S168">
        <f ca="1"/>
        <v>4.4000000000000004</v>
      </c>
      <c r="T168">
        <f ca="1"/>
        <v>1</v>
      </c>
      <c r="U168" t="str">
        <f ca="1"/>
        <v>19-May</v>
      </c>
      <c r="V168" t="str">
        <f ca="1"/>
        <v>18-May</v>
      </c>
      <c r="W168" t="str">
        <f ca="1"/>
        <v>17-May</v>
      </c>
      <c r="X168" t="str">
        <f ca="1"/>
        <v>16-May</v>
      </c>
      <c r="Y168" t="str">
        <f ca="1"/>
        <v>15-May</v>
      </c>
      <c r="Z168" t="str">
        <f ca="1"/>
        <v>14-May</v>
      </c>
      <c r="AA168" t="str">
        <f ca="1"/>
        <v>13-May</v>
      </c>
      <c r="AB168" t="str">
        <f ca="1"/>
        <v>0.6</v>
      </c>
    </row>
    <row r="169" spans="1:28" x14ac:dyDescent="0.35">
      <c r="A169" s="33" t="s">
        <v>258</v>
      </c>
      <c r="B169" t="str">
        <f t="array" aca="1" ref="B169:AB169" ca="1">_xll.PICurrVal('CS Datalink'!$B$2:$AB$2,0,'CS Datalink'!$A$169)</f>
        <v>Chhatrapati Sambhajinagar</v>
      </c>
      <c r="C169" t="str">
        <f ca="1"/>
        <v>Chhatrapati Sambhajinagar</v>
      </c>
      <c r="D169" t="str">
        <f ca="1"/>
        <v>Paithan</v>
      </c>
      <c r="E169" t="str">
        <f ca="1"/>
        <v>Paithan</v>
      </c>
      <c r="F169" t="str">
        <f ca="1"/>
        <v>20018162</v>
      </c>
      <c r="G169" t="str">
        <f ca="1"/>
        <v>Paithan Taluka 178 Village Grid WS</v>
      </c>
      <c r="H169" t="str">
        <f ca="1"/>
        <v>Karkin</v>
      </c>
      <c r="I169" t="str">
        <f ca="1"/>
        <v>ESR-1.70 LL</v>
      </c>
      <c r="J169">
        <f ca="1"/>
        <v>0</v>
      </c>
      <c r="K169">
        <f ca="1"/>
        <v>9855</v>
      </c>
      <c r="L169" t="str">
        <f ca="1"/>
        <v>1.70 LL</v>
      </c>
      <c r="M169">
        <f ca="1"/>
        <v>0.79</v>
      </c>
      <c r="N169">
        <f ca="1"/>
        <v>0.47</v>
      </c>
      <c r="O169">
        <f ca="1"/>
        <v>0.78</v>
      </c>
      <c r="P169">
        <f ca="1"/>
        <v>0.36</v>
      </c>
      <c r="Q169">
        <f ca="1"/>
        <v>0.36</v>
      </c>
      <c r="R169">
        <f ca="1"/>
        <v>0.7</v>
      </c>
      <c r="S169">
        <f ca="1"/>
        <v>0.81</v>
      </c>
      <c r="T169">
        <f ca="1"/>
        <v>1</v>
      </c>
      <c r="U169" t="str">
        <f ca="1"/>
        <v>19-May</v>
      </c>
      <c r="V169" t="str">
        <f ca="1"/>
        <v>18-May</v>
      </c>
      <c r="W169" t="str">
        <f ca="1"/>
        <v>17-May</v>
      </c>
      <c r="X169" t="str">
        <f ca="1"/>
        <v>16-May</v>
      </c>
      <c r="Y169" t="str">
        <f ca="1"/>
        <v>15-May</v>
      </c>
      <c r="Z169" t="str">
        <f ca="1"/>
        <v>14-May</v>
      </c>
      <c r="AA169" t="str">
        <f ca="1"/>
        <v>13-May</v>
      </c>
      <c r="AB169" t="str">
        <f ca="1"/>
        <v>1.7</v>
      </c>
    </row>
    <row r="170" spans="1:28" x14ac:dyDescent="0.35">
      <c r="A170" s="33" t="s">
        <v>313</v>
      </c>
      <c r="B170" t="str">
        <f t="array" aca="1" ref="B170:AB170" ca="1">_xll.PICurrVal('CS Datalink'!$B$2:$AB$2,0,'CS Datalink'!$A$170)</f>
        <v>Chhatrapati Sambhajinagar</v>
      </c>
      <c r="C170" t="str">
        <f ca="1"/>
        <v>Chhatrapati Sambhajinagar</v>
      </c>
      <c r="D170" t="str">
        <f ca="1"/>
        <v>Paithan</v>
      </c>
      <c r="E170" t="str">
        <f ca="1"/>
        <v>Paithan</v>
      </c>
      <c r="F170" t="str">
        <f ca="1"/>
        <v>20018162</v>
      </c>
      <c r="G170" t="str">
        <f ca="1"/>
        <v>Paithan Taluka 178 Village Grid WS</v>
      </c>
      <c r="H170" t="str">
        <f ca="1"/>
        <v>Mharola</v>
      </c>
      <c r="I170" t="str">
        <f ca="1"/>
        <v>ESR-1.50 LL</v>
      </c>
      <c r="J170">
        <f ca="1"/>
        <v>0</v>
      </c>
      <c r="K170">
        <f ca="1"/>
        <v>1730</v>
      </c>
      <c r="L170" t="str">
        <f ca="1"/>
        <v>1.50 LL</v>
      </c>
      <c r="M170">
        <f ca="1"/>
        <v>0</v>
      </c>
      <c r="N170">
        <f ca="1"/>
        <v>0</v>
      </c>
      <c r="O170">
        <f ca="1"/>
        <v>0</v>
      </c>
      <c r="P170">
        <f ca="1"/>
        <v>0</v>
      </c>
      <c r="Q170">
        <f ca="1"/>
        <v>0</v>
      </c>
      <c r="R170">
        <f ca="1"/>
        <v>0</v>
      </c>
      <c r="S170">
        <f ca="1"/>
        <v>0</v>
      </c>
      <c r="T170">
        <f ca="1"/>
        <v>1</v>
      </c>
      <c r="U170" t="str">
        <f ca="1"/>
        <v>19-May</v>
      </c>
      <c r="V170" t="str">
        <f ca="1"/>
        <v>18-May</v>
      </c>
      <c r="W170" t="str">
        <f ca="1"/>
        <v>17-May</v>
      </c>
      <c r="X170" t="str">
        <f ca="1"/>
        <v>16-May</v>
      </c>
      <c r="Y170" t="str">
        <f ca="1"/>
        <v>15-May</v>
      </c>
      <c r="Z170" t="str">
        <f ca="1"/>
        <v>14-May</v>
      </c>
      <c r="AA170" t="str">
        <f ca="1"/>
        <v>13-May</v>
      </c>
      <c r="AB170" t="str">
        <f ca="1"/>
        <v>1.5</v>
      </c>
    </row>
    <row r="171" spans="1:28" x14ac:dyDescent="0.35">
      <c r="A171" s="33" t="s">
        <v>1147</v>
      </c>
      <c r="B171" t="str">
        <f t="array" aca="1" ref="B171:AB171" ca="1">_xll.PICurrVal('CS Datalink'!$B$2:$AB$2,0,'CS Datalink'!$A$171)</f>
        <v>Nanded</v>
      </c>
      <c r="C171" t="str">
        <f ca="1"/>
        <v>Nanded</v>
      </c>
      <c r="D171" t="str">
        <f ca="1"/>
        <v>Hadgaon</v>
      </c>
      <c r="E171" t="str">
        <f ca="1"/>
        <v>Hadgaon</v>
      </c>
      <c r="F171" t="str">
        <f ca="1"/>
        <v>20013969</v>
      </c>
      <c r="G171" t="str">
        <f ca="1"/>
        <v>Hadgaon and Himayatnagar 132 Village Grid WSS</v>
      </c>
      <c r="H171" t="str">
        <f ca="1"/>
        <v>Baradshewala</v>
      </c>
      <c r="I171" t="str">
        <f ca="1"/>
        <v>ESR-0.88 LL</v>
      </c>
      <c r="J171">
        <f ca="1"/>
        <v>0</v>
      </c>
      <c r="K171">
        <f ca="1"/>
        <v>195</v>
      </c>
      <c r="L171" t="str">
        <f ca="1"/>
        <v>0.88 LL</v>
      </c>
      <c r="M171">
        <f ca="1"/>
        <v>0</v>
      </c>
      <c r="N171">
        <f ca="1"/>
        <v>0</v>
      </c>
      <c r="O171">
        <f ca="1"/>
        <v>0.06</v>
      </c>
      <c r="P171">
        <f ca="1"/>
        <v>0.02</v>
      </c>
      <c r="Q171">
        <f ca="1"/>
        <v>0.02</v>
      </c>
      <c r="R171">
        <f ca="1"/>
        <v>0.04</v>
      </c>
      <c r="S171">
        <f ca="1"/>
        <v>0</v>
      </c>
      <c r="T171">
        <f ca="1"/>
        <v>1</v>
      </c>
      <c r="U171" t="str">
        <f ca="1"/>
        <v>19-May</v>
      </c>
      <c r="V171" t="str">
        <f ca="1"/>
        <v>18-May</v>
      </c>
      <c r="W171" t="str">
        <f ca="1"/>
        <v>17-May</v>
      </c>
      <c r="X171" t="str">
        <f ca="1"/>
        <v>16-May</v>
      </c>
      <c r="Y171" t="str">
        <f ca="1"/>
        <v>15-May</v>
      </c>
      <c r="Z171" t="str">
        <f ca="1"/>
        <v>14-May</v>
      </c>
      <c r="AA171" t="str">
        <f ca="1"/>
        <v>13-May</v>
      </c>
      <c r="AB171" t="str">
        <f ca="1"/>
        <v>0.88</v>
      </c>
    </row>
    <row r="172" spans="1:28" x14ac:dyDescent="0.35">
      <c r="A172" s="33" t="s">
        <v>1148</v>
      </c>
      <c r="B172" t="str">
        <f t="array" aca="1" ref="B172:AB172" ca="1">_xll.PICurrVal('CS Datalink'!$B$2:$AB$2,0,'CS Datalink'!$A$172)</f>
        <v>Chhatrapati Sambhajinagar</v>
      </c>
      <c r="C172" t="str">
        <f ca="1"/>
        <v>Jalna</v>
      </c>
      <c r="D172" t="str">
        <f ca="1"/>
        <v>Partur</v>
      </c>
      <c r="E172" t="str">
        <f ca="1"/>
        <v>Partur</v>
      </c>
      <c r="F172" t="str">
        <f ca="1"/>
        <v>20094559</v>
      </c>
      <c r="G172" t="str">
        <f ca="1"/>
        <v>120 Villages Extension Scheme for Works Not Considered in 173 GRID WSS and 95 GRID WSS Tq. Partur, Mantha and Jalna Dist: Jalna</v>
      </c>
      <c r="H172" t="str">
        <f ca="1"/>
        <v>Ganeshpur (Hanwadi)</v>
      </c>
      <c r="I172" t="str">
        <f ca="1"/>
        <v>ESR-0.15 LL</v>
      </c>
      <c r="J172">
        <f ca="1"/>
        <v>0</v>
      </c>
      <c r="K172">
        <f ca="1"/>
        <v>208.48300170898438</v>
      </c>
      <c r="L172" t="str">
        <f ca="1"/>
        <v>0.15LL</v>
      </c>
      <c r="M172">
        <f ca="1"/>
        <v>0</v>
      </c>
      <c r="N172">
        <f ca="1"/>
        <v>0</v>
      </c>
      <c r="O172">
        <f ca="1"/>
        <v>3.560028076171875E-3</v>
      </c>
      <c r="P172">
        <f ca="1"/>
        <v>1.7608642578125001E-3</v>
      </c>
      <c r="Q172">
        <f ca="1"/>
        <v>2.4219970703125E-2</v>
      </c>
      <c r="R172">
        <f ca="1"/>
        <v>2.1731567382812498E-3</v>
      </c>
      <c r="S172">
        <f ca="1"/>
        <v>3.2600402832031251E-3</v>
      </c>
      <c r="T172">
        <f ca="1"/>
        <v>1</v>
      </c>
      <c r="U172" t="str">
        <f ca="1"/>
        <v>19-May</v>
      </c>
      <c r="V172" t="str">
        <f ca="1"/>
        <v>18-May</v>
      </c>
      <c r="W172" t="str">
        <f ca="1"/>
        <v>17-May</v>
      </c>
      <c r="X172" t="str">
        <f ca="1"/>
        <v>16-May</v>
      </c>
      <c r="Y172" t="str">
        <f ca="1"/>
        <v>15-May</v>
      </c>
      <c r="Z172" t="str">
        <f ca="1"/>
        <v>14-May</v>
      </c>
      <c r="AA172" t="str">
        <f ca="1"/>
        <v>13-May</v>
      </c>
      <c r="AB172" t="str">
        <f ca="1"/>
        <v>0.15</v>
      </c>
    </row>
    <row r="173" spans="1:28" x14ac:dyDescent="0.35">
      <c r="A173" s="33" t="s">
        <v>548</v>
      </c>
      <c r="B173" t="str">
        <f t="array" aca="1" ref="B173:AB173" ca="1">_xll.PICurrVal('CS Datalink'!$B$2:$AB$2,0,'CS Datalink'!$A$173)</f>
        <v>Chhatrapati sambhajinagar</v>
      </c>
      <c r="C173" t="str">
        <f ca="1"/>
        <v>Chhatrapati sambhajinagar</v>
      </c>
      <c r="D173" t="str">
        <f ca="1"/>
        <v>Vaijapur</v>
      </c>
      <c r="E173" t="str">
        <f ca="1"/>
        <v>Vaijapur</v>
      </c>
      <c r="F173" t="str">
        <f ca="1"/>
        <v>20051233</v>
      </c>
      <c r="G173" t="str">
        <f ca="1"/>
        <v>373 Village Gangapur-Vaijapur Grid WSS</v>
      </c>
      <c r="H173" t="str">
        <f ca="1"/>
        <v>Mali Sagaj</v>
      </c>
      <c r="I173" t="str">
        <f ca="1"/>
        <v>ESR-0.75 LL</v>
      </c>
      <c r="J173">
        <f ca="1"/>
        <v>0</v>
      </c>
      <c r="K173">
        <f ca="1"/>
        <v>910</v>
      </c>
      <c r="L173" t="str">
        <f ca="1"/>
        <v>0.75 LL</v>
      </c>
      <c r="M173">
        <f ca="1"/>
        <v>0</v>
      </c>
      <c r="N173">
        <f ca="1"/>
        <v>0</v>
      </c>
      <c r="O173">
        <f ca="1"/>
        <v>0.43</v>
      </c>
      <c r="P173">
        <f ca="1"/>
        <v>0</v>
      </c>
      <c r="Q173">
        <f ca="1"/>
        <v>0</v>
      </c>
      <c r="R173">
        <f ca="1"/>
        <v>0.3</v>
      </c>
      <c r="S173">
        <f ca="1"/>
        <v>0</v>
      </c>
      <c r="T173">
        <f ca="1"/>
        <v>1</v>
      </c>
      <c r="U173" t="str">
        <f ca="1"/>
        <v>19-May</v>
      </c>
      <c r="V173" t="str">
        <f ca="1"/>
        <v>18-May</v>
      </c>
      <c r="W173" t="str">
        <f ca="1"/>
        <v>17-May</v>
      </c>
      <c r="X173" t="str">
        <f ca="1"/>
        <v>16-May</v>
      </c>
      <c r="Y173" t="str">
        <f ca="1"/>
        <v>15-May</v>
      </c>
      <c r="Z173" t="str">
        <f ca="1"/>
        <v>14-May</v>
      </c>
      <c r="AA173" t="str">
        <f ca="1"/>
        <v>13-May</v>
      </c>
      <c r="AB173" t="str">
        <f ca="1"/>
        <v>0.75</v>
      </c>
    </row>
    <row r="174" spans="1:28" x14ac:dyDescent="0.35">
      <c r="A174" s="33" t="s">
        <v>298</v>
      </c>
      <c r="B174" t="str">
        <f t="array" aca="1" ref="B174:AB174" ca="1">_xll.PICurrVal('CS Datalink'!$B$2:$AB$2,0,'CS Datalink'!$A$174)</f>
        <v>Nanded</v>
      </c>
      <c r="C174" t="str">
        <f ca="1"/>
        <v>Nanded</v>
      </c>
      <c r="D174" t="str">
        <f ca="1"/>
        <v>Hadgaon</v>
      </c>
      <c r="E174" t="str">
        <f ca="1"/>
        <v>Hadgaon</v>
      </c>
      <c r="F174" t="str">
        <f ca="1"/>
        <v>20013969</v>
      </c>
      <c r="G174" t="str">
        <f ca="1"/>
        <v>Hadgaon and Himayatnagar 132 Village Grid WSS</v>
      </c>
      <c r="H174" t="str">
        <f ca="1"/>
        <v>Palsa</v>
      </c>
      <c r="I174" t="str">
        <f ca="1"/>
        <v>ESR-0.70 LL</v>
      </c>
      <c r="J174">
        <f ca="1"/>
        <v>0</v>
      </c>
      <c r="K174">
        <f ca="1"/>
        <v>7787</v>
      </c>
      <c r="L174" t="str">
        <f ca="1"/>
        <v>0.70 LL</v>
      </c>
      <c r="M174">
        <f ca="1"/>
        <v>0.03</v>
      </c>
      <c r="N174">
        <f ca="1"/>
        <v>1.62</v>
      </c>
      <c r="O174">
        <f ca="1"/>
        <v>1.64</v>
      </c>
      <c r="P174">
        <f ca="1"/>
        <v>0.86</v>
      </c>
      <c r="Q174">
        <f ca="1"/>
        <v>0</v>
      </c>
      <c r="R174">
        <f ca="1"/>
        <v>0.01</v>
      </c>
      <c r="S174">
        <f ca="1"/>
        <v>0.68</v>
      </c>
      <c r="T174">
        <f ca="1"/>
        <v>1</v>
      </c>
      <c r="U174" t="str">
        <f ca="1"/>
        <v>19-May</v>
      </c>
      <c r="V174" t="str">
        <f ca="1"/>
        <v>18-May</v>
      </c>
      <c r="W174" t="str">
        <f ca="1"/>
        <v>17-May</v>
      </c>
      <c r="X174" t="str">
        <f ca="1"/>
        <v>16-May</v>
      </c>
      <c r="Y174" t="str">
        <f ca="1"/>
        <v>15-May</v>
      </c>
      <c r="Z174" t="str">
        <f ca="1"/>
        <v>14-May</v>
      </c>
      <c r="AA174" t="str">
        <f ca="1"/>
        <v>13-May</v>
      </c>
      <c r="AB174" t="str">
        <f ca="1"/>
        <v>0.7</v>
      </c>
    </row>
    <row r="175" spans="1:28" x14ac:dyDescent="0.35">
      <c r="A175" s="33" t="s">
        <v>317</v>
      </c>
      <c r="B175" t="str">
        <f t="array" aca="1" ref="B175:AB175" ca="1">_xll.PICurrVal('CS Datalink'!$B$2:$AB$2,0,'CS Datalink'!$A$175)</f>
        <v>Nanded</v>
      </c>
      <c r="C175" t="str">
        <f ca="1"/>
        <v>Nanded</v>
      </c>
      <c r="D175" t="str">
        <f ca="1"/>
        <v>Hadgaon</v>
      </c>
      <c r="E175" t="str">
        <f ca="1"/>
        <v>Hadgaon</v>
      </c>
      <c r="F175" t="str">
        <f ca="1"/>
        <v>20013969</v>
      </c>
      <c r="G175" t="str">
        <f ca="1"/>
        <v>Hadgaon and Himayatnagar 132 Village Grid WSS</v>
      </c>
      <c r="H175" t="str">
        <f ca="1"/>
        <v>Ekrala</v>
      </c>
      <c r="I175" t="str">
        <f ca="1"/>
        <v>ESR 0.40 LL</v>
      </c>
      <c r="J175">
        <f ca="1"/>
        <v>0</v>
      </c>
      <c r="K175">
        <f ca="1"/>
        <v>0</v>
      </c>
      <c r="L175" t="str">
        <f ca="1"/>
        <v>0.40LL</v>
      </c>
      <c r="M175">
        <f ca="1"/>
        <v>0</v>
      </c>
      <c r="N175">
        <f ca="1"/>
        <v>0</v>
      </c>
      <c r="O175">
        <f ca="1"/>
        <v>0</v>
      </c>
      <c r="P175">
        <f ca="1"/>
        <v>0</v>
      </c>
      <c r="Q175">
        <f ca="1"/>
        <v>0</v>
      </c>
      <c r="R175">
        <f ca="1"/>
        <v>0</v>
      </c>
      <c r="S175">
        <f ca="1"/>
        <v>0</v>
      </c>
      <c r="T175">
        <f ca="1"/>
        <v>1</v>
      </c>
      <c r="U175" t="str">
        <f ca="1"/>
        <v>19-May</v>
      </c>
      <c r="V175" t="str">
        <f ca="1"/>
        <v>18-May</v>
      </c>
      <c r="W175" t="str">
        <f ca="1"/>
        <v>17-May</v>
      </c>
      <c r="X175" t="str">
        <f ca="1"/>
        <v>16-May</v>
      </c>
      <c r="Y175" t="str">
        <f ca="1"/>
        <v>15-May</v>
      </c>
      <c r="Z175" t="str">
        <f ca="1"/>
        <v>14-May</v>
      </c>
      <c r="AA175" t="str">
        <f ca="1"/>
        <v>13-May</v>
      </c>
      <c r="AB175" t="str">
        <f ca="1"/>
        <v>0.4</v>
      </c>
    </row>
    <row r="176" spans="1:28" x14ac:dyDescent="0.35">
      <c r="A176" s="33" t="s">
        <v>315</v>
      </c>
      <c r="B176" t="str">
        <f t="array" aca="1" ref="B176:AB176" ca="1">_xll.PICurrVal('CS Datalink'!$B$2:$AB$2,0,'CS Datalink'!$A$176)</f>
        <v>Nanded</v>
      </c>
      <c r="C176" t="str">
        <f ca="1"/>
        <v>Nanded</v>
      </c>
      <c r="D176" t="str">
        <f ca="1"/>
        <v>Hadgaon</v>
      </c>
      <c r="E176" t="str">
        <f ca="1"/>
        <v>Hadgaon</v>
      </c>
      <c r="F176" t="str">
        <f ca="1"/>
        <v>20013969</v>
      </c>
      <c r="G176" t="str">
        <f ca="1"/>
        <v>Hadgaon and Himayatnagar 132 Village Grid WSS</v>
      </c>
      <c r="H176" t="str">
        <f ca="1"/>
        <v>Brahmanwadi</v>
      </c>
      <c r="I176" t="str">
        <f ca="1"/>
        <v>ESR 0.30 LL</v>
      </c>
      <c r="J176">
        <f ca="1"/>
        <v>0</v>
      </c>
      <c r="K176">
        <f ca="1"/>
        <v>549032</v>
      </c>
      <c r="L176" t="str">
        <f ca="1"/>
        <v>0.30LL</v>
      </c>
      <c r="M176">
        <f ca="1"/>
        <v>0</v>
      </c>
      <c r="N176">
        <f ca="1"/>
        <v>0</v>
      </c>
      <c r="O176">
        <f ca="1"/>
        <v>0</v>
      </c>
      <c r="P176">
        <f ca="1"/>
        <v>0</v>
      </c>
      <c r="Q176">
        <f ca="1"/>
        <v>0</v>
      </c>
      <c r="R176">
        <f ca="1"/>
        <v>0</v>
      </c>
      <c r="S176">
        <f ca="1"/>
        <v>0</v>
      </c>
      <c r="T176">
        <f ca="1"/>
        <v>0</v>
      </c>
      <c r="U176" t="str">
        <f ca="1"/>
        <v>19-May</v>
      </c>
      <c r="V176" t="str">
        <f ca="1"/>
        <v>18-May</v>
      </c>
      <c r="W176" t="str">
        <f ca="1"/>
        <v>17-May</v>
      </c>
      <c r="X176" t="str">
        <f ca="1"/>
        <v>16-May</v>
      </c>
      <c r="Y176" t="str">
        <f ca="1"/>
        <v>15-May</v>
      </c>
      <c r="Z176" t="str">
        <f ca="1"/>
        <v>14-May</v>
      </c>
      <c r="AA176" t="str">
        <f ca="1"/>
        <v>13-May</v>
      </c>
      <c r="AB176" t="str">
        <f ca="1"/>
        <v>0.3</v>
      </c>
    </row>
    <row r="177" spans="1:28" x14ac:dyDescent="0.35">
      <c r="A177" s="33" t="s">
        <v>506</v>
      </c>
      <c r="B177" t="str">
        <f t="array" aca="1" ref="B177:AB177" ca="1">_xll.PICurrVal('CS Datalink'!$B$2:$AB$2,0,'CS Datalink'!$A$177)</f>
        <v>Nanded</v>
      </c>
      <c r="C177" t="str">
        <f ca="1"/>
        <v>Nanded</v>
      </c>
      <c r="D177" t="str">
        <f ca="1"/>
        <v>Himayatnagar</v>
      </c>
      <c r="E177" t="str">
        <f ca="1"/>
        <v>Himayatnagar</v>
      </c>
      <c r="F177" t="str">
        <f ca="1"/>
        <v>20013969</v>
      </c>
      <c r="G177" t="str">
        <f ca="1"/>
        <v>Hadgaon and Himayatnagar 132 Village Grid WSS</v>
      </c>
      <c r="H177" t="str">
        <f ca="1"/>
        <v>Dudhad</v>
      </c>
      <c r="I177" t="str">
        <f ca="1"/>
        <v>ESR-0.40 LL</v>
      </c>
      <c r="J177">
        <f ca="1"/>
        <v>0</v>
      </c>
      <c r="K177">
        <f ca="1"/>
        <v>25741</v>
      </c>
      <c r="L177" t="str">
        <f ca="1"/>
        <v>0.40 LL</v>
      </c>
      <c r="M177">
        <f ca="1"/>
        <v>0</v>
      </c>
      <c r="N177">
        <f ca="1"/>
        <v>0</v>
      </c>
      <c r="O177">
        <f ca="1"/>
        <v>0</v>
      </c>
      <c r="P177">
        <f ca="1"/>
        <v>0</v>
      </c>
      <c r="Q177">
        <f ca="1"/>
        <v>0</v>
      </c>
      <c r="R177">
        <f ca="1"/>
        <v>0</v>
      </c>
      <c r="S177">
        <f ca="1"/>
        <v>3.24</v>
      </c>
      <c r="T177">
        <f ca="1"/>
        <v>1</v>
      </c>
      <c r="U177" t="str">
        <f ca="1"/>
        <v>19-May</v>
      </c>
      <c r="V177" t="str">
        <f ca="1"/>
        <v>18-May</v>
      </c>
      <c r="W177" t="str">
        <f ca="1"/>
        <v>17-May</v>
      </c>
      <c r="X177" t="str">
        <f ca="1"/>
        <v>16-May</v>
      </c>
      <c r="Y177" t="str">
        <f ca="1"/>
        <v>15-May</v>
      </c>
      <c r="Z177" t="str">
        <f ca="1"/>
        <v>14-May</v>
      </c>
      <c r="AA177" t="str">
        <f ca="1"/>
        <v>13-May</v>
      </c>
      <c r="AB177" t="str">
        <f ca="1"/>
        <v>0.4</v>
      </c>
    </row>
    <row r="178" spans="1:28" x14ac:dyDescent="0.35">
      <c r="A178" s="33" t="s">
        <v>549</v>
      </c>
      <c r="B178" t="str">
        <f t="array" aca="1" ref="B178:AB178" ca="1">_xll.PICurrVal('CS Datalink'!$B$2:$AB$2,0,'CS Datalink'!$A$178)</f>
        <v>Chhatrapati Sambhajinagar</v>
      </c>
      <c r="C178" t="str">
        <f ca="1"/>
        <v>Chhatrapati Sambhajinagar</v>
      </c>
      <c r="D178" t="str">
        <f ca="1"/>
        <v>Vaijapur</v>
      </c>
      <c r="E178" t="str">
        <f ca="1"/>
        <v>Vaijapur</v>
      </c>
      <c r="F178" t="str">
        <f ca="1"/>
        <v>20051233</v>
      </c>
      <c r="G178" t="str">
        <f ca="1"/>
        <v>373 Village Gangapur-Vaijapur Grid WSS</v>
      </c>
      <c r="H178" t="str">
        <f ca="1"/>
        <v>Pokhari</v>
      </c>
      <c r="I178" t="str">
        <f ca="1"/>
        <v>ESR-0.70 LL</v>
      </c>
      <c r="J178">
        <f ca="1"/>
        <v>0</v>
      </c>
      <c r="K178">
        <f ca="1"/>
        <v>20345</v>
      </c>
      <c r="L178" t="str">
        <f ca="1"/>
        <v>0.70LL</v>
      </c>
      <c r="M178">
        <f ca="1"/>
        <v>0</v>
      </c>
      <c r="N178">
        <f ca="1"/>
        <v>8.1199999999999992</v>
      </c>
      <c r="O178">
        <f ca="1"/>
        <v>0.76</v>
      </c>
      <c r="P178">
        <f ca="1"/>
        <v>13.53</v>
      </c>
      <c r="Q178">
        <f ca="1"/>
        <v>0.37</v>
      </c>
      <c r="R178">
        <f ca="1"/>
        <v>0.57999999999999996</v>
      </c>
      <c r="S178">
        <f ca="1"/>
        <v>0</v>
      </c>
      <c r="T178">
        <f ca="1"/>
        <v>1</v>
      </c>
      <c r="U178" t="str">
        <f ca="1"/>
        <v>19-May</v>
      </c>
      <c r="V178" t="str">
        <f ca="1"/>
        <v>18-May</v>
      </c>
      <c r="W178" t="str">
        <f ca="1"/>
        <v>17-May</v>
      </c>
      <c r="X178" t="str">
        <f ca="1"/>
        <v>16-May</v>
      </c>
      <c r="Y178" t="str">
        <f ca="1"/>
        <v>15-May</v>
      </c>
      <c r="Z178" t="str">
        <f ca="1"/>
        <v>14-May</v>
      </c>
      <c r="AA178" t="str">
        <f ca="1"/>
        <v>13-May</v>
      </c>
      <c r="AB178" t="str">
        <f ca="1"/>
        <v>0.7</v>
      </c>
    </row>
    <row r="179" spans="1:28" x14ac:dyDescent="0.35">
      <c r="A179" s="33" t="s">
        <v>656</v>
      </c>
      <c r="B179" t="str">
        <f t="array" aca="1" ref="B179:AB179" ca="1">_xll.PICurrVal('CS Datalink'!$B$2:$AB$2,0,'CS Datalink'!$A$179)</f>
        <v>Nanded</v>
      </c>
      <c r="C179" t="str">
        <f ca="1"/>
        <v>Nanded</v>
      </c>
      <c r="D179" t="str">
        <f ca="1"/>
        <v>Himayatnagar</v>
      </c>
      <c r="E179" t="str">
        <f ca="1"/>
        <v>Himayatnagar</v>
      </c>
      <c r="F179" t="str">
        <f ca="1"/>
        <v>20013969</v>
      </c>
      <c r="G179" t="str">
        <f ca="1"/>
        <v>Hadgaon and Himayatnagar 132 Village Grid WSS</v>
      </c>
      <c r="H179" t="str">
        <f ca="1"/>
        <v>Virsani</v>
      </c>
      <c r="I179" t="str">
        <f ca="1"/>
        <v>ESR-0.60 LL</v>
      </c>
      <c r="J179">
        <f ca="1"/>
        <v>0</v>
      </c>
      <c r="K179">
        <f ca="1"/>
        <v>5156</v>
      </c>
      <c r="L179" t="str">
        <f ca="1"/>
        <v>0.60 LL</v>
      </c>
      <c r="M179">
        <f ca="1"/>
        <v>0.89</v>
      </c>
      <c r="N179">
        <f ca="1"/>
        <v>1.87</v>
      </c>
      <c r="O179">
        <f ca="1"/>
        <v>0</v>
      </c>
      <c r="P179">
        <f ca="1"/>
        <v>1.65</v>
      </c>
      <c r="Q179">
        <f ca="1"/>
        <v>0.52</v>
      </c>
      <c r="R179">
        <f ca="1"/>
        <v>1.5</v>
      </c>
      <c r="S179">
        <f ca="1"/>
        <v>0</v>
      </c>
      <c r="T179">
        <f ca="1"/>
        <v>1</v>
      </c>
      <c r="U179" t="str">
        <f ca="1"/>
        <v>19-May</v>
      </c>
      <c r="V179" t="str">
        <f ca="1"/>
        <v>18-May</v>
      </c>
      <c r="W179" t="str">
        <f ca="1"/>
        <v>17-May</v>
      </c>
      <c r="X179" t="str">
        <f ca="1"/>
        <v>16-May</v>
      </c>
      <c r="Y179" t="str">
        <f ca="1"/>
        <v>15-May</v>
      </c>
      <c r="Z179" t="str">
        <f ca="1"/>
        <v>14-May</v>
      </c>
      <c r="AA179" t="str">
        <f ca="1"/>
        <v>13-May</v>
      </c>
      <c r="AB179" t="str">
        <f ca="1"/>
        <v>0.6</v>
      </c>
    </row>
    <row r="180" spans="1:28" x14ac:dyDescent="0.35">
      <c r="A180" s="33" t="s">
        <v>481</v>
      </c>
      <c r="B180" t="str">
        <f t="array" aca="1" ref="B180:AB180" ca="1">_xll.PICurrVal('CS Datalink'!$B$2:$AB$2,0,'CS Datalink'!$A$180)</f>
        <v>Chhatrapati Sambhajinagar</v>
      </c>
      <c r="C180" t="str">
        <f ca="1"/>
        <v>Chhatrapati Sambhajinagar</v>
      </c>
      <c r="D180" t="str">
        <f ca="1"/>
        <v>Vaijapur</v>
      </c>
      <c r="E180" t="str">
        <f ca="1"/>
        <v>Vaijapur</v>
      </c>
      <c r="F180" t="str">
        <f ca="1"/>
        <v>20051233</v>
      </c>
      <c r="G180" t="str">
        <f ca="1"/>
        <v>373 Village Gangapur-Vaijapur Grid WSS</v>
      </c>
      <c r="H180" t="str">
        <f ca="1"/>
        <v>Lasurgaon</v>
      </c>
      <c r="I180" t="str">
        <f ca="1"/>
        <v>ESR-1.00 LL</v>
      </c>
      <c r="J180">
        <f ca="1"/>
        <v>0</v>
      </c>
      <c r="K180">
        <f ca="1"/>
        <v>0</v>
      </c>
      <c r="L180" t="str">
        <f ca="1"/>
        <v>1.00 LL</v>
      </c>
      <c r="M180">
        <f ca="1"/>
        <v>0</v>
      </c>
      <c r="N180">
        <f ca="1"/>
        <v>0</v>
      </c>
      <c r="O180">
        <f ca="1"/>
        <v>0</v>
      </c>
      <c r="P180">
        <f ca="1"/>
        <v>0</v>
      </c>
      <c r="Q180">
        <f ca="1"/>
        <v>0</v>
      </c>
      <c r="R180">
        <f ca="1"/>
        <v>0</v>
      </c>
      <c r="S180">
        <f ca="1"/>
        <v>0</v>
      </c>
      <c r="T180">
        <f ca="1"/>
        <v>0</v>
      </c>
      <c r="U180" t="str">
        <f ca="1"/>
        <v>19-May</v>
      </c>
      <c r="V180" t="str">
        <f ca="1"/>
        <v>18-May</v>
      </c>
      <c r="W180" t="str">
        <f ca="1"/>
        <v>17-May</v>
      </c>
      <c r="X180" t="str">
        <f ca="1"/>
        <v>16-May</v>
      </c>
      <c r="Y180" t="str">
        <f ca="1"/>
        <v>15-May</v>
      </c>
      <c r="Z180" t="str">
        <f ca="1"/>
        <v>14-May</v>
      </c>
      <c r="AA180" t="str">
        <f ca="1"/>
        <v>13-May</v>
      </c>
      <c r="AB180" t="str">
        <f ca="1"/>
        <v>1</v>
      </c>
    </row>
    <row r="181" spans="1:28" x14ac:dyDescent="0.35">
      <c r="A181" s="33" t="s">
        <v>507</v>
      </c>
      <c r="B181" t="str">
        <f t="array" aca="1" ref="B181:AB181" ca="1">_xll.PICurrVal('CS Datalink'!$B$2:$AB$2,0,'CS Datalink'!$A$181)</f>
        <v>Nanded</v>
      </c>
      <c r="C181" t="str">
        <f ca="1"/>
        <v>Nanded</v>
      </c>
      <c r="D181" t="str">
        <f ca="1"/>
        <v>Himayatnagar</v>
      </c>
      <c r="E181" t="str">
        <f ca="1"/>
        <v>Himayatnagar</v>
      </c>
      <c r="F181" t="str">
        <f ca="1"/>
        <v>20013969</v>
      </c>
      <c r="G181" t="str">
        <f ca="1"/>
        <v>Hadgaon and Himayatnagar 132 Village Grid WSS</v>
      </c>
      <c r="H181" t="str">
        <f ca="1"/>
        <v>Palaspur</v>
      </c>
      <c r="I181" t="str">
        <f ca="1"/>
        <v>ESR-0.40 LL</v>
      </c>
      <c r="J181">
        <f ca="1"/>
        <v>0</v>
      </c>
      <c r="K181">
        <f ca="1"/>
        <v>17871</v>
      </c>
      <c r="L181" t="str">
        <f ca="1"/>
        <v>0.40 LL</v>
      </c>
      <c r="M181">
        <f ca="1"/>
        <v>2.0699999999999998</v>
      </c>
      <c r="N181">
        <f ca="1"/>
        <v>0</v>
      </c>
      <c r="O181">
        <f ca="1"/>
        <v>1.18</v>
      </c>
      <c r="P181">
        <f ca="1"/>
        <v>3.04</v>
      </c>
      <c r="Q181">
        <f ca="1"/>
        <v>0</v>
      </c>
      <c r="R181">
        <f ca="1"/>
        <v>3.96</v>
      </c>
      <c r="S181">
        <f ca="1"/>
        <v>0</v>
      </c>
      <c r="T181">
        <f ca="1"/>
        <v>1</v>
      </c>
      <c r="U181" t="str">
        <f ca="1"/>
        <v>19-May</v>
      </c>
      <c r="V181" t="str">
        <f ca="1"/>
        <v>18-May</v>
      </c>
      <c r="W181" t="str">
        <f ca="1"/>
        <v>17-May</v>
      </c>
      <c r="X181" t="str">
        <f ca="1"/>
        <v>16-May</v>
      </c>
      <c r="Y181" t="str">
        <f ca="1"/>
        <v>15-May</v>
      </c>
      <c r="Z181" t="str">
        <f ca="1"/>
        <v>14-May</v>
      </c>
      <c r="AA181" t="str">
        <f ca="1"/>
        <v>13-May</v>
      </c>
      <c r="AB181" t="str">
        <f ca="1"/>
        <v>0.4</v>
      </c>
    </row>
    <row r="182" spans="1:28" x14ac:dyDescent="0.35">
      <c r="A182" s="33" t="s">
        <v>412</v>
      </c>
      <c r="B182" t="str">
        <f t="array" aca="1" ref="B182:AB182" ca="1">_xll.PICurrVal('CS Datalink'!$B$2:$AB$2,0,'CS Datalink'!$A$182)</f>
        <v>Latur</v>
      </c>
      <c r="C182" t="str">
        <f ca="1"/>
        <v>Latur</v>
      </c>
      <c r="D182" t="str">
        <f ca="1"/>
        <v>Shirur Anantpal</v>
      </c>
      <c r="E182" t="str">
        <f ca="1"/>
        <v>Shirur Anantpal</v>
      </c>
      <c r="F182" t="str">
        <f ca="1"/>
        <v>20030815</v>
      </c>
      <c r="G182" t="str">
        <f ca="1"/>
        <v>Sakol 7 villages WSS</v>
      </c>
      <c r="H182" t="str">
        <f ca="1"/>
        <v>Kanegaon</v>
      </c>
      <c r="I182" t="str">
        <f ca="1"/>
        <v>ESR-0.30 LL</v>
      </c>
      <c r="J182">
        <f ca="1"/>
        <v>0</v>
      </c>
      <c r="K182">
        <f ca="1"/>
        <v>40810</v>
      </c>
      <c r="L182" t="str">
        <f ca="1"/>
        <v>0.30 LL</v>
      </c>
      <c r="M182">
        <f ca="1"/>
        <v>0.84489689797381284</v>
      </c>
      <c r="N182">
        <f ca="1"/>
        <v>4.4427722772277045</v>
      </c>
      <c r="O182">
        <f ca="1"/>
        <v>2.5952248121961747</v>
      </c>
      <c r="P182">
        <f ca="1"/>
        <v>4.5490291015837281</v>
      </c>
      <c r="Q182">
        <f ca="1"/>
        <v>4.4797167138809888</v>
      </c>
      <c r="R182">
        <f ca="1"/>
        <v>3.3883657957244577</v>
      </c>
      <c r="S182">
        <f ca="1"/>
        <v>4.0260885805763245</v>
      </c>
      <c r="T182">
        <f ca="1"/>
        <v>1</v>
      </c>
      <c r="U182" t="str">
        <f ca="1"/>
        <v>19-May</v>
      </c>
      <c r="V182" t="str">
        <f ca="1"/>
        <v>18-May</v>
      </c>
      <c r="W182" t="str">
        <f ca="1"/>
        <v>17-May</v>
      </c>
      <c r="X182" t="str">
        <f ca="1"/>
        <v>16-May</v>
      </c>
      <c r="Y182" t="str">
        <f ca="1"/>
        <v>15-May</v>
      </c>
      <c r="Z182" t="str">
        <f ca="1"/>
        <v>14-May</v>
      </c>
      <c r="AA182" t="str">
        <f ca="1"/>
        <v>13-May</v>
      </c>
      <c r="AB182" t="str">
        <f ca="1"/>
        <v>0.3</v>
      </c>
    </row>
    <row r="183" spans="1:28" x14ac:dyDescent="0.35">
      <c r="A183" s="33" t="s">
        <v>1087</v>
      </c>
      <c r="B183" t="str">
        <f t="array" aca="1" ref="B183:AB183" ca="1">_xll.PICurrVal('CS Datalink'!$B$2:$AB$2,0,'CS Datalink'!$A$183)</f>
        <v>Chhatrapati Sambhajinagar</v>
      </c>
      <c r="C183" t="str">
        <f ca="1"/>
        <v>Jalna</v>
      </c>
      <c r="D183" t="str">
        <f ca="1"/>
        <v>Partur</v>
      </c>
      <c r="E183" t="str">
        <f ca="1"/>
        <v>Partur</v>
      </c>
      <c r="F183" t="str">
        <f ca="1"/>
        <v>20094559</v>
      </c>
      <c r="G183" t="str">
        <f ca="1"/>
        <v>120 Villages Extension Scheme for Works Not Considered in 173 GRID WSS and 95 GRID WSS Tq. Partur, Mantha and Jalna Dist: Jalna</v>
      </c>
      <c r="H183" t="str">
        <f ca="1"/>
        <v>Anandwadi</v>
      </c>
      <c r="I183" t="str">
        <f ca="1"/>
        <v>ESR-0.47 LL</v>
      </c>
      <c r="J183">
        <f ca="1"/>
        <v>0</v>
      </c>
      <c r="K183">
        <f ca="1"/>
        <v>6.0000002849847078E-4</v>
      </c>
      <c r="L183" t="str">
        <f ca="1"/>
        <v>0.47 LL</v>
      </c>
      <c r="M183">
        <f ca="1"/>
        <v>0</v>
      </c>
      <c r="N183">
        <f ca="1"/>
        <v>0</v>
      </c>
      <c r="O183">
        <f ca="1"/>
        <v>0</v>
      </c>
      <c r="P183">
        <f ca="1"/>
        <v>0</v>
      </c>
      <c r="Q183">
        <f ca="1"/>
        <v>0</v>
      </c>
      <c r="R183">
        <f ca="1"/>
        <v>0</v>
      </c>
      <c r="S183">
        <f ca="1"/>
        <v>0</v>
      </c>
      <c r="T183">
        <f ca="1"/>
        <v>0</v>
      </c>
      <c r="U183" t="str">
        <f ca="1"/>
        <v>19-May</v>
      </c>
      <c r="V183" t="str">
        <f ca="1"/>
        <v>18-May</v>
      </c>
      <c r="W183" t="str">
        <f ca="1"/>
        <v>17-May</v>
      </c>
      <c r="X183" t="str">
        <f ca="1"/>
        <v>16-May</v>
      </c>
      <c r="Y183" t="str">
        <f ca="1"/>
        <v>15-May</v>
      </c>
      <c r="Z183" t="str">
        <f ca="1"/>
        <v>14-May</v>
      </c>
      <c r="AA183" t="str">
        <f ca="1"/>
        <v>13-May</v>
      </c>
      <c r="AB183" t="str">
        <f ca="1"/>
        <v>0.469999998807907</v>
      </c>
    </row>
    <row r="184" spans="1:28" x14ac:dyDescent="0.35">
      <c r="A184" s="33" t="s">
        <v>325</v>
      </c>
      <c r="B184" t="str">
        <f t="array" aca="1" ref="B184:AB184" ca="1">_xll.PICurrVal('CS Datalink'!$B$2:$AB$2,0,'CS Datalink'!$A$184)</f>
        <v>Nanded</v>
      </c>
      <c r="C184" t="str">
        <f ca="1"/>
        <v>Nanded</v>
      </c>
      <c r="D184" t="str">
        <f ca="1"/>
        <v>Hadgaon</v>
      </c>
      <c r="E184" t="str">
        <f ca="1"/>
        <v>Hadgaon</v>
      </c>
      <c r="F184" t="str">
        <f ca="1"/>
        <v>20013969</v>
      </c>
      <c r="G184" t="str">
        <f ca="1"/>
        <v>Hadgaon and Himayatnagar 132 Village Grid WSS</v>
      </c>
      <c r="H184" t="str">
        <f ca="1"/>
        <v>Rui</v>
      </c>
      <c r="I184" t="str">
        <f ca="1"/>
        <v>ESR 1.00 LL</v>
      </c>
      <c r="J184">
        <f ca="1"/>
        <v>0</v>
      </c>
      <c r="K184">
        <f ca="1"/>
        <v>18681</v>
      </c>
      <c r="L184" t="str">
        <f ca="1"/>
        <v>1.00LL</v>
      </c>
      <c r="M184">
        <f ca="1"/>
        <v>0</v>
      </c>
      <c r="N184">
        <f ca="1"/>
        <v>0</v>
      </c>
      <c r="O184">
        <f ca="1"/>
        <v>0</v>
      </c>
      <c r="P184">
        <f ca="1"/>
        <v>0</v>
      </c>
      <c r="Q184">
        <f ca="1"/>
        <v>0</v>
      </c>
      <c r="R184">
        <f ca="1"/>
        <v>0</v>
      </c>
      <c r="S184">
        <f ca="1"/>
        <v>0</v>
      </c>
      <c r="T184">
        <f ca="1"/>
        <v>1</v>
      </c>
      <c r="U184" t="str">
        <f ca="1"/>
        <v>19-May</v>
      </c>
      <c r="V184" t="str">
        <f ca="1"/>
        <v>18-May</v>
      </c>
      <c r="W184" t="str">
        <f ca="1"/>
        <v>17-May</v>
      </c>
      <c r="X184" t="str">
        <f ca="1"/>
        <v>16-May</v>
      </c>
      <c r="Y184" t="str">
        <f ca="1"/>
        <v>15-May</v>
      </c>
      <c r="Z184" t="str">
        <f ca="1"/>
        <v>14-May</v>
      </c>
      <c r="AA184" t="str">
        <f ca="1"/>
        <v>13-May</v>
      </c>
      <c r="AB184" t="str">
        <f ca="1"/>
        <v>1</v>
      </c>
    </row>
    <row r="185" spans="1:28" x14ac:dyDescent="0.35">
      <c r="A185" s="33" t="s">
        <v>917</v>
      </c>
      <c r="B185" t="str">
        <f t="array" aca="1" ref="B185:AB185" ca="1">_xll.PICurrVal('CS Datalink'!$B$2:$AB$2,0,'CS Datalink'!$A$185)</f>
        <v>Latur</v>
      </c>
      <c r="C185" t="str">
        <f ca="1"/>
        <v>Latur</v>
      </c>
      <c r="D185" t="str">
        <f ca="1"/>
        <v>Renapur</v>
      </c>
      <c r="E185" t="str">
        <f ca="1"/>
        <v>Renapur</v>
      </c>
      <c r="F185" t="str">
        <f ca="1"/>
        <v>20030820</v>
      </c>
      <c r="G185" t="str">
        <f ca="1"/>
        <v>Pangaon 10 villages WSS</v>
      </c>
      <c r="H185" t="str">
        <f ca="1"/>
        <v>Pangaon</v>
      </c>
      <c r="I185" t="str">
        <f ca="1"/>
        <v>ESR-1.40 LL</v>
      </c>
      <c r="J185">
        <f ca="1"/>
        <v>0</v>
      </c>
      <c r="K185">
        <f ca="1"/>
        <v>0</v>
      </c>
      <c r="L185" t="str">
        <f ca="1"/>
        <v>1.40 LL</v>
      </c>
      <c r="M185">
        <f ca="1"/>
        <v>0</v>
      </c>
      <c r="N185">
        <f ca="1"/>
        <v>0</v>
      </c>
      <c r="O185">
        <f ca="1"/>
        <v>0</v>
      </c>
      <c r="P185">
        <f ca="1"/>
        <v>0</v>
      </c>
      <c r="Q185">
        <f ca="1"/>
        <v>0</v>
      </c>
      <c r="R185">
        <f ca="1"/>
        <v>0</v>
      </c>
      <c r="S185">
        <f ca="1"/>
        <v>0</v>
      </c>
      <c r="T185">
        <f ca="1"/>
        <v>0</v>
      </c>
      <c r="U185" t="str">
        <f ca="1"/>
        <v>19-May</v>
      </c>
      <c r="V185" t="str">
        <f ca="1"/>
        <v>18-May</v>
      </c>
      <c r="W185" t="str">
        <f ca="1"/>
        <v>17-May</v>
      </c>
      <c r="X185" t="str">
        <f ca="1"/>
        <v>16-May</v>
      </c>
      <c r="Y185" t="str">
        <f ca="1"/>
        <v>15-May</v>
      </c>
      <c r="Z185" t="str">
        <f ca="1"/>
        <v>14-May</v>
      </c>
      <c r="AA185" t="str">
        <f ca="1"/>
        <v>13-May</v>
      </c>
      <c r="AB185" t="str">
        <f ca="1"/>
        <v>1.4</v>
      </c>
    </row>
    <row r="186" spans="1:28" x14ac:dyDescent="0.35">
      <c r="A186" s="33" t="s">
        <v>692</v>
      </c>
      <c r="B186" t="str">
        <f t="array" aca="1" ref="B186:AB186" ca="1">_xll.PICurrVal('CS Datalink'!$B$2:$AB$2,0,'CS Datalink'!$A$186)</f>
        <v>Latur</v>
      </c>
      <c r="C186" t="str">
        <f ca="1"/>
        <v>Latur</v>
      </c>
      <c r="D186" t="str">
        <f ca="1"/>
        <v>Renapur</v>
      </c>
      <c r="E186" t="str">
        <f ca="1"/>
        <v>Renapur</v>
      </c>
      <c r="F186" t="str">
        <f ca="1"/>
        <v>20030820</v>
      </c>
      <c r="G186" t="str">
        <f ca="1"/>
        <v>Pangaon 10 villages WSS</v>
      </c>
      <c r="H186" t="str">
        <f ca="1"/>
        <v>Murdav</v>
      </c>
      <c r="I186" t="str">
        <f ca="1"/>
        <v>ESR-0.75 LL</v>
      </c>
      <c r="J186">
        <f ca="1"/>
        <v>0</v>
      </c>
      <c r="K186">
        <f ca="1"/>
        <v>0</v>
      </c>
      <c r="L186" t="str">
        <f ca="1"/>
        <v>0.75 LL</v>
      </c>
      <c r="M186">
        <f ca="1"/>
        <v>0</v>
      </c>
      <c r="N186">
        <f ca="1"/>
        <v>0</v>
      </c>
      <c r="O186">
        <f ca="1"/>
        <v>0</v>
      </c>
      <c r="P186">
        <f ca="1"/>
        <v>0</v>
      </c>
      <c r="Q186">
        <f ca="1"/>
        <v>0</v>
      </c>
      <c r="R186">
        <f ca="1"/>
        <v>0</v>
      </c>
      <c r="S186">
        <f ca="1"/>
        <v>0</v>
      </c>
      <c r="T186">
        <f ca="1"/>
        <v>1</v>
      </c>
      <c r="U186" t="str">
        <f ca="1"/>
        <v>19-May</v>
      </c>
      <c r="V186" t="str">
        <f ca="1"/>
        <v>18-May</v>
      </c>
      <c r="W186" t="str">
        <f ca="1"/>
        <v>17-May</v>
      </c>
      <c r="X186" t="str">
        <f ca="1"/>
        <v>16-May</v>
      </c>
      <c r="Y186" t="str">
        <f ca="1"/>
        <v>15-May</v>
      </c>
      <c r="Z186" t="str">
        <f ca="1"/>
        <v>14-May</v>
      </c>
      <c r="AA186" t="str">
        <f ca="1"/>
        <v>13-May</v>
      </c>
      <c r="AB186" t="str">
        <f ca="1"/>
        <v>Unsupported Data Type</v>
      </c>
    </row>
    <row r="187" spans="1:28" x14ac:dyDescent="0.35">
      <c r="A187" s="33" t="s">
        <v>262</v>
      </c>
      <c r="B187" t="str">
        <f t="array" aca="1" ref="B187:AB187" ca="1">_xll.PICurrVal('CS Datalink'!$B$2:$AB$2,0,'CS Datalink'!$A$187)</f>
        <v>Chhatrapati Sambhajinagar</v>
      </c>
      <c r="C187" t="str">
        <f ca="1"/>
        <v>Chhatrapati Sambhajinagar</v>
      </c>
      <c r="D187" t="str">
        <f ca="1"/>
        <v>Paithan</v>
      </c>
      <c r="E187" t="str">
        <f ca="1"/>
        <v>Paithan</v>
      </c>
      <c r="F187" t="str">
        <f ca="1"/>
        <v>20018162</v>
      </c>
      <c r="G187" t="str">
        <f ca="1"/>
        <v>Paithan Taluka 178 Village Grid WS</v>
      </c>
      <c r="H187" t="str">
        <f ca="1"/>
        <v>Kuranpimpri</v>
      </c>
      <c r="I187" t="str">
        <f ca="1"/>
        <v>ESR-0.60 LL</v>
      </c>
      <c r="J187">
        <f ca="1"/>
        <v>0</v>
      </c>
      <c r="K187">
        <f ca="1"/>
        <v>3562</v>
      </c>
      <c r="L187" t="str">
        <f ca="1"/>
        <v>0.60 LL</v>
      </c>
      <c r="M187">
        <f ca="1"/>
        <v>0.6</v>
      </c>
      <c r="N187">
        <f ca="1"/>
        <v>0.57999999999999996</v>
      </c>
      <c r="O187">
        <f ca="1"/>
        <v>0.9</v>
      </c>
      <c r="P187">
        <f ca="1"/>
        <v>0.7</v>
      </c>
      <c r="Q187">
        <f ca="1"/>
        <v>0.56000000000000005</v>
      </c>
      <c r="R187">
        <f ca="1"/>
        <v>0.86</v>
      </c>
      <c r="S187">
        <f ca="1"/>
        <v>1.1499999999999999</v>
      </c>
      <c r="T187">
        <f ca="1"/>
        <v>1</v>
      </c>
      <c r="U187" t="str">
        <f ca="1"/>
        <v>19-May</v>
      </c>
      <c r="V187" t="str">
        <f ca="1"/>
        <v>18-May</v>
      </c>
      <c r="W187" t="str">
        <f ca="1"/>
        <v>17-May</v>
      </c>
      <c r="X187" t="str">
        <f ca="1"/>
        <v>16-May</v>
      </c>
      <c r="Y187" t="str">
        <f ca="1"/>
        <v>15-May</v>
      </c>
      <c r="Z187" t="str">
        <f ca="1"/>
        <v>14-May</v>
      </c>
      <c r="AA187" t="str">
        <f ca="1"/>
        <v>13-May</v>
      </c>
      <c r="AB187" t="str">
        <f ca="1"/>
        <v>0.6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4E2C5-8BEE-400F-8DE1-46A734498709}">
  <dimension ref="A1:ALF195"/>
  <sheetViews>
    <sheetView topLeftCell="A2" zoomScale="55" zoomScaleNormal="55" workbookViewId="0">
      <selection activeCell="D7" sqref="D7"/>
    </sheetView>
  </sheetViews>
  <sheetFormatPr defaultRowHeight="14.5" x14ac:dyDescent="0.35"/>
  <cols>
    <col min="1" max="1" width="6.54296875" bestFit="1" customWidth="1"/>
    <col min="2" max="2" width="9.1796875" bestFit="1" customWidth="1"/>
    <col min="3" max="3" width="9.81640625" bestFit="1" customWidth="1"/>
    <col min="4" max="4" width="14.453125" bestFit="1" customWidth="1"/>
    <col min="5" max="5" width="14.81640625" bestFit="1" customWidth="1"/>
    <col min="6" max="6" width="11" bestFit="1" customWidth="1"/>
    <col min="7" max="7" width="37" bestFit="1" customWidth="1"/>
    <col min="8" max="8" width="15.90625" bestFit="1" customWidth="1"/>
    <col min="9" max="9" width="27.6328125" bestFit="1" customWidth="1"/>
    <col min="10" max="10" width="10.08984375" bestFit="1" customWidth="1"/>
    <col min="11" max="11" width="29.08984375" bestFit="1" customWidth="1"/>
    <col min="12" max="12" width="16.453125" bestFit="1" customWidth="1"/>
    <col min="13" max="13" width="13.36328125" bestFit="1" customWidth="1"/>
    <col min="14" max="20" width="13.453125" bestFit="1" customWidth="1"/>
    <col min="21" max="21" width="13.453125" customWidth="1"/>
    <col min="22" max="22" width="27.81640625" style="22" customWidth="1"/>
    <col min="994" max="994" width="190.36328125" bestFit="1" customWidth="1"/>
  </cols>
  <sheetData>
    <row r="1" spans="1:994" x14ac:dyDescent="0.35">
      <c r="B1" s="1"/>
      <c r="C1" s="2"/>
      <c r="D1" s="5"/>
      <c r="ALF1" s="4" t="s">
        <v>1</v>
      </c>
    </row>
    <row r="2" spans="1:994" ht="23" x14ac:dyDescent="0.35">
      <c r="A2" s="65" t="s">
        <v>26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7"/>
    </row>
    <row r="3" spans="1:994" ht="23" x14ac:dyDescent="0.35">
      <c r="C3" s="7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</row>
    <row r="5" spans="1:994" ht="23.5" x14ac:dyDescent="0.35">
      <c r="A5" s="68" t="s">
        <v>14</v>
      </c>
      <c r="B5" s="69"/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70"/>
    </row>
    <row r="6" spans="1:994" x14ac:dyDescent="0.35">
      <c r="A6" s="3"/>
    </row>
    <row r="7" spans="1:994" ht="26" x14ac:dyDescent="0.6">
      <c r="A7" s="71" t="s">
        <v>46</v>
      </c>
      <c r="B7" s="72"/>
      <c r="C7" s="73"/>
      <c r="D7" s="15" t="s">
        <v>1491</v>
      </c>
      <c r="T7" s="74" t="s">
        <v>425</v>
      </c>
      <c r="U7" s="75"/>
      <c r="V7" s="75"/>
      <c r="W7" s="76"/>
    </row>
    <row r="8" spans="1:994" ht="26" x14ac:dyDescent="0.6">
      <c r="A8" s="37"/>
      <c r="B8" s="37"/>
      <c r="C8" s="37"/>
      <c r="D8" s="38"/>
      <c r="T8" s="6" t="s">
        <v>426</v>
      </c>
      <c r="U8" s="62" t="s">
        <v>427</v>
      </c>
      <c r="V8" s="63"/>
      <c r="W8" s="64"/>
    </row>
    <row r="9" spans="1:994" ht="25" x14ac:dyDescent="0.4">
      <c r="A9" s="37"/>
      <c r="B9" s="37"/>
      <c r="C9" s="37"/>
      <c r="D9" s="57" t="s">
        <v>439</v>
      </c>
      <c r="E9" s="50" t="s">
        <v>59</v>
      </c>
      <c r="F9" s="50"/>
      <c r="G9" s="50"/>
      <c r="H9" s="50"/>
      <c r="I9" s="50"/>
      <c r="J9" s="50"/>
      <c r="K9" s="50"/>
      <c r="L9" s="59" t="s">
        <v>522</v>
      </c>
      <c r="M9" s="60"/>
      <c r="N9" s="60"/>
      <c r="O9" s="60"/>
      <c r="P9" s="60"/>
      <c r="Q9" s="60"/>
      <c r="R9" s="61"/>
      <c r="T9" s="6" t="s">
        <v>428</v>
      </c>
      <c r="U9" s="62" t="s">
        <v>429</v>
      </c>
      <c r="V9" s="63"/>
      <c r="W9" s="64"/>
    </row>
    <row r="10" spans="1:994" ht="25" x14ac:dyDescent="0.4">
      <c r="A10" s="37"/>
      <c r="B10" s="37"/>
      <c r="C10" s="37"/>
      <c r="D10" s="58"/>
      <c r="E10" s="31" t="s">
        <v>443</v>
      </c>
      <c r="F10" s="17" t="s">
        <v>47</v>
      </c>
      <c r="G10" s="17" t="s">
        <v>96</v>
      </c>
      <c r="H10" s="17" t="s">
        <v>97</v>
      </c>
      <c r="I10" s="17" t="s">
        <v>98</v>
      </c>
      <c r="J10" s="17" t="s">
        <v>48</v>
      </c>
      <c r="K10" s="17" t="s">
        <v>49</v>
      </c>
      <c r="L10" s="17" t="s">
        <v>515</v>
      </c>
      <c r="M10" s="17" t="s">
        <v>516</v>
      </c>
      <c r="N10" s="17" t="s">
        <v>517</v>
      </c>
      <c r="O10" s="17" t="s">
        <v>518</v>
      </c>
      <c r="P10" s="17" t="s">
        <v>519</v>
      </c>
      <c r="Q10" s="17" t="s">
        <v>520</v>
      </c>
      <c r="R10" s="17" t="s">
        <v>521</v>
      </c>
      <c r="T10" s="6" t="s">
        <v>430</v>
      </c>
      <c r="U10" s="62" t="s">
        <v>431</v>
      </c>
      <c r="V10" s="63"/>
      <c r="W10" s="64"/>
    </row>
    <row r="11" spans="1:994" ht="25" x14ac:dyDescent="0.4">
      <c r="A11" s="37"/>
      <c r="B11" s="37"/>
      <c r="C11" s="37"/>
      <c r="D11" s="25">
        <f>SUM('Pune - Number of Percentage'!P:P)</f>
        <v>181</v>
      </c>
      <c r="E11" s="20">
        <f>SUM('Pune - Number of Percentage'!Q:Q)</f>
        <v>130</v>
      </c>
      <c r="F11" s="20">
        <f>SUM('Pune - Number of Percentage'!J:J)</f>
        <v>153</v>
      </c>
      <c r="G11" s="20">
        <f>SUM('Pune - Number of Percentage'!K:K)</f>
        <v>10</v>
      </c>
      <c r="H11" s="20">
        <f>SUM('Pune - Number of Percentage'!L:L)</f>
        <v>3</v>
      </c>
      <c r="I11" s="20">
        <f>SUM('Pune - Number of Percentage'!M:M)</f>
        <v>5</v>
      </c>
      <c r="J11" s="20">
        <f>SUM('Pune - Number of Percentage'!N:N)</f>
        <v>1</v>
      </c>
      <c r="K11" s="20">
        <f>SUM('Pune - Number of Percentage'!O:O)</f>
        <v>9</v>
      </c>
      <c r="L11" s="20">
        <f>COUNTIF('Region - Pune Data'!U:U,1)</f>
        <v>12</v>
      </c>
      <c r="M11" s="20">
        <f>COUNTIF('Region - Pune Data'!U:U,2)</f>
        <v>6</v>
      </c>
      <c r="N11" s="20">
        <f>COUNTIF('Region - Pune Data'!U:U,3)</f>
        <v>10</v>
      </c>
      <c r="O11" s="20">
        <f>COUNTIF('Region - Pune Data'!U:U,4)</f>
        <v>18</v>
      </c>
      <c r="P11" s="20">
        <f>COUNTIF('Region - Pune Data'!U:U,5)</f>
        <v>10</v>
      </c>
      <c r="Q11" s="34">
        <f>COUNTIF('Region - Pune Data'!U:U,6)</f>
        <v>5</v>
      </c>
      <c r="R11" s="20">
        <f>COUNTIF('Region - Pune Data'!U:U,7)</f>
        <v>99</v>
      </c>
      <c r="T11" s="6" t="s">
        <v>432</v>
      </c>
      <c r="U11" s="62" t="s">
        <v>433</v>
      </c>
      <c r="V11" s="63"/>
      <c r="W11" s="64"/>
    </row>
    <row r="12" spans="1:994" x14ac:dyDescent="0.35">
      <c r="C12" s="19">
        <v>0</v>
      </c>
      <c r="G12" s="14"/>
    </row>
    <row r="13" spans="1:994" s="10" customFormat="1" ht="15.65" customHeight="1" x14ac:dyDescent="0.35">
      <c r="A13" s="54" t="s">
        <v>9</v>
      </c>
      <c r="B13" s="54" t="s">
        <v>2</v>
      </c>
      <c r="C13" s="54" t="s">
        <v>3</v>
      </c>
      <c r="D13" s="54" t="s">
        <v>4</v>
      </c>
      <c r="E13" s="54" t="s">
        <v>5</v>
      </c>
      <c r="F13" s="54" t="s">
        <v>6</v>
      </c>
      <c r="G13" s="54" t="s">
        <v>7</v>
      </c>
      <c r="H13" s="54" t="s">
        <v>0</v>
      </c>
      <c r="I13" s="54" t="s">
        <v>10</v>
      </c>
      <c r="J13" s="54" t="s">
        <v>38</v>
      </c>
      <c r="K13" s="54" t="s">
        <v>11</v>
      </c>
      <c r="L13" s="54" t="s">
        <v>30</v>
      </c>
      <c r="M13" s="54" t="s">
        <v>27</v>
      </c>
      <c r="N13" s="54" t="s">
        <v>39</v>
      </c>
      <c r="O13" s="54"/>
      <c r="P13" s="54"/>
      <c r="Q13" s="54"/>
      <c r="R13" s="54"/>
      <c r="S13" s="54"/>
      <c r="T13" s="54"/>
      <c r="U13" s="54" t="s">
        <v>523</v>
      </c>
      <c r="V13" s="55" t="s">
        <v>32</v>
      </c>
      <c r="W13" s="39"/>
    </row>
    <row r="14" spans="1:994" s="11" customFormat="1" ht="33.65" customHeight="1" x14ac:dyDescent="0.35">
      <c r="A14" s="54"/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13" t="s">
        <v>1153</v>
      </c>
      <c r="O14" s="9" t="s">
        <v>1154</v>
      </c>
      <c r="P14" s="9" t="s">
        <v>1155</v>
      </c>
      <c r="Q14" s="9" t="s">
        <v>1156</v>
      </c>
      <c r="R14" s="9" t="s">
        <v>1157</v>
      </c>
      <c r="S14" s="9" t="s">
        <v>1158</v>
      </c>
      <c r="T14" s="9" t="s">
        <v>1159</v>
      </c>
      <c r="U14" s="54"/>
      <c r="V14" s="55"/>
      <c r="W14" s="39"/>
    </row>
    <row r="15" spans="1:994" x14ac:dyDescent="0.35">
      <c r="A15" s="20">
        <f>'Region - Pune Data'!A3</f>
        <v>1</v>
      </c>
      <c r="B15" s="20" t="str">
        <f>'Region - Pune Data'!B3</f>
        <v>Sangli</v>
      </c>
      <c r="C15" s="20" t="str">
        <f>'Region - Pune Data'!C3</f>
        <v>Solapur</v>
      </c>
      <c r="D15" s="20" t="str">
        <f>'Region - Pune Data'!D3</f>
        <v>Solapur</v>
      </c>
      <c r="E15" s="20" t="str">
        <f>'Region - Pune Data'!E3</f>
        <v>Sangola</v>
      </c>
      <c r="F15" s="20" t="str">
        <f>'Region - Pune Data'!F3</f>
        <v>20027396</v>
      </c>
      <c r="G15" s="20" t="str">
        <f>'Region - Pune Data'!G3</f>
        <v>Alegaon shirbhavi 82 Village</v>
      </c>
      <c r="H15" s="20" t="str">
        <f>'Region - Pune Data'!H3</f>
        <v>Ajanale</v>
      </c>
      <c r="I15" s="20" t="str">
        <f>'Region - Pune Data'!I3</f>
        <v>Ajanale Existing ESR 0.20 LL</v>
      </c>
      <c r="J15" s="21">
        <f>'Region - Pune Data'!J3</f>
        <v>0</v>
      </c>
      <c r="K15" s="20" t="str">
        <f>'Region - Pune Data'!K3</f>
        <v>Connected</v>
      </c>
      <c r="L15" s="20" t="str">
        <f>'Region - Pune Data'!L3</f>
        <v>Online</v>
      </c>
      <c r="M15" s="20" t="str">
        <f>'Region - Pune Data'!M3</f>
        <v>0.20 LL</v>
      </c>
      <c r="N15" s="21">
        <f>'Region - Pune Data'!N3</f>
        <v>0.41159179687500003</v>
      </c>
      <c r="O15" s="21">
        <f>'Region - Pune Data'!O3</f>
        <v>0.103359375</v>
      </c>
      <c r="P15" s="21">
        <f>'Region - Pune Data'!P3</f>
        <v>0.94601074218750003</v>
      </c>
      <c r="Q15" s="21">
        <f>'Region - Pune Data'!Q3</f>
        <v>0.81192871093749996</v>
      </c>
      <c r="R15" s="21">
        <f>'Region - Pune Data'!R3</f>
        <v>1.1839013671875001</v>
      </c>
      <c r="S15" s="21">
        <f>'Region - Pune Data'!S3</f>
        <v>2.0902343750000001</v>
      </c>
      <c r="T15" s="21">
        <f>'Region - Pune Data'!T3</f>
        <v>2.3203125000000002E-2</v>
      </c>
      <c r="U15" s="20">
        <f>'Region - Pune Data'!U3</f>
        <v>0</v>
      </c>
      <c r="V15" s="12">
        <f>'Region - Pune Data'!V3</f>
        <v>0.116015625</v>
      </c>
      <c r="W15" s="39"/>
    </row>
    <row r="16" spans="1:994" x14ac:dyDescent="0.35">
      <c r="A16" s="20">
        <f>'Region - Pune Data'!A4</f>
        <v>2</v>
      </c>
      <c r="B16" s="20" t="str">
        <f>'Region - Pune Data'!B4</f>
        <v>Sangli</v>
      </c>
      <c r="C16" s="20" t="str">
        <f>'Region - Pune Data'!C4</f>
        <v>Solapur</v>
      </c>
      <c r="D16" s="20" t="str">
        <f>'Region - Pune Data'!D4</f>
        <v>Solapur</v>
      </c>
      <c r="E16" s="20" t="str">
        <f>'Region - Pune Data'!E4</f>
        <v>Sangola</v>
      </c>
      <c r="F16" s="20" t="str">
        <f>'Region - Pune Data'!F4</f>
        <v>20027396</v>
      </c>
      <c r="G16" s="20" t="str">
        <f>'Region - Pune Data'!G4</f>
        <v>Alegaon shirbhavi 82 Village</v>
      </c>
      <c r="H16" s="20" t="str">
        <f>'Region - Pune Data'!H4</f>
        <v>Hatid</v>
      </c>
      <c r="I16" s="20" t="str">
        <f>'Region - Pune Data'!I4</f>
        <v>Hatid Existing ESR 0.50 LL</v>
      </c>
      <c r="J16" s="21">
        <f>'Region - Pune Data'!J4</f>
        <v>1.1891999244689941</v>
      </c>
      <c r="K16" s="20" t="str">
        <f>'Region - Pune Data'!K4</f>
        <v>Connected</v>
      </c>
      <c r="L16" s="20" t="str">
        <f>'Region - Pune Data'!L4</f>
        <v>Online</v>
      </c>
      <c r="M16" s="20" t="str">
        <f>'Region - Pune Data'!M4</f>
        <v>0.50  LL</v>
      </c>
      <c r="N16" s="21">
        <f>'Region - Pune Data'!N4</f>
        <v>1.4071533203125</v>
      </c>
      <c r="O16" s="21">
        <f>'Region - Pune Data'!O4</f>
        <v>0.2277783203125</v>
      </c>
      <c r="P16" s="21">
        <f>'Region - Pune Data'!P4</f>
        <v>1.4659374999999999</v>
      </c>
      <c r="Q16" s="21">
        <f>'Region - Pune Data'!Q4</f>
        <v>5.8930664062499999E-2</v>
      </c>
      <c r="R16" s="21">
        <f>'Region - Pune Data'!R4</f>
        <v>1.425830078125</v>
      </c>
      <c r="S16" s="21">
        <f>'Region - Pune Data'!S4</f>
        <v>0.32854492187500001</v>
      </c>
      <c r="T16" s="21">
        <f>'Region - Pune Data'!T4</f>
        <v>1.3627392578124999</v>
      </c>
      <c r="U16" s="20">
        <f>'Region - Pune Data'!U4</f>
        <v>0</v>
      </c>
      <c r="V16" s="12">
        <f>'Region - Pune Data'!V4</f>
        <v>2.7254785156249999</v>
      </c>
      <c r="W16" s="39"/>
    </row>
    <row r="17" spans="1:23" x14ac:dyDescent="0.35">
      <c r="A17" s="20">
        <f>'Region - Pune Data'!A5</f>
        <v>3</v>
      </c>
      <c r="B17" s="20" t="str">
        <f>'Region - Pune Data'!B5</f>
        <v>Sangli</v>
      </c>
      <c r="C17" s="20" t="str">
        <f>'Region - Pune Data'!C5</f>
        <v>Solapur</v>
      </c>
      <c r="D17" s="20" t="str">
        <f>'Region - Pune Data'!D5</f>
        <v>Solapur</v>
      </c>
      <c r="E17" s="20" t="str">
        <f>'Region - Pune Data'!E5</f>
        <v>Sangola</v>
      </c>
      <c r="F17" s="20" t="str">
        <f>'Region - Pune Data'!F5</f>
        <v>20027396</v>
      </c>
      <c r="G17" s="20" t="str">
        <f>'Region - Pune Data'!G5</f>
        <v>Alegaon shirbhavi 82 Village</v>
      </c>
      <c r="H17" s="20" t="str">
        <f>'Region - Pune Data'!H5</f>
        <v>Gherdi</v>
      </c>
      <c r="I17" s="20" t="str">
        <f>'Region - Pune Data'!I5</f>
        <v>zone 4 Waki Gherdi ESR 0.30 LL</v>
      </c>
      <c r="J17" s="21">
        <f>'Region - Pune Data'!J5</f>
        <v>1.9967337846755981</v>
      </c>
      <c r="K17" s="20" t="str">
        <f>'Region - Pune Data'!K5</f>
        <v>Connected</v>
      </c>
      <c r="L17" s="20" t="str">
        <f>'Region - Pune Data'!L5</f>
        <v>Online</v>
      </c>
      <c r="M17" s="20" t="str">
        <f>'Region - Pune Data'!M5</f>
        <v>0.30 LL</v>
      </c>
      <c r="N17" s="21">
        <f>'Region - Pune Data'!N5</f>
        <v>0</v>
      </c>
      <c r="O17" s="21">
        <f>'Region - Pune Data'!O5</f>
        <v>129.79779296875</v>
      </c>
      <c r="P17" s="21">
        <f>'Region - Pune Data'!P5</f>
        <v>0</v>
      </c>
      <c r="Q17" s="21">
        <f>'Region - Pune Data'!Q5</f>
        <v>90.547163085937498</v>
      </c>
      <c r="R17" s="21">
        <f>'Region - Pune Data'!R5</f>
        <v>0</v>
      </c>
      <c r="S17" s="21">
        <f>'Region - Pune Data'!S5</f>
        <v>0</v>
      </c>
      <c r="T17" s="21">
        <f>'Region - Pune Data'!T5</f>
        <v>75.079858398437494</v>
      </c>
      <c r="U17" s="20">
        <f>'Region - Pune Data'!U5</f>
        <v>4</v>
      </c>
      <c r="V17" s="12">
        <f>'Region - Pune Data'!V5</f>
        <v>250.26619466145831</v>
      </c>
      <c r="W17" s="39"/>
    </row>
    <row r="18" spans="1:23" x14ac:dyDescent="0.35">
      <c r="A18" s="20">
        <f>'Region - Pune Data'!A6</f>
        <v>4</v>
      </c>
      <c r="B18" s="20" t="str">
        <f>'Region - Pune Data'!B6</f>
        <v>Pune</v>
      </c>
      <c r="C18" s="20" t="str">
        <f>'Region - Pune Data'!C6</f>
        <v>Pune 1</v>
      </c>
      <c r="D18" s="20" t="str">
        <f>'Region - Pune Data'!D6</f>
        <v>Baramati</v>
      </c>
      <c r="E18" s="20" t="str">
        <f>'Region - Pune Data'!E6</f>
        <v>Ambegaon</v>
      </c>
      <c r="F18" s="20" t="str">
        <f>'Region - Pune Data'!F6</f>
        <v>7942125</v>
      </c>
      <c r="G18" s="20" t="str">
        <f>'Region - Pune Data'!G6</f>
        <v>MURTI &amp; 7 VILLAGES RRWSS</v>
      </c>
      <c r="H18" s="20" t="str">
        <f>'Region - Pune Data'!H6</f>
        <v>Moralwadi</v>
      </c>
      <c r="I18" s="20" t="str">
        <f>'Region - Pune Data'!I6</f>
        <v>Moralwadi GSR 0.5LL</v>
      </c>
      <c r="J18" s="21">
        <f>'Region - Pune Data'!J6</f>
        <v>0</v>
      </c>
      <c r="K18" s="20" t="str">
        <f>'Region - Pune Data'!K6</f>
        <v>Connected</v>
      </c>
      <c r="L18" s="20" t="str">
        <f>'Region - Pune Data'!L6</f>
        <v>Offline</v>
      </c>
      <c r="M18" s="20" t="str">
        <f>'Region - Pune Data'!M6</f>
        <v>0.5LL</v>
      </c>
      <c r="N18" s="21">
        <f>'Region - Pune Data'!N6</f>
        <v>0</v>
      </c>
      <c r="O18" s="21">
        <f>'Region - Pune Data'!O6</f>
        <v>0</v>
      </c>
      <c r="P18" s="21">
        <f>'Region - Pune Data'!P6</f>
        <v>0</v>
      </c>
      <c r="Q18" s="21">
        <f>'Region - Pune Data'!Q6</f>
        <v>0</v>
      </c>
      <c r="R18" s="21">
        <f>'Region - Pune Data'!R6</f>
        <v>0</v>
      </c>
      <c r="S18" s="21">
        <f>'Region - Pune Data'!S6</f>
        <v>0</v>
      </c>
      <c r="T18" s="21">
        <f>'Region - Pune Data'!T6</f>
        <v>0</v>
      </c>
      <c r="U18" s="20">
        <f>'Region - Pune Data'!U6</f>
        <v>7</v>
      </c>
      <c r="V18" s="12">
        <f>'Region - Pune Data'!V6</f>
        <v>0</v>
      </c>
      <c r="W18" s="39"/>
    </row>
    <row r="19" spans="1:23" x14ac:dyDescent="0.35">
      <c r="A19" s="20">
        <f>'Region - Pune Data'!A7</f>
        <v>5</v>
      </c>
      <c r="B19" s="20" t="str">
        <f>'Region - Pune Data'!B7</f>
        <v>Sangli</v>
      </c>
      <c r="C19" s="20" t="str">
        <f>'Region - Pune Data'!C7</f>
        <v>Solapur</v>
      </c>
      <c r="D19" s="20" t="str">
        <f>'Region - Pune Data'!D7</f>
        <v>Solapur</v>
      </c>
      <c r="E19" s="20" t="str">
        <f>'Region - Pune Data'!E7</f>
        <v>Sangola</v>
      </c>
      <c r="F19" s="20" t="str">
        <f>'Region - Pune Data'!F7</f>
        <v>20027396</v>
      </c>
      <c r="G19" s="20" t="str">
        <f>'Region - Pune Data'!G7</f>
        <v>Alegaon shirbhavi 82 Village</v>
      </c>
      <c r="H19" s="20" t="str">
        <f>'Region - Pune Data'!H7</f>
        <v>Tarangewadi</v>
      </c>
      <c r="I19" s="20" t="str">
        <f>'Region - Pune Data'!I7</f>
        <v>Tarangewadi Existing ESR OL2 0.75 LL</v>
      </c>
      <c r="J19" s="21">
        <f>'Region - Pune Data'!J7</f>
        <v>0</v>
      </c>
      <c r="K19" s="20" t="str">
        <f>'Region - Pune Data'!K7</f>
        <v>Connected</v>
      </c>
      <c r="L19" s="20" t="str">
        <f>'Region - Pune Data'!L7</f>
        <v>Online</v>
      </c>
      <c r="M19" s="20" t="str">
        <f>'Region - Pune Data'!M7</f>
        <v>0.75 LL</v>
      </c>
      <c r="N19" s="21">
        <f>'Region - Pune Data'!N7</f>
        <v>0</v>
      </c>
      <c r="O19" s="21">
        <f>'Region - Pune Data'!O7</f>
        <v>0.25917236328124998</v>
      </c>
      <c r="P19" s="21">
        <f>'Region - Pune Data'!P7</f>
        <v>0</v>
      </c>
      <c r="Q19" s="21">
        <f>'Region - Pune Data'!Q7</f>
        <v>0.42448852539062498</v>
      </c>
      <c r="R19" s="21">
        <f>'Region - Pune Data'!R7</f>
        <v>3.2592773437499999E-4</v>
      </c>
      <c r="S19" s="21">
        <f>'Region - Pune Data'!S7</f>
        <v>0.396484375</v>
      </c>
      <c r="T19" s="21">
        <f>'Region - Pune Data'!T7</f>
        <v>0</v>
      </c>
      <c r="U19" s="20">
        <f>'Region - Pune Data'!U7</f>
        <v>3</v>
      </c>
      <c r="V19" s="12">
        <f>'Region - Pune Data'!V7</f>
        <v>0</v>
      </c>
      <c r="W19" s="39"/>
    </row>
    <row r="20" spans="1:23" x14ac:dyDescent="0.35">
      <c r="A20" s="20">
        <f>'Region - Pune Data'!A8</f>
        <v>6</v>
      </c>
      <c r="B20" s="20" t="str">
        <f>'Region - Pune Data'!B8</f>
        <v>Sangli</v>
      </c>
      <c r="C20" s="20" t="str">
        <f>'Region - Pune Data'!C8</f>
        <v>Solapur</v>
      </c>
      <c r="D20" s="20" t="str">
        <f>'Region - Pune Data'!D8</f>
        <v>Solapur</v>
      </c>
      <c r="E20" s="20" t="str">
        <f>'Region - Pune Data'!E8</f>
        <v>Sangola</v>
      </c>
      <c r="F20" s="20" t="str">
        <f>'Region - Pune Data'!F8</f>
        <v>20027396</v>
      </c>
      <c r="G20" s="20" t="str">
        <f>'Region - Pune Data'!G8</f>
        <v>Alegaon shirbhavi 82 Village</v>
      </c>
      <c r="H20" s="20" t="str">
        <f>'Region - Pune Data'!H8</f>
        <v>Somewadi</v>
      </c>
      <c r="I20" s="20" t="str">
        <f>'Region - Pune Data'!I8</f>
        <v>Somewadi Existing ESR 0.25 LL</v>
      </c>
      <c r="J20" s="21">
        <f>'Region - Pune Data'!J8</f>
        <v>0</v>
      </c>
      <c r="K20" s="20" t="str">
        <f>'Region - Pune Data'!K8</f>
        <v>Connected</v>
      </c>
      <c r="L20" s="20" t="str">
        <f>'Region - Pune Data'!L8</f>
        <v>Online</v>
      </c>
      <c r="M20" s="20" t="str">
        <f>'Region - Pune Data'!M8</f>
        <v>0.25 LL</v>
      </c>
      <c r="N20" s="21">
        <f>'Region - Pune Data'!N8</f>
        <v>0.56570149252525426</v>
      </c>
      <c r="O20" s="21">
        <f>'Region - Pune Data'!O8</f>
        <v>0</v>
      </c>
      <c r="P20" s="21">
        <f>'Region - Pune Data'!P8</f>
        <v>0.64642848677740861</v>
      </c>
      <c r="Q20" s="21">
        <f>'Region - Pune Data'!Q8</f>
        <v>7.2524414062500001E-2</v>
      </c>
      <c r="R20" s="21">
        <f>'Region - Pune Data'!R8</f>
        <v>0</v>
      </c>
      <c r="S20" s="21">
        <f>'Region - Pune Data'!S8</f>
        <v>0.22843786120398363</v>
      </c>
      <c r="T20" s="21">
        <f>'Region - Pune Data'!T8</f>
        <v>0.58210937500000004</v>
      </c>
      <c r="U20" s="20">
        <f>'Region - Pune Data'!U8</f>
        <v>2</v>
      </c>
      <c r="V20" s="12">
        <f>'Region - Pune Data'!V8</f>
        <v>2.3284375000000002</v>
      </c>
      <c r="W20" s="39"/>
    </row>
    <row r="21" spans="1:23" x14ac:dyDescent="0.35">
      <c r="A21" s="20">
        <f>'Region - Pune Data'!A9</f>
        <v>7</v>
      </c>
      <c r="B21" s="20" t="str">
        <f>'Region - Pune Data'!B9</f>
        <v>Pune</v>
      </c>
      <c r="C21" s="20" t="str">
        <f>'Region - Pune Data'!C9</f>
        <v>Pune 1</v>
      </c>
      <c r="D21" s="20" t="str">
        <f>'Region - Pune Data'!D9</f>
        <v>Baramati</v>
      </c>
      <c r="E21" s="20" t="str">
        <f>'Region - Pune Data'!E9</f>
        <v>Ambegaon</v>
      </c>
      <c r="F21" s="20" t="str">
        <f>'Region - Pune Data'!F9</f>
        <v>20017250</v>
      </c>
      <c r="G21" s="20" t="str">
        <f>'Region - Pune Data'!G9</f>
        <v>LONI BHAPKAR RRWSS</v>
      </c>
      <c r="H21" s="20" t="str">
        <f>'Region - Pune Data'!H9</f>
        <v>Masalwadi</v>
      </c>
      <c r="I21" s="20" t="str">
        <f>'Region - Pune Data'!I9</f>
        <v>Masalwadi Pawalvasti OL1 ESR</v>
      </c>
      <c r="J21" s="21">
        <f>'Region - Pune Data'!J9</f>
        <v>0</v>
      </c>
      <c r="K21" s="20" t="str">
        <f>'Region - Pune Data'!K9</f>
        <v>Connected</v>
      </c>
      <c r="L21" s="20" t="str">
        <f>'Region - Pune Data'!L9</f>
        <v>Offline</v>
      </c>
      <c r="M21" s="20" t="str">
        <f>'Region - Pune Data'!M9</f>
        <v>1.05LL</v>
      </c>
      <c r="N21" s="21">
        <f>'Region - Pune Data'!N9</f>
        <v>0</v>
      </c>
      <c r="O21" s="21">
        <f>'Region - Pune Data'!O9</f>
        <v>0</v>
      </c>
      <c r="P21" s="21">
        <f>'Region - Pune Data'!P9</f>
        <v>0</v>
      </c>
      <c r="Q21" s="21">
        <f>'Region - Pune Data'!Q9</f>
        <v>0</v>
      </c>
      <c r="R21" s="21">
        <f>'Region - Pune Data'!R9</f>
        <v>0</v>
      </c>
      <c r="S21" s="21">
        <f>'Region - Pune Data'!S9</f>
        <v>0</v>
      </c>
      <c r="T21" s="21">
        <f>'Region - Pune Data'!T9</f>
        <v>0</v>
      </c>
      <c r="U21" s="20">
        <f>'Region - Pune Data'!U9</f>
        <v>7</v>
      </c>
      <c r="V21" s="12">
        <f>'Region - Pune Data'!V9</f>
        <v>0</v>
      </c>
      <c r="W21" s="39"/>
    </row>
    <row r="22" spans="1:23" x14ac:dyDescent="0.35">
      <c r="A22" s="20">
        <f>'Region - Pune Data'!A10</f>
        <v>8</v>
      </c>
      <c r="B22" s="20" t="str">
        <f>'Region - Pune Data'!B10</f>
        <v>Pune</v>
      </c>
      <c r="C22" s="20" t="str">
        <f>'Region - Pune Data'!C10</f>
        <v>Pune 1</v>
      </c>
      <c r="D22" s="20" t="str">
        <f>'Region - Pune Data'!D10</f>
        <v>Baramati</v>
      </c>
      <c r="E22" s="20" t="str">
        <f>'Region - Pune Data'!E10</f>
        <v>Ambegaon</v>
      </c>
      <c r="F22" s="20" t="str">
        <f>'Region - Pune Data'!F10</f>
        <v>20017250</v>
      </c>
      <c r="G22" s="20" t="str">
        <f>'Region - Pune Data'!G10</f>
        <v>LONI BHAPKAR RRWSS</v>
      </c>
      <c r="H22" s="20" t="str">
        <f>'Region - Pune Data'!H10</f>
        <v>Masalwadi</v>
      </c>
      <c r="I22" s="20" t="str">
        <f>'Region - Pune Data'!I10</f>
        <v>Masalwadi Pawalvasti OL2 ESR</v>
      </c>
      <c r="J22" s="21">
        <f>'Region - Pune Data'!J10</f>
        <v>0</v>
      </c>
      <c r="K22" s="20" t="str">
        <f>'Region - Pune Data'!K10</f>
        <v>Connected</v>
      </c>
      <c r="L22" s="20" t="str">
        <f>'Region - Pune Data'!L10</f>
        <v>Online</v>
      </c>
      <c r="M22" s="20" t="str">
        <f>'Region - Pune Data'!M10</f>
        <v>1.05LL</v>
      </c>
      <c r="N22" s="21">
        <f>'Region - Pune Data'!N10</f>
        <v>0</v>
      </c>
      <c r="O22" s="21">
        <f>'Region - Pune Data'!O10</f>
        <v>0</v>
      </c>
      <c r="P22" s="21">
        <f>'Region - Pune Data'!P10</f>
        <v>0</v>
      </c>
      <c r="Q22" s="21">
        <f>'Region - Pune Data'!Q10</f>
        <v>0.66529296874999999</v>
      </c>
      <c r="R22" s="21">
        <f>'Region - Pune Data'!R10</f>
        <v>0</v>
      </c>
      <c r="S22" s="21">
        <f>'Region - Pune Data'!S10</f>
        <v>19.52214149198123</v>
      </c>
      <c r="T22" s="21">
        <f>'Region - Pune Data'!T10</f>
        <v>0</v>
      </c>
      <c r="U22" s="20">
        <f>'Region - Pune Data'!U10</f>
        <v>5</v>
      </c>
      <c r="V22" s="12">
        <f>'Region - Pune Data'!V10</f>
        <v>0</v>
      </c>
      <c r="W22" s="39"/>
    </row>
    <row r="23" spans="1:23" x14ac:dyDescent="0.35">
      <c r="A23" s="20">
        <f>'Region - Pune Data'!A11</f>
        <v>9</v>
      </c>
      <c r="B23" s="20" t="str">
        <f>'Region - Pune Data'!B11</f>
        <v>Sangli</v>
      </c>
      <c r="C23" s="20" t="str">
        <f>'Region - Pune Data'!C11</f>
        <v>Solapur</v>
      </c>
      <c r="D23" s="20" t="str">
        <f>'Region - Pune Data'!D11</f>
        <v>Solapur</v>
      </c>
      <c r="E23" s="20" t="str">
        <f>'Region - Pune Data'!E11</f>
        <v>Sangola</v>
      </c>
      <c r="F23" s="20" t="str">
        <f>'Region - Pune Data'!F11</f>
        <v>20027396</v>
      </c>
      <c r="G23" s="20" t="str">
        <f>'Region - Pune Data'!G11</f>
        <v>Alegaon shirbhavi 82 Village</v>
      </c>
      <c r="H23" s="20" t="str">
        <f>'Region - Pune Data'!H11</f>
        <v>Devkate Wadi</v>
      </c>
      <c r="I23" s="20" t="str">
        <f>'Region - Pune Data'!I11</f>
        <v>zone 1 Devkate Wadi ESR 0.50 LL</v>
      </c>
      <c r="J23" s="21">
        <f>'Region - Pune Data'!J11</f>
        <v>0</v>
      </c>
      <c r="K23" s="20" t="str">
        <f>'Region - Pune Data'!K11</f>
        <v>Connected</v>
      </c>
      <c r="L23" s="20" t="str">
        <f>'Region - Pune Data'!L11</f>
        <v>Online</v>
      </c>
      <c r="M23" s="20" t="str">
        <f>'Region - Pune Data'!M11</f>
        <v>0.50 LL</v>
      </c>
      <c r="N23" s="21">
        <f>'Region - Pune Data'!N11</f>
        <v>8.9074373245239262E-4</v>
      </c>
      <c r="O23" s="21">
        <f>'Region - Pune Data'!O11</f>
        <v>1.0281085968017579E-4</v>
      </c>
      <c r="P23" s="21">
        <f>'Region - Pune Data'!P11</f>
        <v>0</v>
      </c>
      <c r="Q23" s="21">
        <f>'Region - Pune Data'!Q11</f>
        <v>0</v>
      </c>
      <c r="R23" s="21">
        <f>'Region - Pune Data'!R11</f>
        <v>0</v>
      </c>
      <c r="S23" s="21">
        <f>'Region - Pune Data'!S11</f>
        <v>0</v>
      </c>
      <c r="T23" s="21">
        <f>'Region - Pune Data'!T11</f>
        <v>0</v>
      </c>
      <c r="U23" s="20">
        <f>'Region - Pune Data'!U11</f>
        <v>5</v>
      </c>
      <c r="V23" s="12">
        <f>'Region - Pune Data'!V11</f>
        <v>0</v>
      </c>
      <c r="W23" s="39"/>
    </row>
    <row r="24" spans="1:23" x14ac:dyDescent="0.35">
      <c r="A24" s="20">
        <f>'Region - Pune Data'!A12</f>
        <v>10</v>
      </c>
      <c r="B24" s="20" t="str">
        <f>'Region - Pune Data'!B12</f>
        <v>Sangli</v>
      </c>
      <c r="C24" s="20" t="str">
        <f>'Region - Pune Data'!C12</f>
        <v>Solapur</v>
      </c>
      <c r="D24" s="20" t="str">
        <f>'Region - Pune Data'!D12</f>
        <v>Solapur</v>
      </c>
      <c r="E24" s="20" t="str">
        <f>'Region - Pune Data'!E12</f>
        <v>Sangola</v>
      </c>
      <c r="F24" s="20" t="str">
        <f>'Region - Pune Data'!F12</f>
        <v>20027396</v>
      </c>
      <c r="G24" s="20" t="str">
        <f>'Region - Pune Data'!G12</f>
        <v>Alegaon shirbhavi 82 Village</v>
      </c>
      <c r="H24" s="20" t="str">
        <f>'Region - Pune Data'!H12</f>
        <v>Dongargaon</v>
      </c>
      <c r="I24" s="20" t="str">
        <f>'Region - Pune Data'!I12</f>
        <v>Dongargaon Existing ESR 0.10 LL</v>
      </c>
      <c r="J24" s="21">
        <f>'Region - Pune Data'!J12</f>
        <v>0</v>
      </c>
      <c r="K24" s="20" t="str">
        <f>'Region - Pune Data'!K12</f>
        <v>Connected</v>
      </c>
      <c r="L24" s="20" t="str">
        <f>'Region - Pune Data'!L12</f>
        <v>Online</v>
      </c>
      <c r="M24" s="20" t="str">
        <f>'Region - Pune Data'!M12</f>
        <v>0.10 LL</v>
      </c>
      <c r="N24" s="21">
        <f>'Region - Pune Data'!N12</f>
        <v>0</v>
      </c>
      <c r="O24" s="21">
        <f>'Region - Pune Data'!O12</f>
        <v>0.22023681640625001</v>
      </c>
      <c r="P24" s="21">
        <f>'Region - Pune Data'!P12</f>
        <v>0</v>
      </c>
      <c r="Q24" s="21">
        <f>'Region - Pune Data'!Q12</f>
        <v>0</v>
      </c>
      <c r="R24" s="21">
        <f>'Region - Pune Data'!R12</f>
        <v>0.21996643066406249</v>
      </c>
      <c r="S24" s="21">
        <f>'Region - Pune Data'!S12</f>
        <v>0</v>
      </c>
      <c r="T24" s="21">
        <f>'Region - Pune Data'!T12</f>
        <v>0</v>
      </c>
      <c r="U24" s="20">
        <f>'Region - Pune Data'!U12</f>
        <v>5</v>
      </c>
      <c r="V24" s="12">
        <f>'Region - Pune Data'!V12</f>
        <v>0</v>
      </c>
      <c r="W24" s="39"/>
    </row>
    <row r="25" spans="1:23" x14ac:dyDescent="0.35">
      <c r="A25" s="20">
        <f>'Region - Pune Data'!A13</f>
        <v>11</v>
      </c>
      <c r="B25" s="20" t="str">
        <f>'Region - Pune Data'!B13</f>
        <v>Pune</v>
      </c>
      <c r="C25" s="20" t="str">
        <f>'Region - Pune Data'!C13</f>
        <v>Pune</v>
      </c>
      <c r="D25" s="20" t="str">
        <f>'Region - Pune Data'!D13</f>
        <v>Pune</v>
      </c>
      <c r="E25" s="20" t="str">
        <f>'Region - Pune Data'!E13</f>
        <v>Mulshi</v>
      </c>
      <c r="F25" s="20" t="str">
        <f>'Region - Pune Data'!F13</f>
        <v>20022133</v>
      </c>
      <c r="G25" s="20" t="str">
        <f>'Region - Pune Data'!G13</f>
        <v>Peth RR</v>
      </c>
      <c r="H25" s="20" t="str">
        <f>'Region - Pune Data'!H13</f>
        <v>Bhawadi</v>
      </c>
      <c r="I25" s="20" t="str">
        <f>'Region - Pune Data'!I13</f>
        <v>Bhawadi Chakkar Wasti ESR 0.10LL</v>
      </c>
      <c r="J25" s="21">
        <f>'Region - Pune Data'!J13</f>
        <v>0</v>
      </c>
      <c r="K25" s="20" t="str">
        <f>'Region - Pune Data'!K13</f>
        <v>Connected</v>
      </c>
      <c r="L25" s="20" t="str">
        <f>'Region - Pune Data'!L13</f>
        <v>Online</v>
      </c>
      <c r="M25" s="20" t="str">
        <f>'Region - Pune Data'!M13</f>
        <v>0.10LL</v>
      </c>
      <c r="N25" s="21">
        <f>'Region - Pune Data'!N13</f>
        <v>3.8235187530517579E-4</v>
      </c>
      <c r="O25" s="21">
        <f>'Region - Pune Data'!O13</f>
        <v>0</v>
      </c>
      <c r="P25" s="21">
        <f>'Region - Pune Data'!P13</f>
        <v>0</v>
      </c>
      <c r="Q25" s="21">
        <f>'Region - Pune Data'!Q13</f>
        <v>0</v>
      </c>
      <c r="R25" s="21">
        <f>'Region - Pune Data'!R13</f>
        <v>0</v>
      </c>
      <c r="S25" s="21">
        <f>'Region - Pune Data'!S13</f>
        <v>0</v>
      </c>
      <c r="T25" s="21">
        <f>'Region - Pune Data'!T13</f>
        <v>0</v>
      </c>
      <c r="U25" s="20">
        <f>'Region - Pune Data'!U13</f>
        <v>6</v>
      </c>
      <c r="V25" s="12">
        <f>'Region - Pune Data'!V13</f>
        <v>0</v>
      </c>
      <c r="W25" s="39"/>
    </row>
    <row r="26" spans="1:23" x14ac:dyDescent="0.35">
      <c r="A26" s="20">
        <f>'Region - Pune Data'!A14</f>
        <v>12</v>
      </c>
      <c r="B26" s="20" t="str">
        <f>'Region - Pune Data'!B14</f>
        <v>Sangli</v>
      </c>
      <c r="C26" s="20" t="str">
        <f>'Region - Pune Data'!C14</f>
        <v>Solapur</v>
      </c>
      <c r="D26" s="20" t="str">
        <f>'Region - Pune Data'!D14</f>
        <v>Solapur</v>
      </c>
      <c r="E26" s="20" t="str">
        <f>'Region - Pune Data'!E14</f>
        <v>Sangola</v>
      </c>
      <c r="F26" s="20" t="str">
        <f>'Region - Pune Data'!F14</f>
        <v>20027396</v>
      </c>
      <c r="G26" s="20" t="str">
        <f>'Region - Pune Data'!G14</f>
        <v>Alegaon shirbhavi 82 Village</v>
      </c>
      <c r="H26" s="20" t="str">
        <f>'Region - Pune Data'!H14</f>
        <v>Karandewadi</v>
      </c>
      <c r="I26" s="20" t="str">
        <f>'Region - Pune Data'!I14</f>
        <v>Karandewadi Existing ESR OL2 0.50 LL</v>
      </c>
      <c r="J26" s="21">
        <f>'Region - Pune Data'!J14</f>
        <v>0</v>
      </c>
      <c r="K26" s="20" t="str">
        <f>'Region - Pune Data'!K14</f>
        <v>Connected</v>
      </c>
      <c r="L26" s="20" t="str">
        <f>'Region - Pune Data'!L14</f>
        <v>Online</v>
      </c>
      <c r="M26" s="20" t="str">
        <f>'Region - Pune Data'!M14</f>
        <v>0.50 LL</v>
      </c>
      <c r="N26" s="21">
        <f>'Region - Pune Data'!N14</f>
        <v>8.0761718749999996E-3</v>
      </c>
      <c r="O26" s="21">
        <f>'Region - Pune Data'!O14</f>
        <v>3.9785156250000002E-2</v>
      </c>
      <c r="P26" s="21">
        <f>'Region - Pune Data'!P14</f>
        <v>2.0121972656249998</v>
      </c>
      <c r="Q26" s="21">
        <f>'Region - Pune Data'!Q14</f>
        <v>1.4840039062499999</v>
      </c>
      <c r="R26" s="21">
        <f>'Region - Pune Data'!R14</f>
        <v>2.178916015625</v>
      </c>
      <c r="S26" s="21">
        <f>'Region - Pune Data'!S14</f>
        <v>2.6121972656249999</v>
      </c>
      <c r="T26" s="21">
        <f>'Region - Pune Data'!T14</f>
        <v>0.35454101562500001</v>
      </c>
      <c r="U26" s="20">
        <f>'Region - Pune Data'!U14</f>
        <v>0</v>
      </c>
      <c r="V26" s="12">
        <f>'Region - Pune Data'!V14</f>
        <v>0.70908203125000002</v>
      </c>
      <c r="W26" s="39"/>
    </row>
    <row r="27" spans="1:23" x14ac:dyDescent="0.35">
      <c r="A27" s="20">
        <f>'Region - Pune Data'!A15</f>
        <v>13</v>
      </c>
      <c r="B27" s="20" t="str">
        <f>'Region - Pune Data'!B15</f>
        <v>Pune</v>
      </c>
      <c r="C27" s="20" t="str">
        <f>'Region - Pune Data'!C15</f>
        <v>Pune 1</v>
      </c>
      <c r="D27" s="20" t="str">
        <f>'Region - Pune Data'!D15</f>
        <v>Baramati</v>
      </c>
      <c r="E27" s="20" t="str">
        <f>'Region - Pune Data'!E15</f>
        <v>Ambegaon</v>
      </c>
      <c r="F27" s="20" t="str">
        <f>'Region - Pune Data'!F15</f>
        <v>7942125</v>
      </c>
      <c r="G27" s="20" t="str">
        <f>'Region - Pune Data'!G15</f>
        <v>MURTI &amp; 7 VILLAGES RRWSS</v>
      </c>
      <c r="H27" s="20" t="str">
        <f>'Region - Pune Data'!H15</f>
        <v>Chaudharwad</v>
      </c>
      <c r="I27" s="20" t="str">
        <f>'Region - Pune Data'!I15</f>
        <v>Chaudharwadi OL1 ESR</v>
      </c>
      <c r="J27" s="21">
        <f>'Region - Pune Data'!J15</f>
        <v>1.0745794773101807</v>
      </c>
      <c r="K27" s="20" t="str">
        <f>'Region - Pune Data'!K15</f>
        <v>Connected</v>
      </c>
      <c r="L27" s="20" t="str">
        <f>'Region - Pune Data'!L15</f>
        <v>Online</v>
      </c>
      <c r="M27" s="20" t="str">
        <f>'Region - Pune Data'!M15</f>
        <v>0.5LL</v>
      </c>
      <c r="N27" s="21">
        <f>'Region - Pune Data'!N15</f>
        <v>8.3320312499999993E-2</v>
      </c>
      <c r="O27" s="21">
        <f>'Region - Pune Data'!O15</f>
        <v>0.30829345703125</v>
      </c>
      <c r="P27" s="21">
        <f>'Region - Pune Data'!P15</f>
        <v>0.11535400390625</v>
      </c>
      <c r="Q27" s="21">
        <f>'Region - Pune Data'!Q15</f>
        <v>0.22769287109375</v>
      </c>
      <c r="R27" s="21">
        <f>'Region - Pune Data'!R15</f>
        <v>0.24156982421875001</v>
      </c>
      <c r="S27" s="21">
        <f>'Region - Pune Data'!S15</f>
        <v>0.14642333984375</v>
      </c>
      <c r="T27" s="21">
        <f>'Region - Pune Data'!T15</f>
        <v>0.36131103515625002</v>
      </c>
      <c r="U27" s="20">
        <f>'Region - Pune Data'!U15</f>
        <v>0</v>
      </c>
      <c r="V27" s="12">
        <f>'Region - Pune Data'!V15</f>
        <v>0.72262207031250003</v>
      </c>
      <c r="W27" s="39"/>
    </row>
    <row r="28" spans="1:23" x14ac:dyDescent="0.35">
      <c r="A28" s="20">
        <f>'Region - Pune Data'!A16</f>
        <v>14</v>
      </c>
      <c r="B28" s="20" t="str">
        <f>'Region - Pune Data'!B16</f>
        <v>Pune</v>
      </c>
      <c r="C28" s="20" t="str">
        <f>'Region - Pune Data'!C16</f>
        <v>Pune 1</v>
      </c>
      <c r="D28" s="20" t="str">
        <f>'Region - Pune Data'!D16</f>
        <v>Baramati</v>
      </c>
      <c r="E28" s="20" t="str">
        <f>'Region - Pune Data'!E16</f>
        <v>Ambegaon</v>
      </c>
      <c r="F28" s="20" t="str">
        <f>'Region - Pune Data'!F16</f>
        <v>20017250</v>
      </c>
      <c r="G28" s="20" t="str">
        <f>'Region - Pune Data'!G16</f>
        <v>LONI BHAPKAR RRWSS</v>
      </c>
      <c r="H28" s="20" t="str">
        <f>'Region - Pune Data'!H16</f>
        <v>Masalwadi</v>
      </c>
      <c r="I28" s="20" t="str">
        <f>'Region - Pune Data'!I16</f>
        <v>Masalwadi ESR 0.30LL</v>
      </c>
      <c r="J28" s="21">
        <f>'Region - Pune Data'!J16</f>
        <v>0</v>
      </c>
      <c r="K28" s="20" t="str">
        <f>'Region - Pune Data'!K16</f>
        <v>Connected</v>
      </c>
      <c r="L28" s="20" t="str">
        <f>'Region - Pune Data'!L16</f>
        <v>Online</v>
      </c>
      <c r="M28" s="20" t="str">
        <f>'Region - Pune Data'!M16</f>
        <v>0.30LL</v>
      </c>
      <c r="N28" s="21">
        <f>'Region - Pune Data'!N16</f>
        <v>0</v>
      </c>
      <c r="O28" s="21">
        <f>'Region - Pune Data'!O16</f>
        <v>6.3766479492187497E-3</v>
      </c>
      <c r="P28" s="21">
        <f>'Region - Pune Data'!P16</f>
        <v>0</v>
      </c>
      <c r="Q28" s="21">
        <f>'Region - Pune Data'!Q16</f>
        <v>1.6557617187499998E-2</v>
      </c>
      <c r="R28" s="21">
        <f>'Region - Pune Data'!R16</f>
        <v>0</v>
      </c>
      <c r="S28" s="21">
        <f>'Region - Pune Data'!S16</f>
        <v>1.0641479492187499E-3</v>
      </c>
      <c r="T28" s="21">
        <f>'Region - Pune Data'!T16</f>
        <v>0</v>
      </c>
      <c r="U28" s="20">
        <f>'Region - Pune Data'!U16</f>
        <v>4</v>
      </c>
      <c r="V28" s="12">
        <f>'Region - Pune Data'!V16</f>
        <v>0</v>
      </c>
      <c r="W28" s="39"/>
    </row>
    <row r="29" spans="1:23" x14ac:dyDescent="0.35">
      <c r="A29" s="20">
        <f>'Region - Pune Data'!A17</f>
        <v>15</v>
      </c>
      <c r="B29" s="20" t="str">
        <f>'Region - Pune Data'!B17</f>
        <v>Pune</v>
      </c>
      <c r="C29" s="20" t="str">
        <f>'Region - Pune Data'!C17</f>
        <v>Pune 1</v>
      </c>
      <c r="D29" s="20" t="str">
        <f>'Region - Pune Data'!D17</f>
        <v>Baramati</v>
      </c>
      <c r="E29" s="20" t="str">
        <f>'Region - Pune Data'!E17</f>
        <v>Ambegaon</v>
      </c>
      <c r="F29" s="20" t="str">
        <f>'Region - Pune Data'!F17</f>
        <v>7942125</v>
      </c>
      <c r="G29" s="20" t="str">
        <f>'Region - Pune Data'!G17</f>
        <v>MURTI &amp; 7 VILLAGES RRWSS</v>
      </c>
      <c r="H29" s="20" t="str">
        <f>'Region - Pune Data'!H17</f>
        <v>Chaudharwad</v>
      </c>
      <c r="I29" s="20" t="str">
        <f>'Region - Pune Data'!I17</f>
        <v>Chaudharwadi OL2 ESR</v>
      </c>
      <c r="J29" s="21">
        <f>'Region - Pune Data'!J17</f>
        <v>0</v>
      </c>
      <c r="K29" s="20" t="str">
        <f>'Region - Pune Data'!K17</f>
        <v>Connected</v>
      </c>
      <c r="L29" s="20" t="str">
        <f>'Region - Pune Data'!L17</f>
        <v>Online</v>
      </c>
      <c r="M29" s="20" t="str">
        <f>'Region - Pune Data'!M17</f>
        <v>0.5LL</v>
      </c>
      <c r="N29" s="21">
        <f>'Region - Pune Data'!N17</f>
        <v>32.023079588434882</v>
      </c>
      <c r="O29" s="21">
        <f>'Region - Pune Data'!O17</f>
        <v>0.38350585937499998</v>
      </c>
      <c r="P29" s="21">
        <f>'Region - Pune Data'!P17</f>
        <v>0.41234375000000001</v>
      </c>
      <c r="Q29" s="21">
        <f>'Region - Pune Data'!Q17</f>
        <v>0.32742187499999997</v>
      </c>
      <c r="R29" s="21">
        <f>'Region - Pune Data'!R17</f>
        <v>0.53822265624999999</v>
      </c>
      <c r="S29" s="21">
        <f>'Region - Pune Data'!S17</f>
        <v>0.42691406250000002</v>
      </c>
      <c r="T29" s="21">
        <f>'Region - Pune Data'!T17</f>
        <v>0</v>
      </c>
      <c r="U29" s="20">
        <f>'Region - Pune Data'!U17</f>
        <v>1</v>
      </c>
      <c r="V29" s="12">
        <f>'Region - Pune Data'!V17</f>
        <v>0</v>
      </c>
      <c r="W29" s="39"/>
    </row>
    <row r="30" spans="1:23" x14ac:dyDescent="0.35">
      <c r="A30" s="20">
        <f>'Region - Pune Data'!A18</f>
        <v>16</v>
      </c>
      <c r="B30" s="20" t="str">
        <f>'Region - Pune Data'!B18</f>
        <v>Pune</v>
      </c>
      <c r="C30" s="20" t="str">
        <f>'Region - Pune Data'!C18</f>
        <v>Pune 2</v>
      </c>
      <c r="D30" s="20" t="str">
        <f>'Region - Pune Data'!D18</f>
        <v>Pune 2</v>
      </c>
      <c r="E30" s="20" t="str">
        <f>'Region - Pune Data'!E18</f>
        <v>Velhe</v>
      </c>
      <c r="F30" s="20" t="str">
        <f>'Region - Pune Data'!F18</f>
        <v>20027541</v>
      </c>
      <c r="G30" s="20" t="str">
        <f>'Region - Pune Data'!G18</f>
        <v>Wangani RRWSS</v>
      </c>
      <c r="H30" s="20" t="str">
        <f>'Region - Pune Data'!H18</f>
        <v>Wanganichiwadi</v>
      </c>
      <c r="I30" s="20" t="str">
        <f>'Region - Pune Data'!I18</f>
        <v>Wanganiwadi OL2 GSR</v>
      </c>
      <c r="J30" s="21">
        <f>'Region - Pune Data'!J18</f>
        <v>0</v>
      </c>
      <c r="K30" s="20" t="str">
        <f>'Region - Pune Data'!K18</f>
        <v>Connected</v>
      </c>
      <c r="L30" s="20" t="str">
        <f>'Region - Pune Data'!L18</f>
        <v>Offline</v>
      </c>
      <c r="M30" s="20" t="str">
        <f>'Region - Pune Data'!M18</f>
        <v>0.3LL</v>
      </c>
      <c r="N30" s="21">
        <f>'Region - Pune Data'!N18</f>
        <v>0</v>
      </c>
      <c r="O30" s="21">
        <f>'Region - Pune Data'!O18</f>
        <v>0</v>
      </c>
      <c r="P30" s="21">
        <f>'Region - Pune Data'!P18</f>
        <v>0</v>
      </c>
      <c r="Q30" s="21">
        <f>'Region - Pune Data'!Q18</f>
        <v>0</v>
      </c>
      <c r="R30" s="21">
        <f>'Region - Pune Data'!R18</f>
        <v>0</v>
      </c>
      <c r="S30" s="21">
        <f>'Region - Pune Data'!S18</f>
        <v>0</v>
      </c>
      <c r="T30" s="21">
        <f>'Region - Pune Data'!T18</f>
        <v>0</v>
      </c>
      <c r="U30" s="20">
        <f>'Region - Pune Data'!U18</f>
        <v>7</v>
      </c>
      <c r="V30" s="12">
        <f>'Region - Pune Data'!V18</f>
        <v>0</v>
      </c>
      <c r="W30" s="39"/>
    </row>
    <row r="31" spans="1:23" x14ac:dyDescent="0.35">
      <c r="A31" s="20">
        <f>'Region - Pune Data'!A19</f>
        <v>17</v>
      </c>
      <c r="B31" s="20" t="str">
        <f>'Region - Pune Data'!B19</f>
        <v>Sangli</v>
      </c>
      <c r="C31" s="20" t="str">
        <f>'Region - Pune Data'!C19</f>
        <v>Solapur</v>
      </c>
      <c r="D31" s="20" t="str">
        <f>'Region - Pune Data'!D19</f>
        <v>Solapur</v>
      </c>
      <c r="E31" s="20" t="str">
        <f>'Region - Pune Data'!E19</f>
        <v>Sangola</v>
      </c>
      <c r="F31" s="20" t="str">
        <f>'Region - Pune Data'!F19</f>
        <v>20027396</v>
      </c>
      <c r="G31" s="20" t="str">
        <f>'Region - Pune Data'!G19</f>
        <v>Alegaon shirbhavi 82 Village</v>
      </c>
      <c r="H31" s="20" t="str">
        <f>'Region - Pune Data'!H19</f>
        <v>shirbavi</v>
      </c>
      <c r="I31" s="20" t="str">
        <f>'Region - Pune Data'!I19</f>
        <v>zone 1 shirbavi ESR 0.70 LL</v>
      </c>
      <c r="J31" s="21">
        <f>'Region - Pune Data'!J19</f>
        <v>0</v>
      </c>
      <c r="K31" s="20" t="str">
        <f>'Region - Pune Data'!K19</f>
        <v>Connected</v>
      </c>
      <c r="L31" s="20" t="str">
        <f>'Region - Pune Data'!L19</f>
        <v>Online</v>
      </c>
      <c r="M31" s="20" t="str">
        <f>'Region - Pune Data'!M19</f>
        <v>0.70 LL</v>
      </c>
      <c r="N31" s="21">
        <f>'Region - Pune Data'!N19</f>
        <v>0</v>
      </c>
      <c r="O31" s="21">
        <f>'Region - Pune Data'!O19</f>
        <v>0</v>
      </c>
      <c r="P31" s="21">
        <f>'Region - Pune Data'!P19</f>
        <v>8.6095898918074458E-4</v>
      </c>
      <c r="Q31" s="21">
        <f>'Region - Pune Data'!Q19</f>
        <v>0</v>
      </c>
      <c r="R31" s="21">
        <f>'Region - Pune Data'!R19</f>
        <v>7.9188536678657332E-4</v>
      </c>
      <c r="S31" s="21">
        <f>'Region - Pune Data'!S19</f>
        <v>9.2608900863405257</v>
      </c>
      <c r="T31" s="21">
        <f>'Region - Pune Data'!T19</f>
        <v>0</v>
      </c>
      <c r="U31" s="20">
        <f>'Region - Pune Data'!U19</f>
        <v>4</v>
      </c>
      <c r="V31" s="12">
        <f>'Region - Pune Data'!V19</f>
        <v>0</v>
      </c>
      <c r="W31" s="39"/>
    </row>
    <row r="32" spans="1:23" x14ac:dyDescent="0.35">
      <c r="A32" s="20">
        <f>'Region - Pune Data'!A20</f>
        <v>18</v>
      </c>
      <c r="B32" s="20" t="str">
        <f>'Region - Pune Data'!B20</f>
        <v>Sangli</v>
      </c>
      <c r="C32" s="20" t="str">
        <f>'Region - Pune Data'!C20</f>
        <v>Sangli</v>
      </c>
      <c r="D32" s="20" t="str">
        <f>'Region - Pune Data'!D20</f>
        <v>Islampur</v>
      </c>
      <c r="E32" s="20" t="str">
        <f>'Region - Pune Data'!E20</f>
        <v>Valva</v>
      </c>
      <c r="F32" s="20" t="str">
        <f>'Region - Pune Data'!F20</f>
        <v>7940233</v>
      </c>
      <c r="G32" s="20" t="str">
        <f>'Region - Pune Data'!G20</f>
        <v>Peth &amp; two Villages</v>
      </c>
      <c r="H32" s="20" t="str">
        <f>'Region - Pune Data'!H20</f>
        <v>Golewadi</v>
      </c>
      <c r="I32" s="20" t="str">
        <f>'Region - Pune Data'!I20</f>
        <v>Golewadi Pac ESR 1.65LL</v>
      </c>
      <c r="J32" s="21">
        <f>'Region - Pune Data'!J20</f>
        <v>0</v>
      </c>
      <c r="K32" s="20" t="str">
        <f>'Region - Pune Data'!K20</f>
        <v>Connected</v>
      </c>
      <c r="L32" s="20" t="str">
        <f>'Region - Pune Data'!L20</f>
        <v>Offline</v>
      </c>
      <c r="M32" s="20" t="str">
        <f>'Region - Pune Data'!M20</f>
        <v>1.65LL</v>
      </c>
      <c r="N32" s="21">
        <f>'Region - Pune Data'!N20</f>
        <v>0</v>
      </c>
      <c r="O32" s="21">
        <f>'Region - Pune Data'!O20</f>
        <v>0</v>
      </c>
      <c r="P32" s="21">
        <f>'Region - Pune Data'!P20</f>
        <v>0</v>
      </c>
      <c r="Q32" s="21">
        <f>'Region - Pune Data'!Q20</f>
        <v>0</v>
      </c>
      <c r="R32" s="21">
        <f>'Region - Pune Data'!R20</f>
        <v>0</v>
      </c>
      <c r="S32" s="21">
        <f>'Region - Pune Data'!S20</f>
        <v>0</v>
      </c>
      <c r="T32" s="21">
        <f>'Region - Pune Data'!T20</f>
        <v>0</v>
      </c>
      <c r="U32" s="20">
        <f>'Region - Pune Data'!U20</f>
        <v>7</v>
      </c>
      <c r="V32" s="12">
        <f>'Region - Pune Data'!V20</f>
        <v>0</v>
      </c>
      <c r="W32" s="39"/>
    </row>
    <row r="33" spans="1:23" x14ac:dyDescent="0.35">
      <c r="A33" s="20">
        <f>'Region - Pune Data'!A21</f>
        <v>19</v>
      </c>
      <c r="B33" s="20" t="str">
        <f>'Region - Pune Data'!B21</f>
        <v>Sangli</v>
      </c>
      <c r="C33" s="20" t="str">
        <f>'Region - Pune Data'!C21</f>
        <v>Solapur</v>
      </c>
      <c r="D33" s="20" t="str">
        <f>'Region - Pune Data'!D21</f>
        <v>Solapur</v>
      </c>
      <c r="E33" s="20" t="str">
        <f>'Region - Pune Data'!E21</f>
        <v>Sangola</v>
      </c>
      <c r="F33" s="20" t="str">
        <f>'Region - Pune Data'!F21</f>
        <v>20027396</v>
      </c>
      <c r="G33" s="20" t="str">
        <f>'Region - Pune Data'!G21</f>
        <v>Alegaon shirbhavi 82 Village</v>
      </c>
      <c r="H33" s="20" t="str">
        <f>'Region - Pune Data'!H21</f>
        <v>Nazare</v>
      </c>
      <c r="I33" s="20" t="str">
        <f>'Region - Pune Data'!I21</f>
        <v>Nazare Existing ESR 0.40 LL</v>
      </c>
      <c r="J33" s="21">
        <f>'Region - Pune Data'!J21</f>
        <v>0</v>
      </c>
      <c r="K33" s="20" t="str">
        <f>'Region - Pune Data'!K21</f>
        <v>Connected</v>
      </c>
      <c r="L33" s="20" t="str">
        <f>'Region - Pune Data'!L21</f>
        <v>Online</v>
      </c>
      <c r="M33" s="20" t="str">
        <f>'Region - Pune Data'!M21</f>
        <v>0.40 LL</v>
      </c>
      <c r="N33" s="21">
        <f>'Region - Pune Data'!N21</f>
        <v>0</v>
      </c>
      <c r="O33" s="21">
        <f>'Region - Pune Data'!O21</f>
        <v>0</v>
      </c>
      <c r="P33" s="21">
        <f>'Region - Pune Data'!P21</f>
        <v>0</v>
      </c>
      <c r="Q33" s="21">
        <f>'Region - Pune Data'!Q21</f>
        <v>0</v>
      </c>
      <c r="R33" s="21">
        <f>'Region - Pune Data'!R21</f>
        <v>0</v>
      </c>
      <c r="S33" s="21">
        <f>'Region - Pune Data'!S21</f>
        <v>0</v>
      </c>
      <c r="T33" s="21">
        <f>'Region - Pune Data'!T21</f>
        <v>0</v>
      </c>
      <c r="U33" s="20">
        <f>'Region - Pune Data'!U21</f>
        <v>7</v>
      </c>
      <c r="V33" s="12">
        <f>'Region - Pune Data'!V21</f>
        <v>0</v>
      </c>
      <c r="W33" s="39"/>
    </row>
    <row r="34" spans="1:23" x14ac:dyDescent="0.35">
      <c r="A34" s="20">
        <f>'Region - Pune Data'!A22</f>
        <v>20</v>
      </c>
      <c r="B34" s="20" t="str">
        <f>'Region - Pune Data'!B22</f>
        <v>Pune</v>
      </c>
      <c r="C34" s="20" t="str">
        <f>'Region - Pune Data'!C22</f>
        <v>Pune</v>
      </c>
      <c r="D34" s="20" t="str">
        <f>'Region - Pune Data'!D22</f>
        <v>Pune</v>
      </c>
      <c r="E34" s="20" t="str">
        <f>'Region - Pune Data'!E22</f>
        <v>Mulshi</v>
      </c>
      <c r="F34" s="20" t="str">
        <f>'Region - Pune Data'!F22</f>
        <v>20022133</v>
      </c>
      <c r="G34" s="20" t="str">
        <f>'Region - Pune Data'!G22</f>
        <v>Peth RR</v>
      </c>
      <c r="H34" s="20" t="str">
        <f>'Region - Pune Data'!H22</f>
        <v>Kurwandi</v>
      </c>
      <c r="I34" s="20" t="str">
        <f>'Region - Pune Data'!I22</f>
        <v>Kurwandi Gaothan ZP School ESR 0.45LL</v>
      </c>
      <c r="J34" s="21">
        <f>'Region - Pune Data'!J22</f>
        <v>0</v>
      </c>
      <c r="K34" s="20" t="str">
        <f>'Region - Pune Data'!K22</f>
        <v>Connected</v>
      </c>
      <c r="L34" s="20" t="str">
        <f>'Region - Pune Data'!L22</f>
        <v>Online</v>
      </c>
      <c r="M34" s="20" t="str">
        <f>'Region - Pune Data'!M22</f>
        <v>0.45LL</v>
      </c>
      <c r="N34" s="21">
        <f>'Region - Pune Data'!N22</f>
        <v>0</v>
      </c>
      <c r="O34" s="21">
        <f>'Region - Pune Data'!O22</f>
        <v>2.6702880859375003E-7</v>
      </c>
      <c r="P34" s="21">
        <f>'Region - Pune Data'!P22</f>
        <v>0</v>
      </c>
      <c r="Q34" s="21">
        <f>'Region - Pune Data'!Q22</f>
        <v>5.7220458984374998E-7</v>
      </c>
      <c r="R34" s="21">
        <f>'Region - Pune Data'!R22</f>
        <v>0</v>
      </c>
      <c r="S34" s="21">
        <f>'Region - Pune Data'!S22</f>
        <v>0</v>
      </c>
      <c r="T34" s="21">
        <f>'Region - Pune Data'!T22</f>
        <v>1.3351440429687501E-7</v>
      </c>
      <c r="U34" s="20">
        <f>'Region - Pune Data'!U22</f>
        <v>4</v>
      </c>
      <c r="V34" s="12">
        <f>'Region - Pune Data'!V22</f>
        <v>2.9669867621527778E-7</v>
      </c>
      <c r="W34" s="39"/>
    </row>
    <row r="35" spans="1:23" x14ac:dyDescent="0.35">
      <c r="A35" s="20">
        <f>'Region - Pune Data'!A23</f>
        <v>21</v>
      </c>
      <c r="B35" s="20" t="str">
        <f>'Region - Pune Data'!B23</f>
        <v>Pune</v>
      </c>
      <c r="C35" s="20" t="str">
        <f>'Region - Pune Data'!C23</f>
        <v>Pune 2</v>
      </c>
      <c r="D35" s="20" t="str">
        <f>'Region - Pune Data'!D23</f>
        <v>Maval</v>
      </c>
      <c r="E35" s="20" t="str">
        <f>'Region - Pune Data'!E23</f>
        <v>Daund</v>
      </c>
      <c r="F35" s="20" t="str">
        <f>'Region - Pune Data'!F23</f>
        <v>20013367</v>
      </c>
      <c r="G35" s="20" t="str">
        <f>'Region - Pune Data'!G23</f>
        <v>Done Adhale RR</v>
      </c>
      <c r="H35" s="20" t="str">
        <f>'Region - Pune Data'!H23</f>
        <v>OVALE</v>
      </c>
      <c r="I35" s="20" t="str">
        <f>'Region - Pune Data'!I23</f>
        <v>OVALE OL1 ESR</v>
      </c>
      <c r="J35" s="21">
        <f>'Region - Pune Data'!J23</f>
        <v>0</v>
      </c>
      <c r="K35" s="20" t="str">
        <f>'Region - Pune Data'!K23</f>
        <v>Connected</v>
      </c>
      <c r="L35" s="20" t="str">
        <f>'Region - Pune Data'!L23</f>
        <v>Online</v>
      </c>
      <c r="M35" s="20" t="str">
        <f>'Region - Pune Data'!M23</f>
        <v>0.6LL</v>
      </c>
      <c r="N35" s="21">
        <f>'Region - Pune Data'!N23</f>
        <v>0</v>
      </c>
      <c r="O35" s="21">
        <f>'Region - Pune Data'!O23</f>
        <v>0</v>
      </c>
      <c r="P35" s="21">
        <f>'Region - Pune Data'!P23</f>
        <v>0</v>
      </c>
      <c r="Q35" s="21">
        <f>'Region - Pune Data'!Q23</f>
        <v>2.0481497049331665E-5</v>
      </c>
      <c r="R35" s="21">
        <f>'Region - Pune Data'!R23</f>
        <v>1.825094223022461E-6</v>
      </c>
      <c r="S35" s="21">
        <f>'Region - Pune Data'!S23</f>
        <v>0</v>
      </c>
      <c r="T35" s="21">
        <f>'Region - Pune Data'!T23</f>
        <v>8.7693333625793459E-7</v>
      </c>
      <c r="U35" s="20">
        <f>'Region - Pune Data'!U23</f>
        <v>4</v>
      </c>
      <c r="V35" s="12">
        <f>'Region - Pune Data'!V23</f>
        <v>1.4615555604298911E-6</v>
      </c>
      <c r="W35" s="39"/>
    </row>
    <row r="36" spans="1:23" x14ac:dyDescent="0.35">
      <c r="A36" s="20">
        <f>'Region - Pune Data'!A24</f>
        <v>22</v>
      </c>
      <c r="B36" s="20" t="str">
        <f>'Region - Pune Data'!B24</f>
        <v>Sangli</v>
      </c>
      <c r="C36" s="20" t="str">
        <f>'Region - Pune Data'!C24</f>
        <v>Solapur</v>
      </c>
      <c r="D36" s="20" t="str">
        <f>'Region - Pune Data'!D24</f>
        <v>Solapur</v>
      </c>
      <c r="E36" s="20" t="str">
        <f>'Region - Pune Data'!E24</f>
        <v>Sangola</v>
      </c>
      <c r="F36" s="20" t="str">
        <f>'Region - Pune Data'!F24</f>
        <v>20027396</v>
      </c>
      <c r="G36" s="20" t="str">
        <f>'Region - Pune Data'!G24</f>
        <v>Alegaon shirbhavi 82 Village</v>
      </c>
      <c r="H36" s="20" t="str">
        <f>'Region - Pune Data'!H24</f>
        <v>Kolegaon</v>
      </c>
      <c r="I36" s="20" t="str">
        <f>'Region - Pune Data'!I24</f>
        <v>Kolegaon Existing ESR 0.50 LL</v>
      </c>
      <c r="J36" s="21">
        <f>'Region - Pune Data'!J24</f>
        <v>0</v>
      </c>
      <c r="K36" s="20" t="str">
        <f>'Region - Pune Data'!K24</f>
        <v>Connected</v>
      </c>
      <c r="L36" s="20" t="str">
        <f>'Region - Pune Data'!L24</f>
        <v>Offline</v>
      </c>
      <c r="M36" s="20" t="str">
        <f>'Region - Pune Data'!M24</f>
        <v>0.50 LL</v>
      </c>
      <c r="N36" s="21">
        <f>'Region - Pune Data'!N24</f>
        <v>0</v>
      </c>
      <c r="O36" s="21">
        <f>'Region - Pune Data'!O24</f>
        <v>0</v>
      </c>
      <c r="P36" s="21">
        <f>'Region - Pune Data'!P24</f>
        <v>0</v>
      </c>
      <c r="Q36" s="21">
        <f>'Region - Pune Data'!Q24</f>
        <v>0</v>
      </c>
      <c r="R36" s="21">
        <f>'Region - Pune Data'!R24</f>
        <v>0</v>
      </c>
      <c r="S36" s="21">
        <f>'Region - Pune Data'!S24</f>
        <v>0</v>
      </c>
      <c r="T36" s="21">
        <f>'Region - Pune Data'!T24</f>
        <v>0</v>
      </c>
      <c r="U36" s="20">
        <f>'Region - Pune Data'!U24</f>
        <v>7</v>
      </c>
      <c r="V36" s="12">
        <f>'Region - Pune Data'!V24</f>
        <v>0</v>
      </c>
      <c r="W36" s="39"/>
    </row>
    <row r="37" spans="1:23" x14ac:dyDescent="0.35">
      <c r="A37" s="20">
        <f>'Region - Pune Data'!A25</f>
        <v>23</v>
      </c>
      <c r="B37" s="20" t="str">
        <f>'Region - Pune Data'!B25</f>
        <v>Pune</v>
      </c>
      <c r="C37" s="20" t="str">
        <f>'Region - Pune Data'!C25</f>
        <v>Pune</v>
      </c>
      <c r="D37" s="20" t="str">
        <f>'Region - Pune Data'!D25</f>
        <v>Pune</v>
      </c>
      <c r="E37" s="20" t="str">
        <f>'Region - Pune Data'!E25</f>
        <v>Mulshi</v>
      </c>
      <c r="F37" s="20" t="str">
        <f>'Region - Pune Data'!F25</f>
        <v>20022133</v>
      </c>
      <c r="G37" s="20" t="str">
        <f>'Region - Pune Data'!G25</f>
        <v>Peth RR</v>
      </c>
      <c r="H37" s="20" t="str">
        <f>'Region - Pune Data'!H25</f>
        <v>Peth</v>
      </c>
      <c r="I37" s="20" t="str">
        <f>'Region - Pune Data'!I25</f>
        <v>Peth Ashram Shala ESR 0.20LL</v>
      </c>
      <c r="J37" s="21">
        <f>'Region - Pune Data'!J25</f>
        <v>0</v>
      </c>
      <c r="K37" s="20" t="str">
        <f>'Region - Pune Data'!K25</f>
        <v>Connected</v>
      </c>
      <c r="L37" s="20" t="str">
        <f>'Region - Pune Data'!L25</f>
        <v>Online</v>
      </c>
      <c r="M37" s="20" t="str">
        <f>'Region - Pune Data'!M25</f>
        <v>0.20LL</v>
      </c>
      <c r="N37" s="21">
        <f>'Region - Pune Data'!N25</f>
        <v>0.22818026803670363</v>
      </c>
      <c r="O37" s="21">
        <f>'Region - Pune Data'!O25</f>
        <v>0</v>
      </c>
      <c r="P37" s="21">
        <f>'Region - Pune Data'!P25</f>
        <v>0</v>
      </c>
      <c r="Q37" s="21">
        <f>'Region - Pune Data'!Q25</f>
        <v>6.8641313807911497E-2</v>
      </c>
      <c r="R37" s="21">
        <f>'Region - Pune Data'!R25</f>
        <v>0.34804687499999998</v>
      </c>
      <c r="S37" s="21">
        <f>'Region - Pune Data'!S25</f>
        <v>0.25166992187499998</v>
      </c>
      <c r="T37" s="21">
        <f>'Region - Pune Data'!T25</f>
        <v>0</v>
      </c>
      <c r="U37" s="20">
        <f>'Region - Pune Data'!U25</f>
        <v>3</v>
      </c>
      <c r="V37" s="12">
        <f>'Region - Pune Data'!V25</f>
        <v>0</v>
      </c>
      <c r="W37" s="39"/>
    </row>
    <row r="38" spans="1:23" x14ac:dyDescent="0.35">
      <c r="A38" s="20">
        <f>'Region - Pune Data'!A26</f>
        <v>24</v>
      </c>
      <c r="B38" s="20" t="str">
        <f>'Region - Pune Data'!B26</f>
        <v>Sangli</v>
      </c>
      <c r="C38" s="20" t="str">
        <f>'Region - Pune Data'!C26</f>
        <v>Solapur</v>
      </c>
      <c r="D38" s="20" t="str">
        <f>'Region - Pune Data'!D26</f>
        <v>Solapur</v>
      </c>
      <c r="E38" s="20" t="str">
        <f>'Region - Pune Data'!E26</f>
        <v>Mohol</v>
      </c>
      <c r="F38" s="20" t="str">
        <f>'Region - Pune Data'!F26</f>
        <v>20029637</v>
      </c>
      <c r="G38" s="20" t="str">
        <f>'Region - Pune Data'!G26</f>
        <v>Penur Patkul</v>
      </c>
      <c r="H38" s="20" t="str">
        <f>'Region - Pune Data'!H26</f>
        <v>Penur</v>
      </c>
      <c r="I38" s="20" t="str">
        <f>'Region - Pune Data'!I26</f>
        <v>Penur OL1 ESR 2.40LL</v>
      </c>
      <c r="J38" s="21">
        <f>'Region - Pune Data'!J26</f>
        <v>0</v>
      </c>
      <c r="K38" s="20" t="str">
        <f>'Region - Pune Data'!K26</f>
        <v>Connected</v>
      </c>
      <c r="L38" s="20" t="str">
        <f>'Region - Pune Data'!L26</f>
        <v>Online</v>
      </c>
      <c r="M38" s="20" t="str">
        <f>'Region - Pune Data'!M26</f>
        <v>2.40LL</v>
      </c>
      <c r="N38" s="21">
        <f>'Region - Pune Data'!N26</f>
        <v>1.2371063232421875E-3</v>
      </c>
      <c r="O38" s="21">
        <f>'Region - Pune Data'!O26</f>
        <v>1.860809326171875E-4</v>
      </c>
      <c r="P38" s="21">
        <f>'Region - Pune Data'!P26</f>
        <v>3.9672851562500001E-6</v>
      </c>
      <c r="Q38" s="21">
        <f>'Region - Pune Data'!Q26</f>
        <v>8.3160400390625006E-6</v>
      </c>
      <c r="R38" s="21">
        <f>'Region - Pune Data'!R26</f>
        <v>3.3798217773437498E-5</v>
      </c>
      <c r="S38" s="21">
        <f>'Region - Pune Data'!S26</f>
        <v>1.74713134765625E-5</v>
      </c>
      <c r="T38" s="21">
        <f>'Region - Pune Data'!T26</f>
        <v>1.0147094726562501E-5</v>
      </c>
      <c r="U38" s="20">
        <f>'Region - Pune Data'!U26</f>
        <v>0</v>
      </c>
      <c r="V38" s="12">
        <f>'Region - Pune Data'!V26</f>
        <v>4.2279561360677086E-6</v>
      </c>
      <c r="W38" s="39"/>
    </row>
    <row r="39" spans="1:23" x14ac:dyDescent="0.35">
      <c r="A39" s="20">
        <f>'Region - Pune Data'!A27</f>
        <v>25</v>
      </c>
      <c r="B39" s="20" t="str">
        <f>'Region - Pune Data'!B27</f>
        <v>Pune</v>
      </c>
      <c r="C39" s="20" t="str">
        <f>'Region - Pune Data'!C27</f>
        <v>Satara</v>
      </c>
      <c r="D39" s="20" t="str">
        <f>'Region - Pune Data'!D27</f>
        <v>Pune</v>
      </c>
      <c r="E39" s="20" t="str">
        <f>'Region - Pune Data'!E27</f>
        <v>Phaltan</v>
      </c>
      <c r="F39" s="20" t="str">
        <f>'Region - Pune Data'!F27</f>
        <v>20019021</v>
      </c>
      <c r="G39" s="20" t="str">
        <f>'Region - Pune Data'!G27</f>
        <v>Dhuldev Algudewadi</v>
      </c>
      <c r="H39" s="20" t="str">
        <f>'Region - Pune Data'!H27</f>
        <v>Algudewadi</v>
      </c>
      <c r="I39" s="20" t="str">
        <f>'Region - Pune Data'!I27</f>
        <v>Bhonglevasti ESR 0.25LL</v>
      </c>
      <c r="J39" s="21">
        <f>'Region - Pune Data'!J27</f>
        <v>0</v>
      </c>
      <c r="K39" s="20" t="str">
        <f>'Region - Pune Data'!K27</f>
        <v>Connected</v>
      </c>
      <c r="L39" s="20" t="str">
        <f>'Region - Pune Data'!L27</f>
        <v>Online</v>
      </c>
      <c r="M39" s="20" t="str">
        <f>'Region - Pune Data'!M27</f>
        <v>0.25LL</v>
      </c>
      <c r="N39" s="21">
        <f>'Region - Pune Data'!N27</f>
        <v>0</v>
      </c>
      <c r="O39" s="21">
        <f>'Region - Pune Data'!O27</f>
        <v>0</v>
      </c>
      <c r="P39" s="21">
        <f>'Region - Pune Data'!P27</f>
        <v>0</v>
      </c>
      <c r="Q39" s="21">
        <f>'Region - Pune Data'!Q27</f>
        <v>0</v>
      </c>
      <c r="R39" s="21">
        <f>'Region - Pune Data'!R27</f>
        <v>0</v>
      </c>
      <c r="S39" s="21">
        <f>'Region - Pune Data'!S27</f>
        <v>0</v>
      </c>
      <c r="T39" s="21">
        <f>'Region - Pune Data'!T27</f>
        <v>0</v>
      </c>
      <c r="U39" s="20">
        <f>'Region - Pune Data'!U27</f>
        <v>7</v>
      </c>
      <c r="V39" s="12">
        <f>'Region - Pune Data'!V27</f>
        <v>0</v>
      </c>
      <c r="W39" s="39"/>
    </row>
    <row r="40" spans="1:23" x14ac:dyDescent="0.35">
      <c r="A40" s="20">
        <f>'Region - Pune Data'!A28</f>
        <v>26</v>
      </c>
      <c r="B40" s="20" t="str">
        <f>'Region - Pune Data'!B28</f>
        <v>Sangli</v>
      </c>
      <c r="C40" s="20" t="str">
        <f>'Region - Pune Data'!C28</f>
        <v>Solapur</v>
      </c>
      <c r="D40" s="20" t="str">
        <f>'Region - Pune Data'!D28</f>
        <v>Solapur</v>
      </c>
      <c r="E40" s="20" t="str">
        <f>'Region - Pune Data'!E28</f>
        <v>Sangola</v>
      </c>
      <c r="F40" s="20" t="str">
        <f>'Region - Pune Data'!F28</f>
        <v>20027396</v>
      </c>
      <c r="G40" s="20" t="str">
        <f>'Region - Pune Data'!G28</f>
        <v>Alegaon shirbhavi 82 Village</v>
      </c>
      <c r="H40" s="20" t="str">
        <f>'Region - Pune Data'!H28</f>
        <v>Alegaon</v>
      </c>
      <c r="I40" s="20" t="str">
        <f>'Region - Pune Data'!I28</f>
        <v>zone 4 Alegaon ESR 0.75LL</v>
      </c>
      <c r="J40" s="21">
        <f>'Region - Pune Data'!J28</f>
        <v>1.358534574508667</v>
      </c>
      <c r="K40" s="20" t="str">
        <f>'Region - Pune Data'!K28</f>
        <v>Connected</v>
      </c>
      <c r="L40" s="20" t="str">
        <f>'Region - Pune Data'!L28</f>
        <v>Online</v>
      </c>
      <c r="M40" s="20" t="str">
        <f>'Region - Pune Data'!M28</f>
        <v>0.75LL</v>
      </c>
      <c r="N40" s="21">
        <f>'Region - Pune Data'!N28</f>
        <v>0</v>
      </c>
      <c r="O40" s="21">
        <f>'Region - Pune Data'!O28</f>
        <v>65.598989257812505</v>
      </c>
      <c r="P40" s="21">
        <f>'Region - Pune Data'!P28</f>
        <v>29.89171630859375</v>
      </c>
      <c r="Q40" s="21">
        <f>'Region - Pune Data'!Q28</f>
        <v>0</v>
      </c>
      <c r="R40" s="21">
        <f>'Region - Pune Data'!R28</f>
        <v>38.607653808593753</v>
      </c>
      <c r="S40" s="21">
        <f>'Region - Pune Data'!S28</f>
        <v>0</v>
      </c>
      <c r="T40" s="21">
        <f>'Region - Pune Data'!T28</f>
        <v>43.371511230468748</v>
      </c>
      <c r="U40" s="20">
        <f>'Region - Pune Data'!U28</f>
        <v>3</v>
      </c>
      <c r="V40" s="12">
        <f>'Region - Pune Data'!V28</f>
        <v>57.828681640625</v>
      </c>
      <c r="W40" s="39"/>
    </row>
    <row r="41" spans="1:23" x14ac:dyDescent="0.35">
      <c r="A41" s="20">
        <f>'Region - Pune Data'!A29</f>
        <v>27</v>
      </c>
      <c r="B41" s="20" t="str">
        <f>'Region - Pune Data'!B29</f>
        <v>Pune</v>
      </c>
      <c r="C41" s="20" t="str">
        <f>'Region - Pune Data'!C29</f>
        <v>Pune 2</v>
      </c>
      <c r="D41" s="20" t="str">
        <f>'Region - Pune Data'!D29</f>
        <v>Maval</v>
      </c>
      <c r="E41" s="20" t="str">
        <f>'Region - Pune Data'!E29</f>
        <v>Daund</v>
      </c>
      <c r="F41" s="20" t="str">
        <f>'Region - Pune Data'!F29</f>
        <v>20013367</v>
      </c>
      <c r="G41" s="20" t="str">
        <f>'Region - Pune Data'!G29</f>
        <v>Done Adhale RR</v>
      </c>
      <c r="H41" s="20" t="str">
        <f>'Region - Pune Data'!H29</f>
        <v>DIVAD</v>
      </c>
      <c r="I41" s="20" t="str">
        <f>'Region - Pune Data'!I29</f>
        <v>DIVAD OL1 ESR</v>
      </c>
      <c r="J41" s="21">
        <f>'Region - Pune Data'!J29</f>
        <v>0</v>
      </c>
      <c r="K41" s="20" t="str">
        <f>'Region - Pune Data'!K29</f>
        <v>Connected</v>
      </c>
      <c r="L41" s="20" t="str">
        <f>'Region - Pune Data'!L29</f>
        <v>Offline</v>
      </c>
      <c r="M41" s="20" t="str">
        <f>'Region - Pune Data'!M29</f>
        <v>0.7LL</v>
      </c>
      <c r="N41" s="21">
        <f>'Region - Pune Data'!N29</f>
        <v>0</v>
      </c>
      <c r="O41" s="21">
        <f>'Region - Pune Data'!O29</f>
        <v>0</v>
      </c>
      <c r="P41" s="21">
        <f>'Region - Pune Data'!P29</f>
        <v>0</v>
      </c>
      <c r="Q41" s="21">
        <f>'Region - Pune Data'!Q29</f>
        <v>0</v>
      </c>
      <c r="R41" s="21">
        <f>'Region - Pune Data'!R29</f>
        <v>0</v>
      </c>
      <c r="S41" s="21">
        <f>'Region - Pune Data'!S29</f>
        <v>0</v>
      </c>
      <c r="T41" s="21">
        <f>'Region - Pune Data'!T29</f>
        <v>0</v>
      </c>
      <c r="U41" s="20">
        <f>'Region - Pune Data'!U29</f>
        <v>7</v>
      </c>
      <c r="V41" s="12">
        <f>'Region - Pune Data'!V29</f>
        <v>0</v>
      </c>
      <c r="W41" s="39"/>
    </row>
    <row r="42" spans="1:23" x14ac:dyDescent="0.35">
      <c r="A42" s="20">
        <f>'Region - Pune Data'!A30</f>
        <v>28</v>
      </c>
      <c r="B42" s="20" t="str">
        <f>'Region - Pune Data'!B30</f>
        <v>Sangli</v>
      </c>
      <c r="C42" s="20" t="str">
        <f>'Region - Pune Data'!C30</f>
        <v>Solapur</v>
      </c>
      <c r="D42" s="20" t="str">
        <f>'Region - Pune Data'!D30</f>
        <v>Solapur</v>
      </c>
      <c r="E42" s="20" t="str">
        <f>'Region - Pune Data'!E30</f>
        <v>Sangola</v>
      </c>
      <c r="F42" s="20" t="str">
        <f>'Region - Pune Data'!F30</f>
        <v>20027396</v>
      </c>
      <c r="G42" s="20" t="str">
        <f>'Region - Pune Data'!G30</f>
        <v>Alegaon shirbhavi 82 Village</v>
      </c>
      <c r="H42" s="20" t="str">
        <f>'Region - Pune Data'!H30</f>
        <v>waki</v>
      </c>
      <c r="I42" s="20" t="str">
        <f>'Region - Pune Data'!I30</f>
        <v>Waki ESR OL 1</v>
      </c>
      <c r="J42" s="21">
        <f>'Region - Pune Data'!J30</f>
        <v>0</v>
      </c>
      <c r="K42" s="20" t="str">
        <f>'Region - Pune Data'!K30</f>
        <v>Connected</v>
      </c>
      <c r="L42" s="20" t="str">
        <f>'Region - Pune Data'!L30</f>
        <v>Online</v>
      </c>
      <c r="M42" s="20" t="str">
        <f>'Region - Pune Data'!M30</f>
        <v>0.75 LL</v>
      </c>
      <c r="N42" s="21">
        <f>'Region - Pune Data'!N30</f>
        <v>3.7530517578124999E-2</v>
      </c>
      <c r="O42" s="21">
        <f>'Region - Pune Data'!O30</f>
        <v>2.1608276367187498E-2</v>
      </c>
      <c r="P42" s="21">
        <f>'Region - Pune Data'!P30</f>
        <v>0</v>
      </c>
      <c r="Q42" s="21">
        <f>'Region - Pune Data'!Q30</f>
        <v>2.1935424804687499E-2</v>
      </c>
      <c r="R42" s="21">
        <f>'Region - Pune Data'!R30</f>
        <v>4.8610238647460937</v>
      </c>
      <c r="S42" s="21">
        <f>'Region - Pune Data'!S30</f>
        <v>1.546630859375E-2</v>
      </c>
      <c r="T42" s="21">
        <f>'Region - Pune Data'!T30</f>
        <v>9.8248291015624999E-3</v>
      </c>
      <c r="U42" s="20">
        <f>'Region - Pune Data'!U30</f>
        <v>1</v>
      </c>
      <c r="V42" s="12">
        <f>'Region - Pune Data'!V30</f>
        <v>1.3099772135416667E-2</v>
      </c>
      <c r="W42" s="39"/>
    </row>
    <row r="43" spans="1:23" x14ac:dyDescent="0.35">
      <c r="A43" s="20">
        <f>'Region - Pune Data'!A31</f>
        <v>29</v>
      </c>
      <c r="B43" s="20" t="str">
        <f>'Region - Pune Data'!B31</f>
        <v>Pune</v>
      </c>
      <c r="C43" s="20" t="str">
        <f>'Region - Pune Data'!C31</f>
        <v>Pune 1</v>
      </c>
      <c r="D43" s="20" t="str">
        <f>'Region - Pune Data'!D31</f>
        <v>Pune 1</v>
      </c>
      <c r="E43" s="20" t="str">
        <f>'Region - Pune Data'!E31</f>
        <v>Daund</v>
      </c>
      <c r="F43" s="20" t="str">
        <f>'Region - Pune Data'!F31</f>
        <v>7942135</v>
      </c>
      <c r="G43" s="20" t="str">
        <f>'Region - Pune Data'!G31</f>
        <v>Gar, Sonwadi, Nanviz RR</v>
      </c>
      <c r="H43" s="20" t="str">
        <f>'Region - Pune Data'!H31</f>
        <v>Nanviz</v>
      </c>
      <c r="I43" s="20" t="str">
        <f>'Region - Pune Data'!I31</f>
        <v>Nanwij ESR 0.50LL</v>
      </c>
      <c r="J43" s="21">
        <f>'Region - Pune Data'!J31</f>
        <v>0</v>
      </c>
      <c r="K43" s="20" t="str">
        <f>'Region - Pune Data'!K31</f>
        <v>Connected</v>
      </c>
      <c r="L43" s="20" t="str">
        <f>'Region - Pune Data'!L31</f>
        <v>Online</v>
      </c>
      <c r="M43" s="20" t="str">
        <f>'Region - Pune Data'!M31</f>
        <v>0.50LL</v>
      </c>
      <c r="N43" s="21">
        <f>'Region - Pune Data'!N31</f>
        <v>0</v>
      </c>
      <c r="O43" s="21">
        <f>'Region - Pune Data'!O31</f>
        <v>0</v>
      </c>
      <c r="P43" s="21">
        <f>'Region - Pune Data'!P31</f>
        <v>0</v>
      </c>
      <c r="Q43" s="21">
        <f>'Region - Pune Data'!Q31</f>
        <v>0</v>
      </c>
      <c r="R43" s="21">
        <f>'Region - Pune Data'!R31</f>
        <v>0</v>
      </c>
      <c r="S43" s="21">
        <f>'Region - Pune Data'!S31</f>
        <v>0</v>
      </c>
      <c r="T43" s="21">
        <f>'Region - Pune Data'!T31</f>
        <v>0</v>
      </c>
      <c r="U43" s="20">
        <f>'Region - Pune Data'!U31</f>
        <v>7</v>
      </c>
      <c r="V43" s="12">
        <f>'Region - Pune Data'!V31</f>
        <v>0</v>
      </c>
      <c r="W43" s="39"/>
    </row>
    <row r="44" spans="1:23" x14ac:dyDescent="0.35">
      <c r="A44" s="20">
        <f>'Region - Pune Data'!A32</f>
        <v>30</v>
      </c>
      <c r="B44" s="20" t="str">
        <f>'Region - Pune Data'!B32</f>
        <v>Pune</v>
      </c>
      <c r="C44" s="20" t="str">
        <f>'Region - Pune Data'!C32</f>
        <v>Pune</v>
      </c>
      <c r="D44" s="20" t="str">
        <f>'Region - Pune Data'!D32</f>
        <v>Pune</v>
      </c>
      <c r="E44" s="20" t="str">
        <f>'Region - Pune Data'!E32</f>
        <v>Mulshi</v>
      </c>
      <c r="F44" s="20" t="str">
        <f>'Region - Pune Data'!F32</f>
        <v>20022133</v>
      </c>
      <c r="G44" s="20" t="str">
        <f>'Region - Pune Data'!G32</f>
        <v>Peth RR</v>
      </c>
      <c r="H44" s="20" t="str">
        <f>'Region - Pune Data'!H32</f>
        <v>Kurwandi</v>
      </c>
      <c r="I44" s="20" t="str">
        <f>'Region - Pune Data'!I32</f>
        <v>Kurwandi Gate Wadi GSR 0.20LL</v>
      </c>
      <c r="J44" s="21">
        <f>'Region - Pune Data'!J32</f>
        <v>0</v>
      </c>
      <c r="K44" s="20" t="str">
        <f>'Region - Pune Data'!K32</f>
        <v>Connected</v>
      </c>
      <c r="L44" s="20" t="str">
        <f>'Region - Pune Data'!L32</f>
        <v>Online</v>
      </c>
      <c r="M44" s="20" t="str">
        <f>'Region - Pune Data'!M32</f>
        <v>0.20LL</v>
      </c>
      <c r="N44" s="21">
        <f>'Region - Pune Data'!N32</f>
        <v>0</v>
      </c>
      <c r="O44" s="21">
        <f>'Region - Pune Data'!O32</f>
        <v>0</v>
      </c>
      <c r="P44" s="21">
        <f>'Region - Pune Data'!P32</f>
        <v>0</v>
      </c>
      <c r="Q44" s="21">
        <f>'Region - Pune Data'!Q32</f>
        <v>0</v>
      </c>
      <c r="R44" s="21">
        <f>'Region - Pune Data'!R32</f>
        <v>0</v>
      </c>
      <c r="S44" s="21">
        <f>'Region - Pune Data'!S32</f>
        <v>0</v>
      </c>
      <c r="T44" s="21">
        <f>'Region - Pune Data'!T32</f>
        <v>0</v>
      </c>
      <c r="U44" s="20">
        <f>'Region - Pune Data'!U32</f>
        <v>7</v>
      </c>
      <c r="V44" s="12">
        <f>'Region - Pune Data'!V32</f>
        <v>0</v>
      </c>
      <c r="W44" s="39"/>
    </row>
    <row r="45" spans="1:23" x14ac:dyDescent="0.35">
      <c r="A45" s="20">
        <f>'Region - Pune Data'!A33</f>
        <v>31</v>
      </c>
      <c r="B45" s="20" t="str">
        <f>'Region - Pune Data'!B33</f>
        <v>Pune</v>
      </c>
      <c r="C45" s="20" t="str">
        <f>'Region - Pune Data'!C33</f>
        <v>Satara</v>
      </c>
      <c r="D45" s="20" t="str">
        <f>'Region - Pune Data'!D33</f>
        <v>Phaltan</v>
      </c>
      <c r="E45" s="20" t="str">
        <f>'Region - Pune Data'!E33</f>
        <v>Phaltan</v>
      </c>
      <c r="F45" s="20" t="str">
        <f>'Region - Pune Data'!F33</f>
        <v>20027892</v>
      </c>
      <c r="G45" s="20" t="str">
        <f>'Region - Pune Data'!G33</f>
        <v>RR Girvi WSS</v>
      </c>
      <c r="H45" s="20" t="str">
        <f>'Region - Pune Data'!H33</f>
        <v>Bhadali Bk</v>
      </c>
      <c r="I45" s="20" t="str">
        <f>'Region - Pune Data'!I33</f>
        <v>BHADALI BK - GAOTHAN ESR 0.6LL</v>
      </c>
      <c r="J45" s="21">
        <f>'Region - Pune Data'!J33</f>
        <v>0</v>
      </c>
      <c r="K45" s="20" t="str">
        <f>'Region - Pune Data'!K33</f>
        <v>Connected</v>
      </c>
      <c r="L45" s="20" t="str">
        <f>'Region - Pune Data'!L33</f>
        <v>Offline</v>
      </c>
      <c r="M45" s="20" t="str">
        <f>'Region - Pune Data'!M33</f>
        <v>0.6LL</v>
      </c>
      <c r="N45" s="21">
        <f>'Region - Pune Data'!N33</f>
        <v>0</v>
      </c>
      <c r="O45" s="21">
        <f>'Region - Pune Data'!O33</f>
        <v>0</v>
      </c>
      <c r="P45" s="21">
        <f>'Region - Pune Data'!P33</f>
        <v>0</v>
      </c>
      <c r="Q45" s="21">
        <f>'Region - Pune Data'!Q33</f>
        <v>0</v>
      </c>
      <c r="R45" s="21">
        <f>'Region - Pune Data'!R33</f>
        <v>0</v>
      </c>
      <c r="S45" s="21">
        <f>'Region - Pune Data'!S33</f>
        <v>0</v>
      </c>
      <c r="T45" s="21">
        <f>'Region - Pune Data'!T33</f>
        <v>0</v>
      </c>
      <c r="U45" s="20">
        <f>'Region - Pune Data'!U33</f>
        <v>7</v>
      </c>
      <c r="V45" s="12">
        <f>'Region - Pune Data'!V33</f>
        <v>0</v>
      </c>
      <c r="W45" s="39"/>
    </row>
    <row r="46" spans="1:23" x14ac:dyDescent="0.35">
      <c r="A46" s="20">
        <f>'Region - Pune Data'!A34</f>
        <v>32</v>
      </c>
      <c r="B46" s="20" t="str">
        <f>'Region - Pune Data'!B34</f>
        <v>Sangli</v>
      </c>
      <c r="C46" s="20" t="str">
        <f>'Region - Pune Data'!C34</f>
        <v>Solapur</v>
      </c>
      <c r="D46" s="20" t="str">
        <f>'Region - Pune Data'!D34</f>
        <v>Solapur</v>
      </c>
      <c r="E46" s="20" t="str">
        <f>'Region - Pune Data'!E34</f>
        <v>Mangalvedhe</v>
      </c>
      <c r="F46" s="20" t="str">
        <f>'Region - Pune Data'!F34</f>
        <v>20033593</v>
      </c>
      <c r="G46" s="20" t="str">
        <f>'Region - Pune Data'!G34</f>
        <v>Andhalgaon and 3 villages</v>
      </c>
      <c r="H46" s="20" t="str">
        <f>'Region - Pune Data'!H34</f>
        <v>ANDHALEGAON</v>
      </c>
      <c r="I46" s="20" t="str">
        <f>'Region - Pune Data'!I34</f>
        <v>ANDHALEGAON ESR 1.40LL</v>
      </c>
      <c r="J46" s="21">
        <f>'Region - Pune Data'!J34</f>
        <v>0</v>
      </c>
      <c r="K46" s="20" t="str">
        <f>'Region - Pune Data'!K34</f>
        <v>Connected</v>
      </c>
      <c r="L46" s="20" t="str">
        <f>'Region - Pune Data'!L34</f>
        <v>Offline</v>
      </c>
      <c r="M46" s="20" t="str">
        <f>'Region - Pune Data'!M34</f>
        <v>1.40LL</v>
      </c>
      <c r="N46" s="21">
        <f>'Region - Pune Data'!N34</f>
        <v>0</v>
      </c>
      <c r="O46" s="21">
        <f>'Region - Pune Data'!O34</f>
        <v>0</v>
      </c>
      <c r="P46" s="21">
        <f>'Region - Pune Data'!P34</f>
        <v>0</v>
      </c>
      <c r="Q46" s="21">
        <f>'Region - Pune Data'!Q34</f>
        <v>0</v>
      </c>
      <c r="R46" s="21">
        <f>'Region - Pune Data'!R34</f>
        <v>0</v>
      </c>
      <c r="S46" s="21">
        <f>'Region - Pune Data'!S34</f>
        <v>0</v>
      </c>
      <c r="T46" s="21">
        <f>'Region - Pune Data'!T34</f>
        <v>0</v>
      </c>
      <c r="U46" s="20">
        <f>'Region - Pune Data'!U34</f>
        <v>7</v>
      </c>
      <c r="V46" s="12">
        <f>'Region - Pune Data'!V34</f>
        <v>0</v>
      </c>
    </row>
    <row r="47" spans="1:23" x14ac:dyDescent="0.35">
      <c r="A47" s="20">
        <f>'Region - Pune Data'!A35</f>
        <v>33</v>
      </c>
      <c r="B47" s="20" t="str">
        <f>'Region - Pune Data'!B35</f>
        <v>Sangli</v>
      </c>
      <c r="C47" s="20" t="str">
        <f>'Region - Pune Data'!C35</f>
        <v>Solapur</v>
      </c>
      <c r="D47" s="20" t="str">
        <f>'Region - Pune Data'!D35</f>
        <v>Solapur</v>
      </c>
      <c r="E47" s="20" t="str">
        <f>'Region - Pune Data'!E35</f>
        <v>Mangalvedhe</v>
      </c>
      <c r="F47" s="20" t="str">
        <f>'Region - Pune Data'!F35</f>
        <v>20033593</v>
      </c>
      <c r="G47" s="20" t="str">
        <f>'Region - Pune Data'!G35</f>
        <v>Andhalgaon and 3 villages</v>
      </c>
      <c r="H47" s="20" t="str">
        <f>'Region - Pune Data'!H35</f>
        <v>CHOKAMELA</v>
      </c>
      <c r="I47" s="20" t="str">
        <f>'Region - Pune Data'!I35</f>
        <v>CHOKAMELA ESR 2.14LL</v>
      </c>
      <c r="J47" s="21">
        <f>'Region - Pune Data'!J35</f>
        <v>0</v>
      </c>
      <c r="K47" s="20" t="str">
        <f>'Region - Pune Data'!K35</f>
        <v>Connected</v>
      </c>
      <c r="L47" s="20" t="str">
        <f>'Region - Pune Data'!L35</f>
        <v>Offline</v>
      </c>
      <c r="M47" s="20" t="str">
        <f>'Region - Pune Data'!M35</f>
        <v>2.14LL</v>
      </c>
      <c r="N47" s="21">
        <f>'Region - Pune Data'!N35</f>
        <v>0</v>
      </c>
      <c r="O47" s="21">
        <f>'Region - Pune Data'!O35</f>
        <v>0</v>
      </c>
      <c r="P47" s="21">
        <f>'Region - Pune Data'!P35</f>
        <v>0</v>
      </c>
      <c r="Q47" s="21">
        <f>'Region - Pune Data'!Q35</f>
        <v>0</v>
      </c>
      <c r="R47" s="21">
        <f>'Region - Pune Data'!R35</f>
        <v>0</v>
      </c>
      <c r="S47" s="21">
        <f>'Region - Pune Data'!S35</f>
        <v>0</v>
      </c>
      <c r="T47" s="21">
        <f>'Region - Pune Data'!T35</f>
        <v>0</v>
      </c>
      <c r="U47" s="20">
        <f>'Region - Pune Data'!U35</f>
        <v>7</v>
      </c>
      <c r="V47" s="12">
        <f>'Region - Pune Data'!V35</f>
        <v>0</v>
      </c>
    </row>
    <row r="48" spans="1:23" x14ac:dyDescent="0.35">
      <c r="A48" s="20">
        <f>'Region - Pune Data'!A36</f>
        <v>34</v>
      </c>
      <c r="B48" s="20" t="str">
        <f>'Region - Pune Data'!B36</f>
        <v>Sangli</v>
      </c>
      <c r="C48" s="20" t="str">
        <f>'Region - Pune Data'!C36</f>
        <v>Sangli</v>
      </c>
      <c r="D48" s="20" t="str">
        <f>'Region - Pune Data'!D36</f>
        <v>Islampur</v>
      </c>
      <c r="E48" s="20" t="str">
        <f>'Region - Pune Data'!E36</f>
        <v>Valva</v>
      </c>
      <c r="F48" s="20" t="str">
        <f>'Region - Pune Data'!F36</f>
        <v>7940233</v>
      </c>
      <c r="G48" s="20" t="str">
        <f>'Region - Pune Data'!G36</f>
        <v>Peth &amp; two Villages</v>
      </c>
      <c r="H48" s="20" t="str">
        <f>'Region - Pune Data'!H36</f>
        <v>Waghwadi</v>
      </c>
      <c r="I48" s="20" t="str">
        <f>'Region - Pune Data'!I36</f>
        <v>Wagwadi ESR 0.35LL</v>
      </c>
      <c r="J48" s="21">
        <f>'Region - Pune Data'!J36</f>
        <v>0</v>
      </c>
      <c r="K48" s="20" t="str">
        <f>'Region - Pune Data'!K36</f>
        <v>Connected</v>
      </c>
      <c r="L48" s="20" t="str">
        <f>'Region - Pune Data'!L36</f>
        <v>Online</v>
      </c>
      <c r="M48" s="20" t="str">
        <f>'Region - Pune Data'!M36</f>
        <v>0.35LL</v>
      </c>
      <c r="N48" s="21">
        <f>'Region - Pune Data'!N36</f>
        <v>0.39203125</v>
      </c>
      <c r="O48" s="21">
        <f>'Region - Pune Data'!O36</f>
        <v>0</v>
      </c>
      <c r="P48" s="21">
        <f>'Region - Pune Data'!P36</f>
        <v>0.50221679687499998</v>
      </c>
      <c r="Q48" s="21">
        <f>'Region - Pune Data'!Q36</f>
        <v>3.02734375E-4</v>
      </c>
      <c r="R48" s="21">
        <f>'Region - Pune Data'!R36</f>
        <v>0.38881835937499998</v>
      </c>
      <c r="S48" s="21">
        <f>'Region - Pune Data'!S36</f>
        <v>0.39155273437499999</v>
      </c>
      <c r="T48" s="21">
        <f>'Region - Pune Data'!T36</f>
        <v>0</v>
      </c>
      <c r="U48" s="20">
        <f>'Region - Pune Data'!U36</f>
        <v>2</v>
      </c>
      <c r="V48" s="12">
        <f>'Region - Pune Data'!V36</f>
        <v>0</v>
      </c>
    </row>
    <row r="49" spans="1:22" x14ac:dyDescent="0.35">
      <c r="A49" s="20">
        <f>'Region - Pune Data'!A37</f>
        <v>35</v>
      </c>
      <c r="B49" s="20" t="str">
        <f>'Region - Pune Data'!B37</f>
        <v>Sangli</v>
      </c>
      <c r="C49" s="20" t="str">
        <f>'Region - Pune Data'!C37</f>
        <v>Solapur</v>
      </c>
      <c r="D49" s="20" t="str">
        <f>'Region - Pune Data'!D37</f>
        <v>Solapur</v>
      </c>
      <c r="E49" s="20" t="str">
        <f>'Region - Pune Data'!E37</f>
        <v>Sangola</v>
      </c>
      <c r="F49" s="20" t="str">
        <f>'Region - Pune Data'!F37</f>
        <v>20027396</v>
      </c>
      <c r="G49" s="20" t="str">
        <f>'Region - Pune Data'!G37</f>
        <v>Alegaon shirbhavi 82 Village</v>
      </c>
      <c r="H49" s="20" t="str">
        <f>'Region - Pune Data'!H37</f>
        <v>Sange wadi</v>
      </c>
      <c r="I49" s="20" t="str">
        <f>'Region - Pune Data'!I37</f>
        <v>zone 1 Sange wadi ESR 0.10 LL</v>
      </c>
      <c r="J49" s="21">
        <f>'Region - Pune Data'!J37</f>
        <v>0</v>
      </c>
      <c r="K49" s="20" t="str">
        <f>'Region - Pune Data'!K37</f>
        <v>Connected</v>
      </c>
      <c r="L49" s="20" t="str">
        <f>'Region - Pune Data'!L37</f>
        <v>Offline</v>
      </c>
      <c r="M49" s="20" t="str">
        <f>'Region - Pune Data'!M37</f>
        <v>0.10 LL</v>
      </c>
      <c r="N49" s="21">
        <f>'Region - Pune Data'!N37</f>
        <v>0</v>
      </c>
      <c r="O49" s="21">
        <f>'Region - Pune Data'!O37</f>
        <v>0</v>
      </c>
      <c r="P49" s="21">
        <f>'Region - Pune Data'!P37</f>
        <v>0</v>
      </c>
      <c r="Q49" s="21">
        <f>'Region - Pune Data'!Q37</f>
        <v>0</v>
      </c>
      <c r="R49" s="21">
        <f>'Region - Pune Data'!R37</f>
        <v>0</v>
      </c>
      <c r="S49" s="21">
        <f>'Region - Pune Data'!S37</f>
        <v>0</v>
      </c>
      <c r="T49" s="21">
        <f>'Region - Pune Data'!T37</f>
        <v>0</v>
      </c>
      <c r="U49" s="20">
        <f>'Region - Pune Data'!U37</f>
        <v>7</v>
      </c>
      <c r="V49" s="12">
        <f>'Region - Pune Data'!V37</f>
        <v>0</v>
      </c>
    </row>
    <row r="50" spans="1:22" x14ac:dyDescent="0.35">
      <c r="A50" s="20">
        <f>'Region - Pune Data'!A38</f>
        <v>36</v>
      </c>
      <c r="B50" s="20" t="str">
        <f>'Region - Pune Data'!B38</f>
        <v>Pune</v>
      </c>
      <c r="C50" s="20" t="str">
        <f>'Region - Pune Data'!C38</f>
        <v>Pune 1</v>
      </c>
      <c r="D50" s="20" t="str">
        <f>'Region - Pune Data'!D38</f>
        <v>Baramati</v>
      </c>
      <c r="E50" s="20" t="str">
        <f>'Region - Pune Data'!E38</f>
        <v>Ambegaon</v>
      </c>
      <c r="F50" s="20" t="str">
        <f>'Region - Pune Data'!F38</f>
        <v>7942125</v>
      </c>
      <c r="G50" s="20" t="str">
        <f>'Region - Pune Data'!G38</f>
        <v>MURTI &amp; 7 VILLAGES RRWSS</v>
      </c>
      <c r="H50" s="20" t="str">
        <f>'Region - Pune Data'!H38</f>
        <v>Moralwadi</v>
      </c>
      <c r="I50" s="20" t="str">
        <f>'Region - Pune Data'!I38</f>
        <v>Moralwadi OL1 ESR</v>
      </c>
      <c r="J50" s="21">
        <f>'Region - Pune Data'!J38</f>
        <v>0</v>
      </c>
      <c r="K50" s="20" t="str">
        <f>'Region - Pune Data'!K38</f>
        <v>Connected</v>
      </c>
      <c r="L50" s="20" t="str">
        <f>'Region - Pune Data'!L38</f>
        <v>Offline</v>
      </c>
      <c r="M50" s="20" t="str">
        <f>'Region - Pune Data'!M38</f>
        <v>0.3LL</v>
      </c>
      <c r="N50" s="21">
        <f>'Region - Pune Data'!N38</f>
        <v>0</v>
      </c>
      <c r="O50" s="21">
        <f>'Region - Pune Data'!O38</f>
        <v>0</v>
      </c>
      <c r="P50" s="21">
        <f>'Region - Pune Data'!P38</f>
        <v>0</v>
      </c>
      <c r="Q50" s="21">
        <f>'Region - Pune Data'!Q38</f>
        <v>0</v>
      </c>
      <c r="R50" s="21">
        <f>'Region - Pune Data'!R38</f>
        <v>0</v>
      </c>
      <c r="S50" s="21">
        <f>'Region - Pune Data'!S38</f>
        <v>0</v>
      </c>
      <c r="T50" s="21">
        <f>'Region - Pune Data'!T38</f>
        <v>0</v>
      </c>
      <c r="U50" s="20">
        <f>'Region - Pune Data'!U38</f>
        <v>7</v>
      </c>
      <c r="V50" s="12">
        <f>'Region - Pune Data'!V38</f>
        <v>0</v>
      </c>
    </row>
    <row r="51" spans="1:22" x14ac:dyDescent="0.35">
      <c r="A51" s="20">
        <f>'Region - Pune Data'!A39</f>
        <v>37</v>
      </c>
      <c r="B51" s="20" t="str">
        <f>'Region - Pune Data'!B39</f>
        <v>Pune</v>
      </c>
      <c r="C51" s="20" t="str">
        <f>'Region - Pune Data'!C39</f>
        <v>Pune 1</v>
      </c>
      <c r="D51" s="20" t="str">
        <f>'Region - Pune Data'!D39</f>
        <v>Baramati</v>
      </c>
      <c r="E51" s="20" t="str">
        <f>'Region - Pune Data'!E39</f>
        <v>Ambegaon</v>
      </c>
      <c r="F51" s="20" t="str">
        <f>'Region - Pune Data'!F39</f>
        <v>7942125</v>
      </c>
      <c r="G51" s="20" t="str">
        <f>'Region - Pune Data'!G39</f>
        <v>MURTI &amp; 7 VILLAGES RRWSS</v>
      </c>
      <c r="H51" s="20" t="str">
        <f>'Region - Pune Data'!H39</f>
        <v>Moralwadi</v>
      </c>
      <c r="I51" s="20" t="str">
        <f>'Region - Pune Data'!I39</f>
        <v>Moralwadi OL2 ESR</v>
      </c>
      <c r="J51" s="21">
        <f>'Region - Pune Data'!J39</f>
        <v>0</v>
      </c>
      <c r="K51" s="20" t="str">
        <f>'Region - Pune Data'!K39</f>
        <v>Connected</v>
      </c>
      <c r="L51" s="20" t="str">
        <f>'Region - Pune Data'!L39</f>
        <v>Online</v>
      </c>
      <c r="M51" s="20" t="str">
        <f>'Region - Pune Data'!M39</f>
        <v>0.3LL</v>
      </c>
      <c r="N51" s="21">
        <f>'Region - Pune Data'!N39</f>
        <v>0.28117675781250001</v>
      </c>
      <c r="O51" s="21">
        <f>'Region - Pune Data'!O39</f>
        <v>0.14702636718750001</v>
      </c>
      <c r="P51" s="21">
        <f>'Region - Pune Data'!P39</f>
        <v>0.71079101562500002</v>
      </c>
      <c r="Q51" s="21">
        <f>'Region - Pune Data'!Q39</f>
        <v>0.1097705078125</v>
      </c>
      <c r="R51" s="21">
        <f>'Region - Pune Data'!R39</f>
        <v>0.14902832031249999</v>
      </c>
      <c r="S51" s="21">
        <f>'Region - Pune Data'!S39</f>
        <v>9.9414062499999997E-3</v>
      </c>
      <c r="T51" s="21">
        <f>'Region - Pune Data'!T39</f>
        <v>0.32621093750000002</v>
      </c>
      <c r="U51" s="20">
        <f>'Region - Pune Data'!U39</f>
        <v>0</v>
      </c>
      <c r="V51" s="12">
        <f>'Region - Pune Data'!V39</f>
        <v>1.0873697916666667</v>
      </c>
    </row>
    <row r="52" spans="1:22" x14ac:dyDescent="0.35">
      <c r="A52" s="20">
        <f>'Region - Pune Data'!A40</f>
        <v>38</v>
      </c>
      <c r="B52" s="20" t="str">
        <f>'Region - Pune Data'!B40</f>
        <v>Pune</v>
      </c>
      <c r="C52" s="20" t="str">
        <f>'Region - Pune Data'!C40</f>
        <v>Pune 2</v>
      </c>
      <c r="D52" s="20" t="str">
        <f>'Region - Pune Data'!D40</f>
        <v>Pune 2</v>
      </c>
      <c r="E52" s="20" t="str">
        <f>'Region - Pune Data'!E40</f>
        <v>Velhe</v>
      </c>
      <c r="F52" s="20" t="str">
        <f>'Region - Pune Data'!F40</f>
        <v>20027541</v>
      </c>
      <c r="G52" s="20" t="str">
        <f>'Region - Pune Data'!G40</f>
        <v>Wangani RRWSS</v>
      </c>
      <c r="H52" s="20" t="str">
        <f>'Region - Pune Data'!H40</f>
        <v>Wanganichiwadi</v>
      </c>
      <c r="I52" s="20" t="str">
        <f>'Region - Pune Data'!I40</f>
        <v>Wanganiwadi OL1 GSR</v>
      </c>
      <c r="J52" s="21">
        <f>'Region - Pune Data'!J40</f>
        <v>0</v>
      </c>
      <c r="K52" s="20" t="str">
        <f>'Region - Pune Data'!K40</f>
        <v>Connected</v>
      </c>
      <c r="L52" s="20" t="str">
        <f>'Region - Pune Data'!L40</f>
        <v>Online</v>
      </c>
      <c r="M52" s="20" t="str">
        <f>'Region - Pune Data'!M40</f>
        <v>0.3LL</v>
      </c>
      <c r="N52" s="21">
        <f>'Region - Pune Data'!N40</f>
        <v>0.18692321777343751</v>
      </c>
      <c r="O52" s="21">
        <f>'Region - Pune Data'!O40</f>
        <v>0</v>
      </c>
      <c r="P52" s="21">
        <f>'Region - Pune Data'!P40</f>
        <v>0</v>
      </c>
      <c r="Q52" s="21">
        <f>'Region - Pune Data'!Q40</f>
        <v>0.14576416015624999</v>
      </c>
      <c r="R52" s="21">
        <f>'Region - Pune Data'!R40</f>
        <v>2.6245117187499999E-4</v>
      </c>
      <c r="S52" s="21">
        <f>'Region - Pune Data'!S40</f>
        <v>0.1863531494140625</v>
      </c>
      <c r="T52" s="21">
        <f>'Region - Pune Data'!T40</f>
        <v>9.1552734374999997E-6</v>
      </c>
      <c r="U52" s="20">
        <f>'Region - Pune Data'!U40</f>
        <v>2</v>
      </c>
      <c r="V52" s="12">
        <f>'Region - Pune Data'!V40</f>
        <v>3.0517578125E-5</v>
      </c>
    </row>
    <row r="53" spans="1:22" x14ac:dyDescent="0.35">
      <c r="A53" s="20">
        <f>'Region - Pune Data'!A41</f>
        <v>39</v>
      </c>
      <c r="B53" s="20" t="str">
        <f>'Region - Pune Data'!B41</f>
        <v>Pune</v>
      </c>
      <c r="C53" s="20" t="str">
        <f>'Region - Pune Data'!C41</f>
        <v>Pune</v>
      </c>
      <c r="D53" s="20" t="str">
        <f>'Region - Pune Data'!D41</f>
        <v>Pune</v>
      </c>
      <c r="E53" s="20" t="str">
        <f>'Region - Pune Data'!E41</f>
        <v>Mulshi</v>
      </c>
      <c r="F53" s="20" t="str">
        <f>'Region - Pune Data'!F41</f>
        <v>20022133</v>
      </c>
      <c r="G53" s="20" t="str">
        <f>'Region - Pune Data'!G41</f>
        <v>Peth RR</v>
      </c>
      <c r="H53" s="20" t="str">
        <f>'Region - Pune Data'!H41</f>
        <v>Paragaon</v>
      </c>
      <c r="I53" s="20" t="str">
        <f>'Region - Pune Data'!I41</f>
        <v>Paragaon Bagade Wasti ESR 0.10LL</v>
      </c>
      <c r="J53" s="21">
        <f>'Region - Pune Data'!J41</f>
        <v>0</v>
      </c>
      <c r="K53" s="20" t="str">
        <f>'Region - Pune Data'!K41</f>
        <v>Connected</v>
      </c>
      <c r="L53" s="20" t="str">
        <f>'Region - Pune Data'!L41</f>
        <v>Online</v>
      </c>
      <c r="M53" s="20" t="str">
        <f>'Region - Pune Data'!M41</f>
        <v>0.10LL</v>
      </c>
      <c r="N53" s="21">
        <f>'Region - Pune Data'!N41</f>
        <v>0</v>
      </c>
      <c r="O53" s="21">
        <f>'Region - Pune Data'!O41</f>
        <v>0</v>
      </c>
      <c r="P53" s="21">
        <f>'Region - Pune Data'!P41</f>
        <v>0</v>
      </c>
      <c r="Q53" s="21">
        <f>'Region - Pune Data'!Q41</f>
        <v>0</v>
      </c>
      <c r="R53" s="21">
        <f>'Region - Pune Data'!R41</f>
        <v>0</v>
      </c>
      <c r="S53" s="21">
        <f>'Region - Pune Data'!S41</f>
        <v>0</v>
      </c>
      <c r="T53" s="21">
        <f>'Region - Pune Data'!T41</f>
        <v>0</v>
      </c>
      <c r="U53" s="20">
        <f>'Region - Pune Data'!U41</f>
        <v>7</v>
      </c>
      <c r="V53" s="12">
        <f>'Region - Pune Data'!V41</f>
        <v>0</v>
      </c>
    </row>
    <row r="54" spans="1:22" x14ac:dyDescent="0.35">
      <c r="A54" s="20">
        <f>'Region - Pune Data'!A42</f>
        <v>40</v>
      </c>
      <c r="B54" s="20" t="str">
        <f>'Region - Pune Data'!B42</f>
        <v>Pune</v>
      </c>
      <c r="C54" s="20" t="str">
        <f>'Region - Pune Data'!C42</f>
        <v>Pune 1</v>
      </c>
      <c r="D54" s="20" t="str">
        <f>'Region - Pune Data'!D42</f>
        <v>Baramati</v>
      </c>
      <c r="E54" s="20" t="str">
        <f>'Region - Pune Data'!E42</f>
        <v>Ambegaon</v>
      </c>
      <c r="F54" s="20" t="str">
        <f>'Region - Pune Data'!F42</f>
        <v>7942125</v>
      </c>
      <c r="G54" s="20" t="str">
        <f>'Region - Pune Data'!G42</f>
        <v>MURTI &amp; 7 VILLAGES RRWSS</v>
      </c>
      <c r="H54" s="20" t="str">
        <f>'Region - Pune Data'!H42</f>
        <v>Murti gaonthan</v>
      </c>
      <c r="I54" s="20" t="str">
        <f>'Region - Pune Data'!I42</f>
        <v>Murti gaonthan ESR2 0.3LL</v>
      </c>
      <c r="J54" s="21">
        <f>'Region - Pune Data'!J42</f>
        <v>0</v>
      </c>
      <c r="K54" s="20" t="str">
        <f>'Region - Pune Data'!K42</f>
        <v>Connected</v>
      </c>
      <c r="L54" s="20" t="str">
        <f>'Region - Pune Data'!L42</f>
        <v>Online</v>
      </c>
      <c r="M54" s="20" t="str">
        <f>'Region - Pune Data'!M42</f>
        <v>0.3LL</v>
      </c>
      <c r="N54" s="21">
        <f>'Region - Pune Data'!N42</f>
        <v>77.783552155671302</v>
      </c>
      <c r="O54" s="21">
        <f>'Region - Pune Data'!O42</f>
        <v>0</v>
      </c>
      <c r="P54" s="21">
        <f>'Region - Pune Data'!P42</f>
        <v>135.995234375</v>
      </c>
      <c r="Q54" s="21">
        <f>'Region - Pune Data'!Q42</f>
        <v>58.502252872748215</v>
      </c>
      <c r="R54" s="21">
        <f>'Region - Pune Data'!R42</f>
        <v>0.52234375</v>
      </c>
      <c r="S54" s="21">
        <f>'Region - Pune Data'!S42</f>
        <v>59.807152698670421</v>
      </c>
      <c r="T54" s="21">
        <f>'Region - Pune Data'!T42</f>
        <v>58.318692337340629</v>
      </c>
      <c r="U54" s="20">
        <f>'Region - Pune Data'!U42</f>
        <v>1</v>
      </c>
      <c r="V54" s="12">
        <f>'Region - Pune Data'!V42</f>
        <v>194.39564112446877</v>
      </c>
    </row>
    <row r="55" spans="1:22" x14ac:dyDescent="0.35">
      <c r="A55" s="20">
        <f>'Region - Pune Data'!A43</f>
        <v>41</v>
      </c>
      <c r="B55" s="20" t="str">
        <f>'Region - Pune Data'!B43</f>
        <v>Pune</v>
      </c>
      <c r="C55" s="20" t="str">
        <f>'Region - Pune Data'!C43</f>
        <v>Pune 1</v>
      </c>
      <c r="D55" s="20" t="str">
        <f>'Region - Pune Data'!D43</f>
        <v>Baramati</v>
      </c>
      <c r="E55" s="20" t="str">
        <f>'Region - Pune Data'!E43</f>
        <v>Ambegaon</v>
      </c>
      <c r="F55" s="20" t="str">
        <f>'Region - Pune Data'!F43</f>
        <v>7942125</v>
      </c>
      <c r="G55" s="20" t="str">
        <f>'Region - Pune Data'!G43</f>
        <v>MURTI &amp; 7 VILLAGES RRWSS</v>
      </c>
      <c r="H55" s="20" t="str">
        <f>'Region - Pune Data'!H43</f>
        <v>Murti gaonthan</v>
      </c>
      <c r="I55" s="20" t="str">
        <f>'Region - Pune Data'!I43</f>
        <v>Murti gaonthan ESR1 0.5LL</v>
      </c>
      <c r="J55" s="21">
        <f>'Region - Pune Data'!J43</f>
        <v>0</v>
      </c>
      <c r="K55" s="20" t="str">
        <f>'Region - Pune Data'!K43</f>
        <v>Connected</v>
      </c>
      <c r="L55" s="20" t="str">
        <f>'Region - Pune Data'!L43</f>
        <v>Online</v>
      </c>
      <c r="M55" s="20" t="str">
        <f>'Region - Pune Data'!M43</f>
        <v>0.5LL</v>
      </c>
      <c r="N55" s="21">
        <f>'Region - Pune Data'!N43</f>
        <v>0</v>
      </c>
      <c r="O55" s="21">
        <f>'Region - Pune Data'!O43</f>
        <v>157.37396484375</v>
      </c>
      <c r="P55" s="21">
        <f>'Region - Pune Data'!P43</f>
        <v>69.779766654671889</v>
      </c>
      <c r="Q55" s="21">
        <f>'Region - Pune Data'!Q43</f>
        <v>0</v>
      </c>
      <c r="R55" s="21">
        <f>'Region - Pune Data'!R43</f>
        <v>160.19661132812499</v>
      </c>
      <c r="S55" s="21">
        <f>'Region - Pune Data'!S43</f>
        <v>0</v>
      </c>
      <c r="T55" s="21">
        <f>'Region - Pune Data'!T43</f>
        <v>0</v>
      </c>
      <c r="U55" s="20">
        <f>'Region - Pune Data'!U43</f>
        <v>4</v>
      </c>
      <c r="V55" s="12">
        <f>'Region - Pune Data'!V43</f>
        <v>0</v>
      </c>
    </row>
    <row r="56" spans="1:22" x14ac:dyDescent="0.35">
      <c r="A56" s="20">
        <f>'Region - Pune Data'!A44</f>
        <v>42</v>
      </c>
      <c r="B56" s="20" t="str">
        <f>'Region - Pune Data'!B44</f>
        <v>Pune</v>
      </c>
      <c r="C56" s="20" t="str">
        <f>'Region - Pune Data'!C44</f>
        <v>Pune 2</v>
      </c>
      <c r="D56" s="20" t="str">
        <f>'Region - Pune Data'!D44</f>
        <v>Pune 2</v>
      </c>
      <c r="E56" s="20" t="str">
        <f>'Region - Pune Data'!E44</f>
        <v>Velhe</v>
      </c>
      <c r="F56" s="20" t="str">
        <f>'Region - Pune Data'!F44</f>
        <v>20027541</v>
      </c>
      <c r="G56" s="20" t="str">
        <f>'Region - Pune Data'!G44</f>
        <v>Wangani RRWSS</v>
      </c>
      <c r="H56" s="20" t="str">
        <f>'Region - Pune Data'!H44</f>
        <v>Mengajai Wadi</v>
      </c>
      <c r="I56" s="20" t="str">
        <f>'Region - Pune Data'!I44</f>
        <v>MENGAJAI WADI GSR 0.1LL</v>
      </c>
      <c r="J56" s="21">
        <f>'Region - Pune Data'!J44</f>
        <v>0</v>
      </c>
      <c r="K56" s="20" t="str">
        <f>'Region - Pune Data'!K44</f>
        <v>Connected</v>
      </c>
      <c r="L56" s="20" t="str">
        <f>'Region - Pune Data'!L44</f>
        <v>Offline</v>
      </c>
      <c r="M56" s="20" t="str">
        <f>'Region - Pune Data'!M44</f>
        <v>0.1LL</v>
      </c>
      <c r="N56" s="21">
        <f>'Region - Pune Data'!N44</f>
        <v>0</v>
      </c>
      <c r="O56" s="21">
        <f>'Region - Pune Data'!O44</f>
        <v>0</v>
      </c>
      <c r="P56" s="21">
        <f>'Region - Pune Data'!P44</f>
        <v>0</v>
      </c>
      <c r="Q56" s="21">
        <f>'Region - Pune Data'!Q44</f>
        <v>0</v>
      </c>
      <c r="R56" s="21">
        <f>'Region - Pune Data'!R44</f>
        <v>0</v>
      </c>
      <c r="S56" s="21">
        <f>'Region - Pune Data'!S44</f>
        <v>0</v>
      </c>
      <c r="T56" s="21">
        <f>'Region - Pune Data'!T44</f>
        <v>0</v>
      </c>
      <c r="U56" s="20">
        <f>'Region - Pune Data'!U44</f>
        <v>7</v>
      </c>
      <c r="V56" s="12">
        <f>'Region - Pune Data'!V44</f>
        <v>0</v>
      </c>
    </row>
    <row r="57" spans="1:22" x14ac:dyDescent="0.35">
      <c r="A57" s="20">
        <f>'Region - Pune Data'!A45</f>
        <v>43</v>
      </c>
      <c r="B57" s="20" t="str">
        <f>'Region - Pune Data'!B45</f>
        <v>Sangli</v>
      </c>
      <c r="C57" s="20" t="str">
        <f>'Region - Pune Data'!C45</f>
        <v>Solapur</v>
      </c>
      <c r="D57" s="20" t="str">
        <f>'Region - Pune Data'!D45</f>
        <v>Solapur</v>
      </c>
      <c r="E57" s="20" t="str">
        <f>'Region - Pune Data'!E45</f>
        <v>Mohol</v>
      </c>
      <c r="F57" s="20" t="str">
        <f>'Region - Pune Data'!F45</f>
        <v>20029637</v>
      </c>
      <c r="G57" s="20" t="str">
        <f>'Region - Pune Data'!G45</f>
        <v>Penur Patkul</v>
      </c>
      <c r="H57" s="20" t="str">
        <f>'Region - Pune Data'!H45</f>
        <v>Penur</v>
      </c>
      <c r="I57" s="20" t="str">
        <f>'Region - Pune Data'!I45</f>
        <v>Penur OL2 ESR 2.40LL</v>
      </c>
      <c r="J57" s="21">
        <f>'Region - Pune Data'!J45</f>
        <v>0</v>
      </c>
      <c r="K57" s="20" t="str">
        <f>'Region - Pune Data'!K45</f>
        <v>Connected</v>
      </c>
      <c r="L57" s="20" t="str">
        <f>'Region - Pune Data'!L45</f>
        <v>Online</v>
      </c>
      <c r="M57" s="20" t="str">
        <f>'Region - Pune Data'!M45</f>
        <v>2.40LL</v>
      </c>
      <c r="N57" s="21">
        <f>'Region - Pune Data'!N45</f>
        <v>0</v>
      </c>
      <c r="O57" s="21">
        <f>'Region - Pune Data'!O45</f>
        <v>0</v>
      </c>
      <c r="P57" s="21">
        <f>'Region - Pune Data'!P45</f>
        <v>0</v>
      </c>
      <c r="Q57" s="21">
        <f>'Region - Pune Data'!Q45</f>
        <v>0</v>
      </c>
      <c r="R57" s="21">
        <f>'Region - Pune Data'!R45</f>
        <v>0</v>
      </c>
      <c r="S57" s="21">
        <f>'Region - Pune Data'!S45</f>
        <v>0</v>
      </c>
      <c r="T57" s="21">
        <f>'Region - Pune Data'!T45</f>
        <v>0</v>
      </c>
      <c r="U57" s="20">
        <f>'Region - Pune Data'!U45</f>
        <v>7</v>
      </c>
      <c r="V57" s="12">
        <f>'Region - Pune Data'!V45</f>
        <v>0</v>
      </c>
    </row>
    <row r="58" spans="1:22" x14ac:dyDescent="0.35">
      <c r="A58" s="20">
        <f>'Region - Pune Data'!A46</f>
        <v>44</v>
      </c>
      <c r="B58" s="20" t="str">
        <f>'Region - Pune Data'!B46</f>
        <v>Pune</v>
      </c>
      <c r="C58" s="20" t="str">
        <f>'Region - Pune Data'!C46</f>
        <v>Pune 1</v>
      </c>
      <c r="D58" s="20" t="str">
        <f>'Region - Pune Data'!D46</f>
        <v>Pune 1</v>
      </c>
      <c r="E58" s="20" t="str">
        <f>'Region - Pune Data'!E46</f>
        <v>Daund</v>
      </c>
      <c r="F58" s="20" t="str">
        <f>'Region - Pune Data'!F46</f>
        <v>7942135</v>
      </c>
      <c r="G58" s="20" t="str">
        <f>'Region - Pune Data'!G46</f>
        <v>Gar, Sonwadi, Nanviz RR</v>
      </c>
      <c r="H58" s="20" t="str">
        <f>'Region - Pune Data'!H46</f>
        <v>Betwadi</v>
      </c>
      <c r="I58" s="20" t="str">
        <f>'Region - Pune Data'!I46</f>
        <v>Betwadi ESR 0.50LL</v>
      </c>
      <c r="J58" s="21">
        <f>'Region - Pune Data'!J46</f>
        <v>0</v>
      </c>
      <c r="K58" s="20" t="str">
        <f>'Region - Pune Data'!K46</f>
        <v>Connected</v>
      </c>
      <c r="L58" s="20" t="str">
        <f>'Region - Pune Data'!L46</f>
        <v>Online</v>
      </c>
      <c r="M58" s="20" t="str">
        <f>'Region - Pune Data'!M46</f>
        <v>0.50LL</v>
      </c>
      <c r="N58" s="21">
        <f>'Region - Pune Data'!N46</f>
        <v>0</v>
      </c>
      <c r="O58" s="21">
        <f>'Region - Pune Data'!O46</f>
        <v>0</v>
      </c>
      <c r="P58" s="21">
        <f>'Region - Pune Data'!P46</f>
        <v>0</v>
      </c>
      <c r="Q58" s="21">
        <f>'Region - Pune Data'!Q46</f>
        <v>0</v>
      </c>
      <c r="R58" s="21">
        <f>'Region - Pune Data'!R46</f>
        <v>0</v>
      </c>
      <c r="S58" s="21">
        <f>'Region - Pune Data'!S46</f>
        <v>0</v>
      </c>
      <c r="T58" s="21">
        <f>'Region - Pune Data'!T46</f>
        <v>0</v>
      </c>
      <c r="U58" s="20">
        <f>'Region - Pune Data'!U46</f>
        <v>7</v>
      </c>
      <c r="V58" s="12">
        <f>'Region - Pune Data'!V46</f>
        <v>0</v>
      </c>
    </row>
    <row r="59" spans="1:22" x14ac:dyDescent="0.35">
      <c r="A59" s="20">
        <f>'Region - Pune Data'!A47</f>
        <v>45</v>
      </c>
      <c r="B59" s="20" t="str">
        <f>'Region - Pune Data'!B47</f>
        <v>Sangli</v>
      </c>
      <c r="C59" s="20" t="str">
        <f>'Region - Pune Data'!C47</f>
        <v>Solapur</v>
      </c>
      <c r="D59" s="20" t="str">
        <f>'Region - Pune Data'!D47</f>
        <v>Solapur</v>
      </c>
      <c r="E59" s="20" t="str">
        <f>'Region - Pune Data'!E47</f>
        <v>Sangola</v>
      </c>
      <c r="F59" s="20" t="str">
        <f>'Region - Pune Data'!F47</f>
        <v>20027396</v>
      </c>
      <c r="G59" s="20" t="str">
        <f>'Region - Pune Data'!G47</f>
        <v>Alegaon shirbhavi 82 Village</v>
      </c>
      <c r="H59" s="20" t="str">
        <f>'Region - Pune Data'!H47</f>
        <v>Dhayati</v>
      </c>
      <c r="I59" s="20" t="str">
        <f>'Region - Pune Data'!I47</f>
        <v>Dhayti ESR OL 2</v>
      </c>
      <c r="J59" s="21">
        <f>'Region - Pune Data'!J47</f>
        <v>0</v>
      </c>
      <c r="K59" s="20" t="str">
        <f>'Region - Pune Data'!K47</f>
        <v>Connected</v>
      </c>
      <c r="L59" s="20" t="str">
        <f>'Region - Pune Data'!L47</f>
        <v>Online</v>
      </c>
      <c r="M59" s="20" t="str">
        <f>'Region - Pune Data'!M47</f>
        <v>0.15 LL</v>
      </c>
      <c r="N59" s="21">
        <f>'Region - Pune Data'!N47</f>
        <v>0</v>
      </c>
      <c r="O59" s="21">
        <f>'Region - Pune Data'!O47</f>
        <v>0</v>
      </c>
      <c r="P59" s="21">
        <f>'Region - Pune Data'!P47</f>
        <v>0</v>
      </c>
      <c r="Q59" s="21">
        <f>'Region - Pune Data'!Q47</f>
        <v>0</v>
      </c>
      <c r="R59" s="21">
        <f>'Region - Pune Data'!R47</f>
        <v>0</v>
      </c>
      <c r="S59" s="21">
        <f>'Region - Pune Data'!S47</f>
        <v>0</v>
      </c>
      <c r="T59" s="21">
        <f>'Region - Pune Data'!T47</f>
        <v>0</v>
      </c>
      <c r="U59" s="20">
        <f>'Region - Pune Data'!U47</f>
        <v>7</v>
      </c>
      <c r="V59" s="12">
        <f>'Region - Pune Data'!V47</f>
        <v>0</v>
      </c>
    </row>
    <row r="60" spans="1:22" x14ac:dyDescent="0.35">
      <c r="A60" s="20">
        <f>'Region - Pune Data'!A48</f>
        <v>46</v>
      </c>
      <c r="B60" s="20" t="str">
        <f>'Region - Pune Data'!B48</f>
        <v>Sangli</v>
      </c>
      <c r="C60" s="20" t="str">
        <f>'Region - Pune Data'!C48</f>
        <v>Solapur</v>
      </c>
      <c r="D60" s="20" t="str">
        <f>'Region - Pune Data'!D48</f>
        <v>Solapur</v>
      </c>
      <c r="E60" s="20" t="str">
        <f>'Region - Pune Data'!E48</f>
        <v>Sangola</v>
      </c>
      <c r="F60" s="20" t="str">
        <f>'Region - Pune Data'!F48</f>
        <v>20027396</v>
      </c>
      <c r="G60" s="20" t="str">
        <f>'Region - Pune Data'!G48</f>
        <v>Alegaon shirbhavi 82 Village</v>
      </c>
      <c r="H60" s="20" t="str">
        <f>'Region - Pune Data'!H48</f>
        <v>Chincholi Gaon</v>
      </c>
      <c r="I60" s="20" t="str">
        <f>'Region - Pune Data'!I48</f>
        <v>Chincholi ESR OL 1</v>
      </c>
      <c r="J60" s="21">
        <f>'Region - Pune Data'!J48</f>
        <v>0</v>
      </c>
      <c r="K60" s="20" t="str">
        <f>'Region - Pune Data'!K48</f>
        <v>Connected</v>
      </c>
      <c r="L60" s="20" t="str">
        <f>'Region - Pune Data'!L48</f>
        <v>Offline</v>
      </c>
      <c r="M60" s="20" t="str">
        <f>'Region - Pune Data'!M48</f>
        <v>0.10 LL</v>
      </c>
      <c r="N60" s="21">
        <f>'Region - Pune Data'!N48</f>
        <v>0</v>
      </c>
      <c r="O60" s="21">
        <f>'Region - Pune Data'!O48</f>
        <v>0</v>
      </c>
      <c r="P60" s="21">
        <f>'Region - Pune Data'!P48</f>
        <v>0</v>
      </c>
      <c r="Q60" s="21">
        <f>'Region - Pune Data'!Q48</f>
        <v>0</v>
      </c>
      <c r="R60" s="21">
        <f>'Region - Pune Data'!R48</f>
        <v>0</v>
      </c>
      <c r="S60" s="21">
        <f>'Region - Pune Data'!S48</f>
        <v>0</v>
      </c>
      <c r="T60" s="21">
        <f>'Region - Pune Data'!T48</f>
        <v>0</v>
      </c>
      <c r="U60" s="20">
        <f>'Region - Pune Data'!U48</f>
        <v>7</v>
      </c>
      <c r="V60" s="12">
        <f>'Region - Pune Data'!V48</f>
        <v>0</v>
      </c>
    </row>
    <row r="61" spans="1:22" x14ac:dyDescent="0.35">
      <c r="A61" s="20">
        <f>'Region - Pune Data'!A49</f>
        <v>47</v>
      </c>
      <c r="B61" s="20" t="str">
        <f>'Region - Pune Data'!B49</f>
        <v>Sangli</v>
      </c>
      <c r="C61" s="20" t="str">
        <f>'Region - Pune Data'!C49</f>
        <v>Solapur</v>
      </c>
      <c r="D61" s="20" t="str">
        <f>'Region - Pune Data'!D49</f>
        <v>Solapur</v>
      </c>
      <c r="E61" s="20" t="str">
        <f>'Region - Pune Data'!E49</f>
        <v>Sangola</v>
      </c>
      <c r="F61" s="20" t="str">
        <f>'Region - Pune Data'!F49</f>
        <v>20027396</v>
      </c>
      <c r="G61" s="20" t="str">
        <f>'Region - Pune Data'!G49</f>
        <v>Alegaon shirbhavi 82 Village</v>
      </c>
      <c r="H61" s="20" t="str">
        <f>'Region - Pune Data'!H49</f>
        <v>Khilarwadi</v>
      </c>
      <c r="I61" s="20" t="str">
        <f>'Region - Pune Data'!I49</f>
        <v>Khilarwadi zone 1 ESR 0.50LL</v>
      </c>
      <c r="J61" s="21">
        <f>'Region - Pune Data'!J49</f>
        <v>0</v>
      </c>
      <c r="K61" s="20" t="str">
        <f>'Region - Pune Data'!K49</f>
        <v>Connected</v>
      </c>
      <c r="L61" s="20" t="str">
        <f>'Region - Pune Data'!L49</f>
        <v>Online</v>
      </c>
      <c r="M61" s="20" t="str">
        <f>'Region - Pune Data'!M49</f>
        <v>0.50LL</v>
      </c>
      <c r="N61" s="21">
        <f>'Region - Pune Data'!N49</f>
        <v>1.9580078124999999E-3</v>
      </c>
      <c r="O61" s="21">
        <f>'Region - Pune Data'!O49</f>
        <v>0.4882861328125</v>
      </c>
      <c r="P61" s="21">
        <f>'Region - Pune Data'!P49</f>
        <v>0</v>
      </c>
      <c r="Q61" s="21">
        <f>'Region - Pune Data'!Q49</f>
        <v>5.5981445312499999E-3</v>
      </c>
      <c r="R61" s="21">
        <f>'Region - Pune Data'!R49</f>
        <v>0.47383544921874998</v>
      </c>
      <c r="S61" s="21">
        <f>'Region - Pune Data'!S49</f>
        <v>4.3850097656250003E-2</v>
      </c>
      <c r="T61" s="21">
        <f>'Region - Pune Data'!T49</f>
        <v>0.47613037109375</v>
      </c>
      <c r="U61" s="20">
        <f>'Region - Pune Data'!U49</f>
        <v>1</v>
      </c>
      <c r="V61" s="12">
        <f>'Region - Pune Data'!V49</f>
        <v>0.95226074218750001</v>
      </c>
    </row>
    <row r="62" spans="1:22" x14ac:dyDescent="0.35">
      <c r="A62" s="20">
        <f>'Region - Pune Data'!A50</f>
        <v>48</v>
      </c>
      <c r="B62" s="20" t="str">
        <f>'Region - Pune Data'!B50</f>
        <v>Pune</v>
      </c>
      <c r="C62" s="20" t="str">
        <f>'Region - Pune Data'!C50</f>
        <v>Pune 1</v>
      </c>
      <c r="D62" s="20" t="str">
        <f>'Region - Pune Data'!D50</f>
        <v>Baramati</v>
      </c>
      <c r="E62" s="20" t="str">
        <f>'Region - Pune Data'!E50</f>
        <v>Ambegaon</v>
      </c>
      <c r="F62" s="20" t="str">
        <f>'Region - Pune Data'!F50</f>
        <v>20017250</v>
      </c>
      <c r="G62" s="20" t="str">
        <f>'Region - Pune Data'!G50</f>
        <v>LONI BHAPKAR RRWSS</v>
      </c>
      <c r="H62" s="20" t="str">
        <f>'Region - Pune Data'!H50</f>
        <v>Sayambachiwadi</v>
      </c>
      <c r="I62" s="20" t="str">
        <f>'Region - Pune Data'!I50</f>
        <v>Sayambachiwadi OL2 ESR</v>
      </c>
      <c r="J62" s="21">
        <f>'Region - Pune Data'!J50</f>
        <v>0</v>
      </c>
      <c r="K62" s="20" t="str">
        <f>'Region - Pune Data'!K50</f>
        <v>Connected</v>
      </c>
      <c r="L62" s="20" t="str">
        <f>'Region - Pune Data'!L50</f>
        <v>Online</v>
      </c>
      <c r="M62" s="20" t="str">
        <f>'Region - Pune Data'!M50</f>
        <v>0.27LL</v>
      </c>
      <c r="N62" s="21">
        <f>'Region - Pune Data'!N50</f>
        <v>0</v>
      </c>
      <c r="O62" s="21">
        <f>'Region - Pune Data'!O50</f>
        <v>0</v>
      </c>
      <c r="P62" s="21">
        <f>'Region - Pune Data'!P50</f>
        <v>20.603263254915731</v>
      </c>
      <c r="Q62" s="21">
        <f>'Region - Pune Data'!Q50</f>
        <v>0</v>
      </c>
      <c r="R62" s="21">
        <f>'Region - Pune Data'!R50</f>
        <v>16.491659416913468</v>
      </c>
      <c r="S62" s="21">
        <f>'Region - Pune Data'!S50</f>
        <v>0</v>
      </c>
      <c r="T62" s="21">
        <f>'Region - Pune Data'!T50</f>
        <v>0</v>
      </c>
      <c r="U62" s="20">
        <f>'Region - Pune Data'!U50</f>
        <v>5</v>
      </c>
      <c r="V62" s="12">
        <f>'Region - Pune Data'!V50</f>
        <v>0</v>
      </c>
    </row>
    <row r="63" spans="1:22" x14ac:dyDescent="0.35">
      <c r="A63" s="20">
        <f>'Region - Pune Data'!A51</f>
        <v>49</v>
      </c>
      <c r="B63" s="20" t="str">
        <f>'Region - Pune Data'!B51</f>
        <v>Sangli</v>
      </c>
      <c r="C63" s="20" t="str">
        <f>'Region - Pune Data'!C51</f>
        <v>Solapur</v>
      </c>
      <c r="D63" s="20" t="str">
        <f>'Region - Pune Data'!D51</f>
        <v>Solapur</v>
      </c>
      <c r="E63" s="20" t="str">
        <f>'Region - Pune Data'!E51</f>
        <v>Mohol</v>
      </c>
      <c r="F63" s="20" t="str">
        <f>'Region - Pune Data'!F51</f>
        <v>20029637</v>
      </c>
      <c r="G63" s="20" t="str">
        <f>'Region - Pune Data'!G51</f>
        <v>Penur Patkul</v>
      </c>
      <c r="H63" s="20" t="str">
        <f>'Region - Pune Data'!H51</f>
        <v>Patkul</v>
      </c>
      <c r="I63" s="20" t="str">
        <f>'Region - Pune Data'!I51</f>
        <v>Patkul OL1 ESR 2.64LL</v>
      </c>
      <c r="J63" s="21">
        <f>'Region - Pune Data'!J51</f>
        <v>0</v>
      </c>
      <c r="K63" s="20" t="str">
        <f>'Region - Pune Data'!K51</f>
        <v>Connected</v>
      </c>
      <c r="L63" s="20" t="str">
        <f>'Region - Pune Data'!L51</f>
        <v>Online</v>
      </c>
      <c r="M63" s="20" t="str">
        <f>'Region - Pune Data'!M51</f>
        <v>2.64LL</v>
      </c>
      <c r="N63" s="21">
        <f>'Region - Pune Data'!N51</f>
        <v>0</v>
      </c>
      <c r="O63" s="21">
        <f>'Region - Pune Data'!O51</f>
        <v>0</v>
      </c>
      <c r="P63" s="21">
        <f>'Region - Pune Data'!P51</f>
        <v>0</v>
      </c>
      <c r="Q63" s="21">
        <f>'Region - Pune Data'!Q51</f>
        <v>0</v>
      </c>
      <c r="R63" s="21">
        <f>'Region - Pune Data'!R51</f>
        <v>0</v>
      </c>
      <c r="S63" s="21">
        <f>'Region - Pune Data'!S51</f>
        <v>0</v>
      </c>
      <c r="T63" s="21">
        <f>'Region - Pune Data'!T51</f>
        <v>0</v>
      </c>
      <c r="U63" s="20">
        <f>'Region - Pune Data'!U51</f>
        <v>7</v>
      </c>
      <c r="V63" s="12">
        <f>'Region - Pune Data'!V51</f>
        <v>0</v>
      </c>
    </row>
    <row r="64" spans="1:22" x14ac:dyDescent="0.35">
      <c r="A64" s="20">
        <f>'Region - Pune Data'!A52</f>
        <v>50</v>
      </c>
      <c r="B64" s="20" t="str">
        <f>'Region - Pune Data'!B52</f>
        <v>Pune</v>
      </c>
      <c r="C64" s="20" t="str">
        <f>'Region - Pune Data'!C52</f>
        <v>Pune 2</v>
      </c>
      <c r="D64" s="20" t="str">
        <f>'Region - Pune Data'!D52</f>
        <v>Baramati</v>
      </c>
      <c r="E64" s="20" t="str">
        <f>'Region - Pune Data'!E52</f>
        <v>Ambegaon</v>
      </c>
      <c r="F64" s="20" t="str">
        <f>'Region - Pune Data'!F52</f>
        <v>20018548</v>
      </c>
      <c r="G64" s="20" t="str">
        <f>'Region - Pune Data'!G52</f>
        <v>HOL SASTEWADI</v>
      </c>
      <c r="H64" s="20" t="str">
        <f>'Region - Pune Data'!H52</f>
        <v>Hol</v>
      </c>
      <c r="I64" s="20" t="str">
        <f>'Region - Pune Data'!I52</f>
        <v>ESR Hol Gaonthan ESR 0.25LL</v>
      </c>
      <c r="J64" s="21">
        <f>'Region - Pune Data'!J52</f>
        <v>0</v>
      </c>
      <c r="K64" s="20" t="str">
        <f>'Region - Pune Data'!K52</f>
        <v>Connected</v>
      </c>
      <c r="L64" s="20" t="str">
        <f>'Region - Pune Data'!L52</f>
        <v>Online</v>
      </c>
      <c r="M64" s="20" t="str">
        <f>'Region - Pune Data'!M52</f>
        <v>0.25LL</v>
      </c>
      <c r="N64" s="21">
        <f>'Region - Pune Data'!N52</f>
        <v>0.2074609375</v>
      </c>
      <c r="O64" s="21">
        <f>'Region - Pune Data'!O52</f>
        <v>11.068307936262377</v>
      </c>
      <c r="P64" s="21">
        <f>'Region - Pune Data'!P52</f>
        <v>0.20708007812500001</v>
      </c>
      <c r="Q64" s="21">
        <f>'Region - Pune Data'!Q52</f>
        <v>0</v>
      </c>
      <c r="R64" s="21">
        <f>'Region - Pune Data'!R52</f>
        <v>11.145207435995273</v>
      </c>
      <c r="S64" s="21">
        <f>'Region - Pune Data'!S52</f>
        <v>0.206455078125</v>
      </c>
      <c r="T64" s="21">
        <f>'Region - Pune Data'!T52</f>
        <v>0</v>
      </c>
      <c r="U64" s="20">
        <f>'Region - Pune Data'!U52</f>
        <v>2</v>
      </c>
      <c r="V64" s="12">
        <f>'Region - Pune Data'!V52</f>
        <v>0</v>
      </c>
    </row>
    <row r="65" spans="1:22" x14ac:dyDescent="0.35">
      <c r="A65" s="20">
        <f>'Region - Pune Data'!A53</f>
        <v>51</v>
      </c>
      <c r="B65" s="20" t="str">
        <f>'Region - Pune Data'!B53</f>
        <v>Pune</v>
      </c>
      <c r="C65" s="20" t="str">
        <f>'Region - Pune Data'!C53</f>
        <v>Pune 1</v>
      </c>
      <c r="D65" s="20" t="str">
        <f>'Region - Pune Data'!D53</f>
        <v>Baramati</v>
      </c>
      <c r="E65" s="20" t="str">
        <f>'Region - Pune Data'!E53</f>
        <v>Ambegaon</v>
      </c>
      <c r="F65" s="20" t="str">
        <f>'Region - Pune Data'!F53</f>
        <v>20017250</v>
      </c>
      <c r="G65" s="20" t="str">
        <f>'Region - Pune Data'!G53</f>
        <v>LONI BHAPKAR RRWSS</v>
      </c>
      <c r="H65" s="20" t="str">
        <f>'Region - Pune Data'!H53</f>
        <v>Jagtapwasti ESR</v>
      </c>
      <c r="I65" s="20" t="str">
        <f>'Region - Pune Data'!I53</f>
        <v>Jagtapwasti ESR 0.2LL</v>
      </c>
      <c r="J65" s="21">
        <f>'Region - Pune Data'!J53</f>
        <v>0</v>
      </c>
      <c r="K65" s="20" t="str">
        <f>'Region - Pune Data'!K53</f>
        <v>Connected</v>
      </c>
      <c r="L65" s="20" t="str">
        <f>'Region - Pune Data'!L53</f>
        <v>Online</v>
      </c>
      <c r="M65" s="20" t="str">
        <f>'Region - Pune Data'!M53</f>
        <v>0.2LL</v>
      </c>
      <c r="N65" s="21">
        <f>'Region - Pune Data'!N53</f>
        <v>18.875335884683707</v>
      </c>
      <c r="O65" s="21">
        <f>'Region - Pune Data'!O53</f>
        <v>0</v>
      </c>
      <c r="P65" s="21">
        <f>'Region - Pune Data'!P53</f>
        <v>0</v>
      </c>
      <c r="Q65" s="21">
        <f>'Region - Pune Data'!Q53</f>
        <v>24.734163892093122</v>
      </c>
      <c r="R65" s="21">
        <f>'Region - Pune Data'!R53</f>
        <v>0</v>
      </c>
      <c r="S65" s="21">
        <f>'Region - Pune Data'!S53</f>
        <v>0</v>
      </c>
      <c r="T65" s="21">
        <f>'Region - Pune Data'!T53</f>
        <v>44.087177734374997</v>
      </c>
      <c r="U65" s="20">
        <f>'Region - Pune Data'!U53</f>
        <v>4</v>
      </c>
      <c r="V65" s="12">
        <f>'Region - Pune Data'!V53</f>
        <v>220.43588867187498</v>
      </c>
    </row>
    <row r="66" spans="1:22" x14ac:dyDescent="0.35">
      <c r="A66" s="20">
        <f>'Region - Pune Data'!A54</f>
        <v>52</v>
      </c>
      <c r="B66" s="20" t="str">
        <f>'Region - Pune Data'!B54</f>
        <v>Sangli</v>
      </c>
      <c r="C66" s="20" t="str">
        <f>'Region - Pune Data'!C54</f>
        <v>Solapur</v>
      </c>
      <c r="D66" s="20" t="str">
        <f>'Region - Pune Data'!D54</f>
        <v>Solapur</v>
      </c>
      <c r="E66" s="20" t="str">
        <f>'Region - Pune Data'!E54</f>
        <v>Sangola</v>
      </c>
      <c r="F66" s="20" t="str">
        <f>'Region - Pune Data'!F54</f>
        <v>20027396</v>
      </c>
      <c r="G66" s="20" t="str">
        <f>'Region - Pune Data'!G54</f>
        <v>Alegaon shirbhavi 82 Village</v>
      </c>
      <c r="H66" s="20" t="str">
        <f>'Region - Pune Data'!H54</f>
        <v>waki</v>
      </c>
      <c r="I66" s="20" t="str">
        <f>'Region - Pune Data'!I54</f>
        <v>Waki ESR OL 2</v>
      </c>
      <c r="J66" s="21">
        <f>'Region - Pune Data'!J54</f>
        <v>0</v>
      </c>
      <c r="K66" s="20" t="str">
        <f>'Region - Pune Data'!K54</f>
        <v>Connected</v>
      </c>
      <c r="L66" s="20" t="str">
        <f>'Region - Pune Data'!L54</f>
        <v>Online</v>
      </c>
      <c r="M66" s="20" t="str">
        <f>'Region - Pune Data'!M54</f>
        <v>0.75 LL</v>
      </c>
      <c r="N66" s="21">
        <f>'Region - Pune Data'!N54</f>
        <v>0</v>
      </c>
      <c r="O66" s="21">
        <f>'Region - Pune Data'!O54</f>
        <v>26.242734375000001</v>
      </c>
      <c r="P66" s="21">
        <f>'Region - Pune Data'!P54</f>
        <v>0</v>
      </c>
      <c r="Q66" s="21">
        <f>'Region - Pune Data'!Q54</f>
        <v>0</v>
      </c>
      <c r="R66" s="21">
        <f>'Region - Pune Data'!R54</f>
        <v>18.31072998046875</v>
      </c>
      <c r="S66" s="21">
        <f>'Region - Pune Data'!S54</f>
        <v>0</v>
      </c>
      <c r="T66" s="21">
        <f>'Region - Pune Data'!T54</f>
        <v>27.169506835937501</v>
      </c>
      <c r="U66" s="20">
        <f>'Region - Pune Data'!U54</f>
        <v>4</v>
      </c>
      <c r="V66" s="12">
        <f>'Region - Pune Data'!V54</f>
        <v>36.226009114583334</v>
      </c>
    </row>
    <row r="67" spans="1:22" x14ac:dyDescent="0.35">
      <c r="A67" s="20">
        <f>'Region - Pune Data'!A55</f>
        <v>53</v>
      </c>
      <c r="B67" s="20" t="str">
        <f>'Region - Pune Data'!B55</f>
        <v>Pune</v>
      </c>
      <c r="C67" s="20" t="str">
        <f>'Region - Pune Data'!C55</f>
        <v>Pune</v>
      </c>
      <c r="D67" s="20" t="str">
        <f>'Region - Pune Data'!D55</f>
        <v>Pune</v>
      </c>
      <c r="E67" s="20" t="str">
        <f>'Region - Pune Data'!E55</f>
        <v>Mulshi</v>
      </c>
      <c r="F67" s="20" t="str">
        <f>'Region - Pune Data'!F55</f>
        <v>20022133</v>
      </c>
      <c r="G67" s="20" t="str">
        <f>'Region - Pune Data'!G55</f>
        <v>Peth RR</v>
      </c>
      <c r="H67" s="20" t="str">
        <f>'Region - Pune Data'!H55</f>
        <v>Kurwandi</v>
      </c>
      <c r="I67" s="20" t="str">
        <f>'Region - Pune Data'!I55</f>
        <v>Kurwandi Ashram ESR 0.20LL</v>
      </c>
      <c r="J67" s="21">
        <f>'Region - Pune Data'!J55</f>
        <v>0</v>
      </c>
      <c r="K67" s="20" t="str">
        <f>'Region - Pune Data'!K55</f>
        <v>Connected</v>
      </c>
      <c r="L67" s="20" t="str">
        <f>'Region - Pune Data'!L55</f>
        <v>Online</v>
      </c>
      <c r="M67" s="20" t="str">
        <f>'Region - Pune Data'!M55</f>
        <v>0.20LL</v>
      </c>
      <c r="N67" s="21">
        <f>'Region - Pune Data'!N55</f>
        <v>0</v>
      </c>
      <c r="O67" s="21">
        <f>'Region - Pune Data'!O55</f>
        <v>0</v>
      </c>
      <c r="P67" s="21">
        <f>'Region - Pune Data'!P55</f>
        <v>0</v>
      </c>
      <c r="Q67" s="21">
        <f>'Region - Pune Data'!Q55</f>
        <v>0</v>
      </c>
      <c r="R67" s="21">
        <f>'Region - Pune Data'!R55</f>
        <v>0</v>
      </c>
      <c r="S67" s="21">
        <f>'Region - Pune Data'!S55</f>
        <v>0</v>
      </c>
      <c r="T67" s="21">
        <f>'Region - Pune Data'!T55</f>
        <v>0</v>
      </c>
      <c r="U67" s="20">
        <f>'Region - Pune Data'!U55</f>
        <v>7</v>
      </c>
      <c r="V67" s="12">
        <f>'Region - Pune Data'!V55</f>
        <v>0</v>
      </c>
    </row>
    <row r="68" spans="1:22" x14ac:dyDescent="0.35">
      <c r="A68" s="20">
        <f>'Region - Pune Data'!A56</f>
        <v>54</v>
      </c>
      <c r="B68" s="20" t="str">
        <f>'Region - Pune Data'!B56</f>
        <v>Pune</v>
      </c>
      <c r="C68" s="20" t="str">
        <f>'Region - Pune Data'!C56</f>
        <v>Pune 1</v>
      </c>
      <c r="D68" s="20" t="str">
        <f>'Region - Pune Data'!D56</f>
        <v>Baramati</v>
      </c>
      <c r="E68" s="20" t="str">
        <f>'Region - Pune Data'!E56</f>
        <v>Ambegaon</v>
      </c>
      <c r="F68" s="20" t="str">
        <f>'Region - Pune Data'!F56</f>
        <v>20017250</v>
      </c>
      <c r="G68" s="20" t="str">
        <f>'Region - Pune Data'!G56</f>
        <v>LONI BHAPKAR RRWSS</v>
      </c>
      <c r="H68" s="20" t="str">
        <f>'Region - Pune Data'!H56</f>
        <v>LoniBhapkar</v>
      </c>
      <c r="I68" s="20" t="str">
        <f>'Region - Pune Data'!I56</f>
        <v>LoniBhapkar Vasti OL2 ESR</v>
      </c>
      <c r="J68" s="21">
        <f>'Region - Pune Data'!J56</f>
        <v>0</v>
      </c>
      <c r="K68" s="20" t="str">
        <f>'Region - Pune Data'!K56</f>
        <v>Connected</v>
      </c>
      <c r="L68" s="20" t="str">
        <f>'Region - Pune Data'!L56</f>
        <v>Online</v>
      </c>
      <c r="M68" s="20" t="str">
        <f>'Region - Pune Data'!M56</f>
        <v>0.7LL</v>
      </c>
      <c r="N68" s="21">
        <f>'Region - Pune Data'!N56</f>
        <v>0</v>
      </c>
      <c r="O68" s="21">
        <f>'Region - Pune Data'!O56</f>
        <v>0</v>
      </c>
      <c r="P68" s="21">
        <f>'Region - Pune Data'!P56</f>
        <v>0</v>
      </c>
      <c r="Q68" s="21">
        <f>'Region - Pune Data'!Q56</f>
        <v>0</v>
      </c>
      <c r="R68" s="21">
        <f>'Region - Pune Data'!R56</f>
        <v>0</v>
      </c>
      <c r="S68" s="21">
        <f>'Region - Pune Data'!S56</f>
        <v>0</v>
      </c>
      <c r="T68" s="21">
        <f>'Region - Pune Data'!T56</f>
        <v>0</v>
      </c>
      <c r="U68" s="20">
        <f>'Region - Pune Data'!U56</f>
        <v>7</v>
      </c>
      <c r="V68" s="12">
        <f>'Region - Pune Data'!V56</f>
        <v>0</v>
      </c>
    </row>
    <row r="69" spans="1:22" x14ac:dyDescent="0.35">
      <c r="A69" s="20">
        <f>'Region - Pune Data'!A57</f>
        <v>55</v>
      </c>
      <c r="B69" s="20" t="str">
        <f>'Region - Pune Data'!B57</f>
        <v>Pune</v>
      </c>
      <c r="C69" s="20" t="str">
        <f>'Region - Pune Data'!C57</f>
        <v>Pune 1</v>
      </c>
      <c r="D69" s="20" t="str">
        <f>'Region - Pune Data'!D57</f>
        <v>Baramati</v>
      </c>
      <c r="E69" s="20" t="str">
        <f>'Region - Pune Data'!E57</f>
        <v>Ambegaon</v>
      </c>
      <c r="F69" s="20" t="str">
        <f>'Region - Pune Data'!F57</f>
        <v>20017250</v>
      </c>
      <c r="G69" s="20" t="str">
        <f>'Region - Pune Data'!G57</f>
        <v>LONI BHAPKAR RRWSS</v>
      </c>
      <c r="H69" s="20" t="str">
        <f>'Region - Pune Data'!H57</f>
        <v>LoniBhapkar</v>
      </c>
      <c r="I69" s="20" t="str">
        <f>'Region - Pune Data'!I57</f>
        <v>LoniBhapkar Vasti OL1 ESR</v>
      </c>
      <c r="J69" s="21">
        <f>'Region - Pune Data'!J57</f>
        <v>0</v>
      </c>
      <c r="K69" s="20" t="str">
        <f>'Region - Pune Data'!K57</f>
        <v>Connected</v>
      </c>
      <c r="L69" s="20" t="str">
        <f>'Region - Pune Data'!L57</f>
        <v>Offline</v>
      </c>
      <c r="M69" s="20" t="str">
        <f>'Region - Pune Data'!M57</f>
        <v>0.7LL</v>
      </c>
      <c r="N69" s="21">
        <f>'Region - Pune Data'!N57</f>
        <v>0</v>
      </c>
      <c r="O69" s="21">
        <f>'Region - Pune Data'!O57</f>
        <v>0</v>
      </c>
      <c r="P69" s="21">
        <f>'Region - Pune Data'!P57</f>
        <v>0</v>
      </c>
      <c r="Q69" s="21">
        <f>'Region - Pune Data'!Q57</f>
        <v>0</v>
      </c>
      <c r="R69" s="21">
        <f>'Region - Pune Data'!R57</f>
        <v>0</v>
      </c>
      <c r="S69" s="21">
        <f>'Region - Pune Data'!S57</f>
        <v>0</v>
      </c>
      <c r="T69" s="21">
        <f>'Region - Pune Data'!T57</f>
        <v>0</v>
      </c>
      <c r="U69" s="20">
        <f>'Region - Pune Data'!U57</f>
        <v>7</v>
      </c>
      <c r="V69" s="12">
        <f>'Region - Pune Data'!V57</f>
        <v>0</v>
      </c>
    </row>
    <row r="70" spans="1:22" x14ac:dyDescent="0.35">
      <c r="A70" s="20">
        <f>'Region - Pune Data'!A58</f>
        <v>56</v>
      </c>
      <c r="B70" s="20" t="str">
        <f>'Region - Pune Data'!B58</f>
        <v>Pune</v>
      </c>
      <c r="C70" s="20" t="str">
        <f>'Region - Pune Data'!C58</f>
        <v>Pune 1</v>
      </c>
      <c r="D70" s="20" t="str">
        <f>'Region - Pune Data'!D58</f>
        <v>Baramati</v>
      </c>
      <c r="E70" s="20" t="str">
        <f>'Region - Pune Data'!E58</f>
        <v>Ambegaon</v>
      </c>
      <c r="F70" s="20" t="str">
        <f>'Region - Pune Data'!F58</f>
        <v>20017250</v>
      </c>
      <c r="G70" s="20" t="str">
        <f>'Region - Pune Data'!G58</f>
        <v>LONI BHAPKAR RRWSS</v>
      </c>
      <c r="H70" s="20" t="str">
        <f>'Region - Pune Data'!H58</f>
        <v>LoniBhapkar</v>
      </c>
      <c r="I70" s="20" t="str">
        <f>'Region - Pune Data'!I58</f>
        <v>LoniBhapkar (gothen) ESR 0.7LL</v>
      </c>
      <c r="J70" s="21">
        <f>'Region - Pune Data'!J58</f>
        <v>0</v>
      </c>
      <c r="K70" s="20" t="str">
        <f>'Region - Pune Data'!K58</f>
        <v>Connected</v>
      </c>
      <c r="L70" s="20" t="str">
        <f>'Region - Pune Data'!L58</f>
        <v>Online</v>
      </c>
      <c r="M70" s="20" t="str">
        <f>'Region - Pune Data'!M58</f>
        <v>0.7LL</v>
      </c>
      <c r="N70" s="21">
        <f>'Region - Pune Data'!N58</f>
        <v>4250.5446526227679</v>
      </c>
      <c r="O70" s="21">
        <f>'Region - Pune Data'!O58</f>
        <v>0</v>
      </c>
      <c r="P70" s="21">
        <f>'Region - Pune Data'!P58</f>
        <v>0</v>
      </c>
      <c r="Q70" s="21">
        <f>'Region - Pune Data'!Q58</f>
        <v>7437.1968749999996</v>
      </c>
      <c r="R70" s="21">
        <f>'Region - Pune Data'!R58</f>
        <v>3226.5569470620844</v>
      </c>
      <c r="S70" s="21">
        <f>'Region - Pune Data'!S58</f>
        <v>26.637499999999999</v>
      </c>
      <c r="T70" s="21">
        <f>'Region - Pune Data'!T58</f>
        <v>23.405000000000001</v>
      </c>
      <c r="U70" s="20">
        <f>'Region - Pune Data'!U58</f>
        <v>2</v>
      </c>
      <c r="V70" s="12">
        <f>'Region - Pune Data'!V58</f>
        <v>33.43571428571429</v>
      </c>
    </row>
    <row r="71" spans="1:22" x14ac:dyDescent="0.35">
      <c r="A71" s="20">
        <f>'Region - Pune Data'!A59</f>
        <v>57</v>
      </c>
      <c r="B71" s="20" t="str">
        <f>'Region - Pune Data'!B59</f>
        <v>Sangli</v>
      </c>
      <c r="C71" s="20" t="str">
        <f>'Region - Pune Data'!C59</f>
        <v>Solapur</v>
      </c>
      <c r="D71" s="20" t="str">
        <f>'Region - Pune Data'!D59</f>
        <v>Solapur</v>
      </c>
      <c r="E71" s="20" t="str">
        <f>'Region - Pune Data'!E59</f>
        <v>Mangalvedhe</v>
      </c>
      <c r="F71" s="20" t="str">
        <f>'Region - Pune Data'!F59</f>
        <v>20033593</v>
      </c>
      <c r="G71" s="20" t="str">
        <f>'Region - Pune Data'!G59</f>
        <v>Andhalgaon and 3 villages</v>
      </c>
      <c r="H71" s="20" t="str">
        <f>'Region - Pune Data'!H59</f>
        <v>LAXMIDHAHIWADI</v>
      </c>
      <c r="I71" s="20" t="str">
        <f>'Region - Pune Data'!I59</f>
        <v>LAXMIDHAHIWADI ESR 0.47LL</v>
      </c>
      <c r="J71" s="21">
        <f>'Region - Pune Data'!J59</f>
        <v>0</v>
      </c>
      <c r="K71" s="20" t="str">
        <f>'Region - Pune Data'!K59</f>
        <v>Connected</v>
      </c>
      <c r="L71" s="20" t="str">
        <f>'Region - Pune Data'!L59</f>
        <v>Offline</v>
      </c>
      <c r="M71" s="20" t="str">
        <f>'Region - Pune Data'!M59</f>
        <v>0.47LL</v>
      </c>
      <c r="N71" s="21">
        <f>'Region - Pune Data'!N59</f>
        <v>0</v>
      </c>
      <c r="O71" s="21">
        <f>'Region - Pune Data'!O59</f>
        <v>0</v>
      </c>
      <c r="P71" s="21">
        <f>'Region - Pune Data'!P59</f>
        <v>0</v>
      </c>
      <c r="Q71" s="21">
        <f>'Region - Pune Data'!Q59</f>
        <v>0</v>
      </c>
      <c r="R71" s="21">
        <f>'Region - Pune Data'!R59</f>
        <v>0</v>
      </c>
      <c r="S71" s="21">
        <f>'Region - Pune Data'!S59</f>
        <v>0</v>
      </c>
      <c r="T71" s="21">
        <f>'Region - Pune Data'!T59</f>
        <v>0</v>
      </c>
      <c r="U71" s="20">
        <f>'Region - Pune Data'!U59</f>
        <v>7</v>
      </c>
      <c r="V71" s="12">
        <f>'Region - Pune Data'!V59</f>
        <v>0</v>
      </c>
    </row>
    <row r="72" spans="1:22" x14ac:dyDescent="0.35">
      <c r="A72" s="20">
        <f>'Region - Pune Data'!A60</f>
        <v>58</v>
      </c>
      <c r="B72" s="20" t="str">
        <f>'Region - Pune Data'!B60</f>
        <v>Sangli</v>
      </c>
      <c r="C72" s="20" t="str">
        <f>'Region - Pune Data'!C60</f>
        <v>Solapur</v>
      </c>
      <c r="D72" s="20" t="str">
        <f>'Region - Pune Data'!D60</f>
        <v>Solapur</v>
      </c>
      <c r="E72" s="20" t="str">
        <f>'Region - Pune Data'!E60</f>
        <v>Sangola</v>
      </c>
      <c r="F72" s="20" t="str">
        <f>'Region - Pune Data'!F60</f>
        <v>20027396</v>
      </c>
      <c r="G72" s="20" t="str">
        <f>'Region - Pune Data'!G60</f>
        <v>Alegaon shirbhavi 82 Village</v>
      </c>
      <c r="H72" s="20" t="str">
        <f>'Region - Pune Data'!H60</f>
        <v>Watambare</v>
      </c>
      <c r="I72" s="20" t="str">
        <f>'Region - Pune Data'!I60</f>
        <v>Watambare Existing ESR 0.50 LL</v>
      </c>
      <c r="J72" s="21">
        <f>'Region - Pune Data'!J60</f>
        <v>33.233394622802734</v>
      </c>
      <c r="K72" s="20" t="str">
        <f>'Region - Pune Data'!K60</f>
        <v>Connected</v>
      </c>
      <c r="L72" s="20" t="str">
        <f>'Region - Pune Data'!L60</f>
        <v>Online</v>
      </c>
      <c r="M72" s="20" t="str">
        <f>'Region - Pune Data'!M60</f>
        <v>0.50 LL</v>
      </c>
      <c r="N72" s="21">
        <f>'Region - Pune Data'!N60</f>
        <v>1.76044921875</v>
      </c>
      <c r="O72" s="21">
        <f>'Region - Pune Data'!O60</f>
        <v>0.37955078125000002</v>
      </c>
      <c r="P72" s="21">
        <f>'Region - Pune Data'!P60</f>
        <v>2.3224511718750001</v>
      </c>
      <c r="Q72" s="21">
        <f>'Region - Pune Data'!Q60</f>
        <v>1.7146484375</v>
      </c>
      <c r="R72" s="21">
        <f>'Region - Pune Data'!R60</f>
        <v>0.163271484375</v>
      </c>
      <c r="S72" s="21">
        <f>'Region - Pune Data'!S60</f>
        <v>1.6552050781250001</v>
      </c>
      <c r="T72" s="21">
        <f>'Region - Pune Data'!T60</f>
        <v>2.5050488281250001</v>
      </c>
      <c r="U72" s="20">
        <f>'Region - Pune Data'!U60</f>
        <v>0</v>
      </c>
      <c r="V72" s="12">
        <f>'Region - Pune Data'!V60</f>
        <v>5.0100976562500001</v>
      </c>
    </row>
    <row r="73" spans="1:22" x14ac:dyDescent="0.35">
      <c r="A73" s="20">
        <f>'Region - Pune Data'!A61</f>
        <v>59</v>
      </c>
      <c r="B73" s="20" t="str">
        <f>'Region - Pune Data'!B61</f>
        <v>Pune</v>
      </c>
      <c r="C73" s="20" t="str">
        <f>'Region - Pune Data'!C61</f>
        <v>Pune</v>
      </c>
      <c r="D73" s="20" t="str">
        <f>'Region - Pune Data'!D61</f>
        <v>Pune</v>
      </c>
      <c r="E73" s="20" t="str">
        <f>'Region - Pune Data'!E61</f>
        <v>Mulshi</v>
      </c>
      <c r="F73" s="20" t="str">
        <f>'Region - Pune Data'!F61</f>
        <v>20022133</v>
      </c>
      <c r="G73" s="20" t="str">
        <f>'Region - Pune Data'!G61</f>
        <v>Peth RR</v>
      </c>
      <c r="H73" s="20" t="str">
        <f>'Region - Pune Data'!H61</f>
        <v>Paragaon</v>
      </c>
      <c r="I73" s="20" t="str">
        <f>'Region - Pune Data'!I61</f>
        <v>Paragaon Gaothan OL 1 ESR 0.10LL</v>
      </c>
      <c r="J73" s="21">
        <f>'Region - Pune Data'!J61</f>
        <v>0</v>
      </c>
      <c r="K73" s="20" t="str">
        <f>'Region - Pune Data'!K61</f>
        <v>Connected</v>
      </c>
      <c r="L73" s="20" t="str">
        <f>'Region - Pune Data'!L61</f>
        <v>Offline</v>
      </c>
      <c r="M73" s="20" t="str">
        <f>'Region - Pune Data'!M61</f>
        <v>0.10LL</v>
      </c>
      <c r="N73" s="21">
        <f>'Region - Pune Data'!N61</f>
        <v>0</v>
      </c>
      <c r="O73" s="21">
        <f>'Region - Pune Data'!O61</f>
        <v>0</v>
      </c>
      <c r="P73" s="21">
        <f>'Region - Pune Data'!P61</f>
        <v>0</v>
      </c>
      <c r="Q73" s="21">
        <f>'Region - Pune Data'!Q61</f>
        <v>0</v>
      </c>
      <c r="R73" s="21">
        <f>'Region - Pune Data'!R61</f>
        <v>0</v>
      </c>
      <c r="S73" s="21">
        <f>'Region - Pune Data'!S61</f>
        <v>0</v>
      </c>
      <c r="T73" s="21">
        <f>'Region - Pune Data'!T61</f>
        <v>0</v>
      </c>
      <c r="U73" s="20">
        <f>'Region - Pune Data'!U61</f>
        <v>7</v>
      </c>
      <c r="V73" s="12">
        <f>'Region - Pune Data'!V61</f>
        <v>0</v>
      </c>
    </row>
    <row r="74" spans="1:22" x14ac:dyDescent="0.35">
      <c r="A74" s="20">
        <f>'Region - Pune Data'!A62</f>
        <v>60</v>
      </c>
      <c r="B74" s="20" t="str">
        <f>'Region - Pune Data'!B62</f>
        <v>Pune</v>
      </c>
      <c r="C74" s="20" t="str">
        <f>'Region - Pune Data'!C62</f>
        <v>Satara</v>
      </c>
      <c r="D74" s="20" t="str">
        <f>'Region - Pune Data'!D62</f>
        <v>Pune</v>
      </c>
      <c r="E74" s="20" t="str">
        <f>'Region - Pune Data'!E62</f>
        <v>Phaltan</v>
      </c>
      <c r="F74" s="20" t="str">
        <f>'Region - Pune Data'!F62</f>
        <v>20019021</v>
      </c>
      <c r="G74" s="20" t="str">
        <f>'Region - Pune Data'!G62</f>
        <v>Dhuldev Algudewadi</v>
      </c>
      <c r="H74" s="20" t="str">
        <f>'Region - Pune Data'!H62</f>
        <v>Algudewadi</v>
      </c>
      <c r="I74" s="20" t="str">
        <f>'Region - Pune Data'!I62</f>
        <v>Ghatevasti ESR 0.25 LL</v>
      </c>
      <c r="J74" s="21">
        <f>'Region - Pune Data'!J62</f>
        <v>0</v>
      </c>
      <c r="K74" s="20" t="str">
        <f>'Region - Pune Data'!K62</f>
        <v>Connected</v>
      </c>
      <c r="L74" s="20" t="str">
        <f>'Region - Pune Data'!L62</f>
        <v>Online</v>
      </c>
      <c r="M74" s="20" t="str">
        <f>'Region - Pune Data'!M62</f>
        <v>0.25 LL</v>
      </c>
      <c r="N74" s="21">
        <f>'Region - Pune Data'!N62</f>
        <v>0</v>
      </c>
      <c r="O74" s="21">
        <f>'Region - Pune Data'!O62</f>
        <v>3.0113956928253173E-2</v>
      </c>
      <c r="P74" s="21">
        <f>'Region - Pune Data'!P62</f>
        <v>4.1899347305297853E-3</v>
      </c>
      <c r="Q74" s="21">
        <f>'Region - Pune Data'!Q62</f>
        <v>0</v>
      </c>
      <c r="R74" s="21">
        <f>'Region - Pune Data'!R62</f>
        <v>0</v>
      </c>
      <c r="S74" s="21">
        <f>'Region - Pune Data'!S62</f>
        <v>0</v>
      </c>
      <c r="T74" s="21">
        <f>'Region - Pune Data'!T62</f>
        <v>0</v>
      </c>
      <c r="U74" s="20">
        <f>'Region - Pune Data'!U62</f>
        <v>5</v>
      </c>
      <c r="V74" s="12">
        <f>'Region - Pune Data'!V62</f>
        <v>0</v>
      </c>
    </row>
    <row r="75" spans="1:22" x14ac:dyDescent="0.35">
      <c r="A75" s="20">
        <f>'Region - Pune Data'!A63</f>
        <v>61</v>
      </c>
      <c r="B75" s="20" t="str">
        <f>'Region - Pune Data'!B63</f>
        <v>Pune</v>
      </c>
      <c r="C75" s="20" t="str">
        <f>'Region - Pune Data'!C63</f>
        <v>Pune 2</v>
      </c>
      <c r="D75" s="20" t="str">
        <f>'Region - Pune Data'!D63</f>
        <v>Maval</v>
      </c>
      <c r="E75" s="20" t="str">
        <f>'Region - Pune Data'!E63</f>
        <v>Daund</v>
      </c>
      <c r="F75" s="20" t="str">
        <f>'Region - Pune Data'!F63</f>
        <v>20013367</v>
      </c>
      <c r="G75" s="20" t="str">
        <f>'Region - Pune Data'!G63</f>
        <v>Done Adhale RR</v>
      </c>
      <c r="H75" s="20" t="str">
        <f>'Region - Pune Data'!H63</f>
        <v>ADHALE BK</v>
      </c>
      <c r="I75" s="20" t="str">
        <f>'Region - Pune Data'!I63</f>
        <v>ADHALE BK GSR OL2</v>
      </c>
      <c r="J75" s="21">
        <f>'Region - Pune Data'!J63</f>
        <v>0</v>
      </c>
      <c r="K75" s="20" t="str">
        <f>'Region - Pune Data'!K63</f>
        <v>Connected</v>
      </c>
      <c r="L75" s="20" t="str">
        <f>'Region - Pune Data'!L63</f>
        <v>Online</v>
      </c>
      <c r="M75" s="20" t="str">
        <f>'Region - Pune Data'!M63</f>
        <v>0.6LL</v>
      </c>
      <c r="N75" s="21">
        <f>'Region - Pune Data'!N63</f>
        <v>0</v>
      </c>
      <c r="O75" s="21">
        <f>'Region - Pune Data'!O63</f>
        <v>0</v>
      </c>
      <c r="P75" s="21">
        <f>'Region - Pune Data'!P63</f>
        <v>0</v>
      </c>
      <c r="Q75" s="21">
        <f>'Region - Pune Data'!Q63</f>
        <v>0</v>
      </c>
      <c r="R75" s="21">
        <f>'Region - Pune Data'!R63</f>
        <v>0</v>
      </c>
      <c r="S75" s="21">
        <f>'Region - Pune Data'!S63</f>
        <v>0</v>
      </c>
      <c r="T75" s="21">
        <f>'Region - Pune Data'!T63</f>
        <v>0</v>
      </c>
      <c r="U75" s="20">
        <f>'Region - Pune Data'!U63</f>
        <v>7</v>
      </c>
      <c r="V75" s="12">
        <f>'Region - Pune Data'!V63</f>
        <v>0</v>
      </c>
    </row>
    <row r="76" spans="1:22" x14ac:dyDescent="0.35">
      <c r="A76" s="20">
        <f>'Region - Pune Data'!A64</f>
        <v>62</v>
      </c>
      <c r="B76" s="20" t="str">
        <f>'Region - Pune Data'!B64</f>
        <v>Pune</v>
      </c>
      <c r="C76" s="20" t="str">
        <f>'Region - Pune Data'!C64</f>
        <v>Pune 1</v>
      </c>
      <c r="D76" s="20" t="str">
        <f>'Region - Pune Data'!D64</f>
        <v>Pune 1</v>
      </c>
      <c r="E76" s="20" t="str">
        <f>'Region - Pune Data'!E64</f>
        <v>Daund</v>
      </c>
      <c r="F76" s="20" t="str">
        <f>'Region - Pune Data'!F64</f>
        <v>7942135</v>
      </c>
      <c r="G76" s="20" t="str">
        <f>'Region - Pune Data'!G64</f>
        <v>Gar, Sonwadi, Nanviz RR</v>
      </c>
      <c r="H76" s="20" t="str">
        <f>'Region - Pune Data'!H64</f>
        <v>Holimala</v>
      </c>
      <c r="I76" s="20" t="str">
        <f>'Region - Pune Data'!I64</f>
        <v>Holimala OL2 ESR 0.70 LL</v>
      </c>
      <c r="J76" s="21">
        <f>'Region - Pune Data'!J64</f>
        <v>0</v>
      </c>
      <c r="K76" s="20" t="str">
        <f>'Region - Pune Data'!K64</f>
        <v>Connected</v>
      </c>
      <c r="L76" s="20" t="str">
        <f>'Region - Pune Data'!L64</f>
        <v>Offline</v>
      </c>
      <c r="M76" s="20" t="str">
        <f>'Region - Pune Data'!M64</f>
        <v>0.70 LL</v>
      </c>
      <c r="N76" s="21">
        <f>'Region - Pune Data'!N64</f>
        <v>0</v>
      </c>
      <c r="O76" s="21">
        <f>'Region - Pune Data'!O64</f>
        <v>0</v>
      </c>
      <c r="P76" s="21">
        <f>'Region - Pune Data'!P64</f>
        <v>0</v>
      </c>
      <c r="Q76" s="21">
        <f>'Region - Pune Data'!Q64</f>
        <v>0</v>
      </c>
      <c r="R76" s="21">
        <f>'Region - Pune Data'!R64</f>
        <v>0</v>
      </c>
      <c r="S76" s="21">
        <f>'Region - Pune Data'!S64</f>
        <v>0</v>
      </c>
      <c r="T76" s="21">
        <f>'Region - Pune Data'!T64</f>
        <v>0</v>
      </c>
      <c r="U76" s="20">
        <f>'Region - Pune Data'!U64</f>
        <v>7</v>
      </c>
      <c r="V76" s="12">
        <f>'Region - Pune Data'!V64</f>
        <v>0</v>
      </c>
    </row>
    <row r="77" spans="1:22" x14ac:dyDescent="0.35">
      <c r="A77" s="20">
        <f>'Region - Pune Data'!A65</f>
        <v>63</v>
      </c>
      <c r="B77" s="20" t="str">
        <f>'Region - Pune Data'!B65</f>
        <v>Sangli</v>
      </c>
      <c r="C77" s="20" t="str">
        <f>'Region - Pune Data'!C65</f>
        <v>Solapur</v>
      </c>
      <c r="D77" s="20" t="str">
        <f>'Region - Pune Data'!D65</f>
        <v>Solapur</v>
      </c>
      <c r="E77" s="20" t="str">
        <f>'Region - Pune Data'!E65</f>
        <v>Sangola</v>
      </c>
      <c r="F77" s="20" t="str">
        <f>'Region - Pune Data'!F65</f>
        <v>20027396</v>
      </c>
      <c r="G77" s="20" t="str">
        <f>'Region - Pune Data'!G65</f>
        <v>Alegaon shirbhavi 82 Village</v>
      </c>
      <c r="H77" s="20" t="str">
        <f>'Region - Pune Data'!H65</f>
        <v>Gaudwadi</v>
      </c>
      <c r="I77" s="20" t="str">
        <f>'Region - Pune Data'!I65</f>
        <v>Gaudwadi Existing ESR 0.25 LL</v>
      </c>
      <c r="J77" s="21">
        <f>'Region - Pune Data'!J65</f>
        <v>15.684797286987305</v>
      </c>
      <c r="K77" s="20" t="str">
        <f>'Region - Pune Data'!K65</f>
        <v>Connected</v>
      </c>
      <c r="L77" s="20" t="str">
        <f>'Region - Pune Data'!L65</f>
        <v>Offline</v>
      </c>
      <c r="M77" s="20" t="str">
        <f>'Region - Pune Data'!M65</f>
        <v>0.25 LL</v>
      </c>
      <c r="N77" s="21">
        <f>'Region - Pune Data'!N65</f>
        <v>0</v>
      </c>
      <c r="O77" s="21">
        <f>'Region - Pune Data'!O65</f>
        <v>0</v>
      </c>
      <c r="P77" s="21">
        <f>'Region - Pune Data'!P65</f>
        <v>0</v>
      </c>
      <c r="Q77" s="21">
        <f>'Region - Pune Data'!Q65</f>
        <v>0</v>
      </c>
      <c r="R77" s="21">
        <f>'Region - Pune Data'!R65</f>
        <v>0</v>
      </c>
      <c r="S77" s="21">
        <f>'Region - Pune Data'!S65</f>
        <v>0</v>
      </c>
      <c r="T77" s="21">
        <f>'Region - Pune Data'!T65</f>
        <v>0</v>
      </c>
      <c r="U77" s="20">
        <f>'Region - Pune Data'!U65</f>
        <v>7</v>
      </c>
      <c r="V77" s="12">
        <f>'Region - Pune Data'!V65</f>
        <v>0</v>
      </c>
    </row>
    <row r="78" spans="1:22" x14ac:dyDescent="0.35">
      <c r="A78" s="20">
        <f>'Region - Pune Data'!A66</f>
        <v>64</v>
      </c>
      <c r="B78" s="20" t="str">
        <f>'Region - Pune Data'!B66</f>
        <v>Sangli</v>
      </c>
      <c r="C78" s="20" t="str">
        <f>'Region - Pune Data'!C66</f>
        <v>Solapur</v>
      </c>
      <c r="D78" s="20" t="str">
        <f>'Region - Pune Data'!D66</f>
        <v>Solapur</v>
      </c>
      <c r="E78" s="20" t="str">
        <f>'Region - Pune Data'!E66</f>
        <v>Sangola</v>
      </c>
      <c r="F78" s="20" t="str">
        <f>'Region - Pune Data'!F66</f>
        <v>20027396</v>
      </c>
      <c r="G78" s="20" t="str">
        <f>'Region - Pune Data'!G66</f>
        <v>Alegaon shirbhavi 82 Village</v>
      </c>
      <c r="H78" s="20" t="str">
        <f>'Region - Pune Data'!H66</f>
        <v>Chincholi Gaon</v>
      </c>
      <c r="I78" s="20" t="str">
        <f>'Region - Pune Data'!I66</f>
        <v>Chincholi ESR OL 2</v>
      </c>
      <c r="J78" s="21">
        <f>'Region - Pune Data'!J66</f>
        <v>0</v>
      </c>
      <c r="K78" s="20" t="str">
        <f>'Region - Pune Data'!K66</f>
        <v>Connected</v>
      </c>
      <c r="L78" s="20" t="str">
        <f>'Region - Pune Data'!L66</f>
        <v>Online</v>
      </c>
      <c r="M78" s="20" t="str">
        <f>'Region - Pune Data'!M66</f>
        <v>0.10 LL</v>
      </c>
      <c r="N78" s="21">
        <f>'Region - Pune Data'!N66</f>
        <v>0</v>
      </c>
      <c r="O78" s="21">
        <f>'Region - Pune Data'!O66</f>
        <v>9.4743041992187499E-2</v>
      </c>
      <c r="P78" s="21">
        <f>'Region - Pune Data'!P66</f>
        <v>0</v>
      </c>
      <c r="Q78" s="21">
        <f>'Region - Pune Data'!Q66</f>
        <v>0</v>
      </c>
      <c r="R78" s="21">
        <f>'Region - Pune Data'!R66</f>
        <v>0.11668060302734375</v>
      </c>
      <c r="S78" s="21">
        <f>'Region - Pune Data'!S66</f>
        <v>0</v>
      </c>
      <c r="T78" s="21">
        <f>'Region - Pune Data'!T66</f>
        <v>8.0762023925781246E-2</v>
      </c>
      <c r="U78" s="20">
        <f>'Region - Pune Data'!U66</f>
        <v>4</v>
      </c>
      <c r="V78" s="12">
        <f>'Region - Pune Data'!V66</f>
        <v>0.80762023925781246</v>
      </c>
    </row>
    <row r="79" spans="1:22" x14ac:dyDescent="0.35">
      <c r="A79" s="20">
        <f>'Region - Pune Data'!A67</f>
        <v>65</v>
      </c>
      <c r="B79" s="20" t="str">
        <f>'Region - Pune Data'!B67</f>
        <v>Sangli</v>
      </c>
      <c r="C79" s="20" t="str">
        <f>'Region - Pune Data'!C67</f>
        <v>Solapur</v>
      </c>
      <c r="D79" s="20" t="str">
        <f>'Region - Pune Data'!D67</f>
        <v>Solapur</v>
      </c>
      <c r="E79" s="20" t="str">
        <f>'Region - Pune Data'!E67</f>
        <v>Sangola</v>
      </c>
      <c r="F79" s="20" t="str">
        <f>'Region - Pune Data'!F67</f>
        <v>20027396</v>
      </c>
      <c r="G79" s="20" t="str">
        <f>'Region - Pune Data'!G67</f>
        <v>Alegaon shirbhavi 82 Village</v>
      </c>
      <c r="H79" s="20" t="str">
        <f>'Region - Pune Data'!H67</f>
        <v>Gayghvan</v>
      </c>
      <c r="I79" s="20" t="str">
        <f>'Region - Pune Data'!I67</f>
        <v>zone 1 Gayghvan ESR 0.50LL</v>
      </c>
      <c r="J79" s="21">
        <f>'Region - Pune Data'!J67</f>
        <v>1.7392652034759521</v>
      </c>
      <c r="K79" s="20" t="str">
        <f>'Region - Pune Data'!K67</f>
        <v>Connected</v>
      </c>
      <c r="L79" s="20" t="str">
        <f>'Region - Pune Data'!L67</f>
        <v>Offline</v>
      </c>
      <c r="M79" s="20" t="str">
        <f>'Region - Pune Data'!M67</f>
        <v>0.50LL</v>
      </c>
      <c r="N79" s="21">
        <f>'Region - Pune Data'!N67</f>
        <v>0</v>
      </c>
      <c r="O79" s="21">
        <f>'Region - Pune Data'!O67</f>
        <v>0</v>
      </c>
      <c r="P79" s="21">
        <f>'Region - Pune Data'!P67</f>
        <v>0</v>
      </c>
      <c r="Q79" s="21">
        <f>'Region - Pune Data'!Q67</f>
        <v>0</v>
      </c>
      <c r="R79" s="21">
        <f>'Region - Pune Data'!R67</f>
        <v>0</v>
      </c>
      <c r="S79" s="21">
        <f>'Region - Pune Data'!S67</f>
        <v>0</v>
      </c>
      <c r="T79" s="21">
        <f>'Region - Pune Data'!T67</f>
        <v>0</v>
      </c>
      <c r="U79" s="20">
        <f>'Region - Pune Data'!U67</f>
        <v>7</v>
      </c>
      <c r="V79" s="12">
        <f>'Region - Pune Data'!V67</f>
        <v>0</v>
      </c>
    </row>
    <row r="80" spans="1:22" x14ac:dyDescent="0.35">
      <c r="A80" s="20">
        <f>'Region - Pune Data'!A68</f>
        <v>66</v>
      </c>
      <c r="B80" s="20" t="str">
        <f>'Region - Pune Data'!B68</f>
        <v>Sangli</v>
      </c>
      <c r="C80" s="20" t="str">
        <f>'Region - Pune Data'!C68</f>
        <v>Solapur</v>
      </c>
      <c r="D80" s="20" t="str">
        <f>'Region - Pune Data'!D68</f>
        <v>Solapur</v>
      </c>
      <c r="E80" s="20" t="str">
        <f>'Region - Pune Data'!E68</f>
        <v>Sangola</v>
      </c>
      <c r="F80" s="20" t="str">
        <f>'Region - Pune Data'!F68</f>
        <v>20027396</v>
      </c>
      <c r="G80" s="20" t="str">
        <f>'Region - Pune Data'!G68</f>
        <v>Alegaon shirbhavi 82 Village</v>
      </c>
      <c r="H80" s="20" t="str">
        <f>'Region - Pune Data'!H68</f>
        <v>Chinke</v>
      </c>
      <c r="I80" s="20" t="str">
        <f>'Region - Pune Data'!I68</f>
        <v>Chinke Existing ESR 0.15 LL</v>
      </c>
      <c r="J80" s="21">
        <f>'Region - Pune Data'!J68</f>
        <v>0</v>
      </c>
      <c r="K80" s="20" t="str">
        <f>'Region - Pune Data'!K68</f>
        <v>Connected</v>
      </c>
      <c r="L80" s="20" t="str">
        <f>'Region - Pune Data'!L68</f>
        <v>Online</v>
      </c>
      <c r="M80" s="20" t="str">
        <f>'Region - Pune Data'!M68</f>
        <v>0.15 LL</v>
      </c>
      <c r="N80" s="21">
        <f>'Region - Pune Data'!N68</f>
        <v>1.4245019531250001</v>
      </c>
      <c r="O80" s="21">
        <f>'Region - Pune Data'!O68</f>
        <v>1.45634765625</v>
      </c>
      <c r="P80" s="21">
        <f>'Region - Pune Data'!P68</f>
        <v>2.302939453125</v>
      </c>
      <c r="Q80" s="21">
        <f>'Region - Pune Data'!Q68</f>
        <v>1.9359570312500001</v>
      </c>
      <c r="R80" s="21">
        <f>'Region - Pune Data'!R68</f>
        <v>1.96904296875</v>
      </c>
      <c r="S80" s="21">
        <f>'Region - Pune Data'!S68</f>
        <v>1.812978515625</v>
      </c>
      <c r="T80" s="21">
        <f>'Region - Pune Data'!T68</f>
        <v>3.7481640624999999</v>
      </c>
      <c r="U80" s="20">
        <f>'Region - Pune Data'!U68</f>
        <v>0</v>
      </c>
      <c r="V80" s="12">
        <f>'Region - Pune Data'!V68</f>
        <v>24.987760416666667</v>
      </c>
    </row>
    <row r="81" spans="1:22" x14ac:dyDescent="0.35">
      <c r="A81" s="20">
        <f>'Region - Pune Data'!A69</f>
        <v>67</v>
      </c>
      <c r="B81" s="20" t="str">
        <f>'Region - Pune Data'!B69</f>
        <v>Pune</v>
      </c>
      <c r="C81" s="20" t="str">
        <f>'Region - Pune Data'!C69</f>
        <v>Pune 1</v>
      </c>
      <c r="D81" s="20" t="str">
        <f>'Region - Pune Data'!D69</f>
        <v>Pune 1</v>
      </c>
      <c r="E81" s="20" t="str">
        <f>'Region - Pune Data'!E69</f>
        <v>Daund</v>
      </c>
      <c r="F81" s="20" t="str">
        <f>'Region - Pune Data'!F69</f>
        <v>7942135</v>
      </c>
      <c r="G81" s="20" t="str">
        <f>'Region - Pune Data'!G69</f>
        <v>Gar, Sonwadi, Nanviz RR</v>
      </c>
      <c r="H81" s="20" t="str">
        <f>'Region - Pune Data'!H69</f>
        <v>Gholapnaagar</v>
      </c>
      <c r="I81" s="20" t="str">
        <f>'Region - Pune Data'!I69</f>
        <v>Gholapnaagar ESR 0.50LL</v>
      </c>
      <c r="J81" s="21">
        <f>'Region - Pune Data'!J69</f>
        <v>0</v>
      </c>
      <c r="K81" s="20" t="str">
        <f>'Region - Pune Data'!K69</f>
        <v>Connected</v>
      </c>
      <c r="L81" s="20" t="str">
        <f>'Region - Pune Data'!L69</f>
        <v>Online</v>
      </c>
      <c r="M81" s="20" t="str">
        <f>'Region - Pune Data'!M69</f>
        <v>0.50LL</v>
      </c>
      <c r="N81" s="21">
        <f>'Region - Pune Data'!N69</f>
        <v>0</v>
      </c>
      <c r="O81" s="21">
        <f>'Region - Pune Data'!O69</f>
        <v>0</v>
      </c>
      <c r="P81" s="21">
        <f>'Region - Pune Data'!P69</f>
        <v>0</v>
      </c>
      <c r="Q81" s="21">
        <f>'Region - Pune Data'!Q69</f>
        <v>0</v>
      </c>
      <c r="R81" s="21">
        <f>'Region - Pune Data'!R69</f>
        <v>0</v>
      </c>
      <c r="S81" s="21">
        <f>'Region - Pune Data'!S69</f>
        <v>0</v>
      </c>
      <c r="T81" s="21">
        <f>'Region - Pune Data'!T69</f>
        <v>0</v>
      </c>
      <c r="U81" s="20">
        <f>'Region - Pune Data'!U69</f>
        <v>7</v>
      </c>
      <c r="V81" s="12">
        <f>'Region - Pune Data'!V69</f>
        <v>0</v>
      </c>
    </row>
    <row r="82" spans="1:22" x14ac:dyDescent="0.35">
      <c r="A82" s="20">
        <f>'Region - Pune Data'!A70</f>
        <v>68</v>
      </c>
      <c r="B82" s="20" t="str">
        <f>'Region - Pune Data'!B70</f>
        <v>Sangli</v>
      </c>
      <c r="C82" s="20" t="str">
        <f>'Region - Pune Data'!C70</f>
        <v>Solapur</v>
      </c>
      <c r="D82" s="20" t="str">
        <f>'Region - Pune Data'!D70</f>
        <v>Solapur</v>
      </c>
      <c r="E82" s="20" t="str">
        <f>'Region - Pune Data'!E70</f>
        <v>Sangola</v>
      </c>
      <c r="F82" s="20" t="str">
        <f>'Region - Pune Data'!F70</f>
        <v>20027396</v>
      </c>
      <c r="G82" s="20" t="str">
        <f>'Region - Pune Data'!G70</f>
        <v>Alegaon shirbhavi 82 Village</v>
      </c>
      <c r="H82" s="20" t="str">
        <f>'Region - Pune Data'!H70</f>
        <v>Deole</v>
      </c>
      <c r="I82" s="20" t="str">
        <f>'Region - Pune Data'!I70</f>
        <v>zone 1 Deole ESR 0.50 LL</v>
      </c>
      <c r="J82" s="21">
        <f>'Region - Pune Data'!J70</f>
        <v>0</v>
      </c>
      <c r="K82" s="20" t="str">
        <f>'Region - Pune Data'!K70</f>
        <v>Connected</v>
      </c>
      <c r="L82" s="20" t="str">
        <f>'Region - Pune Data'!L70</f>
        <v>Online</v>
      </c>
      <c r="M82" s="20" t="str">
        <f>'Region - Pune Data'!M70</f>
        <v>0.50 LL</v>
      </c>
      <c r="N82" s="21">
        <f>'Region - Pune Data'!N70</f>
        <v>0</v>
      </c>
      <c r="O82" s="21">
        <f>'Region - Pune Data'!O70</f>
        <v>0</v>
      </c>
      <c r="P82" s="21">
        <f>'Region - Pune Data'!P70</f>
        <v>0</v>
      </c>
      <c r="Q82" s="21">
        <f>'Region - Pune Data'!Q70</f>
        <v>0.38712890625000002</v>
      </c>
      <c r="R82" s="21">
        <f>'Region - Pune Data'!R70</f>
        <v>0</v>
      </c>
      <c r="S82" s="21">
        <f>'Region - Pune Data'!S70</f>
        <v>0</v>
      </c>
      <c r="T82" s="21">
        <f>'Region - Pune Data'!T70</f>
        <v>0</v>
      </c>
      <c r="U82" s="20">
        <f>'Region - Pune Data'!U70</f>
        <v>6</v>
      </c>
      <c r="V82" s="12">
        <f>'Region - Pune Data'!V70</f>
        <v>0</v>
      </c>
    </row>
    <row r="83" spans="1:22" x14ac:dyDescent="0.35">
      <c r="A83" s="20">
        <f>'Region - Pune Data'!A71</f>
        <v>69</v>
      </c>
      <c r="B83" s="20" t="str">
        <f>'Region - Pune Data'!B71</f>
        <v>Sangli</v>
      </c>
      <c r="C83" s="20" t="str">
        <f>'Region - Pune Data'!C71</f>
        <v>Solapur</v>
      </c>
      <c r="D83" s="20" t="str">
        <f>'Region - Pune Data'!D71</f>
        <v>Solapur</v>
      </c>
      <c r="E83" s="20" t="str">
        <f>'Region - Pune Data'!E71</f>
        <v>Sangola</v>
      </c>
      <c r="F83" s="20" t="str">
        <f>'Region - Pune Data'!F71</f>
        <v>20027396</v>
      </c>
      <c r="G83" s="20" t="str">
        <f>'Region - Pune Data'!G71</f>
        <v>Alegaon shirbhavi 82 Village</v>
      </c>
      <c r="H83" s="20" t="str">
        <f>'Region - Pune Data'!H71</f>
        <v>Tarangewadi</v>
      </c>
      <c r="I83" s="20" t="str">
        <f>'Region - Pune Data'!I71</f>
        <v>Tarangewadi Existing ESR OL1 0.60 LL</v>
      </c>
      <c r="J83" s="21">
        <f>'Region - Pune Data'!J71</f>
        <v>26.579910278320313</v>
      </c>
      <c r="K83" s="20" t="str">
        <f>'Region - Pune Data'!K71</f>
        <v>Connected</v>
      </c>
      <c r="L83" s="20" t="str">
        <f>'Region - Pune Data'!L71</f>
        <v>Online</v>
      </c>
      <c r="M83" s="20" t="str">
        <f>'Region - Pune Data'!M71</f>
        <v>0.60 LL</v>
      </c>
      <c r="N83" s="21">
        <f>'Region - Pune Data'!N71</f>
        <v>0.61974609375</v>
      </c>
      <c r="O83" s="21">
        <f>'Region - Pune Data'!O71</f>
        <v>0.53114746093749998</v>
      </c>
      <c r="P83" s="21">
        <f>'Region - Pune Data'!P71</f>
        <v>0.64418212890625004</v>
      </c>
      <c r="Q83" s="21">
        <f>'Region - Pune Data'!Q71</f>
        <v>1.4648437499999999E-5</v>
      </c>
      <c r="R83" s="21">
        <f>'Region - Pune Data'!R71</f>
        <v>0.75098876953125004</v>
      </c>
      <c r="S83" s="21">
        <f>'Region - Pune Data'!S71</f>
        <v>0.40837402343750001</v>
      </c>
      <c r="T83" s="21">
        <f>'Region - Pune Data'!T71</f>
        <v>0.499267578125</v>
      </c>
      <c r="U83" s="20">
        <f>'Region - Pune Data'!U71</f>
        <v>0</v>
      </c>
      <c r="V83" s="12">
        <f>'Region - Pune Data'!V71</f>
        <v>0.83211263020833337</v>
      </c>
    </row>
    <row r="84" spans="1:22" x14ac:dyDescent="0.35">
      <c r="A84" s="20">
        <f>'Region - Pune Data'!A72</f>
        <v>70</v>
      </c>
      <c r="B84" s="20" t="str">
        <f>'Region - Pune Data'!B72</f>
        <v>Pune</v>
      </c>
      <c r="C84" s="20" t="str">
        <f>'Region - Pune Data'!C72</f>
        <v>Pune 2</v>
      </c>
      <c r="D84" s="20" t="str">
        <f>'Region - Pune Data'!D72</f>
        <v>Pune 2</v>
      </c>
      <c r="E84" s="20" t="str">
        <f>'Region - Pune Data'!E72</f>
        <v>Velhe</v>
      </c>
      <c r="F84" s="20" t="str">
        <f>'Region - Pune Data'!F72</f>
        <v>20027541</v>
      </c>
      <c r="G84" s="20" t="str">
        <f>'Region - Pune Data'!G72</f>
        <v>Wangani RRWSS</v>
      </c>
      <c r="H84" s="20" t="str">
        <f>'Region - Pune Data'!H72</f>
        <v>Kolwadi</v>
      </c>
      <c r="I84" s="20" t="str">
        <f>'Region - Pune Data'!I72</f>
        <v>KOLWADI GSR 0.1LL</v>
      </c>
      <c r="J84" s="21">
        <f>'Region - Pune Data'!J72</f>
        <v>0</v>
      </c>
      <c r="K84" s="20" t="str">
        <f>'Region - Pune Data'!K72</f>
        <v>Connected</v>
      </c>
      <c r="L84" s="20" t="str">
        <f>'Region - Pune Data'!L72</f>
        <v>Offline</v>
      </c>
      <c r="M84" s="20" t="str">
        <f>'Region - Pune Data'!M72</f>
        <v>0.1LL</v>
      </c>
      <c r="N84" s="21">
        <f>'Region - Pune Data'!N72</f>
        <v>0</v>
      </c>
      <c r="O84" s="21">
        <f>'Region - Pune Data'!O72</f>
        <v>0</v>
      </c>
      <c r="P84" s="21">
        <f>'Region - Pune Data'!P72</f>
        <v>0</v>
      </c>
      <c r="Q84" s="21">
        <f>'Region - Pune Data'!Q72</f>
        <v>0</v>
      </c>
      <c r="R84" s="21">
        <f>'Region - Pune Data'!R72</f>
        <v>0</v>
      </c>
      <c r="S84" s="21">
        <f>'Region - Pune Data'!S72</f>
        <v>0</v>
      </c>
      <c r="T84" s="21">
        <f>'Region - Pune Data'!T72</f>
        <v>0</v>
      </c>
      <c r="U84" s="20">
        <f>'Region - Pune Data'!U72</f>
        <v>7</v>
      </c>
      <c r="V84" s="12">
        <f>'Region - Pune Data'!V72</f>
        <v>0</v>
      </c>
    </row>
    <row r="85" spans="1:22" x14ac:dyDescent="0.35">
      <c r="A85" s="20">
        <f>'Region - Pune Data'!A73</f>
        <v>71</v>
      </c>
      <c r="B85" s="20" t="str">
        <f>'Region - Pune Data'!B73</f>
        <v>Pune</v>
      </c>
      <c r="C85" s="20" t="str">
        <f>'Region - Pune Data'!C73</f>
        <v>Pune</v>
      </c>
      <c r="D85" s="20" t="str">
        <f>'Region - Pune Data'!D73</f>
        <v>Pune</v>
      </c>
      <c r="E85" s="20" t="str">
        <f>'Region - Pune Data'!E73</f>
        <v>Mulshi</v>
      </c>
      <c r="F85" s="20" t="str">
        <f>'Region - Pune Data'!F73</f>
        <v>20022133</v>
      </c>
      <c r="G85" s="20" t="str">
        <f>'Region - Pune Data'!G73</f>
        <v>Peth RR</v>
      </c>
      <c r="H85" s="20" t="str">
        <f>'Region - Pune Data'!H73</f>
        <v>Peth</v>
      </c>
      <c r="I85" s="20" t="str">
        <f>'Region - Pune Data'!I73</f>
        <v>Peth Khandoba Mal ESR 0.10 LL</v>
      </c>
      <c r="J85" s="21">
        <f>'Region - Pune Data'!J73</f>
        <v>0</v>
      </c>
      <c r="K85" s="20" t="str">
        <f>'Region - Pune Data'!K73</f>
        <v>Connected</v>
      </c>
      <c r="L85" s="20" t="str">
        <f>'Region - Pune Data'!L73</f>
        <v>Online</v>
      </c>
      <c r="M85" s="20" t="str">
        <f>'Region - Pune Data'!M73</f>
        <v>0.10LL</v>
      </c>
      <c r="N85" s="21">
        <f>'Region - Pune Data'!N73</f>
        <v>0</v>
      </c>
      <c r="O85" s="21">
        <f>'Region - Pune Data'!O73</f>
        <v>0.63723388671875003</v>
      </c>
      <c r="P85" s="21">
        <f>'Region - Pune Data'!P73</f>
        <v>0.52153320312499996</v>
      </c>
      <c r="Q85" s="21">
        <f>'Region - Pune Data'!Q73</f>
        <v>0</v>
      </c>
      <c r="R85" s="21">
        <f>'Region - Pune Data'!R73</f>
        <v>0.52670654296874997</v>
      </c>
      <c r="S85" s="21">
        <f>'Region - Pune Data'!S73</f>
        <v>2.3681640624999999E-4</v>
      </c>
      <c r="T85" s="21">
        <f>'Region - Pune Data'!T73</f>
        <v>0.53729736328125</v>
      </c>
      <c r="U85" s="20">
        <f>'Region - Pune Data'!U73</f>
        <v>2</v>
      </c>
      <c r="V85" s="12">
        <f>'Region - Pune Data'!V73</f>
        <v>5.3729736328124993</v>
      </c>
    </row>
    <row r="86" spans="1:22" x14ac:dyDescent="0.35">
      <c r="A86" s="20">
        <f>'Region - Pune Data'!A74</f>
        <v>72</v>
      </c>
      <c r="B86" s="20" t="str">
        <f>'Region - Pune Data'!B74</f>
        <v>Sangli</v>
      </c>
      <c r="C86" s="20" t="str">
        <f>'Region - Pune Data'!C74</f>
        <v>Solapur</v>
      </c>
      <c r="D86" s="20" t="str">
        <f>'Region - Pune Data'!D74</f>
        <v>Solapur</v>
      </c>
      <c r="E86" s="20" t="str">
        <f>'Region - Pune Data'!E74</f>
        <v>Sangola</v>
      </c>
      <c r="F86" s="20" t="str">
        <f>'Region - Pune Data'!F74</f>
        <v>20027396</v>
      </c>
      <c r="G86" s="20" t="str">
        <f>'Region - Pune Data'!G74</f>
        <v>Alegaon shirbhavi 82 Village</v>
      </c>
      <c r="H86" s="20" t="str">
        <f>'Region - Pune Data'!H74</f>
        <v>LaxmiNagar</v>
      </c>
      <c r="I86" s="20" t="str">
        <f>'Region - Pune Data'!I74</f>
        <v>LaxmiNagar ESR 0.50LL</v>
      </c>
      <c r="J86" s="21">
        <f>'Region - Pune Data'!J74</f>
        <v>1.5014330300000001</v>
      </c>
      <c r="K86" s="20" t="str">
        <f>'Region - Pune Data'!K74</f>
        <v>Connected</v>
      </c>
      <c r="L86" s="20" t="str">
        <f>'Region - Pune Data'!L74</f>
        <v>Online</v>
      </c>
      <c r="M86" s="20" t="str">
        <f>'Region - Pune Data'!M74</f>
        <v>0.50 LL</v>
      </c>
      <c r="N86" s="21">
        <f>'Region - Pune Data'!N74</f>
        <v>0.69835915319562902</v>
      </c>
      <c r="O86" s="21">
        <f>'Region - Pune Data'!O74</f>
        <v>2.8110126435071835E-2</v>
      </c>
      <c r="P86" s="21">
        <f>'Region - Pune Data'!P74</f>
        <v>2.6677581137123527E-2</v>
      </c>
      <c r="Q86" s="21">
        <f>'Region - Pune Data'!Q74</f>
        <v>1.0491113041961126</v>
      </c>
      <c r="R86" s="21">
        <f>'Region - Pune Data'!R74</f>
        <v>1.1976892039133373</v>
      </c>
      <c r="S86" s="21">
        <f>'Region - Pune Data'!S74</f>
        <v>0.76462890630000402</v>
      </c>
      <c r="T86" s="21">
        <f>'Region - Pune Data'!T74</f>
        <v>0.60098590555751341</v>
      </c>
      <c r="U86" s="20">
        <f>'Region - Pune Data'!U74</f>
        <v>0</v>
      </c>
      <c r="V86" s="12">
        <f>'Region - Pune Data'!V74</f>
        <v>1.2019718111150268</v>
      </c>
    </row>
    <row r="87" spans="1:22" x14ac:dyDescent="0.35">
      <c r="A87" s="20">
        <f>'Region - Pune Data'!A75</f>
        <v>73</v>
      </c>
      <c r="B87" s="20" t="str">
        <f>'Region - Pune Data'!B75</f>
        <v>Sangli</v>
      </c>
      <c r="C87" s="20" t="str">
        <f>'Region - Pune Data'!C75</f>
        <v>Solapur</v>
      </c>
      <c r="D87" s="20" t="str">
        <f>'Region - Pune Data'!D75</f>
        <v>Solapur</v>
      </c>
      <c r="E87" s="20" t="str">
        <f>'Region - Pune Data'!E75</f>
        <v>Sangola</v>
      </c>
      <c r="F87" s="20" t="str">
        <f>'Region - Pune Data'!F75</f>
        <v>20027396</v>
      </c>
      <c r="G87" s="20" t="str">
        <f>'Region - Pune Data'!G75</f>
        <v>Alegaon shirbhavi 82 Village</v>
      </c>
      <c r="H87" s="20" t="str">
        <f>'Region - Pune Data'!H75</f>
        <v>Karandewadi</v>
      </c>
      <c r="I87" s="20" t="str">
        <f>'Region - Pune Data'!I75</f>
        <v>Karandewadi Existing ESR OL1 0.15 LL</v>
      </c>
      <c r="J87" s="21">
        <f>'Region - Pune Data'!J75</f>
        <v>0.44468992948532104</v>
      </c>
      <c r="K87" s="20" t="str">
        <f>'Region - Pune Data'!K75</f>
        <v>Connected</v>
      </c>
      <c r="L87" s="20" t="str">
        <f>'Region - Pune Data'!L75</f>
        <v>Online</v>
      </c>
      <c r="M87" s="20" t="str">
        <f>'Region - Pune Data'!M75</f>
        <v>0.15 LL</v>
      </c>
      <c r="N87" s="21">
        <f>'Region - Pune Data'!N75</f>
        <v>4.0332031249999999E-3</v>
      </c>
      <c r="O87" s="21">
        <f>'Region - Pune Data'!O75</f>
        <v>1.2207031250000001E-5</v>
      </c>
      <c r="P87" s="21">
        <f>'Region - Pune Data'!P75</f>
        <v>0.49265380859375002</v>
      </c>
      <c r="Q87" s="21">
        <f>'Region - Pune Data'!Q75</f>
        <v>0.65577880859375004</v>
      </c>
      <c r="R87" s="21">
        <f>'Region - Pune Data'!R75</f>
        <v>1.2373486328125001</v>
      </c>
      <c r="S87" s="21">
        <f>'Region - Pune Data'!S75</f>
        <v>0.248564453125</v>
      </c>
      <c r="T87" s="21">
        <f>'Region - Pune Data'!T75</f>
        <v>0.22090332031250001</v>
      </c>
      <c r="U87" s="20">
        <f>'Region - Pune Data'!U75</f>
        <v>0</v>
      </c>
      <c r="V87" s="12">
        <f>'Region - Pune Data'!V75</f>
        <v>1.4726888020833335</v>
      </c>
    </row>
    <row r="88" spans="1:22" x14ac:dyDescent="0.35">
      <c r="A88" s="20">
        <f>'Region - Pune Data'!A76</f>
        <v>74</v>
      </c>
      <c r="B88" s="20" t="str">
        <f>'Region - Pune Data'!B76</f>
        <v>Sangli</v>
      </c>
      <c r="C88" s="20" t="str">
        <f>'Region - Pune Data'!C76</f>
        <v>Solapur</v>
      </c>
      <c r="D88" s="20" t="str">
        <f>'Region - Pune Data'!D76</f>
        <v>Solapur</v>
      </c>
      <c r="E88" s="20" t="str">
        <f>'Region - Pune Data'!E76</f>
        <v>Sangola</v>
      </c>
      <c r="F88" s="20" t="str">
        <f>'Region - Pune Data'!F76</f>
        <v>20027396</v>
      </c>
      <c r="G88" s="20" t="str">
        <f>'Region - Pune Data'!G76</f>
        <v>Alegaon shirbhavi 82 Village</v>
      </c>
      <c r="H88" s="20" t="str">
        <f>'Region - Pune Data'!H76</f>
        <v>Metakar wadi</v>
      </c>
      <c r="I88" s="20" t="str">
        <f>'Region - Pune Data'!I76</f>
        <v>Methawadi ESR 0.75LL</v>
      </c>
      <c r="J88" s="21">
        <f>'Region - Pune Data'!J76</f>
        <v>-5.4829270512058249E+34</v>
      </c>
      <c r="K88" s="20" t="str">
        <f>'Region - Pune Data'!K76</f>
        <v>Connected</v>
      </c>
      <c r="L88" s="20" t="str">
        <f>'Region - Pune Data'!L76</f>
        <v>Online</v>
      </c>
      <c r="M88" s="20" t="str">
        <f>'Region - Pune Data'!M76</f>
        <v>0.75LL</v>
      </c>
      <c r="N88" s="21">
        <f>'Region - Pune Data'!N76</f>
        <v>1.1703125000000001</v>
      </c>
      <c r="O88" s="21">
        <f>'Region - Pune Data'!O76</f>
        <v>0.89881835937499999</v>
      </c>
      <c r="P88" s="21">
        <f>'Region - Pune Data'!P76</f>
        <v>0.81747070312500003</v>
      </c>
      <c r="Q88" s="21">
        <f>'Region - Pune Data'!Q76</f>
        <v>1.80740234375</v>
      </c>
      <c r="R88" s="21">
        <f>'Region - Pune Data'!R76</f>
        <v>1.3135351562499999</v>
      </c>
      <c r="S88" s="21">
        <f>'Region - Pune Data'!S76</f>
        <v>0.95743164062499997</v>
      </c>
      <c r="T88" s="21">
        <f>'Region - Pune Data'!T76</f>
        <v>0.56291015624999996</v>
      </c>
      <c r="U88" s="20">
        <f>'Region - Pune Data'!U76</f>
        <v>0</v>
      </c>
      <c r="V88" s="12">
        <f>'Region - Pune Data'!V76</f>
        <v>0.75054687499999995</v>
      </c>
    </row>
    <row r="89" spans="1:22" x14ac:dyDescent="0.35">
      <c r="A89" s="20">
        <f>'Region - Pune Data'!A77</f>
        <v>75</v>
      </c>
      <c r="B89" s="20" t="str">
        <f>'Region - Pune Data'!B77</f>
        <v>Pune</v>
      </c>
      <c r="C89" s="20" t="str">
        <f>'Region - Pune Data'!C77</f>
        <v>Pune</v>
      </c>
      <c r="D89" s="20" t="str">
        <f>'Region - Pune Data'!D77</f>
        <v>Pune</v>
      </c>
      <c r="E89" s="20" t="str">
        <f>'Region - Pune Data'!E77</f>
        <v>Mulshi</v>
      </c>
      <c r="F89" s="20" t="str">
        <f>'Region - Pune Data'!F77</f>
        <v>20022133</v>
      </c>
      <c r="G89" s="20" t="str">
        <f>'Region - Pune Data'!G77</f>
        <v>Peth RR</v>
      </c>
      <c r="H89" s="20" t="str">
        <f>'Region - Pune Data'!H77</f>
        <v>Thugaon</v>
      </c>
      <c r="I89" s="20" t="str">
        <f>'Region - Pune Data'!I77</f>
        <v>Dasturwadi GSR 0.20 LL</v>
      </c>
      <c r="J89" s="21">
        <f>'Region - Pune Data'!J77</f>
        <v>0</v>
      </c>
      <c r="K89" s="20" t="str">
        <f>'Region - Pune Data'!K77</f>
        <v>Connected</v>
      </c>
      <c r="L89" s="20" t="str">
        <f>'Region - Pune Data'!L77</f>
        <v>Online</v>
      </c>
      <c r="M89" s="20" t="str">
        <f>'Region - Pune Data'!M77</f>
        <v>0.20 LL</v>
      </c>
      <c r="N89" s="21">
        <f>'Region - Pune Data'!N77</f>
        <v>0</v>
      </c>
      <c r="O89" s="21">
        <f>'Region - Pune Data'!O77</f>
        <v>0</v>
      </c>
      <c r="P89" s="21">
        <f>'Region - Pune Data'!P77</f>
        <v>0</v>
      </c>
      <c r="Q89" s="21">
        <f>'Region - Pune Data'!Q77</f>
        <v>0</v>
      </c>
      <c r="R89" s="21">
        <f>'Region - Pune Data'!R77</f>
        <v>0</v>
      </c>
      <c r="S89" s="21">
        <f>'Region - Pune Data'!S77</f>
        <v>0</v>
      </c>
      <c r="T89" s="21">
        <f>'Region - Pune Data'!T77</f>
        <v>0</v>
      </c>
      <c r="U89" s="20">
        <f>'Region - Pune Data'!U77</f>
        <v>7</v>
      </c>
      <c r="V89" s="12">
        <f>'Region - Pune Data'!V77</f>
        <v>0</v>
      </c>
    </row>
    <row r="90" spans="1:22" x14ac:dyDescent="0.35">
      <c r="A90" s="20">
        <f>'Region - Pune Data'!A78</f>
        <v>76</v>
      </c>
      <c r="B90" s="20" t="str">
        <f>'Region - Pune Data'!B78</f>
        <v>Pune</v>
      </c>
      <c r="C90" s="20" t="str">
        <f>'Region - Pune Data'!C78</f>
        <v>Pune</v>
      </c>
      <c r="D90" s="20" t="str">
        <f>'Region - Pune Data'!D78</f>
        <v>Pune</v>
      </c>
      <c r="E90" s="20" t="str">
        <f>'Region - Pune Data'!E78</f>
        <v>Mulshi</v>
      </c>
      <c r="F90" s="20" t="str">
        <f>'Region - Pune Data'!F78</f>
        <v>20022133</v>
      </c>
      <c r="G90" s="20" t="str">
        <f>'Region - Pune Data'!G78</f>
        <v>Peth RR</v>
      </c>
      <c r="H90" s="20" t="str">
        <f>'Region - Pune Data'!H78</f>
        <v>Thugaon</v>
      </c>
      <c r="I90" s="20" t="str">
        <f>'Region - Pune Data'!I78</f>
        <v>Thugaon Gaothan ESR 0.30LL</v>
      </c>
      <c r="J90" s="21">
        <f>'Region - Pune Data'!J78</f>
        <v>0.87896662950515747</v>
      </c>
      <c r="K90" s="20" t="str">
        <f>'Region - Pune Data'!K78</f>
        <v>Connected</v>
      </c>
      <c r="L90" s="20" t="str">
        <f>'Region - Pune Data'!L78</f>
        <v>Online</v>
      </c>
      <c r="M90" s="20" t="str">
        <f>'Region - Pune Data'!M78</f>
        <v>0.30LL</v>
      </c>
      <c r="N90" s="21">
        <f>'Region - Pune Data'!N78</f>
        <v>0.23817871093750001</v>
      </c>
      <c r="O90" s="21">
        <f>'Region - Pune Data'!O78</f>
        <v>0.35260986328124999</v>
      </c>
      <c r="P90" s="21">
        <f>'Region - Pune Data'!P78</f>
        <v>0.29230102539062502</v>
      </c>
      <c r="Q90" s="21">
        <f>'Region - Pune Data'!Q78</f>
        <v>0.146031494140625</v>
      </c>
      <c r="R90" s="21">
        <f>'Region - Pune Data'!R78</f>
        <v>0.372586669921875</v>
      </c>
      <c r="S90" s="21">
        <f>'Region - Pune Data'!S78</f>
        <v>0.21781616210937499</v>
      </c>
      <c r="T90" s="21">
        <f>'Region - Pune Data'!T78</f>
        <v>0.29504760742187502</v>
      </c>
      <c r="U90" s="20">
        <f>'Region - Pune Data'!U78</f>
        <v>0</v>
      </c>
      <c r="V90" s="12">
        <f>'Region - Pune Data'!V78</f>
        <v>0.98349202473958341</v>
      </c>
    </row>
    <row r="91" spans="1:22" x14ac:dyDescent="0.35">
      <c r="A91" s="20">
        <f>'Region - Pune Data'!A79</f>
        <v>77</v>
      </c>
      <c r="B91" s="20" t="str">
        <f>'Region - Pune Data'!B79</f>
        <v>Sangli</v>
      </c>
      <c r="C91" s="20" t="str">
        <f>'Region - Pune Data'!C79</f>
        <v>Solapur</v>
      </c>
      <c r="D91" s="20" t="str">
        <f>'Region - Pune Data'!D79</f>
        <v>Solapur</v>
      </c>
      <c r="E91" s="20" t="str">
        <f>'Region - Pune Data'!E79</f>
        <v>Sangola</v>
      </c>
      <c r="F91" s="20" t="str">
        <f>'Region - Pune Data'!F79</f>
        <v>20027396</v>
      </c>
      <c r="G91" s="20" t="str">
        <f>'Region - Pune Data'!G79</f>
        <v>Alegaon shirbhavi 82 Village</v>
      </c>
      <c r="H91" s="20" t="str">
        <f>'Region - Pune Data'!H79</f>
        <v>Bhopasewadi</v>
      </c>
      <c r="I91" s="20" t="str">
        <f>'Region - Pune Data'!I79</f>
        <v>Bhopasewadi 0.25 LL</v>
      </c>
      <c r="J91" s="21">
        <f>'Region - Pune Data'!J79</f>
        <v>0</v>
      </c>
      <c r="K91" s="20" t="str">
        <f>'Region - Pune Data'!K79</f>
        <v>Connected</v>
      </c>
      <c r="L91" s="20" t="str">
        <f>'Region - Pune Data'!L79</f>
        <v>Online</v>
      </c>
      <c r="M91" s="20" t="str">
        <f>'Region - Pune Data'!M79</f>
        <v>0.25 LL</v>
      </c>
      <c r="N91" s="21">
        <f>'Region - Pune Data'!N79</f>
        <v>0</v>
      </c>
      <c r="O91" s="21">
        <f>'Region - Pune Data'!O79</f>
        <v>0</v>
      </c>
      <c r="P91" s="21">
        <f>'Region - Pune Data'!P79</f>
        <v>0</v>
      </c>
      <c r="Q91" s="21">
        <f>'Region - Pune Data'!Q79</f>
        <v>0</v>
      </c>
      <c r="R91" s="21">
        <f>'Region - Pune Data'!R79</f>
        <v>0</v>
      </c>
      <c r="S91" s="21">
        <f>'Region - Pune Data'!S79</f>
        <v>0</v>
      </c>
      <c r="T91" s="21">
        <f>'Region - Pune Data'!T79</f>
        <v>0</v>
      </c>
      <c r="U91" s="20">
        <f>'Region - Pune Data'!U79</f>
        <v>7</v>
      </c>
      <c r="V91" s="12">
        <f>'Region - Pune Data'!V79</f>
        <v>0</v>
      </c>
    </row>
    <row r="92" spans="1:22" x14ac:dyDescent="0.35">
      <c r="A92" s="20">
        <f>'Region - Pune Data'!A80</f>
        <v>78</v>
      </c>
      <c r="B92" s="20" t="str">
        <f>'Region - Pune Data'!B80</f>
        <v>Sangli</v>
      </c>
      <c r="C92" s="20" t="str">
        <f>'Region - Pune Data'!C80</f>
        <v>Solapur</v>
      </c>
      <c r="D92" s="20" t="str">
        <f>'Region - Pune Data'!D80</f>
        <v>Solapur</v>
      </c>
      <c r="E92" s="20" t="str">
        <f>'Region - Pune Data'!E80</f>
        <v>Sangola</v>
      </c>
      <c r="F92" s="20" t="str">
        <f>'Region - Pune Data'!F80</f>
        <v>20027396</v>
      </c>
      <c r="G92" s="20" t="str">
        <f>'Region - Pune Data'!G80</f>
        <v>Alegaon shirbhavi 82 Village</v>
      </c>
      <c r="H92" s="20" t="str">
        <f>'Region - Pune Data'!H80</f>
        <v>Pachegaon BK</v>
      </c>
      <c r="I92" s="20" t="str">
        <f>'Region - Pune Data'!I80</f>
        <v>Pachegaon BK Existing GSR 0.50 LL</v>
      </c>
      <c r="J92" s="21" t="str">
        <f>'Region - Pune Data'!J80</f>
        <v>Pt Created</v>
      </c>
      <c r="K92" s="20" t="str">
        <f>'Region - Pune Data'!K80</f>
        <v>Not</v>
      </c>
      <c r="L92" s="20" t="str">
        <f>'Region - Pune Data'!L80</f>
        <v>Offline</v>
      </c>
      <c r="M92" s="20" t="str">
        <f>'Region - Pune Data'!M80</f>
        <v>0.50  LL</v>
      </c>
      <c r="N92" s="21">
        <f>'Region - Pune Data'!N80</f>
        <v>0</v>
      </c>
      <c r="O92" s="21">
        <f>'Region - Pune Data'!O80</f>
        <v>0</v>
      </c>
      <c r="P92" s="21">
        <f>'Region - Pune Data'!P80</f>
        <v>0</v>
      </c>
      <c r="Q92" s="21">
        <f>'Region - Pune Data'!Q80</f>
        <v>0</v>
      </c>
      <c r="R92" s="21">
        <f>'Region - Pune Data'!R80</f>
        <v>0</v>
      </c>
      <c r="S92" s="21">
        <f>'Region - Pune Data'!S80</f>
        <v>0</v>
      </c>
      <c r="T92" s="21">
        <f>'Region - Pune Data'!T80</f>
        <v>0</v>
      </c>
      <c r="U92" s="20">
        <f>'Region - Pune Data'!U80</f>
        <v>7</v>
      </c>
      <c r="V92" s="12">
        <f>'Region - Pune Data'!V80</f>
        <v>0</v>
      </c>
    </row>
    <row r="93" spans="1:22" x14ac:dyDescent="0.35">
      <c r="A93" s="20">
        <f>'Region - Pune Data'!A81</f>
        <v>79</v>
      </c>
      <c r="B93" s="20" t="str">
        <f>'Region - Pune Data'!B81</f>
        <v>Pune</v>
      </c>
      <c r="C93" s="20" t="str">
        <f>'Region - Pune Data'!C81</f>
        <v>Pune</v>
      </c>
      <c r="D93" s="20" t="str">
        <f>'Region - Pune Data'!D81</f>
        <v>Pune</v>
      </c>
      <c r="E93" s="20" t="str">
        <f>'Region - Pune Data'!E81</f>
        <v>Mulshi</v>
      </c>
      <c r="F93" s="20" t="str">
        <f>'Region - Pune Data'!F81</f>
        <v>20022133</v>
      </c>
      <c r="G93" s="20" t="str">
        <f>'Region - Pune Data'!G81</f>
        <v>Peth RR</v>
      </c>
      <c r="H93" s="20" t="str">
        <f>'Region - Pune Data'!H81</f>
        <v>Paragaon</v>
      </c>
      <c r="I93" s="20" t="str">
        <f>'Region - Pune Data'!I81</f>
        <v>Paragaon Gaothan OL 2 ESR 0.10LL</v>
      </c>
      <c r="J93" s="21">
        <f>'Region - Pune Data'!J81</f>
        <v>0</v>
      </c>
      <c r="K93" s="20" t="str">
        <f>'Region - Pune Data'!K81</f>
        <v>Connected</v>
      </c>
      <c r="L93" s="20" t="str">
        <f>'Region - Pune Data'!L81</f>
        <v>Online</v>
      </c>
      <c r="M93" s="20" t="str">
        <f>'Region - Pune Data'!M81</f>
        <v>0.10LL</v>
      </c>
      <c r="N93" s="21">
        <f>'Region - Pune Data'!N81</f>
        <v>0</v>
      </c>
      <c r="O93" s="21">
        <f>'Region - Pune Data'!O81</f>
        <v>0</v>
      </c>
      <c r="P93" s="21">
        <f>'Region - Pune Data'!P81</f>
        <v>0</v>
      </c>
      <c r="Q93" s="21">
        <f>'Region - Pune Data'!Q81</f>
        <v>0</v>
      </c>
      <c r="R93" s="21">
        <f>'Region - Pune Data'!R81</f>
        <v>0</v>
      </c>
      <c r="S93" s="21">
        <f>'Region - Pune Data'!S81</f>
        <v>0</v>
      </c>
      <c r="T93" s="21">
        <f>'Region - Pune Data'!T81</f>
        <v>0</v>
      </c>
      <c r="U93" s="20">
        <f>'Region - Pune Data'!U81</f>
        <v>7</v>
      </c>
      <c r="V93" s="12">
        <f>'Region - Pune Data'!V81</f>
        <v>0</v>
      </c>
    </row>
    <row r="94" spans="1:22" x14ac:dyDescent="0.35">
      <c r="A94" s="20">
        <f>'Region - Pune Data'!A82</f>
        <v>80</v>
      </c>
      <c r="B94" s="20" t="str">
        <f>'Region - Pune Data'!B82</f>
        <v>Pune</v>
      </c>
      <c r="C94" s="20" t="str">
        <f>'Region - Pune Data'!C82</f>
        <v>Pune</v>
      </c>
      <c r="D94" s="20" t="str">
        <f>'Region - Pune Data'!D82</f>
        <v>Pune</v>
      </c>
      <c r="E94" s="20" t="str">
        <f>'Region - Pune Data'!E82</f>
        <v>Mulshi</v>
      </c>
      <c r="F94" s="20" t="str">
        <f>'Region - Pune Data'!F82</f>
        <v>20022133</v>
      </c>
      <c r="G94" s="20" t="str">
        <f>'Region - Pune Data'!G82</f>
        <v>Peth RR</v>
      </c>
      <c r="H94" s="20" t="str">
        <f>'Region - Pune Data'!H82</f>
        <v>Bhawadi</v>
      </c>
      <c r="I94" s="20" t="str">
        <f>'Region - Pune Data'!I82</f>
        <v>Bhawdi Kudlwadi GSR 0.1LL</v>
      </c>
      <c r="J94" s="21">
        <f>'Region - Pune Data'!J82</f>
        <v>0</v>
      </c>
      <c r="K94" s="20" t="str">
        <f>'Region - Pune Data'!K82</f>
        <v>Connected</v>
      </c>
      <c r="L94" s="20" t="str">
        <f>'Region - Pune Data'!L82</f>
        <v>Online</v>
      </c>
      <c r="M94" s="20" t="str">
        <f>'Region - Pune Data'!M82</f>
        <v>0.1LL</v>
      </c>
      <c r="N94" s="21">
        <f>'Region - Pune Data'!N82</f>
        <v>0</v>
      </c>
      <c r="O94" s="21">
        <f>'Region - Pune Data'!O82</f>
        <v>1.2874603271484376E-7</v>
      </c>
      <c r="P94" s="21">
        <f>'Region - Pune Data'!P82</f>
        <v>0</v>
      </c>
      <c r="Q94" s="21">
        <f>'Region - Pune Data'!Q82</f>
        <v>0</v>
      </c>
      <c r="R94" s="21">
        <f>'Region - Pune Data'!R82</f>
        <v>0</v>
      </c>
      <c r="S94" s="21">
        <f>'Region - Pune Data'!S82</f>
        <v>0</v>
      </c>
      <c r="T94" s="21">
        <f>'Region - Pune Data'!T82</f>
        <v>0</v>
      </c>
      <c r="U94" s="20">
        <f>'Region - Pune Data'!U82</f>
        <v>6</v>
      </c>
      <c r="V94" s="12">
        <f>'Region - Pune Data'!V82</f>
        <v>0</v>
      </c>
    </row>
    <row r="95" spans="1:22" x14ac:dyDescent="0.35">
      <c r="A95" s="20">
        <f>'Region - Pune Data'!A83</f>
        <v>81</v>
      </c>
      <c r="B95" s="20" t="str">
        <f>'Region - Pune Data'!B83</f>
        <v>Pune</v>
      </c>
      <c r="C95" s="20" t="str">
        <f>'Region - Pune Data'!C83</f>
        <v>Pune</v>
      </c>
      <c r="D95" s="20" t="str">
        <f>'Region - Pune Data'!D83</f>
        <v>Pune</v>
      </c>
      <c r="E95" s="20" t="str">
        <f>'Region - Pune Data'!E83</f>
        <v>Mulshi</v>
      </c>
      <c r="F95" s="20" t="str">
        <f>'Region - Pune Data'!F83</f>
        <v>20022133</v>
      </c>
      <c r="G95" s="20" t="str">
        <f>'Region - Pune Data'!G83</f>
        <v>Peth RR</v>
      </c>
      <c r="H95" s="20" t="str">
        <f>'Region - Pune Data'!H83</f>
        <v>Paragaon</v>
      </c>
      <c r="I95" s="20" t="str">
        <f>'Region - Pune Data'!I83</f>
        <v>Paragaon Dage Thakarwadi ESR 0.10LL</v>
      </c>
      <c r="J95" s="21" t="str">
        <f>'Region - Pune Data'!J83</f>
        <v>Pt Created</v>
      </c>
      <c r="K95" s="20" t="str">
        <f>'Region - Pune Data'!K83</f>
        <v>Not</v>
      </c>
      <c r="L95" s="20" t="str">
        <f>'Region - Pune Data'!L83</f>
        <v>Offline</v>
      </c>
      <c r="M95" s="20" t="str">
        <f>'Region - Pune Data'!M83</f>
        <v>1.0LL</v>
      </c>
      <c r="N95" s="21">
        <f>'Region - Pune Data'!N83</f>
        <v>0</v>
      </c>
      <c r="O95" s="21">
        <f>'Region - Pune Data'!O83</f>
        <v>0</v>
      </c>
      <c r="P95" s="21">
        <f>'Region - Pune Data'!P83</f>
        <v>0</v>
      </c>
      <c r="Q95" s="21">
        <f>'Region - Pune Data'!Q83</f>
        <v>0</v>
      </c>
      <c r="R95" s="21">
        <f>'Region - Pune Data'!R83</f>
        <v>0</v>
      </c>
      <c r="S95" s="21">
        <f>'Region - Pune Data'!S83</f>
        <v>0</v>
      </c>
      <c r="T95" s="21">
        <f>'Region - Pune Data'!T83</f>
        <v>0</v>
      </c>
      <c r="U95" s="20">
        <f>'Region - Pune Data'!U83</f>
        <v>7</v>
      </c>
      <c r="V95" s="12">
        <f>'Region - Pune Data'!V83</f>
        <v>0</v>
      </c>
    </row>
    <row r="96" spans="1:22" x14ac:dyDescent="0.35">
      <c r="A96" s="20">
        <f>'Region - Pune Data'!A84</f>
        <v>82</v>
      </c>
      <c r="B96" s="20" t="str">
        <f>'Region - Pune Data'!B84</f>
        <v>Sangli</v>
      </c>
      <c r="C96" s="20" t="str">
        <f>'Region - Pune Data'!C84</f>
        <v>Solapur</v>
      </c>
      <c r="D96" s="20" t="str">
        <f>'Region - Pune Data'!D84</f>
        <v>Solapur</v>
      </c>
      <c r="E96" s="20" t="str">
        <f>'Region - Pune Data'!E84</f>
        <v>Sangola</v>
      </c>
      <c r="F96" s="20" t="str">
        <f>'Region - Pune Data'!F84</f>
        <v>20027396</v>
      </c>
      <c r="G96" s="20" t="str">
        <f>'Region - Pune Data'!G84</f>
        <v>Alegaon shirbhavi 82 Village</v>
      </c>
      <c r="H96" s="20" t="str">
        <f>'Region - Pune Data'!H84</f>
        <v>Vasud</v>
      </c>
      <c r="I96" s="20" t="str">
        <f>'Region - Pune Data'!I84</f>
        <v>Vasud Existing ESR 0.25 LL</v>
      </c>
      <c r="J96" s="21">
        <f>'Region - Pune Data'!J84</f>
        <v>1.0404288768768311</v>
      </c>
      <c r="K96" s="20" t="str">
        <f>'Region - Pune Data'!K84</f>
        <v>Connected</v>
      </c>
      <c r="L96" s="20" t="str">
        <f>'Region - Pune Data'!L84</f>
        <v>Online</v>
      </c>
      <c r="M96" s="20" t="str">
        <f>'Region - Pune Data'!M84</f>
        <v>0.25 LL</v>
      </c>
      <c r="N96" s="21">
        <f>'Region - Pune Data'!N84</f>
        <v>0.15227783203125</v>
      </c>
      <c r="O96" s="21">
        <f>'Region - Pune Data'!O84</f>
        <v>0.25311157226562497</v>
      </c>
      <c r="P96" s="21">
        <f>'Region - Pune Data'!P84</f>
        <v>0.27158325195312499</v>
      </c>
      <c r="Q96" s="21">
        <f>'Region - Pune Data'!Q84</f>
        <v>0.20932617187499999</v>
      </c>
      <c r="R96" s="21">
        <f>'Region - Pune Data'!R84</f>
        <v>0.18827880859375001</v>
      </c>
      <c r="S96" s="21">
        <f>'Region - Pune Data'!S84</f>
        <v>0.12885009765625</v>
      </c>
      <c r="T96" s="21">
        <f>'Region - Pune Data'!T84</f>
        <v>0.38748779296875002</v>
      </c>
      <c r="U96" s="20">
        <f>'Region - Pune Data'!U84</f>
        <v>0</v>
      </c>
      <c r="V96" s="12">
        <f>'Region - Pune Data'!V84</f>
        <v>1.5499511718750001</v>
      </c>
    </row>
    <row r="97" spans="1:22" x14ac:dyDescent="0.35">
      <c r="A97" s="20">
        <f>'Region - Pune Data'!A85</f>
        <v>83</v>
      </c>
      <c r="B97" s="20" t="str">
        <f>'Region - Pune Data'!B85</f>
        <v>Pune</v>
      </c>
      <c r="C97" s="20" t="str">
        <f>'Region - Pune Data'!C85</f>
        <v>Pune 1</v>
      </c>
      <c r="D97" s="20" t="str">
        <f>'Region - Pune Data'!D85</f>
        <v>Baramati</v>
      </c>
      <c r="E97" s="20" t="str">
        <f>'Region - Pune Data'!E85</f>
        <v>Ambegaon</v>
      </c>
      <c r="F97" s="20" t="str">
        <f>'Region - Pune Data'!F85</f>
        <v>20017250</v>
      </c>
      <c r="G97" s="20" t="str">
        <f>'Region - Pune Data'!G85</f>
        <v>LONI BHAPKAR RRWSS</v>
      </c>
      <c r="H97" s="20" t="str">
        <f>'Region - Pune Data'!H85</f>
        <v>Palsi</v>
      </c>
      <c r="I97" s="20" t="str">
        <f>'Region - Pune Data'!I85</f>
        <v>Palsi Gadaderwasti OL1 ESR</v>
      </c>
      <c r="J97" s="21">
        <f>'Region - Pune Data'!J85</f>
        <v>0</v>
      </c>
      <c r="K97" s="20" t="str">
        <f>'Region - Pune Data'!K85</f>
        <v>Connected</v>
      </c>
      <c r="L97" s="20" t="str">
        <f>'Region - Pune Data'!L85</f>
        <v>Online</v>
      </c>
      <c r="M97" s="20" t="str">
        <f>'Region - Pune Data'!M85</f>
        <v>0.7LL</v>
      </c>
      <c r="N97" s="21">
        <f>'Region - Pune Data'!N85</f>
        <v>0</v>
      </c>
      <c r="O97" s="21">
        <f>'Region - Pune Data'!O85</f>
        <v>0</v>
      </c>
      <c r="P97" s="21">
        <f>'Region - Pune Data'!P85</f>
        <v>0</v>
      </c>
      <c r="Q97" s="21">
        <f>'Region - Pune Data'!Q85</f>
        <v>18.852962808790153</v>
      </c>
      <c r="R97" s="21">
        <f>'Region - Pune Data'!R85</f>
        <v>14.155497656035841</v>
      </c>
      <c r="S97" s="21">
        <f>'Region - Pune Data'!S85</f>
        <v>0</v>
      </c>
      <c r="T97" s="21">
        <f>'Region - Pune Data'!T85</f>
        <v>0</v>
      </c>
      <c r="U97" s="20">
        <f>'Region - Pune Data'!U85</f>
        <v>5</v>
      </c>
      <c r="V97" s="12">
        <f>'Region - Pune Data'!V85</f>
        <v>0</v>
      </c>
    </row>
    <row r="98" spans="1:22" x14ac:dyDescent="0.35">
      <c r="A98" s="20">
        <f>'Region - Pune Data'!A86</f>
        <v>84</v>
      </c>
      <c r="B98" s="20" t="str">
        <f>'Region - Pune Data'!B86</f>
        <v>Pune</v>
      </c>
      <c r="C98" s="20" t="str">
        <f>'Region - Pune Data'!C86</f>
        <v>Pune 1</v>
      </c>
      <c r="D98" s="20" t="str">
        <f>'Region - Pune Data'!D86</f>
        <v>Baramati</v>
      </c>
      <c r="E98" s="20" t="str">
        <f>'Region - Pune Data'!E86</f>
        <v>Ambegaon</v>
      </c>
      <c r="F98" s="20" t="str">
        <f>'Region - Pune Data'!F86</f>
        <v>20017250</v>
      </c>
      <c r="G98" s="20" t="str">
        <f>'Region - Pune Data'!G86</f>
        <v>LONI BHAPKAR RRWSS</v>
      </c>
      <c r="H98" s="20" t="str">
        <f>'Region - Pune Data'!H86</f>
        <v>Palsi</v>
      </c>
      <c r="I98" s="20" t="str">
        <f>'Region - Pune Data'!I86</f>
        <v>Palsi OL2 ESR</v>
      </c>
      <c r="J98" s="21">
        <f>'Region - Pune Data'!J86</f>
        <v>0</v>
      </c>
      <c r="K98" s="20" t="str">
        <f>'Region - Pune Data'!K86</f>
        <v>Connected</v>
      </c>
      <c r="L98" s="20" t="str">
        <f>'Region - Pune Data'!L86</f>
        <v>Online</v>
      </c>
      <c r="M98" s="20" t="str">
        <f>'Region - Pune Data'!M86</f>
        <v>0.5LL</v>
      </c>
      <c r="N98" s="21">
        <f>'Region - Pune Data'!N86</f>
        <v>0.60624999999999996</v>
      </c>
      <c r="O98" s="21">
        <f>'Region - Pune Data'!O86</f>
        <v>0.805537109375</v>
      </c>
      <c r="P98" s="21">
        <f>'Region - Pune Data'!P86</f>
        <v>0.52152343749999996</v>
      </c>
      <c r="Q98" s="21">
        <f>'Region - Pune Data'!Q86</f>
        <v>0.84787109375000003</v>
      </c>
      <c r="R98" s="21">
        <f>'Region - Pune Data'!R86</f>
        <v>0</v>
      </c>
      <c r="S98" s="21">
        <f>'Region - Pune Data'!S86</f>
        <v>0.55408203125</v>
      </c>
      <c r="T98" s="21">
        <f>'Region - Pune Data'!T86</f>
        <v>1.0892578125000001</v>
      </c>
      <c r="U98" s="20">
        <f>'Region - Pune Data'!U86</f>
        <v>1</v>
      </c>
      <c r="V98" s="12">
        <f>'Region - Pune Data'!V86</f>
        <v>2.1785156250000002</v>
      </c>
    </row>
    <row r="99" spans="1:22" x14ac:dyDescent="0.35">
      <c r="A99" s="20">
        <f>'Region - Pune Data'!A87</f>
        <v>85</v>
      </c>
      <c r="B99" s="20" t="str">
        <f>'Region - Pune Data'!B87</f>
        <v>Pune</v>
      </c>
      <c r="C99" s="20" t="str">
        <f>'Region - Pune Data'!C87</f>
        <v>Pune 1</v>
      </c>
      <c r="D99" s="20" t="str">
        <f>'Region - Pune Data'!D87</f>
        <v>Baramati</v>
      </c>
      <c r="E99" s="20" t="str">
        <f>'Region - Pune Data'!E87</f>
        <v>Ambegaon</v>
      </c>
      <c r="F99" s="20" t="str">
        <f>'Region - Pune Data'!F87</f>
        <v>20017250</v>
      </c>
      <c r="G99" s="20" t="str">
        <f>'Region - Pune Data'!G87</f>
        <v>LONI BHAPKAR RRWSS</v>
      </c>
      <c r="H99" s="20" t="str">
        <f>'Region - Pune Data'!H87</f>
        <v>Palsi</v>
      </c>
      <c r="I99" s="20" t="str">
        <f>'Region - Pune Data'!I87</f>
        <v>Palsi Gadaderwasti OL2 ESR</v>
      </c>
      <c r="J99" s="21">
        <f>'Region - Pune Data'!J87</f>
        <v>0</v>
      </c>
      <c r="K99" s="20" t="str">
        <f>'Region - Pune Data'!K87</f>
        <v>Connected</v>
      </c>
      <c r="L99" s="20" t="str">
        <f>'Region - Pune Data'!L87</f>
        <v>Offline</v>
      </c>
      <c r="M99" s="20" t="str">
        <f>'Region - Pune Data'!M87</f>
        <v>0.7LL</v>
      </c>
      <c r="N99" s="21">
        <f>'Region - Pune Data'!N87</f>
        <v>0</v>
      </c>
      <c r="O99" s="21">
        <f>'Region - Pune Data'!O87</f>
        <v>0</v>
      </c>
      <c r="P99" s="21">
        <f>'Region - Pune Data'!P87</f>
        <v>0</v>
      </c>
      <c r="Q99" s="21">
        <f>'Region - Pune Data'!Q87</f>
        <v>0</v>
      </c>
      <c r="R99" s="21">
        <f>'Region - Pune Data'!R87</f>
        <v>0</v>
      </c>
      <c r="S99" s="21">
        <f>'Region - Pune Data'!S87</f>
        <v>0</v>
      </c>
      <c r="T99" s="21">
        <f>'Region - Pune Data'!T87</f>
        <v>0</v>
      </c>
      <c r="U99" s="20">
        <f>'Region - Pune Data'!U87</f>
        <v>7</v>
      </c>
      <c r="V99" s="12">
        <f>'Region - Pune Data'!V87</f>
        <v>0</v>
      </c>
    </row>
    <row r="100" spans="1:22" x14ac:dyDescent="0.35">
      <c r="A100" s="20">
        <f>'Region - Pune Data'!A88</f>
        <v>86</v>
      </c>
      <c r="B100" s="20" t="str">
        <f>'Region - Pune Data'!B88</f>
        <v>Pune</v>
      </c>
      <c r="C100" s="20" t="str">
        <f>'Region - Pune Data'!C88</f>
        <v>Pune</v>
      </c>
      <c r="D100" s="20" t="str">
        <f>'Region - Pune Data'!D88</f>
        <v>Pune</v>
      </c>
      <c r="E100" s="20" t="str">
        <f>'Region - Pune Data'!E88</f>
        <v>Mulshi</v>
      </c>
      <c r="F100" s="20" t="str">
        <f>'Region - Pune Data'!F88</f>
        <v>20022133</v>
      </c>
      <c r="G100" s="20" t="str">
        <f>'Region - Pune Data'!G88</f>
        <v>Peth RR</v>
      </c>
      <c r="H100" s="20" t="str">
        <f>'Region - Pune Data'!H88</f>
        <v>Karegaon</v>
      </c>
      <c r="I100" s="20" t="str">
        <f>'Region - Pune Data'!I88</f>
        <v>Karegaon Kanifnath Nagar OL 2 ESR 0.2LL</v>
      </c>
      <c r="J100" s="21">
        <f>'Region - Pune Data'!J88</f>
        <v>0</v>
      </c>
      <c r="K100" s="20" t="str">
        <f>'Region - Pune Data'!K88</f>
        <v>Connected</v>
      </c>
      <c r="L100" s="20" t="str">
        <f>'Region - Pune Data'!L88</f>
        <v>Online</v>
      </c>
      <c r="M100" s="20" t="str">
        <f>'Region - Pune Data'!M88</f>
        <v>0.2LL</v>
      </c>
      <c r="N100" s="21">
        <f>'Region - Pune Data'!N88</f>
        <v>0</v>
      </c>
      <c r="O100" s="21">
        <f>'Region - Pune Data'!O88</f>
        <v>0</v>
      </c>
      <c r="P100" s="21">
        <f>'Region - Pune Data'!P88</f>
        <v>0</v>
      </c>
      <c r="Q100" s="21">
        <f>'Region - Pune Data'!Q88</f>
        <v>0</v>
      </c>
      <c r="R100" s="21">
        <f>'Region - Pune Data'!R88</f>
        <v>0</v>
      </c>
      <c r="S100" s="21">
        <f>'Region - Pune Data'!S88</f>
        <v>0</v>
      </c>
      <c r="T100" s="21">
        <f>'Region - Pune Data'!T88</f>
        <v>1.1767248535156249</v>
      </c>
      <c r="U100" s="20">
        <f>'Region - Pune Data'!U88</f>
        <v>6</v>
      </c>
      <c r="V100" s="12">
        <f>'Region - Pune Data'!V88</f>
        <v>5.8836242675781243</v>
      </c>
    </row>
    <row r="101" spans="1:22" x14ac:dyDescent="0.35">
      <c r="A101" s="20">
        <f>'Region - Pune Data'!A89</f>
        <v>87</v>
      </c>
      <c r="B101" s="20" t="str">
        <f>'Region - Pune Data'!B89</f>
        <v>Pune</v>
      </c>
      <c r="C101" s="20" t="str">
        <f>'Region - Pune Data'!C89</f>
        <v>Pune</v>
      </c>
      <c r="D101" s="20" t="str">
        <f>'Region - Pune Data'!D89</f>
        <v>Pune</v>
      </c>
      <c r="E101" s="20" t="str">
        <f>'Region - Pune Data'!E89</f>
        <v>Mulshi</v>
      </c>
      <c r="F101" s="20" t="str">
        <f>'Region - Pune Data'!F89</f>
        <v>20022133</v>
      </c>
      <c r="G101" s="20" t="str">
        <f>'Region - Pune Data'!G89</f>
        <v>Peth RR</v>
      </c>
      <c r="H101" s="20" t="str">
        <f>'Region - Pune Data'!H89</f>
        <v>Karegaon</v>
      </c>
      <c r="I101" s="20" t="str">
        <f>'Region - Pune Data'!I89</f>
        <v>Karegaon Kanifnath Nagar OL 1 ESR 0.2LL</v>
      </c>
      <c r="J101" s="21">
        <f>'Region - Pune Data'!J89</f>
        <v>36.318080902099609</v>
      </c>
      <c r="K101" s="20" t="str">
        <f>'Region - Pune Data'!K89</f>
        <v>Connected</v>
      </c>
      <c r="L101" s="20" t="str">
        <f>'Region - Pune Data'!L89</f>
        <v>Online</v>
      </c>
      <c r="M101" s="20" t="str">
        <f>'Region - Pune Data'!M89</f>
        <v>0.2LL</v>
      </c>
      <c r="N101" s="21">
        <f>'Region - Pune Data'!N89</f>
        <v>7.1193847656250003E-2</v>
      </c>
      <c r="O101" s="21">
        <f>'Region - Pune Data'!O89</f>
        <v>0</v>
      </c>
      <c r="P101" s="21">
        <f>'Region - Pune Data'!P89</f>
        <v>0</v>
      </c>
      <c r="Q101" s="21">
        <f>'Region - Pune Data'!Q89</f>
        <v>0</v>
      </c>
      <c r="R101" s="21">
        <f>'Region - Pune Data'!R89</f>
        <v>0</v>
      </c>
      <c r="S101" s="21">
        <f>'Region - Pune Data'!S89</f>
        <v>0.82657958984375002</v>
      </c>
      <c r="T101" s="21">
        <f>'Region - Pune Data'!T89</f>
        <v>1.09954833984375E-2</v>
      </c>
      <c r="U101" s="20">
        <f>'Region - Pune Data'!U89</f>
        <v>4</v>
      </c>
      <c r="V101" s="12">
        <f>'Region - Pune Data'!V89</f>
        <v>5.49774169921875E-2</v>
      </c>
    </row>
    <row r="102" spans="1:22" x14ac:dyDescent="0.35">
      <c r="A102" s="20">
        <f>'Region - Pune Data'!A90</f>
        <v>88</v>
      </c>
      <c r="B102" s="20" t="str">
        <f>'Region - Pune Data'!B90</f>
        <v>Pune</v>
      </c>
      <c r="C102" s="20" t="str">
        <f>'Region - Pune Data'!C90</f>
        <v>Pune</v>
      </c>
      <c r="D102" s="20" t="str">
        <f>'Region - Pune Data'!D90</f>
        <v>Pune</v>
      </c>
      <c r="E102" s="20" t="str">
        <f>'Region - Pune Data'!E90</f>
        <v>Mulshi</v>
      </c>
      <c r="F102" s="20" t="str">
        <f>'Region - Pune Data'!F90</f>
        <v>20022133</v>
      </c>
      <c r="G102" s="20" t="str">
        <f>'Region - Pune Data'!G90</f>
        <v>Peth RR</v>
      </c>
      <c r="H102" s="20" t="str">
        <f>'Region - Pune Data'!H90</f>
        <v>Peth</v>
      </c>
      <c r="I102" s="20" t="str">
        <f>'Region - Pune Data'!I90</f>
        <v>Peth Shriram Nagar ESR 0.55LL</v>
      </c>
      <c r="J102" s="21">
        <f>'Region - Pune Data'!J90</f>
        <v>0</v>
      </c>
      <c r="K102" s="20" t="str">
        <f>'Region - Pune Data'!K90</f>
        <v>Connected</v>
      </c>
      <c r="L102" s="20" t="str">
        <f>'Region - Pune Data'!L90</f>
        <v>Online</v>
      </c>
      <c r="M102" s="20" t="str">
        <f>'Region - Pune Data'!M90</f>
        <v>0.55LL</v>
      </c>
      <c r="N102" s="21">
        <f>'Region - Pune Data'!N90</f>
        <v>0</v>
      </c>
      <c r="O102" s="21">
        <f>'Region - Pune Data'!O90</f>
        <v>0</v>
      </c>
      <c r="P102" s="21">
        <f>'Region - Pune Data'!P90</f>
        <v>0</v>
      </c>
      <c r="Q102" s="21">
        <f>'Region - Pune Data'!Q90</f>
        <v>9.6592407226562496E-2</v>
      </c>
      <c r="R102" s="21">
        <f>'Region - Pune Data'!R90</f>
        <v>9.9509124755859379E-2</v>
      </c>
      <c r="S102" s="21">
        <f>'Region - Pune Data'!S90</f>
        <v>4.7896575927734372E-2</v>
      </c>
      <c r="T102" s="21">
        <f>'Region - Pune Data'!T90</f>
        <v>7.513427734375E-2</v>
      </c>
      <c r="U102" s="20">
        <f>'Region - Pune Data'!U90</f>
        <v>3</v>
      </c>
      <c r="V102" s="12">
        <f>'Region - Pune Data'!V90</f>
        <v>0.13660777698863635</v>
      </c>
    </row>
    <row r="103" spans="1:22" x14ac:dyDescent="0.35">
      <c r="A103" s="20">
        <f>'Region - Pune Data'!A91</f>
        <v>89</v>
      </c>
      <c r="B103" s="20" t="str">
        <f>'Region - Pune Data'!B91</f>
        <v>Sangli</v>
      </c>
      <c r="C103" s="20" t="str">
        <f>'Region - Pune Data'!C91</f>
        <v>Solapur</v>
      </c>
      <c r="D103" s="20" t="str">
        <f>'Region - Pune Data'!D91</f>
        <v>Solapur</v>
      </c>
      <c r="E103" s="20" t="str">
        <f>'Region - Pune Data'!E91</f>
        <v>Sangola</v>
      </c>
      <c r="F103" s="20" t="str">
        <f>'Region - Pune Data'!F91</f>
        <v>20027396</v>
      </c>
      <c r="G103" s="20" t="str">
        <f>'Region - Pune Data'!G91</f>
        <v>Alegaon shirbhavi 82 Village</v>
      </c>
      <c r="H103" s="20" t="str">
        <f>'Region - Pune Data'!H91</f>
        <v>Y Mangewad</v>
      </c>
      <c r="I103" s="20" t="str">
        <f>'Region - Pune Data'!I91</f>
        <v>Y Mangewad Existing ESR 0.25 LL</v>
      </c>
      <c r="J103" s="21">
        <f>'Region - Pune Data'!J91</f>
        <v>0</v>
      </c>
      <c r="K103" s="20" t="str">
        <f>'Region - Pune Data'!K91</f>
        <v>Connected</v>
      </c>
      <c r="L103" s="20" t="str">
        <f>'Region - Pune Data'!L91</f>
        <v>Online</v>
      </c>
      <c r="M103" s="20" t="str">
        <f>'Region - Pune Data'!M91</f>
        <v>0.25 LL</v>
      </c>
      <c r="N103" s="21">
        <f>'Region - Pune Data'!N91</f>
        <v>0</v>
      </c>
      <c r="O103" s="21">
        <f>'Region - Pune Data'!O91</f>
        <v>0</v>
      </c>
      <c r="P103" s="21">
        <f>'Region - Pune Data'!P91</f>
        <v>0</v>
      </c>
      <c r="Q103" s="21">
        <f>'Region - Pune Data'!Q91</f>
        <v>0</v>
      </c>
      <c r="R103" s="21">
        <f>'Region - Pune Data'!R91</f>
        <v>7.105827331542969E-4</v>
      </c>
      <c r="S103" s="21">
        <f>'Region - Pune Data'!S91</f>
        <v>3.6354064941406248E-5</v>
      </c>
      <c r="T103" s="21">
        <f>'Region - Pune Data'!T91</f>
        <v>6.1359405517578128E-5</v>
      </c>
      <c r="U103" s="20">
        <f>'Region - Pune Data'!U91</f>
        <v>4</v>
      </c>
      <c r="V103" s="12">
        <f>'Region - Pune Data'!V91</f>
        <v>2.4543762207031251E-4</v>
      </c>
    </row>
    <row r="104" spans="1:22" x14ac:dyDescent="0.35">
      <c r="A104" s="20">
        <f>'Region - Pune Data'!A92</f>
        <v>90</v>
      </c>
      <c r="B104" s="20" t="str">
        <f>'Region - Pune Data'!B92</f>
        <v>Sangli</v>
      </c>
      <c r="C104" s="20" t="str">
        <f>'Region - Pune Data'!C92</f>
        <v>Sangli</v>
      </c>
      <c r="D104" s="20" t="str">
        <f>'Region - Pune Data'!D92</f>
        <v>Islampur</v>
      </c>
      <c r="E104" s="20" t="str">
        <f>'Region - Pune Data'!E92</f>
        <v>Valva</v>
      </c>
      <c r="F104" s="20" t="str">
        <f>'Region - Pune Data'!F92</f>
        <v>7940233</v>
      </c>
      <c r="G104" s="20" t="str">
        <f>'Region - Pune Data'!G92</f>
        <v>Peth &amp; two Villages</v>
      </c>
      <c r="H104" s="20" t="str">
        <f>'Region - Pune Data'!H92</f>
        <v>Peth</v>
      </c>
      <c r="I104" s="20" t="str">
        <f>'Region - Pune Data'!I92</f>
        <v>Peth Gaothan ESR 0.23LL</v>
      </c>
      <c r="J104" s="21">
        <f>'Region - Pune Data'!J92</f>
        <v>73.744636535644531</v>
      </c>
      <c r="K104" s="20" t="str">
        <f>'Region - Pune Data'!K92</f>
        <v>Connected</v>
      </c>
      <c r="L104" s="20" t="str">
        <f>'Region - Pune Data'!L92</f>
        <v>Offline</v>
      </c>
      <c r="M104" s="20" t="str">
        <f>'Region - Pune Data'!M92</f>
        <v>0.23LL</v>
      </c>
      <c r="N104" s="21">
        <f>'Region - Pune Data'!N92</f>
        <v>0</v>
      </c>
      <c r="O104" s="21">
        <f>'Region - Pune Data'!O92</f>
        <v>0</v>
      </c>
      <c r="P104" s="21">
        <f>'Region - Pune Data'!P92</f>
        <v>0</v>
      </c>
      <c r="Q104" s="21">
        <f>'Region - Pune Data'!Q92</f>
        <v>0</v>
      </c>
      <c r="R104" s="21">
        <f>'Region - Pune Data'!R92</f>
        <v>0</v>
      </c>
      <c r="S104" s="21">
        <f>'Region - Pune Data'!S92</f>
        <v>0</v>
      </c>
      <c r="T104" s="21">
        <f>'Region - Pune Data'!T92</f>
        <v>0</v>
      </c>
      <c r="U104" s="20">
        <f>'Region - Pune Data'!U92</f>
        <v>7</v>
      </c>
      <c r="V104" s="12">
        <f>'Region - Pune Data'!V92</f>
        <v>0</v>
      </c>
    </row>
    <row r="105" spans="1:22" x14ac:dyDescent="0.35">
      <c r="A105" s="20">
        <f>'Region - Pune Data'!A93</f>
        <v>91</v>
      </c>
      <c r="B105" s="20" t="str">
        <f>'Region - Pune Data'!B93</f>
        <v>Pune</v>
      </c>
      <c r="C105" s="20" t="str">
        <f>'Region - Pune Data'!C93</f>
        <v>Satara</v>
      </c>
      <c r="D105" s="20" t="str">
        <f>'Region - Pune Data'!D93</f>
        <v>Pune</v>
      </c>
      <c r="E105" s="20" t="str">
        <f>'Region - Pune Data'!E93</f>
        <v>Phaltan</v>
      </c>
      <c r="F105" s="20" t="str">
        <f>'Region - Pune Data'!F93</f>
        <v>20019021</v>
      </c>
      <c r="G105" s="20" t="str">
        <f>'Region - Pune Data'!G93</f>
        <v>Dhuldev Algudewadi</v>
      </c>
      <c r="H105" s="20" t="str">
        <f>'Region - Pune Data'!H93</f>
        <v>Dhuldev</v>
      </c>
      <c r="I105" s="20" t="str">
        <f>'Region - Pune Data'!I93</f>
        <v>Khadakhira ESR 0.45 LL</v>
      </c>
      <c r="J105" s="21">
        <f>'Region - Pune Data'!J93</f>
        <v>0</v>
      </c>
      <c r="K105" s="20" t="str">
        <f>'Region - Pune Data'!K93</f>
        <v>Connected</v>
      </c>
      <c r="L105" s="20" t="str">
        <f>'Region - Pune Data'!L93</f>
        <v>Online</v>
      </c>
      <c r="M105" s="20" t="str">
        <f>'Region - Pune Data'!M93</f>
        <v>0.45 LL</v>
      </c>
      <c r="N105" s="21">
        <f>'Region - Pune Data'!N93</f>
        <v>0</v>
      </c>
      <c r="O105" s="21">
        <f>'Region - Pune Data'!O93</f>
        <v>0</v>
      </c>
      <c r="P105" s="21">
        <f>'Region - Pune Data'!P93</f>
        <v>0</v>
      </c>
      <c r="Q105" s="21">
        <f>'Region - Pune Data'!Q93</f>
        <v>0</v>
      </c>
      <c r="R105" s="21">
        <f>'Region - Pune Data'!R93</f>
        <v>0</v>
      </c>
      <c r="S105" s="21">
        <f>'Region - Pune Data'!S93</f>
        <v>0</v>
      </c>
      <c r="T105" s="21">
        <f>'Region - Pune Data'!T93</f>
        <v>0</v>
      </c>
      <c r="U105" s="20">
        <f>'Region - Pune Data'!U93</f>
        <v>7</v>
      </c>
      <c r="V105" s="12">
        <f>'Region - Pune Data'!V93</f>
        <v>0</v>
      </c>
    </row>
    <row r="106" spans="1:22" x14ac:dyDescent="0.35">
      <c r="A106" s="20">
        <f>'Region - Pune Data'!A94</f>
        <v>92</v>
      </c>
      <c r="B106" s="20" t="str">
        <f>'Region - Pune Data'!B94</f>
        <v>Sangli</v>
      </c>
      <c r="C106" s="20" t="str">
        <f>'Region - Pune Data'!C94</f>
        <v>Solapur</v>
      </c>
      <c r="D106" s="20" t="str">
        <f>'Region - Pune Data'!D94</f>
        <v>Solapur</v>
      </c>
      <c r="E106" s="20" t="str">
        <f>'Region - Pune Data'!E94</f>
        <v>Mohol</v>
      </c>
      <c r="F106" s="20" t="str">
        <f>'Region - Pune Data'!F94</f>
        <v>20029637</v>
      </c>
      <c r="G106" s="20" t="str">
        <f>'Region - Pune Data'!G94</f>
        <v>Penur Patkul</v>
      </c>
      <c r="H106" s="20" t="str">
        <f>'Region - Pune Data'!H94</f>
        <v>Patkul</v>
      </c>
      <c r="I106" s="20" t="str">
        <f>'Region - Pune Data'!I94</f>
        <v>Patkul OL1 ESR 0.50 LL</v>
      </c>
      <c r="J106" s="21">
        <f>'Region - Pune Data'!J94</f>
        <v>0</v>
      </c>
      <c r="K106" s="20" t="str">
        <f>'Region - Pune Data'!K94</f>
        <v>Connected</v>
      </c>
      <c r="L106" s="20" t="str">
        <f>'Region - Pune Data'!L94</f>
        <v>Offline</v>
      </c>
      <c r="M106" s="20" t="str">
        <f>'Region - Pune Data'!M94</f>
        <v>0.50 LL</v>
      </c>
      <c r="N106" s="21">
        <f>'Region - Pune Data'!N94</f>
        <v>0</v>
      </c>
      <c r="O106" s="21">
        <f>'Region - Pune Data'!O94</f>
        <v>0</v>
      </c>
      <c r="P106" s="21">
        <f>'Region - Pune Data'!P94</f>
        <v>0</v>
      </c>
      <c r="Q106" s="21">
        <f>'Region - Pune Data'!Q94</f>
        <v>0</v>
      </c>
      <c r="R106" s="21">
        <f>'Region - Pune Data'!R94</f>
        <v>0</v>
      </c>
      <c r="S106" s="21">
        <f>'Region - Pune Data'!S94</f>
        <v>0</v>
      </c>
      <c r="T106" s="21">
        <f>'Region - Pune Data'!T94</f>
        <v>0</v>
      </c>
      <c r="U106" s="20">
        <f>'Region - Pune Data'!U94</f>
        <v>7</v>
      </c>
      <c r="V106" s="12">
        <f>'Region - Pune Data'!V94</f>
        <v>0</v>
      </c>
    </row>
    <row r="107" spans="1:22" x14ac:dyDescent="0.35">
      <c r="A107" s="20">
        <f>'Region - Pune Data'!A95</f>
        <v>93</v>
      </c>
      <c r="B107" s="20" t="str">
        <f>'Region - Pune Data'!B95</f>
        <v>Pune</v>
      </c>
      <c r="C107" s="20" t="str">
        <f>'Region - Pune Data'!C95</f>
        <v>Pune</v>
      </c>
      <c r="D107" s="20" t="str">
        <f>'Region - Pune Data'!D95</f>
        <v>Pune</v>
      </c>
      <c r="E107" s="20" t="str">
        <f>'Region - Pune Data'!E95</f>
        <v>Mulshi</v>
      </c>
      <c r="F107" s="20" t="str">
        <f>'Region - Pune Data'!F95</f>
        <v>20022133</v>
      </c>
      <c r="G107" s="20" t="str">
        <f>'Region - Pune Data'!G95</f>
        <v>Peth RR</v>
      </c>
      <c r="H107" s="20" t="str">
        <f>'Region - Pune Data'!H95</f>
        <v>Paragaon</v>
      </c>
      <c r="I107" s="20" t="str">
        <f>'Region - Pune Data'!I95</f>
        <v>Paragaon Chavan Pawar Wasti OL 2 GSR 0.20LL</v>
      </c>
      <c r="J107" s="21">
        <f>'Region - Pune Data'!J95</f>
        <v>0</v>
      </c>
      <c r="K107" s="20" t="str">
        <f>'Region - Pune Data'!K95</f>
        <v>Connected</v>
      </c>
      <c r="L107" s="20" t="str">
        <f>'Region - Pune Data'!L95</f>
        <v>Online</v>
      </c>
      <c r="M107" s="20" t="str">
        <f>'Region - Pune Data'!M95</f>
        <v>0.20LL</v>
      </c>
      <c r="N107" s="21">
        <f>'Region - Pune Data'!N95</f>
        <v>0</v>
      </c>
      <c r="O107" s="21">
        <f>'Region - Pune Data'!O95</f>
        <v>0</v>
      </c>
      <c r="P107" s="21">
        <f>'Region - Pune Data'!P95</f>
        <v>0</v>
      </c>
      <c r="Q107" s="21">
        <f>'Region - Pune Data'!Q95</f>
        <v>0</v>
      </c>
      <c r="R107" s="21">
        <f>'Region - Pune Data'!R95</f>
        <v>0</v>
      </c>
      <c r="S107" s="21">
        <f>'Region - Pune Data'!S95</f>
        <v>0</v>
      </c>
      <c r="T107" s="21">
        <f>'Region - Pune Data'!T95</f>
        <v>0</v>
      </c>
      <c r="U107" s="20">
        <f>'Region - Pune Data'!U95</f>
        <v>7</v>
      </c>
      <c r="V107" s="12">
        <f>'Region - Pune Data'!V95</f>
        <v>0</v>
      </c>
    </row>
    <row r="108" spans="1:22" x14ac:dyDescent="0.35">
      <c r="A108" s="20">
        <f>'Region - Pune Data'!A96</f>
        <v>94</v>
      </c>
      <c r="B108" s="20" t="str">
        <f>'Region - Pune Data'!B96</f>
        <v>Sangli</v>
      </c>
      <c r="C108" s="20" t="str">
        <f>'Region - Pune Data'!C96</f>
        <v>Solapur</v>
      </c>
      <c r="D108" s="20" t="str">
        <f>'Region - Pune Data'!D96</f>
        <v>Solapur</v>
      </c>
      <c r="E108" s="20" t="str">
        <f>'Region - Pune Data'!E96</f>
        <v>Sangola</v>
      </c>
      <c r="F108" s="20" t="str">
        <f>'Region - Pune Data'!F96</f>
        <v>20027396</v>
      </c>
      <c r="G108" s="20" t="str">
        <f>'Region - Pune Data'!G96</f>
        <v>Alegaon shirbhavi 82 Village</v>
      </c>
      <c r="H108" s="20" t="str">
        <f>'Region - Pune Data'!H96</f>
        <v>Balwadi</v>
      </c>
      <c r="I108" s="20" t="str">
        <f>'Region - Pune Data'!I96</f>
        <v>Balwadi Existing ESR 0.25 LL</v>
      </c>
      <c r="J108" s="21">
        <f>'Region - Pune Data'!J96</f>
        <v>0</v>
      </c>
      <c r="K108" s="20" t="str">
        <f>'Region - Pune Data'!K96</f>
        <v>Connected</v>
      </c>
      <c r="L108" s="20" t="str">
        <f>'Region - Pune Data'!L96</f>
        <v>Online</v>
      </c>
      <c r="M108" s="20" t="str">
        <f>'Region - Pune Data'!M96</f>
        <v>0.25 LL</v>
      </c>
      <c r="N108" s="21">
        <f>'Region - Pune Data'!N96</f>
        <v>4.5654296875000003E-4</v>
      </c>
      <c r="O108" s="21">
        <f>'Region - Pune Data'!O96</f>
        <v>4.5166015625000002E-4</v>
      </c>
      <c r="P108" s="21">
        <f>'Region - Pune Data'!P96</f>
        <v>2.8808593749999998E-4</v>
      </c>
      <c r="Q108" s="21">
        <f>'Region - Pune Data'!Q96</f>
        <v>1.0035766601562499</v>
      </c>
      <c r="R108" s="21">
        <f>'Region - Pune Data'!R96</f>
        <v>7.3242187499999997E-6</v>
      </c>
      <c r="S108" s="21">
        <f>'Region - Pune Data'!S96</f>
        <v>0</v>
      </c>
      <c r="T108" s="21">
        <f>'Region - Pune Data'!T96</f>
        <v>0.3898291015625</v>
      </c>
      <c r="U108" s="20">
        <f>'Region - Pune Data'!U96</f>
        <v>1</v>
      </c>
      <c r="V108" s="12">
        <f>'Region - Pune Data'!V96</f>
        <v>1.55931640625</v>
      </c>
    </row>
    <row r="109" spans="1:22" x14ac:dyDescent="0.35">
      <c r="A109" s="20">
        <f>'Region - Pune Data'!A97</f>
        <v>95</v>
      </c>
      <c r="B109" s="20" t="str">
        <f>'Region - Pune Data'!B97</f>
        <v>Pune</v>
      </c>
      <c r="C109" s="20" t="str">
        <f>'Region - Pune Data'!C97</f>
        <v>Pune</v>
      </c>
      <c r="D109" s="20" t="str">
        <f>'Region - Pune Data'!D97</f>
        <v>Pune</v>
      </c>
      <c r="E109" s="20" t="str">
        <f>'Region - Pune Data'!E97</f>
        <v>Mulshi</v>
      </c>
      <c r="F109" s="20" t="str">
        <f>'Region - Pune Data'!F97</f>
        <v>20022133</v>
      </c>
      <c r="G109" s="20" t="str">
        <f>'Region - Pune Data'!G97</f>
        <v>Peth RR</v>
      </c>
      <c r="H109" s="20" t="str">
        <f>'Region - Pune Data'!H97</f>
        <v>Peth</v>
      </c>
      <c r="I109" s="20" t="str">
        <f>'Region - Pune Data'!I97</f>
        <v>Peth Walkhel Wasti ESR 0.10LL</v>
      </c>
      <c r="J109" s="21">
        <f>'Region - Pune Data'!J97</f>
        <v>0</v>
      </c>
      <c r="K109" s="20" t="str">
        <f>'Region - Pune Data'!K97</f>
        <v>Connected</v>
      </c>
      <c r="L109" s="20" t="str">
        <f>'Region - Pune Data'!L97</f>
        <v>Offline</v>
      </c>
      <c r="M109" s="20" t="str">
        <f>'Region - Pune Data'!M97</f>
        <v>0.10LL</v>
      </c>
      <c r="N109" s="21">
        <f>'Region - Pune Data'!N97</f>
        <v>0</v>
      </c>
      <c r="O109" s="21">
        <f>'Region - Pune Data'!O97</f>
        <v>0</v>
      </c>
      <c r="P109" s="21">
        <f>'Region - Pune Data'!P97</f>
        <v>0</v>
      </c>
      <c r="Q109" s="21">
        <f>'Region - Pune Data'!Q97</f>
        <v>0</v>
      </c>
      <c r="R109" s="21">
        <f>'Region - Pune Data'!R97</f>
        <v>0</v>
      </c>
      <c r="S109" s="21">
        <f>'Region - Pune Data'!S97</f>
        <v>0</v>
      </c>
      <c r="T109" s="21">
        <f>'Region - Pune Data'!T97</f>
        <v>0</v>
      </c>
      <c r="U109" s="20">
        <f>'Region - Pune Data'!U97</f>
        <v>7</v>
      </c>
      <c r="V109" s="12">
        <f>'Region - Pune Data'!V97</f>
        <v>0</v>
      </c>
    </row>
    <row r="110" spans="1:22" x14ac:dyDescent="0.35">
      <c r="A110" s="20">
        <f>'Region - Pune Data'!A98</f>
        <v>96</v>
      </c>
      <c r="B110" s="20" t="str">
        <f>'Region - Pune Data'!B98</f>
        <v>Pune</v>
      </c>
      <c r="C110" s="20" t="str">
        <f>'Region - Pune Data'!C98</f>
        <v>Pune 1</v>
      </c>
      <c r="D110" s="20" t="str">
        <f>'Region - Pune Data'!D98</f>
        <v>Baramati</v>
      </c>
      <c r="E110" s="20" t="str">
        <f>'Region - Pune Data'!E98</f>
        <v>Ambegaon</v>
      </c>
      <c r="F110" s="20" t="str">
        <f>'Region - Pune Data'!F98</f>
        <v>20017250</v>
      </c>
      <c r="G110" s="20" t="str">
        <f>'Region - Pune Data'!G98</f>
        <v>LONI BHAPKAR RRWSS</v>
      </c>
      <c r="H110" s="20" t="str">
        <f>'Region - Pune Data'!H98</f>
        <v>Bhilarwadi</v>
      </c>
      <c r="I110" s="20" t="str">
        <f>'Region - Pune Data'!I98</f>
        <v>Bhilarwadi ESR 0.4LL</v>
      </c>
      <c r="J110" s="21">
        <f>'Region - Pune Data'!J98</f>
        <v>0</v>
      </c>
      <c r="K110" s="20" t="str">
        <f>'Region - Pune Data'!K98</f>
        <v>Connected</v>
      </c>
      <c r="L110" s="20" t="str">
        <f>'Region - Pune Data'!L98</f>
        <v>Offline</v>
      </c>
      <c r="M110" s="20" t="str">
        <f>'Region - Pune Data'!M98</f>
        <v>0.4LL</v>
      </c>
      <c r="N110" s="21">
        <f>'Region - Pune Data'!N98</f>
        <v>0</v>
      </c>
      <c r="O110" s="21">
        <f>'Region - Pune Data'!O98</f>
        <v>0</v>
      </c>
      <c r="P110" s="21">
        <f>'Region - Pune Data'!P98</f>
        <v>0</v>
      </c>
      <c r="Q110" s="21">
        <f>'Region - Pune Data'!Q98</f>
        <v>0</v>
      </c>
      <c r="R110" s="21">
        <f>'Region - Pune Data'!R98</f>
        <v>0</v>
      </c>
      <c r="S110" s="21">
        <f>'Region - Pune Data'!S98</f>
        <v>0</v>
      </c>
      <c r="T110" s="21">
        <f>'Region - Pune Data'!T98</f>
        <v>0</v>
      </c>
      <c r="U110" s="20">
        <f>'Region - Pune Data'!U98</f>
        <v>7</v>
      </c>
      <c r="V110" s="12">
        <f>'Region - Pune Data'!V98</f>
        <v>0</v>
      </c>
    </row>
    <row r="111" spans="1:22" x14ac:dyDescent="0.35">
      <c r="A111" s="20">
        <f>'Region - Pune Data'!A99</f>
        <v>97</v>
      </c>
      <c r="B111" s="20" t="str">
        <f>'Region - Pune Data'!B99</f>
        <v>Pune</v>
      </c>
      <c r="C111" s="20" t="str">
        <f>'Region - Pune Data'!C99</f>
        <v>Pune 1</v>
      </c>
      <c r="D111" s="20" t="str">
        <f>'Region - Pune Data'!D99</f>
        <v>Baramati</v>
      </c>
      <c r="E111" s="20" t="str">
        <f>'Region - Pune Data'!E99</f>
        <v>Ambegaon</v>
      </c>
      <c r="F111" s="20" t="str">
        <f>'Region - Pune Data'!F99</f>
        <v>7942125</v>
      </c>
      <c r="G111" s="20" t="str">
        <f>'Region - Pune Data'!G99</f>
        <v>MURTI &amp; 7 VILLAGES RRWSS</v>
      </c>
      <c r="H111" s="20" t="str">
        <f>'Region - Pune Data'!H99</f>
        <v>Modhave</v>
      </c>
      <c r="I111" s="20" t="str">
        <f>'Region - Pune Data'!I99</f>
        <v>Modhave OL2 ESR</v>
      </c>
      <c r="J111" s="21">
        <f>'Region - Pune Data'!J99</f>
        <v>0</v>
      </c>
      <c r="K111" s="20" t="str">
        <f>'Region - Pune Data'!K99</f>
        <v>Connected</v>
      </c>
      <c r="L111" s="20" t="str">
        <f>'Region - Pune Data'!L99</f>
        <v>Offline</v>
      </c>
      <c r="M111" s="20" t="str">
        <f>'Region - Pune Data'!M99</f>
        <v>1.1LL</v>
      </c>
      <c r="N111" s="21">
        <f>'Region - Pune Data'!N99</f>
        <v>0</v>
      </c>
      <c r="O111" s="21">
        <f>'Region - Pune Data'!O99</f>
        <v>0</v>
      </c>
      <c r="P111" s="21">
        <f>'Region - Pune Data'!P99</f>
        <v>0</v>
      </c>
      <c r="Q111" s="21">
        <f>'Region - Pune Data'!Q99</f>
        <v>0</v>
      </c>
      <c r="R111" s="21">
        <f>'Region - Pune Data'!R99</f>
        <v>0</v>
      </c>
      <c r="S111" s="21">
        <f>'Region - Pune Data'!S99</f>
        <v>0</v>
      </c>
      <c r="T111" s="21">
        <f>'Region - Pune Data'!T99</f>
        <v>0</v>
      </c>
      <c r="U111" s="20">
        <f>'Region - Pune Data'!U99</f>
        <v>7</v>
      </c>
      <c r="V111" s="12">
        <f>'Region - Pune Data'!V99</f>
        <v>0</v>
      </c>
    </row>
    <row r="112" spans="1:22" x14ac:dyDescent="0.35">
      <c r="A112" s="20">
        <f>'Region - Pune Data'!A100</f>
        <v>98</v>
      </c>
      <c r="B112" s="20" t="str">
        <f>'Region - Pune Data'!B100</f>
        <v>Sangli</v>
      </c>
      <c r="C112" s="20" t="str">
        <f>'Region - Pune Data'!C100</f>
        <v>Solapur</v>
      </c>
      <c r="D112" s="20" t="str">
        <f>'Region - Pune Data'!D100</f>
        <v>Solapur</v>
      </c>
      <c r="E112" s="20" t="str">
        <f>'Region - Pune Data'!E100</f>
        <v>Sangola</v>
      </c>
      <c r="F112" s="20" t="str">
        <f>'Region - Pune Data'!F100</f>
        <v>20027396</v>
      </c>
      <c r="G112" s="20" t="str">
        <f>'Region - Pune Data'!G100</f>
        <v>Alegaon shirbhavi 82 Village</v>
      </c>
      <c r="H112" s="20" t="str">
        <f>'Region - Pune Data'!H100</f>
        <v>Kamlapur</v>
      </c>
      <c r="I112" s="20" t="str">
        <f>'Region - Pune Data'!I100</f>
        <v>Kamlapur Existing ESR 0.25 LL</v>
      </c>
      <c r="J112" s="21">
        <f>'Region - Pune Data'!J100</f>
        <v>0</v>
      </c>
      <c r="K112" s="20" t="str">
        <f>'Region - Pune Data'!K100</f>
        <v>Connected</v>
      </c>
      <c r="L112" s="20" t="str">
        <f>'Region - Pune Data'!L100</f>
        <v>Online</v>
      </c>
      <c r="M112" s="20" t="str">
        <f>'Region - Pune Data'!M100</f>
        <v>0.25 LL</v>
      </c>
      <c r="N112" s="21">
        <f>'Region - Pune Data'!N100</f>
        <v>0</v>
      </c>
      <c r="O112" s="21">
        <f>'Region - Pune Data'!O100</f>
        <v>0</v>
      </c>
      <c r="P112" s="21">
        <f>'Region - Pune Data'!P100</f>
        <v>0</v>
      </c>
      <c r="Q112" s="21">
        <f>'Region - Pune Data'!Q100</f>
        <v>0</v>
      </c>
      <c r="R112" s="21">
        <f>'Region - Pune Data'!R100</f>
        <v>0</v>
      </c>
      <c r="S112" s="21">
        <f>'Region - Pune Data'!S100</f>
        <v>0</v>
      </c>
      <c r="T112" s="21">
        <f>'Region - Pune Data'!T100</f>
        <v>0</v>
      </c>
      <c r="U112" s="20">
        <f>'Region - Pune Data'!U100</f>
        <v>7</v>
      </c>
      <c r="V112" s="12">
        <f>'Region - Pune Data'!V100</f>
        <v>0</v>
      </c>
    </row>
    <row r="113" spans="1:22" x14ac:dyDescent="0.35">
      <c r="A113" s="20">
        <f>'Region - Pune Data'!A101</f>
        <v>99</v>
      </c>
      <c r="B113" s="20" t="str">
        <f>'Region - Pune Data'!B101</f>
        <v>Pune</v>
      </c>
      <c r="C113" s="20" t="str">
        <f>'Region - Pune Data'!C101</f>
        <v>Pune</v>
      </c>
      <c r="D113" s="20" t="str">
        <f>'Region - Pune Data'!D101</f>
        <v>Pune</v>
      </c>
      <c r="E113" s="20" t="str">
        <f>'Region - Pune Data'!E101</f>
        <v>Mulshi</v>
      </c>
      <c r="F113" s="20" t="str">
        <f>'Region - Pune Data'!F101</f>
        <v>20022133</v>
      </c>
      <c r="G113" s="20" t="str">
        <f>'Region - Pune Data'!G101</f>
        <v>Peth RR</v>
      </c>
      <c r="H113" s="20" t="str">
        <f>'Region - Pune Data'!H101</f>
        <v>Kurwandi</v>
      </c>
      <c r="I113" s="20" t="str">
        <f>'Region - Pune Data'!I101</f>
        <v>Kurwandi matewadi GSR OL2 0.20LL</v>
      </c>
      <c r="J113" s="21">
        <f>'Region - Pune Data'!J101</f>
        <v>0</v>
      </c>
      <c r="K113" s="20" t="str">
        <f>'Region - Pune Data'!K101</f>
        <v>Connected</v>
      </c>
      <c r="L113" s="20" t="str">
        <f>'Region - Pune Data'!L101</f>
        <v>Online</v>
      </c>
      <c r="M113" s="20" t="str">
        <f>'Region - Pune Data'!M101</f>
        <v>0.20LL</v>
      </c>
      <c r="N113" s="21">
        <f>'Region - Pune Data'!N101</f>
        <v>0</v>
      </c>
      <c r="O113" s="21">
        <f>'Region - Pune Data'!O101</f>
        <v>0</v>
      </c>
      <c r="P113" s="21">
        <f>'Region - Pune Data'!P101</f>
        <v>0</v>
      </c>
      <c r="Q113" s="21">
        <f>'Region - Pune Data'!Q101</f>
        <v>0</v>
      </c>
      <c r="R113" s="21">
        <f>'Region - Pune Data'!R101</f>
        <v>0</v>
      </c>
      <c r="S113" s="21">
        <f>'Region - Pune Data'!S101</f>
        <v>0</v>
      </c>
      <c r="T113" s="21">
        <f>'Region - Pune Data'!T101</f>
        <v>0</v>
      </c>
      <c r="U113" s="20">
        <f>'Region - Pune Data'!U101</f>
        <v>7</v>
      </c>
      <c r="V113" s="12">
        <f>'Region - Pune Data'!V101</f>
        <v>0</v>
      </c>
    </row>
    <row r="114" spans="1:22" x14ac:dyDescent="0.35">
      <c r="A114" s="20">
        <f>'Region - Pune Data'!A102</f>
        <v>100</v>
      </c>
      <c r="B114" s="20" t="str">
        <f>'Region - Pune Data'!B102</f>
        <v>Sangli</v>
      </c>
      <c r="C114" s="20" t="str">
        <f>'Region - Pune Data'!C102</f>
        <v>Solapur</v>
      </c>
      <c r="D114" s="20" t="str">
        <f>'Region - Pune Data'!D102</f>
        <v>Solapur</v>
      </c>
      <c r="E114" s="20" t="str">
        <f>'Region - Pune Data'!E102</f>
        <v>Sangola</v>
      </c>
      <c r="F114" s="20" t="str">
        <f>'Region - Pune Data'!F102</f>
        <v>20027396</v>
      </c>
      <c r="G114" s="20" t="str">
        <f>'Region - Pune Data'!G102</f>
        <v>Alegaon shirbhavi 82 Village</v>
      </c>
      <c r="H114" s="20" t="str">
        <f>'Region - Pune Data'!H102</f>
        <v>Bhamni</v>
      </c>
      <c r="I114" s="20" t="str">
        <f>'Region - Pune Data'!I102</f>
        <v>zone 1 Bhamni ESR 0.50 LL</v>
      </c>
      <c r="J114" s="21">
        <f>'Region - Pune Data'!J102</f>
        <v>0</v>
      </c>
      <c r="K114" s="20" t="str">
        <f>'Region - Pune Data'!K102</f>
        <v>Connected</v>
      </c>
      <c r="L114" s="20" t="str">
        <f>'Region - Pune Data'!L102</f>
        <v>Online</v>
      </c>
      <c r="M114" s="20" t="str">
        <f>'Region - Pune Data'!M102</f>
        <v>0.50 LL</v>
      </c>
      <c r="N114" s="21">
        <f>'Region - Pune Data'!N102</f>
        <v>0.26607421874999998</v>
      </c>
      <c r="O114" s="21">
        <f>'Region - Pune Data'!O102</f>
        <v>43.006145019531253</v>
      </c>
      <c r="P114" s="21">
        <f>'Region - Pune Data'!P102</f>
        <v>0</v>
      </c>
      <c r="Q114" s="21">
        <f>'Region - Pune Data'!Q102</f>
        <v>0.33643554687499999</v>
      </c>
      <c r="R114" s="21">
        <f>'Region - Pune Data'!R102</f>
        <v>0.84300781250000001</v>
      </c>
      <c r="S114" s="21">
        <f>'Region - Pune Data'!S102</f>
        <v>0.6287890625</v>
      </c>
      <c r="T114" s="21">
        <f>'Region - Pune Data'!T102</f>
        <v>0.27103515625000002</v>
      </c>
      <c r="U114" s="20">
        <f>'Region - Pune Data'!U102</f>
        <v>1</v>
      </c>
      <c r="V114" s="12">
        <f>'Region - Pune Data'!V102</f>
        <v>0.54207031250000004</v>
      </c>
    </row>
    <row r="115" spans="1:22" x14ac:dyDescent="0.35">
      <c r="A115" s="20">
        <f>'Region - Pune Data'!A103</f>
        <v>101</v>
      </c>
      <c r="B115" s="20" t="str">
        <f>'Region - Pune Data'!B103</f>
        <v>Sangli</v>
      </c>
      <c r="C115" s="20" t="str">
        <f>'Region - Pune Data'!C103</f>
        <v>Solapur</v>
      </c>
      <c r="D115" s="20" t="str">
        <f>'Region - Pune Data'!D103</f>
        <v>Solapur</v>
      </c>
      <c r="E115" s="20" t="str">
        <f>'Region - Pune Data'!E103</f>
        <v>Sangola</v>
      </c>
      <c r="F115" s="20" t="str">
        <f>'Region - Pune Data'!F103</f>
        <v>20027396</v>
      </c>
      <c r="G115" s="20" t="str">
        <f>'Region - Pune Data'!G103</f>
        <v>Alegaon shirbhavi 82 Village</v>
      </c>
      <c r="H115" s="20" t="str">
        <f>'Region - Pune Data'!H103</f>
        <v>Junoni</v>
      </c>
      <c r="I115" s="20" t="str">
        <f>'Region - Pune Data'!I103</f>
        <v>Junoni Existing ESR 0.10 LL</v>
      </c>
      <c r="J115" s="21">
        <f>'Region - Pune Data'!J103</f>
        <v>0</v>
      </c>
      <c r="K115" s="20" t="str">
        <f>'Region - Pune Data'!K103</f>
        <v>Connected</v>
      </c>
      <c r="L115" s="20" t="str">
        <f>'Region - Pune Data'!L103</f>
        <v>Offline</v>
      </c>
      <c r="M115" s="20" t="str">
        <f>'Region - Pune Data'!M103</f>
        <v>0.10 LL</v>
      </c>
      <c r="N115" s="21">
        <f>'Region - Pune Data'!N103</f>
        <v>0</v>
      </c>
      <c r="O115" s="21">
        <f>'Region - Pune Data'!O103</f>
        <v>0</v>
      </c>
      <c r="P115" s="21">
        <f>'Region - Pune Data'!P103</f>
        <v>0</v>
      </c>
      <c r="Q115" s="21">
        <f>'Region - Pune Data'!Q103</f>
        <v>0</v>
      </c>
      <c r="R115" s="21">
        <f>'Region - Pune Data'!R103</f>
        <v>0</v>
      </c>
      <c r="S115" s="21">
        <f>'Region - Pune Data'!S103</f>
        <v>0</v>
      </c>
      <c r="T115" s="21">
        <f>'Region - Pune Data'!T103</f>
        <v>0</v>
      </c>
      <c r="U115" s="20">
        <f>'Region - Pune Data'!U103</f>
        <v>7</v>
      </c>
      <c r="V115" s="12">
        <f>'Region - Pune Data'!V103</f>
        <v>0</v>
      </c>
    </row>
    <row r="116" spans="1:22" x14ac:dyDescent="0.35">
      <c r="A116" s="20">
        <f>'Region - Pune Data'!A104</f>
        <v>102</v>
      </c>
      <c r="B116" s="20" t="str">
        <f>'Region - Pune Data'!B104</f>
        <v>Pune</v>
      </c>
      <c r="C116" s="20" t="str">
        <f>'Region - Pune Data'!C104</f>
        <v>Pune 1</v>
      </c>
      <c r="D116" s="20" t="str">
        <f>'Region - Pune Data'!D104</f>
        <v>Baramati</v>
      </c>
      <c r="E116" s="20" t="str">
        <f>'Region - Pune Data'!E104</f>
        <v>Ambegaon</v>
      </c>
      <c r="F116" s="20" t="str">
        <f>'Region - Pune Data'!F104</f>
        <v>20017250</v>
      </c>
      <c r="G116" s="20" t="str">
        <f>'Region - Pune Data'!G104</f>
        <v>LONI BHAPKAR RRWSS</v>
      </c>
      <c r="H116" s="20" t="str">
        <f>'Region - Pune Data'!H104</f>
        <v>Palsi</v>
      </c>
      <c r="I116" s="20" t="str">
        <f>'Region - Pune Data'!I104</f>
        <v>Palsi OL1 ESR</v>
      </c>
      <c r="J116" s="21">
        <f>'Region - Pune Data'!J104</f>
        <v>0</v>
      </c>
      <c r="K116" s="20" t="str">
        <f>'Region - Pune Data'!K104</f>
        <v>Connected</v>
      </c>
      <c r="L116" s="20" t="str">
        <f>'Region - Pune Data'!L104</f>
        <v>Online</v>
      </c>
      <c r="M116" s="20" t="str">
        <f>'Region - Pune Data'!M104</f>
        <v>0.5LL</v>
      </c>
      <c r="N116" s="21">
        <f>'Region - Pune Data'!N104</f>
        <v>0.34408203124999998</v>
      </c>
      <c r="O116" s="21">
        <f>'Region - Pune Data'!O104</f>
        <v>1.025390625E-4</v>
      </c>
      <c r="P116" s="21">
        <f>'Region - Pune Data'!P104</f>
        <v>0.27302490234374999</v>
      </c>
      <c r="Q116" s="21">
        <f>'Region - Pune Data'!Q104</f>
        <v>0</v>
      </c>
      <c r="R116" s="21">
        <f>'Region - Pune Data'!R104</f>
        <v>0</v>
      </c>
      <c r="S116" s="21">
        <f>'Region - Pune Data'!S104</f>
        <v>0.21994140625</v>
      </c>
      <c r="T116" s="21">
        <f>'Region - Pune Data'!T104</f>
        <v>0</v>
      </c>
      <c r="U116" s="20">
        <f>'Region - Pune Data'!U104</f>
        <v>3</v>
      </c>
      <c r="V116" s="12">
        <f>'Region - Pune Data'!V104</f>
        <v>0</v>
      </c>
    </row>
    <row r="117" spans="1:22" x14ac:dyDescent="0.35">
      <c r="A117" s="20">
        <f>'Region - Pune Data'!A105</f>
        <v>103</v>
      </c>
      <c r="B117" s="20" t="str">
        <f>'Region - Pune Data'!B105</f>
        <v>Sangli</v>
      </c>
      <c r="C117" s="20" t="str">
        <f>'Region - Pune Data'!C105</f>
        <v>Solapur</v>
      </c>
      <c r="D117" s="20" t="str">
        <f>'Region - Pune Data'!D105</f>
        <v>Solapur</v>
      </c>
      <c r="E117" s="20" t="str">
        <f>'Region - Pune Data'!E105</f>
        <v>Sangola</v>
      </c>
      <c r="F117" s="20" t="str">
        <f>'Region - Pune Data'!F105</f>
        <v>20027396</v>
      </c>
      <c r="G117" s="20" t="str">
        <f>'Region - Pune Data'!G105</f>
        <v>Alegaon shirbhavi 82 Village</v>
      </c>
      <c r="H117" s="20" t="str">
        <f>'Region - Pune Data'!H105</f>
        <v>Rajuri</v>
      </c>
      <c r="I117" s="20" t="str">
        <f>'Region - Pune Data'!I105</f>
        <v>Rajuri Existing ESR 0.15LL</v>
      </c>
      <c r="J117" s="21">
        <f>'Region - Pune Data'!J105</f>
        <v>0</v>
      </c>
      <c r="K117" s="20" t="str">
        <f>'Region - Pune Data'!K105</f>
        <v>Connected</v>
      </c>
      <c r="L117" s="20" t="str">
        <f>'Region - Pune Data'!L105</f>
        <v>Online</v>
      </c>
      <c r="M117" s="20" t="str">
        <f>'Region - Pune Data'!M105</f>
        <v>0.15LL</v>
      </c>
      <c r="N117" s="21">
        <f>'Region - Pune Data'!N105</f>
        <v>1.0740624999999999</v>
      </c>
      <c r="O117" s="21">
        <f>'Region - Pune Data'!O105</f>
        <v>1.05203125</v>
      </c>
      <c r="P117" s="21">
        <f>'Region - Pune Data'!P105</f>
        <v>1.318359375</v>
      </c>
      <c r="Q117" s="21">
        <f>'Region - Pune Data'!Q105</f>
        <v>0.89140624999999996</v>
      </c>
      <c r="R117" s="21">
        <f>'Region - Pune Data'!R105</f>
        <v>1.07181640625</v>
      </c>
      <c r="S117" s="21">
        <f>'Region - Pune Data'!S105</f>
        <v>0.31487304687500001</v>
      </c>
      <c r="T117" s="21">
        <f>'Region - Pune Data'!T105</f>
        <v>2.2093945312500001</v>
      </c>
      <c r="U117" s="20">
        <f>'Region - Pune Data'!U105</f>
        <v>0</v>
      </c>
      <c r="V117" s="12">
        <f>'Region - Pune Data'!V105</f>
        <v>14.729296875000001</v>
      </c>
    </row>
    <row r="118" spans="1:22" x14ac:dyDescent="0.35">
      <c r="A118" s="20">
        <f>'Region - Pune Data'!A106</f>
        <v>104</v>
      </c>
      <c r="B118" s="20" t="str">
        <f>'Region - Pune Data'!B106</f>
        <v>Pune</v>
      </c>
      <c r="C118" s="20" t="str">
        <f>'Region - Pune Data'!C106</f>
        <v>Pune</v>
      </c>
      <c r="D118" s="20" t="str">
        <f>'Region - Pune Data'!D106</f>
        <v>Pune</v>
      </c>
      <c r="E118" s="20" t="str">
        <f>'Region - Pune Data'!E106</f>
        <v>Mulshi</v>
      </c>
      <c r="F118" s="20" t="str">
        <f>'Region - Pune Data'!F106</f>
        <v>20022133</v>
      </c>
      <c r="G118" s="20" t="str">
        <f>'Region - Pune Data'!G106</f>
        <v>Peth RR</v>
      </c>
      <c r="H118" s="20" t="str">
        <f>'Region - Pune Data'!H106</f>
        <v>Paragaon</v>
      </c>
      <c r="I118" s="20" t="str">
        <f>'Region - Pune Data'!I106</f>
        <v>Paragaon Gange wadi ESR 0.25LL</v>
      </c>
      <c r="J118" s="21">
        <f>'Region - Pune Data'!J106</f>
        <v>0</v>
      </c>
      <c r="K118" s="20" t="str">
        <f>'Region - Pune Data'!K106</f>
        <v>Connected</v>
      </c>
      <c r="L118" s="20" t="str">
        <f>'Region - Pune Data'!L106</f>
        <v>Online</v>
      </c>
      <c r="M118" s="20" t="str">
        <f>'Region - Pune Data'!M106</f>
        <v>0.25LL</v>
      </c>
      <c r="N118" s="21">
        <f>'Region - Pune Data'!N106</f>
        <v>0.1101800537109375</v>
      </c>
      <c r="O118" s="21">
        <f>'Region - Pune Data'!O106</f>
        <v>4.5776367187499998E-6</v>
      </c>
      <c r="P118" s="21">
        <f>'Region - Pune Data'!P106</f>
        <v>0</v>
      </c>
      <c r="Q118" s="21">
        <f>'Region - Pune Data'!Q106</f>
        <v>0</v>
      </c>
      <c r="R118" s="21">
        <f>'Region - Pune Data'!R106</f>
        <v>0</v>
      </c>
      <c r="S118" s="21">
        <f>'Region - Pune Data'!S106</f>
        <v>0</v>
      </c>
      <c r="T118" s="21">
        <f>'Region - Pune Data'!T106</f>
        <v>0</v>
      </c>
      <c r="U118" s="20">
        <f>'Region - Pune Data'!U106</f>
        <v>5</v>
      </c>
      <c r="V118" s="12">
        <f>'Region - Pune Data'!V106</f>
        <v>0</v>
      </c>
    </row>
    <row r="119" spans="1:22" x14ac:dyDescent="0.35">
      <c r="A119" s="20">
        <f>'Region - Pune Data'!A107</f>
        <v>105</v>
      </c>
      <c r="B119" s="20" t="str">
        <f>'Region - Pune Data'!B107</f>
        <v>Sangli</v>
      </c>
      <c r="C119" s="20" t="str">
        <f>'Region - Pune Data'!C107</f>
        <v>Solapur</v>
      </c>
      <c r="D119" s="20" t="str">
        <f>'Region - Pune Data'!D107</f>
        <v>Solapur</v>
      </c>
      <c r="E119" s="20" t="str">
        <f>'Region - Pune Data'!E107</f>
        <v>Sangola</v>
      </c>
      <c r="F119" s="20" t="str">
        <f>'Region - Pune Data'!F107</f>
        <v>20027396</v>
      </c>
      <c r="G119" s="20" t="str">
        <f>'Region - Pune Data'!G107</f>
        <v>Alegaon shirbhavi 82 Village</v>
      </c>
      <c r="H119" s="20" t="str">
        <f>'Region - Pune Data'!H107</f>
        <v>Javala</v>
      </c>
      <c r="I119" s="20" t="str">
        <f>'Region - Pune Data'!I107</f>
        <v>Javala Existing ESR OL 2 0.60 LL</v>
      </c>
      <c r="J119" s="21">
        <f>'Region - Pune Data'!J107</f>
        <v>3.8546600341796875</v>
      </c>
      <c r="K119" s="20" t="str">
        <f>'Region - Pune Data'!K107</f>
        <v>Connected</v>
      </c>
      <c r="L119" s="20" t="str">
        <f>'Region - Pune Data'!L107</f>
        <v>Online</v>
      </c>
      <c r="M119" s="20" t="str">
        <f>'Region - Pune Data'!M107</f>
        <v>0.60 LL</v>
      </c>
      <c r="N119" s="21">
        <f>'Region - Pune Data'!N107</f>
        <v>2.7247167968750001</v>
      </c>
      <c r="O119" s="21">
        <f>'Region - Pune Data'!O107</f>
        <v>0.64114257812499997</v>
      </c>
      <c r="P119" s="21">
        <f>'Region - Pune Data'!P107</f>
        <v>2.7583691406250002</v>
      </c>
      <c r="Q119" s="21">
        <f>'Region - Pune Data'!Q107</f>
        <v>0.742314453125</v>
      </c>
      <c r="R119" s="21">
        <f>'Region - Pune Data'!R107</f>
        <v>2.8005078124999998</v>
      </c>
      <c r="S119" s="21">
        <f>'Region - Pune Data'!S107</f>
        <v>0.79026367187500002</v>
      </c>
      <c r="T119" s="21">
        <f>'Region - Pune Data'!T107</f>
        <v>3.1545117187499998</v>
      </c>
      <c r="U119" s="20">
        <f>'Region - Pune Data'!U107</f>
        <v>0</v>
      </c>
      <c r="V119" s="12">
        <f>'Region - Pune Data'!V107</f>
        <v>5.2575195312499998</v>
      </c>
    </row>
    <row r="120" spans="1:22" x14ac:dyDescent="0.35">
      <c r="A120" s="20">
        <f>'Region - Pune Data'!A108</f>
        <v>106</v>
      </c>
      <c r="B120" s="20" t="str">
        <f>'Region - Pune Data'!B108</f>
        <v>Pune</v>
      </c>
      <c r="C120" s="20" t="str">
        <f>'Region - Pune Data'!C108</f>
        <v>Pune 1</v>
      </c>
      <c r="D120" s="20" t="str">
        <f>'Region - Pune Data'!D108</f>
        <v>Pune 1</v>
      </c>
      <c r="E120" s="20" t="str">
        <f>'Region - Pune Data'!E108</f>
        <v>Daund</v>
      </c>
      <c r="F120" s="20" t="str">
        <f>'Region - Pune Data'!F108</f>
        <v>7942135</v>
      </c>
      <c r="G120" s="20" t="str">
        <f>'Region - Pune Data'!G108</f>
        <v>Gar, Sonwadi, Nanviz RR</v>
      </c>
      <c r="H120" s="20" t="str">
        <f>'Region - Pune Data'!H108</f>
        <v>Nanviz</v>
      </c>
      <c r="I120" s="20" t="str">
        <f>'Region - Pune Data'!I108</f>
        <v>Nanvij Tav ESR 0.50LL</v>
      </c>
      <c r="J120" s="21">
        <f>'Region - Pune Data'!J108</f>
        <v>0</v>
      </c>
      <c r="K120" s="20" t="str">
        <f>'Region - Pune Data'!K108</f>
        <v>Connected</v>
      </c>
      <c r="L120" s="20" t="str">
        <f>'Region - Pune Data'!L108</f>
        <v>Online</v>
      </c>
      <c r="M120" s="20" t="str">
        <f>'Region - Pune Data'!M108</f>
        <v>0.50LL</v>
      </c>
      <c r="N120" s="21">
        <f>'Region - Pune Data'!N108</f>
        <v>0</v>
      </c>
      <c r="O120" s="21">
        <f>'Region - Pune Data'!O108</f>
        <v>0</v>
      </c>
      <c r="P120" s="21">
        <f>'Region - Pune Data'!P108</f>
        <v>0</v>
      </c>
      <c r="Q120" s="21">
        <f>'Region - Pune Data'!Q108</f>
        <v>0</v>
      </c>
      <c r="R120" s="21">
        <f>'Region - Pune Data'!R108</f>
        <v>0</v>
      </c>
      <c r="S120" s="21">
        <f>'Region - Pune Data'!S108</f>
        <v>0</v>
      </c>
      <c r="T120" s="21">
        <f>'Region - Pune Data'!T108</f>
        <v>0</v>
      </c>
      <c r="U120" s="20">
        <f>'Region - Pune Data'!U108</f>
        <v>7</v>
      </c>
      <c r="V120" s="12">
        <f>'Region - Pune Data'!V108</f>
        <v>0</v>
      </c>
    </row>
    <row r="121" spans="1:22" x14ac:dyDescent="0.35">
      <c r="A121" s="20">
        <f>'Region - Pune Data'!A109</f>
        <v>107</v>
      </c>
      <c r="B121" s="20" t="str">
        <f>'Region - Pune Data'!B109</f>
        <v>Sangli</v>
      </c>
      <c r="C121" s="20" t="str">
        <f>'Region - Pune Data'!C109</f>
        <v>Sangli</v>
      </c>
      <c r="D121" s="20" t="str">
        <f>'Region - Pune Data'!D109</f>
        <v>Islampur</v>
      </c>
      <c r="E121" s="20" t="str">
        <f>'Region - Pune Data'!E109</f>
        <v>Valva</v>
      </c>
      <c r="F121" s="20" t="str">
        <f>'Region - Pune Data'!F109</f>
        <v>7940233</v>
      </c>
      <c r="G121" s="20" t="str">
        <f>'Region - Pune Data'!G109</f>
        <v>Peth &amp; two Villages</v>
      </c>
      <c r="H121" s="20" t="str">
        <f>'Region - Pune Data'!H109</f>
        <v>Peth</v>
      </c>
      <c r="I121" s="20" t="str">
        <f>'Region - Pune Data'!I109</f>
        <v>Engineering College ESR 3.00LL</v>
      </c>
      <c r="J121" s="21">
        <f>'Region - Pune Data'!J109</f>
        <v>48.582534790039063</v>
      </c>
      <c r="K121" s="20" t="str">
        <f>'Region - Pune Data'!K109</f>
        <v>Connected</v>
      </c>
      <c r="L121" s="20" t="str">
        <f>'Region - Pune Data'!L109</f>
        <v>Online</v>
      </c>
      <c r="M121" s="20" t="str">
        <f>'Region - Pune Data'!M109</f>
        <v>3.00LL</v>
      </c>
      <c r="N121" s="21">
        <f>'Region - Pune Data'!N109</f>
        <v>2.2835286458757764E-5</v>
      </c>
      <c r="O121" s="21">
        <f>'Region - Pune Data'!O109</f>
        <v>0</v>
      </c>
      <c r="P121" s="21">
        <f>'Region - Pune Data'!P109</f>
        <v>4.47414306640625</v>
      </c>
      <c r="Q121" s="21">
        <f>'Region - Pune Data'!Q109</f>
        <v>0</v>
      </c>
      <c r="R121" s="21">
        <f>'Region - Pune Data'!R109</f>
        <v>4.3029321289062503</v>
      </c>
      <c r="S121" s="21">
        <f>'Region - Pune Data'!S109</f>
        <v>0</v>
      </c>
      <c r="T121" s="21">
        <f>'Region - Pune Data'!T109</f>
        <v>0</v>
      </c>
      <c r="U121" s="20">
        <f>'Region - Pune Data'!U109</f>
        <v>4</v>
      </c>
      <c r="V121" s="12">
        <f>'Region - Pune Data'!V109</f>
        <v>0</v>
      </c>
    </row>
    <row r="122" spans="1:22" x14ac:dyDescent="0.35">
      <c r="A122" s="20">
        <f>'Region - Pune Data'!A110</f>
        <v>108</v>
      </c>
      <c r="B122" s="20" t="str">
        <f>'Region - Pune Data'!B110</f>
        <v>Pune</v>
      </c>
      <c r="C122" s="20" t="str">
        <f>'Region - Pune Data'!C110</f>
        <v>Pune</v>
      </c>
      <c r="D122" s="20" t="str">
        <f>'Region - Pune Data'!D110</f>
        <v>Pune</v>
      </c>
      <c r="E122" s="20" t="str">
        <f>'Region - Pune Data'!E110</f>
        <v>Mulshi</v>
      </c>
      <c r="F122" s="20" t="str">
        <f>'Region - Pune Data'!F110</f>
        <v>20022133</v>
      </c>
      <c r="G122" s="20" t="str">
        <f>'Region - Pune Data'!G110</f>
        <v>Peth RR</v>
      </c>
      <c r="H122" s="20" t="str">
        <f>'Region - Pune Data'!H110</f>
        <v>Karegaon</v>
      </c>
      <c r="I122" s="20" t="str">
        <f>'Region - Pune Data'!I110</f>
        <v>Karegaon Matewadi GSR 0.10LL</v>
      </c>
      <c r="J122" s="21">
        <f>'Region - Pune Data'!J110</f>
        <v>0</v>
      </c>
      <c r="K122" s="20" t="str">
        <f>'Region - Pune Data'!K110</f>
        <v>Connected</v>
      </c>
      <c r="L122" s="20" t="str">
        <f>'Region - Pune Data'!L110</f>
        <v>Online</v>
      </c>
      <c r="M122" s="20" t="str">
        <f>'Region - Pune Data'!M110</f>
        <v>0.10LL</v>
      </c>
      <c r="N122" s="21">
        <f>'Region - Pune Data'!N110</f>
        <v>0</v>
      </c>
      <c r="O122" s="21">
        <f>'Region - Pune Data'!O110</f>
        <v>0</v>
      </c>
      <c r="P122" s="21">
        <f>'Region - Pune Data'!P110</f>
        <v>0</v>
      </c>
      <c r="Q122" s="21">
        <f>'Region - Pune Data'!Q110</f>
        <v>0</v>
      </c>
      <c r="R122" s="21">
        <f>'Region - Pune Data'!R110</f>
        <v>0</v>
      </c>
      <c r="S122" s="21">
        <f>'Region - Pune Data'!S110</f>
        <v>0</v>
      </c>
      <c r="T122" s="21">
        <f>'Region - Pune Data'!T110</f>
        <v>0</v>
      </c>
      <c r="U122" s="20">
        <f>'Region - Pune Data'!U110</f>
        <v>7</v>
      </c>
      <c r="V122" s="12">
        <f>'Region - Pune Data'!V110</f>
        <v>0</v>
      </c>
    </row>
    <row r="123" spans="1:22" x14ac:dyDescent="0.35">
      <c r="A123" s="20">
        <f>'Region - Pune Data'!A111</f>
        <v>109</v>
      </c>
      <c r="B123" s="20" t="str">
        <f>'Region - Pune Data'!B111</f>
        <v>Pune</v>
      </c>
      <c r="C123" s="20" t="str">
        <f>'Region - Pune Data'!C111</f>
        <v>Satara</v>
      </c>
      <c r="D123" s="20" t="str">
        <f>'Region - Pune Data'!D111</f>
        <v>Pune</v>
      </c>
      <c r="E123" s="20" t="str">
        <f>'Region - Pune Data'!E111</f>
        <v>Phaltan</v>
      </c>
      <c r="F123" s="20" t="str">
        <f>'Region - Pune Data'!F111</f>
        <v>20019021</v>
      </c>
      <c r="G123" s="20" t="str">
        <f>'Region - Pune Data'!G111</f>
        <v>Dhuldev Algudewadi</v>
      </c>
      <c r="H123" s="20" t="str">
        <f>'Region - Pune Data'!H111</f>
        <v>Algudewadi</v>
      </c>
      <c r="I123" s="20" t="str">
        <f>'Region - Pune Data'!I111</f>
        <v>Nevase wasti ESR 0.25 LL</v>
      </c>
      <c r="J123" s="21">
        <f>'Region - Pune Data'!J111</f>
        <v>0</v>
      </c>
      <c r="K123" s="20" t="str">
        <f>'Region - Pune Data'!K111</f>
        <v>Connected</v>
      </c>
      <c r="L123" s="20" t="str">
        <f>'Region - Pune Data'!L111</f>
        <v>Offline</v>
      </c>
      <c r="M123" s="20" t="str">
        <f>'Region - Pune Data'!M111</f>
        <v>0.25 LL</v>
      </c>
      <c r="N123" s="21">
        <f>'Region - Pune Data'!N111</f>
        <v>0</v>
      </c>
      <c r="O123" s="21">
        <f>'Region - Pune Data'!O111</f>
        <v>0</v>
      </c>
      <c r="P123" s="21">
        <f>'Region - Pune Data'!P111</f>
        <v>0</v>
      </c>
      <c r="Q123" s="21">
        <f>'Region - Pune Data'!Q111</f>
        <v>0</v>
      </c>
      <c r="R123" s="21">
        <f>'Region - Pune Data'!R111</f>
        <v>0</v>
      </c>
      <c r="S123" s="21">
        <f>'Region - Pune Data'!S111</f>
        <v>0</v>
      </c>
      <c r="T123" s="21">
        <f>'Region - Pune Data'!T111</f>
        <v>0</v>
      </c>
      <c r="U123" s="20">
        <f>'Region - Pune Data'!U111</f>
        <v>7</v>
      </c>
      <c r="V123" s="12">
        <f>'Region - Pune Data'!V111</f>
        <v>0</v>
      </c>
    </row>
    <row r="124" spans="1:22" x14ac:dyDescent="0.35">
      <c r="A124" s="20">
        <f>'Region - Pune Data'!A112</f>
        <v>110</v>
      </c>
      <c r="B124" s="20" t="str">
        <f>'Region - Pune Data'!B112</f>
        <v>Sangli</v>
      </c>
      <c r="C124" s="20" t="str">
        <f>'Region - Pune Data'!C112</f>
        <v>Solapur</v>
      </c>
      <c r="D124" s="20" t="str">
        <f>'Region - Pune Data'!D112</f>
        <v>Solapur</v>
      </c>
      <c r="E124" s="20" t="str">
        <f>'Region - Pune Data'!E112</f>
        <v>Sangola</v>
      </c>
      <c r="F124" s="20" t="str">
        <f>'Region - Pune Data'!F112</f>
        <v>20027396</v>
      </c>
      <c r="G124" s="20" t="str">
        <f>'Region - Pune Data'!G112</f>
        <v>Alegaon shirbhavi 82 Village</v>
      </c>
      <c r="H124" s="20" t="str">
        <f>'Region - Pune Data'!H112</f>
        <v>Vazare</v>
      </c>
      <c r="I124" s="20" t="str">
        <f>'Region - Pune Data'!I112</f>
        <v>Vazare Existing ESR 0.50 LL</v>
      </c>
      <c r="J124" s="21">
        <f>'Region - Pune Data'!J112</f>
        <v>0</v>
      </c>
      <c r="K124" s="20" t="str">
        <f>'Region - Pune Data'!K112</f>
        <v>Connected</v>
      </c>
      <c r="L124" s="20" t="str">
        <f>'Region - Pune Data'!L112</f>
        <v>Online</v>
      </c>
      <c r="M124" s="20" t="str">
        <f>'Region - Pune Data'!M112</f>
        <v>0.50 LL</v>
      </c>
      <c r="N124" s="21">
        <f>'Region - Pune Data'!N112</f>
        <v>0.70881347656250004</v>
      </c>
      <c r="O124" s="21">
        <f>'Region - Pune Data'!O112</f>
        <v>0</v>
      </c>
      <c r="P124" s="21">
        <f>'Region - Pune Data'!P112</f>
        <v>0</v>
      </c>
      <c r="Q124" s="21">
        <f>'Region - Pune Data'!Q112</f>
        <v>34.065332031250001</v>
      </c>
      <c r="R124" s="21">
        <f>'Region - Pune Data'!R112</f>
        <v>0</v>
      </c>
      <c r="S124" s="21">
        <f>'Region - Pune Data'!S112</f>
        <v>0</v>
      </c>
      <c r="T124" s="21">
        <f>'Region - Pune Data'!T112</f>
        <v>18.844652099609377</v>
      </c>
      <c r="U124" s="20">
        <f>'Region - Pune Data'!U112</f>
        <v>4</v>
      </c>
      <c r="V124" s="12">
        <f>'Region - Pune Data'!V112</f>
        <v>37.689304199218753</v>
      </c>
    </row>
    <row r="125" spans="1:22" x14ac:dyDescent="0.35">
      <c r="A125" s="20">
        <f>'Region - Pune Data'!A113</f>
        <v>111</v>
      </c>
      <c r="B125" s="20" t="str">
        <f>'Region - Pune Data'!B113</f>
        <v>Pune</v>
      </c>
      <c r="C125" s="20" t="str">
        <f>'Region - Pune Data'!C113</f>
        <v>Pune</v>
      </c>
      <c r="D125" s="20" t="str">
        <f>'Region - Pune Data'!D113</f>
        <v>Pune</v>
      </c>
      <c r="E125" s="20" t="str">
        <f>'Region - Pune Data'!E113</f>
        <v>Mulshi</v>
      </c>
      <c r="F125" s="20" t="str">
        <f>'Region - Pune Data'!F113</f>
        <v>20022133</v>
      </c>
      <c r="G125" s="20" t="str">
        <f>'Region - Pune Data'!G113</f>
        <v>Peth RR</v>
      </c>
      <c r="H125" s="20" t="str">
        <f>'Region - Pune Data'!H113</f>
        <v>Paragaon</v>
      </c>
      <c r="I125" s="20" t="str">
        <f>'Region - Pune Data'!I113</f>
        <v>Paragaon Chavan Pawar Wasti OL 1 GSR 0.20LL</v>
      </c>
      <c r="J125" s="21">
        <f>'Region - Pune Data'!J113</f>
        <v>0</v>
      </c>
      <c r="K125" s="20" t="str">
        <f>'Region - Pune Data'!K113</f>
        <v>Connected</v>
      </c>
      <c r="L125" s="20" t="str">
        <f>'Region - Pune Data'!L113</f>
        <v>Online</v>
      </c>
      <c r="M125" s="20" t="str">
        <f>'Region - Pune Data'!M113</f>
        <v>0.20LL</v>
      </c>
      <c r="N125" s="21">
        <f>'Region - Pune Data'!N113</f>
        <v>0</v>
      </c>
      <c r="O125" s="21">
        <f>'Region - Pune Data'!O113</f>
        <v>0</v>
      </c>
      <c r="P125" s="21">
        <f>'Region - Pune Data'!P113</f>
        <v>0</v>
      </c>
      <c r="Q125" s="21">
        <f>'Region - Pune Data'!Q113</f>
        <v>0</v>
      </c>
      <c r="R125" s="21">
        <f>'Region - Pune Data'!R113</f>
        <v>0</v>
      </c>
      <c r="S125" s="21">
        <f>'Region - Pune Data'!S113</f>
        <v>0</v>
      </c>
      <c r="T125" s="21">
        <f>'Region - Pune Data'!T113</f>
        <v>0</v>
      </c>
      <c r="U125" s="20">
        <f>'Region - Pune Data'!U113</f>
        <v>7</v>
      </c>
      <c r="V125" s="12">
        <f>'Region - Pune Data'!V113</f>
        <v>0</v>
      </c>
    </row>
    <row r="126" spans="1:22" x14ac:dyDescent="0.35">
      <c r="A126" s="20">
        <f>'Region - Pune Data'!A114</f>
        <v>112</v>
      </c>
      <c r="B126" s="20" t="str">
        <f>'Region - Pune Data'!B114</f>
        <v>Pune</v>
      </c>
      <c r="C126" s="20" t="str">
        <f>'Region - Pune Data'!C114</f>
        <v>Pune 1</v>
      </c>
      <c r="D126" s="20" t="str">
        <f>'Region - Pune Data'!D114</f>
        <v>Baramati</v>
      </c>
      <c r="E126" s="20" t="str">
        <f>'Region - Pune Data'!E114</f>
        <v>Ambegaon</v>
      </c>
      <c r="F126" s="20" t="str">
        <f>'Region - Pune Data'!F114</f>
        <v>7942125</v>
      </c>
      <c r="G126" s="20" t="str">
        <f>'Region - Pune Data'!G114</f>
        <v>MURTI &amp; 7 VILLAGES RRWSS</v>
      </c>
      <c r="H126" s="20" t="str">
        <f>'Region - Pune Data'!H114</f>
        <v>Modhave</v>
      </c>
      <c r="I126" s="20" t="str">
        <f>'Region - Pune Data'!I114</f>
        <v>Modhave OL1 ESR</v>
      </c>
      <c r="J126" s="21">
        <f>'Region - Pune Data'!J114</f>
        <v>0</v>
      </c>
      <c r="K126" s="20" t="str">
        <f>'Region - Pune Data'!K114</f>
        <v>Connected</v>
      </c>
      <c r="L126" s="20" t="str">
        <f>'Region - Pune Data'!L114</f>
        <v>Online</v>
      </c>
      <c r="M126" s="20" t="str">
        <f>'Region - Pune Data'!M114</f>
        <v>1.1LL</v>
      </c>
      <c r="N126" s="21">
        <f>'Region - Pune Data'!N114</f>
        <v>0</v>
      </c>
      <c r="O126" s="21">
        <f>'Region - Pune Data'!O114</f>
        <v>0</v>
      </c>
      <c r="P126" s="21">
        <f>'Region - Pune Data'!P114</f>
        <v>68.068997105189737</v>
      </c>
      <c r="Q126" s="21">
        <f>'Region - Pune Data'!Q114</f>
        <v>0</v>
      </c>
      <c r="R126" s="21">
        <f>'Region - Pune Data'!R114</f>
        <v>15.739306640624999</v>
      </c>
      <c r="S126" s="21">
        <f>'Region - Pune Data'!S114</f>
        <v>0</v>
      </c>
      <c r="T126" s="21">
        <f>'Region - Pune Data'!T114</f>
        <v>67.943712158203127</v>
      </c>
      <c r="U126" s="20">
        <f>'Region - Pune Data'!U114</f>
        <v>4</v>
      </c>
      <c r="V126" s="12">
        <f>'Region - Pune Data'!V114</f>
        <v>61.767011052911926</v>
      </c>
    </row>
    <row r="127" spans="1:22" x14ac:dyDescent="0.35">
      <c r="A127" s="20">
        <f>'Region - Pune Data'!A115</f>
        <v>113</v>
      </c>
      <c r="B127" s="20" t="str">
        <f>'Region - Pune Data'!B115</f>
        <v>Pune</v>
      </c>
      <c r="C127" s="20" t="str">
        <f>'Region - Pune Data'!C115</f>
        <v>Satara</v>
      </c>
      <c r="D127" s="20" t="str">
        <f>'Region - Pune Data'!D115</f>
        <v>Pune</v>
      </c>
      <c r="E127" s="20" t="str">
        <f>'Region - Pune Data'!E115</f>
        <v>Phaltan</v>
      </c>
      <c r="F127" s="20" t="str">
        <f>'Region - Pune Data'!F115</f>
        <v>20019021</v>
      </c>
      <c r="G127" s="20" t="str">
        <f>'Region - Pune Data'!G115</f>
        <v>Dhuldev Algudewadi</v>
      </c>
      <c r="H127" s="20" t="str">
        <f>'Region - Pune Data'!H115</f>
        <v>Dhuldev</v>
      </c>
      <c r="I127" s="20" t="str">
        <f>'Region - Pune Data'!I115</f>
        <v>Dhuldev Gaothan ESR 0.35 LL</v>
      </c>
      <c r="J127" s="21">
        <f>'Region - Pune Data'!J115</f>
        <v>0</v>
      </c>
      <c r="K127" s="20" t="str">
        <f>'Region - Pune Data'!K115</f>
        <v>Connected</v>
      </c>
      <c r="L127" s="20" t="str">
        <f>'Region - Pune Data'!L115</f>
        <v>Offline</v>
      </c>
      <c r="M127" s="20" t="str">
        <f>'Region - Pune Data'!M115</f>
        <v>0.35 LL</v>
      </c>
      <c r="N127" s="21">
        <f>'Region - Pune Data'!N115</f>
        <v>0</v>
      </c>
      <c r="O127" s="21">
        <f>'Region - Pune Data'!O115</f>
        <v>0</v>
      </c>
      <c r="P127" s="21">
        <f>'Region - Pune Data'!P115</f>
        <v>0</v>
      </c>
      <c r="Q127" s="21">
        <f>'Region - Pune Data'!Q115</f>
        <v>0</v>
      </c>
      <c r="R127" s="21">
        <f>'Region - Pune Data'!R115</f>
        <v>0</v>
      </c>
      <c r="S127" s="21">
        <f>'Region - Pune Data'!S115</f>
        <v>0</v>
      </c>
      <c r="T127" s="21">
        <f>'Region - Pune Data'!T115</f>
        <v>0</v>
      </c>
      <c r="U127" s="20">
        <f>'Region - Pune Data'!U115</f>
        <v>7</v>
      </c>
      <c r="V127" s="12">
        <f>'Region - Pune Data'!V115</f>
        <v>0</v>
      </c>
    </row>
    <row r="128" spans="1:22" x14ac:dyDescent="0.35">
      <c r="A128" s="20">
        <f>'Region - Pune Data'!A116</f>
        <v>114</v>
      </c>
      <c r="B128" s="20" t="str">
        <f>'Region - Pune Data'!B116</f>
        <v>Pune</v>
      </c>
      <c r="C128" s="20" t="str">
        <f>'Region - Pune Data'!C116</f>
        <v>Pune 2</v>
      </c>
      <c r="D128" s="20" t="str">
        <f>'Region - Pune Data'!D116</f>
        <v>Pune 2</v>
      </c>
      <c r="E128" s="20" t="str">
        <f>'Region - Pune Data'!E116</f>
        <v>Velhe</v>
      </c>
      <c r="F128" s="20" t="str">
        <f>'Region - Pune Data'!F116</f>
        <v>20027541</v>
      </c>
      <c r="G128" s="20" t="str">
        <f>'Region - Pune Data'!G116</f>
        <v>Wangani RRWSS</v>
      </c>
      <c r="H128" s="20" t="str">
        <f>'Region - Pune Data'!H116</f>
        <v>Wangani</v>
      </c>
      <c r="I128" s="20" t="str">
        <f>'Region - Pune Data'!I116</f>
        <v>WANGANI ESR 0.5LL</v>
      </c>
      <c r="J128" s="21">
        <f>'Region - Pune Data'!J116</f>
        <v>0</v>
      </c>
      <c r="K128" s="20" t="str">
        <f>'Region - Pune Data'!K116</f>
        <v>Connected</v>
      </c>
      <c r="L128" s="20" t="str">
        <f>'Region - Pune Data'!L116</f>
        <v>Offline</v>
      </c>
      <c r="M128" s="20" t="str">
        <f>'Region - Pune Data'!M116</f>
        <v>0.5LL</v>
      </c>
      <c r="N128" s="21">
        <f>'Region - Pune Data'!N116</f>
        <v>0</v>
      </c>
      <c r="O128" s="21">
        <f>'Region - Pune Data'!O116</f>
        <v>0</v>
      </c>
      <c r="P128" s="21">
        <f>'Region - Pune Data'!P116</f>
        <v>0</v>
      </c>
      <c r="Q128" s="21">
        <f>'Region - Pune Data'!Q116</f>
        <v>0</v>
      </c>
      <c r="R128" s="21">
        <f>'Region - Pune Data'!R116</f>
        <v>0</v>
      </c>
      <c r="S128" s="21">
        <f>'Region - Pune Data'!S116</f>
        <v>0</v>
      </c>
      <c r="T128" s="21">
        <f>'Region - Pune Data'!T116</f>
        <v>0</v>
      </c>
      <c r="U128" s="20">
        <f>'Region - Pune Data'!U116</f>
        <v>7</v>
      </c>
      <c r="V128" s="12">
        <f>'Region - Pune Data'!V116</f>
        <v>0</v>
      </c>
    </row>
    <row r="129" spans="1:22" x14ac:dyDescent="0.35">
      <c r="A129" s="20">
        <f>'Region - Pune Data'!A117</f>
        <v>115</v>
      </c>
      <c r="B129" s="20" t="str">
        <f>'Region - Pune Data'!B117</f>
        <v>Pune</v>
      </c>
      <c r="C129" s="20" t="str">
        <f>'Region - Pune Data'!C117</f>
        <v>Pune</v>
      </c>
      <c r="D129" s="20" t="str">
        <f>'Region - Pune Data'!D117</f>
        <v>Pune</v>
      </c>
      <c r="E129" s="20" t="str">
        <f>'Region - Pune Data'!E117</f>
        <v>Mulshi</v>
      </c>
      <c r="F129" s="20" t="str">
        <f>'Region - Pune Data'!F117</f>
        <v>20022133</v>
      </c>
      <c r="G129" s="20" t="str">
        <f>'Region - Pune Data'!G117</f>
        <v>Peth RR</v>
      </c>
      <c r="H129" s="20" t="str">
        <f>'Region - Pune Data'!H117</f>
        <v>Paragaon</v>
      </c>
      <c r="I129" s="20" t="str">
        <f>'Region - Pune Data'!I117</f>
        <v>Paragaon Pawle wasti ESR 0.10LL</v>
      </c>
      <c r="J129" s="21">
        <f>'Region - Pune Data'!J117</f>
        <v>0</v>
      </c>
      <c r="K129" s="20" t="str">
        <f>'Region - Pune Data'!K117</f>
        <v>Connected</v>
      </c>
      <c r="L129" s="20" t="str">
        <f>'Region - Pune Data'!L117</f>
        <v>Online</v>
      </c>
      <c r="M129" s="20" t="str">
        <f>'Region - Pune Data'!M117</f>
        <v>1.0LL</v>
      </c>
      <c r="N129" s="21">
        <f>'Region - Pune Data'!N117</f>
        <v>3.528594970703125E-7</v>
      </c>
      <c r="O129" s="21">
        <f>'Region - Pune Data'!O117</f>
        <v>0</v>
      </c>
      <c r="P129" s="21">
        <f>'Region - Pune Data'!P117</f>
        <v>0</v>
      </c>
      <c r="Q129" s="21">
        <f>'Region - Pune Data'!Q117</f>
        <v>2.9778480529785157E-6</v>
      </c>
      <c r="R129" s="21">
        <f>'Region - Pune Data'!R117</f>
        <v>1.4543533325195312E-7</v>
      </c>
      <c r="S129" s="21">
        <f>'Region - Pune Data'!S117</f>
        <v>0</v>
      </c>
      <c r="T129" s="21">
        <f>'Region - Pune Data'!T117</f>
        <v>0</v>
      </c>
      <c r="U129" s="20">
        <f>'Region - Pune Data'!U117</f>
        <v>4</v>
      </c>
      <c r="V129" s="12">
        <f>'Region - Pune Data'!V117</f>
        <v>0</v>
      </c>
    </row>
    <row r="130" spans="1:22" x14ac:dyDescent="0.35">
      <c r="A130" s="20">
        <f>'Region - Pune Data'!A118</f>
        <v>116</v>
      </c>
      <c r="B130" s="20" t="str">
        <f>'Region - Pune Data'!B118</f>
        <v>Sangli</v>
      </c>
      <c r="C130" s="20" t="str">
        <f>'Region - Pune Data'!C118</f>
        <v>Solapur</v>
      </c>
      <c r="D130" s="20" t="str">
        <f>'Region - Pune Data'!D118</f>
        <v>Solapur</v>
      </c>
      <c r="E130" s="20" t="str">
        <f>'Region - Pune Data'!E118</f>
        <v>Sangola</v>
      </c>
      <c r="F130" s="20" t="str">
        <f>'Region - Pune Data'!F118</f>
        <v>20027396</v>
      </c>
      <c r="G130" s="20" t="str">
        <f>'Region - Pune Data'!G118</f>
        <v>Alegaon shirbhavi 82 Village</v>
      </c>
      <c r="H130" s="20" t="str">
        <f>'Region - Pune Data'!H118</f>
        <v>Burangewadi</v>
      </c>
      <c r="I130" s="20" t="str">
        <f>'Region - Pune Data'!I118</f>
        <v>Burangewadi Existing ESR 0.10 LL</v>
      </c>
      <c r="J130" s="21">
        <f>'Region - Pune Data'!J118</f>
        <v>0</v>
      </c>
      <c r="K130" s="20" t="str">
        <f>'Region - Pune Data'!K118</f>
        <v>Connected</v>
      </c>
      <c r="L130" s="20" t="str">
        <f>'Region - Pune Data'!L118</f>
        <v>Online</v>
      </c>
      <c r="M130" s="20" t="str">
        <f>'Region - Pune Data'!M118</f>
        <v>0.10 LL</v>
      </c>
      <c r="N130" s="21">
        <f>'Region - Pune Data'!N118</f>
        <v>0</v>
      </c>
      <c r="O130" s="21">
        <f>'Region - Pune Data'!O118</f>
        <v>0</v>
      </c>
      <c r="P130" s="21">
        <f>'Region - Pune Data'!P118</f>
        <v>0</v>
      </c>
      <c r="Q130" s="21">
        <f>'Region - Pune Data'!Q118</f>
        <v>0</v>
      </c>
      <c r="R130" s="21">
        <f>'Region - Pune Data'!R118</f>
        <v>0.21576202392578125</v>
      </c>
      <c r="S130" s="21">
        <f>'Region - Pune Data'!S118</f>
        <v>3.082275390625E-5</v>
      </c>
      <c r="T130" s="21">
        <f>'Region - Pune Data'!T118</f>
        <v>0</v>
      </c>
      <c r="U130" s="20">
        <f>'Region - Pune Data'!U118</f>
        <v>5</v>
      </c>
      <c r="V130" s="12">
        <f>'Region - Pune Data'!V118</f>
        <v>0</v>
      </c>
    </row>
    <row r="131" spans="1:22" x14ac:dyDescent="0.35">
      <c r="A131" s="20">
        <f>'Region - Pune Data'!A119</f>
        <v>117</v>
      </c>
      <c r="B131" s="20" t="str">
        <f>'Region - Pune Data'!B119</f>
        <v>Pune</v>
      </c>
      <c r="C131" s="20" t="str">
        <f>'Region - Pune Data'!C119</f>
        <v>Pune 1</v>
      </c>
      <c r="D131" s="20" t="str">
        <f>'Region - Pune Data'!D119</f>
        <v>Baramati</v>
      </c>
      <c r="E131" s="20" t="str">
        <f>'Region - Pune Data'!E119</f>
        <v>Ambegaon</v>
      </c>
      <c r="F131" s="20" t="str">
        <f>'Region - Pune Data'!F119</f>
        <v>20017250</v>
      </c>
      <c r="G131" s="20" t="str">
        <f>'Region - Pune Data'!G119</f>
        <v>LONI BHAPKAR RRWSS</v>
      </c>
      <c r="H131" s="20" t="str">
        <f>'Region - Pune Data'!H119</f>
        <v>Sayambachiwadi</v>
      </c>
      <c r="I131" s="20" t="str">
        <f>'Region - Pune Data'!I119</f>
        <v>Sayambachiwadi OL1 ESR</v>
      </c>
      <c r="J131" s="21">
        <f>'Region - Pune Data'!J119</f>
        <v>0</v>
      </c>
      <c r="K131" s="20" t="str">
        <f>'Region - Pune Data'!K119</f>
        <v>Connected</v>
      </c>
      <c r="L131" s="20" t="str">
        <f>'Region - Pune Data'!L119</f>
        <v>Online</v>
      </c>
      <c r="M131" s="20" t="str">
        <f>'Region - Pune Data'!M119</f>
        <v>0.27LL</v>
      </c>
      <c r="N131" s="21">
        <f>'Region - Pune Data'!N119</f>
        <v>0</v>
      </c>
      <c r="O131" s="21">
        <f>'Region - Pune Data'!O119</f>
        <v>0</v>
      </c>
      <c r="P131" s="21">
        <f>'Region - Pune Data'!P119</f>
        <v>0</v>
      </c>
      <c r="Q131" s="21">
        <f>'Region - Pune Data'!Q119</f>
        <v>0</v>
      </c>
      <c r="R131" s="21">
        <f>'Region - Pune Data'!R119</f>
        <v>0</v>
      </c>
      <c r="S131" s="21">
        <f>'Region - Pune Data'!S119</f>
        <v>0</v>
      </c>
      <c r="T131" s="21">
        <f>'Region - Pune Data'!T119</f>
        <v>0</v>
      </c>
      <c r="U131" s="20">
        <f>'Region - Pune Data'!U119</f>
        <v>7</v>
      </c>
      <c r="V131" s="12">
        <f>'Region - Pune Data'!V119</f>
        <v>0</v>
      </c>
    </row>
    <row r="132" spans="1:22" x14ac:dyDescent="0.35">
      <c r="A132" s="20">
        <f>'Region - Pune Data'!A120</f>
        <v>118</v>
      </c>
      <c r="B132" s="20" t="str">
        <f>'Region - Pune Data'!B120</f>
        <v>Pune</v>
      </c>
      <c r="C132" s="20" t="str">
        <f>'Region - Pune Data'!C120</f>
        <v>Pune 1</v>
      </c>
      <c r="D132" s="20" t="str">
        <f>'Region - Pune Data'!D120</f>
        <v>Baramati</v>
      </c>
      <c r="E132" s="20" t="str">
        <f>'Region - Pune Data'!E120</f>
        <v>Ambegaon</v>
      </c>
      <c r="F132" s="20" t="str">
        <f>'Region - Pune Data'!F120</f>
        <v>7942125</v>
      </c>
      <c r="G132" s="20" t="str">
        <f>'Region - Pune Data'!G120</f>
        <v>MURTI &amp; 7 VILLAGES RRWSS</v>
      </c>
      <c r="H132" s="20" t="str">
        <f>'Region - Pune Data'!H120</f>
        <v>Bhapkar mala</v>
      </c>
      <c r="I132" s="20" t="str">
        <f>'Region - Pune Data'!I120</f>
        <v>Bhapkar mala ESR 0.1LL</v>
      </c>
      <c r="J132" s="21">
        <f>'Region - Pune Data'!J120</f>
        <v>0</v>
      </c>
      <c r="K132" s="20" t="str">
        <f>'Region - Pune Data'!K120</f>
        <v>Connected</v>
      </c>
      <c r="L132" s="20" t="str">
        <f>'Region - Pune Data'!L120</f>
        <v>Online</v>
      </c>
      <c r="M132" s="20" t="str">
        <f>'Region - Pune Data'!M120</f>
        <v>0.1LL</v>
      </c>
      <c r="N132" s="21">
        <f>'Region - Pune Data'!N120</f>
        <v>20.719948788160135</v>
      </c>
      <c r="O132" s="21">
        <f>'Region - Pune Data'!O120</f>
        <v>0.12709716796875001</v>
      </c>
      <c r="P132" s="21">
        <f>'Region - Pune Data'!P120</f>
        <v>0</v>
      </c>
      <c r="Q132" s="21">
        <f>'Region - Pune Data'!Q120</f>
        <v>0</v>
      </c>
      <c r="R132" s="21">
        <f>'Region - Pune Data'!R120</f>
        <v>0</v>
      </c>
      <c r="S132" s="21">
        <f>'Region - Pune Data'!S120</f>
        <v>16.280838117446571</v>
      </c>
      <c r="T132" s="21">
        <f>'Region - Pune Data'!T120</f>
        <v>0</v>
      </c>
      <c r="U132" s="20">
        <f>'Region - Pune Data'!U120</f>
        <v>4</v>
      </c>
      <c r="V132" s="12">
        <f>'Region - Pune Data'!V120</f>
        <v>0</v>
      </c>
    </row>
    <row r="133" spans="1:22" x14ac:dyDescent="0.35">
      <c r="A133" s="20">
        <f>'Region - Pune Data'!A121</f>
        <v>119</v>
      </c>
      <c r="B133" s="20" t="str">
        <f>'Region - Pune Data'!B121</f>
        <v>Sangli</v>
      </c>
      <c r="C133" s="20" t="str">
        <f>'Region - Pune Data'!C121</f>
        <v>Solapur</v>
      </c>
      <c r="D133" s="20" t="str">
        <f>'Region - Pune Data'!D121</f>
        <v>Solapur</v>
      </c>
      <c r="E133" s="20" t="str">
        <f>'Region - Pune Data'!E121</f>
        <v>Mangalvedhe</v>
      </c>
      <c r="F133" s="20" t="str">
        <f>'Region - Pune Data'!F121</f>
        <v>20033593</v>
      </c>
      <c r="G133" s="20" t="str">
        <f>'Region - Pune Data'!G121</f>
        <v>Andhalgaon and 3 villages</v>
      </c>
      <c r="H133" s="20" t="str">
        <f>'Region - Pune Data'!H121</f>
        <v>LAXMIDHAHIWADI</v>
      </c>
      <c r="I133" s="20" t="str">
        <f>'Region - Pune Data'!I121</f>
        <v>LAXMIDHAHIWADI ESR 2.25LL</v>
      </c>
      <c r="J133" s="21">
        <f>'Region - Pune Data'!J121</f>
        <v>0</v>
      </c>
      <c r="K133" s="20" t="str">
        <f>'Region - Pune Data'!K121</f>
        <v>Connected</v>
      </c>
      <c r="L133" s="20" t="str">
        <f>'Region - Pune Data'!L121</f>
        <v>Offline</v>
      </c>
      <c r="M133" s="20" t="str">
        <f>'Region - Pune Data'!M121</f>
        <v>2.25LL</v>
      </c>
      <c r="N133" s="21">
        <f>'Region - Pune Data'!N121</f>
        <v>0</v>
      </c>
      <c r="O133" s="21">
        <f>'Region - Pune Data'!O121</f>
        <v>0</v>
      </c>
      <c r="P133" s="21">
        <f>'Region - Pune Data'!P121</f>
        <v>0</v>
      </c>
      <c r="Q133" s="21">
        <f>'Region - Pune Data'!Q121</f>
        <v>0</v>
      </c>
      <c r="R133" s="21">
        <f>'Region - Pune Data'!R121</f>
        <v>0</v>
      </c>
      <c r="S133" s="21">
        <f>'Region - Pune Data'!S121</f>
        <v>0</v>
      </c>
      <c r="T133" s="21">
        <f>'Region - Pune Data'!T121</f>
        <v>0</v>
      </c>
      <c r="U133" s="20">
        <f>'Region - Pune Data'!U121</f>
        <v>7</v>
      </c>
      <c r="V133" s="12">
        <f>'Region - Pune Data'!V121</f>
        <v>0</v>
      </c>
    </row>
    <row r="134" spans="1:22" x14ac:dyDescent="0.35">
      <c r="A134" s="20">
        <f>'Region - Pune Data'!A122</f>
        <v>120</v>
      </c>
      <c r="B134" s="20" t="str">
        <f>'Region - Pune Data'!B122</f>
        <v>Pune</v>
      </c>
      <c r="C134" s="20" t="str">
        <f>'Region - Pune Data'!C122</f>
        <v>Pune 1</v>
      </c>
      <c r="D134" s="20" t="str">
        <f>'Region - Pune Data'!D122</f>
        <v>Baramati</v>
      </c>
      <c r="E134" s="20" t="str">
        <f>'Region - Pune Data'!E122</f>
        <v>Ambegaon</v>
      </c>
      <c r="F134" s="20" t="str">
        <f>'Region - Pune Data'!F122</f>
        <v>20017250</v>
      </c>
      <c r="G134" s="20" t="str">
        <f>'Region - Pune Data'!G122</f>
        <v>LONI BHAPKAR RRWSS</v>
      </c>
      <c r="H134" s="20" t="str">
        <f>'Region - Pune Data'!H122</f>
        <v>LoniBhapkar</v>
      </c>
      <c r="I134" s="20" t="str">
        <f>'Region - Pune Data'!I122</f>
        <v>LoniBhapkar (ambedhkarvasti) ESR 0.35LL</v>
      </c>
      <c r="J134" s="21">
        <f>'Region - Pune Data'!J122</f>
        <v>0</v>
      </c>
      <c r="K134" s="20" t="str">
        <f>'Region - Pune Data'!K122</f>
        <v>Connected</v>
      </c>
      <c r="L134" s="20" t="str">
        <f>'Region - Pune Data'!L122</f>
        <v>Offline</v>
      </c>
      <c r="M134" s="20" t="str">
        <f>'Region - Pune Data'!M122</f>
        <v>0.35LL</v>
      </c>
      <c r="N134" s="21">
        <f>'Region - Pune Data'!N122</f>
        <v>0</v>
      </c>
      <c r="O134" s="21">
        <f>'Region - Pune Data'!O122</f>
        <v>0</v>
      </c>
      <c r="P134" s="21">
        <f>'Region - Pune Data'!P122</f>
        <v>0</v>
      </c>
      <c r="Q134" s="21">
        <f>'Region - Pune Data'!Q122</f>
        <v>0</v>
      </c>
      <c r="R134" s="21">
        <f>'Region - Pune Data'!R122</f>
        <v>0</v>
      </c>
      <c r="S134" s="21">
        <f>'Region - Pune Data'!S122</f>
        <v>0</v>
      </c>
      <c r="T134" s="21">
        <f>'Region - Pune Data'!T122</f>
        <v>0</v>
      </c>
      <c r="U134" s="20">
        <f>'Region - Pune Data'!U122</f>
        <v>7</v>
      </c>
      <c r="V134" s="12">
        <f>'Region - Pune Data'!V122</f>
        <v>0</v>
      </c>
    </row>
    <row r="135" spans="1:22" x14ac:dyDescent="0.35">
      <c r="A135" s="20">
        <f>'Region - Pune Data'!A123</f>
        <v>121</v>
      </c>
      <c r="B135" s="20" t="str">
        <f>'Region - Pune Data'!B123</f>
        <v>Pune</v>
      </c>
      <c r="C135" s="20" t="str">
        <f>'Region - Pune Data'!C123</f>
        <v>Pune 1</v>
      </c>
      <c r="D135" s="20" t="str">
        <f>'Region - Pune Data'!D123</f>
        <v>Baramati</v>
      </c>
      <c r="E135" s="20" t="str">
        <f>'Region - Pune Data'!E123</f>
        <v>Ambegaon</v>
      </c>
      <c r="F135" s="20" t="str">
        <f>'Region - Pune Data'!F123</f>
        <v>7942125</v>
      </c>
      <c r="G135" s="20" t="str">
        <f>'Region - Pune Data'!G123</f>
        <v>MURTI &amp; 7 VILLAGES RRWSS</v>
      </c>
      <c r="H135" s="20" t="str">
        <f>'Region - Pune Data'!H123</f>
        <v>Waki</v>
      </c>
      <c r="I135" s="20" t="str">
        <f>'Region - Pune Data'!I123</f>
        <v>Waki OL2 ESR</v>
      </c>
      <c r="J135" s="21">
        <f>'Region - Pune Data'!J123</f>
        <v>0</v>
      </c>
      <c r="K135" s="20" t="str">
        <f>'Region - Pune Data'!K123</f>
        <v>Connected</v>
      </c>
      <c r="L135" s="20" t="str">
        <f>'Region - Pune Data'!L123</f>
        <v>Online</v>
      </c>
      <c r="M135" s="20" t="str">
        <f>'Region - Pune Data'!M123</f>
        <v>0.5LL</v>
      </c>
      <c r="N135" s="21">
        <f>'Region - Pune Data'!N123</f>
        <v>0.67228515624999996</v>
      </c>
      <c r="O135" s="21">
        <f>'Region - Pune Data'!O123</f>
        <v>0.38912109374999998</v>
      </c>
      <c r="P135" s="21">
        <f>'Region - Pune Data'!P123</f>
        <v>0.33119140624999999</v>
      </c>
      <c r="Q135" s="21">
        <f>'Region - Pune Data'!Q123</f>
        <v>0.36166015624999998</v>
      </c>
      <c r="R135" s="21">
        <f>'Region - Pune Data'!R123</f>
        <v>0.30056640624999997</v>
      </c>
      <c r="S135" s="21">
        <f>'Region - Pune Data'!S123</f>
        <v>0.1689453125</v>
      </c>
      <c r="T135" s="21">
        <f>'Region - Pune Data'!T123</f>
        <v>0.37525390624999999</v>
      </c>
      <c r="U135" s="20">
        <f>'Region - Pune Data'!U123</f>
        <v>0</v>
      </c>
      <c r="V135" s="12">
        <f>'Region - Pune Data'!V123</f>
        <v>0.75050781249999998</v>
      </c>
    </row>
    <row r="136" spans="1:22" x14ac:dyDescent="0.35">
      <c r="A136" s="20">
        <f>'Region - Pune Data'!A124</f>
        <v>122</v>
      </c>
      <c r="B136" s="20" t="str">
        <f>'Region - Pune Data'!B124</f>
        <v>Sangli</v>
      </c>
      <c r="C136" s="20" t="str">
        <f>'Region - Pune Data'!C124</f>
        <v>Solapur</v>
      </c>
      <c r="D136" s="20" t="str">
        <f>'Region - Pune Data'!D124</f>
        <v>Solapur</v>
      </c>
      <c r="E136" s="20" t="str">
        <f>'Region - Pune Data'!E124</f>
        <v>Sangola</v>
      </c>
      <c r="F136" s="20" t="str">
        <f>'Region - Pune Data'!F124</f>
        <v>20027396</v>
      </c>
      <c r="G136" s="20" t="str">
        <f>'Region - Pune Data'!G124</f>
        <v>Alegaon shirbhavi 82 Village</v>
      </c>
      <c r="H136" s="20" t="str">
        <f>'Region - Pune Data'!H124</f>
        <v>Chopadi</v>
      </c>
      <c r="I136" s="20" t="str">
        <f>'Region - Pune Data'!I124</f>
        <v>Chopadi Existing ESR 0.50 LL</v>
      </c>
      <c r="J136" s="21">
        <f>'Region - Pune Data'!J124</f>
        <v>0</v>
      </c>
      <c r="K136" s="20" t="str">
        <f>'Region - Pune Data'!K124</f>
        <v>Connected</v>
      </c>
      <c r="L136" s="20" t="str">
        <f>'Region - Pune Data'!L124</f>
        <v>Online</v>
      </c>
      <c r="M136" s="20" t="str">
        <f>'Region - Pune Data'!M124</f>
        <v>0.50  LL</v>
      </c>
      <c r="N136" s="21">
        <f>'Region - Pune Data'!N124</f>
        <v>2.5191503906250001</v>
      </c>
      <c r="O136" s="21">
        <f>'Region - Pune Data'!O124</f>
        <v>0.61791015625000001</v>
      </c>
      <c r="P136" s="21">
        <f>'Region - Pune Data'!P124</f>
        <v>1.7957080078125001</v>
      </c>
      <c r="Q136" s="21">
        <f>'Region - Pune Data'!Q124</f>
        <v>1.0016406250000001</v>
      </c>
      <c r="R136" s="21">
        <f>'Region - Pune Data'!R124</f>
        <v>1.6881494140625</v>
      </c>
      <c r="S136" s="21">
        <f>'Region - Pune Data'!S124</f>
        <v>0.55180175781249996</v>
      </c>
      <c r="T136" s="21">
        <f>'Region - Pune Data'!T124</f>
        <v>1.9918750000000001</v>
      </c>
      <c r="U136" s="20">
        <f>'Region - Pune Data'!U124</f>
        <v>0</v>
      </c>
      <c r="V136" s="12">
        <f>'Region - Pune Data'!V124</f>
        <v>3.9837500000000001</v>
      </c>
    </row>
    <row r="137" spans="1:22" x14ac:dyDescent="0.35">
      <c r="A137" s="20">
        <f>'Region - Pune Data'!A125</f>
        <v>123</v>
      </c>
      <c r="B137" s="20" t="str">
        <f>'Region - Pune Data'!B125</f>
        <v>Pune</v>
      </c>
      <c r="C137" s="20" t="str">
        <f>'Region - Pune Data'!C125</f>
        <v>Pune 1</v>
      </c>
      <c r="D137" s="20" t="str">
        <f>'Region - Pune Data'!D125</f>
        <v>Baramati</v>
      </c>
      <c r="E137" s="20" t="str">
        <f>'Region - Pune Data'!E125</f>
        <v>Ambegaon</v>
      </c>
      <c r="F137" s="20" t="str">
        <f>'Region - Pune Data'!F125</f>
        <v>20017250</v>
      </c>
      <c r="G137" s="20" t="str">
        <f>'Region - Pune Data'!G125</f>
        <v>LONI BHAPKAR RRWSS</v>
      </c>
      <c r="H137" s="20" t="str">
        <f>'Region - Pune Data'!H125</f>
        <v>Tukainagar</v>
      </c>
      <c r="I137" s="20" t="str">
        <f>'Region - Pune Data'!I125</f>
        <v>Tukainagar OL1 ESR</v>
      </c>
      <c r="J137" s="21">
        <f>'Region - Pune Data'!J125</f>
        <v>0</v>
      </c>
      <c r="K137" s="20" t="str">
        <f>'Region - Pune Data'!K125</f>
        <v>Connected</v>
      </c>
      <c r="L137" s="20" t="str">
        <f>'Region - Pune Data'!L125</f>
        <v>Offline</v>
      </c>
      <c r="M137" s="20" t="str">
        <f>'Region - Pune Data'!M125</f>
        <v>0.3LL</v>
      </c>
      <c r="N137" s="21">
        <f>'Region - Pune Data'!N125</f>
        <v>0</v>
      </c>
      <c r="O137" s="21">
        <f>'Region - Pune Data'!O125</f>
        <v>0</v>
      </c>
      <c r="P137" s="21">
        <f>'Region - Pune Data'!P125</f>
        <v>0</v>
      </c>
      <c r="Q137" s="21">
        <f>'Region - Pune Data'!Q125</f>
        <v>0</v>
      </c>
      <c r="R137" s="21">
        <f>'Region - Pune Data'!R125</f>
        <v>0</v>
      </c>
      <c r="S137" s="21">
        <f>'Region - Pune Data'!S125</f>
        <v>0</v>
      </c>
      <c r="T137" s="21">
        <f>'Region - Pune Data'!T125</f>
        <v>0</v>
      </c>
      <c r="U137" s="20">
        <f>'Region - Pune Data'!U125</f>
        <v>7</v>
      </c>
      <c r="V137" s="12">
        <f>'Region - Pune Data'!V125</f>
        <v>0</v>
      </c>
    </row>
    <row r="138" spans="1:22" x14ac:dyDescent="0.35">
      <c r="A138" s="20">
        <f>'Region - Pune Data'!A126</f>
        <v>124</v>
      </c>
      <c r="B138" s="20" t="str">
        <f>'Region - Pune Data'!B126</f>
        <v>Pune</v>
      </c>
      <c r="C138" s="20" t="str">
        <f>'Region - Pune Data'!C126</f>
        <v>Satara</v>
      </c>
      <c r="D138" s="20" t="str">
        <f>'Region - Pune Data'!D126</f>
        <v>Phaltan</v>
      </c>
      <c r="E138" s="20" t="str">
        <f>'Region - Pune Data'!E126</f>
        <v>Phaltan</v>
      </c>
      <c r="F138" s="20" t="str">
        <f>'Region - Pune Data'!F126</f>
        <v>20027892</v>
      </c>
      <c r="G138" s="20" t="str">
        <f>'Region - Pune Data'!G126</f>
        <v>RR Girvi WSS</v>
      </c>
      <c r="H138" s="20" t="str">
        <f>'Region - Pune Data'!H126</f>
        <v>Zirapwadi</v>
      </c>
      <c r="I138" s="20" t="str">
        <f>'Region - Pune Data'!I126</f>
        <v>ZIRAPWADI - Chavan Vasti ESR 0.20LL</v>
      </c>
      <c r="J138" s="21">
        <f>'Region - Pune Data'!J126</f>
        <v>0</v>
      </c>
      <c r="K138" s="20" t="str">
        <f>'Region - Pune Data'!K126</f>
        <v>Connected</v>
      </c>
      <c r="L138" s="20" t="str">
        <f>'Region - Pune Data'!L126</f>
        <v>Offline</v>
      </c>
      <c r="M138" s="20" t="str">
        <f>'Region - Pune Data'!M126</f>
        <v>0.20LL</v>
      </c>
      <c r="N138" s="21">
        <f>'Region - Pune Data'!N126</f>
        <v>0</v>
      </c>
      <c r="O138" s="21">
        <f>'Region - Pune Data'!O126</f>
        <v>0</v>
      </c>
      <c r="P138" s="21">
        <f>'Region - Pune Data'!P126</f>
        <v>0</v>
      </c>
      <c r="Q138" s="21">
        <f>'Region - Pune Data'!Q126</f>
        <v>0</v>
      </c>
      <c r="R138" s="21">
        <f>'Region - Pune Data'!R126</f>
        <v>0</v>
      </c>
      <c r="S138" s="21">
        <f>'Region - Pune Data'!S126</f>
        <v>0</v>
      </c>
      <c r="T138" s="21">
        <f>'Region - Pune Data'!T126</f>
        <v>0</v>
      </c>
      <c r="U138" s="20">
        <f>'Region - Pune Data'!U126</f>
        <v>7</v>
      </c>
      <c r="V138" s="12">
        <f>'Region - Pune Data'!V126</f>
        <v>0</v>
      </c>
    </row>
    <row r="139" spans="1:22" x14ac:dyDescent="0.35">
      <c r="A139" s="20">
        <f>'Region - Pune Data'!A127</f>
        <v>125</v>
      </c>
      <c r="B139" s="20" t="str">
        <f>'Region - Pune Data'!B127</f>
        <v>Pune</v>
      </c>
      <c r="C139" s="20" t="str">
        <f>'Region - Pune Data'!C127</f>
        <v>Satara</v>
      </c>
      <c r="D139" s="20" t="str">
        <f>'Region - Pune Data'!D127</f>
        <v>Pune</v>
      </c>
      <c r="E139" s="20" t="str">
        <f>'Region - Pune Data'!E127</f>
        <v>Phaltan</v>
      </c>
      <c r="F139" s="20" t="str">
        <f>'Region - Pune Data'!F127</f>
        <v>20019021</v>
      </c>
      <c r="G139" s="20" t="str">
        <f>'Region - Pune Data'!G127</f>
        <v>Dhuldev Algudewadi</v>
      </c>
      <c r="H139" s="20" t="str">
        <f>'Region - Pune Data'!H127</f>
        <v>Dhuldev</v>
      </c>
      <c r="I139" s="20" t="str">
        <f>'Region - Pune Data'!I127</f>
        <v>Nanware wasti ESR 0.80LL</v>
      </c>
      <c r="J139" s="21">
        <f>'Region - Pune Data'!J127</f>
        <v>0</v>
      </c>
      <c r="K139" s="20" t="str">
        <f>'Region - Pune Data'!K127</f>
        <v>Connected</v>
      </c>
      <c r="L139" s="20" t="str">
        <f>'Region - Pune Data'!L127</f>
        <v>Online</v>
      </c>
      <c r="M139" s="20" t="str">
        <f>'Region - Pune Data'!M127</f>
        <v>0.80LL</v>
      </c>
      <c r="N139" s="21">
        <f>'Region - Pune Data'!N127</f>
        <v>0</v>
      </c>
      <c r="O139" s="21">
        <f>'Region - Pune Data'!O127</f>
        <v>0</v>
      </c>
      <c r="P139" s="21">
        <f>'Region - Pune Data'!P127</f>
        <v>0</v>
      </c>
      <c r="Q139" s="21">
        <f>'Region - Pune Data'!Q127</f>
        <v>0</v>
      </c>
      <c r="R139" s="21">
        <f>'Region - Pune Data'!R127</f>
        <v>0</v>
      </c>
      <c r="S139" s="21">
        <f>'Region - Pune Data'!S127</f>
        <v>0</v>
      </c>
      <c r="T139" s="21">
        <f>'Region - Pune Data'!T127</f>
        <v>0</v>
      </c>
      <c r="U139" s="20">
        <f>'Region - Pune Data'!U127</f>
        <v>7</v>
      </c>
      <c r="V139" s="12">
        <f>'Region - Pune Data'!V127</f>
        <v>0</v>
      </c>
    </row>
    <row r="140" spans="1:22" x14ac:dyDescent="0.35">
      <c r="A140" s="20">
        <f>'Region - Pune Data'!A128</f>
        <v>126</v>
      </c>
      <c r="B140" s="20" t="str">
        <f>'Region - Pune Data'!B128</f>
        <v>Pune</v>
      </c>
      <c r="C140" s="20" t="str">
        <f>'Region - Pune Data'!C128</f>
        <v>Pune 2</v>
      </c>
      <c r="D140" s="20" t="str">
        <f>'Region - Pune Data'!D128</f>
        <v>Baramati</v>
      </c>
      <c r="E140" s="20" t="str">
        <f>'Region - Pune Data'!E128</f>
        <v>Ambegaon</v>
      </c>
      <c r="F140" s="20" t="str">
        <f>'Region - Pune Data'!F128</f>
        <v>20018548</v>
      </c>
      <c r="G140" s="20" t="str">
        <f>'Region - Pune Data'!G128</f>
        <v>HOL SASTEWADI</v>
      </c>
      <c r="H140" s="20" t="str">
        <f>'Region - Pune Data'!H128</f>
        <v>Sastewadi</v>
      </c>
      <c r="I140" s="20" t="str">
        <f>'Region - Pune Data'!I128</f>
        <v>Kadamvasti OL2 ESR</v>
      </c>
      <c r="J140" s="21">
        <f>'Region - Pune Data'!J128</f>
        <v>0</v>
      </c>
      <c r="K140" s="20" t="str">
        <f>'Region - Pune Data'!K128</f>
        <v>Connected</v>
      </c>
      <c r="L140" s="20" t="str">
        <f>'Region - Pune Data'!L128</f>
        <v>Offline</v>
      </c>
      <c r="M140" s="20" t="str">
        <f>'Region - Pune Data'!M128</f>
        <v>0.75LL</v>
      </c>
      <c r="N140" s="21">
        <f>'Region - Pune Data'!N128</f>
        <v>0</v>
      </c>
      <c r="O140" s="21">
        <f>'Region - Pune Data'!O128</f>
        <v>0</v>
      </c>
      <c r="P140" s="21">
        <f>'Region - Pune Data'!P128</f>
        <v>0</v>
      </c>
      <c r="Q140" s="21">
        <f>'Region - Pune Data'!Q128</f>
        <v>0</v>
      </c>
      <c r="R140" s="21">
        <f>'Region - Pune Data'!R128</f>
        <v>0</v>
      </c>
      <c r="S140" s="21">
        <f>'Region - Pune Data'!S128</f>
        <v>0</v>
      </c>
      <c r="T140" s="21">
        <f>'Region - Pune Data'!T128</f>
        <v>0</v>
      </c>
      <c r="U140" s="20">
        <f>'Region - Pune Data'!U128</f>
        <v>7</v>
      </c>
      <c r="V140" s="12">
        <f>'Region - Pune Data'!V128</f>
        <v>0</v>
      </c>
    </row>
    <row r="141" spans="1:22" x14ac:dyDescent="0.35">
      <c r="A141" s="20">
        <f>'Region - Pune Data'!A129</f>
        <v>127</v>
      </c>
      <c r="B141" s="20" t="str">
        <f>'Region - Pune Data'!B129</f>
        <v>Pune</v>
      </c>
      <c r="C141" s="20" t="str">
        <f>'Region - Pune Data'!C129</f>
        <v>Pune</v>
      </c>
      <c r="D141" s="20" t="str">
        <f>'Region - Pune Data'!D129</f>
        <v>Pune</v>
      </c>
      <c r="E141" s="20" t="str">
        <f>'Region - Pune Data'!E129</f>
        <v>Mulshi</v>
      </c>
      <c r="F141" s="20" t="str">
        <f>'Region - Pune Data'!F129</f>
        <v>20022133</v>
      </c>
      <c r="G141" s="20" t="str">
        <f>'Region - Pune Data'!G129</f>
        <v>Peth RR</v>
      </c>
      <c r="H141" s="20" t="str">
        <f>'Region - Pune Data'!H129</f>
        <v>Karegaon</v>
      </c>
      <c r="I141" s="20" t="str">
        <f>'Region - Pune Data'!I129</f>
        <v>Karegaon Naikade Wasti ESR 0.10LL</v>
      </c>
      <c r="J141" s="21">
        <f>'Region - Pune Data'!J129</f>
        <v>0</v>
      </c>
      <c r="K141" s="20" t="str">
        <f>'Region - Pune Data'!K129</f>
        <v>Connected</v>
      </c>
      <c r="L141" s="20" t="str">
        <f>'Region - Pune Data'!L129</f>
        <v>Online</v>
      </c>
      <c r="M141" s="20" t="str">
        <f>'Region - Pune Data'!M129</f>
        <v>0.10LL</v>
      </c>
      <c r="N141" s="21">
        <f>'Region - Pune Data'!N129</f>
        <v>0</v>
      </c>
      <c r="O141" s="21">
        <f>'Region - Pune Data'!O129</f>
        <v>0</v>
      </c>
      <c r="P141" s="21">
        <f>'Region - Pune Data'!P129</f>
        <v>0</v>
      </c>
      <c r="Q141" s="21">
        <f>'Region - Pune Data'!Q129</f>
        <v>0</v>
      </c>
      <c r="R141" s="21">
        <f>'Region - Pune Data'!R129</f>
        <v>0</v>
      </c>
      <c r="S141" s="21">
        <f>'Region - Pune Data'!S129</f>
        <v>0</v>
      </c>
      <c r="T141" s="21">
        <f>'Region - Pune Data'!T129</f>
        <v>0</v>
      </c>
      <c r="U141" s="20">
        <f>'Region - Pune Data'!U129</f>
        <v>7</v>
      </c>
      <c r="V141" s="12">
        <f>'Region - Pune Data'!V129</f>
        <v>0</v>
      </c>
    </row>
    <row r="142" spans="1:22" x14ac:dyDescent="0.35">
      <c r="A142" s="20">
        <f>'Region - Pune Data'!A130</f>
        <v>128</v>
      </c>
      <c r="B142" s="20" t="str">
        <f>'Region - Pune Data'!B130</f>
        <v>Pune</v>
      </c>
      <c r="C142" s="20" t="str">
        <f>'Region - Pune Data'!C130</f>
        <v>Satara</v>
      </c>
      <c r="D142" s="20" t="str">
        <f>'Region - Pune Data'!D130</f>
        <v>Phaltan</v>
      </c>
      <c r="E142" s="20" t="str">
        <f>'Region - Pune Data'!E130</f>
        <v>Phaltan</v>
      </c>
      <c r="F142" s="20" t="str">
        <f>'Region - Pune Data'!F130</f>
        <v>20027892</v>
      </c>
      <c r="G142" s="20" t="str">
        <f>'Region - Pune Data'!G130</f>
        <v>RR Girvi WSS</v>
      </c>
      <c r="H142" s="20" t="str">
        <f>'Region - Pune Data'!H130</f>
        <v>Sonwadi (Bk)</v>
      </c>
      <c r="I142" s="20" t="str">
        <f>'Region - Pune Data'!I130</f>
        <v>SONWADI BK AT SHIRSAGAR WASTI ESR 0.25LL</v>
      </c>
      <c r="J142" s="21">
        <f>'Region - Pune Data'!J130</f>
        <v>0</v>
      </c>
      <c r="K142" s="20" t="str">
        <f>'Region - Pune Data'!K130</f>
        <v>Connected</v>
      </c>
      <c r="L142" s="20" t="str">
        <f>'Region - Pune Data'!L130</f>
        <v>Online</v>
      </c>
      <c r="M142" s="20" t="str">
        <f>'Region - Pune Data'!M130</f>
        <v>0.25LL</v>
      </c>
      <c r="N142" s="21">
        <f>'Region - Pune Data'!N130</f>
        <v>0.68919189453124996</v>
      </c>
      <c r="O142" s="21">
        <f>'Region - Pune Data'!O130</f>
        <v>0.49571533203125001</v>
      </c>
      <c r="P142" s="21">
        <f>'Region - Pune Data'!P130</f>
        <v>0</v>
      </c>
      <c r="Q142" s="21">
        <f>'Region - Pune Data'!Q130</f>
        <v>0.2448779296875</v>
      </c>
      <c r="R142" s="21">
        <f>'Region - Pune Data'!R130</f>
        <v>1.4003173828125</v>
      </c>
      <c r="S142" s="21">
        <f>'Region - Pune Data'!S130</f>
        <v>0</v>
      </c>
      <c r="T142" s="21">
        <f>'Region - Pune Data'!T130</f>
        <v>0</v>
      </c>
      <c r="U142" s="20">
        <f>'Region - Pune Data'!U130</f>
        <v>3</v>
      </c>
      <c r="V142" s="12">
        <f>'Region - Pune Data'!V130</f>
        <v>0</v>
      </c>
    </row>
    <row r="143" spans="1:22" x14ac:dyDescent="0.35">
      <c r="A143" s="20">
        <f>'Region - Pune Data'!A131</f>
        <v>129</v>
      </c>
      <c r="B143" s="20" t="str">
        <f>'Region - Pune Data'!B131</f>
        <v>Pune</v>
      </c>
      <c r="C143" s="20" t="str">
        <f>'Region - Pune Data'!C131</f>
        <v>Pune 1</v>
      </c>
      <c r="D143" s="20" t="str">
        <f>'Region - Pune Data'!D131</f>
        <v>Pune 1</v>
      </c>
      <c r="E143" s="20" t="str">
        <f>'Region - Pune Data'!E131</f>
        <v>Daund</v>
      </c>
      <c r="F143" s="20" t="str">
        <f>'Region - Pune Data'!F131</f>
        <v>7942135</v>
      </c>
      <c r="G143" s="20" t="str">
        <f>'Region - Pune Data'!G131</f>
        <v>Gar, Sonwadi, Nanviz RR</v>
      </c>
      <c r="H143" s="20" t="str">
        <f>'Region - Pune Data'!H131</f>
        <v>Holimala</v>
      </c>
      <c r="I143" s="20" t="str">
        <f>'Region - Pune Data'!I131</f>
        <v>Holimala OL1 ESR 0.16 LL</v>
      </c>
      <c r="J143" s="21">
        <f>'Region - Pune Data'!J131</f>
        <v>0</v>
      </c>
      <c r="K143" s="20" t="str">
        <f>'Region - Pune Data'!K131</f>
        <v>Connected</v>
      </c>
      <c r="L143" s="20" t="str">
        <f>'Region - Pune Data'!L131</f>
        <v>Online</v>
      </c>
      <c r="M143" s="20" t="str">
        <f>'Region - Pune Data'!M131</f>
        <v>0.16 LL</v>
      </c>
      <c r="N143" s="21">
        <f>'Region - Pune Data'!N131</f>
        <v>0</v>
      </c>
      <c r="O143" s="21">
        <f>'Region - Pune Data'!O131</f>
        <v>0</v>
      </c>
      <c r="P143" s="21">
        <f>'Region - Pune Data'!P131</f>
        <v>0</v>
      </c>
      <c r="Q143" s="21">
        <f>'Region - Pune Data'!Q131</f>
        <v>0</v>
      </c>
      <c r="R143" s="21">
        <f>'Region - Pune Data'!R131</f>
        <v>0</v>
      </c>
      <c r="S143" s="21">
        <f>'Region - Pune Data'!S131</f>
        <v>0</v>
      </c>
      <c r="T143" s="21">
        <f>'Region - Pune Data'!T131</f>
        <v>0</v>
      </c>
      <c r="U143" s="20">
        <f>'Region - Pune Data'!U131</f>
        <v>7</v>
      </c>
      <c r="V143" s="12">
        <f>'Region - Pune Data'!V131</f>
        <v>0</v>
      </c>
    </row>
    <row r="144" spans="1:22" x14ac:dyDescent="0.35">
      <c r="A144" s="20">
        <f>'Region - Pune Data'!A132</f>
        <v>130</v>
      </c>
      <c r="B144" s="20" t="str">
        <f>'Region - Pune Data'!B132</f>
        <v>Pune</v>
      </c>
      <c r="C144" s="20" t="str">
        <f>'Region - Pune Data'!C132</f>
        <v>Pune 1</v>
      </c>
      <c r="D144" s="20" t="str">
        <f>'Region - Pune Data'!D132</f>
        <v>Baramati</v>
      </c>
      <c r="E144" s="20" t="str">
        <f>'Region - Pune Data'!E132</f>
        <v>Ambegaon</v>
      </c>
      <c r="F144" s="20" t="str">
        <f>'Region - Pune Data'!F132</f>
        <v>7942125</v>
      </c>
      <c r="G144" s="20" t="str">
        <f>'Region - Pune Data'!G132</f>
        <v>MURTI &amp; 7 VILLAGES RRWSS</v>
      </c>
      <c r="H144" s="20" t="str">
        <f>'Region - Pune Data'!H132</f>
        <v>Waki</v>
      </c>
      <c r="I144" s="20" t="str">
        <f>'Region - Pune Data'!I132</f>
        <v>Waki OL1 ESR</v>
      </c>
      <c r="J144" s="21">
        <f>'Region - Pune Data'!J132</f>
        <v>0</v>
      </c>
      <c r="K144" s="20" t="str">
        <f>'Region - Pune Data'!K132</f>
        <v>Connected</v>
      </c>
      <c r="L144" s="20" t="str">
        <f>'Region - Pune Data'!L132</f>
        <v>Offline</v>
      </c>
      <c r="M144" s="20" t="str">
        <f>'Region - Pune Data'!M132</f>
        <v>0.5LL</v>
      </c>
      <c r="N144" s="21">
        <f>'Region - Pune Data'!N132</f>
        <v>0</v>
      </c>
      <c r="O144" s="21">
        <f>'Region - Pune Data'!O132</f>
        <v>0</v>
      </c>
      <c r="P144" s="21">
        <f>'Region - Pune Data'!P132</f>
        <v>0</v>
      </c>
      <c r="Q144" s="21">
        <f>'Region - Pune Data'!Q132</f>
        <v>0</v>
      </c>
      <c r="R144" s="21">
        <f>'Region - Pune Data'!R132</f>
        <v>0</v>
      </c>
      <c r="S144" s="21">
        <f>'Region - Pune Data'!S132</f>
        <v>0</v>
      </c>
      <c r="T144" s="21">
        <f>'Region - Pune Data'!T132</f>
        <v>0</v>
      </c>
      <c r="U144" s="20">
        <f>'Region - Pune Data'!U132</f>
        <v>7</v>
      </c>
      <c r="V144" s="12">
        <f>'Region - Pune Data'!V132</f>
        <v>0</v>
      </c>
    </row>
    <row r="145" spans="1:22" x14ac:dyDescent="0.35">
      <c r="A145" s="20">
        <f>'Region - Pune Data'!A133</f>
        <v>131</v>
      </c>
      <c r="B145" s="20" t="str">
        <f>'Region - Pune Data'!B133</f>
        <v>Pune</v>
      </c>
      <c r="C145" s="20" t="str">
        <f>'Region - Pune Data'!C133</f>
        <v>Pune 1</v>
      </c>
      <c r="D145" s="20" t="str">
        <f>'Region - Pune Data'!D133</f>
        <v>Baramati</v>
      </c>
      <c r="E145" s="20" t="str">
        <f>'Region - Pune Data'!E133</f>
        <v>Ambegaon</v>
      </c>
      <c r="F145" s="20" t="str">
        <f>'Region - Pune Data'!F133</f>
        <v>20017250</v>
      </c>
      <c r="G145" s="20" t="str">
        <f>'Region - Pune Data'!G133</f>
        <v>LONI BHAPKAR RRWSS</v>
      </c>
      <c r="H145" s="20" t="str">
        <f>'Region - Pune Data'!H133</f>
        <v>Tukainagar</v>
      </c>
      <c r="I145" s="20" t="str">
        <f>'Region - Pune Data'!I133</f>
        <v>Tukainagar OL2 ESR</v>
      </c>
      <c r="J145" s="21">
        <f>'Region - Pune Data'!J133</f>
        <v>0</v>
      </c>
      <c r="K145" s="20" t="str">
        <f>'Region - Pune Data'!K133</f>
        <v>Connected</v>
      </c>
      <c r="L145" s="20" t="str">
        <f>'Region - Pune Data'!L133</f>
        <v>Online</v>
      </c>
      <c r="M145" s="20" t="str">
        <f>'Region - Pune Data'!M133</f>
        <v>0.3LL</v>
      </c>
      <c r="N145" s="21">
        <f>'Region - Pune Data'!N133</f>
        <v>0</v>
      </c>
      <c r="O145" s="21">
        <f>'Region - Pune Data'!O133</f>
        <v>0.23143676757812501</v>
      </c>
      <c r="P145" s="21">
        <f>'Region - Pune Data'!P133</f>
        <v>6.1035156250000003E-6</v>
      </c>
      <c r="Q145" s="21">
        <f>'Region - Pune Data'!Q133</f>
        <v>1.3427734375E-5</v>
      </c>
      <c r="R145" s="21">
        <f>'Region - Pune Data'!R133</f>
        <v>0.28394897460937502</v>
      </c>
      <c r="S145" s="21">
        <f>'Region - Pune Data'!S133</f>
        <v>2.4138183593750001E-2</v>
      </c>
      <c r="T145" s="21">
        <f>'Region - Pune Data'!T133</f>
        <v>0.22927734375</v>
      </c>
      <c r="U145" s="20">
        <f>'Region - Pune Data'!U133</f>
        <v>1</v>
      </c>
      <c r="V145" s="12">
        <f>'Region - Pune Data'!V133</f>
        <v>0.76425781250000002</v>
      </c>
    </row>
    <row r="146" spans="1:22" x14ac:dyDescent="0.35">
      <c r="A146" s="20">
        <f>'Region - Pune Data'!A134</f>
        <v>132</v>
      </c>
      <c r="B146" s="20" t="str">
        <f>'Region - Pune Data'!B134</f>
        <v>Pune</v>
      </c>
      <c r="C146" s="20" t="str">
        <f>'Region - Pune Data'!C134</f>
        <v>Pune 2</v>
      </c>
      <c r="D146" s="20" t="str">
        <f>'Region - Pune Data'!D134</f>
        <v>Maval</v>
      </c>
      <c r="E146" s="20" t="str">
        <f>'Region - Pune Data'!E134</f>
        <v>Daund</v>
      </c>
      <c r="F146" s="20" t="str">
        <f>'Region - Pune Data'!F134</f>
        <v>20013367</v>
      </c>
      <c r="G146" s="20" t="str">
        <f>'Region - Pune Data'!G134</f>
        <v>Done Adhale RR</v>
      </c>
      <c r="H146" s="20" t="str">
        <f>'Region - Pune Data'!H134</f>
        <v>ADHALE BK</v>
      </c>
      <c r="I146" s="20" t="str">
        <f>'Region - Pune Data'!I134</f>
        <v>ADHALE BK- GSR OL1</v>
      </c>
      <c r="J146" s="21">
        <f>'Region - Pune Data'!J134</f>
        <v>0</v>
      </c>
      <c r="K146" s="20" t="str">
        <f>'Region - Pune Data'!K134</f>
        <v>Connected</v>
      </c>
      <c r="L146" s="20" t="str">
        <f>'Region - Pune Data'!L134</f>
        <v>Offline</v>
      </c>
      <c r="M146" s="20" t="str">
        <f>'Region - Pune Data'!M134</f>
        <v>0.6LL</v>
      </c>
      <c r="N146" s="21">
        <f>'Region - Pune Data'!N134</f>
        <v>0</v>
      </c>
      <c r="O146" s="21">
        <f>'Region - Pune Data'!O134</f>
        <v>0</v>
      </c>
      <c r="P146" s="21">
        <f>'Region - Pune Data'!P134</f>
        <v>0</v>
      </c>
      <c r="Q146" s="21">
        <f>'Region - Pune Data'!Q134</f>
        <v>0</v>
      </c>
      <c r="R146" s="21">
        <f>'Region - Pune Data'!R134</f>
        <v>0</v>
      </c>
      <c r="S146" s="21">
        <f>'Region - Pune Data'!S134</f>
        <v>0</v>
      </c>
      <c r="T146" s="21">
        <f>'Region - Pune Data'!T134</f>
        <v>0</v>
      </c>
      <c r="U146" s="20">
        <f>'Region - Pune Data'!U134</f>
        <v>7</v>
      </c>
      <c r="V146" s="12">
        <f>'Region - Pune Data'!V134</f>
        <v>0</v>
      </c>
    </row>
    <row r="147" spans="1:22" x14ac:dyDescent="0.35">
      <c r="A147" s="20">
        <f>'Region - Pune Data'!A135</f>
        <v>133</v>
      </c>
      <c r="B147" s="20" t="str">
        <f>'Region - Pune Data'!B135</f>
        <v>Sangli</v>
      </c>
      <c r="C147" s="20" t="str">
        <f>'Region - Pune Data'!C135</f>
        <v>Solapur</v>
      </c>
      <c r="D147" s="20" t="str">
        <f>'Region - Pune Data'!D135</f>
        <v>Solapur</v>
      </c>
      <c r="E147" s="20" t="str">
        <f>'Region - Pune Data'!E135</f>
        <v>Sangola</v>
      </c>
      <c r="F147" s="20" t="str">
        <f>'Region - Pune Data'!F135</f>
        <v>20027396</v>
      </c>
      <c r="G147" s="20" t="str">
        <f>'Region - Pune Data'!G135</f>
        <v>Alegaon shirbhavi 82 Village</v>
      </c>
      <c r="H147" s="20" t="str">
        <f>'Region - Pune Data'!H135</f>
        <v>Mahim</v>
      </c>
      <c r="I147" s="20" t="str">
        <f>'Region - Pune Data'!I135</f>
        <v>Mahim zone 1 ESR 0.10LL</v>
      </c>
      <c r="J147" s="21">
        <f>'Region - Pune Data'!J135</f>
        <v>0</v>
      </c>
      <c r="K147" s="20" t="str">
        <f>'Region - Pune Data'!K135</f>
        <v>Connected</v>
      </c>
      <c r="L147" s="20" t="str">
        <f>'Region - Pune Data'!L135</f>
        <v>Online</v>
      </c>
      <c r="M147" s="20" t="str">
        <f>'Region - Pune Data'!M135</f>
        <v>0.10LL</v>
      </c>
      <c r="N147" s="21">
        <f>'Region - Pune Data'!N135</f>
        <v>1.5986914062499999</v>
      </c>
      <c r="O147" s="21">
        <f>'Region - Pune Data'!O135</f>
        <v>1.1457421875</v>
      </c>
      <c r="P147" s="21">
        <f>'Region - Pune Data'!P135</f>
        <v>0.39337890624999999</v>
      </c>
      <c r="Q147" s="21">
        <f>'Region - Pune Data'!Q135</f>
        <v>0.49916015624999999</v>
      </c>
      <c r="R147" s="21">
        <f>'Region - Pune Data'!R135</f>
        <v>0.47273437499999998</v>
      </c>
      <c r="S147" s="21">
        <f>'Region - Pune Data'!S135</f>
        <v>1.1624609374999999</v>
      </c>
      <c r="T147" s="21">
        <f>'Region - Pune Data'!T135</f>
        <v>0.70884765625000001</v>
      </c>
      <c r="U147" s="20">
        <f>'Region - Pune Data'!U135</f>
        <v>0</v>
      </c>
      <c r="V147" s="12">
        <f>'Region - Pune Data'!V135</f>
        <v>7.0884765624999995</v>
      </c>
    </row>
    <row r="148" spans="1:22" x14ac:dyDescent="0.35">
      <c r="A148" s="20">
        <f>'Region - Pune Data'!A136</f>
        <v>134</v>
      </c>
      <c r="B148" s="20" t="str">
        <f>'Region - Pune Data'!B136</f>
        <v>Pune</v>
      </c>
      <c r="C148" s="20" t="str">
        <f>'Region - Pune Data'!C136</f>
        <v>Pune 1</v>
      </c>
      <c r="D148" s="20" t="str">
        <f>'Region - Pune Data'!D136</f>
        <v>Baramati</v>
      </c>
      <c r="E148" s="20" t="str">
        <f>'Region - Pune Data'!E136</f>
        <v>Ambegaon</v>
      </c>
      <c r="F148" s="20" t="str">
        <f>'Region - Pune Data'!F136</f>
        <v>20017250</v>
      </c>
      <c r="G148" s="20" t="str">
        <f>'Region - Pune Data'!G136</f>
        <v>LONI BHAPKAR RRWSS</v>
      </c>
      <c r="H148" s="20" t="str">
        <f>'Region - Pune Data'!H136</f>
        <v>Jalakewadi Mudhale</v>
      </c>
      <c r="I148" s="20" t="str">
        <f>'Region - Pune Data'!I136</f>
        <v>Mudhale ESR 0.35LL</v>
      </c>
      <c r="J148" s="21">
        <f>'Region - Pune Data'!J136</f>
        <v>2.7425632476806641</v>
      </c>
      <c r="K148" s="20" t="str">
        <f>'Region - Pune Data'!K136</f>
        <v>Connected</v>
      </c>
      <c r="L148" s="20" t="str">
        <f>'Region - Pune Data'!L136</f>
        <v>Offline</v>
      </c>
      <c r="M148" s="20" t="str">
        <f>'Region - Pune Data'!M136</f>
        <v>0.35LL</v>
      </c>
      <c r="N148" s="21">
        <f>'Region - Pune Data'!N136</f>
        <v>0</v>
      </c>
      <c r="O148" s="21">
        <f>'Region - Pune Data'!O136</f>
        <v>0</v>
      </c>
      <c r="P148" s="21">
        <f>'Region - Pune Data'!P136</f>
        <v>0</v>
      </c>
      <c r="Q148" s="21">
        <f>'Region - Pune Data'!Q136</f>
        <v>0</v>
      </c>
      <c r="R148" s="21">
        <f>'Region - Pune Data'!R136</f>
        <v>0</v>
      </c>
      <c r="S148" s="21">
        <f>'Region - Pune Data'!S136</f>
        <v>0</v>
      </c>
      <c r="T148" s="21">
        <f>'Region - Pune Data'!T136</f>
        <v>0</v>
      </c>
      <c r="U148" s="20">
        <f>'Region - Pune Data'!U136</f>
        <v>7</v>
      </c>
      <c r="V148" s="12">
        <f>'Region - Pune Data'!V136</f>
        <v>0</v>
      </c>
    </row>
    <row r="149" spans="1:22" x14ac:dyDescent="0.35">
      <c r="A149" s="20">
        <f>'Region - Pune Data'!A137</f>
        <v>135</v>
      </c>
      <c r="B149" s="20" t="str">
        <f>'Region - Pune Data'!B137</f>
        <v>Sangli</v>
      </c>
      <c r="C149" s="20" t="str">
        <f>'Region - Pune Data'!C137</f>
        <v>Solapur</v>
      </c>
      <c r="D149" s="20" t="str">
        <f>'Region - Pune Data'!D137</f>
        <v>Solapur</v>
      </c>
      <c r="E149" s="20" t="str">
        <f>'Region - Pune Data'!E137</f>
        <v>Sangola</v>
      </c>
      <c r="F149" s="20" t="str">
        <f>'Region - Pune Data'!F137</f>
        <v>20027396</v>
      </c>
      <c r="G149" s="20" t="str">
        <f>'Region - Pune Data'!G137</f>
        <v>Alegaon shirbhavi 82 Village</v>
      </c>
      <c r="H149" s="20" t="str">
        <f>'Region - Pune Data'!H137</f>
        <v>Gherdi</v>
      </c>
      <c r="I149" s="20" t="str">
        <f>'Region - Pune Data'!I137</f>
        <v>zone 4 Gherdi ESR 0.30 LL</v>
      </c>
      <c r="J149" s="21">
        <f>'Region - Pune Data'!J137</f>
        <v>0</v>
      </c>
      <c r="K149" s="20" t="str">
        <f>'Region - Pune Data'!K137</f>
        <v>Connected</v>
      </c>
      <c r="L149" s="20" t="str">
        <f>'Region - Pune Data'!L137</f>
        <v>Offline</v>
      </c>
      <c r="M149" s="20" t="str">
        <f>'Region - Pune Data'!M137</f>
        <v>0.30 LL</v>
      </c>
      <c r="N149" s="21">
        <f>'Region - Pune Data'!N137</f>
        <v>0</v>
      </c>
      <c r="O149" s="21">
        <f>'Region - Pune Data'!O137</f>
        <v>0</v>
      </c>
      <c r="P149" s="21">
        <f>'Region - Pune Data'!P137</f>
        <v>0</v>
      </c>
      <c r="Q149" s="21">
        <f>'Region - Pune Data'!Q137</f>
        <v>0</v>
      </c>
      <c r="R149" s="21">
        <f>'Region - Pune Data'!R137</f>
        <v>0</v>
      </c>
      <c r="S149" s="21">
        <f>'Region - Pune Data'!S137</f>
        <v>0</v>
      </c>
      <c r="T149" s="21">
        <f>'Region - Pune Data'!T137</f>
        <v>0</v>
      </c>
      <c r="U149" s="20">
        <f>'Region - Pune Data'!U137</f>
        <v>7</v>
      </c>
      <c r="V149" s="12">
        <f>'Region - Pune Data'!V137</f>
        <v>0</v>
      </c>
    </row>
    <row r="150" spans="1:22" x14ac:dyDescent="0.35">
      <c r="A150" s="20">
        <f>'Region - Pune Data'!A138</f>
        <v>136</v>
      </c>
      <c r="B150" s="20" t="str">
        <f>'Region - Pune Data'!B138</f>
        <v>Pune</v>
      </c>
      <c r="C150" s="20" t="str">
        <f>'Region - Pune Data'!C138</f>
        <v>Satara</v>
      </c>
      <c r="D150" s="20" t="str">
        <f>'Region - Pune Data'!D138</f>
        <v>Phaltan</v>
      </c>
      <c r="E150" s="20" t="str">
        <f>'Region - Pune Data'!E138</f>
        <v>Phaltan</v>
      </c>
      <c r="F150" s="20" t="str">
        <f>'Region - Pune Data'!F138</f>
        <v>20027892</v>
      </c>
      <c r="G150" s="20" t="str">
        <f>'Region - Pune Data'!G138</f>
        <v>RR Girvi WSS</v>
      </c>
      <c r="H150" s="20" t="str">
        <f>'Region - Pune Data'!H138</f>
        <v>Bhadali Gouthan</v>
      </c>
      <c r="I150" s="20" t="str">
        <f>'Region - Pune Data'!I138</f>
        <v>BHADALI KH GAOTHAN ESR 0.4LL</v>
      </c>
      <c r="J150" s="21">
        <f>'Region - Pune Data'!J138</f>
        <v>0</v>
      </c>
      <c r="K150" s="20" t="str">
        <f>'Region - Pune Data'!K138</f>
        <v>Connected</v>
      </c>
      <c r="L150" s="20" t="str">
        <f>'Region - Pune Data'!L138</f>
        <v>Online</v>
      </c>
      <c r="M150" s="20" t="str">
        <f>'Region - Pune Data'!M138</f>
        <v>0.4LL</v>
      </c>
      <c r="N150" s="21">
        <f>'Region - Pune Data'!N138</f>
        <v>5.8007812499999999E-2</v>
      </c>
      <c r="O150" s="21">
        <f>'Region - Pune Data'!O138</f>
        <v>1.2646484374999999E-2</v>
      </c>
      <c r="P150" s="21">
        <f>'Region - Pune Data'!P138</f>
        <v>3.6328125000000003E-2</v>
      </c>
      <c r="Q150" s="21">
        <f>'Region - Pune Data'!Q138</f>
        <v>0.91600097656250001</v>
      </c>
      <c r="R150" s="21">
        <f>'Region - Pune Data'!R138</f>
        <v>0.86629882812500003</v>
      </c>
      <c r="S150" s="21">
        <f>'Region - Pune Data'!S138</f>
        <v>9.8002929687500004E-2</v>
      </c>
      <c r="T150" s="21">
        <f>'Region - Pune Data'!T138</f>
        <v>6.232421875E-2</v>
      </c>
      <c r="U150" s="20">
        <f>'Region - Pune Data'!U138</f>
        <v>0</v>
      </c>
      <c r="V150" s="12">
        <f>'Region - Pune Data'!V138</f>
        <v>0.15581054687499998</v>
      </c>
    </row>
    <row r="151" spans="1:22" x14ac:dyDescent="0.35">
      <c r="A151" s="20">
        <f>'Region - Pune Data'!A139</f>
        <v>137</v>
      </c>
      <c r="B151" s="20" t="str">
        <f>'Region - Pune Data'!B139</f>
        <v>Pune</v>
      </c>
      <c r="C151" s="20" t="str">
        <f>'Region - Pune Data'!C139</f>
        <v>Pune</v>
      </c>
      <c r="D151" s="20" t="str">
        <f>'Region - Pune Data'!D139</f>
        <v>Pune</v>
      </c>
      <c r="E151" s="20" t="str">
        <f>'Region - Pune Data'!E139</f>
        <v>Mulshi</v>
      </c>
      <c r="F151" s="20" t="str">
        <f>'Region - Pune Data'!F139</f>
        <v>20022133</v>
      </c>
      <c r="G151" s="20" t="str">
        <f>'Region - Pune Data'!G139</f>
        <v>Peth RR</v>
      </c>
      <c r="H151" s="20" t="str">
        <f>'Region - Pune Data'!H139</f>
        <v>Kurwandi</v>
      </c>
      <c r="I151" s="20" t="str">
        <f>'Region - Pune Data'!I139</f>
        <v>Kurwandi kombadwadi GSR OL2 0.20LL</v>
      </c>
      <c r="J151" s="21" t="str">
        <f>'Region - Pune Data'!J139</f>
        <v>Pt Created</v>
      </c>
      <c r="K151" s="20" t="str">
        <f>'Region - Pune Data'!K139</f>
        <v>Not</v>
      </c>
      <c r="L151" s="20" t="str">
        <f>'Region - Pune Data'!L139</f>
        <v>Offline</v>
      </c>
      <c r="M151" s="20" t="str">
        <f>'Region - Pune Data'!M139</f>
        <v>0.20LL</v>
      </c>
      <c r="N151" s="21">
        <f>'Region - Pune Data'!N139</f>
        <v>0</v>
      </c>
      <c r="O151" s="21">
        <f>'Region - Pune Data'!O139</f>
        <v>0</v>
      </c>
      <c r="P151" s="21">
        <f>'Region - Pune Data'!P139</f>
        <v>0</v>
      </c>
      <c r="Q151" s="21">
        <f>'Region - Pune Data'!Q139</f>
        <v>0</v>
      </c>
      <c r="R151" s="21">
        <f>'Region - Pune Data'!R139</f>
        <v>0</v>
      </c>
      <c r="S151" s="21">
        <f>'Region - Pune Data'!S139</f>
        <v>0</v>
      </c>
      <c r="T151" s="21">
        <f>'Region - Pune Data'!T139</f>
        <v>0</v>
      </c>
      <c r="U151" s="20">
        <f>'Region - Pune Data'!U139</f>
        <v>7</v>
      </c>
      <c r="V151" s="12">
        <f>'Region - Pune Data'!V139</f>
        <v>0</v>
      </c>
    </row>
    <row r="152" spans="1:22" x14ac:dyDescent="0.35">
      <c r="A152" s="20">
        <f>'Region - Pune Data'!A140</f>
        <v>138</v>
      </c>
      <c r="B152" s="20" t="str">
        <f>'Region - Pune Data'!B140</f>
        <v>Pune</v>
      </c>
      <c r="C152" s="20" t="str">
        <f>'Region - Pune Data'!C140</f>
        <v>Pune 1</v>
      </c>
      <c r="D152" s="20" t="str">
        <f>'Region - Pune Data'!D140</f>
        <v>Baramati</v>
      </c>
      <c r="E152" s="20" t="str">
        <f>'Region - Pune Data'!E140</f>
        <v>Ambegaon</v>
      </c>
      <c r="F152" s="20" t="str">
        <f>'Region - Pune Data'!F140</f>
        <v>20017250</v>
      </c>
      <c r="G152" s="20" t="str">
        <f>'Region - Pune Data'!G140</f>
        <v>LONI BHAPKAR RRWSS</v>
      </c>
      <c r="H152" s="20" t="str">
        <f>'Region - Pune Data'!H140</f>
        <v>Jalakewadi Mudhale</v>
      </c>
      <c r="I152" s="20" t="str">
        <f>'Region - Pune Data'!I140</f>
        <v>Jalakewadi OL1 ESR</v>
      </c>
      <c r="J152" s="21">
        <f>'Region - Pune Data'!J140</f>
        <v>0</v>
      </c>
      <c r="K152" s="20" t="str">
        <f>'Region - Pune Data'!K140</f>
        <v>Connected</v>
      </c>
      <c r="L152" s="20" t="str">
        <f>'Region - Pune Data'!L140</f>
        <v>Offline</v>
      </c>
      <c r="M152" s="20" t="str">
        <f>'Region - Pune Data'!M140</f>
        <v>0.7LL</v>
      </c>
      <c r="N152" s="21">
        <f>'Region - Pune Data'!N140</f>
        <v>0</v>
      </c>
      <c r="O152" s="21">
        <f>'Region - Pune Data'!O140</f>
        <v>0</v>
      </c>
      <c r="P152" s="21">
        <f>'Region - Pune Data'!P140</f>
        <v>0</v>
      </c>
      <c r="Q152" s="21">
        <f>'Region - Pune Data'!Q140</f>
        <v>0</v>
      </c>
      <c r="R152" s="21">
        <f>'Region - Pune Data'!R140</f>
        <v>0</v>
      </c>
      <c r="S152" s="21">
        <f>'Region - Pune Data'!S140</f>
        <v>0</v>
      </c>
      <c r="T152" s="21">
        <f>'Region - Pune Data'!T140</f>
        <v>0</v>
      </c>
      <c r="U152" s="20">
        <f>'Region - Pune Data'!U140</f>
        <v>7</v>
      </c>
      <c r="V152" s="12">
        <f>'Region - Pune Data'!V140</f>
        <v>0</v>
      </c>
    </row>
    <row r="153" spans="1:22" x14ac:dyDescent="0.35">
      <c r="A153" s="20">
        <f>'Region - Pune Data'!A141</f>
        <v>139</v>
      </c>
      <c r="B153" s="20" t="str">
        <f>'Region - Pune Data'!B141</f>
        <v>Pune</v>
      </c>
      <c r="C153" s="20" t="str">
        <f>'Region - Pune Data'!C141</f>
        <v>Pune 1</v>
      </c>
      <c r="D153" s="20" t="str">
        <f>'Region - Pune Data'!D141</f>
        <v>Baramati</v>
      </c>
      <c r="E153" s="20" t="str">
        <f>'Region - Pune Data'!E141</f>
        <v>Ambegaon</v>
      </c>
      <c r="F153" s="20" t="str">
        <f>'Region - Pune Data'!F141</f>
        <v>7942125</v>
      </c>
      <c r="G153" s="20" t="str">
        <f>'Region - Pune Data'!G141</f>
        <v>MURTI &amp; 7 VILLAGES RRWSS</v>
      </c>
      <c r="H153" s="20" t="str">
        <f>'Region - Pune Data'!H141</f>
        <v>Magarwadi</v>
      </c>
      <c r="I153" s="20" t="str">
        <f>'Region - Pune Data'!I141</f>
        <v>Magarwadi ESR 0.25LL</v>
      </c>
      <c r="J153" s="21">
        <f>'Region - Pune Data'!J141</f>
        <v>0</v>
      </c>
      <c r="K153" s="20" t="str">
        <f>'Region - Pune Data'!K141</f>
        <v>Connected</v>
      </c>
      <c r="L153" s="20" t="str">
        <f>'Region - Pune Data'!L141</f>
        <v>Online</v>
      </c>
      <c r="M153" s="20" t="str">
        <f>'Region - Pune Data'!M141</f>
        <v>0.25LL</v>
      </c>
      <c r="N153" s="21">
        <f>'Region - Pune Data'!N141</f>
        <v>18.576422316467216</v>
      </c>
      <c r="O153" s="21">
        <f>'Region - Pune Data'!O141</f>
        <v>0</v>
      </c>
      <c r="P153" s="21">
        <f>'Region - Pune Data'!P141</f>
        <v>18.966200107672275</v>
      </c>
      <c r="Q153" s="21">
        <f>'Region - Pune Data'!Q141</f>
        <v>0</v>
      </c>
      <c r="R153" s="21">
        <f>'Region - Pune Data'!R141</f>
        <v>33.368442382812503</v>
      </c>
      <c r="S153" s="21">
        <f>'Region - Pune Data'!S141</f>
        <v>0</v>
      </c>
      <c r="T153" s="21">
        <f>'Region - Pune Data'!T141</f>
        <v>0</v>
      </c>
      <c r="U153" s="20">
        <f>'Region - Pune Data'!U141</f>
        <v>4</v>
      </c>
      <c r="V153" s="12">
        <f>'Region - Pune Data'!V141</f>
        <v>0</v>
      </c>
    </row>
    <row r="154" spans="1:22" x14ac:dyDescent="0.35">
      <c r="A154" s="20">
        <f>'Region - Pune Data'!A142</f>
        <v>140</v>
      </c>
      <c r="B154" s="20" t="str">
        <f>'Region - Pune Data'!B142</f>
        <v>Pune</v>
      </c>
      <c r="C154" s="20" t="str">
        <f>'Region - Pune Data'!C142</f>
        <v>Pune 2</v>
      </c>
      <c r="D154" s="20" t="str">
        <f>'Region - Pune Data'!D142</f>
        <v>Maval</v>
      </c>
      <c r="E154" s="20" t="str">
        <f>'Region - Pune Data'!E142</f>
        <v>Daund</v>
      </c>
      <c r="F154" s="20" t="str">
        <f>'Region - Pune Data'!F142</f>
        <v>20013367</v>
      </c>
      <c r="G154" s="20" t="str">
        <f>'Region - Pune Data'!G142</f>
        <v>Done Adhale RR</v>
      </c>
      <c r="H154" s="20" t="str">
        <f>'Region - Pune Data'!H142</f>
        <v>OVALE</v>
      </c>
      <c r="I154" s="20" t="str">
        <f>'Region - Pune Data'!I142</f>
        <v>OVALE OL2 ESR</v>
      </c>
      <c r="J154" s="21">
        <f>'Region - Pune Data'!J142</f>
        <v>0</v>
      </c>
      <c r="K154" s="20" t="str">
        <f>'Region - Pune Data'!K142</f>
        <v>Connected</v>
      </c>
      <c r="L154" s="20" t="str">
        <f>'Region - Pune Data'!L142</f>
        <v>Online</v>
      </c>
      <c r="M154" s="20" t="str">
        <f>'Region - Pune Data'!M142</f>
        <v>0.6LL</v>
      </c>
      <c r="N154" s="21">
        <f>'Region - Pune Data'!N142</f>
        <v>0</v>
      </c>
      <c r="O154" s="21">
        <f>'Region - Pune Data'!O142</f>
        <v>10.847028198242187</v>
      </c>
      <c r="P154" s="21">
        <f>'Region - Pune Data'!P142</f>
        <v>7.7272161865234379</v>
      </c>
      <c r="Q154" s="21">
        <f>'Region - Pune Data'!Q142</f>
        <v>0</v>
      </c>
      <c r="R154" s="21">
        <f>'Region - Pune Data'!R142</f>
        <v>17.655288085937499</v>
      </c>
      <c r="S154" s="21">
        <f>'Region - Pune Data'!S142</f>
        <v>0</v>
      </c>
      <c r="T154" s="21">
        <f>'Region - Pune Data'!T142</f>
        <v>0</v>
      </c>
      <c r="U154" s="20">
        <f>'Region - Pune Data'!U142</f>
        <v>4</v>
      </c>
      <c r="V154" s="12">
        <f>'Region - Pune Data'!V142</f>
        <v>0</v>
      </c>
    </row>
    <row r="155" spans="1:22" x14ac:dyDescent="0.35">
      <c r="A155" s="20">
        <f>'Region - Pune Data'!A143</f>
        <v>141</v>
      </c>
      <c r="B155" s="20" t="str">
        <f>'Region - Pune Data'!B143</f>
        <v>Pune</v>
      </c>
      <c r="C155" s="20" t="str">
        <f>'Region - Pune Data'!C143</f>
        <v>Pune</v>
      </c>
      <c r="D155" s="20" t="str">
        <f>'Region - Pune Data'!D143</f>
        <v>Pune</v>
      </c>
      <c r="E155" s="20" t="str">
        <f>'Region - Pune Data'!E143</f>
        <v>Mulshi</v>
      </c>
      <c r="F155" s="20" t="str">
        <f>'Region - Pune Data'!F143</f>
        <v>20022133</v>
      </c>
      <c r="G155" s="20" t="str">
        <f>'Region - Pune Data'!G143</f>
        <v>Peth RR</v>
      </c>
      <c r="H155" s="20" t="str">
        <f>'Region - Pune Data'!H143</f>
        <v>Paragaon</v>
      </c>
      <c r="I155" s="20" t="str">
        <f>'Region - Pune Data'!I143</f>
        <v>Paragaon Nivli Thakarwadi and Jadhav Wasti ESR 0.10LL</v>
      </c>
      <c r="J155" s="21">
        <f>'Region - Pune Data'!J143</f>
        <v>0</v>
      </c>
      <c r="K155" s="20" t="str">
        <f>'Region - Pune Data'!K143</f>
        <v>Connected</v>
      </c>
      <c r="L155" s="20" t="str">
        <f>'Region - Pune Data'!L143</f>
        <v>Online</v>
      </c>
      <c r="M155" s="20" t="str">
        <f>'Region - Pune Data'!M143</f>
        <v>0.10LL</v>
      </c>
      <c r="N155" s="21">
        <f>'Region - Pune Data'!N143</f>
        <v>0</v>
      </c>
      <c r="O155" s="21">
        <f>'Region - Pune Data'!O143</f>
        <v>0</v>
      </c>
      <c r="P155" s="21">
        <f>'Region - Pune Data'!P143</f>
        <v>0</v>
      </c>
      <c r="Q155" s="21">
        <f>'Region - Pune Data'!Q143</f>
        <v>0</v>
      </c>
      <c r="R155" s="21">
        <f>'Region - Pune Data'!R143</f>
        <v>0</v>
      </c>
      <c r="S155" s="21">
        <f>'Region - Pune Data'!S143</f>
        <v>0</v>
      </c>
      <c r="T155" s="21">
        <f>'Region - Pune Data'!T143</f>
        <v>0</v>
      </c>
      <c r="U155" s="20">
        <f>'Region - Pune Data'!U143</f>
        <v>7</v>
      </c>
      <c r="V155" s="12">
        <f>'Region - Pune Data'!V143</f>
        <v>0</v>
      </c>
    </row>
    <row r="156" spans="1:22" x14ac:dyDescent="0.35">
      <c r="A156" s="20">
        <f>'Region - Pune Data'!A144</f>
        <v>142</v>
      </c>
      <c r="B156" s="20" t="str">
        <f>'Region - Pune Data'!B144</f>
        <v>Sangli</v>
      </c>
      <c r="C156" s="20" t="str">
        <f>'Region - Pune Data'!C144</f>
        <v>Solapur</v>
      </c>
      <c r="D156" s="20" t="str">
        <f>'Region - Pune Data'!D144</f>
        <v>Solapur</v>
      </c>
      <c r="E156" s="20" t="str">
        <f>'Region - Pune Data'!E144</f>
        <v>Mangalvedhe</v>
      </c>
      <c r="F156" s="20" t="str">
        <f>'Region - Pune Data'!F144</f>
        <v>20033593</v>
      </c>
      <c r="G156" s="20" t="str">
        <f>'Region - Pune Data'!G144</f>
        <v>Andhalgaon and 3 villages</v>
      </c>
      <c r="H156" s="20" t="str">
        <f>'Region - Pune Data'!H144</f>
        <v>ANDHALEGAON</v>
      </c>
      <c r="I156" s="20" t="str">
        <f>'Region - Pune Data'!I144</f>
        <v>KHUPSHUNGI ESR 0.57LL</v>
      </c>
      <c r="J156" s="21">
        <f>'Region - Pune Data'!J144</f>
        <v>0</v>
      </c>
      <c r="K156" s="20" t="str">
        <f>'Region - Pune Data'!K144</f>
        <v>Connected</v>
      </c>
      <c r="L156" s="20" t="str">
        <f>'Region - Pune Data'!L144</f>
        <v>Online</v>
      </c>
      <c r="M156" s="20" t="str">
        <f>'Region - Pune Data'!M144</f>
        <v>0.57LL</v>
      </c>
      <c r="N156" s="21">
        <f>'Region - Pune Data'!N144</f>
        <v>0</v>
      </c>
      <c r="O156" s="21">
        <f>'Region - Pune Data'!O144</f>
        <v>0</v>
      </c>
      <c r="P156" s="21">
        <f>'Region - Pune Data'!P144</f>
        <v>0</v>
      </c>
      <c r="Q156" s="21">
        <f>'Region - Pune Data'!Q144</f>
        <v>0</v>
      </c>
      <c r="R156" s="21">
        <f>'Region - Pune Data'!R144</f>
        <v>0</v>
      </c>
      <c r="S156" s="21">
        <f>'Region - Pune Data'!S144</f>
        <v>0</v>
      </c>
      <c r="T156" s="21">
        <f>'Region - Pune Data'!T144</f>
        <v>0</v>
      </c>
      <c r="U156" s="20">
        <f>'Region - Pune Data'!U144</f>
        <v>7</v>
      </c>
      <c r="V156" s="12">
        <f>'Region - Pune Data'!V144</f>
        <v>0</v>
      </c>
    </row>
    <row r="157" spans="1:22" x14ac:dyDescent="0.35">
      <c r="A157" s="20">
        <f>'Region - Pune Data'!A145</f>
        <v>143</v>
      </c>
      <c r="B157" s="20" t="str">
        <f>'Region - Pune Data'!B145</f>
        <v>Pune</v>
      </c>
      <c r="C157" s="20" t="str">
        <f>'Region - Pune Data'!C145</f>
        <v>Pune</v>
      </c>
      <c r="D157" s="20" t="str">
        <f>'Region - Pune Data'!D145</f>
        <v>Pune</v>
      </c>
      <c r="E157" s="20" t="str">
        <f>'Region - Pune Data'!E145</f>
        <v>Mulshi</v>
      </c>
      <c r="F157" s="20" t="str">
        <f>'Region - Pune Data'!F145</f>
        <v>20022133</v>
      </c>
      <c r="G157" s="20" t="str">
        <f>'Region - Pune Data'!G145</f>
        <v>Peth RR</v>
      </c>
      <c r="H157" s="20" t="str">
        <f>'Region - Pune Data'!H145</f>
        <v>Thugaon</v>
      </c>
      <c r="I157" s="20" t="str">
        <f>'Region - Pune Data'!I145</f>
        <v>Kolharwadi Gaothan ESR 0.10LL</v>
      </c>
      <c r="J157" s="21">
        <f>'Region - Pune Data'!J145</f>
        <v>0</v>
      </c>
      <c r="K157" s="20" t="str">
        <f>'Region - Pune Data'!K145</f>
        <v>Connected</v>
      </c>
      <c r="L157" s="20" t="str">
        <f>'Region - Pune Data'!L145</f>
        <v>Online</v>
      </c>
      <c r="M157" s="20" t="str">
        <f>'Region - Pune Data'!M145</f>
        <v>0.10LL</v>
      </c>
      <c r="N157" s="21">
        <f>'Region - Pune Data'!N145</f>
        <v>7.6324462890625005E-4</v>
      </c>
      <c r="O157" s="21">
        <f>'Region - Pune Data'!O145</f>
        <v>0</v>
      </c>
      <c r="P157" s="21">
        <f>'Region - Pune Data'!P145</f>
        <v>2.1362304687499999E-5</v>
      </c>
      <c r="Q157" s="21">
        <f>'Region - Pune Data'!Q145</f>
        <v>2.7465820312499999E-6</v>
      </c>
      <c r="R157" s="21">
        <f>'Region - Pune Data'!R145</f>
        <v>2.1362304687500002E-6</v>
      </c>
      <c r="S157" s="21">
        <f>'Region - Pune Data'!S145</f>
        <v>0</v>
      </c>
      <c r="T157" s="21">
        <f>'Region - Pune Data'!T145</f>
        <v>0</v>
      </c>
      <c r="U157" s="20">
        <f>'Region - Pune Data'!U145</f>
        <v>3</v>
      </c>
      <c r="V157" s="12">
        <f>'Region - Pune Data'!V145</f>
        <v>0</v>
      </c>
    </row>
    <row r="158" spans="1:22" x14ac:dyDescent="0.35">
      <c r="A158" s="20">
        <f>'Region - Pune Data'!A146</f>
        <v>144</v>
      </c>
      <c r="B158" s="20" t="str">
        <f>'Region - Pune Data'!B146</f>
        <v>Pune</v>
      </c>
      <c r="C158" s="20" t="str">
        <f>'Region - Pune Data'!C146</f>
        <v>Pune</v>
      </c>
      <c r="D158" s="20" t="str">
        <f>'Region - Pune Data'!D146</f>
        <v>Pune</v>
      </c>
      <c r="E158" s="20" t="str">
        <f>'Region - Pune Data'!E146</f>
        <v>Mulshi</v>
      </c>
      <c r="F158" s="20" t="str">
        <f>'Region - Pune Data'!F146</f>
        <v>20022133</v>
      </c>
      <c r="G158" s="20" t="str">
        <f>'Region - Pune Data'!G146</f>
        <v>Peth RR</v>
      </c>
      <c r="H158" s="20" t="str">
        <f>'Region - Pune Data'!H146</f>
        <v>Thugaon</v>
      </c>
      <c r="I158" s="20" t="str">
        <f>'Region - Pune Data'!I146</f>
        <v>Thugaon Pandit Nagar ESR 0.25LL</v>
      </c>
      <c r="J158" s="21">
        <f>'Region - Pune Data'!J146</f>
        <v>0</v>
      </c>
      <c r="K158" s="20" t="str">
        <f>'Region - Pune Data'!K146</f>
        <v>Connected</v>
      </c>
      <c r="L158" s="20" t="str">
        <f>'Region - Pune Data'!L146</f>
        <v>Online</v>
      </c>
      <c r="M158" s="20" t="str">
        <f>'Region - Pune Data'!M146</f>
        <v>0.25LL</v>
      </c>
      <c r="N158" s="21">
        <f>'Region - Pune Data'!N146</f>
        <v>0</v>
      </c>
      <c r="O158" s="21">
        <f>'Region - Pune Data'!O146</f>
        <v>0</v>
      </c>
      <c r="P158" s="21">
        <f>'Region - Pune Data'!P146</f>
        <v>0</v>
      </c>
      <c r="Q158" s="21">
        <f>'Region - Pune Data'!Q146</f>
        <v>0</v>
      </c>
      <c r="R158" s="21">
        <f>'Region - Pune Data'!R146</f>
        <v>0</v>
      </c>
      <c r="S158" s="21">
        <f>'Region - Pune Data'!S146</f>
        <v>0</v>
      </c>
      <c r="T158" s="21">
        <f>'Region - Pune Data'!T146</f>
        <v>0</v>
      </c>
      <c r="U158" s="20">
        <f>'Region - Pune Data'!U146</f>
        <v>7</v>
      </c>
      <c r="V158" s="12">
        <f>'Region - Pune Data'!V146</f>
        <v>0</v>
      </c>
    </row>
    <row r="159" spans="1:22" x14ac:dyDescent="0.35">
      <c r="A159" s="20">
        <f>'Region - Pune Data'!A147</f>
        <v>145</v>
      </c>
      <c r="B159" s="20" t="str">
        <f>'Region - Pune Data'!B147</f>
        <v>Pune</v>
      </c>
      <c r="C159" s="20" t="str">
        <f>'Region - Pune Data'!C147</f>
        <v>Pune</v>
      </c>
      <c r="D159" s="20" t="str">
        <f>'Region - Pune Data'!D147</f>
        <v>Pune</v>
      </c>
      <c r="E159" s="20" t="str">
        <f>'Region - Pune Data'!E147</f>
        <v>Mulshi</v>
      </c>
      <c r="F159" s="20" t="str">
        <f>'Region - Pune Data'!F147</f>
        <v>20022133</v>
      </c>
      <c r="G159" s="20" t="str">
        <f>'Region - Pune Data'!G147</f>
        <v>Peth RR</v>
      </c>
      <c r="H159" s="20" t="str">
        <f>'Region - Pune Data'!H147</f>
        <v>Bhawadi</v>
      </c>
      <c r="I159" s="20" t="str">
        <f>'Region - Pune Data'!I147</f>
        <v>Bhawadi Kudlwadi Gaothan ESR 0.10LL</v>
      </c>
      <c r="J159" s="21">
        <f>'Region - Pune Data'!J147</f>
        <v>0</v>
      </c>
      <c r="K159" s="20" t="str">
        <f>'Region - Pune Data'!K147</f>
        <v>Connected</v>
      </c>
      <c r="L159" s="20" t="str">
        <f>'Region - Pune Data'!L147</f>
        <v>Online</v>
      </c>
      <c r="M159" s="20" t="str">
        <f>'Region - Pune Data'!M147</f>
        <v>0.10LL</v>
      </c>
      <c r="N159" s="21">
        <f>'Region - Pune Data'!N147</f>
        <v>0</v>
      </c>
      <c r="O159" s="21">
        <f>'Region - Pune Data'!O147</f>
        <v>0</v>
      </c>
      <c r="P159" s="21">
        <f>'Region - Pune Data'!P147</f>
        <v>0</v>
      </c>
      <c r="Q159" s="21">
        <f>'Region - Pune Data'!Q147</f>
        <v>0</v>
      </c>
      <c r="R159" s="21">
        <f>'Region - Pune Data'!R147</f>
        <v>0</v>
      </c>
      <c r="S159" s="21">
        <f>'Region - Pune Data'!S147</f>
        <v>0</v>
      </c>
      <c r="T159" s="21">
        <f>'Region - Pune Data'!T147</f>
        <v>0</v>
      </c>
      <c r="U159" s="20">
        <f>'Region - Pune Data'!U147</f>
        <v>7</v>
      </c>
      <c r="V159" s="12">
        <f>'Region - Pune Data'!V147</f>
        <v>0</v>
      </c>
    </row>
    <row r="160" spans="1:22" x14ac:dyDescent="0.35">
      <c r="A160" s="20">
        <f>'Region - Pune Data'!A148</f>
        <v>146</v>
      </c>
      <c r="B160" s="20" t="str">
        <f>'Region - Pune Data'!B148</f>
        <v>Pune</v>
      </c>
      <c r="C160" s="20" t="str">
        <f>'Region - Pune Data'!C148</f>
        <v>Satara</v>
      </c>
      <c r="D160" s="20" t="str">
        <f>'Region - Pune Data'!D148</f>
        <v>Pune</v>
      </c>
      <c r="E160" s="20" t="str">
        <f>'Region - Pune Data'!E148</f>
        <v>Phaltan</v>
      </c>
      <c r="F160" s="20" t="str">
        <f>'Region - Pune Data'!F148</f>
        <v>20019021</v>
      </c>
      <c r="G160" s="20" t="str">
        <f>'Region - Pune Data'!G148</f>
        <v>Dhuldev Algudewadi</v>
      </c>
      <c r="H160" s="20" t="str">
        <f>'Region - Pune Data'!H148</f>
        <v>Algudewadi</v>
      </c>
      <c r="I160" s="20" t="str">
        <f>'Region - Pune Data'!I148</f>
        <v>Algudewadi ESR 0.55LL</v>
      </c>
      <c r="J160" s="21">
        <f>'Region - Pune Data'!J148</f>
        <v>0</v>
      </c>
      <c r="K160" s="20" t="str">
        <f>'Region - Pune Data'!K148</f>
        <v>Connected</v>
      </c>
      <c r="L160" s="20" t="str">
        <f>'Region - Pune Data'!L148</f>
        <v>Online</v>
      </c>
      <c r="M160" s="20" t="str">
        <f>'Region - Pune Data'!M148</f>
        <v>0.55LL</v>
      </c>
      <c r="N160" s="21">
        <f>'Region - Pune Data'!N148</f>
        <v>0</v>
      </c>
      <c r="O160" s="21">
        <f>'Region - Pune Data'!O148</f>
        <v>0</v>
      </c>
      <c r="P160" s="21">
        <f>'Region - Pune Data'!P148</f>
        <v>0</v>
      </c>
      <c r="Q160" s="21">
        <f>'Region - Pune Data'!Q148</f>
        <v>0</v>
      </c>
      <c r="R160" s="21">
        <f>'Region - Pune Data'!R148</f>
        <v>0</v>
      </c>
      <c r="S160" s="21">
        <f>'Region - Pune Data'!S148</f>
        <v>0</v>
      </c>
      <c r="T160" s="21">
        <f>'Region - Pune Data'!T148</f>
        <v>0</v>
      </c>
      <c r="U160" s="20">
        <f>'Region - Pune Data'!U148</f>
        <v>7</v>
      </c>
      <c r="V160" s="12">
        <f>'Region - Pune Data'!V148</f>
        <v>0</v>
      </c>
    </row>
    <row r="161" spans="1:22" x14ac:dyDescent="0.35">
      <c r="A161" s="20">
        <f>'Region - Pune Data'!A149</f>
        <v>147</v>
      </c>
      <c r="B161" s="20" t="str">
        <f>'Region - Pune Data'!B149</f>
        <v>Sangli</v>
      </c>
      <c r="C161" s="20" t="str">
        <f>'Region - Pune Data'!C149</f>
        <v>Solapur</v>
      </c>
      <c r="D161" s="20" t="str">
        <f>'Region - Pune Data'!D149</f>
        <v>Solapur</v>
      </c>
      <c r="E161" s="20" t="str">
        <f>'Region - Pune Data'!E149</f>
        <v>Sangola</v>
      </c>
      <c r="F161" s="20" t="str">
        <f>'Region - Pune Data'!F149</f>
        <v>20027396</v>
      </c>
      <c r="G161" s="20" t="str">
        <f>'Region - Pune Data'!G149</f>
        <v>Alegaon shirbhavi 82 Village</v>
      </c>
      <c r="H161" s="20" t="str">
        <f>'Region - Pune Data'!H149</f>
        <v>Javala</v>
      </c>
      <c r="I161" s="20" t="str">
        <f>'Region - Pune Data'!I149</f>
        <v>Javala Existing ESR OL 1 0.15 LL</v>
      </c>
      <c r="J161" s="21">
        <f>'Region - Pune Data'!J149</f>
        <v>0</v>
      </c>
      <c r="K161" s="20" t="str">
        <f>'Region - Pune Data'!K149</f>
        <v>Connected</v>
      </c>
      <c r="L161" s="20" t="str">
        <f>'Region - Pune Data'!L149</f>
        <v>Online</v>
      </c>
      <c r="M161" s="20" t="str">
        <f>'Region - Pune Data'!M149</f>
        <v>0.15 LL</v>
      </c>
      <c r="N161" s="21">
        <f>'Region - Pune Data'!N149</f>
        <v>0</v>
      </c>
      <c r="O161" s="21">
        <f>'Region - Pune Data'!O149</f>
        <v>2.0703027343749998</v>
      </c>
      <c r="P161" s="21">
        <f>'Region - Pune Data'!P149</f>
        <v>0</v>
      </c>
      <c r="Q161" s="21">
        <f>'Region - Pune Data'!Q149</f>
        <v>2.1869824218749998</v>
      </c>
      <c r="R161" s="21">
        <f>'Region - Pune Data'!R149</f>
        <v>0</v>
      </c>
      <c r="S161" s="21">
        <f>'Region - Pune Data'!S149</f>
        <v>2.1476562499999998</v>
      </c>
      <c r="T161" s="21">
        <f>'Region - Pune Data'!T149</f>
        <v>1.953125E-5</v>
      </c>
      <c r="U161" s="20">
        <f>'Region - Pune Data'!U149</f>
        <v>3</v>
      </c>
      <c r="V161" s="12">
        <f>'Region - Pune Data'!V149</f>
        <v>1.3020833333333333E-4</v>
      </c>
    </row>
    <row r="162" spans="1:22" x14ac:dyDescent="0.35">
      <c r="A162" s="20">
        <f>'Region - Pune Data'!A150</f>
        <v>148</v>
      </c>
      <c r="B162" s="20" t="str">
        <f>'Region - Pune Data'!B150</f>
        <v>Sangli</v>
      </c>
      <c r="C162" s="20" t="str">
        <f>'Region - Pune Data'!C150</f>
        <v>Solapur</v>
      </c>
      <c r="D162" s="20" t="str">
        <f>'Region - Pune Data'!D150</f>
        <v>Solapur</v>
      </c>
      <c r="E162" s="20" t="str">
        <f>'Region - Pune Data'!E150</f>
        <v>Sangola</v>
      </c>
      <c r="F162" s="20" t="str">
        <f>'Region - Pune Data'!F150</f>
        <v>20027396</v>
      </c>
      <c r="G162" s="20" t="str">
        <f>'Region - Pune Data'!G150</f>
        <v>Alegaon shirbhavi 82 Village</v>
      </c>
      <c r="H162" s="20" t="str">
        <f>'Region - Pune Data'!H150</f>
        <v>Budhyal</v>
      </c>
      <c r="I162" s="20" t="str">
        <f>'Region - Pune Data'!I150</f>
        <v>Budhyal Existing ESR 0.50 LL</v>
      </c>
      <c r="J162" s="21">
        <f>'Region - Pune Data'!J150</f>
        <v>2.4546618461608887</v>
      </c>
      <c r="K162" s="20" t="str">
        <f>'Region - Pune Data'!K150</f>
        <v>Connected</v>
      </c>
      <c r="L162" s="20" t="str">
        <f>'Region - Pune Data'!L150</f>
        <v>Online</v>
      </c>
      <c r="M162" s="20" t="str">
        <f>'Region - Pune Data'!M150</f>
        <v>0.50  LL</v>
      </c>
      <c r="N162" s="21">
        <f>'Region - Pune Data'!N150</f>
        <v>0.68492187500000001</v>
      </c>
      <c r="O162" s="21">
        <f>'Region - Pune Data'!O150</f>
        <v>0.83828124999999998</v>
      </c>
      <c r="P162" s="21">
        <f>'Region - Pune Data'!P150</f>
        <v>1.1915527343750001</v>
      </c>
      <c r="Q162" s="21">
        <f>'Region - Pune Data'!Q150</f>
        <v>0</v>
      </c>
      <c r="R162" s="21">
        <f>'Region - Pune Data'!R150</f>
        <v>1.1221289062499999</v>
      </c>
      <c r="S162" s="21">
        <f>'Region - Pune Data'!S150</f>
        <v>0.36634765624999999</v>
      </c>
      <c r="T162" s="21">
        <f>'Region - Pune Data'!T150</f>
        <v>0.23121093749999999</v>
      </c>
      <c r="U162" s="20">
        <f>'Region - Pune Data'!U150</f>
        <v>1</v>
      </c>
      <c r="V162" s="12">
        <f>'Region - Pune Data'!V150</f>
        <v>0.46242187499999998</v>
      </c>
    </row>
    <row r="163" spans="1:22" x14ac:dyDescent="0.35">
      <c r="A163" s="20">
        <f>'Region - Pune Data'!A151</f>
        <v>149</v>
      </c>
      <c r="B163" s="20" t="str">
        <f>'Region - Pune Data'!B151</f>
        <v>Pune</v>
      </c>
      <c r="C163" s="20" t="str">
        <f>'Region - Pune Data'!C151</f>
        <v>Pune 2</v>
      </c>
      <c r="D163" s="20" t="str">
        <f>'Region - Pune Data'!D151</f>
        <v>Maval</v>
      </c>
      <c r="E163" s="20" t="str">
        <f>'Region - Pune Data'!E151</f>
        <v>Daund</v>
      </c>
      <c r="F163" s="20" t="str">
        <f>'Region - Pune Data'!F151</f>
        <v>20013367</v>
      </c>
      <c r="G163" s="20" t="str">
        <f>'Region - Pune Data'!G151</f>
        <v>Done Adhale RR</v>
      </c>
      <c r="H163" s="20" t="str">
        <f>'Region - Pune Data'!H151</f>
        <v>DIVAD</v>
      </c>
      <c r="I163" s="20" t="str">
        <f>'Region - Pune Data'!I151</f>
        <v>DIVAD OL2 ESR</v>
      </c>
      <c r="J163" s="21">
        <f>'Region - Pune Data'!J151</f>
        <v>0</v>
      </c>
      <c r="K163" s="20" t="str">
        <f>'Region - Pune Data'!K151</f>
        <v>Connected</v>
      </c>
      <c r="L163" s="20" t="str">
        <f>'Region - Pune Data'!L151</f>
        <v>Offline</v>
      </c>
      <c r="M163" s="20" t="str">
        <f>'Region - Pune Data'!M151</f>
        <v>0.7LL</v>
      </c>
      <c r="N163" s="21">
        <f>'Region - Pune Data'!N151</f>
        <v>0</v>
      </c>
      <c r="O163" s="21">
        <f>'Region - Pune Data'!O151</f>
        <v>0</v>
      </c>
      <c r="P163" s="21">
        <f>'Region - Pune Data'!P151</f>
        <v>0</v>
      </c>
      <c r="Q163" s="21">
        <f>'Region - Pune Data'!Q151</f>
        <v>0</v>
      </c>
      <c r="R163" s="21">
        <f>'Region - Pune Data'!R151</f>
        <v>0</v>
      </c>
      <c r="S163" s="21">
        <f>'Region - Pune Data'!S151</f>
        <v>0</v>
      </c>
      <c r="T163" s="21">
        <f>'Region - Pune Data'!T151</f>
        <v>0</v>
      </c>
      <c r="U163" s="20">
        <f>'Region - Pune Data'!U151</f>
        <v>7</v>
      </c>
      <c r="V163" s="12">
        <f>'Region - Pune Data'!V151</f>
        <v>0</v>
      </c>
    </row>
    <row r="164" spans="1:22" x14ac:dyDescent="0.35">
      <c r="A164" s="20">
        <f>'Region - Pune Data'!A152</f>
        <v>150</v>
      </c>
      <c r="B164" s="20" t="str">
        <f>'Region - Pune Data'!B152</f>
        <v>Pune</v>
      </c>
      <c r="C164" s="20" t="str">
        <f>'Region - Pune Data'!C152</f>
        <v>Pune</v>
      </c>
      <c r="D164" s="20" t="str">
        <f>'Region - Pune Data'!D152</f>
        <v>Pune</v>
      </c>
      <c r="E164" s="20" t="str">
        <f>'Region - Pune Data'!E152</f>
        <v>Mulshi</v>
      </c>
      <c r="F164" s="20" t="str">
        <f>'Region - Pune Data'!F152</f>
        <v>20022133</v>
      </c>
      <c r="G164" s="20" t="str">
        <f>'Region - Pune Data'!G152</f>
        <v>Peth RR</v>
      </c>
      <c r="H164" s="20" t="str">
        <f>'Region - Pune Data'!H152</f>
        <v>Kurwandi</v>
      </c>
      <c r="I164" s="20" t="str">
        <f>'Region - Pune Data'!I152</f>
        <v>Kurwandi kombadwadi GSR OL1 0.20LL</v>
      </c>
      <c r="J164" s="21">
        <f>'Region - Pune Data'!J152</f>
        <v>0</v>
      </c>
      <c r="K164" s="20" t="str">
        <f>'Region - Pune Data'!K152</f>
        <v>Connected</v>
      </c>
      <c r="L164" s="20" t="str">
        <f>'Region - Pune Data'!L152</f>
        <v>Online</v>
      </c>
      <c r="M164" s="20" t="str">
        <f>'Region - Pune Data'!M152</f>
        <v>0.20LL</v>
      </c>
      <c r="N164" s="21">
        <f>'Region - Pune Data'!N152</f>
        <v>0</v>
      </c>
      <c r="O164" s="21">
        <f>'Region - Pune Data'!O152</f>
        <v>0</v>
      </c>
      <c r="P164" s="21">
        <f>'Region - Pune Data'!P152</f>
        <v>0</v>
      </c>
      <c r="Q164" s="21">
        <f>'Region - Pune Data'!Q152</f>
        <v>0</v>
      </c>
      <c r="R164" s="21">
        <f>'Region - Pune Data'!R152</f>
        <v>0</v>
      </c>
      <c r="S164" s="21">
        <f>'Region - Pune Data'!S152</f>
        <v>0</v>
      </c>
      <c r="T164" s="21">
        <f>'Region - Pune Data'!T152</f>
        <v>0</v>
      </c>
      <c r="U164" s="20">
        <f>'Region - Pune Data'!U152</f>
        <v>7</v>
      </c>
      <c r="V164" s="12">
        <f>'Region - Pune Data'!V152</f>
        <v>0</v>
      </c>
    </row>
    <row r="165" spans="1:22" x14ac:dyDescent="0.35">
      <c r="A165" s="20">
        <f>'Region - Pune Data'!A153</f>
        <v>151</v>
      </c>
      <c r="B165" s="20" t="str">
        <f>'Region - Pune Data'!B153</f>
        <v>Pune</v>
      </c>
      <c r="C165" s="20" t="str">
        <f>'Region - Pune Data'!C153</f>
        <v>Pune 2</v>
      </c>
      <c r="D165" s="20" t="str">
        <f>'Region - Pune Data'!D153</f>
        <v>Maval</v>
      </c>
      <c r="E165" s="20" t="str">
        <f>'Region - Pune Data'!E153</f>
        <v>Daund</v>
      </c>
      <c r="F165" s="20" t="str">
        <f>'Region - Pune Data'!F153</f>
        <v>20013367</v>
      </c>
      <c r="G165" s="20" t="str">
        <f>'Region - Pune Data'!G153</f>
        <v>Done Adhale RR</v>
      </c>
      <c r="H165" s="20" t="str">
        <f>'Region - Pune Data'!H153</f>
        <v>DONE</v>
      </c>
      <c r="I165" s="20" t="str">
        <f>'Region - Pune Data'!I153</f>
        <v>DONE GSR 0.4LL</v>
      </c>
      <c r="J165" s="21">
        <f>'Region - Pune Data'!J153</f>
        <v>0</v>
      </c>
      <c r="K165" s="20" t="str">
        <f>'Region - Pune Data'!K153</f>
        <v>Connected</v>
      </c>
      <c r="L165" s="20" t="str">
        <f>'Region - Pune Data'!L153</f>
        <v>Online</v>
      </c>
      <c r="M165" s="20" t="str">
        <f>'Region - Pune Data'!M153</f>
        <v>0.4LL</v>
      </c>
      <c r="N165" s="21">
        <f>'Region - Pune Data'!N153</f>
        <v>0</v>
      </c>
      <c r="O165" s="21">
        <f>'Region - Pune Data'!O153</f>
        <v>0</v>
      </c>
      <c r="P165" s="21">
        <f>'Region - Pune Data'!P153</f>
        <v>0</v>
      </c>
      <c r="Q165" s="21">
        <f>'Region - Pune Data'!Q153</f>
        <v>0</v>
      </c>
      <c r="R165" s="21">
        <f>'Region - Pune Data'!R153</f>
        <v>18.219495406214968</v>
      </c>
      <c r="S165" s="21">
        <f>'Region - Pune Data'!S153</f>
        <v>0.73908935546874999</v>
      </c>
      <c r="T165" s="21">
        <f>'Region - Pune Data'!T153</f>
        <v>0</v>
      </c>
      <c r="U165" s="20">
        <f>'Region - Pune Data'!U153</f>
        <v>5</v>
      </c>
      <c r="V165" s="12">
        <f>'Region - Pune Data'!V153</f>
        <v>0</v>
      </c>
    </row>
    <row r="166" spans="1:22" x14ac:dyDescent="0.35">
      <c r="A166" s="20">
        <f>'Region - Pune Data'!A154</f>
        <v>152</v>
      </c>
      <c r="B166" s="20" t="str">
        <f>'Region - Pune Data'!B154</f>
        <v>Sangli</v>
      </c>
      <c r="C166" s="20" t="str">
        <f>'Region - Pune Data'!C154</f>
        <v>Solapur</v>
      </c>
      <c r="D166" s="20" t="str">
        <f>'Region - Pune Data'!D154</f>
        <v>Solapur</v>
      </c>
      <c r="E166" s="20" t="str">
        <f>'Region - Pune Data'!E154</f>
        <v>Sangola</v>
      </c>
      <c r="F166" s="20" t="str">
        <f>'Region - Pune Data'!F154</f>
        <v>20027396</v>
      </c>
      <c r="G166" s="20" t="str">
        <f>'Region - Pune Data'!G154</f>
        <v>Alegaon shirbhavi 82 Village</v>
      </c>
      <c r="H166" s="20" t="str">
        <f>'Region - Pune Data'!H154</f>
        <v>Nizampur</v>
      </c>
      <c r="I166" s="20" t="str">
        <f>'Region - Pune Data'!I154</f>
        <v>Nizampur Existing ESR 0.75 LL</v>
      </c>
      <c r="J166" s="21">
        <f>'Region - Pune Data'!J154</f>
        <v>0</v>
      </c>
      <c r="K166" s="20" t="str">
        <f>'Region - Pune Data'!K154</f>
        <v>Connected</v>
      </c>
      <c r="L166" s="20" t="str">
        <f>'Region - Pune Data'!L154</f>
        <v>Online</v>
      </c>
      <c r="M166" s="20" t="str">
        <f>'Region - Pune Data'!M154</f>
        <v>0.75 LL</v>
      </c>
      <c r="N166" s="21">
        <f>'Region - Pune Data'!N154</f>
        <v>0</v>
      </c>
      <c r="O166" s="21">
        <f>'Region - Pune Data'!O154</f>
        <v>0</v>
      </c>
      <c r="P166" s="21">
        <f>'Region - Pune Data'!P154</f>
        <v>0</v>
      </c>
      <c r="Q166" s="21">
        <f>'Region - Pune Data'!Q154</f>
        <v>0</v>
      </c>
      <c r="R166" s="21">
        <f>'Region - Pune Data'!R154</f>
        <v>0</v>
      </c>
      <c r="S166" s="21">
        <f>'Region - Pune Data'!S154</f>
        <v>0</v>
      </c>
      <c r="T166" s="21">
        <f>'Region - Pune Data'!T154</f>
        <v>0</v>
      </c>
      <c r="U166" s="20">
        <f>'Region - Pune Data'!U154</f>
        <v>7</v>
      </c>
      <c r="V166" s="12">
        <f>'Region - Pune Data'!V154</f>
        <v>0</v>
      </c>
    </row>
    <row r="167" spans="1:22" x14ac:dyDescent="0.35">
      <c r="A167" s="20">
        <f>'Region - Pune Data'!A155</f>
        <v>153</v>
      </c>
      <c r="B167" s="20" t="str">
        <f>'Region - Pune Data'!B155</f>
        <v>Sangli</v>
      </c>
      <c r="C167" s="20" t="str">
        <f>'Region - Pune Data'!C155</f>
        <v>Solapur</v>
      </c>
      <c r="D167" s="20" t="str">
        <f>'Region - Pune Data'!D155</f>
        <v>Solapur</v>
      </c>
      <c r="E167" s="20" t="str">
        <f>'Region - Pune Data'!E155</f>
        <v>Sangola</v>
      </c>
      <c r="F167" s="20" t="str">
        <f>'Region - Pune Data'!F155</f>
        <v>20027396</v>
      </c>
      <c r="G167" s="20" t="str">
        <f>'Region - Pune Data'!G155</f>
        <v>Alegaon shirbhavi 82 Village</v>
      </c>
      <c r="H167" s="20" t="str">
        <f>'Region - Pune Data'!H155</f>
        <v>Anakdhal</v>
      </c>
      <c r="I167" s="20" t="str">
        <f>'Region - Pune Data'!I155</f>
        <v>Anakdhal Existing ESR 0.15 LL</v>
      </c>
      <c r="J167" s="21">
        <f>'Region - Pune Data'!J155</f>
        <v>0</v>
      </c>
      <c r="K167" s="20" t="str">
        <f>'Region - Pune Data'!K155</f>
        <v>Connected</v>
      </c>
      <c r="L167" s="20" t="str">
        <f>'Region - Pune Data'!L155</f>
        <v>Offline</v>
      </c>
      <c r="M167" s="20" t="str">
        <f>'Region - Pune Data'!M155</f>
        <v>0.15 LL</v>
      </c>
      <c r="N167" s="21">
        <f>'Region - Pune Data'!N155</f>
        <v>0</v>
      </c>
      <c r="O167" s="21">
        <f>'Region - Pune Data'!O155</f>
        <v>0</v>
      </c>
      <c r="P167" s="21">
        <f>'Region - Pune Data'!P155</f>
        <v>0</v>
      </c>
      <c r="Q167" s="21">
        <f>'Region - Pune Data'!Q155</f>
        <v>0</v>
      </c>
      <c r="R167" s="21">
        <f>'Region - Pune Data'!R155</f>
        <v>0</v>
      </c>
      <c r="S167" s="21">
        <f>'Region - Pune Data'!S155</f>
        <v>0</v>
      </c>
      <c r="T167" s="21">
        <f>'Region - Pune Data'!T155</f>
        <v>0</v>
      </c>
      <c r="U167" s="20">
        <f>'Region - Pune Data'!U155</f>
        <v>7</v>
      </c>
      <c r="V167" s="12">
        <f>'Region - Pune Data'!V155</f>
        <v>0</v>
      </c>
    </row>
    <row r="168" spans="1:22" x14ac:dyDescent="0.35">
      <c r="A168" s="20">
        <f>'Region - Pune Data'!A156</f>
        <v>154</v>
      </c>
      <c r="B168" s="20" t="str">
        <f>'Region - Pune Data'!B156</f>
        <v>Pune</v>
      </c>
      <c r="C168" s="20" t="str">
        <f>'Region - Pune Data'!C156</f>
        <v>Pune</v>
      </c>
      <c r="D168" s="20" t="str">
        <f>'Region - Pune Data'!D156</f>
        <v>Pune</v>
      </c>
      <c r="E168" s="20" t="str">
        <f>'Region - Pune Data'!E156</f>
        <v>Mulshi</v>
      </c>
      <c r="F168" s="20" t="str">
        <f>'Region - Pune Data'!F156</f>
        <v>20022133</v>
      </c>
      <c r="G168" s="20" t="str">
        <f>'Region - Pune Data'!G156</f>
        <v>Peth RR</v>
      </c>
      <c r="H168" s="20" t="str">
        <f>'Region - Pune Data'!H156</f>
        <v>Thugaon</v>
      </c>
      <c r="I168" s="20" t="str">
        <f>'Region - Pune Data'!I156</f>
        <v>Kolharwadi Ganesh Nagar GSR 0.10LL</v>
      </c>
      <c r="J168" s="21">
        <f>'Region - Pune Data'!J156</f>
        <v>0</v>
      </c>
      <c r="K168" s="20" t="str">
        <f>'Region - Pune Data'!K156</f>
        <v>Connected</v>
      </c>
      <c r="L168" s="20" t="str">
        <f>'Region - Pune Data'!L156</f>
        <v>Online</v>
      </c>
      <c r="M168" s="20" t="str">
        <f>'Region - Pune Data'!M156</f>
        <v>0.10LL</v>
      </c>
      <c r="N168" s="21">
        <f>'Region - Pune Data'!N156</f>
        <v>0</v>
      </c>
      <c r="O168" s="21">
        <f>'Region - Pune Data'!O156</f>
        <v>0</v>
      </c>
      <c r="P168" s="21">
        <f>'Region - Pune Data'!P156</f>
        <v>0</v>
      </c>
      <c r="Q168" s="21">
        <f>'Region - Pune Data'!Q156</f>
        <v>0</v>
      </c>
      <c r="R168" s="21">
        <f>'Region - Pune Data'!R156</f>
        <v>0</v>
      </c>
      <c r="S168" s="21">
        <f>'Region - Pune Data'!S156</f>
        <v>0</v>
      </c>
      <c r="T168" s="21">
        <f>'Region - Pune Data'!T156</f>
        <v>0</v>
      </c>
      <c r="U168" s="20">
        <f>'Region - Pune Data'!U156</f>
        <v>7</v>
      </c>
      <c r="V168" s="12">
        <f>'Region - Pune Data'!V156</f>
        <v>0</v>
      </c>
    </row>
    <row r="169" spans="1:22" x14ac:dyDescent="0.35">
      <c r="A169" s="20">
        <f>'Region - Pune Data'!A157</f>
        <v>155</v>
      </c>
      <c r="B169" s="20" t="str">
        <f>'Region - Pune Data'!B157</f>
        <v>Sangli</v>
      </c>
      <c r="C169" s="20" t="str">
        <f>'Region - Pune Data'!C157</f>
        <v>Solapur</v>
      </c>
      <c r="D169" s="20" t="str">
        <f>'Region - Pune Data'!D157</f>
        <v>Solapur</v>
      </c>
      <c r="E169" s="20" t="str">
        <f>'Region - Pune Data'!E157</f>
        <v>Sangola</v>
      </c>
      <c r="F169" s="20" t="str">
        <f>'Region - Pune Data'!F157</f>
        <v>20027396</v>
      </c>
      <c r="G169" s="20" t="str">
        <f>'Region - Pune Data'!G157</f>
        <v>Alegaon shirbhavi 82 Village</v>
      </c>
      <c r="H169" s="20" t="str">
        <f>'Region - Pune Data'!H157</f>
        <v>Udenwadi</v>
      </c>
      <c r="I169" s="20" t="str">
        <f>'Region - Pune Data'!I157</f>
        <v>Udenwadi Existing ESR 0.50 LL</v>
      </c>
      <c r="J169" s="21">
        <f>'Region - Pune Data'!J157</f>
        <v>0</v>
      </c>
      <c r="K169" s="20" t="str">
        <f>'Region - Pune Data'!K157</f>
        <v>Connected</v>
      </c>
      <c r="L169" s="20" t="str">
        <f>'Region - Pune Data'!L157</f>
        <v>Online</v>
      </c>
      <c r="M169" s="20" t="str">
        <f>'Region - Pune Data'!M157</f>
        <v>0.50 LL</v>
      </c>
      <c r="N169" s="21">
        <f>'Region - Pune Data'!N157</f>
        <v>0.43214843749999998</v>
      </c>
      <c r="O169" s="21">
        <f>'Region - Pune Data'!O157</f>
        <v>3.7109375E-4</v>
      </c>
      <c r="P169" s="21">
        <f>'Region - Pune Data'!P157</f>
        <v>3.5546875000000001E-3</v>
      </c>
      <c r="Q169" s="21">
        <f>'Region - Pune Data'!Q157</f>
        <v>6.0546875E-4</v>
      </c>
      <c r="R169" s="21">
        <f>'Region - Pune Data'!R157</f>
        <v>0</v>
      </c>
      <c r="S169" s="21">
        <f>'Region - Pune Data'!S157</f>
        <v>0</v>
      </c>
      <c r="T169" s="21">
        <f>'Region - Pune Data'!T157</f>
        <v>0</v>
      </c>
      <c r="U169" s="20">
        <f>'Region - Pune Data'!U157</f>
        <v>3</v>
      </c>
      <c r="V169" s="12">
        <f>'Region - Pune Data'!V157</f>
        <v>0</v>
      </c>
    </row>
    <row r="170" spans="1:22" x14ac:dyDescent="0.35">
      <c r="A170" s="20">
        <f>'Region - Pune Data'!A158</f>
        <v>156</v>
      </c>
      <c r="B170" s="20" t="str">
        <f>'Region - Pune Data'!B158</f>
        <v>Pune</v>
      </c>
      <c r="C170" s="20" t="str">
        <f>'Region - Pune Data'!C158</f>
        <v>Pune 1</v>
      </c>
      <c r="D170" s="20" t="str">
        <f>'Region - Pune Data'!D158</f>
        <v>Pune 1</v>
      </c>
      <c r="E170" s="20" t="str">
        <f>'Region - Pune Data'!E158</f>
        <v>Daund</v>
      </c>
      <c r="F170" s="20" t="str">
        <f>'Region - Pune Data'!F158</f>
        <v>7942135</v>
      </c>
      <c r="G170" s="20" t="str">
        <f>'Region - Pune Data'!G158</f>
        <v>Gar, Sonwadi, Nanviz RR</v>
      </c>
      <c r="H170" s="20" t="str">
        <f>'Region - Pune Data'!H158</f>
        <v>Sonwadi</v>
      </c>
      <c r="I170" s="20" t="str">
        <f>'Region - Pune Data'!I158</f>
        <v>Sonwadi 1.25 LL</v>
      </c>
      <c r="J170" s="21">
        <f>'Region - Pune Data'!J158</f>
        <v>0</v>
      </c>
      <c r="K170" s="20" t="str">
        <f>'Region - Pune Data'!K158</f>
        <v>Connected</v>
      </c>
      <c r="L170" s="20" t="str">
        <f>'Region - Pune Data'!L158</f>
        <v>Online</v>
      </c>
      <c r="M170" s="20" t="str">
        <f>'Region - Pune Data'!M158</f>
        <v>1.25 LL</v>
      </c>
      <c r="N170" s="21">
        <f>'Region - Pune Data'!N158</f>
        <v>0</v>
      </c>
      <c r="O170" s="21">
        <f>'Region - Pune Data'!O158</f>
        <v>0</v>
      </c>
      <c r="P170" s="21">
        <f>'Region - Pune Data'!P158</f>
        <v>0</v>
      </c>
      <c r="Q170" s="21">
        <f>'Region - Pune Data'!Q158</f>
        <v>0</v>
      </c>
      <c r="R170" s="21">
        <f>'Region - Pune Data'!R158</f>
        <v>0</v>
      </c>
      <c r="S170" s="21">
        <f>'Region - Pune Data'!S158</f>
        <v>0</v>
      </c>
      <c r="T170" s="21">
        <f>'Region - Pune Data'!T158</f>
        <v>0</v>
      </c>
      <c r="U170" s="20">
        <f>'Region - Pune Data'!U158</f>
        <v>7</v>
      </c>
      <c r="V170" s="12">
        <f>'Region - Pune Data'!V158</f>
        <v>0</v>
      </c>
    </row>
    <row r="171" spans="1:22" x14ac:dyDescent="0.35">
      <c r="A171" s="20">
        <f>'Region - Pune Data'!A159</f>
        <v>157</v>
      </c>
      <c r="B171" s="20" t="str">
        <f>'Region - Pune Data'!B159</f>
        <v>Pune</v>
      </c>
      <c r="C171" s="20" t="str">
        <f>'Region - Pune Data'!C159</f>
        <v>Pune</v>
      </c>
      <c r="D171" s="20" t="str">
        <f>'Region - Pune Data'!D159</f>
        <v>Pune</v>
      </c>
      <c r="E171" s="20" t="str">
        <f>'Region - Pune Data'!E159</f>
        <v>Mulshi</v>
      </c>
      <c r="F171" s="20" t="str">
        <f>'Region - Pune Data'!F159</f>
        <v>20022133</v>
      </c>
      <c r="G171" s="20" t="str">
        <f>'Region - Pune Data'!G159</f>
        <v>Peth RR</v>
      </c>
      <c r="H171" s="20" t="str">
        <f>'Region - Pune Data'!H159</f>
        <v>Peth</v>
      </c>
      <c r="I171" s="20" t="str">
        <f>'Region - Pune Data'!I159</f>
        <v>Peth Kandhare and Buttewasti ESR 0.10LL</v>
      </c>
      <c r="J171" s="21">
        <f>'Region - Pune Data'!J159</f>
        <v>0</v>
      </c>
      <c r="K171" s="20" t="str">
        <f>'Region - Pune Data'!K159</f>
        <v>Connected</v>
      </c>
      <c r="L171" s="20" t="str">
        <f>'Region - Pune Data'!L159</f>
        <v>Online</v>
      </c>
      <c r="M171" s="20" t="str">
        <f>'Region - Pune Data'!M159</f>
        <v>0.10LL</v>
      </c>
      <c r="N171" s="21">
        <f>'Region - Pune Data'!N159</f>
        <v>2.3365020751953125E-7</v>
      </c>
      <c r="O171" s="21">
        <f>'Region - Pune Data'!O159</f>
        <v>0</v>
      </c>
      <c r="P171" s="21">
        <f>'Region - Pune Data'!P159</f>
        <v>0</v>
      </c>
      <c r="Q171" s="21">
        <f>'Region - Pune Data'!Q159</f>
        <v>0</v>
      </c>
      <c r="R171" s="21">
        <f>'Region - Pune Data'!R159</f>
        <v>0</v>
      </c>
      <c r="S171" s="21">
        <f>'Region - Pune Data'!S159</f>
        <v>0</v>
      </c>
      <c r="T171" s="21">
        <f>'Region - Pune Data'!T159</f>
        <v>0</v>
      </c>
      <c r="U171" s="20">
        <f>'Region - Pune Data'!U159</f>
        <v>6</v>
      </c>
      <c r="V171" s="12">
        <f>'Region - Pune Data'!V159</f>
        <v>0</v>
      </c>
    </row>
    <row r="172" spans="1:22" x14ac:dyDescent="0.35">
      <c r="A172" s="20">
        <f>'Region - Pune Data'!A160</f>
        <v>158</v>
      </c>
      <c r="B172" s="20" t="str">
        <f>'Region - Pune Data'!B160</f>
        <v>Sangli</v>
      </c>
      <c r="C172" s="20" t="str">
        <f>'Region - Pune Data'!C160</f>
        <v>Solapur</v>
      </c>
      <c r="D172" s="20" t="str">
        <f>'Region - Pune Data'!D160</f>
        <v>Solapur</v>
      </c>
      <c r="E172" s="20" t="str">
        <f>'Region - Pune Data'!E160</f>
        <v>Sangola</v>
      </c>
      <c r="F172" s="20" t="str">
        <f>'Region - Pune Data'!F160</f>
        <v>20027396</v>
      </c>
      <c r="G172" s="20" t="str">
        <f>'Region - Pune Data'!G160</f>
        <v>Alegaon shirbhavi 82 Village</v>
      </c>
      <c r="H172" s="20" t="str">
        <f>'Region - Pune Data'!H160</f>
        <v>Sonanad</v>
      </c>
      <c r="I172" s="20" t="str">
        <f>'Region - Pune Data'!I160</f>
        <v>Sonanad Existing ESR 0.75 LL</v>
      </c>
      <c r="J172" s="21">
        <f>'Region - Pune Data'!J160</f>
        <v>52.740341186523438</v>
      </c>
      <c r="K172" s="20" t="str">
        <f>'Region - Pune Data'!K160</f>
        <v>Connected</v>
      </c>
      <c r="L172" s="20" t="str">
        <f>'Region - Pune Data'!L160</f>
        <v>Online</v>
      </c>
      <c r="M172" s="20" t="str">
        <f>'Region - Pune Data'!M160</f>
        <v>0.75 LL</v>
      </c>
      <c r="N172" s="21">
        <f>'Region - Pune Data'!N160</f>
        <v>0.81146484375000005</v>
      </c>
      <c r="O172" s="21">
        <f>'Region - Pune Data'!O160</f>
        <v>2.0923925781250001</v>
      </c>
      <c r="P172" s="21">
        <f>'Region - Pune Data'!P160</f>
        <v>0.96613281250000005</v>
      </c>
      <c r="Q172" s="21">
        <f>'Region - Pune Data'!Q160</f>
        <v>1.601796875</v>
      </c>
      <c r="R172" s="21">
        <f>'Region - Pune Data'!R160</f>
        <v>0</v>
      </c>
      <c r="S172" s="21">
        <f>'Region - Pune Data'!S160</f>
        <v>1.763212890625</v>
      </c>
      <c r="T172" s="21">
        <f>'Region - Pune Data'!T160</f>
        <v>1.5987695312500001</v>
      </c>
      <c r="U172" s="20">
        <f>'Region - Pune Data'!U160</f>
        <v>1</v>
      </c>
      <c r="V172" s="12">
        <f>'Region - Pune Data'!V160</f>
        <v>2.1316927083333335</v>
      </c>
    </row>
    <row r="173" spans="1:22" x14ac:dyDescent="0.35">
      <c r="A173" s="20">
        <f>'Region - Pune Data'!A161</f>
        <v>159</v>
      </c>
      <c r="B173" s="20" t="str">
        <f>'Region - Pune Data'!B161</f>
        <v>Pune</v>
      </c>
      <c r="C173" s="20" t="str">
        <f>'Region - Pune Data'!C161</f>
        <v>Satara</v>
      </c>
      <c r="D173" s="20" t="str">
        <f>'Region - Pune Data'!D161</f>
        <v>Phaltan</v>
      </c>
      <c r="E173" s="20" t="str">
        <f>'Region - Pune Data'!E161</f>
        <v>Phaltan</v>
      </c>
      <c r="F173" s="20" t="str">
        <f>'Region - Pune Data'!F161</f>
        <v>20027892</v>
      </c>
      <c r="G173" s="20" t="str">
        <f>'Region - Pune Data'!G161</f>
        <v>RR Girvi WSS</v>
      </c>
      <c r="H173" s="20" t="str">
        <f>'Region - Pune Data'!H161</f>
        <v>Tirakwadi</v>
      </c>
      <c r="I173" s="20" t="str">
        <f>'Region - Pune Data'!I161</f>
        <v>TIRKWADI ESR 0.05LL</v>
      </c>
      <c r="J173" s="21">
        <f>'Region - Pune Data'!J161</f>
        <v>0</v>
      </c>
      <c r="K173" s="20" t="str">
        <f>'Region - Pune Data'!K161</f>
        <v>Connected</v>
      </c>
      <c r="L173" s="20" t="str">
        <f>'Region - Pune Data'!L161</f>
        <v>Online</v>
      </c>
      <c r="M173" s="20" t="str">
        <f>'Region - Pune Data'!M161</f>
        <v>0.05LL</v>
      </c>
      <c r="N173" s="21">
        <f>'Region - Pune Data'!N161</f>
        <v>0</v>
      </c>
      <c r="O173" s="21">
        <f>'Region - Pune Data'!O161</f>
        <v>0</v>
      </c>
      <c r="P173" s="21">
        <f>'Region - Pune Data'!P161</f>
        <v>7.016311095021624E-2</v>
      </c>
      <c r="Q173" s="21">
        <f>'Region - Pune Data'!Q161</f>
        <v>0</v>
      </c>
      <c r="R173" s="21">
        <f>'Region - Pune Data'!R161</f>
        <v>0</v>
      </c>
      <c r="S173" s="21">
        <f>'Region - Pune Data'!S161</f>
        <v>0</v>
      </c>
      <c r="T173" s="21">
        <f>'Region - Pune Data'!T161</f>
        <v>5.2657625587488897E-2</v>
      </c>
      <c r="U173" s="20">
        <f>'Region - Pune Data'!U161</f>
        <v>5</v>
      </c>
      <c r="V173" s="12">
        <f>'Region - Pune Data'!V161</f>
        <v>1.053152511749778</v>
      </c>
    </row>
    <row r="174" spans="1:22" x14ac:dyDescent="0.35">
      <c r="A174" s="20">
        <f>'Region - Pune Data'!A162</f>
        <v>160</v>
      </c>
      <c r="B174" s="20" t="str">
        <f>'Region - Pune Data'!B162</f>
        <v>Pune</v>
      </c>
      <c r="C174" s="20" t="str">
        <f>'Region - Pune Data'!C162</f>
        <v>Pune</v>
      </c>
      <c r="D174" s="20" t="str">
        <f>'Region - Pune Data'!D162</f>
        <v>Pune</v>
      </c>
      <c r="E174" s="20" t="str">
        <f>'Region - Pune Data'!E162</f>
        <v>Mulshi</v>
      </c>
      <c r="F174" s="20" t="str">
        <f>'Region - Pune Data'!F162</f>
        <v>20022133</v>
      </c>
      <c r="G174" s="20" t="str">
        <f>'Region - Pune Data'!G162</f>
        <v>Peth RR</v>
      </c>
      <c r="H174" s="20" t="str">
        <f>'Region - Pune Data'!H162</f>
        <v>Kurwandi</v>
      </c>
      <c r="I174" s="20" t="str">
        <f>'Region - Pune Data'!I162</f>
        <v>Kurwandi matewadi GSR OL1 0.20LL</v>
      </c>
      <c r="J174" s="21">
        <f>'Region - Pune Data'!J162</f>
        <v>0</v>
      </c>
      <c r="K174" s="20" t="str">
        <f>'Region - Pune Data'!K162</f>
        <v>Connected</v>
      </c>
      <c r="L174" s="20" t="str">
        <f>'Region - Pune Data'!L162</f>
        <v>Offline</v>
      </c>
      <c r="M174" s="20" t="str">
        <f>'Region - Pune Data'!M162</f>
        <v>0.20LL</v>
      </c>
      <c r="N174" s="21">
        <f>'Region - Pune Data'!N162</f>
        <v>0</v>
      </c>
      <c r="O174" s="21">
        <f>'Region - Pune Data'!O162</f>
        <v>0</v>
      </c>
      <c r="P174" s="21">
        <f>'Region - Pune Data'!P162</f>
        <v>0</v>
      </c>
      <c r="Q174" s="21">
        <f>'Region - Pune Data'!Q162</f>
        <v>0</v>
      </c>
      <c r="R174" s="21">
        <f>'Region - Pune Data'!R162</f>
        <v>0</v>
      </c>
      <c r="S174" s="21">
        <f>'Region - Pune Data'!S162</f>
        <v>0</v>
      </c>
      <c r="T174" s="21">
        <f>'Region - Pune Data'!T162</f>
        <v>0</v>
      </c>
      <c r="U174" s="20">
        <f>'Region - Pune Data'!U162</f>
        <v>7</v>
      </c>
      <c r="V174" s="12">
        <f>'Region - Pune Data'!V162</f>
        <v>0</v>
      </c>
    </row>
    <row r="175" spans="1:22" x14ac:dyDescent="0.35">
      <c r="A175" s="20">
        <f>'Region - Pune Data'!A163</f>
        <v>161</v>
      </c>
      <c r="B175" s="20" t="str">
        <f>'Region - Pune Data'!B163</f>
        <v>Pune</v>
      </c>
      <c r="C175" s="20" t="str">
        <f>'Region - Pune Data'!C163</f>
        <v>Pune 2</v>
      </c>
      <c r="D175" s="20" t="str">
        <f>'Region - Pune Data'!D163</f>
        <v>Baramati</v>
      </c>
      <c r="E175" s="20" t="str">
        <f>'Region - Pune Data'!E163</f>
        <v>Ambegaon</v>
      </c>
      <c r="F175" s="20" t="str">
        <f>'Region - Pune Data'!F163</f>
        <v>20018548</v>
      </c>
      <c r="G175" s="20" t="str">
        <f>'Region - Pune Data'!G163</f>
        <v>HOL SASTEWADI</v>
      </c>
      <c r="H175" s="20" t="str">
        <f>'Region - Pune Data'!H163</f>
        <v>Sastewadi</v>
      </c>
      <c r="I175" s="20" t="str">
        <f>'Region - Pune Data'!I163</f>
        <v>ESR Sastewadi ESR 0.9LL</v>
      </c>
      <c r="J175" s="21">
        <f>'Region - Pune Data'!J163</f>
        <v>0</v>
      </c>
      <c r="K175" s="20" t="str">
        <f>'Region - Pune Data'!K163</f>
        <v>Connected</v>
      </c>
      <c r="L175" s="20" t="str">
        <f>'Region - Pune Data'!L163</f>
        <v>Offline</v>
      </c>
      <c r="M175" s="20" t="str">
        <f>'Region - Pune Data'!M163</f>
        <v>0.9LL</v>
      </c>
      <c r="N175" s="21">
        <f>'Region - Pune Data'!N163</f>
        <v>0</v>
      </c>
      <c r="O175" s="21">
        <f>'Region - Pune Data'!O163</f>
        <v>0</v>
      </c>
      <c r="P175" s="21">
        <f>'Region - Pune Data'!P163</f>
        <v>0</v>
      </c>
      <c r="Q175" s="21">
        <f>'Region - Pune Data'!Q163</f>
        <v>0</v>
      </c>
      <c r="R175" s="21">
        <f>'Region - Pune Data'!R163</f>
        <v>0</v>
      </c>
      <c r="S175" s="21">
        <f>'Region - Pune Data'!S163</f>
        <v>0</v>
      </c>
      <c r="T175" s="21">
        <f>'Region - Pune Data'!T163</f>
        <v>0</v>
      </c>
      <c r="U175" s="20">
        <f>'Region - Pune Data'!U163</f>
        <v>7</v>
      </c>
      <c r="V175" s="12">
        <f>'Region - Pune Data'!V163</f>
        <v>0</v>
      </c>
    </row>
    <row r="176" spans="1:22" x14ac:dyDescent="0.35">
      <c r="A176" s="20">
        <f>'Region - Pune Data'!A164</f>
        <v>162</v>
      </c>
      <c r="B176" s="20" t="str">
        <f>'Region - Pune Data'!B164</f>
        <v>Pune</v>
      </c>
      <c r="C176" s="20" t="str">
        <f>'Region - Pune Data'!C164</f>
        <v>Pune 2</v>
      </c>
      <c r="D176" s="20" t="str">
        <f>'Region - Pune Data'!D164</f>
        <v>Baramati</v>
      </c>
      <c r="E176" s="20" t="str">
        <f>'Region - Pune Data'!E164</f>
        <v>Ambegaon</v>
      </c>
      <c r="F176" s="20" t="str">
        <f>'Region - Pune Data'!F164</f>
        <v>20018548</v>
      </c>
      <c r="G176" s="20" t="str">
        <f>'Region - Pune Data'!G164</f>
        <v>HOL SASTEWADI</v>
      </c>
      <c r="H176" s="20" t="str">
        <f>'Region - Pune Data'!H164</f>
        <v>Sastewadi</v>
      </c>
      <c r="I176" s="20" t="str">
        <f>'Region - Pune Data'!I164</f>
        <v>Anandnagar ESR2 0.55LL</v>
      </c>
      <c r="J176" s="21">
        <f>'Region - Pune Data'!J164</f>
        <v>0</v>
      </c>
      <c r="K176" s="20" t="str">
        <f>'Region - Pune Data'!K164</f>
        <v>Connected</v>
      </c>
      <c r="L176" s="20" t="str">
        <f>'Region - Pune Data'!L164</f>
        <v>Offline</v>
      </c>
      <c r="M176" s="20" t="str">
        <f>'Region - Pune Data'!M164</f>
        <v>0.55LL</v>
      </c>
      <c r="N176" s="21">
        <f>'Region - Pune Data'!N164</f>
        <v>0</v>
      </c>
      <c r="O176" s="21">
        <f>'Region - Pune Data'!O164</f>
        <v>0</v>
      </c>
      <c r="P176" s="21">
        <f>'Region - Pune Data'!P164</f>
        <v>0</v>
      </c>
      <c r="Q176" s="21">
        <f>'Region - Pune Data'!Q164</f>
        <v>0</v>
      </c>
      <c r="R176" s="21">
        <f>'Region - Pune Data'!R164</f>
        <v>0</v>
      </c>
      <c r="S176" s="21">
        <f>'Region - Pune Data'!S164</f>
        <v>0</v>
      </c>
      <c r="T176" s="21">
        <f>'Region - Pune Data'!T164</f>
        <v>0</v>
      </c>
      <c r="U176" s="20">
        <f>'Region - Pune Data'!U164</f>
        <v>7</v>
      </c>
      <c r="V176" s="12">
        <f>'Region - Pune Data'!V164</f>
        <v>0</v>
      </c>
    </row>
    <row r="177" spans="1:22" x14ac:dyDescent="0.35">
      <c r="A177" s="20">
        <f>'Region - Pune Data'!A165</f>
        <v>163</v>
      </c>
      <c r="B177" s="20" t="str">
        <f>'Region - Pune Data'!B165</f>
        <v>Pune</v>
      </c>
      <c r="C177" s="20" t="str">
        <f>'Region - Pune Data'!C165</f>
        <v>Pune 2</v>
      </c>
      <c r="D177" s="20" t="str">
        <f>'Region - Pune Data'!D165</f>
        <v>Baramati</v>
      </c>
      <c r="E177" s="20" t="str">
        <f>'Region - Pune Data'!E165</f>
        <v>Ambegaon</v>
      </c>
      <c r="F177" s="20" t="str">
        <f>'Region - Pune Data'!F165</f>
        <v>20018548</v>
      </c>
      <c r="G177" s="20" t="str">
        <f>'Region - Pune Data'!G165</f>
        <v>HOL SASTEWADI</v>
      </c>
      <c r="H177" s="20" t="str">
        <f>'Region - Pune Data'!H165</f>
        <v>Sastewadi</v>
      </c>
      <c r="I177" s="20" t="str">
        <f>'Region - Pune Data'!I165</f>
        <v>Kadamvasti OL1 ESR</v>
      </c>
      <c r="J177" s="21">
        <f>'Region - Pune Data'!J165</f>
        <v>0</v>
      </c>
      <c r="K177" s="20" t="str">
        <f>'Region - Pune Data'!K165</f>
        <v>Connected</v>
      </c>
      <c r="L177" s="20" t="str">
        <f>'Region - Pune Data'!L165</f>
        <v>Offline</v>
      </c>
      <c r="M177" s="20" t="str">
        <f>'Region - Pune Data'!M165</f>
        <v>0.75LL</v>
      </c>
      <c r="N177" s="21">
        <f>'Region - Pune Data'!N165</f>
        <v>0</v>
      </c>
      <c r="O177" s="21">
        <f>'Region - Pune Data'!O165</f>
        <v>0</v>
      </c>
      <c r="P177" s="21">
        <f>'Region - Pune Data'!P165</f>
        <v>0</v>
      </c>
      <c r="Q177" s="21">
        <f>'Region - Pune Data'!Q165</f>
        <v>0</v>
      </c>
      <c r="R177" s="21">
        <f>'Region - Pune Data'!R165</f>
        <v>0</v>
      </c>
      <c r="S177" s="21">
        <f>'Region - Pune Data'!S165</f>
        <v>0</v>
      </c>
      <c r="T177" s="21">
        <f>'Region - Pune Data'!T165</f>
        <v>0</v>
      </c>
      <c r="U177" s="20">
        <f>'Region - Pune Data'!U165</f>
        <v>7</v>
      </c>
      <c r="V177" s="12">
        <f>'Region - Pune Data'!V165</f>
        <v>0</v>
      </c>
    </row>
    <row r="178" spans="1:22" x14ac:dyDescent="0.35">
      <c r="A178" s="20">
        <f>'Region - Pune Data'!A166</f>
        <v>164</v>
      </c>
      <c r="B178" s="20" t="str">
        <f>'Region - Pune Data'!B166</f>
        <v>Pune</v>
      </c>
      <c r="C178" s="20" t="str">
        <f>'Region - Pune Data'!C166</f>
        <v>Pune 2</v>
      </c>
      <c r="D178" s="20" t="str">
        <f>'Region - Pune Data'!D166</f>
        <v>Baramati</v>
      </c>
      <c r="E178" s="20" t="str">
        <f>'Region - Pune Data'!E166</f>
        <v>Ambegaon</v>
      </c>
      <c r="F178" s="20" t="str">
        <f>'Region - Pune Data'!F166</f>
        <v>20018548</v>
      </c>
      <c r="G178" s="20" t="str">
        <f>'Region - Pune Data'!G166</f>
        <v>HOL SASTEWADI</v>
      </c>
      <c r="H178" s="20" t="str">
        <f>'Region - Pune Data'!H166</f>
        <v>Sastewadi</v>
      </c>
      <c r="I178" s="20" t="str">
        <f>'Region - Pune Data'!I166</f>
        <v>Aathphata ESR1 0.35LL</v>
      </c>
      <c r="J178" s="21">
        <f>'Region - Pune Data'!J166</f>
        <v>0</v>
      </c>
      <c r="K178" s="20" t="str">
        <f>'Region - Pune Data'!K166</f>
        <v>Connected</v>
      </c>
      <c r="L178" s="20" t="str">
        <f>'Region - Pune Data'!L166</f>
        <v>Online</v>
      </c>
      <c r="M178" s="20" t="str">
        <f>'Region - Pune Data'!M166</f>
        <v>0.35LL</v>
      </c>
      <c r="N178" s="21">
        <f>'Region - Pune Data'!N166</f>
        <v>0</v>
      </c>
      <c r="O178" s="21">
        <f>'Region - Pune Data'!O166</f>
        <v>0</v>
      </c>
      <c r="P178" s="21">
        <f>'Region - Pune Data'!P166</f>
        <v>0</v>
      </c>
      <c r="Q178" s="21">
        <f>'Region - Pune Data'!Q166</f>
        <v>0</v>
      </c>
      <c r="R178" s="21">
        <f>'Region - Pune Data'!R166</f>
        <v>0</v>
      </c>
      <c r="S178" s="21">
        <f>'Region - Pune Data'!S166</f>
        <v>0</v>
      </c>
      <c r="T178" s="21">
        <f>'Region - Pune Data'!T166</f>
        <v>0</v>
      </c>
      <c r="U178" s="20">
        <f>'Region - Pune Data'!U166</f>
        <v>7</v>
      </c>
      <c r="V178" s="12">
        <f>'Region - Pune Data'!V166</f>
        <v>0</v>
      </c>
    </row>
    <row r="179" spans="1:22" x14ac:dyDescent="0.35">
      <c r="A179" s="20">
        <f>'Region - Pune Data'!A167</f>
        <v>165</v>
      </c>
      <c r="B179" s="20" t="str">
        <f>'Region - Pune Data'!B167</f>
        <v>Pune</v>
      </c>
      <c r="C179" s="20" t="str">
        <f>'Region - Pune Data'!C167</f>
        <v>Pune 2</v>
      </c>
      <c r="D179" s="20" t="str">
        <f>'Region - Pune Data'!D167</f>
        <v>Baramati</v>
      </c>
      <c r="E179" s="20" t="str">
        <f>'Region - Pune Data'!E167</f>
        <v>Ambegaon</v>
      </c>
      <c r="F179" s="20" t="str">
        <f>'Region - Pune Data'!F167</f>
        <v>20018548</v>
      </c>
      <c r="G179" s="20" t="str">
        <f>'Region - Pune Data'!G167</f>
        <v>HOL SASTEWADI</v>
      </c>
      <c r="H179" s="20" t="str">
        <f>'Region - Pune Data'!H167</f>
        <v>Sastewadi</v>
      </c>
      <c r="I179" s="20" t="str">
        <f>'Region - Pune Data'!I167</f>
        <v>Aathphata ESR2 0.26LL</v>
      </c>
      <c r="J179" s="21">
        <f>'Region - Pune Data'!J167</f>
        <v>0</v>
      </c>
      <c r="K179" s="20" t="str">
        <f>'Region - Pune Data'!K167</f>
        <v>Connected</v>
      </c>
      <c r="L179" s="20" t="str">
        <f>'Region - Pune Data'!L167</f>
        <v>Online</v>
      </c>
      <c r="M179" s="20" t="str">
        <f>'Region - Pune Data'!M167</f>
        <v>0.26LL</v>
      </c>
      <c r="N179" s="21">
        <f>'Region - Pune Data'!N167</f>
        <v>0</v>
      </c>
      <c r="O179" s="21">
        <f>'Region - Pune Data'!O167</f>
        <v>0</v>
      </c>
      <c r="P179" s="21">
        <f>'Region - Pune Data'!P167</f>
        <v>0</v>
      </c>
      <c r="Q179" s="21">
        <f>'Region - Pune Data'!Q167</f>
        <v>0</v>
      </c>
      <c r="R179" s="21">
        <f>'Region - Pune Data'!R167</f>
        <v>0</v>
      </c>
      <c r="S179" s="21">
        <f>'Region - Pune Data'!S167</f>
        <v>0</v>
      </c>
      <c r="T179" s="21">
        <f>'Region - Pune Data'!T167</f>
        <v>0</v>
      </c>
      <c r="U179" s="20">
        <f>'Region - Pune Data'!U167</f>
        <v>7</v>
      </c>
      <c r="V179" s="12">
        <f>'Region - Pune Data'!V167</f>
        <v>0</v>
      </c>
    </row>
    <row r="180" spans="1:22" x14ac:dyDescent="0.35">
      <c r="A180" s="20">
        <f>'Region - Pune Data'!A168</f>
        <v>166</v>
      </c>
      <c r="B180" s="20" t="str">
        <f>'Region - Pune Data'!B168</f>
        <v>Pune</v>
      </c>
      <c r="C180" s="20" t="str">
        <f>'Region - Pune Data'!C168</f>
        <v>Pune 2</v>
      </c>
      <c r="D180" s="20" t="str">
        <f>'Region - Pune Data'!D168</f>
        <v>Baramati</v>
      </c>
      <c r="E180" s="20" t="str">
        <f>'Region - Pune Data'!E168</f>
        <v>Ambegaon</v>
      </c>
      <c r="F180" s="20" t="str">
        <f>'Region - Pune Data'!F168</f>
        <v>20018548</v>
      </c>
      <c r="G180" s="20" t="str">
        <f>'Region - Pune Data'!G168</f>
        <v>HOL SASTEWADI</v>
      </c>
      <c r="H180" s="20" t="str">
        <f>'Region - Pune Data'!H168</f>
        <v>Sastewadi</v>
      </c>
      <c r="I180" s="20" t="str">
        <f>'Region - Pune Data'!I168</f>
        <v>Anandnagar ESR1 0.55LL</v>
      </c>
      <c r="J180" s="21">
        <f>'Region - Pune Data'!J168</f>
        <v>0</v>
      </c>
      <c r="K180" s="20" t="str">
        <f>'Region - Pune Data'!K168</f>
        <v>Connected</v>
      </c>
      <c r="L180" s="20" t="str">
        <f>'Region - Pune Data'!L168</f>
        <v>Online</v>
      </c>
      <c r="M180" s="20" t="str">
        <f>'Region - Pune Data'!M168</f>
        <v>0.55LL</v>
      </c>
      <c r="N180" s="21">
        <f>'Region - Pune Data'!N168</f>
        <v>0</v>
      </c>
      <c r="O180" s="21">
        <f>'Region - Pune Data'!O168</f>
        <v>0</v>
      </c>
      <c r="P180" s="21">
        <f>'Region - Pune Data'!P168</f>
        <v>0</v>
      </c>
      <c r="Q180" s="21">
        <f>'Region - Pune Data'!Q168</f>
        <v>0</v>
      </c>
      <c r="R180" s="21">
        <f>'Region - Pune Data'!R168</f>
        <v>0</v>
      </c>
      <c r="S180" s="21">
        <f>'Region - Pune Data'!S168</f>
        <v>0</v>
      </c>
      <c r="T180" s="21">
        <f>'Region - Pune Data'!T168</f>
        <v>0</v>
      </c>
      <c r="U180" s="20">
        <f>'Region - Pune Data'!U168</f>
        <v>7</v>
      </c>
      <c r="V180" s="12">
        <f>'Region - Pune Data'!V168</f>
        <v>0</v>
      </c>
    </row>
    <row r="181" spans="1:22" x14ac:dyDescent="0.35">
      <c r="A181" s="20">
        <f>'Region - Pune Data'!A169</f>
        <v>167</v>
      </c>
      <c r="B181" s="20" t="str">
        <f>'Region - Pune Data'!B169</f>
        <v>Sangli</v>
      </c>
      <c r="C181" s="20" t="str">
        <f>'Region - Pune Data'!C169</f>
        <v>Solapur</v>
      </c>
      <c r="D181" s="20" t="str">
        <f>'Region - Pune Data'!D169</f>
        <v>Solapur</v>
      </c>
      <c r="E181" s="20" t="str">
        <f>'Region - Pune Data'!E169</f>
        <v>Sangola</v>
      </c>
      <c r="F181" s="20" t="str">
        <f>'Region - Pune Data'!F169</f>
        <v>20027396</v>
      </c>
      <c r="G181" s="20" t="str">
        <f>'Region - Pune Data'!G169</f>
        <v>Alegaon shirbhavi 82 Village</v>
      </c>
      <c r="H181" s="20" t="str">
        <f>'Region - Pune Data'!H169</f>
        <v>Manjari</v>
      </c>
      <c r="I181" s="20" t="str">
        <f>'Region - Pune Data'!I169</f>
        <v>zone 1 Manjari 0.50 LL</v>
      </c>
      <c r="J181" s="21">
        <f>'Region - Pune Data'!J169</f>
        <v>0</v>
      </c>
      <c r="K181" s="20" t="str">
        <f>'Region - Pune Data'!K169</f>
        <v>Connected</v>
      </c>
      <c r="L181" s="20" t="str">
        <f>'Region - Pune Data'!L169</f>
        <v>Offline</v>
      </c>
      <c r="M181" s="20" t="str">
        <f>'Region - Pune Data'!M169</f>
        <v>0.50 LL</v>
      </c>
      <c r="N181" s="21">
        <f>'Region - Pune Data'!N169</f>
        <v>0</v>
      </c>
      <c r="O181" s="21">
        <f>'Region - Pune Data'!O169</f>
        <v>0</v>
      </c>
      <c r="P181" s="21">
        <f>'Region - Pune Data'!P169</f>
        <v>0</v>
      </c>
      <c r="Q181" s="21">
        <f>'Region - Pune Data'!Q169</f>
        <v>0</v>
      </c>
      <c r="R181" s="21">
        <f>'Region - Pune Data'!R169</f>
        <v>0</v>
      </c>
      <c r="S181" s="21">
        <f>'Region - Pune Data'!S169</f>
        <v>0</v>
      </c>
      <c r="T181" s="21">
        <f>'Region - Pune Data'!T169</f>
        <v>0</v>
      </c>
      <c r="U181" s="20">
        <f>'Region - Pune Data'!U169</f>
        <v>7</v>
      </c>
      <c r="V181" s="12">
        <f>'Region - Pune Data'!V169</f>
        <v>0</v>
      </c>
    </row>
    <row r="182" spans="1:22" x14ac:dyDescent="0.35">
      <c r="A182" s="20">
        <f>'Region - Pune Data'!A170</f>
        <v>168</v>
      </c>
      <c r="B182" s="20" t="str">
        <f>'Region - Pune Data'!B170</f>
        <v>Sangli</v>
      </c>
      <c r="C182" s="20" t="str">
        <f>'Region - Pune Data'!C170</f>
        <v>Solapur</v>
      </c>
      <c r="D182" s="20" t="str">
        <f>'Region - Pune Data'!D170</f>
        <v>Solapur</v>
      </c>
      <c r="E182" s="20" t="str">
        <f>'Region - Pune Data'!E170</f>
        <v>Mohol</v>
      </c>
      <c r="F182" s="20" t="str">
        <f>'Region - Pune Data'!F170</f>
        <v>20029637</v>
      </c>
      <c r="G182" s="20" t="str">
        <f>'Region - Pune Data'!G170</f>
        <v>Penur Patkul</v>
      </c>
      <c r="H182" s="20" t="str">
        <f>'Region - Pune Data'!H170</f>
        <v>Patkul</v>
      </c>
      <c r="I182" s="20" t="str">
        <f>'Region - Pune Data'!I170</f>
        <v>Patkul ESR 2.64LL</v>
      </c>
      <c r="J182" s="21">
        <f>'Region - Pune Data'!J170</f>
        <v>0</v>
      </c>
      <c r="K182" s="20" t="str">
        <f>'Region - Pune Data'!K170</f>
        <v>Connected</v>
      </c>
      <c r="L182" s="20" t="str">
        <f>'Region - Pune Data'!L170</f>
        <v>Offline</v>
      </c>
      <c r="M182" s="20" t="str">
        <f>'Region - Pune Data'!M170</f>
        <v>2.64LL</v>
      </c>
      <c r="N182" s="21">
        <f>'Region - Pune Data'!N170</f>
        <v>0</v>
      </c>
      <c r="O182" s="21">
        <f>'Region - Pune Data'!O170</f>
        <v>0</v>
      </c>
      <c r="P182" s="21">
        <f>'Region - Pune Data'!P170</f>
        <v>0</v>
      </c>
      <c r="Q182" s="21">
        <f>'Region - Pune Data'!Q170</f>
        <v>0</v>
      </c>
      <c r="R182" s="21">
        <f>'Region - Pune Data'!R170</f>
        <v>0</v>
      </c>
      <c r="S182" s="21">
        <f>'Region - Pune Data'!S170</f>
        <v>0</v>
      </c>
      <c r="T182" s="21">
        <f>'Region - Pune Data'!T170</f>
        <v>0</v>
      </c>
      <c r="U182" s="20">
        <f>'Region - Pune Data'!U170</f>
        <v>7</v>
      </c>
      <c r="V182" s="12">
        <f>'Region - Pune Data'!V170</f>
        <v>0</v>
      </c>
    </row>
    <row r="183" spans="1:22" x14ac:dyDescent="0.35">
      <c r="A183" s="20">
        <f>'Region - Pune Data'!A171</f>
        <v>169</v>
      </c>
      <c r="B183" s="20" t="str">
        <f>'Region - Pune Data'!B171</f>
        <v>Pune</v>
      </c>
      <c r="C183" s="20" t="str">
        <f>'Region - Pune Data'!C171</f>
        <v>Pune</v>
      </c>
      <c r="D183" s="20" t="str">
        <f>'Region - Pune Data'!D171</f>
        <v>Pune</v>
      </c>
      <c r="E183" s="20" t="str">
        <f>'Region - Pune Data'!E171</f>
        <v>Mulshi</v>
      </c>
      <c r="F183" s="20" t="str">
        <f>'Region - Pune Data'!F171</f>
        <v>20022133</v>
      </c>
      <c r="G183" s="20" t="str">
        <f>'Region - Pune Data'!G171</f>
        <v>Peth RR</v>
      </c>
      <c r="H183" s="20" t="str">
        <f>'Region - Pune Data'!H171</f>
        <v>Peth</v>
      </c>
      <c r="I183" s="20" t="str">
        <f>'Region - Pune Data'!I171</f>
        <v>Peth Datta Thakarwadi ESR 0.5LL</v>
      </c>
      <c r="J183" s="21">
        <f>'Region - Pune Data'!J171</f>
        <v>0</v>
      </c>
      <c r="K183" s="20" t="str">
        <f>'Region - Pune Data'!K171</f>
        <v>Connected</v>
      </c>
      <c r="L183" s="20" t="str">
        <f>'Region - Pune Data'!L171</f>
        <v>Online</v>
      </c>
      <c r="M183" s="20" t="str">
        <f>'Region - Pune Data'!M171</f>
        <v>0.5LL</v>
      </c>
      <c r="N183" s="21">
        <f>'Region - Pune Data'!N171</f>
        <v>0</v>
      </c>
      <c r="O183" s="21">
        <f>'Region - Pune Data'!O171</f>
        <v>0</v>
      </c>
      <c r="P183" s="21">
        <f>'Region - Pune Data'!P171</f>
        <v>0</v>
      </c>
      <c r="Q183" s="21">
        <f>'Region - Pune Data'!Q171</f>
        <v>0</v>
      </c>
      <c r="R183" s="21">
        <f>'Region - Pune Data'!R171</f>
        <v>0</v>
      </c>
      <c r="S183" s="21">
        <f>'Region - Pune Data'!S171</f>
        <v>0</v>
      </c>
      <c r="T183" s="21">
        <f>'Region - Pune Data'!T171</f>
        <v>0</v>
      </c>
      <c r="U183" s="20">
        <f>'Region - Pune Data'!U171</f>
        <v>7</v>
      </c>
      <c r="V183" s="12">
        <f>'Region - Pune Data'!V171</f>
        <v>0</v>
      </c>
    </row>
    <row r="184" spans="1:22" x14ac:dyDescent="0.35">
      <c r="A184" s="20">
        <f>'Region - Pune Data'!A172</f>
        <v>170</v>
      </c>
      <c r="B184" s="20" t="str">
        <f>'Region - Pune Data'!B172</f>
        <v>Sangli</v>
      </c>
      <c r="C184" s="20" t="str">
        <f>'Region - Pune Data'!C172</f>
        <v>Solapur</v>
      </c>
      <c r="D184" s="20" t="str">
        <f>'Region - Pune Data'!D172</f>
        <v>Solapur</v>
      </c>
      <c r="E184" s="20" t="str">
        <f>'Region - Pune Data'!E172</f>
        <v>Sangola</v>
      </c>
      <c r="F184" s="20" t="str">
        <f>'Region - Pune Data'!F172</f>
        <v>20027396</v>
      </c>
      <c r="G184" s="20" t="str">
        <f>'Region - Pune Data'!G172</f>
        <v>Alegaon shirbhavi 82 Village</v>
      </c>
      <c r="H184" s="20" t="str">
        <f>'Region - Pune Data'!H172</f>
        <v>shivane</v>
      </c>
      <c r="I184" s="20" t="str">
        <f>'Region - Pune Data'!I172</f>
        <v>Shivane ESR OL 2</v>
      </c>
      <c r="J184" s="21">
        <f>'Region - Pune Data'!J172</f>
        <v>0</v>
      </c>
      <c r="K184" s="20" t="str">
        <f>'Region - Pune Data'!K172</f>
        <v>Connected</v>
      </c>
      <c r="L184" s="20" t="str">
        <f>'Region - Pune Data'!L172</f>
        <v>Online</v>
      </c>
      <c r="M184" s="20" t="str">
        <f>'Region - Pune Data'!M172</f>
        <v>0.10 LL</v>
      </c>
      <c r="N184" s="21">
        <f>'Region - Pune Data'!N172</f>
        <v>0</v>
      </c>
      <c r="O184" s="21">
        <f>'Region - Pune Data'!O172</f>
        <v>13.387822265624999</v>
      </c>
      <c r="P184" s="21">
        <f>'Region - Pune Data'!P172</f>
        <v>3.58154296875E-3</v>
      </c>
      <c r="Q184" s="21">
        <f>'Region - Pune Data'!Q172</f>
        <v>11.11112548828125</v>
      </c>
      <c r="R184" s="21">
        <f>'Region - Pune Data'!R172</f>
        <v>9.5703124999999998E-4</v>
      </c>
      <c r="S184" s="21">
        <f>'Region - Pune Data'!S172</f>
        <v>9.2041015625E-4</v>
      </c>
      <c r="T184" s="21">
        <f>'Region - Pune Data'!T172</f>
        <v>0.30498291015625001</v>
      </c>
      <c r="U184" s="20">
        <f>'Region - Pune Data'!U172</f>
        <v>1</v>
      </c>
      <c r="V184" s="12">
        <f>'Region - Pune Data'!V172</f>
        <v>3.0498291015625001</v>
      </c>
    </row>
    <row r="185" spans="1:22" x14ac:dyDescent="0.35">
      <c r="A185" s="20">
        <f>'Region - Pune Data'!A173</f>
        <v>171</v>
      </c>
      <c r="B185" s="20" t="str">
        <f>'Region - Pune Data'!B173</f>
        <v>Sangli</v>
      </c>
      <c r="C185" s="20" t="str">
        <f>'Region - Pune Data'!C173</f>
        <v>Solapur</v>
      </c>
      <c r="D185" s="20" t="str">
        <f>'Region - Pune Data'!D173</f>
        <v>Solapur</v>
      </c>
      <c r="E185" s="20" t="str">
        <f>'Region - Pune Data'!E173</f>
        <v>Sangola</v>
      </c>
      <c r="F185" s="20" t="str">
        <f>'Region - Pune Data'!F173</f>
        <v>20027396</v>
      </c>
      <c r="G185" s="20" t="str">
        <f>'Region - Pune Data'!G173</f>
        <v>Alegaon shirbhavi 82 Village</v>
      </c>
      <c r="H185" s="20" t="str">
        <f>'Region - Pune Data'!H173</f>
        <v>Lonavire</v>
      </c>
      <c r="I185" s="20" t="str">
        <f>'Region - Pune Data'!I173</f>
        <v>Lonavire Existing ESR 0.10 LL</v>
      </c>
      <c r="J185" s="21">
        <f>'Region - Pune Data'!J173</f>
        <v>25.248764038085938</v>
      </c>
      <c r="K185" s="20" t="str">
        <f>'Region - Pune Data'!K173</f>
        <v>Connected</v>
      </c>
      <c r="L185" s="20" t="str">
        <f>'Region - Pune Data'!L173</f>
        <v>Online</v>
      </c>
      <c r="M185" s="20" t="str">
        <f>'Region - Pune Data'!M173</f>
        <v>0.10 LL</v>
      </c>
      <c r="N185" s="21">
        <f>'Region - Pune Data'!N173</f>
        <v>1.2323753307908283</v>
      </c>
      <c r="O185" s="21">
        <f>'Region - Pune Data'!O173</f>
        <v>0.94513671875000005</v>
      </c>
      <c r="P185" s="21">
        <f>'Region - Pune Data'!P173</f>
        <v>0.75562499999999999</v>
      </c>
      <c r="Q185" s="21">
        <f>'Region - Pune Data'!Q173</f>
        <v>1.3585546875000001</v>
      </c>
      <c r="R185" s="21">
        <f>'Region - Pune Data'!R173</f>
        <v>0.76697753906249999</v>
      </c>
      <c r="S185" s="21">
        <f>'Region - Pune Data'!S173</f>
        <v>0.43814941406250002</v>
      </c>
      <c r="T185" s="21">
        <f>'Region - Pune Data'!T173</f>
        <v>0.46625488281249999</v>
      </c>
      <c r="U185" s="20">
        <f>'Region - Pune Data'!U173</f>
        <v>0</v>
      </c>
      <c r="V185" s="12">
        <f>'Region - Pune Data'!V173</f>
        <v>4.6625488281249998</v>
      </c>
    </row>
    <row r="186" spans="1:22" x14ac:dyDescent="0.35">
      <c r="A186" s="20">
        <f>'Region - Pune Data'!A174</f>
        <v>172</v>
      </c>
      <c r="B186" s="20" t="str">
        <f>'Region - Pune Data'!B174</f>
        <v>Pune</v>
      </c>
      <c r="C186" s="20" t="str">
        <f>'Region - Pune Data'!C174</f>
        <v>Pune 1</v>
      </c>
      <c r="D186" s="20" t="str">
        <f>'Region - Pune Data'!D174</f>
        <v>Baramati</v>
      </c>
      <c r="E186" s="20" t="str">
        <f>'Region - Pune Data'!E174</f>
        <v>Ambegaon</v>
      </c>
      <c r="F186" s="20" t="str">
        <f>'Region - Pune Data'!F174</f>
        <v>20017250</v>
      </c>
      <c r="G186" s="20" t="str">
        <f>'Region - Pune Data'!G174</f>
        <v>LONI BHAPKAR RRWSS</v>
      </c>
      <c r="H186" s="20" t="str">
        <f>'Region - Pune Data'!H174</f>
        <v>Jalakewadi Mudhale</v>
      </c>
      <c r="I186" s="20" t="str">
        <f>'Region - Pune Data'!I174</f>
        <v>Jalakewadi OL2 ESR</v>
      </c>
      <c r="J186" s="21">
        <f>'Region - Pune Data'!J174</f>
        <v>0.66962230205535889</v>
      </c>
      <c r="K186" s="20" t="str">
        <f>'Region - Pune Data'!K174</f>
        <v>Connected</v>
      </c>
      <c r="L186" s="20" t="str">
        <f>'Region - Pune Data'!L174</f>
        <v>Offline</v>
      </c>
      <c r="M186" s="20" t="str">
        <f>'Region - Pune Data'!M174</f>
        <v>0.7LL</v>
      </c>
      <c r="N186" s="21">
        <f>'Region - Pune Data'!N174</f>
        <v>0</v>
      </c>
      <c r="O186" s="21">
        <f>'Region - Pune Data'!O174</f>
        <v>0</v>
      </c>
      <c r="P186" s="21">
        <f>'Region - Pune Data'!P174</f>
        <v>0</v>
      </c>
      <c r="Q186" s="21">
        <f>'Region - Pune Data'!Q174</f>
        <v>0</v>
      </c>
      <c r="R186" s="21">
        <f>'Region - Pune Data'!R174</f>
        <v>0</v>
      </c>
      <c r="S186" s="21">
        <f>'Region - Pune Data'!S174</f>
        <v>0</v>
      </c>
      <c r="T186" s="21">
        <f>'Region - Pune Data'!T174</f>
        <v>0</v>
      </c>
      <c r="U186" s="20">
        <f>'Region - Pune Data'!U174</f>
        <v>7</v>
      </c>
      <c r="V186" s="12">
        <f>'Region - Pune Data'!V174</f>
        <v>0</v>
      </c>
    </row>
    <row r="187" spans="1:22" x14ac:dyDescent="0.35">
      <c r="A187" s="20">
        <f>'Region - Pune Data'!A175</f>
        <v>173</v>
      </c>
      <c r="B187" s="20" t="str">
        <f>'Region - Pune Data'!B175</f>
        <v>Sangli</v>
      </c>
      <c r="C187" s="20" t="str">
        <f>'Region - Pune Data'!C175</f>
        <v>Solapur</v>
      </c>
      <c r="D187" s="20" t="str">
        <f>'Region - Pune Data'!D175</f>
        <v>Solapur</v>
      </c>
      <c r="E187" s="20" t="str">
        <f>'Region - Pune Data'!E175</f>
        <v>Mangalvedhe</v>
      </c>
      <c r="F187" s="20" t="str">
        <f>'Region - Pune Data'!F175</f>
        <v>20033593</v>
      </c>
      <c r="G187" s="20" t="str">
        <f>'Region - Pune Data'!G175</f>
        <v>Andhalgaon and 3 villages</v>
      </c>
      <c r="H187" s="20" t="str">
        <f>'Region - Pune Data'!H175</f>
        <v>ANDHALEGAON</v>
      </c>
      <c r="I187" s="20" t="str">
        <f>'Region - Pune Data'!I175</f>
        <v>MALWADI ESR 0.70LL</v>
      </c>
      <c r="J187" s="21">
        <f>'Region - Pune Data'!J175</f>
        <v>0</v>
      </c>
      <c r="K187" s="20" t="str">
        <f>'Region - Pune Data'!K175</f>
        <v>Connected</v>
      </c>
      <c r="L187" s="20" t="str">
        <f>'Region - Pune Data'!L175</f>
        <v>Offline</v>
      </c>
      <c r="M187" s="20" t="str">
        <f>'Region - Pune Data'!M175</f>
        <v>0.70LL</v>
      </c>
      <c r="N187" s="21">
        <f>'Region - Pune Data'!N175</f>
        <v>0</v>
      </c>
      <c r="O187" s="21">
        <f>'Region - Pune Data'!O175</f>
        <v>0</v>
      </c>
      <c r="P187" s="21">
        <f>'Region - Pune Data'!P175</f>
        <v>0</v>
      </c>
      <c r="Q187" s="21">
        <f>'Region - Pune Data'!Q175</f>
        <v>0</v>
      </c>
      <c r="R187" s="21">
        <f>'Region - Pune Data'!R175</f>
        <v>0</v>
      </c>
      <c r="S187" s="21">
        <f>'Region - Pune Data'!S175</f>
        <v>0</v>
      </c>
      <c r="T187" s="21">
        <f>'Region - Pune Data'!T175</f>
        <v>0</v>
      </c>
      <c r="U187" s="20">
        <f>'Region - Pune Data'!U175</f>
        <v>7</v>
      </c>
      <c r="V187" s="12">
        <f>'Region - Pune Data'!V175</f>
        <v>0</v>
      </c>
    </row>
    <row r="188" spans="1:22" x14ac:dyDescent="0.35">
      <c r="A188" s="20">
        <f>'Region - Pune Data'!A176</f>
        <v>174</v>
      </c>
      <c r="B188" s="20" t="str">
        <f>'Region - Pune Data'!B176</f>
        <v>Sangli</v>
      </c>
      <c r="C188" s="20" t="str">
        <f>'Region - Pune Data'!C176</f>
        <v>Solapur</v>
      </c>
      <c r="D188" s="20" t="str">
        <f>'Region - Pune Data'!D176</f>
        <v>Solapur</v>
      </c>
      <c r="E188" s="20" t="str">
        <f>'Region - Pune Data'!E176</f>
        <v>Sangola</v>
      </c>
      <c r="F188" s="20" t="str">
        <f>'Region - Pune Data'!F176</f>
        <v>20027396</v>
      </c>
      <c r="G188" s="20" t="str">
        <f>'Region - Pune Data'!G176</f>
        <v>Alegaon shirbhavi 82 Village</v>
      </c>
      <c r="H188" s="20" t="str">
        <f>'Region - Pune Data'!H176</f>
        <v>Kidabisari</v>
      </c>
      <c r="I188" s="20" t="str">
        <f>'Region - Pune Data'!I176</f>
        <v>Kidabisari Existing ESR 0.10 LL</v>
      </c>
      <c r="J188" s="21" t="str">
        <f>'Region - Pune Data'!J176</f>
        <v>Pt Created</v>
      </c>
      <c r="K188" s="20" t="str">
        <f>'Region - Pune Data'!K176</f>
        <v>Not</v>
      </c>
      <c r="L188" s="20" t="str">
        <f>'Region - Pune Data'!L176</f>
        <v>Offline</v>
      </c>
      <c r="M188" s="20" t="str">
        <f>'Region - Pune Data'!M176</f>
        <v>0.10 LL</v>
      </c>
      <c r="N188" s="21">
        <f>'Region - Pune Data'!N176</f>
        <v>0</v>
      </c>
      <c r="O188" s="21">
        <f>'Region - Pune Data'!O176</f>
        <v>0</v>
      </c>
      <c r="P188" s="21">
        <f>'Region - Pune Data'!P176</f>
        <v>0</v>
      </c>
      <c r="Q188" s="21">
        <f>'Region - Pune Data'!Q176</f>
        <v>0</v>
      </c>
      <c r="R188" s="21">
        <f>'Region - Pune Data'!R176</f>
        <v>0</v>
      </c>
      <c r="S188" s="21">
        <f>'Region - Pune Data'!S176</f>
        <v>0</v>
      </c>
      <c r="T188" s="21">
        <f>'Region - Pune Data'!T176</f>
        <v>0</v>
      </c>
      <c r="U188" s="20">
        <f>'Region - Pune Data'!U176</f>
        <v>7</v>
      </c>
      <c r="V188" s="12">
        <f>'Region - Pune Data'!V176</f>
        <v>0</v>
      </c>
    </row>
    <row r="189" spans="1:22" x14ac:dyDescent="0.35">
      <c r="A189" s="20">
        <f>'Region - Pune Data'!A177</f>
        <v>175</v>
      </c>
      <c r="B189" s="20" t="str">
        <f>'Region - Pune Data'!B177</f>
        <v>Sangli</v>
      </c>
      <c r="C189" s="20" t="str">
        <f>'Region - Pune Data'!C177</f>
        <v>Solapur</v>
      </c>
      <c r="D189" s="20" t="str">
        <f>'Region - Pune Data'!D177</f>
        <v>Solapur</v>
      </c>
      <c r="E189" s="20" t="str">
        <f>'Region - Pune Data'!E177</f>
        <v>Sangola</v>
      </c>
      <c r="F189" s="20" t="str">
        <f>'Region - Pune Data'!F177</f>
        <v>20027396</v>
      </c>
      <c r="G189" s="20" t="str">
        <f>'Region - Pune Data'!G177</f>
        <v>Alegaon shirbhavi 82 Village</v>
      </c>
      <c r="H189" s="20" t="str">
        <f>'Region - Pune Data'!H177</f>
        <v>Dhayati</v>
      </c>
      <c r="I189" s="20" t="str">
        <f>'Region - Pune Data'!I177</f>
        <v>Dhayti ESR OL 1</v>
      </c>
      <c r="J189" s="21">
        <f>'Region - Pune Data'!J177</f>
        <v>0</v>
      </c>
      <c r="K189" s="20" t="str">
        <f>'Region - Pune Data'!K177</f>
        <v>Connected</v>
      </c>
      <c r="L189" s="20" t="str">
        <f>'Region - Pune Data'!L177</f>
        <v>Offline</v>
      </c>
      <c r="M189" s="20" t="str">
        <f>'Region - Pune Data'!M177</f>
        <v>0.15 LL</v>
      </c>
      <c r="N189" s="21">
        <f>'Region - Pune Data'!N177</f>
        <v>0</v>
      </c>
      <c r="O189" s="21">
        <f>'Region - Pune Data'!O177</f>
        <v>0</v>
      </c>
      <c r="P189" s="21">
        <f>'Region - Pune Data'!P177</f>
        <v>0</v>
      </c>
      <c r="Q189" s="21">
        <f>'Region - Pune Data'!Q177</f>
        <v>0</v>
      </c>
      <c r="R189" s="21">
        <f>'Region - Pune Data'!R177</f>
        <v>0</v>
      </c>
      <c r="S189" s="21">
        <f>'Region - Pune Data'!S177</f>
        <v>0</v>
      </c>
      <c r="T189" s="21">
        <f>'Region - Pune Data'!T177</f>
        <v>0</v>
      </c>
      <c r="U189" s="20">
        <f>'Region - Pune Data'!U177</f>
        <v>7</v>
      </c>
      <c r="V189" s="12">
        <f>'Region - Pune Data'!V177</f>
        <v>0</v>
      </c>
    </row>
    <row r="190" spans="1:22" x14ac:dyDescent="0.35">
      <c r="A190" s="20">
        <f>'Region - Pune Data'!A178</f>
        <v>176</v>
      </c>
      <c r="B190" s="20" t="str">
        <f>'Region - Pune Data'!B178</f>
        <v>Sangli</v>
      </c>
      <c r="C190" s="20" t="str">
        <f>'Region - Pune Data'!C178</f>
        <v>Solapur</v>
      </c>
      <c r="D190" s="20" t="str">
        <f>'Region - Pune Data'!D178</f>
        <v>Solapur</v>
      </c>
      <c r="E190" s="20" t="str">
        <f>'Region - Pune Data'!E178</f>
        <v>Sangola</v>
      </c>
      <c r="F190" s="20" t="str">
        <f>'Region - Pune Data'!F178</f>
        <v>20027396</v>
      </c>
      <c r="G190" s="20" t="str">
        <f>'Region - Pune Data'!G178</f>
        <v>Alegaon shirbhavi 82 Village</v>
      </c>
      <c r="H190" s="20" t="str">
        <f>'Region - Pune Data'!H178</f>
        <v>shivane</v>
      </c>
      <c r="I190" s="20" t="str">
        <f>'Region - Pune Data'!I178</f>
        <v>Shivane ESR OL 1</v>
      </c>
      <c r="J190" s="21">
        <f>'Region - Pune Data'!J178</f>
        <v>0</v>
      </c>
      <c r="K190" s="20" t="str">
        <f>'Region - Pune Data'!K178</f>
        <v>Connected</v>
      </c>
      <c r="L190" s="20" t="str">
        <f>'Region - Pune Data'!L178</f>
        <v>Offline</v>
      </c>
      <c r="M190" s="20" t="str">
        <f>'Region - Pune Data'!M178</f>
        <v>0.10 LL</v>
      </c>
      <c r="N190" s="21">
        <f>'Region - Pune Data'!N178</f>
        <v>0</v>
      </c>
      <c r="O190" s="21">
        <f>'Region - Pune Data'!O178</f>
        <v>0</v>
      </c>
      <c r="P190" s="21">
        <f>'Region - Pune Data'!P178</f>
        <v>0</v>
      </c>
      <c r="Q190" s="21">
        <f>'Region - Pune Data'!Q178</f>
        <v>0</v>
      </c>
      <c r="R190" s="21">
        <f>'Region - Pune Data'!R178</f>
        <v>0</v>
      </c>
      <c r="S190" s="21">
        <f>'Region - Pune Data'!S178</f>
        <v>0</v>
      </c>
      <c r="T190" s="21">
        <f>'Region - Pune Data'!T178</f>
        <v>0</v>
      </c>
      <c r="U190" s="20">
        <f>'Region - Pune Data'!U178</f>
        <v>7</v>
      </c>
      <c r="V190" s="12">
        <f>'Region - Pune Data'!V178</f>
        <v>0</v>
      </c>
    </row>
    <row r="191" spans="1:22" x14ac:dyDescent="0.35">
      <c r="A191" s="20">
        <f>'Region - Pune Data'!A179</f>
        <v>177</v>
      </c>
      <c r="B191" s="20" t="str">
        <f>'Region - Pune Data'!B179</f>
        <v>Pune</v>
      </c>
      <c r="C191" s="20" t="str">
        <f>'Region - Pune Data'!C179</f>
        <v>Satara</v>
      </c>
      <c r="D191" s="20" t="str">
        <f>'Region - Pune Data'!D179</f>
        <v>Pune</v>
      </c>
      <c r="E191" s="20" t="str">
        <f>'Region - Pune Data'!E179</f>
        <v>Phaltan</v>
      </c>
      <c r="F191" s="20" t="str">
        <f>'Region - Pune Data'!F179</f>
        <v>20019021</v>
      </c>
      <c r="G191" s="20" t="str">
        <f>'Region - Pune Data'!G179</f>
        <v>Dhuldev Algudewadi</v>
      </c>
      <c r="H191" s="20" t="str">
        <f>'Region - Pune Data'!H179</f>
        <v>Dhuldev</v>
      </c>
      <c r="I191" s="20" t="str">
        <f>'Region - Pune Data'!I179</f>
        <v>Dhuldev Gaothan ESR 0.25LL</v>
      </c>
      <c r="J191" s="21">
        <f>'Region - Pune Data'!J179</f>
        <v>0</v>
      </c>
      <c r="K191" s="20" t="str">
        <f>'Region - Pune Data'!K179</f>
        <v>Connected</v>
      </c>
      <c r="L191" s="20" t="str">
        <f>'Region - Pune Data'!L179</f>
        <v>Online</v>
      </c>
      <c r="M191" s="20" t="str">
        <f>'Region - Pune Data'!M179</f>
        <v>0.25LL</v>
      </c>
      <c r="N191" s="21">
        <f>'Region - Pune Data'!N179</f>
        <v>0</v>
      </c>
      <c r="O191" s="21">
        <f>'Region - Pune Data'!O179</f>
        <v>0</v>
      </c>
      <c r="P191" s="21">
        <f>'Region - Pune Data'!P179</f>
        <v>0</v>
      </c>
      <c r="Q191" s="21">
        <f>'Region - Pune Data'!Q179</f>
        <v>0</v>
      </c>
      <c r="R191" s="21">
        <f>'Region - Pune Data'!R179</f>
        <v>0</v>
      </c>
      <c r="S191" s="21">
        <f>'Region - Pune Data'!S179</f>
        <v>0</v>
      </c>
      <c r="T191" s="21">
        <f>'Region - Pune Data'!T179</f>
        <v>0</v>
      </c>
      <c r="U191" s="20">
        <f>'Region - Pune Data'!U179</f>
        <v>7</v>
      </c>
      <c r="V191" s="12">
        <f>'Region - Pune Data'!V179</f>
        <v>0</v>
      </c>
    </row>
    <row r="192" spans="1:22" x14ac:dyDescent="0.35">
      <c r="A192" s="20">
        <f>'Region - Pune Data'!A180</f>
        <v>178</v>
      </c>
      <c r="B192" s="20" t="str">
        <f>'Region - Pune Data'!B180</f>
        <v>Sangli</v>
      </c>
      <c r="C192" s="20" t="str">
        <f>'Region - Pune Data'!C180</f>
        <v>Solapur</v>
      </c>
      <c r="D192" s="20" t="str">
        <f>'Region - Pune Data'!D180</f>
        <v>Solapur</v>
      </c>
      <c r="E192" s="20" t="str">
        <f>'Region - Pune Data'!E180</f>
        <v>Sangola</v>
      </c>
      <c r="F192" s="20" t="str">
        <f>'Region - Pune Data'!F180</f>
        <v>20027396</v>
      </c>
      <c r="G192" s="20" t="str">
        <f>'Region - Pune Data'!G180</f>
        <v>Alegaon shirbhavi 82 Village</v>
      </c>
      <c r="H192" s="20" t="str">
        <f>'Region - Pune Data'!H180</f>
        <v>Wadegaon</v>
      </c>
      <c r="I192" s="20" t="str">
        <f>'Region - Pune Data'!I180</f>
        <v>zone 3 Wadegaon ESR 0.25 LL</v>
      </c>
      <c r="J192" s="21">
        <f>'Region - Pune Data'!J180</f>
        <v>16.560598373413086</v>
      </c>
      <c r="K192" s="20" t="str">
        <f>'Region - Pune Data'!K180</f>
        <v>Connected</v>
      </c>
      <c r="L192" s="20" t="str">
        <f>'Region - Pune Data'!L180</f>
        <v>Offline</v>
      </c>
      <c r="M192" s="20" t="str">
        <f>'Region - Pune Data'!M180</f>
        <v>0.25 LL</v>
      </c>
      <c r="N192" s="21">
        <f>'Region - Pune Data'!N180</f>
        <v>0</v>
      </c>
      <c r="O192" s="21">
        <f>'Region - Pune Data'!O180</f>
        <v>0</v>
      </c>
      <c r="P192" s="21">
        <f>'Region - Pune Data'!P180</f>
        <v>0</v>
      </c>
      <c r="Q192" s="21">
        <f>'Region - Pune Data'!Q180</f>
        <v>0</v>
      </c>
      <c r="R192" s="21">
        <f>'Region - Pune Data'!R180</f>
        <v>0</v>
      </c>
      <c r="S192" s="21">
        <f>'Region - Pune Data'!S180</f>
        <v>0</v>
      </c>
      <c r="T192" s="21">
        <f>'Region - Pune Data'!T180</f>
        <v>0</v>
      </c>
      <c r="U192" s="20">
        <f>'Region - Pune Data'!U180</f>
        <v>7</v>
      </c>
      <c r="V192" s="12">
        <f>'Region - Pune Data'!V180</f>
        <v>0</v>
      </c>
    </row>
    <row r="193" spans="1:22" x14ac:dyDescent="0.35">
      <c r="A193" s="20">
        <f>'Region - Pune Data'!A181</f>
        <v>179</v>
      </c>
      <c r="B193" s="20" t="str">
        <f>'Region - Pune Data'!B181</f>
        <v>Pune</v>
      </c>
      <c r="C193" s="20" t="str">
        <f>'Region - Pune Data'!C181</f>
        <v>Pune 2</v>
      </c>
      <c r="D193" s="20" t="str">
        <f>'Region - Pune Data'!D181</f>
        <v>Pune 2</v>
      </c>
      <c r="E193" s="20" t="str">
        <f>'Region - Pune Data'!E181</f>
        <v>Velhe</v>
      </c>
      <c r="F193" s="20" t="str">
        <f>'Region - Pune Data'!F181</f>
        <v>20027541</v>
      </c>
      <c r="G193" s="20" t="str">
        <f>'Region - Pune Data'!G181</f>
        <v>Wangani RRWSS</v>
      </c>
      <c r="H193" s="20" t="str">
        <f>'Region - Pune Data'!H181</f>
        <v>Wanganichiwadi</v>
      </c>
      <c r="I193" s="20" t="str">
        <f>'Region - Pune Data'!I181</f>
        <v>Wanganiwadi OL3 GSR</v>
      </c>
      <c r="J193" s="21">
        <f>'Region - Pune Data'!J181</f>
        <v>0</v>
      </c>
      <c r="K193" s="20" t="str">
        <f>'Region - Pune Data'!K181</f>
        <v>Connected</v>
      </c>
      <c r="L193" s="20" t="str">
        <f>'Region - Pune Data'!L181</f>
        <v>Online</v>
      </c>
      <c r="M193" s="20" t="str">
        <f>'Region - Pune Data'!M181</f>
        <v>0.3LL</v>
      </c>
      <c r="N193" s="21">
        <f>'Region - Pune Data'!N181</f>
        <v>0.27840454101562501</v>
      </c>
      <c r="O193" s="21">
        <f>'Region - Pune Data'!O181</f>
        <v>3.4790039062499997E-5</v>
      </c>
      <c r="P193" s="21">
        <f>'Region - Pune Data'!P181</f>
        <v>0</v>
      </c>
      <c r="Q193" s="21">
        <f>'Region - Pune Data'!Q181</f>
        <v>0.23947082519531249</v>
      </c>
      <c r="R193" s="21">
        <f>'Region - Pune Data'!R181</f>
        <v>0</v>
      </c>
      <c r="S193" s="21">
        <f>'Region - Pune Data'!S181</f>
        <v>0.18764465332031249</v>
      </c>
      <c r="T193" s="21">
        <f>'Region - Pune Data'!T181</f>
        <v>0</v>
      </c>
      <c r="U193" s="20">
        <f>'Region - Pune Data'!U181</f>
        <v>3</v>
      </c>
      <c r="V193" s="12">
        <f>'Region - Pune Data'!V181</f>
        <v>0</v>
      </c>
    </row>
    <row r="194" spans="1:22" x14ac:dyDescent="0.35">
      <c r="A194" s="20">
        <f>'Region - Pune Data'!A182</f>
        <v>180</v>
      </c>
      <c r="B194" s="20" t="str">
        <f>'Region - Pune Data'!B182</f>
        <v>Sangli</v>
      </c>
      <c r="C194" s="20" t="str">
        <f>'Region - Pune Data'!C182</f>
        <v>Solapur</v>
      </c>
      <c r="D194" s="20" t="str">
        <f>'Region - Pune Data'!D182</f>
        <v>Solapur</v>
      </c>
      <c r="E194" s="20" t="str">
        <f>'Region - Pune Data'!E182</f>
        <v>Sangola</v>
      </c>
      <c r="F194" s="20" t="str">
        <f>'Region - Pune Data'!F182</f>
        <v>20027396</v>
      </c>
      <c r="G194" s="20" t="str">
        <f>'Region - Pune Data'!G182</f>
        <v>Alegaon shirbhavi 82 Village</v>
      </c>
      <c r="H194" s="20" t="str">
        <f>'Region - Pune Data'!H182</f>
        <v>Godasewadi</v>
      </c>
      <c r="I194" s="20" t="str">
        <f>'Region - Pune Data'!I182</f>
        <v>Godasewadi Existing ESR 0.70 LL</v>
      </c>
      <c r="J194" s="21">
        <f>'Region - Pune Data'!J182</f>
        <v>0</v>
      </c>
      <c r="K194" s="20" t="str">
        <f>'Region - Pune Data'!K182</f>
        <v>Connected</v>
      </c>
      <c r="L194" s="20" t="str">
        <f>'Region - Pune Data'!L182</f>
        <v>Online</v>
      </c>
      <c r="M194" s="20" t="str">
        <f>'Region - Pune Data'!M182</f>
        <v>0.70 LL</v>
      </c>
      <c r="N194" s="21">
        <f>'Region - Pune Data'!N182</f>
        <v>0.272249755859375</v>
      </c>
      <c r="O194" s="21">
        <f>'Region - Pune Data'!O182</f>
        <v>0.55731445312500005</v>
      </c>
      <c r="P194" s="21">
        <f>'Region - Pune Data'!P182</f>
        <v>0</v>
      </c>
      <c r="Q194" s="21">
        <f>'Region - Pune Data'!Q182</f>
        <v>0.25968383789062499</v>
      </c>
      <c r="R194" s="21">
        <f>'Region - Pune Data'!R182</f>
        <v>0.55438110351562497</v>
      </c>
      <c r="S194" s="21">
        <f>'Region - Pune Data'!S182</f>
        <v>0.72106079101562504</v>
      </c>
      <c r="T194" s="21">
        <f>'Region - Pune Data'!T182</f>
        <v>0.57424682617187495</v>
      </c>
      <c r="U194" s="20">
        <f>'Region - Pune Data'!U182</f>
        <v>1</v>
      </c>
      <c r="V194" s="12">
        <f>'Region - Pune Data'!V182</f>
        <v>0.82035260881696426</v>
      </c>
    </row>
    <row r="195" spans="1:22" x14ac:dyDescent="0.35">
      <c r="A195" s="20">
        <f>'Region - Pune Data'!A183</f>
        <v>181</v>
      </c>
      <c r="B195" s="20" t="str">
        <f>'Region - Pune Data'!B183</f>
        <v>Sangli</v>
      </c>
      <c r="C195" s="20" t="str">
        <f>'Region - Pune Data'!C183</f>
        <v>Sangli</v>
      </c>
      <c r="D195" s="20" t="str">
        <f>'Region - Pune Data'!D183</f>
        <v>Islampur</v>
      </c>
      <c r="E195" s="20" t="str">
        <f>'Region - Pune Data'!E183</f>
        <v>Valva</v>
      </c>
      <c r="F195" s="20" t="str">
        <f>'Region - Pune Data'!F183</f>
        <v>7940233</v>
      </c>
      <c r="G195" s="20" t="str">
        <f>'Region - Pune Data'!G183</f>
        <v>Peth &amp; two Villages</v>
      </c>
      <c r="H195" s="20" t="str">
        <f>'Region - Pune Data'!H183</f>
        <v>Peth</v>
      </c>
      <c r="I195" s="20" t="str">
        <f>'Region - Pune Data'!I183</f>
        <v>Ambedkar Nagar (Bhim Nagar) ESR 1.90LL</v>
      </c>
      <c r="J195" s="21">
        <f>'Region - Pune Data'!J183</f>
        <v>0</v>
      </c>
      <c r="K195" s="20" t="str">
        <f>'Region - Pune Data'!K183</f>
        <v>Connected</v>
      </c>
      <c r="L195" s="20" t="str">
        <f>'Region - Pune Data'!L183</f>
        <v>Offline</v>
      </c>
      <c r="M195" s="20" t="str">
        <f>'Region - Pune Data'!M183</f>
        <v>1.90LL</v>
      </c>
      <c r="N195" s="21">
        <f>'Region - Pune Data'!N183</f>
        <v>0</v>
      </c>
      <c r="O195" s="21">
        <f>'Region - Pune Data'!O183</f>
        <v>0</v>
      </c>
      <c r="P195" s="21">
        <f>'Region - Pune Data'!P183</f>
        <v>0</v>
      </c>
      <c r="Q195" s="21">
        <f>'Region - Pune Data'!Q183</f>
        <v>0</v>
      </c>
      <c r="R195" s="21">
        <f>'Region - Pune Data'!R183</f>
        <v>0</v>
      </c>
      <c r="S195" s="21">
        <f>'Region - Pune Data'!S183</f>
        <v>0</v>
      </c>
      <c r="T195" s="21">
        <f>'Region - Pune Data'!T183</f>
        <v>0</v>
      </c>
      <c r="U195" s="20">
        <f>'Region - Pune Data'!U183</f>
        <v>7</v>
      </c>
      <c r="V195" s="12">
        <f>'Region - Pune Data'!V183</f>
        <v>0</v>
      </c>
    </row>
  </sheetData>
  <mergeCells count="27">
    <mergeCell ref="D9:D10"/>
    <mergeCell ref="E9:K9"/>
    <mergeCell ref="A2:V2"/>
    <mergeCell ref="A5:V5"/>
    <mergeCell ref="A7:C7"/>
    <mergeCell ref="U9:W9"/>
    <mergeCell ref="U10:W10"/>
    <mergeCell ref="A13:A14"/>
    <mergeCell ref="B13:B14"/>
    <mergeCell ref="C13:C14"/>
    <mergeCell ref="D13:D14"/>
    <mergeCell ref="E13:E14"/>
    <mergeCell ref="F13:F14"/>
    <mergeCell ref="G13:G14"/>
    <mergeCell ref="U13:U14"/>
    <mergeCell ref="T7:W7"/>
    <mergeCell ref="U8:W8"/>
    <mergeCell ref="N13:T13"/>
    <mergeCell ref="V13:V14"/>
    <mergeCell ref="U11:W11"/>
    <mergeCell ref="H13:H14"/>
    <mergeCell ref="I13:I14"/>
    <mergeCell ref="J13:J14"/>
    <mergeCell ref="K13:K14"/>
    <mergeCell ref="L13:L14"/>
    <mergeCell ref="M13:M14"/>
    <mergeCell ref="L9:R9"/>
  </mergeCells>
  <conditionalFormatting sqref="A13:K14">
    <cfRule type="containsText" dxfId="29" priority="15" operator="containsText" text="Online">
      <formula>NOT(ISERROR(SEARCH("Online",A13)))</formula>
    </cfRule>
  </conditionalFormatting>
  <conditionalFormatting sqref="A15:V195 X15:XFD45 W46:XFD1048576 A196:U1048576">
    <cfRule type="containsText" dxfId="28" priority="17" operator="containsText" text="Connected">
      <formula>NOT(ISERROR(SEARCH("Connected",A15)))</formula>
    </cfRule>
  </conditionalFormatting>
  <conditionalFormatting sqref="E11:K11">
    <cfRule type="containsText" dxfId="27" priority="2" operator="containsText" text="Connected">
      <formula>NOT(ISERROR(SEARCH("Connected",E11)))</formula>
    </cfRule>
  </conditionalFormatting>
  <conditionalFormatting sqref="F10:K10">
    <cfRule type="containsText" dxfId="26" priority="1" operator="containsText" text="Online">
      <formula>NOT(ISERROR(SEARCH("Online",F10)))</formula>
    </cfRule>
  </conditionalFormatting>
  <conditionalFormatting sqref="M13:T14 V13:V14">
    <cfRule type="containsText" dxfId="25" priority="14" operator="containsText" text="Online">
      <formula>NOT(ISERROR(SEARCH("Online",M13)))</formula>
    </cfRule>
  </conditionalFormatting>
  <conditionalFormatting sqref="T7:T11">
    <cfRule type="containsText" dxfId="24" priority="3" operator="containsText" text="Connected">
      <formula>NOT(ISERROR(SEARCH("Connected",T7)))</formula>
    </cfRule>
    <cfRule type="containsText" dxfId="23" priority="4" operator="containsText" text="Fully Completed">
      <formula>NOT(ISERROR(SEARCH("Fully Completed",T7)))</formula>
    </cfRule>
    <cfRule type="containsText" dxfId="22" priority="5" operator="containsText" text="In Progress">
      <formula>NOT(ISERROR(SEARCH("In Progress",T7)))</formula>
    </cfRule>
    <cfRule type="containsText" dxfId="21" priority="6" operator="containsText" text="Online">
      <formula>NOT(ISERROR(SEARCH("Online",T7)))</formula>
    </cfRule>
  </conditionalFormatting>
  <conditionalFormatting sqref="U13">
    <cfRule type="containsText" dxfId="20" priority="9" operator="containsText" text="Online">
      <formula>NOT(ISERROR(SEARCH("Online",U13)))</formula>
    </cfRule>
  </conditionalFormatting>
  <conditionalFormatting sqref="V1:V6 V12:V1048576">
    <cfRule type="colorScale" priority="16">
      <colorScale>
        <cfvo type="num" val="0"/>
        <cfvo type="num" val="1"/>
        <cfvo type="num" val="3"/>
        <color theme="0"/>
        <color theme="9" tint="0.39997558519241921"/>
        <color rgb="FFFF000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92607-BDBB-44C3-AC40-89D34F57B0FE}">
  <dimension ref="A1:V115"/>
  <sheetViews>
    <sheetView topLeftCell="A36" zoomScale="55" zoomScaleNormal="55" workbookViewId="0">
      <selection activeCell="G60" sqref="A1:XFD1048576"/>
    </sheetView>
  </sheetViews>
  <sheetFormatPr defaultRowHeight="14.5" x14ac:dyDescent="0.35"/>
  <cols>
    <col min="1" max="1" width="6.54296875" bestFit="1" customWidth="1"/>
    <col min="2" max="2" width="9.1796875" bestFit="1" customWidth="1"/>
    <col min="3" max="3" width="9.81640625" bestFit="1" customWidth="1"/>
    <col min="4" max="4" width="14.453125" bestFit="1" customWidth="1"/>
    <col min="5" max="5" width="14.81640625" bestFit="1" customWidth="1"/>
    <col min="6" max="6" width="11" bestFit="1" customWidth="1"/>
    <col min="7" max="7" width="37" bestFit="1" customWidth="1"/>
    <col min="8" max="8" width="15.90625" bestFit="1" customWidth="1"/>
    <col min="9" max="9" width="27.6328125" bestFit="1" customWidth="1"/>
    <col min="10" max="10" width="10.08984375" bestFit="1" customWidth="1"/>
    <col min="11" max="11" width="29.08984375" bestFit="1" customWidth="1"/>
    <col min="12" max="12" width="16.453125" bestFit="1" customWidth="1"/>
    <col min="13" max="13" width="13.36328125" bestFit="1" customWidth="1"/>
    <col min="14" max="20" width="13.453125" bestFit="1" customWidth="1"/>
    <col min="21" max="21" width="13.453125" customWidth="1"/>
    <col min="22" max="22" width="27.81640625" customWidth="1"/>
    <col min="994" max="994" width="190.36328125" bestFit="1" customWidth="1"/>
  </cols>
  <sheetData>
    <row r="1" spans="1:22" s="10" customFormat="1" ht="15.65" customHeight="1" x14ac:dyDescent="0.35">
      <c r="A1" s="54" t="s">
        <v>9</v>
      </c>
      <c r="B1" s="54" t="s">
        <v>2</v>
      </c>
      <c r="C1" s="54" t="s">
        <v>3</v>
      </c>
      <c r="D1" s="54" t="s">
        <v>4</v>
      </c>
      <c r="E1" s="54" t="s">
        <v>5</v>
      </c>
      <c r="F1" s="54" t="s">
        <v>6</v>
      </c>
      <c r="G1" s="54" t="s">
        <v>7</v>
      </c>
      <c r="H1" s="54" t="s">
        <v>0</v>
      </c>
      <c r="I1" s="54" t="s">
        <v>10</v>
      </c>
      <c r="J1" s="54" t="s">
        <v>38</v>
      </c>
      <c r="K1" s="54" t="s">
        <v>11</v>
      </c>
      <c r="L1" s="54" t="s">
        <v>30</v>
      </c>
      <c r="M1" s="54" t="s">
        <v>27</v>
      </c>
      <c r="N1" s="54" t="s">
        <v>39</v>
      </c>
      <c r="O1" s="54"/>
      <c r="P1" s="54"/>
      <c r="Q1" s="54"/>
      <c r="R1" s="54"/>
      <c r="S1" s="54"/>
      <c r="T1" s="54"/>
      <c r="U1" s="54" t="s">
        <v>441</v>
      </c>
      <c r="V1" s="54" t="s">
        <v>32</v>
      </c>
    </row>
    <row r="2" spans="1:22" s="11" customFormat="1" ht="33.65" customHeight="1" x14ac:dyDescent="0.35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13" t="s">
        <v>1153</v>
      </c>
      <c r="O2" s="9" t="s">
        <v>1154</v>
      </c>
      <c r="P2" s="9" t="s">
        <v>1155</v>
      </c>
      <c r="Q2" s="9" t="s">
        <v>1156</v>
      </c>
      <c r="R2" s="9" t="s">
        <v>1157</v>
      </c>
      <c r="S2" s="9" t="s">
        <v>1158</v>
      </c>
      <c r="T2" s="9" t="s">
        <v>1159</v>
      </c>
      <c r="U2" s="54"/>
      <c r="V2" s="54"/>
    </row>
    <row r="3" spans="1:22" ht="16" x14ac:dyDescent="0.4">
      <c r="A3" s="6">
        <v>1</v>
      </c>
      <c r="B3" s="6" t="s">
        <v>2826</v>
      </c>
      <c r="C3" s="6" t="s">
        <v>2826</v>
      </c>
      <c r="D3" s="6" t="s">
        <v>2826</v>
      </c>
      <c r="E3" s="6" t="s">
        <v>2827</v>
      </c>
      <c r="F3" s="6" t="s">
        <v>2828</v>
      </c>
      <c r="G3" s="6" t="s">
        <v>2829</v>
      </c>
      <c r="H3" s="6" t="s">
        <v>2830</v>
      </c>
      <c r="I3" s="6" t="s">
        <v>2831</v>
      </c>
      <c r="J3" s="6">
        <v>0</v>
      </c>
      <c r="K3" s="6" t="s">
        <v>426</v>
      </c>
      <c r="L3" s="6" t="s">
        <v>430</v>
      </c>
      <c r="M3" s="6" t="s">
        <v>2832</v>
      </c>
      <c r="N3" s="23">
        <v>0</v>
      </c>
      <c r="O3" s="23">
        <v>0</v>
      </c>
      <c r="P3" s="23">
        <v>0</v>
      </c>
      <c r="Q3" s="23">
        <v>0</v>
      </c>
      <c r="R3" s="23">
        <v>0</v>
      </c>
      <c r="S3" s="23">
        <v>0</v>
      </c>
      <c r="T3" s="23">
        <v>0</v>
      </c>
      <c r="U3" s="6">
        <v>7</v>
      </c>
      <c r="V3" s="12">
        <v>0</v>
      </c>
    </row>
    <row r="4" spans="1:22" ht="16" x14ac:dyDescent="0.4">
      <c r="A4" s="6">
        <v>2</v>
      </c>
      <c r="B4" s="6" t="s">
        <v>2826</v>
      </c>
      <c r="C4" s="6" t="s">
        <v>2826</v>
      </c>
      <c r="D4" s="6" t="s">
        <v>2826</v>
      </c>
      <c r="E4" s="6" t="s">
        <v>2827</v>
      </c>
      <c r="F4" s="6" t="s">
        <v>2828</v>
      </c>
      <c r="G4" s="6" t="s">
        <v>2829</v>
      </c>
      <c r="H4" s="6" t="s">
        <v>2833</v>
      </c>
      <c r="I4" s="6" t="s">
        <v>2834</v>
      </c>
      <c r="J4" s="6">
        <v>0</v>
      </c>
      <c r="K4" s="6" t="s">
        <v>426</v>
      </c>
      <c r="L4" s="6" t="s">
        <v>430</v>
      </c>
      <c r="M4" s="6" t="s">
        <v>2835</v>
      </c>
      <c r="N4" s="23">
        <v>0</v>
      </c>
      <c r="O4" s="23">
        <v>0</v>
      </c>
      <c r="P4" s="23">
        <v>0</v>
      </c>
      <c r="Q4" s="23">
        <v>0</v>
      </c>
      <c r="R4" s="23">
        <v>0</v>
      </c>
      <c r="S4" s="23">
        <v>0</v>
      </c>
      <c r="T4" s="23">
        <v>0</v>
      </c>
      <c r="U4" s="6">
        <v>7</v>
      </c>
      <c r="V4" s="12">
        <v>0</v>
      </c>
    </row>
    <row r="5" spans="1:22" ht="16" x14ac:dyDescent="0.4">
      <c r="A5" s="6">
        <v>3</v>
      </c>
      <c r="B5" s="6" t="s">
        <v>2826</v>
      </c>
      <c r="C5" s="6" t="s">
        <v>2826</v>
      </c>
      <c r="D5" s="6" t="s">
        <v>2826</v>
      </c>
      <c r="E5" s="6" t="s">
        <v>2826</v>
      </c>
      <c r="F5" s="6" t="s">
        <v>2836</v>
      </c>
      <c r="G5" s="6" t="s">
        <v>2837</v>
      </c>
      <c r="H5" s="6" t="s">
        <v>2838</v>
      </c>
      <c r="I5" s="6" t="s">
        <v>2839</v>
      </c>
      <c r="J5" s="6">
        <v>0</v>
      </c>
      <c r="K5" s="6" t="s">
        <v>426</v>
      </c>
      <c r="L5" s="6" t="s">
        <v>430</v>
      </c>
      <c r="M5" s="6" t="s">
        <v>1165</v>
      </c>
      <c r="N5" s="23">
        <v>0</v>
      </c>
      <c r="O5" s="23">
        <v>0</v>
      </c>
      <c r="P5" s="23">
        <v>0</v>
      </c>
      <c r="Q5" s="23">
        <v>0</v>
      </c>
      <c r="R5" s="23">
        <v>0</v>
      </c>
      <c r="S5" s="23">
        <v>0</v>
      </c>
      <c r="T5" s="23">
        <v>0</v>
      </c>
      <c r="U5" s="6">
        <v>7</v>
      </c>
      <c r="V5" s="12">
        <v>0</v>
      </c>
    </row>
    <row r="6" spans="1:22" ht="16" x14ac:dyDescent="0.4">
      <c r="A6" s="6">
        <v>4</v>
      </c>
      <c r="B6" s="6" t="s">
        <v>2826</v>
      </c>
      <c r="C6" s="6" t="s">
        <v>2826</v>
      </c>
      <c r="D6" s="6" t="s">
        <v>2826</v>
      </c>
      <c r="E6" s="6" t="s">
        <v>2827</v>
      </c>
      <c r="F6" s="6" t="s">
        <v>2828</v>
      </c>
      <c r="G6" s="6" t="s">
        <v>2829</v>
      </c>
      <c r="H6" s="6" t="s">
        <v>2840</v>
      </c>
      <c r="I6" s="6" t="s">
        <v>2841</v>
      </c>
      <c r="J6" s="6">
        <v>0</v>
      </c>
      <c r="K6" s="6" t="s">
        <v>426</v>
      </c>
      <c r="L6" s="6" t="s">
        <v>430</v>
      </c>
      <c r="M6" s="6" t="s">
        <v>2842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U6" s="6">
        <v>7</v>
      </c>
      <c r="V6" s="12">
        <v>0</v>
      </c>
    </row>
    <row r="7" spans="1:22" ht="16" x14ac:dyDescent="0.4">
      <c r="A7" s="6">
        <v>5</v>
      </c>
      <c r="B7" s="6" t="s">
        <v>2826</v>
      </c>
      <c r="C7" s="6" t="s">
        <v>2826</v>
      </c>
      <c r="D7" s="6" t="s">
        <v>2826</v>
      </c>
      <c r="E7" s="6" t="s">
        <v>2827</v>
      </c>
      <c r="F7" s="6" t="s">
        <v>2828</v>
      </c>
      <c r="G7" s="6" t="s">
        <v>2829</v>
      </c>
      <c r="H7" s="6" t="s">
        <v>2843</v>
      </c>
      <c r="I7" s="6" t="s">
        <v>2844</v>
      </c>
      <c r="J7" s="6">
        <v>0</v>
      </c>
      <c r="K7" s="6" t="s">
        <v>426</v>
      </c>
      <c r="L7" s="6" t="s">
        <v>430</v>
      </c>
      <c r="M7" s="6" t="s">
        <v>2845</v>
      </c>
      <c r="N7" s="23">
        <v>0.62861389160156245</v>
      </c>
      <c r="O7" s="23">
        <v>0.1052398681640625</v>
      </c>
      <c r="P7" s="23">
        <v>0.31330993652343753</v>
      </c>
      <c r="Q7" s="23">
        <v>0.46221374511718749</v>
      </c>
      <c r="R7" s="23">
        <v>0</v>
      </c>
      <c r="S7" s="23">
        <v>0</v>
      </c>
      <c r="T7" s="23">
        <v>4.6525573730468749E-2</v>
      </c>
      <c r="U7" s="6">
        <v>2</v>
      </c>
      <c r="V7" s="12">
        <v>0.13683992273667278</v>
      </c>
    </row>
    <row r="8" spans="1:22" ht="16" x14ac:dyDescent="0.4">
      <c r="A8" s="6">
        <v>6</v>
      </c>
      <c r="B8" s="6" t="s">
        <v>2826</v>
      </c>
      <c r="C8" s="6" t="s">
        <v>2826</v>
      </c>
      <c r="D8" s="6" t="s">
        <v>2826</v>
      </c>
      <c r="E8" s="6" t="s">
        <v>2827</v>
      </c>
      <c r="F8" s="6" t="s">
        <v>2828</v>
      </c>
      <c r="G8" s="6" t="s">
        <v>2829</v>
      </c>
      <c r="H8" s="6" t="s">
        <v>2846</v>
      </c>
      <c r="I8" s="6" t="s">
        <v>2847</v>
      </c>
      <c r="J8" s="6">
        <v>0</v>
      </c>
      <c r="K8" s="6" t="s">
        <v>426</v>
      </c>
      <c r="L8" s="6" t="s">
        <v>430</v>
      </c>
      <c r="M8" s="6" t="s">
        <v>2848</v>
      </c>
      <c r="N8" s="23">
        <v>0</v>
      </c>
      <c r="O8" s="23">
        <v>0.6031494140625</v>
      </c>
      <c r="P8" s="23">
        <v>0.27696044921875002</v>
      </c>
      <c r="Q8" s="23">
        <v>0</v>
      </c>
      <c r="R8" s="23">
        <v>0</v>
      </c>
      <c r="S8" s="23">
        <v>0</v>
      </c>
      <c r="T8" s="23">
        <v>0.75995361328125</v>
      </c>
      <c r="U8" s="6">
        <v>4</v>
      </c>
      <c r="V8" s="12">
        <v>1.3102648881873364</v>
      </c>
    </row>
    <row r="9" spans="1:22" ht="16" x14ac:dyDescent="0.4">
      <c r="A9" s="6">
        <v>7</v>
      </c>
      <c r="B9" s="6" t="s">
        <v>2826</v>
      </c>
      <c r="C9" s="6" t="s">
        <v>2826</v>
      </c>
      <c r="D9" s="6" t="s">
        <v>2826</v>
      </c>
      <c r="E9" s="6" t="s">
        <v>2827</v>
      </c>
      <c r="F9" s="6" t="s">
        <v>2828</v>
      </c>
      <c r="G9" s="6" t="s">
        <v>2829</v>
      </c>
      <c r="H9" s="6" t="s">
        <v>2849</v>
      </c>
      <c r="I9" s="6" t="s">
        <v>2850</v>
      </c>
      <c r="J9" s="6">
        <v>0</v>
      </c>
      <c r="K9" s="6" t="s">
        <v>426</v>
      </c>
      <c r="L9" s="6" t="s">
        <v>430</v>
      </c>
      <c r="M9" s="6" t="s">
        <v>2851</v>
      </c>
      <c r="N9" s="23">
        <v>9.6100002527236932E-3</v>
      </c>
      <c r="O9" s="23">
        <v>2.3124992847442627E-4</v>
      </c>
      <c r="P9" s="23">
        <v>0</v>
      </c>
      <c r="Q9" s="23">
        <v>0</v>
      </c>
      <c r="R9" s="23">
        <v>0</v>
      </c>
      <c r="S9" s="23">
        <v>0</v>
      </c>
      <c r="T9" s="23">
        <v>0</v>
      </c>
      <c r="U9" s="6">
        <v>5</v>
      </c>
      <c r="V9" s="12">
        <v>0</v>
      </c>
    </row>
    <row r="10" spans="1:22" ht="16" x14ac:dyDescent="0.4">
      <c r="A10" s="6">
        <v>8</v>
      </c>
      <c r="B10" s="6" t="s">
        <v>2852</v>
      </c>
      <c r="C10" s="6" t="s">
        <v>2852</v>
      </c>
      <c r="D10" s="6" t="s">
        <v>2826</v>
      </c>
      <c r="E10" s="6" t="s">
        <v>2853</v>
      </c>
      <c r="F10" s="6" t="s">
        <v>2854</v>
      </c>
      <c r="G10" s="6" t="s">
        <v>2855</v>
      </c>
      <c r="H10" s="6" t="s">
        <v>2856</v>
      </c>
      <c r="I10" s="6" t="s">
        <v>2857</v>
      </c>
      <c r="J10" s="6">
        <v>0</v>
      </c>
      <c r="K10" s="6" t="s">
        <v>426</v>
      </c>
      <c r="L10" s="6" t="s">
        <v>430</v>
      </c>
      <c r="M10" s="6" t="s">
        <v>1342</v>
      </c>
      <c r="N10" s="23">
        <v>0.48337890625000002</v>
      </c>
      <c r="O10" s="23">
        <v>0.4595947265625</v>
      </c>
      <c r="P10" s="23">
        <v>0.49143066406250002</v>
      </c>
      <c r="Q10" s="23">
        <v>0.41562011718750003</v>
      </c>
      <c r="R10" s="23">
        <v>5.8789062499999996E-3</v>
      </c>
      <c r="S10" s="23">
        <v>0.32803163460493123</v>
      </c>
      <c r="T10" s="23">
        <v>0.41080438334878638</v>
      </c>
      <c r="U10" s="6">
        <v>0</v>
      </c>
      <c r="V10" s="12">
        <v>1.6432175333951455</v>
      </c>
    </row>
    <row r="11" spans="1:22" ht="16" x14ac:dyDescent="0.4">
      <c r="A11" s="6">
        <v>9</v>
      </c>
      <c r="B11" s="6" t="s">
        <v>2826</v>
      </c>
      <c r="C11" s="6" t="s">
        <v>2826</v>
      </c>
      <c r="D11" s="6" t="s">
        <v>2826</v>
      </c>
      <c r="E11" s="6" t="s">
        <v>2853</v>
      </c>
      <c r="F11" s="6" t="s">
        <v>2858</v>
      </c>
      <c r="G11" s="6" t="s">
        <v>2859</v>
      </c>
      <c r="H11" s="6" t="s">
        <v>2860</v>
      </c>
      <c r="I11" s="6" t="s">
        <v>2861</v>
      </c>
      <c r="J11" s="6">
        <v>24.317934036254883</v>
      </c>
      <c r="K11" s="6" t="s">
        <v>426</v>
      </c>
      <c r="L11" s="6" t="s">
        <v>430</v>
      </c>
      <c r="M11" s="6" t="s">
        <v>1342</v>
      </c>
      <c r="N11" s="23">
        <v>0</v>
      </c>
      <c r="O11" s="23">
        <v>2.6294763183593748</v>
      </c>
      <c r="P11" s="23">
        <v>4.9207958984375004</v>
      </c>
      <c r="Q11" s="23">
        <v>3.9338232421875001</v>
      </c>
      <c r="R11" s="23">
        <v>4.353354125976562</v>
      </c>
      <c r="S11" s="23">
        <v>4.6533105468749998</v>
      </c>
      <c r="T11" s="23">
        <v>4.1807983398437498</v>
      </c>
      <c r="U11" s="6">
        <v>1</v>
      </c>
      <c r="V11" s="12">
        <v>16.723193359374999</v>
      </c>
    </row>
    <row r="12" spans="1:22" ht="16" x14ac:dyDescent="0.4">
      <c r="A12" s="6">
        <v>10</v>
      </c>
      <c r="B12" s="6" t="s">
        <v>2852</v>
      </c>
      <c r="C12" s="6" t="s">
        <v>2852</v>
      </c>
      <c r="D12" s="6" t="s">
        <v>2826</v>
      </c>
      <c r="E12" s="6" t="s">
        <v>2853</v>
      </c>
      <c r="F12" s="6" t="s">
        <v>2854</v>
      </c>
      <c r="G12" s="6" t="s">
        <v>2855</v>
      </c>
      <c r="H12" s="6" t="s">
        <v>2862</v>
      </c>
      <c r="I12" s="6" t="s">
        <v>2863</v>
      </c>
      <c r="J12" s="6">
        <v>0</v>
      </c>
      <c r="K12" s="6" t="s">
        <v>426</v>
      </c>
      <c r="L12" s="6" t="s">
        <v>432</v>
      </c>
      <c r="M12" s="6" t="s">
        <v>1643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  <c r="T12" s="23">
        <v>0</v>
      </c>
      <c r="U12" s="6">
        <v>7</v>
      </c>
      <c r="V12" s="12">
        <v>0</v>
      </c>
    </row>
    <row r="13" spans="1:22" ht="16" x14ac:dyDescent="0.4">
      <c r="A13" s="6">
        <v>11</v>
      </c>
      <c r="B13" s="6" t="s">
        <v>2852</v>
      </c>
      <c r="C13" s="6" t="s">
        <v>2852</v>
      </c>
      <c r="D13" s="6" t="s">
        <v>2852</v>
      </c>
      <c r="E13" s="6" t="s">
        <v>2864</v>
      </c>
      <c r="F13" s="6" t="s">
        <v>2865</v>
      </c>
      <c r="G13" s="6" t="s">
        <v>2866</v>
      </c>
      <c r="H13" s="6" t="s">
        <v>2867</v>
      </c>
      <c r="I13" s="6" t="s">
        <v>2868</v>
      </c>
      <c r="J13" s="6">
        <v>38.825489044189453</v>
      </c>
      <c r="K13" s="6" t="s">
        <v>426</v>
      </c>
      <c r="L13" s="6" t="s">
        <v>430</v>
      </c>
      <c r="M13" s="6" t="s">
        <v>1835</v>
      </c>
      <c r="N13" s="23">
        <v>0</v>
      </c>
      <c r="O13" s="23">
        <v>0.70845703125000004</v>
      </c>
      <c r="P13" s="23">
        <v>0</v>
      </c>
      <c r="Q13" s="23">
        <v>0.64990330182525213</v>
      </c>
      <c r="R13" s="23">
        <v>1.3492968750000001</v>
      </c>
      <c r="S13" s="23">
        <v>1.5582812500000001</v>
      </c>
      <c r="T13" s="23">
        <v>0</v>
      </c>
      <c r="U13" s="6">
        <v>3</v>
      </c>
      <c r="V13" s="12">
        <v>0</v>
      </c>
    </row>
    <row r="14" spans="1:22" ht="16" x14ac:dyDescent="0.4">
      <c r="A14" s="6">
        <v>12</v>
      </c>
      <c r="B14" s="6" t="s">
        <v>2826</v>
      </c>
      <c r="C14" s="6" t="s">
        <v>2826</v>
      </c>
      <c r="D14" s="6" t="s">
        <v>2826</v>
      </c>
      <c r="E14" s="6" t="s">
        <v>2853</v>
      </c>
      <c r="F14" s="6" t="s">
        <v>2858</v>
      </c>
      <c r="G14" s="6" t="s">
        <v>2859</v>
      </c>
      <c r="H14" s="6" t="s">
        <v>2869</v>
      </c>
      <c r="I14" s="6" t="s">
        <v>2870</v>
      </c>
      <c r="J14" s="6">
        <v>0</v>
      </c>
      <c r="K14" s="6" t="s">
        <v>426</v>
      </c>
      <c r="L14" s="6" t="s">
        <v>430</v>
      </c>
      <c r="M14" s="6" t="s">
        <v>1264</v>
      </c>
      <c r="N14" s="23">
        <v>1.8504907226562499</v>
      </c>
      <c r="O14" s="23">
        <v>2.6954589843750001</v>
      </c>
      <c r="P14" s="23">
        <v>5.0292968750000001E-4</v>
      </c>
      <c r="Q14" s="23">
        <v>0.40565917968749998</v>
      </c>
      <c r="R14" s="23">
        <v>2.6600628261092698</v>
      </c>
      <c r="S14" s="23">
        <v>0.60090332031250004</v>
      </c>
      <c r="T14" s="23">
        <v>3.3432324218749998</v>
      </c>
      <c r="U14" s="6">
        <v>0</v>
      </c>
      <c r="V14" s="12">
        <v>16.716162109374999</v>
      </c>
    </row>
    <row r="15" spans="1:22" ht="16" x14ac:dyDescent="0.4">
      <c r="A15" s="6">
        <v>13</v>
      </c>
      <c r="B15" s="6" t="s">
        <v>2852</v>
      </c>
      <c r="C15" s="6" t="s">
        <v>2852</v>
      </c>
      <c r="D15" s="6" t="s">
        <v>2826</v>
      </c>
      <c r="E15" s="6" t="s">
        <v>2853</v>
      </c>
      <c r="F15" s="6" t="s">
        <v>2854</v>
      </c>
      <c r="G15" s="6" t="s">
        <v>2855</v>
      </c>
      <c r="H15" s="6" t="s">
        <v>2871</v>
      </c>
      <c r="I15" s="6" t="s">
        <v>2872</v>
      </c>
      <c r="J15" s="6">
        <v>7.5814762115478516</v>
      </c>
      <c r="K15" s="6" t="s">
        <v>426</v>
      </c>
      <c r="L15" s="6" t="s">
        <v>430</v>
      </c>
      <c r="M15" s="6" t="s">
        <v>1187</v>
      </c>
      <c r="N15" s="23">
        <v>0.20691894531249999</v>
      </c>
      <c r="O15" s="23">
        <v>6.5673828124999997E-3</v>
      </c>
      <c r="P15" s="23">
        <v>0.32963378906250002</v>
      </c>
      <c r="Q15" s="23">
        <v>0.36797363281250001</v>
      </c>
      <c r="R15" s="23">
        <v>0</v>
      </c>
      <c r="S15" s="23">
        <v>0</v>
      </c>
      <c r="T15" s="23">
        <v>0.26475097656250002</v>
      </c>
      <c r="U15" s="6">
        <v>2</v>
      </c>
      <c r="V15" s="12">
        <v>0.75643136160714297</v>
      </c>
    </row>
    <row r="16" spans="1:22" ht="16" x14ac:dyDescent="0.4">
      <c r="A16" s="6">
        <v>14</v>
      </c>
      <c r="B16" s="6" t="s">
        <v>2826</v>
      </c>
      <c r="C16" s="6" t="s">
        <v>2826</v>
      </c>
      <c r="D16" s="6" t="s">
        <v>2826</v>
      </c>
      <c r="E16" s="6" t="s">
        <v>2853</v>
      </c>
      <c r="F16" s="6" t="s">
        <v>2858</v>
      </c>
      <c r="G16" s="6" t="s">
        <v>2859</v>
      </c>
      <c r="H16" s="6" t="s">
        <v>2873</v>
      </c>
      <c r="I16" s="6" t="s">
        <v>2874</v>
      </c>
      <c r="J16" s="6">
        <v>0</v>
      </c>
      <c r="K16" s="6" t="s">
        <v>426</v>
      </c>
      <c r="L16" s="6" t="s">
        <v>430</v>
      </c>
      <c r="M16" s="6" t="s">
        <v>1264</v>
      </c>
      <c r="N16" s="23">
        <v>5.9180908203125E-2</v>
      </c>
      <c r="O16" s="23">
        <v>8.4307861328124997E-2</v>
      </c>
      <c r="P16" s="23">
        <v>0</v>
      </c>
      <c r="Q16" s="23">
        <v>0.33074004394313078</v>
      </c>
      <c r="R16" s="23">
        <v>0</v>
      </c>
      <c r="S16" s="23">
        <v>0.50724520770236037</v>
      </c>
      <c r="T16" s="23">
        <v>0.15895385742187501</v>
      </c>
      <c r="U16" s="6">
        <v>2</v>
      </c>
      <c r="V16" s="12">
        <v>0.79476927526639096</v>
      </c>
    </row>
    <row r="17" spans="1:22" ht="16" x14ac:dyDescent="0.4">
      <c r="A17" s="6">
        <v>15</v>
      </c>
      <c r="B17" s="6" t="s">
        <v>2875</v>
      </c>
      <c r="C17" s="6" t="s">
        <v>2875</v>
      </c>
      <c r="D17" s="6" t="s">
        <v>2875</v>
      </c>
      <c r="E17" s="6" t="s">
        <v>2876</v>
      </c>
      <c r="F17" s="6" t="s">
        <v>2877</v>
      </c>
      <c r="G17" s="6" t="s">
        <v>2878</v>
      </c>
      <c r="H17" s="6" t="s">
        <v>2879</v>
      </c>
      <c r="I17" s="6" t="s">
        <v>2880</v>
      </c>
      <c r="J17" s="6">
        <v>0</v>
      </c>
      <c r="K17" s="6" t="s">
        <v>426</v>
      </c>
      <c r="L17" s="6" t="s">
        <v>430</v>
      </c>
      <c r="M17" s="6" t="s">
        <v>1342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  <c r="T17" s="23">
        <v>0</v>
      </c>
      <c r="U17" s="6">
        <v>7</v>
      </c>
      <c r="V17" s="12">
        <v>0</v>
      </c>
    </row>
    <row r="18" spans="1:22" ht="16" x14ac:dyDescent="0.4">
      <c r="A18" s="6">
        <v>16</v>
      </c>
      <c r="B18" s="6" t="s">
        <v>2826</v>
      </c>
      <c r="C18" s="6" t="s">
        <v>2826</v>
      </c>
      <c r="D18" s="6" t="s">
        <v>2826</v>
      </c>
      <c r="E18" s="6" t="s">
        <v>2827</v>
      </c>
      <c r="F18" s="6" t="s">
        <v>2828</v>
      </c>
      <c r="G18" s="6" t="s">
        <v>2829</v>
      </c>
      <c r="H18" s="6" t="s">
        <v>2881</v>
      </c>
      <c r="I18" s="6" t="s">
        <v>2882</v>
      </c>
      <c r="J18" s="6">
        <v>0</v>
      </c>
      <c r="K18" s="6" t="s">
        <v>426</v>
      </c>
      <c r="L18" s="6" t="s">
        <v>430</v>
      </c>
      <c r="M18" s="6" t="s">
        <v>2883</v>
      </c>
      <c r="N18" s="23">
        <v>0.17920000076293946</v>
      </c>
      <c r="O18" s="23">
        <v>4.7483825683593751E-2</v>
      </c>
      <c r="P18" s="23">
        <v>1.4711437225341796E-2</v>
      </c>
      <c r="Q18" s="23">
        <v>1.9852676391601563E-2</v>
      </c>
      <c r="R18" s="23">
        <v>6.4641952514648442E-4</v>
      </c>
      <c r="S18" s="23">
        <v>1.0396170796184379E-4</v>
      </c>
      <c r="T18" s="23">
        <v>0</v>
      </c>
      <c r="U18" s="6">
        <v>1</v>
      </c>
      <c r="V18" s="12">
        <v>0</v>
      </c>
    </row>
    <row r="19" spans="1:22" ht="16" x14ac:dyDescent="0.4">
      <c r="A19" s="6">
        <v>17</v>
      </c>
      <c r="B19" s="6" t="s">
        <v>2826</v>
      </c>
      <c r="C19" s="6" t="s">
        <v>2826</v>
      </c>
      <c r="D19" s="6" t="s">
        <v>2826</v>
      </c>
      <c r="E19" s="6" t="s">
        <v>2827</v>
      </c>
      <c r="F19" s="6" t="s">
        <v>2828</v>
      </c>
      <c r="G19" s="6" t="s">
        <v>2829</v>
      </c>
      <c r="H19" s="6" t="s">
        <v>2884</v>
      </c>
      <c r="I19" s="6" t="s">
        <v>2885</v>
      </c>
      <c r="J19" s="6">
        <v>0</v>
      </c>
      <c r="K19" s="6" t="s">
        <v>426</v>
      </c>
      <c r="L19" s="6" t="s">
        <v>430</v>
      </c>
      <c r="M19" s="6" t="s">
        <v>2835</v>
      </c>
      <c r="N19" s="23">
        <v>0</v>
      </c>
      <c r="O19" s="23">
        <v>0</v>
      </c>
      <c r="P19" s="23">
        <v>0</v>
      </c>
      <c r="Q19" s="23">
        <v>0</v>
      </c>
      <c r="R19" s="23">
        <v>3.0110001564025877E-3</v>
      </c>
      <c r="S19" s="23">
        <v>0</v>
      </c>
      <c r="T19" s="23">
        <v>0</v>
      </c>
      <c r="U19" s="6">
        <v>6</v>
      </c>
      <c r="V19" s="12">
        <v>0</v>
      </c>
    </row>
    <row r="20" spans="1:22" ht="16" x14ac:dyDescent="0.4">
      <c r="A20" s="6">
        <v>18</v>
      </c>
      <c r="B20" s="6" t="s">
        <v>2826</v>
      </c>
      <c r="C20" s="6" t="s">
        <v>2826</v>
      </c>
      <c r="D20" s="6" t="s">
        <v>2826</v>
      </c>
      <c r="E20" s="6" t="s">
        <v>2827</v>
      </c>
      <c r="F20" s="6" t="s">
        <v>2828</v>
      </c>
      <c r="G20" s="6" t="s">
        <v>2829</v>
      </c>
      <c r="H20" s="6" t="s">
        <v>2886</v>
      </c>
      <c r="I20" s="6" t="s">
        <v>2887</v>
      </c>
      <c r="J20" s="6">
        <v>0</v>
      </c>
      <c r="K20" s="6" t="s">
        <v>426</v>
      </c>
      <c r="L20" s="6" t="s">
        <v>430</v>
      </c>
      <c r="M20" s="6" t="s">
        <v>1813</v>
      </c>
      <c r="N20" s="23">
        <v>3.1193701171875001</v>
      </c>
      <c r="O20" s="23">
        <v>1.096220703125</v>
      </c>
      <c r="P20" s="23">
        <v>0.70332031250000004</v>
      </c>
      <c r="Q20" s="23">
        <v>2.4488574218750001</v>
      </c>
      <c r="R20" s="23">
        <v>0.63400390625000003</v>
      </c>
      <c r="S20" s="23">
        <v>4.5938068575196667E-4</v>
      </c>
      <c r="T20" s="23">
        <v>0.54205278361575437</v>
      </c>
      <c r="U20" s="6">
        <v>0</v>
      </c>
      <c r="V20" s="12">
        <v>0.82129209638750655</v>
      </c>
    </row>
    <row r="21" spans="1:22" ht="16" x14ac:dyDescent="0.4">
      <c r="A21" s="6">
        <v>19</v>
      </c>
      <c r="B21" s="6" t="s">
        <v>2826</v>
      </c>
      <c r="C21" s="6" t="s">
        <v>2826</v>
      </c>
      <c r="D21" s="6" t="s">
        <v>2826</v>
      </c>
      <c r="E21" s="6" t="s">
        <v>2827</v>
      </c>
      <c r="F21" s="6" t="s">
        <v>2828</v>
      </c>
      <c r="G21" s="6" t="s">
        <v>2829</v>
      </c>
      <c r="H21" s="6" t="s">
        <v>2888</v>
      </c>
      <c r="I21" s="6" t="s">
        <v>2889</v>
      </c>
      <c r="J21" s="6">
        <v>0</v>
      </c>
      <c r="K21" s="6" t="s">
        <v>426</v>
      </c>
      <c r="L21" s="6" t="s">
        <v>430</v>
      </c>
      <c r="M21" s="6" t="s">
        <v>2890</v>
      </c>
      <c r="N21" s="23">
        <v>8.1970062255859372E-2</v>
      </c>
      <c r="O21" s="23">
        <v>8.4942932128906246E-2</v>
      </c>
      <c r="P21" s="23">
        <v>0</v>
      </c>
      <c r="Q21" s="23">
        <v>0</v>
      </c>
      <c r="R21" s="23">
        <v>0</v>
      </c>
      <c r="S21" s="23">
        <v>0</v>
      </c>
      <c r="T21" s="23">
        <v>0.1059857177734375</v>
      </c>
      <c r="U21" s="6">
        <v>4</v>
      </c>
      <c r="V21" s="12">
        <v>0.42394287109375001</v>
      </c>
    </row>
    <row r="22" spans="1:22" ht="16" x14ac:dyDescent="0.4">
      <c r="A22" s="6">
        <v>20</v>
      </c>
      <c r="B22" s="6" t="s">
        <v>2826</v>
      </c>
      <c r="C22" s="6" t="s">
        <v>2826</v>
      </c>
      <c r="D22" s="6" t="s">
        <v>2826</v>
      </c>
      <c r="E22" s="6" t="s">
        <v>2827</v>
      </c>
      <c r="F22" s="6" t="s">
        <v>2828</v>
      </c>
      <c r="G22" s="6" t="s">
        <v>2829</v>
      </c>
      <c r="H22" s="6" t="s">
        <v>2891</v>
      </c>
      <c r="I22" s="6" t="s">
        <v>2892</v>
      </c>
      <c r="J22" s="6">
        <v>0</v>
      </c>
      <c r="K22" s="6" t="s">
        <v>426</v>
      </c>
      <c r="L22" s="6" t="s">
        <v>430</v>
      </c>
      <c r="M22" s="6" t="s">
        <v>2893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  <c r="T22" s="23">
        <v>0</v>
      </c>
      <c r="U22" s="6">
        <v>7</v>
      </c>
      <c r="V22" s="12">
        <v>0</v>
      </c>
    </row>
    <row r="23" spans="1:22" ht="16" x14ac:dyDescent="0.4">
      <c r="A23" s="6">
        <v>21</v>
      </c>
      <c r="B23" s="6" t="s">
        <v>2826</v>
      </c>
      <c r="C23" s="6" t="s">
        <v>2826</v>
      </c>
      <c r="D23" s="6" t="s">
        <v>2826</v>
      </c>
      <c r="E23" s="6" t="s">
        <v>2853</v>
      </c>
      <c r="F23" s="6" t="s">
        <v>2858</v>
      </c>
      <c r="G23" s="6" t="s">
        <v>2859</v>
      </c>
      <c r="H23" s="6" t="s">
        <v>2894</v>
      </c>
      <c r="I23" s="6" t="s">
        <v>2895</v>
      </c>
      <c r="J23" s="6">
        <v>22.209941864013672</v>
      </c>
      <c r="K23" s="6" t="s">
        <v>426</v>
      </c>
      <c r="L23" s="6" t="s">
        <v>430</v>
      </c>
      <c r="M23" s="6" t="s">
        <v>1661</v>
      </c>
      <c r="N23" s="23">
        <v>1.6166411132812482</v>
      </c>
      <c r="O23" s="23">
        <v>1.0994970703125</v>
      </c>
      <c r="P23" s="23">
        <v>1.328662109375</v>
      </c>
      <c r="Q23" s="23">
        <v>2.693603515625</v>
      </c>
      <c r="R23" s="23">
        <v>2.4379199218749998</v>
      </c>
      <c r="S23" s="23">
        <v>2.7703125000000002</v>
      </c>
      <c r="T23" s="23">
        <v>4.8947851562500002</v>
      </c>
      <c r="U23" s="6">
        <v>0</v>
      </c>
      <c r="V23" s="12">
        <v>3.4962751116071433</v>
      </c>
    </row>
    <row r="24" spans="1:22" ht="16" x14ac:dyDescent="0.4">
      <c r="A24" s="6">
        <v>22</v>
      </c>
      <c r="B24" s="6" t="s">
        <v>2826</v>
      </c>
      <c r="C24" s="6" t="s">
        <v>2826</v>
      </c>
      <c r="D24" s="6" t="s">
        <v>2826</v>
      </c>
      <c r="E24" s="6" t="s">
        <v>2853</v>
      </c>
      <c r="F24" s="6" t="s">
        <v>2858</v>
      </c>
      <c r="G24" s="6" t="s">
        <v>2859</v>
      </c>
      <c r="H24" s="6" t="s">
        <v>2869</v>
      </c>
      <c r="I24" s="6" t="s">
        <v>2896</v>
      </c>
      <c r="J24" s="6">
        <v>0</v>
      </c>
      <c r="K24" s="6" t="s">
        <v>426</v>
      </c>
      <c r="L24" s="6" t="s">
        <v>430</v>
      </c>
      <c r="M24" s="6" t="s">
        <v>1264</v>
      </c>
      <c r="N24" s="23">
        <v>1.4357566833496095E-4</v>
      </c>
      <c r="O24" s="23">
        <v>4.9066543579101558E-6</v>
      </c>
      <c r="P24" s="23">
        <v>0</v>
      </c>
      <c r="Q24" s="23">
        <v>1.8240022659301758E-3</v>
      </c>
      <c r="R24" s="23">
        <v>2.7564525604248049E-4</v>
      </c>
      <c r="S24" s="23">
        <v>6.8541049957275395E-4</v>
      </c>
      <c r="T24" s="23">
        <v>6.5714359283447271E-4</v>
      </c>
      <c r="U24" s="6">
        <v>1</v>
      </c>
      <c r="V24" s="12">
        <v>3.2857179641723635E-3</v>
      </c>
    </row>
    <row r="25" spans="1:22" ht="16" x14ac:dyDescent="0.4">
      <c r="A25" s="6">
        <v>23</v>
      </c>
      <c r="B25" s="6" t="s">
        <v>2826</v>
      </c>
      <c r="C25" s="6" t="s">
        <v>2826</v>
      </c>
      <c r="D25" s="6" t="s">
        <v>2826</v>
      </c>
      <c r="E25" s="6" t="s">
        <v>2827</v>
      </c>
      <c r="F25" s="6" t="s">
        <v>2828</v>
      </c>
      <c r="G25" s="6" t="s">
        <v>2829</v>
      </c>
      <c r="H25" s="6" t="s">
        <v>2897</v>
      </c>
      <c r="I25" s="6" t="s">
        <v>2898</v>
      </c>
      <c r="J25" s="6">
        <v>0</v>
      </c>
      <c r="K25" s="6" t="s">
        <v>426</v>
      </c>
      <c r="L25" s="6" t="s">
        <v>430</v>
      </c>
      <c r="M25" s="6" t="s">
        <v>1342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  <c r="T25" s="23">
        <v>0</v>
      </c>
      <c r="U25" s="6">
        <v>7</v>
      </c>
      <c r="V25" s="12">
        <v>0</v>
      </c>
    </row>
    <row r="26" spans="1:22" ht="16" x14ac:dyDescent="0.4">
      <c r="A26" s="6">
        <v>24</v>
      </c>
      <c r="B26" s="6" t="s">
        <v>2899</v>
      </c>
      <c r="C26" s="6" t="s">
        <v>2875</v>
      </c>
      <c r="D26" s="6" t="s">
        <v>2876</v>
      </c>
      <c r="E26" s="6" t="s">
        <v>2900</v>
      </c>
      <c r="F26" s="6" t="s">
        <v>2901</v>
      </c>
      <c r="G26" s="6" t="s">
        <v>2902</v>
      </c>
      <c r="H26" s="6" t="s">
        <v>2903</v>
      </c>
      <c r="I26" s="6" t="s">
        <v>2904</v>
      </c>
      <c r="J26" s="6">
        <v>0</v>
      </c>
      <c r="K26" s="6" t="s">
        <v>426</v>
      </c>
      <c r="L26" s="6" t="s">
        <v>430</v>
      </c>
      <c r="M26" s="6" t="s">
        <v>1727</v>
      </c>
      <c r="N26" s="23">
        <v>0</v>
      </c>
      <c r="O26" s="23">
        <v>0</v>
      </c>
      <c r="P26" s="23">
        <v>1.9499969482421875E-3</v>
      </c>
      <c r="Q26" s="23">
        <v>0</v>
      </c>
      <c r="R26" s="23">
        <v>0</v>
      </c>
      <c r="S26" s="23">
        <v>0</v>
      </c>
      <c r="T26" s="23">
        <v>0</v>
      </c>
      <c r="U26" s="6">
        <v>6</v>
      </c>
      <c r="V26" s="12">
        <v>0</v>
      </c>
    </row>
    <row r="27" spans="1:22" ht="16" x14ac:dyDescent="0.4">
      <c r="A27" s="6">
        <v>25</v>
      </c>
      <c r="B27" s="6" t="s">
        <v>2826</v>
      </c>
      <c r="C27" s="6" t="s">
        <v>2826</v>
      </c>
      <c r="D27" s="6" t="s">
        <v>2826</v>
      </c>
      <c r="E27" s="6" t="s">
        <v>2853</v>
      </c>
      <c r="F27" s="6" t="s">
        <v>2858</v>
      </c>
      <c r="G27" s="6" t="s">
        <v>2859</v>
      </c>
      <c r="H27" s="6" t="s">
        <v>2873</v>
      </c>
      <c r="I27" s="6" t="s">
        <v>2905</v>
      </c>
      <c r="J27" s="6">
        <v>0</v>
      </c>
      <c r="K27" s="6" t="s">
        <v>426</v>
      </c>
      <c r="L27" s="6" t="s">
        <v>430</v>
      </c>
      <c r="M27" s="6" t="s">
        <v>1386</v>
      </c>
      <c r="N27" s="23">
        <v>0.42289550781250002</v>
      </c>
      <c r="O27" s="23">
        <v>2.9213427734374999</v>
      </c>
      <c r="P27" s="23">
        <v>3.7213671874999998</v>
      </c>
      <c r="Q27" s="23">
        <v>0.94026367187500004</v>
      </c>
      <c r="R27" s="23">
        <v>1.3972314453125001</v>
      </c>
      <c r="S27" s="23">
        <v>1.0720361328125001</v>
      </c>
      <c r="T27" s="23">
        <v>0.52693359375000004</v>
      </c>
      <c r="U27" s="6">
        <v>0</v>
      </c>
      <c r="V27" s="12">
        <v>3.5128904854102849</v>
      </c>
    </row>
    <row r="28" spans="1:22" ht="16" x14ac:dyDescent="0.4">
      <c r="A28" s="6">
        <v>26</v>
      </c>
      <c r="B28" s="6" t="s">
        <v>2899</v>
      </c>
      <c r="C28" s="6" t="s">
        <v>2875</v>
      </c>
      <c r="D28" s="6" t="s">
        <v>2876</v>
      </c>
      <c r="E28" s="6" t="s">
        <v>2900</v>
      </c>
      <c r="F28" s="6" t="s">
        <v>2901</v>
      </c>
      <c r="G28" s="6" t="s">
        <v>2902</v>
      </c>
      <c r="H28" s="6" t="s">
        <v>2906</v>
      </c>
      <c r="I28" s="6" t="s">
        <v>2907</v>
      </c>
      <c r="J28" s="6">
        <v>0</v>
      </c>
      <c r="K28" s="6" t="s">
        <v>426</v>
      </c>
      <c r="L28" s="6" t="s">
        <v>430</v>
      </c>
      <c r="M28" s="6" t="s">
        <v>2908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  <c r="T28" s="23">
        <v>0</v>
      </c>
      <c r="U28" s="6">
        <v>7</v>
      </c>
      <c r="V28" s="12">
        <v>0</v>
      </c>
    </row>
    <row r="29" spans="1:22" ht="16" x14ac:dyDescent="0.4">
      <c r="A29" s="6">
        <v>27</v>
      </c>
      <c r="B29" s="6" t="s">
        <v>2826</v>
      </c>
      <c r="C29" s="6" t="s">
        <v>2826</v>
      </c>
      <c r="D29" s="6" t="s">
        <v>2826</v>
      </c>
      <c r="E29" s="6" t="s">
        <v>2826</v>
      </c>
      <c r="F29" s="6" t="s">
        <v>2836</v>
      </c>
      <c r="G29" s="6" t="s">
        <v>2837</v>
      </c>
      <c r="H29" s="6" t="s">
        <v>2838</v>
      </c>
      <c r="I29" s="6" t="s">
        <v>2909</v>
      </c>
      <c r="J29" s="6">
        <v>0</v>
      </c>
      <c r="K29" s="6" t="s">
        <v>426</v>
      </c>
      <c r="L29" s="6" t="s">
        <v>430</v>
      </c>
      <c r="M29" s="6" t="s">
        <v>2910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6">
        <v>7</v>
      </c>
      <c r="V29" s="12">
        <v>0</v>
      </c>
    </row>
    <row r="30" spans="1:22" ht="16" x14ac:dyDescent="0.4">
      <c r="A30" s="6">
        <v>28</v>
      </c>
      <c r="B30" s="6" t="s">
        <v>2875</v>
      </c>
      <c r="C30" s="6" t="s">
        <v>2875</v>
      </c>
      <c r="D30" s="6" t="s">
        <v>2875</v>
      </c>
      <c r="E30" s="6" t="s">
        <v>2876</v>
      </c>
      <c r="F30" s="6" t="s">
        <v>2877</v>
      </c>
      <c r="G30" s="6" t="s">
        <v>2878</v>
      </c>
      <c r="H30" s="6" t="s">
        <v>2911</v>
      </c>
      <c r="I30" s="6" t="s">
        <v>2912</v>
      </c>
      <c r="J30" s="6">
        <v>0</v>
      </c>
      <c r="K30" s="6" t="s">
        <v>426</v>
      </c>
      <c r="L30" s="6" t="s">
        <v>430</v>
      </c>
      <c r="M30" s="6" t="s">
        <v>2913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6">
        <v>7</v>
      </c>
      <c r="V30" s="12">
        <v>0</v>
      </c>
    </row>
    <row r="31" spans="1:22" ht="16" x14ac:dyDescent="0.4">
      <c r="A31" s="6">
        <v>29</v>
      </c>
      <c r="B31" s="6" t="s">
        <v>2826</v>
      </c>
      <c r="C31" s="6" t="s">
        <v>2826</v>
      </c>
      <c r="D31" s="6" t="s">
        <v>2826</v>
      </c>
      <c r="E31" s="6" t="s">
        <v>2827</v>
      </c>
      <c r="F31" s="6" t="s">
        <v>2828</v>
      </c>
      <c r="G31" s="6" t="s">
        <v>2829</v>
      </c>
      <c r="H31" s="6" t="s">
        <v>2914</v>
      </c>
      <c r="I31" s="6" t="s">
        <v>2915</v>
      </c>
      <c r="J31" s="6">
        <v>0</v>
      </c>
      <c r="K31" s="6" t="s">
        <v>426</v>
      </c>
      <c r="L31" s="6" t="s">
        <v>430</v>
      </c>
      <c r="M31" s="6" t="s">
        <v>2916</v>
      </c>
      <c r="N31" s="23">
        <v>0.38761962890625001</v>
      </c>
      <c r="O31" s="23">
        <v>0.26947509765625</v>
      </c>
      <c r="P31" s="23">
        <v>0.26502563476562502</v>
      </c>
      <c r="Q31" s="23">
        <v>0.27453125</v>
      </c>
      <c r="R31" s="23">
        <v>0</v>
      </c>
      <c r="S31" s="23">
        <v>0.20150143427149486</v>
      </c>
      <c r="T31" s="23">
        <v>0.12822387695312501</v>
      </c>
      <c r="U31" s="6">
        <v>1</v>
      </c>
      <c r="V31" s="12">
        <v>0.14909753134084303</v>
      </c>
    </row>
    <row r="32" spans="1:22" ht="16" x14ac:dyDescent="0.4">
      <c r="A32" s="6">
        <v>30</v>
      </c>
      <c r="B32" s="6" t="s">
        <v>2826</v>
      </c>
      <c r="C32" s="6" t="s">
        <v>2826</v>
      </c>
      <c r="D32" s="6" t="s">
        <v>2826</v>
      </c>
      <c r="E32" s="6" t="s">
        <v>2853</v>
      </c>
      <c r="F32" s="6" t="s">
        <v>2858</v>
      </c>
      <c r="G32" s="6" t="s">
        <v>2859</v>
      </c>
      <c r="H32" s="6" t="s">
        <v>2917</v>
      </c>
      <c r="I32" s="6" t="s">
        <v>2918</v>
      </c>
      <c r="J32" s="6">
        <v>0</v>
      </c>
      <c r="K32" s="6" t="s">
        <v>426</v>
      </c>
      <c r="L32" s="6" t="s">
        <v>430</v>
      </c>
      <c r="M32" s="6" t="s">
        <v>1165</v>
      </c>
      <c r="N32" s="23">
        <v>6.9604492187500004E-3</v>
      </c>
      <c r="O32" s="23">
        <v>2.5878906250000001E-4</v>
      </c>
      <c r="P32" s="23">
        <v>1.3238500976562499</v>
      </c>
      <c r="Q32" s="23">
        <v>0</v>
      </c>
      <c r="R32" s="23">
        <v>1.7910709256193514E-3</v>
      </c>
      <c r="S32" s="23">
        <v>1.66739990234375</v>
      </c>
      <c r="T32" s="23">
        <v>7.3974609374999995E-4</v>
      </c>
      <c r="U32" s="6">
        <v>1</v>
      </c>
      <c r="V32" s="12">
        <v>1.4794921874999999E-3</v>
      </c>
    </row>
    <row r="33" spans="1:22" ht="16" x14ac:dyDescent="0.4">
      <c r="A33" s="6">
        <v>31</v>
      </c>
      <c r="B33" s="6" t="s">
        <v>2899</v>
      </c>
      <c r="C33" s="6" t="s">
        <v>2875</v>
      </c>
      <c r="D33" s="6" t="s">
        <v>2876</v>
      </c>
      <c r="E33" s="6" t="s">
        <v>2919</v>
      </c>
      <c r="F33" s="6" t="s">
        <v>2920</v>
      </c>
      <c r="G33" s="6" t="s">
        <v>2921</v>
      </c>
      <c r="H33" s="6" t="s">
        <v>2922</v>
      </c>
      <c r="I33" s="6" t="s">
        <v>2923</v>
      </c>
      <c r="J33" s="6" t="s">
        <v>1231</v>
      </c>
      <c r="K33" s="6" t="s">
        <v>428</v>
      </c>
      <c r="L33" s="6" t="s">
        <v>432</v>
      </c>
      <c r="M33" s="6" t="s">
        <v>1838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6">
        <v>7</v>
      </c>
      <c r="V33" s="12">
        <v>0</v>
      </c>
    </row>
    <row r="34" spans="1:22" ht="16" x14ac:dyDescent="0.4">
      <c r="A34" s="6">
        <v>32</v>
      </c>
      <c r="B34" s="6" t="s">
        <v>2899</v>
      </c>
      <c r="C34" s="6" t="s">
        <v>2875</v>
      </c>
      <c r="D34" s="6" t="s">
        <v>2876</v>
      </c>
      <c r="E34" s="6" t="s">
        <v>2919</v>
      </c>
      <c r="F34" s="6" t="s">
        <v>2920</v>
      </c>
      <c r="G34" s="6" t="s">
        <v>2921</v>
      </c>
      <c r="H34" s="6" t="s">
        <v>2922</v>
      </c>
      <c r="I34" s="6" t="s">
        <v>2924</v>
      </c>
      <c r="J34" s="6">
        <v>0</v>
      </c>
      <c r="K34" s="6" t="s">
        <v>426</v>
      </c>
      <c r="L34" s="6" t="s">
        <v>430</v>
      </c>
      <c r="M34" s="6" t="s">
        <v>1838</v>
      </c>
      <c r="N34" s="23">
        <v>2.1500781249999998</v>
      </c>
      <c r="O34" s="23">
        <v>4.5707421874999996</v>
      </c>
      <c r="P34" s="23">
        <v>3.6637499999999998</v>
      </c>
      <c r="Q34" s="23">
        <v>3.8960937499999999</v>
      </c>
      <c r="R34" s="23">
        <v>0</v>
      </c>
      <c r="S34" s="23">
        <v>0</v>
      </c>
      <c r="T34" s="23">
        <v>1.2081716475443682</v>
      </c>
      <c r="U34" s="6">
        <v>2</v>
      </c>
      <c r="V34" s="12">
        <v>0.42391987633135725</v>
      </c>
    </row>
    <row r="35" spans="1:22" ht="16" x14ac:dyDescent="0.4">
      <c r="A35" s="6">
        <v>33</v>
      </c>
      <c r="B35" s="6" t="s">
        <v>2826</v>
      </c>
      <c r="C35" s="6" t="s">
        <v>2826</v>
      </c>
      <c r="D35" s="6" t="s">
        <v>2826</v>
      </c>
      <c r="E35" s="6" t="s">
        <v>2827</v>
      </c>
      <c r="F35" s="6" t="s">
        <v>2828</v>
      </c>
      <c r="G35" s="6" t="s">
        <v>2829</v>
      </c>
      <c r="H35" s="6" t="s">
        <v>2925</v>
      </c>
      <c r="I35" s="6" t="s">
        <v>2926</v>
      </c>
      <c r="J35" s="6">
        <v>0</v>
      </c>
      <c r="K35" s="6" t="s">
        <v>426</v>
      </c>
      <c r="L35" s="6" t="s">
        <v>430</v>
      </c>
      <c r="M35" s="6" t="s">
        <v>2927</v>
      </c>
      <c r="N35" s="23">
        <v>0</v>
      </c>
      <c r="O35" s="23">
        <v>4.0193997726310042E-2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6">
        <v>6</v>
      </c>
      <c r="V35" s="12">
        <v>0</v>
      </c>
    </row>
    <row r="36" spans="1:22" ht="16" x14ac:dyDescent="0.4">
      <c r="A36" s="6">
        <v>34</v>
      </c>
      <c r="B36" s="6" t="s">
        <v>2826</v>
      </c>
      <c r="C36" s="6" t="s">
        <v>2826</v>
      </c>
      <c r="D36" s="6" t="s">
        <v>2826</v>
      </c>
      <c r="E36" s="6" t="s">
        <v>2826</v>
      </c>
      <c r="F36" s="6" t="s">
        <v>2836</v>
      </c>
      <c r="G36" s="6" t="s">
        <v>2837</v>
      </c>
      <c r="H36" s="6" t="s">
        <v>2928</v>
      </c>
      <c r="I36" s="6" t="s">
        <v>2929</v>
      </c>
      <c r="J36" s="6">
        <v>0</v>
      </c>
      <c r="K36" s="6" t="s">
        <v>426</v>
      </c>
      <c r="L36" s="6" t="s">
        <v>430</v>
      </c>
      <c r="M36" s="6" t="s">
        <v>1165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6">
        <v>7</v>
      </c>
      <c r="V36" s="12">
        <v>0</v>
      </c>
    </row>
    <row r="37" spans="1:22" ht="16" x14ac:dyDescent="0.4">
      <c r="A37" s="6">
        <v>35</v>
      </c>
      <c r="B37" s="6" t="s">
        <v>2826</v>
      </c>
      <c r="C37" s="6" t="s">
        <v>2826</v>
      </c>
      <c r="D37" s="6" t="s">
        <v>2826</v>
      </c>
      <c r="E37" s="6" t="s">
        <v>2827</v>
      </c>
      <c r="F37" s="6" t="s">
        <v>2828</v>
      </c>
      <c r="G37" s="6" t="s">
        <v>2829</v>
      </c>
      <c r="H37" s="6" t="s">
        <v>2930</v>
      </c>
      <c r="I37" s="6" t="s">
        <v>2931</v>
      </c>
      <c r="J37" s="6">
        <v>0</v>
      </c>
      <c r="K37" s="6" t="s">
        <v>426</v>
      </c>
      <c r="L37" s="6" t="s">
        <v>430</v>
      </c>
      <c r="M37" s="6" t="s">
        <v>1342</v>
      </c>
      <c r="N37" s="23">
        <v>0.17511169433593751</v>
      </c>
      <c r="O37" s="23">
        <v>0.96250671386718745</v>
      </c>
      <c r="P37" s="23">
        <v>0.26117919921874999</v>
      </c>
      <c r="Q37" s="23">
        <v>0.64330200195312504</v>
      </c>
      <c r="R37" s="23">
        <v>0.44773437500000002</v>
      </c>
      <c r="S37" s="23">
        <v>9.2651367187499998E-4</v>
      </c>
      <c r="T37" s="23">
        <v>0.51877197265624997</v>
      </c>
      <c r="U37" s="6">
        <v>0</v>
      </c>
      <c r="V37" s="12">
        <v>0.96068883825231466</v>
      </c>
    </row>
    <row r="38" spans="1:22" ht="16" x14ac:dyDescent="0.4">
      <c r="A38" s="6">
        <v>36</v>
      </c>
      <c r="B38" s="6" t="s">
        <v>2899</v>
      </c>
      <c r="C38" s="6" t="s">
        <v>2875</v>
      </c>
      <c r="D38" s="6" t="s">
        <v>2876</v>
      </c>
      <c r="E38" s="6" t="s">
        <v>2900</v>
      </c>
      <c r="F38" s="6" t="s">
        <v>2901</v>
      </c>
      <c r="G38" s="6" t="s">
        <v>2902</v>
      </c>
      <c r="H38" s="6" t="s">
        <v>2932</v>
      </c>
      <c r="I38" s="6" t="s">
        <v>2933</v>
      </c>
      <c r="J38" s="6">
        <v>0</v>
      </c>
      <c r="K38" s="6" t="s">
        <v>426</v>
      </c>
      <c r="L38" s="6" t="s">
        <v>430</v>
      </c>
      <c r="M38" s="6" t="s">
        <v>1475</v>
      </c>
      <c r="N38" s="23">
        <v>4.6398925781249998E-3</v>
      </c>
      <c r="O38" s="23">
        <v>6.5917968750000004E-5</v>
      </c>
      <c r="P38" s="23">
        <v>1.3458251953125E-4</v>
      </c>
      <c r="Q38" s="23">
        <v>5.3799438476562498E-3</v>
      </c>
      <c r="R38" s="23">
        <v>1.2481689453125E-4</v>
      </c>
      <c r="S38" s="23">
        <v>0</v>
      </c>
      <c r="T38" s="23">
        <v>4.6099853515625001E-3</v>
      </c>
      <c r="U38" s="6">
        <v>1</v>
      </c>
      <c r="V38" s="12">
        <v>8.3817915482954537E-3</v>
      </c>
    </row>
    <row r="39" spans="1:22" ht="16" x14ac:dyDescent="0.4">
      <c r="A39" s="6">
        <v>37</v>
      </c>
      <c r="B39" s="6" t="s">
        <v>2826</v>
      </c>
      <c r="C39" s="6" t="s">
        <v>2826</v>
      </c>
      <c r="D39" s="6" t="s">
        <v>2826</v>
      </c>
      <c r="E39" s="6" t="s">
        <v>2853</v>
      </c>
      <c r="F39" s="6" t="s">
        <v>2858</v>
      </c>
      <c r="G39" s="6" t="s">
        <v>2859</v>
      </c>
      <c r="H39" s="6" t="s">
        <v>2934</v>
      </c>
      <c r="I39" s="6" t="s">
        <v>2935</v>
      </c>
      <c r="J39" s="6">
        <v>12.817670822143555</v>
      </c>
      <c r="K39" s="6" t="s">
        <v>426</v>
      </c>
      <c r="L39" s="6" t="s">
        <v>430</v>
      </c>
      <c r="M39" s="6" t="s">
        <v>1559</v>
      </c>
      <c r="N39" s="23">
        <v>1.3710253906250001</v>
      </c>
      <c r="O39" s="23">
        <v>1.0613623046875</v>
      </c>
      <c r="P39" s="23">
        <v>1.2719580078124999</v>
      </c>
      <c r="Q39" s="23">
        <v>1.3670166015625</v>
      </c>
      <c r="R39" s="23">
        <v>0.94486816406249996</v>
      </c>
      <c r="S39" s="23">
        <v>1.109169921875</v>
      </c>
      <c r="T39" s="23">
        <v>2.434814453125</v>
      </c>
      <c r="U39" s="6">
        <v>0</v>
      </c>
      <c r="V39" s="12">
        <v>3.4783063616071432</v>
      </c>
    </row>
    <row r="40" spans="1:22" ht="16" x14ac:dyDescent="0.4">
      <c r="A40" s="6">
        <v>38</v>
      </c>
      <c r="B40" s="6" t="s">
        <v>2852</v>
      </c>
      <c r="C40" s="6" t="s">
        <v>2852</v>
      </c>
      <c r="D40" s="6" t="s">
        <v>2826</v>
      </c>
      <c r="E40" s="6" t="s">
        <v>2853</v>
      </c>
      <c r="F40" s="6" t="s">
        <v>2854</v>
      </c>
      <c r="G40" s="6" t="s">
        <v>2855</v>
      </c>
      <c r="H40" s="6" t="s">
        <v>2936</v>
      </c>
      <c r="I40" s="6" t="s">
        <v>2937</v>
      </c>
      <c r="J40" s="6">
        <v>0</v>
      </c>
      <c r="K40" s="6" t="s">
        <v>426</v>
      </c>
      <c r="L40" s="6" t="s">
        <v>430</v>
      </c>
      <c r="M40" s="6" t="s">
        <v>2848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6">
        <v>7</v>
      </c>
      <c r="V40" s="12">
        <v>0</v>
      </c>
    </row>
    <row r="41" spans="1:22" ht="16" x14ac:dyDescent="0.4">
      <c r="A41" s="6">
        <v>39</v>
      </c>
      <c r="B41" s="6" t="s">
        <v>2899</v>
      </c>
      <c r="C41" s="6" t="s">
        <v>2875</v>
      </c>
      <c r="D41" s="6" t="s">
        <v>2876</v>
      </c>
      <c r="E41" s="6" t="s">
        <v>2900</v>
      </c>
      <c r="F41" s="6" t="s">
        <v>2901</v>
      </c>
      <c r="G41" s="6" t="s">
        <v>2902</v>
      </c>
      <c r="H41" s="6" t="s">
        <v>2938</v>
      </c>
      <c r="I41" s="6" t="s">
        <v>2939</v>
      </c>
      <c r="J41" s="6">
        <v>0</v>
      </c>
      <c r="K41" s="6" t="s">
        <v>426</v>
      </c>
      <c r="L41" s="6" t="s">
        <v>430</v>
      </c>
      <c r="M41" s="6" t="s">
        <v>2940</v>
      </c>
      <c r="N41" s="23">
        <v>3.02734375E-4</v>
      </c>
      <c r="O41" s="23">
        <v>8.0078124999999995E-4</v>
      </c>
      <c r="P41" s="23">
        <v>9.7656250000000005E-5</v>
      </c>
      <c r="Q41" s="23">
        <v>0</v>
      </c>
      <c r="R41" s="23">
        <v>0</v>
      </c>
      <c r="S41" s="23">
        <v>7.0312499999999997E-4</v>
      </c>
      <c r="T41" s="23">
        <v>3.8085937500000001E-4</v>
      </c>
      <c r="U41" s="6">
        <v>2</v>
      </c>
      <c r="V41" s="12">
        <v>6.3476562500000002E-5</v>
      </c>
    </row>
    <row r="42" spans="1:22" ht="16" x14ac:dyDescent="0.4">
      <c r="A42" s="6">
        <v>40</v>
      </c>
      <c r="B42" s="6" t="s">
        <v>2826</v>
      </c>
      <c r="C42" s="6" t="s">
        <v>2826</v>
      </c>
      <c r="D42" s="6" t="s">
        <v>2826</v>
      </c>
      <c r="E42" s="6" t="s">
        <v>2826</v>
      </c>
      <c r="F42" s="6" t="s">
        <v>2836</v>
      </c>
      <c r="G42" s="6" t="s">
        <v>2837</v>
      </c>
      <c r="H42" s="6" t="s">
        <v>2941</v>
      </c>
      <c r="I42" s="6" t="s">
        <v>2942</v>
      </c>
      <c r="J42" s="6">
        <v>0</v>
      </c>
      <c r="K42" s="6" t="s">
        <v>426</v>
      </c>
      <c r="L42" s="6" t="s">
        <v>430</v>
      </c>
      <c r="M42" s="6" t="s">
        <v>1475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6">
        <v>7</v>
      </c>
      <c r="V42" s="12">
        <v>0</v>
      </c>
    </row>
    <row r="43" spans="1:22" ht="16" x14ac:dyDescent="0.4">
      <c r="A43" s="6">
        <v>41</v>
      </c>
      <c r="B43" s="6" t="s">
        <v>2875</v>
      </c>
      <c r="C43" s="6" t="s">
        <v>2875</v>
      </c>
      <c r="D43" s="6" t="s">
        <v>2875</v>
      </c>
      <c r="E43" s="6" t="s">
        <v>2876</v>
      </c>
      <c r="F43" s="6" t="s">
        <v>2877</v>
      </c>
      <c r="G43" s="6" t="s">
        <v>2878</v>
      </c>
      <c r="H43" s="6" t="s">
        <v>2943</v>
      </c>
      <c r="I43" s="6" t="s">
        <v>2944</v>
      </c>
      <c r="J43" s="6">
        <v>0</v>
      </c>
      <c r="K43" s="6" t="s">
        <v>426</v>
      </c>
      <c r="L43" s="6" t="s">
        <v>430</v>
      </c>
      <c r="M43" s="6" t="s">
        <v>1165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6">
        <v>7</v>
      </c>
      <c r="V43" s="12">
        <v>0</v>
      </c>
    </row>
    <row r="44" spans="1:22" ht="16" x14ac:dyDescent="0.4">
      <c r="A44" s="6">
        <v>42</v>
      </c>
      <c r="B44" s="6" t="s">
        <v>2826</v>
      </c>
      <c r="C44" s="6" t="s">
        <v>2826</v>
      </c>
      <c r="D44" s="6" t="s">
        <v>2826</v>
      </c>
      <c r="E44" s="6" t="s">
        <v>2827</v>
      </c>
      <c r="F44" s="6" t="s">
        <v>2828</v>
      </c>
      <c r="G44" s="6" t="s">
        <v>2829</v>
      </c>
      <c r="H44" s="6" t="s">
        <v>2945</v>
      </c>
      <c r="I44" s="6" t="s">
        <v>2946</v>
      </c>
      <c r="J44" s="6">
        <v>0</v>
      </c>
      <c r="K44" s="6" t="s">
        <v>426</v>
      </c>
      <c r="L44" s="6" t="s">
        <v>430</v>
      </c>
      <c r="M44" s="6" t="s">
        <v>1342</v>
      </c>
      <c r="N44" s="23">
        <v>0</v>
      </c>
      <c r="O44" s="23">
        <v>0.41753295898437498</v>
      </c>
      <c r="P44" s="23">
        <v>0.34253601074218748</v>
      </c>
      <c r="Q44" s="23">
        <v>0.41539855957031252</v>
      </c>
      <c r="R44" s="23">
        <v>0</v>
      </c>
      <c r="S44" s="23">
        <v>0.49169788223216754</v>
      </c>
      <c r="T44" s="23">
        <v>0.18791015624999999</v>
      </c>
      <c r="U44" s="6">
        <v>2</v>
      </c>
      <c r="V44" s="12">
        <v>0.40850033967391303</v>
      </c>
    </row>
    <row r="45" spans="1:22" ht="16" x14ac:dyDescent="0.4">
      <c r="A45" s="6">
        <v>43</v>
      </c>
      <c r="B45" s="6" t="s">
        <v>2899</v>
      </c>
      <c r="C45" s="6" t="s">
        <v>2875</v>
      </c>
      <c r="D45" s="6" t="s">
        <v>2876</v>
      </c>
      <c r="E45" s="6" t="s">
        <v>2900</v>
      </c>
      <c r="F45" s="6" t="s">
        <v>2901</v>
      </c>
      <c r="G45" s="6" t="s">
        <v>2902</v>
      </c>
      <c r="H45" s="6" t="s">
        <v>2947</v>
      </c>
      <c r="I45" s="6" t="s">
        <v>2948</v>
      </c>
      <c r="J45" s="6">
        <v>0</v>
      </c>
      <c r="K45" s="6" t="s">
        <v>426</v>
      </c>
      <c r="L45" s="6" t="s">
        <v>430</v>
      </c>
      <c r="M45" s="6" t="s">
        <v>1274</v>
      </c>
      <c r="N45" s="23">
        <v>0</v>
      </c>
      <c r="O45" s="23">
        <v>0</v>
      </c>
      <c r="P45" s="23">
        <v>0.57610351562499995</v>
      </c>
      <c r="Q45" s="23">
        <v>7.4340820312499998E-4</v>
      </c>
      <c r="R45" s="23">
        <v>0</v>
      </c>
      <c r="S45" s="23">
        <v>0</v>
      </c>
      <c r="T45" s="23">
        <v>0.22577218327059201</v>
      </c>
      <c r="U45" s="6">
        <v>4</v>
      </c>
      <c r="V45" s="12">
        <v>0.22577218327059201</v>
      </c>
    </row>
    <row r="46" spans="1:22" ht="16" x14ac:dyDescent="0.4">
      <c r="A46" s="6">
        <v>44</v>
      </c>
      <c r="B46" s="6" t="s">
        <v>2826</v>
      </c>
      <c r="C46" s="6" t="s">
        <v>2826</v>
      </c>
      <c r="D46" s="6" t="s">
        <v>2826</v>
      </c>
      <c r="E46" s="6" t="s">
        <v>2827</v>
      </c>
      <c r="F46" s="6" t="s">
        <v>2828</v>
      </c>
      <c r="G46" s="6" t="s">
        <v>2829</v>
      </c>
      <c r="H46" s="6" t="s">
        <v>2949</v>
      </c>
      <c r="I46" s="6" t="s">
        <v>2950</v>
      </c>
      <c r="J46" s="6">
        <v>0</v>
      </c>
      <c r="K46" s="6" t="s">
        <v>426</v>
      </c>
      <c r="L46" s="6" t="s">
        <v>430</v>
      </c>
      <c r="M46" s="6" t="s">
        <v>2415</v>
      </c>
      <c r="N46" s="23">
        <v>1.833799958229065E-2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  <c r="T46" s="23">
        <v>0</v>
      </c>
      <c r="U46" s="6">
        <v>6</v>
      </c>
      <c r="V46" s="12">
        <v>0</v>
      </c>
    </row>
    <row r="47" spans="1:22" ht="16" x14ac:dyDescent="0.4">
      <c r="A47" s="6">
        <v>45</v>
      </c>
      <c r="B47" s="6" t="s">
        <v>2826</v>
      </c>
      <c r="C47" s="6" t="s">
        <v>2826</v>
      </c>
      <c r="D47" s="6" t="s">
        <v>2826</v>
      </c>
      <c r="E47" s="6" t="s">
        <v>2853</v>
      </c>
      <c r="F47" s="6" t="s">
        <v>2858</v>
      </c>
      <c r="G47" s="6" t="s">
        <v>2859</v>
      </c>
      <c r="H47" s="6" t="s">
        <v>2951</v>
      </c>
      <c r="I47" s="6" t="s">
        <v>2952</v>
      </c>
      <c r="J47" s="6">
        <v>0</v>
      </c>
      <c r="K47" s="6" t="s">
        <v>426</v>
      </c>
      <c r="L47" s="6" t="s">
        <v>430</v>
      </c>
      <c r="M47" s="6" t="s">
        <v>2290</v>
      </c>
      <c r="N47" s="23">
        <v>2.3852539062499999E-3</v>
      </c>
      <c r="O47" s="23">
        <v>2.3079687500000001</v>
      </c>
      <c r="P47" s="23">
        <v>1.03759765625E-3</v>
      </c>
      <c r="Q47" s="23">
        <v>2.9858398437500001E-3</v>
      </c>
      <c r="R47" s="23">
        <v>0</v>
      </c>
      <c r="S47" s="23">
        <v>1.3587280273437501</v>
      </c>
      <c r="T47" s="23">
        <v>3.01596923828125</v>
      </c>
      <c r="U47" s="6">
        <v>1</v>
      </c>
      <c r="V47" s="12">
        <v>3.7699615478515622</v>
      </c>
    </row>
    <row r="48" spans="1:22" ht="16" x14ac:dyDescent="0.4">
      <c r="A48" s="6">
        <v>46</v>
      </c>
      <c r="B48" s="6" t="s">
        <v>2826</v>
      </c>
      <c r="C48" s="6" t="s">
        <v>2826</v>
      </c>
      <c r="D48" s="6" t="s">
        <v>2826</v>
      </c>
      <c r="E48" s="6" t="s">
        <v>2827</v>
      </c>
      <c r="F48" s="6" t="s">
        <v>2828</v>
      </c>
      <c r="G48" s="6" t="s">
        <v>2829</v>
      </c>
      <c r="H48" s="6" t="s">
        <v>2953</v>
      </c>
      <c r="I48" s="6" t="s">
        <v>2954</v>
      </c>
      <c r="J48" s="6">
        <v>0</v>
      </c>
      <c r="K48" s="6" t="s">
        <v>426</v>
      </c>
      <c r="L48" s="6" t="s">
        <v>430</v>
      </c>
      <c r="M48" s="6" t="s">
        <v>2916</v>
      </c>
      <c r="N48" s="23">
        <v>9.0995788574218747E-4</v>
      </c>
      <c r="O48" s="23">
        <v>8.6006164550781253E-4</v>
      </c>
      <c r="P48" s="23">
        <v>0.71780990600585937</v>
      </c>
      <c r="Q48" s="23">
        <v>1.2477111816406249E-3</v>
      </c>
      <c r="R48" s="23">
        <v>4.4998168945312498E-4</v>
      </c>
      <c r="S48" s="23">
        <v>0.47671188354492189</v>
      </c>
      <c r="T48" s="23">
        <v>0.82146835327148438</v>
      </c>
      <c r="U48" s="6">
        <v>0</v>
      </c>
      <c r="V48" s="12">
        <v>0.46149907487162045</v>
      </c>
    </row>
    <row r="49" spans="1:22" ht="16" x14ac:dyDescent="0.4">
      <c r="A49" s="6">
        <v>47</v>
      </c>
      <c r="B49" s="6" t="s">
        <v>2826</v>
      </c>
      <c r="C49" s="6" t="s">
        <v>2826</v>
      </c>
      <c r="D49" s="6" t="s">
        <v>2826</v>
      </c>
      <c r="E49" s="6" t="s">
        <v>2827</v>
      </c>
      <c r="F49" s="6" t="s">
        <v>2828</v>
      </c>
      <c r="G49" s="6" t="s">
        <v>2829</v>
      </c>
      <c r="H49" s="6" t="s">
        <v>2955</v>
      </c>
      <c r="I49" s="6" t="s">
        <v>2956</v>
      </c>
      <c r="J49" s="6">
        <v>0</v>
      </c>
      <c r="K49" s="6" t="s">
        <v>426</v>
      </c>
      <c r="L49" s="6" t="s">
        <v>430</v>
      </c>
      <c r="M49" s="6" t="s">
        <v>2957</v>
      </c>
      <c r="N49" s="23">
        <v>0</v>
      </c>
      <c r="O49" s="23">
        <v>1.2052969991291924E-2</v>
      </c>
      <c r="P49" s="23">
        <v>2.0608463287353516E-2</v>
      </c>
      <c r="Q49" s="23">
        <v>5.6471935462951661</v>
      </c>
      <c r="R49" s="23">
        <v>0</v>
      </c>
      <c r="S49" s="23">
        <v>0</v>
      </c>
      <c r="T49" s="23">
        <v>1.1547851562500001E-3</v>
      </c>
      <c r="U49" s="6">
        <v>3</v>
      </c>
      <c r="V49" s="12">
        <v>1.5605204613077263E-3</v>
      </c>
    </row>
    <row r="50" spans="1:22" ht="16" x14ac:dyDescent="0.4">
      <c r="A50" s="6">
        <v>48</v>
      </c>
      <c r="B50" s="6" t="s">
        <v>2826</v>
      </c>
      <c r="C50" s="6" t="s">
        <v>2826</v>
      </c>
      <c r="D50" s="6" t="s">
        <v>2826</v>
      </c>
      <c r="E50" s="6" t="s">
        <v>2827</v>
      </c>
      <c r="F50" s="6" t="s">
        <v>2828</v>
      </c>
      <c r="G50" s="6" t="s">
        <v>2829</v>
      </c>
      <c r="H50" s="6" t="s">
        <v>2958</v>
      </c>
      <c r="I50" s="6" t="s">
        <v>2959</v>
      </c>
      <c r="J50" s="6">
        <v>0</v>
      </c>
      <c r="K50" s="6" t="s">
        <v>426</v>
      </c>
      <c r="L50" s="6" t="s">
        <v>430</v>
      </c>
      <c r="M50" s="6" t="s">
        <v>2960</v>
      </c>
      <c r="N50" s="23">
        <v>1.4509999454021453E-2</v>
      </c>
      <c r="O50" s="23">
        <v>0</v>
      </c>
      <c r="P50" s="23">
        <v>0</v>
      </c>
      <c r="Q50" s="23">
        <v>5.419999361038208E-3</v>
      </c>
      <c r="R50" s="23">
        <v>0</v>
      </c>
      <c r="S50" s="23">
        <v>0</v>
      </c>
      <c r="T50" s="23">
        <v>0</v>
      </c>
      <c r="U50" s="6">
        <v>5</v>
      </c>
      <c r="V50" s="12">
        <v>0</v>
      </c>
    </row>
    <row r="51" spans="1:22" ht="16" x14ac:dyDescent="0.4">
      <c r="A51" s="6">
        <v>49</v>
      </c>
      <c r="B51" s="6" t="s">
        <v>2826</v>
      </c>
      <c r="C51" s="6" t="s">
        <v>2826</v>
      </c>
      <c r="D51" s="6" t="s">
        <v>2826</v>
      </c>
      <c r="E51" s="6" t="s">
        <v>2853</v>
      </c>
      <c r="F51" s="6" t="s">
        <v>2858</v>
      </c>
      <c r="G51" s="6" t="s">
        <v>2859</v>
      </c>
      <c r="H51" s="6" t="s">
        <v>2961</v>
      </c>
      <c r="I51" s="6" t="s">
        <v>2962</v>
      </c>
      <c r="J51" s="6">
        <v>1.3379142284393311</v>
      </c>
      <c r="K51" s="6" t="s">
        <v>426</v>
      </c>
      <c r="L51" s="6" t="s">
        <v>430</v>
      </c>
      <c r="M51" s="6" t="s">
        <v>1264</v>
      </c>
      <c r="N51" s="23">
        <v>0.60174316406249995</v>
      </c>
      <c r="O51" s="23">
        <v>0.40959472656250001</v>
      </c>
      <c r="P51" s="23">
        <v>4.5491455078124998</v>
      </c>
      <c r="Q51" s="23">
        <v>1.0065771484374999</v>
      </c>
      <c r="R51" s="23">
        <v>1.191455078125</v>
      </c>
      <c r="S51" s="23">
        <v>2.1726025390624999</v>
      </c>
      <c r="T51" s="23">
        <v>0.42416015624999998</v>
      </c>
      <c r="U51" s="6">
        <v>0</v>
      </c>
      <c r="V51" s="12">
        <v>2.1208007496476089</v>
      </c>
    </row>
    <row r="52" spans="1:22" ht="16" x14ac:dyDescent="0.4">
      <c r="A52" s="6">
        <v>50</v>
      </c>
      <c r="B52" s="6" t="s">
        <v>2826</v>
      </c>
      <c r="C52" s="6" t="s">
        <v>2826</v>
      </c>
      <c r="D52" s="6" t="s">
        <v>2826</v>
      </c>
      <c r="E52" s="6" t="s">
        <v>2827</v>
      </c>
      <c r="F52" s="6" t="s">
        <v>2828</v>
      </c>
      <c r="G52" s="6" t="s">
        <v>2829</v>
      </c>
      <c r="H52" s="6" t="s">
        <v>2963</v>
      </c>
      <c r="I52" s="6" t="s">
        <v>2964</v>
      </c>
      <c r="J52" s="6">
        <v>0</v>
      </c>
      <c r="K52" s="6" t="s">
        <v>426</v>
      </c>
      <c r="L52" s="6" t="s">
        <v>430</v>
      </c>
      <c r="M52" s="6" t="s">
        <v>1342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6">
        <v>7</v>
      </c>
      <c r="V52" s="12">
        <v>0</v>
      </c>
    </row>
    <row r="53" spans="1:22" ht="16" x14ac:dyDescent="0.4">
      <c r="A53" s="6">
        <v>51</v>
      </c>
      <c r="B53" s="6" t="s">
        <v>2826</v>
      </c>
      <c r="C53" s="6" t="s">
        <v>2826</v>
      </c>
      <c r="D53" s="6" t="s">
        <v>2826</v>
      </c>
      <c r="E53" s="6" t="s">
        <v>2827</v>
      </c>
      <c r="F53" s="6" t="s">
        <v>2828</v>
      </c>
      <c r="G53" s="6" t="s">
        <v>2829</v>
      </c>
      <c r="H53" s="6" t="s">
        <v>2965</v>
      </c>
      <c r="I53" s="6" t="s">
        <v>2966</v>
      </c>
      <c r="J53" s="6">
        <v>0</v>
      </c>
      <c r="K53" s="6" t="s">
        <v>426</v>
      </c>
      <c r="L53" s="6" t="s">
        <v>430</v>
      </c>
      <c r="M53" s="6" t="s">
        <v>1716</v>
      </c>
      <c r="N53" s="23">
        <v>0.52710937499999999</v>
      </c>
      <c r="O53" s="23">
        <v>0.311884765625</v>
      </c>
      <c r="P53" s="23">
        <v>0.72208984374999996</v>
      </c>
      <c r="Q53" s="23">
        <v>2.8847656249999999E-2</v>
      </c>
      <c r="R53" s="23">
        <v>0</v>
      </c>
      <c r="S53" s="23">
        <v>0</v>
      </c>
      <c r="T53" s="23">
        <v>0.68308593750000002</v>
      </c>
      <c r="U53" s="6">
        <v>2</v>
      </c>
      <c r="V53" s="12">
        <v>1.7515024038461537</v>
      </c>
    </row>
    <row r="54" spans="1:22" ht="16" x14ac:dyDescent="0.4">
      <c r="A54" s="6">
        <v>52</v>
      </c>
      <c r="B54" s="6" t="s">
        <v>2875</v>
      </c>
      <c r="C54" s="6" t="s">
        <v>2875</v>
      </c>
      <c r="D54" s="6" t="s">
        <v>2875</v>
      </c>
      <c r="E54" s="6" t="s">
        <v>2967</v>
      </c>
      <c r="F54" s="6" t="s">
        <v>2968</v>
      </c>
      <c r="G54" s="6" t="s">
        <v>2969</v>
      </c>
      <c r="H54" s="6" t="s">
        <v>2970</v>
      </c>
      <c r="I54" s="6" t="s">
        <v>2971</v>
      </c>
      <c r="J54" s="6">
        <v>28.31965446472168</v>
      </c>
      <c r="K54" s="6" t="s">
        <v>426</v>
      </c>
      <c r="L54" s="6" t="s">
        <v>430</v>
      </c>
      <c r="M54" s="6" t="s">
        <v>1838</v>
      </c>
      <c r="N54" s="23">
        <v>0.23938293457031251</v>
      </c>
      <c r="O54" s="23">
        <v>0.25491027832031249</v>
      </c>
      <c r="P54" s="23">
        <v>0.4764276123046875</v>
      </c>
      <c r="Q54" s="23">
        <v>0.2790478515625</v>
      </c>
      <c r="R54" s="23">
        <v>0</v>
      </c>
      <c r="S54" s="23">
        <v>0.2365236541415402</v>
      </c>
      <c r="T54" s="23">
        <v>0.240020751953125</v>
      </c>
      <c r="U54" s="6">
        <v>1</v>
      </c>
      <c r="V54" s="12">
        <v>8.4217810520968814E-2</v>
      </c>
    </row>
    <row r="55" spans="1:22" ht="16" x14ac:dyDescent="0.4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23"/>
      <c r="O55" s="23"/>
      <c r="P55" s="23"/>
      <c r="Q55" s="23"/>
      <c r="R55" s="23"/>
      <c r="S55" s="23"/>
      <c r="T55" s="23"/>
      <c r="U55" s="6"/>
      <c r="V55" s="12"/>
    </row>
    <row r="56" spans="1:22" ht="16" x14ac:dyDescent="0.4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23"/>
      <c r="O56" s="23"/>
      <c r="P56" s="23"/>
      <c r="Q56" s="23"/>
      <c r="R56" s="23"/>
      <c r="S56" s="23"/>
      <c r="T56" s="23"/>
      <c r="U56" s="6"/>
      <c r="V56" s="12"/>
    </row>
    <row r="57" spans="1:22" ht="16" x14ac:dyDescent="0.4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23"/>
      <c r="O57" s="23"/>
      <c r="P57" s="23"/>
      <c r="Q57" s="23"/>
      <c r="R57" s="23"/>
      <c r="S57" s="23"/>
      <c r="T57" s="23"/>
      <c r="U57" s="6"/>
      <c r="V57" s="12"/>
    </row>
    <row r="58" spans="1:22" ht="16" x14ac:dyDescent="0.4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23"/>
      <c r="O58" s="23"/>
      <c r="P58" s="23"/>
      <c r="Q58" s="23"/>
      <c r="R58" s="23"/>
      <c r="S58" s="23"/>
      <c r="T58" s="23"/>
      <c r="U58" s="6"/>
      <c r="V58" s="12"/>
    </row>
    <row r="59" spans="1:22" ht="16" x14ac:dyDescent="0.4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23"/>
      <c r="O59" s="23"/>
      <c r="P59" s="23"/>
      <c r="Q59" s="23"/>
      <c r="R59" s="23"/>
      <c r="S59" s="23"/>
      <c r="T59" s="23"/>
      <c r="U59" s="6"/>
      <c r="V59" s="12"/>
    </row>
    <row r="60" spans="1:22" ht="16" x14ac:dyDescent="0.4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23"/>
      <c r="O60" s="23"/>
      <c r="P60" s="23"/>
      <c r="Q60" s="23"/>
      <c r="R60" s="23"/>
      <c r="S60" s="23"/>
      <c r="T60" s="23"/>
      <c r="U60" s="6"/>
      <c r="V60" s="12"/>
    </row>
    <row r="61" spans="1:22" ht="16" x14ac:dyDescent="0.4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23"/>
      <c r="O61" s="23"/>
      <c r="P61" s="23"/>
      <c r="Q61" s="23"/>
      <c r="R61" s="23"/>
      <c r="S61" s="23"/>
      <c r="T61" s="23"/>
      <c r="U61" s="6"/>
      <c r="V61" s="12"/>
    </row>
    <row r="62" spans="1:22" ht="16" x14ac:dyDescent="0.4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23"/>
      <c r="O62" s="23"/>
      <c r="P62" s="23"/>
      <c r="Q62" s="23"/>
      <c r="R62" s="23"/>
      <c r="S62" s="23"/>
      <c r="T62" s="23"/>
      <c r="U62" s="6"/>
      <c r="V62" s="12"/>
    </row>
    <row r="63" spans="1:22" ht="16" x14ac:dyDescent="0.4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23"/>
      <c r="O63" s="23"/>
      <c r="P63" s="23"/>
      <c r="Q63" s="23"/>
      <c r="R63" s="23"/>
      <c r="S63" s="23"/>
      <c r="T63" s="23"/>
      <c r="U63" s="6"/>
      <c r="V63" s="12"/>
    </row>
    <row r="64" spans="1:22" ht="16" x14ac:dyDescent="0.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23"/>
      <c r="O64" s="23"/>
      <c r="P64" s="23"/>
      <c r="Q64" s="23"/>
      <c r="R64" s="23"/>
      <c r="S64" s="23"/>
      <c r="T64" s="23"/>
      <c r="U64" s="6"/>
      <c r="V64" s="12"/>
    </row>
    <row r="65" spans="1:22" ht="16" x14ac:dyDescent="0.4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23"/>
      <c r="O65" s="23"/>
      <c r="P65" s="23"/>
      <c r="Q65" s="23"/>
      <c r="R65" s="23"/>
      <c r="S65" s="23"/>
      <c r="T65" s="23"/>
      <c r="U65" s="6"/>
      <c r="V65" s="12"/>
    </row>
    <row r="66" spans="1:22" ht="16" x14ac:dyDescent="0.4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23"/>
      <c r="O66" s="23"/>
      <c r="P66" s="23"/>
      <c r="Q66" s="23"/>
      <c r="R66" s="23"/>
      <c r="S66" s="23"/>
      <c r="T66" s="23"/>
      <c r="U66" s="6"/>
      <c r="V66" s="12"/>
    </row>
    <row r="67" spans="1:22" ht="16" x14ac:dyDescent="0.4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23"/>
      <c r="O67" s="23"/>
      <c r="P67" s="23"/>
      <c r="Q67" s="23"/>
      <c r="R67" s="23"/>
      <c r="S67" s="23"/>
      <c r="T67" s="23"/>
      <c r="U67" s="6"/>
      <c r="V67" s="12"/>
    </row>
    <row r="68" spans="1:22" ht="16" x14ac:dyDescent="0.4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23"/>
      <c r="O68" s="23"/>
      <c r="P68" s="23"/>
      <c r="Q68" s="23"/>
      <c r="R68" s="23"/>
      <c r="S68" s="23"/>
      <c r="T68" s="23"/>
      <c r="U68" s="6"/>
      <c r="V68" s="12"/>
    </row>
    <row r="69" spans="1:22" ht="16" x14ac:dyDescent="0.4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23"/>
      <c r="O69" s="23"/>
      <c r="P69" s="23"/>
      <c r="Q69" s="23"/>
      <c r="R69" s="23"/>
      <c r="S69" s="23"/>
      <c r="T69" s="23"/>
      <c r="U69" s="6"/>
      <c r="V69" s="12"/>
    </row>
    <row r="70" spans="1:22" ht="16" x14ac:dyDescent="0.4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23"/>
      <c r="O70" s="23"/>
      <c r="P70" s="23"/>
      <c r="Q70" s="23"/>
      <c r="R70" s="23"/>
      <c r="S70" s="23"/>
      <c r="T70" s="23"/>
      <c r="U70" s="6"/>
      <c r="V70" s="12"/>
    </row>
    <row r="71" spans="1:22" ht="16" x14ac:dyDescent="0.4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23"/>
      <c r="O71" s="23"/>
      <c r="P71" s="23"/>
      <c r="Q71" s="23"/>
      <c r="R71" s="23"/>
      <c r="S71" s="23"/>
      <c r="T71" s="23"/>
      <c r="U71" s="6"/>
      <c r="V71" s="12"/>
    </row>
    <row r="72" spans="1:22" ht="16" x14ac:dyDescent="0.4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23"/>
      <c r="O72" s="23"/>
      <c r="P72" s="23"/>
      <c r="Q72" s="23"/>
      <c r="R72" s="23"/>
      <c r="S72" s="23"/>
      <c r="T72" s="23"/>
      <c r="U72" s="6"/>
      <c r="V72" s="12"/>
    </row>
    <row r="73" spans="1:22" ht="16" x14ac:dyDescent="0.4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23"/>
      <c r="O73" s="23"/>
      <c r="P73" s="23"/>
      <c r="Q73" s="23"/>
      <c r="R73" s="23"/>
      <c r="S73" s="23"/>
      <c r="T73" s="23"/>
      <c r="U73" s="6"/>
      <c r="V73" s="12"/>
    </row>
    <row r="74" spans="1:22" ht="16" x14ac:dyDescent="0.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23"/>
      <c r="O74" s="23"/>
      <c r="P74" s="23"/>
      <c r="Q74" s="23"/>
      <c r="R74" s="23"/>
      <c r="S74" s="23"/>
      <c r="T74" s="23"/>
      <c r="U74" s="6"/>
      <c r="V74" s="12"/>
    </row>
    <row r="75" spans="1:22" ht="16" x14ac:dyDescent="0.4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23"/>
      <c r="O75" s="23"/>
      <c r="P75" s="23"/>
      <c r="Q75" s="23"/>
      <c r="R75" s="23"/>
      <c r="S75" s="23"/>
      <c r="T75" s="23"/>
      <c r="U75" s="6"/>
      <c r="V75" s="12"/>
    </row>
    <row r="76" spans="1:22" ht="16" x14ac:dyDescent="0.4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23"/>
      <c r="O76" s="23"/>
      <c r="P76" s="23"/>
      <c r="Q76" s="23"/>
      <c r="R76" s="23"/>
      <c r="S76" s="23"/>
      <c r="T76" s="23"/>
      <c r="U76" s="6"/>
      <c r="V76" s="12"/>
    </row>
    <row r="77" spans="1:22" ht="16" x14ac:dyDescent="0.4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23"/>
      <c r="O77" s="23"/>
      <c r="P77" s="23"/>
      <c r="Q77" s="23"/>
      <c r="R77" s="23"/>
      <c r="S77" s="23"/>
      <c r="T77" s="23"/>
      <c r="U77" s="6"/>
      <c r="V77" s="12"/>
    </row>
    <row r="78" spans="1:22" ht="16" x14ac:dyDescent="0.4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23"/>
      <c r="O78" s="23"/>
      <c r="P78" s="23"/>
      <c r="Q78" s="23"/>
      <c r="R78" s="23"/>
      <c r="S78" s="23"/>
      <c r="T78" s="23"/>
      <c r="U78" s="6"/>
      <c r="V78" s="12"/>
    </row>
    <row r="79" spans="1:22" ht="16" x14ac:dyDescent="0.4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23"/>
      <c r="O79" s="23"/>
      <c r="P79" s="23"/>
      <c r="Q79" s="23"/>
      <c r="R79" s="23"/>
      <c r="S79" s="23"/>
      <c r="T79" s="23"/>
      <c r="U79" s="6"/>
      <c r="V79" s="12"/>
    </row>
    <row r="80" spans="1:22" ht="16" x14ac:dyDescent="0.4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23"/>
      <c r="O80" s="23"/>
      <c r="P80" s="23"/>
      <c r="Q80" s="23"/>
      <c r="R80" s="23"/>
      <c r="S80" s="23"/>
      <c r="T80" s="23"/>
      <c r="U80" s="6"/>
      <c r="V80" s="12"/>
    </row>
    <row r="81" spans="1:22" ht="16" x14ac:dyDescent="0.4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23"/>
      <c r="O81" s="23"/>
      <c r="P81" s="23"/>
      <c r="Q81" s="23"/>
      <c r="R81" s="23"/>
      <c r="S81" s="23"/>
      <c r="T81" s="23"/>
      <c r="U81" s="6"/>
      <c r="V81" s="12"/>
    </row>
    <row r="82" spans="1:22" ht="16" x14ac:dyDescent="0.4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23"/>
      <c r="O82" s="23"/>
      <c r="P82" s="23"/>
      <c r="Q82" s="23"/>
      <c r="R82" s="23"/>
      <c r="S82" s="23"/>
      <c r="T82" s="23"/>
      <c r="U82" s="6"/>
      <c r="V82" s="12"/>
    </row>
    <row r="83" spans="1:22" ht="16" x14ac:dyDescent="0.4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23"/>
      <c r="O83" s="23"/>
      <c r="P83" s="23"/>
      <c r="Q83" s="23"/>
      <c r="R83" s="23"/>
      <c r="S83" s="23"/>
      <c r="T83" s="23"/>
      <c r="U83" s="6"/>
      <c r="V83" s="12"/>
    </row>
    <row r="84" spans="1:22" ht="16" x14ac:dyDescent="0.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23"/>
      <c r="O84" s="23"/>
      <c r="P84" s="23"/>
      <c r="Q84" s="23"/>
      <c r="R84" s="23"/>
      <c r="S84" s="23"/>
      <c r="T84" s="23"/>
      <c r="U84" s="6"/>
      <c r="V84" s="12"/>
    </row>
    <row r="85" spans="1:22" ht="16" x14ac:dyDescent="0.4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23"/>
      <c r="O85" s="23"/>
      <c r="P85" s="23"/>
      <c r="Q85" s="23"/>
      <c r="R85" s="23"/>
      <c r="S85" s="23"/>
      <c r="T85" s="23"/>
      <c r="U85" s="6"/>
      <c r="V85" s="12"/>
    </row>
    <row r="86" spans="1:22" ht="16" x14ac:dyDescent="0.4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23"/>
      <c r="O86" s="23"/>
      <c r="P86" s="23"/>
      <c r="Q86" s="23"/>
      <c r="R86" s="23"/>
      <c r="S86" s="23"/>
      <c r="T86" s="23"/>
      <c r="U86" s="6"/>
      <c r="V86" s="12"/>
    </row>
    <row r="87" spans="1:22" ht="16" x14ac:dyDescent="0.4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23"/>
      <c r="O87" s="23"/>
      <c r="P87" s="23"/>
      <c r="Q87" s="23"/>
      <c r="R87" s="23"/>
      <c r="S87" s="23"/>
      <c r="T87" s="23"/>
      <c r="U87" s="6"/>
      <c r="V87" s="12"/>
    </row>
    <row r="88" spans="1:22" ht="16" x14ac:dyDescent="0.4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23"/>
      <c r="O88" s="23"/>
      <c r="P88" s="23"/>
      <c r="Q88" s="23"/>
      <c r="R88" s="23"/>
      <c r="S88" s="23"/>
      <c r="T88" s="23"/>
      <c r="U88" s="6"/>
      <c r="V88" s="12"/>
    </row>
    <row r="89" spans="1:22" ht="16" x14ac:dyDescent="0.4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23"/>
      <c r="O89" s="23"/>
      <c r="P89" s="23"/>
      <c r="Q89" s="23"/>
      <c r="R89" s="23"/>
      <c r="S89" s="23"/>
      <c r="T89" s="23"/>
      <c r="U89" s="6"/>
      <c r="V89" s="12"/>
    </row>
    <row r="90" spans="1:22" ht="16" x14ac:dyDescent="0.4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23"/>
      <c r="O90" s="23"/>
      <c r="P90" s="23"/>
      <c r="Q90" s="23"/>
      <c r="R90" s="23"/>
      <c r="S90" s="23"/>
      <c r="T90" s="23"/>
      <c r="U90" s="6"/>
      <c r="V90" s="12"/>
    </row>
    <row r="91" spans="1:22" ht="16" x14ac:dyDescent="0.4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23"/>
      <c r="O91" s="23"/>
      <c r="P91" s="23"/>
      <c r="Q91" s="23"/>
      <c r="R91" s="23"/>
      <c r="S91" s="23"/>
      <c r="T91" s="23"/>
      <c r="U91" s="6"/>
      <c r="V91" s="12"/>
    </row>
    <row r="92" spans="1:22" ht="16" x14ac:dyDescent="0.4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23"/>
      <c r="O92" s="23"/>
      <c r="P92" s="23"/>
      <c r="Q92" s="23"/>
      <c r="R92" s="23"/>
      <c r="S92" s="23"/>
      <c r="T92" s="23"/>
      <c r="U92" s="6"/>
      <c r="V92" s="12"/>
    </row>
    <row r="93" spans="1:22" ht="16" x14ac:dyDescent="0.4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23"/>
      <c r="O93" s="23"/>
      <c r="P93" s="23"/>
      <c r="Q93" s="23"/>
      <c r="R93" s="23"/>
      <c r="S93" s="23"/>
      <c r="T93" s="23"/>
      <c r="U93" s="6"/>
      <c r="V93" s="12"/>
    </row>
    <row r="94" spans="1:22" ht="16" x14ac:dyDescent="0.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23"/>
      <c r="O94" s="23"/>
      <c r="P94" s="23"/>
      <c r="Q94" s="23"/>
      <c r="R94" s="23"/>
      <c r="S94" s="23"/>
      <c r="T94" s="23"/>
      <c r="U94" s="6"/>
      <c r="V94" s="12"/>
    </row>
    <row r="95" spans="1:22" ht="16" x14ac:dyDescent="0.4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23"/>
      <c r="O95" s="23"/>
      <c r="P95" s="23"/>
      <c r="Q95" s="23"/>
      <c r="R95" s="23"/>
      <c r="S95" s="23"/>
      <c r="T95" s="23"/>
      <c r="U95" s="6"/>
      <c r="V95" s="12"/>
    </row>
    <row r="96" spans="1:22" ht="16" x14ac:dyDescent="0.4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23"/>
      <c r="O96" s="23"/>
      <c r="P96" s="23"/>
      <c r="Q96" s="23"/>
      <c r="R96" s="23"/>
      <c r="S96" s="23"/>
      <c r="T96" s="23"/>
      <c r="U96" s="6"/>
      <c r="V96" s="12"/>
    </row>
    <row r="97" spans="1:22" ht="16" x14ac:dyDescent="0.4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23"/>
      <c r="O97" s="23"/>
      <c r="P97" s="23"/>
      <c r="Q97" s="23"/>
      <c r="R97" s="23"/>
      <c r="S97" s="23"/>
      <c r="T97" s="23"/>
      <c r="U97" s="6"/>
      <c r="V97" s="12"/>
    </row>
    <row r="98" spans="1:22" ht="16" x14ac:dyDescent="0.4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23"/>
      <c r="O98" s="23"/>
      <c r="P98" s="23"/>
      <c r="Q98" s="23"/>
      <c r="R98" s="23"/>
      <c r="S98" s="23"/>
      <c r="T98" s="23"/>
      <c r="U98" s="6"/>
      <c r="V98" s="12"/>
    </row>
    <row r="99" spans="1:22" ht="16" x14ac:dyDescent="0.4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23"/>
      <c r="O99" s="23"/>
      <c r="P99" s="23"/>
      <c r="Q99" s="23"/>
      <c r="R99" s="23"/>
      <c r="S99" s="23"/>
      <c r="T99" s="23"/>
      <c r="U99" s="6"/>
      <c r="V99" s="12"/>
    </row>
    <row r="100" spans="1:22" ht="16" x14ac:dyDescent="0.4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23"/>
      <c r="O100" s="23"/>
      <c r="P100" s="23"/>
      <c r="Q100" s="23"/>
      <c r="R100" s="23"/>
      <c r="S100" s="23"/>
      <c r="T100" s="23"/>
      <c r="U100" s="6"/>
      <c r="V100" s="12"/>
    </row>
    <row r="101" spans="1:22" ht="16" x14ac:dyDescent="0.4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23"/>
      <c r="O101" s="23"/>
      <c r="P101" s="23"/>
      <c r="Q101" s="23"/>
      <c r="R101" s="23"/>
      <c r="S101" s="23"/>
      <c r="T101" s="23"/>
      <c r="U101" s="6"/>
      <c r="V101" s="12"/>
    </row>
    <row r="102" spans="1:22" x14ac:dyDescent="0.35">
      <c r="N102" s="27"/>
      <c r="O102" s="27"/>
      <c r="P102" s="27"/>
      <c r="Q102" s="27"/>
      <c r="R102" s="27"/>
      <c r="S102" s="27"/>
      <c r="T102" s="27"/>
    </row>
    <row r="103" spans="1:22" x14ac:dyDescent="0.35">
      <c r="N103" s="27"/>
      <c r="O103" s="27"/>
      <c r="P103" s="27"/>
      <c r="Q103" s="27"/>
      <c r="R103" s="27"/>
      <c r="S103" s="27"/>
      <c r="T103" s="27"/>
    </row>
    <row r="104" spans="1:22" x14ac:dyDescent="0.35">
      <c r="N104" s="27"/>
      <c r="O104" s="27"/>
      <c r="P104" s="27"/>
      <c r="Q104" s="27"/>
      <c r="R104" s="27"/>
      <c r="S104" s="27"/>
      <c r="T104" s="27"/>
    </row>
    <row r="105" spans="1:22" x14ac:dyDescent="0.35">
      <c r="N105" s="27"/>
      <c r="O105" s="27"/>
      <c r="P105" s="27"/>
      <c r="Q105" s="27"/>
      <c r="R105" s="27"/>
      <c r="S105" s="27"/>
      <c r="T105" s="27"/>
    </row>
    <row r="106" spans="1:22" x14ac:dyDescent="0.35">
      <c r="N106" s="27"/>
      <c r="O106" s="27"/>
      <c r="P106" s="27"/>
      <c r="Q106" s="27"/>
      <c r="R106" s="27"/>
      <c r="S106" s="27"/>
      <c r="T106" s="27"/>
    </row>
    <row r="107" spans="1:22" x14ac:dyDescent="0.35">
      <c r="N107" s="27"/>
      <c r="O107" s="27"/>
      <c r="P107" s="27"/>
      <c r="Q107" s="27"/>
      <c r="R107" s="27"/>
      <c r="S107" s="27"/>
      <c r="T107" s="27"/>
    </row>
    <row r="108" spans="1:22" x14ac:dyDescent="0.35">
      <c r="N108" s="27"/>
      <c r="O108" s="27"/>
      <c r="P108" s="27"/>
      <c r="Q108" s="27"/>
      <c r="R108" s="27"/>
      <c r="S108" s="27"/>
      <c r="T108" s="27"/>
    </row>
    <row r="109" spans="1:22" x14ac:dyDescent="0.35">
      <c r="N109" s="27"/>
      <c r="O109" s="27"/>
      <c r="P109" s="27"/>
      <c r="Q109" s="27"/>
      <c r="R109" s="27"/>
      <c r="S109" s="27"/>
      <c r="T109" s="27"/>
    </row>
    <row r="110" spans="1:22" x14ac:dyDescent="0.35">
      <c r="N110" s="27"/>
      <c r="O110" s="27"/>
      <c r="P110" s="27"/>
      <c r="Q110" s="27"/>
      <c r="R110" s="27"/>
      <c r="S110" s="27"/>
      <c r="T110" s="27"/>
    </row>
    <row r="111" spans="1:22" x14ac:dyDescent="0.35">
      <c r="N111" s="27"/>
      <c r="O111" s="27"/>
      <c r="P111" s="27"/>
      <c r="Q111" s="27"/>
      <c r="R111" s="27"/>
      <c r="S111" s="27"/>
      <c r="T111" s="27"/>
    </row>
    <row r="112" spans="1:22" x14ac:dyDescent="0.35">
      <c r="N112" s="27"/>
      <c r="O112" s="27"/>
      <c r="P112" s="27"/>
      <c r="Q112" s="27"/>
      <c r="R112" s="27"/>
      <c r="S112" s="27"/>
      <c r="T112" s="27"/>
    </row>
    <row r="113" spans="14:20" x14ac:dyDescent="0.35">
      <c r="N113" s="27"/>
      <c r="O113" s="27"/>
      <c r="P113" s="27"/>
      <c r="Q113" s="27"/>
      <c r="R113" s="27"/>
      <c r="S113" s="27"/>
      <c r="T113" s="27"/>
    </row>
    <row r="114" spans="14:20" x14ac:dyDescent="0.35">
      <c r="N114" s="27"/>
      <c r="O114" s="27"/>
      <c r="P114" s="27"/>
      <c r="Q114" s="27"/>
      <c r="R114" s="27"/>
      <c r="S114" s="27"/>
      <c r="T114" s="27"/>
    </row>
    <row r="115" spans="14:20" x14ac:dyDescent="0.35">
      <c r="N115" s="27"/>
      <c r="O115" s="27"/>
      <c r="P115" s="27"/>
      <c r="Q115" s="27"/>
      <c r="R115" s="27"/>
      <c r="S115" s="27"/>
      <c r="T115" s="27"/>
    </row>
  </sheetData>
  <mergeCells count="16">
    <mergeCell ref="F1:F2"/>
    <mergeCell ref="A1:A2"/>
    <mergeCell ref="B1:B2"/>
    <mergeCell ref="C1:C2"/>
    <mergeCell ref="D1:D2"/>
    <mergeCell ref="E1:E2"/>
    <mergeCell ref="M1:M2"/>
    <mergeCell ref="N1:T1"/>
    <mergeCell ref="U1:U2"/>
    <mergeCell ref="V1:V2"/>
    <mergeCell ref="G1:G2"/>
    <mergeCell ref="H1:H2"/>
    <mergeCell ref="I1:I2"/>
    <mergeCell ref="J1:J2"/>
    <mergeCell ref="K1:K2"/>
    <mergeCell ref="L1:L2"/>
  </mergeCells>
  <conditionalFormatting sqref="A1:K2 A3:V101">
    <cfRule type="containsText" dxfId="19" priority="3" operator="containsText" text="Online">
      <formula>NOT(ISERROR(SEARCH("Online",A1)))</formula>
    </cfRule>
  </conditionalFormatting>
  <conditionalFormatting sqref="A3:U1048576 W3:XFD1048576">
    <cfRule type="containsText" dxfId="18" priority="5" operator="containsText" text="Connected">
      <formula>NOT(ISERROR(SEARCH("Connected",A3)))</formula>
    </cfRule>
  </conditionalFormatting>
  <conditionalFormatting sqref="M1:T2 V1:V2">
    <cfRule type="containsText" dxfId="17" priority="2" operator="containsText" text="Online">
      <formula>NOT(ISERROR(SEARCH("Online",M1)))</formula>
    </cfRule>
  </conditionalFormatting>
  <conditionalFormatting sqref="U1">
    <cfRule type="containsText" dxfId="16" priority="1" operator="containsText" text="Online">
      <formula>NOT(ISERROR(SEARCH("Online",U1)))</formula>
    </cfRule>
  </conditionalFormatting>
  <conditionalFormatting sqref="V1:V1048576">
    <cfRule type="colorScale" priority="4">
      <colorScale>
        <cfvo type="num" val="0"/>
        <cfvo type="num" val="1"/>
        <cfvo type="num" val="3"/>
        <color theme="0"/>
        <color theme="9" tint="0.39997558519241921"/>
        <color rgb="FFFF0000"/>
      </colorScale>
    </cfRule>
  </conditionalFormatting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62FD2-DFEF-44CB-859E-E6ABD7D09381}">
  <dimension ref="A1:Q53"/>
  <sheetViews>
    <sheetView topLeftCell="A35" zoomScale="70" zoomScaleNormal="70" workbookViewId="0">
      <selection activeCell="B54" sqref="B54"/>
    </sheetView>
  </sheetViews>
  <sheetFormatPr defaultColWidth="8.81640625" defaultRowHeight="14.5" x14ac:dyDescent="0.35"/>
  <cols>
    <col min="1" max="1" width="6.54296875" bestFit="1" customWidth="1"/>
    <col min="2" max="2" width="6.81640625" bestFit="1" customWidth="1"/>
    <col min="3" max="4" width="10.453125" bestFit="1" customWidth="1"/>
    <col min="5" max="5" width="9.453125" bestFit="1" customWidth="1"/>
    <col min="6" max="6" width="8.90625" bestFit="1" customWidth="1"/>
    <col min="7" max="7" width="36.54296875" bestFit="1" customWidth="1"/>
    <col min="8" max="8" width="12.453125" bestFit="1" customWidth="1"/>
    <col min="9" max="9" width="26.36328125" bestFit="1" customWidth="1"/>
    <col min="10" max="10" width="10.54296875" bestFit="1" customWidth="1"/>
    <col min="11" max="12" width="12.54296875" bestFit="1" customWidth="1"/>
    <col min="13" max="13" width="14" bestFit="1" customWidth="1"/>
    <col min="14" max="14" width="15.08984375" bestFit="1" customWidth="1"/>
    <col min="15" max="15" width="15.1796875" bestFit="1" customWidth="1"/>
    <col min="16" max="16" width="19.90625" bestFit="1" customWidth="1"/>
  </cols>
  <sheetData>
    <row r="1" spans="1:17" ht="13.75" customHeight="1" x14ac:dyDescent="0.35">
      <c r="A1" s="17" t="s">
        <v>9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17" t="s">
        <v>0</v>
      </c>
      <c r="I1" s="17" t="s">
        <v>10</v>
      </c>
      <c r="J1" s="16" t="s">
        <v>47</v>
      </c>
      <c r="K1" s="16" t="s">
        <v>96</v>
      </c>
      <c r="L1" s="16" t="s">
        <v>97</v>
      </c>
      <c r="M1" s="16" t="s">
        <v>98</v>
      </c>
      <c r="N1" s="16" t="s">
        <v>48</v>
      </c>
      <c r="O1" s="16" t="s">
        <v>49</v>
      </c>
      <c r="P1" s="16" t="s">
        <v>439</v>
      </c>
      <c r="Q1" s="16" t="s">
        <v>444</v>
      </c>
    </row>
    <row r="2" spans="1:17" x14ac:dyDescent="0.35">
      <c r="A2">
        <f>'Region - Konkan Data'!A3</f>
        <v>1</v>
      </c>
      <c r="B2" t="str">
        <f>'Region - Konkan Data'!B3</f>
        <v>Palghar</v>
      </c>
      <c r="C2" t="str">
        <f>'Region - Konkan Data'!C3</f>
        <v>Palghar</v>
      </c>
      <c r="D2" t="str">
        <f>'Region - Konkan Data'!D3</f>
        <v>Palghar</v>
      </c>
      <c r="E2" t="str">
        <f>'Region - Konkan Data'!E3</f>
        <v>Mokhada</v>
      </c>
      <c r="F2" t="str">
        <f>'Region - Konkan Data'!F3</f>
        <v>20028070</v>
      </c>
      <c r="G2" t="str">
        <f>'Region - Konkan Data'!G3</f>
        <v>MOKHADA TALUKA 58 VILLAGES R.R.W.S. SCHEME, TAL -MOKHADA</v>
      </c>
      <c r="H2" t="str">
        <f>'Region - Konkan Data'!H3</f>
        <v>Morhande</v>
      </c>
      <c r="I2" t="str">
        <f>'Region - Konkan Data'!I3</f>
        <v>ESR_Morhande.98LL</v>
      </c>
      <c r="J2">
        <f>IF(AND('Region - Konkan Data'!V3&gt;-1%,'Region - Konkan Data'!V3&lt;101%),1,0)</f>
        <v>1</v>
      </c>
      <c r="K2">
        <f>IF(AND('Region - Konkan Data'!V3&gt;100%,'Region - Konkan Data'!V3&lt;300%),1,0)</f>
        <v>0</v>
      </c>
      <c r="L2">
        <f>IF(AND('Region - Konkan Data'!V3&gt;300%,'Region - Konkan Data'!V3&lt;501%),1,0)</f>
        <v>0</v>
      </c>
      <c r="M2">
        <f>IF(AND('Region - Konkan Data'!V3&gt;500%,'Region - Konkan Data'!V3&lt;1001%),1,0)</f>
        <v>0</v>
      </c>
      <c r="N2">
        <f>IF(AND('Region - Konkan Data'!V3&gt;1000%,'Region - Konkan Data'!V3&lt;2001%),1,0)</f>
        <v>0</v>
      </c>
      <c r="O2">
        <f>IF('Region - Konkan Data'!V3&gt;2000%,1,0)</f>
        <v>0</v>
      </c>
      <c r="P2">
        <f>IF(OR(J2=1,K2=1,L2=1,M2=1,N2=1,O2=1),1,0)</f>
        <v>1</v>
      </c>
      <c r="Q2">
        <f>IF('Region - Konkan Data'!V3=0%,1,0)</f>
        <v>1</v>
      </c>
    </row>
    <row r="3" spans="1:17" x14ac:dyDescent="0.35">
      <c r="A3">
        <f>'Region - Konkan Data'!A4</f>
        <v>2</v>
      </c>
      <c r="B3" t="str">
        <f>'Region - Konkan Data'!B4</f>
        <v>Palghar</v>
      </c>
      <c r="C3" t="str">
        <f>'Region - Konkan Data'!C4</f>
        <v>Palghar</v>
      </c>
      <c r="D3" t="str">
        <f>'Region - Konkan Data'!D4</f>
        <v>Palghar</v>
      </c>
      <c r="E3" t="str">
        <f>'Region - Konkan Data'!E4</f>
        <v>Mokhada</v>
      </c>
      <c r="F3" t="str">
        <f>'Region - Konkan Data'!F4</f>
        <v>20028070</v>
      </c>
      <c r="G3" t="str">
        <f>'Region - Konkan Data'!G4</f>
        <v>MOKHADA TALUKA 58 VILLAGES R.R.W.S. SCHEME, TAL -MOKHADA</v>
      </c>
      <c r="H3" t="str">
        <f>'Region - Konkan Data'!H4</f>
        <v>Umbarpada Beriste</v>
      </c>
      <c r="I3" t="str">
        <f>'Region - Konkan Data'!I4</f>
        <v>ESR_Umbarpada Beriste 0.43LL</v>
      </c>
      <c r="J3">
        <f>IF(AND('Region - Konkan Data'!V4&gt;-1%,'Region - Konkan Data'!V4&lt;101%),1,0)</f>
        <v>1</v>
      </c>
      <c r="K3">
        <f>IF(AND('Region - Konkan Data'!V4&gt;100%,'Region - Konkan Data'!V4&lt;300%),1,0)</f>
        <v>0</v>
      </c>
      <c r="L3">
        <f>IF(AND('Region - Konkan Data'!V4&gt;300%,'Region - Konkan Data'!V4&lt;501%),1,0)</f>
        <v>0</v>
      </c>
      <c r="M3">
        <f>IF(AND('Region - Konkan Data'!V4&gt;500%,'Region - Konkan Data'!V4&lt;1001%),1,0)</f>
        <v>0</v>
      </c>
      <c r="N3">
        <f>IF(AND('Region - Konkan Data'!V4&gt;1000%,'Region - Konkan Data'!V4&lt;2001%),1,0)</f>
        <v>0</v>
      </c>
      <c r="O3">
        <f>IF('Region - Konkan Data'!V4&gt;2000%,1,0)</f>
        <v>0</v>
      </c>
      <c r="P3">
        <f t="shared" ref="P3:P12" si="0">IF(OR(J3=1,K3=1,L3=1,M3=1,N3=1,O3=1),1,0)</f>
        <v>1</v>
      </c>
      <c r="Q3">
        <f>IF('Region - Konkan Data'!V4=0%,1,0)</f>
        <v>1</v>
      </c>
    </row>
    <row r="4" spans="1:17" x14ac:dyDescent="0.35">
      <c r="A4">
        <f>'Region - Konkan Data'!A5</f>
        <v>3</v>
      </c>
      <c r="B4" t="str">
        <f>'Region - Konkan Data'!B5</f>
        <v>Palghar</v>
      </c>
      <c r="C4" t="str">
        <f>'Region - Konkan Data'!C5</f>
        <v>Palghar</v>
      </c>
      <c r="D4" t="str">
        <f>'Region - Konkan Data'!D5</f>
        <v>Palghar</v>
      </c>
      <c r="E4" t="str">
        <f>'Region - Konkan Data'!E5</f>
        <v>Palghar</v>
      </c>
      <c r="F4" t="str">
        <f>'Region - Konkan Data'!F5</f>
        <v>20017952</v>
      </c>
      <c r="G4" t="str">
        <f>'Region - Konkan Data'!G5</f>
        <v>Padghe and 19 villages PWSS</v>
      </c>
      <c r="H4" t="str">
        <f>'Region - Konkan Data'!H5</f>
        <v>Padghe</v>
      </c>
      <c r="I4" t="str">
        <f>'Region - Konkan Data'!I5</f>
        <v>ESR-02 Padghe 0.50LL</v>
      </c>
      <c r="J4">
        <f>IF(AND('Region - Konkan Data'!V5&gt;-1%,'Region - Konkan Data'!V5&lt;101%),1,0)</f>
        <v>1</v>
      </c>
      <c r="K4">
        <f>IF(AND('Region - Konkan Data'!V5&gt;100%,'Region - Konkan Data'!V5&lt;300%),1,0)</f>
        <v>0</v>
      </c>
      <c r="L4">
        <f>IF(AND('Region - Konkan Data'!V5&gt;300%,'Region - Konkan Data'!V5&lt;501%),1,0)</f>
        <v>0</v>
      </c>
      <c r="M4">
        <f>IF(AND('Region - Konkan Data'!V5&gt;500%,'Region - Konkan Data'!V5&lt;1001%),1,0)</f>
        <v>0</v>
      </c>
      <c r="N4">
        <f>IF(AND('Region - Konkan Data'!V5&gt;1000%,'Region - Konkan Data'!V5&lt;2001%),1,0)</f>
        <v>0</v>
      </c>
      <c r="O4">
        <f>IF('Region - Konkan Data'!V5&gt;2000%,1,0)</f>
        <v>0</v>
      </c>
      <c r="P4">
        <f t="shared" si="0"/>
        <v>1</v>
      </c>
      <c r="Q4">
        <f>IF('Region - Konkan Data'!V5=0%,1,0)</f>
        <v>1</v>
      </c>
    </row>
    <row r="5" spans="1:17" x14ac:dyDescent="0.35">
      <c r="A5">
        <f>'Region - Konkan Data'!A6</f>
        <v>4</v>
      </c>
      <c r="B5" t="str">
        <f>'Region - Konkan Data'!B6</f>
        <v>Palghar</v>
      </c>
      <c r="C5" t="str">
        <f>'Region - Konkan Data'!C6</f>
        <v>Palghar</v>
      </c>
      <c r="D5" t="str">
        <f>'Region - Konkan Data'!D6</f>
        <v>Palghar</v>
      </c>
      <c r="E5" t="str">
        <f>'Region - Konkan Data'!E6</f>
        <v>Mokhada</v>
      </c>
      <c r="F5" t="str">
        <f>'Region - Konkan Data'!F6</f>
        <v>20028070</v>
      </c>
      <c r="G5" t="str">
        <f>'Region - Konkan Data'!G6</f>
        <v>MOKHADA TALUKA 58 VILLAGES R.R.W.S. SCHEME, TAL -MOKHADA</v>
      </c>
      <c r="H5" t="str">
        <f>'Region - Konkan Data'!H6</f>
        <v>Sakhari</v>
      </c>
      <c r="I5" t="str">
        <f>'Region - Konkan Data'!I6</f>
        <v>ESR_Sakhari.44LL</v>
      </c>
      <c r="J5">
        <f>IF(AND('Region - Konkan Data'!V6&gt;-1%,'Region - Konkan Data'!V6&lt;101%),1,0)</f>
        <v>1</v>
      </c>
      <c r="K5">
        <f>IF(AND('Region - Konkan Data'!V6&gt;100%,'Region - Konkan Data'!V6&lt;300%),1,0)</f>
        <v>0</v>
      </c>
      <c r="L5">
        <f>IF(AND('Region - Konkan Data'!V6&gt;300%,'Region - Konkan Data'!V6&lt;501%),1,0)</f>
        <v>0</v>
      </c>
      <c r="M5">
        <f>IF(AND('Region - Konkan Data'!V6&gt;500%,'Region - Konkan Data'!V6&lt;1001%),1,0)</f>
        <v>0</v>
      </c>
      <c r="N5">
        <f>IF(AND('Region - Konkan Data'!V6&gt;1000%,'Region - Konkan Data'!V6&lt;2001%),1,0)</f>
        <v>0</v>
      </c>
      <c r="O5">
        <f>IF('Region - Konkan Data'!V6&gt;2000%,1,0)</f>
        <v>0</v>
      </c>
      <c r="P5">
        <f t="shared" si="0"/>
        <v>1</v>
      </c>
      <c r="Q5">
        <f>IF('Region - Konkan Data'!V6=0%,1,0)</f>
        <v>1</v>
      </c>
    </row>
    <row r="6" spans="1:17" x14ac:dyDescent="0.35">
      <c r="A6">
        <f>'Region - Konkan Data'!A7</f>
        <v>5</v>
      </c>
      <c r="B6" t="str">
        <f>'Region - Konkan Data'!B7</f>
        <v>Palghar</v>
      </c>
      <c r="C6" t="str">
        <f>'Region - Konkan Data'!C7</f>
        <v>Palghar</v>
      </c>
      <c r="D6" t="str">
        <f>'Region - Konkan Data'!D7</f>
        <v>Palghar</v>
      </c>
      <c r="E6" t="str">
        <f>'Region - Konkan Data'!E7</f>
        <v>Mokhada</v>
      </c>
      <c r="F6" t="str">
        <f>'Region - Konkan Data'!F7</f>
        <v>20028070</v>
      </c>
      <c r="G6" t="str">
        <f>'Region - Konkan Data'!G7</f>
        <v>MOKHADA TALUKA 58 VILLAGES R.R.W.S. SCHEME, TAL -MOKHADA</v>
      </c>
      <c r="H6" t="str">
        <f>'Region - Konkan Data'!H7</f>
        <v>Wadachapada Saturly</v>
      </c>
      <c r="I6" t="str">
        <f>'Region - Konkan Data'!I7</f>
        <v>ESR_Wadachapada Saturly.34LL</v>
      </c>
      <c r="J6">
        <f>IF(AND('Region - Konkan Data'!V7&gt;-1%,'Region - Konkan Data'!V7&lt;101%),1,0)</f>
        <v>1</v>
      </c>
      <c r="K6">
        <f>IF(AND('Region - Konkan Data'!V7&gt;100%,'Region - Konkan Data'!V7&lt;300%),1,0)</f>
        <v>0</v>
      </c>
      <c r="L6">
        <f>IF(AND('Region - Konkan Data'!V7&gt;300%,'Region - Konkan Data'!V7&lt;501%),1,0)</f>
        <v>0</v>
      </c>
      <c r="M6">
        <f>IF(AND('Region - Konkan Data'!V7&gt;500%,'Region - Konkan Data'!V7&lt;1001%),1,0)</f>
        <v>0</v>
      </c>
      <c r="N6">
        <f>IF(AND('Region - Konkan Data'!V7&gt;1000%,'Region - Konkan Data'!V7&lt;2001%),1,0)</f>
        <v>0</v>
      </c>
      <c r="O6">
        <f>IF('Region - Konkan Data'!V7&gt;2000%,1,0)</f>
        <v>0</v>
      </c>
      <c r="P6">
        <f t="shared" si="0"/>
        <v>1</v>
      </c>
      <c r="Q6">
        <f>IF('Region - Konkan Data'!V7=0%,1,0)</f>
        <v>0</v>
      </c>
    </row>
    <row r="7" spans="1:17" x14ac:dyDescent="0.35">
      <c r="A7">
        <f>'Region - Konkan Data'!A8</f>
        <v>6</v>
      </c>
      <c r="B7" t="str">
        <f>'Region - Konkan Data'!B8</f>
        <v>Palghar</v>
      </c>
      <c r="C7" t="str">
        <f>'Region - Konkan Data'!C8</f>
        <v>Palghar</v>
      </c>
      <c r="D7" t="str">
        <f>'Region - Konkan Data'!D8</f>
        <v>Palghar</v>
      </c>
      <c r="E7" t="str">
        <f>'Region - Konkan Data'!E8</f>
        <v>Mokhada</v>
      </c>
      <c r="F7" t="str">
        <f>'Region - Konkan Data'!F8</f>
        <v>20028070</v>
      </c>
      <c r="G7" t="str">
        <f>'Region - Konkan Data'!G8</f>
        <v>MOKHADA TALUKA 58 VILLAGES R.R.W.S. SCHEME, TAL -MOKHADA</v>
      </c>
      <c r="H7" t="str">
        <f>'Region - Konkan Data'!H8</f>
        <v>Brahmagaon</v>
      </c>
      <c r="I7" t="str">
        <f>'Region - Konkan Data'!I8</f>
        <v>ESR_Brahmagaon 0.58LL</v>
      </c>
      <c r="J7">
        <f>IF(AND('Region - Konkan Data'!V8&gt;-1%,'Region - Konkan Data'!V8&lt;101%),1,0)</f>
        <v>0</v>
      </c>
      <c r="K7">
        <f>IF(AND('Region - Konkan Data'!V8&gt;100%,'Region - Konkan Data'!V8&lt;300%),1,0)</f>
        <v>1</v>
      </c>
      <c r="L7">
        <f>IF(AND('Region - Konkan Data'!V8&gt;300%,'Region - Konkan Data'!V8&lt;501%),1,0)</f>
        <v>0</v>
      </c>
      <c r="M7">
        <f>IF(AND('Region - Konkan Data'!V8&gt;500%,'Region - Konkan Data'!V8&lt;1001%),1,0)</f>
        <v>0</v>
      </c>
      <c r="N7">
        <f>IF(AND('Region - Konkan Data'!V8&gt;1000%,'Region - Konkan Data'!V8&lt;2001%),1,0)</f>
        <v>0</v>
      </c>
      <c r="O7">
        <f>IF('Region - Konkan Data'!V8&gt;2000%,1,0)</f>
        <v>0</v>
      </c>
      <c r="P7">
        <f t="shared" si="0"/>
        <v>1</v>
      </c>
      <c r="Q7">
        <f>IF('Region - Konkan Data'!V8=0%,1,0)</f>
        <v>0</v>
      </c>
    </row>
    <row r="8" spans="1:17" x14ac:dyDescent="0.35">
      <c r="A8">
        <f>'Region - Konkan Data'!A9</f>
        <v>7</v>
      </c>
      <c r="B8" t="str">
        <f>'Region - Konkan Data'!B9</f>
        <v>Palghar</v>
      </c>
      <c r="C8" t="str">
        <f>'Region - Konkan Data'!C9</f>
        <v>Palghar</v>
      </c>
      <c r="D8" t="str">
        <f>'Region - Konkan Data'!D9</f>
        <v>Palghar</v>
      </c>
      <c r="E8" t="str">
        <f>'Region - Konkan Data'!E9</f>
        <v>Mokhada</v>
      </c>
      <c r="F8" t="str">
        <f>'Region - Konkan Data'!F9</f>
        <v>20028070</v>
      </c>
      <c r="G8" t="str">
        <f>'Region - Konkan Data'!G9</f>
        <v>MOKHADA TALUKA 58 VILLAGES R.R.W.S. SCHEME, TAL -MOKHADA</v>
      </c>
      <c r="H8" t="str">
        <f>'Region - Konkan Data'!H9</f>
        <v>Ambyachapada Saturly</v>
      </c>
      <c r="I8" t="str">
        <f>'Region - Konkan Data'!I9</f>
        <v>ESR_Ambyachapada Saturly.61LL</v>
      </c>
      <c r="J8">
        <f>IF(AND('Region - Konkan Data'!V9&gt;-1%,'Region - Konkan Data'!V9&lt;101%),1,0)</f>
        <v>1</v>
      </c>
      <c r="K8">
        <f>IF(AND('Region - Konkan Data'!V9&gt;100%,'Region - Konkan Data'!V9&lt;300%),1,0)</f>
        <v>0</v>
      </c>
      <c r="L8">
        <f>IF(AND('Region - Konkan Data'!V9&gt;300%,'Region - Konkan Data'!V9&lt;501%),1,0)</f>
        <v>0</v>
      </c>
      <c r="M8">
        <f>IF(AND('Region - Konkan Data'!V9&gt;500%,'Region - Konkan Data'!V9&lt;1001%),1,0)</f>
        <v>0</v>
      </c>
      <c r="N8">
        <f>IF(AND('Region - Konkan Data'!V9&gt;1000%,'Region - Konkan Data'!V9&lt;2001%),1,0)</f>
        <v>0</v>
      </c>
      <c r="O8">
        <f>IF('Region - Konkan Data'!V9&gt;2000%,1,0)</f>
        <v>0</v>
      </c>
      <c r="P8">
        <f t="shared" si="0"/>
        <v>1</v>
      </c>
      <c r="Q8">
        <f>IF('Region - Konkan Data'!V9=0%,1,0)</f>
        <v>1</v>
      </c>
    </row>
    <row r="9" spans="1:17" x14ac:dyDescent="0.35">
      <c r="A9">
        <f>'Region - Konkan Data'!A10</f>
        <v>8</v>
      </c>
      <c r="B9" t="str">
        <f>'Region - Konkan Data'!B10</f>
        <v>Thane</v>
      </c>
      <c r="C9" t="str">
        <f>'Region - Konkan Data'!C10</f>
        <v>Thane</v>
      </c>
      <c r="D9" t="str">
        <f>'Region - Konkan Data'!D10</f>
        <v>Palghar</v>
      </c>
      <c r="E9" t="str">
        <f>'Region - Konkan Data'!E10</f>
        <v>Dahanu</v>
      </c>
      <c r="F9" t="str">
        <f>'Region - Konkan Data'!F10</f>
        <v>20047871</v>
      </c>
      <c r="G9" t="str">
        <f>'Region - Konkan Data'!G10</f>
        <v> Modgaon &amp; Tornipada RWSS</v>
      </c>
      <c r="H9" t="str">
        <f>'Region - Konkan Data'!H10</f>
        <v>Janasawarpada</v>
      </c>
      <c r="I9" t="str">
        <f>'Region - Konkan Data'!I10</f>
        <v>ESR_Janasawarpada0.25LL</v>
      </c>
      <c r="J9">
        <f>IF(AND('Region - Konkan Data'!V10&gt;-1%,'Region - Konkan Data'!V10&lt;101%),1,0)</f>
        <v>0</v>
      </c>
      <c r="K9">
        <f>IF(AND('Region - Konkan Data'!V10&gt;100%,'Region - Konkan Data'!V10&lt;300%),1,0)</f>
        <v>1</v>
      </c>
      <c r="L9">
        <f>IF(AND('Region - Konkan Data'!V10&gt;300%,'Region - Konkan Data'!V10&lt;501%),1,0)</f>
        <v>0</v>
      </c>
      <c r="M9">
        <f>IF(AND('Region - Konkan Data'!V10&gt;500%,'Region - Konkan Data'!V10&lt;1001%),1,0)</f>
        <v>0</v>
      </c>
      <c r="N9">
        <f>IF(AND('Region - Konkan Data'!V10&gt;1000%,'Region - Konkan Data'!V10&lt;2001%),1,0)</f>
        <v>0</v>
      </c>
      <c r="O9">
        <f>IF('Region - Konkan Data'!V10&gt;2000%,1,0)</f>
        <v>0</v>
      </c>
      <c r="P9">
        <f t="shared" si="0"/>
        <v>1</v>
      </c>
      <c r="Q9">
        <f>IF('Region - Konkan Data'!V10=0%,1,0)</f>
        <v>0</v>
      </c>
    </row>
    <row r="10" spans="1:17" x14ac:dyDescent="0.35">
      <c r="A10">
        <f>'Region - Konkan Data'!A11</f>
        <v>9</v>
      </c>
      <c r="B10" t="str">
        <f>'Region - Konkan Data'!B11</f>
        <v>Palghar</v>
      </c>
      <c r="C10" t="str">
        <f>'Region - Konkan Data'!C11</f>
        <v>Palghar</v>
      </c>
      <c r="D10" t="str">
        <f>'Region - Konkan Data'!D11</f>
        <v>Palghar</v>
      </c>
      <c r="E10" t="str">
        <f>'Region - Konkan Data'!E11</f>
        <v>Dahanu</v>
      </c>
      <c r="F10" t="str">
        <f>'Region - Konkan Data'!F11</f>
        <v>4918426</v>
      </c>
      <c r="G10" t="str">
        <f>'Region - Konkan Data'!G11</f>
        <v>BADA POKHARAN RETROFITTING RPWSS</v>
      </c>
      <c r="H10" t="str">
        <f>'Region - Konkan Data'!H11</f>
        <v>Kolavali- 1</v>
      </c>
      <c r="I10" t="str">
        <f>'Region - Konkan Data'!I11</f>
        <v>ESR.25LL Kolavali-1</v>
      </c>
      <c r="J10">
        <f>IF(AND('Region - Konkan Data'!V11&gt;-1%,'Region - Konkan Data'!V11&lt;101%),1,0)</f>
        <v>0</v>
      </c>
      <c r="K10">
        <f>IF(AND('Region - Konkan Data'!V11&gt;100%,'Region - Konkan Data'!V11&lt;300%),1,0)</f>
        <v>0</v>
      </c>
      <c r="L10">
        <f>IF(AND('Region - Konkan Data'!V11&gt;300%,'Region - Konkan Data'!V11&lt;501%),1,0)</f>
        <v>0</v>
      </c>
      <c r="M10">
        <f>IF(AND('Region - Konkan Data'!V11&gt;500%,'Region - Konkan Data'!V11&lt;1001%),1,0)</f>
        <v>0</v>
      </c>
      <c r="N10">
        <f>IF(AND('Region - Konkan Data'!V11&gt;1000%,'Region - Konkan Data'!V11&lt;2001%),1,0)</f>
        <v>1</v>
      </c>
      <c r="O10">
        <f>IF('Region - Konkan Data'!V11&gt;2000%,1,0)</f>
        <v>0</v>
      </c>
      <c r="P10">
        <f t="shared" si="0"/>
        <v>1</v>
      </c>
      <c r="Q10">
        <f>IF('Region - Konkan Data'!V11=0%,1,0)</f>
        <v>0</v>
      </c>
    </row>
    <row r="11" spans="1:17" x14ac:dyDescent="0.35">
      <c r="A11">
        <f>'Region - Konkan Data'!A12</f>
        <v>10</v>
      </c>
      <c r="B11" t="str">
        <f>'Region - Konkan Data'!B12</f>
        <v>Thane</v>
      </c>
      <c r="C11" t="str">
        <f>'Region - Konkan Data'!C12</f>
        <v>Thane</v>
      </c>
      <c r="D11" t="str">
        <f>'Region - Konkan Data'!D12</f>
        <v>Palghar</v>
      </c>
      <c r="E11" t="str">
        <f>'Region - Konkan Data'!E12</f>
        <v>Dahanu</v>
      </c>
      <c r="F11" t="str">
        <f>'Region - Konkan Data'!F12</f>
        <v>20047871</v>
      </c>
      <c r="G11" t="str">
        <f>'Region - Konkan Data'!G12</f>
        <v> Modgaon &amp; Tornipada RWSS</v>
      </c>
      <c r="H11" t="str">
        <f>'Region - Konkan Data'!H12</f>
        <v>Navapada</v>
      </c>
      <c r="I11" t="str">
        <f>'Region - Konkan Data'!I12</f>
        <v>ESR_Navapada0.33LL</v>
      </c>
      <c r="J11">
        <f>IF(AND('Region - Konkan Data'!V12&gt;-1%,'Region - Konkan Data'!V12&lt;101%),1,0)</f>
        <v>1</v>
      </c>
      <c r="K11">
        <f>IF(AND('Region - Konkan Data'!V12&gt;100%,'Region - Konkan Data'!V12&lt;300%),1,0)</f>
        <v>0</v>
      </c>
      <c r="L11">
        <f>IF(AND('Region - Konkan Data'!V12&gt;300%,'Region - Konkan Data'!V12&lt;501%),1,0)</f>
        <v>0</v>
      </c>
      <c r="M11">
        <f>IF(AND('Region - Konkan Data'!V12&gt;500%,'Region - Konkan Data'!V12&lt;1001%),1,0)</f>
        <v>0</v>
      </c>
      <c r="N11">
        <f>IF(AND('Region - Konkan Data'!V12&gt;1000%,'Region - Konkan Data'!V12&lt;2001%),1,0)</f>
        <v>0</v>
      </c>
      <c r="O11">
        <f>IF('Region - Konkan Data'!V12&gt;2000%,1,0)</f>
        <v>0</v>
      </c>
      <c r="P11">
        <f t="shared" si="0"/>
        <v>1</v>
      </c>
      <c r="Q11">
        <f>IF('Region - Konkan Data'!V12=0%,1,0)</f>
        <v>1</v>
      </c>
    </row>
    <row r="12" spans="1:17" x14ac:dyDescent="0.35">
      <c r="A12">
        <f>'Region - Konkan Data'!A13</f>
        <v>11</v>
      </c>
      <c r="B12" t="str">
        <f>'Region - Konkan Data'!B13</f>
        <v>Thane</v>
      </c>
      <c r="C12" t="str">
        <f>'Region - Konkan Data'!C13</f>
        <v>Thane</v>
      </c>
      <c r="D12" t="str">
        <f>'Region - Konkan Data'!D13</f>
        <v>Thane</v>
      </c>
      <c r="E12" t="str">
        <f>'Region - Konkan Data'!E13</f>
        <v>Kalyan</v>
      </c>
      <c r="F12" t="str">
        <f>'Region - Konkan Data'!F13</f>
        <v>20092478</v>
      </c>
      <c r="G12" t="str">
        <f>'Region - Konkan Data'!G13</f>
        <v>Retrofiting of Gotheghar Dahisar R.R. Water Supply Scheme</v>
      </c>
      <c r="H12" t="str">
        <f>'Region - Konkan Data'!H13</f>
        <v>Bale</v>
      </c>
      <c r="I12" t="str">
        <f>'Region - Konkan Data'!I13</f>
        <v>ESR_Bale2.50LL</v>
      </c>
      <c r="J12">
        <f>IF(AND('Region - Konkan Data'!V13&gt;-1%,'Region - Konkan Data'!V13&lt;101%),1,0)</f>
        <v>1</v>
      </c>
      <c r="K12">
        <f>IF(AND('Region - Konkan Data'!V13&gt;100%,'Region - Konkan Data'!V13&lt;300%),1,0)</f>
        <v>0</v>
      </c>
      <c r="L12">
        <f>IF(AND('Region - Konkan Data'!V13&gt;300%,'Region - Konkan Data'!V13&lt;501%),1,0)</f>
        <v>0</v>
      </c>
      <c r="M12">
        <f>IF(AND('Region - Konkan Data'!V13&gt;500%,'Region - Konkan Data'!V13&lt;1001%),1,0)</f>
        <v>0</v>
      </c>
      <c r="N12">
        <f>IF(AND('Region - Konkan Data'!V13&gt;1000%,'Region - Konkan Data'!V13&lt;2001%),1,0)</f>
        <v>0</v>
      </c>
      <c r="O12">
        <f>IF('Region - Konkan Data'!V13&gt;2000%,1,0)</f>
        <v>0</v>
      </c>
      <c r="P12">
        <f t="shared" si="0"/>
        <v>1</v>
      </c>
      <c r="Q12">
        <f>IF('Region - Konkan Data'!V13=0%,1,0)</f>
        <v>1</v>
      </c>
    </row>
    <row r="13" spans="1:17" x14ac:dyDescent="0.35">
      <c r="A13">
        <f>'Region - Konkan Data'!A14</f>
        <v>12</v>
      </c>
      <c r="B13" t="str">
        <f>'Region - Konkan Data'!B14</f>
        <v>Palghar</v>
      </c>
      <c r="C13" t="str">
        <f>'Region - Konkan Data'!C14</f>
        <v>Palghar</v>
      </c>
      <c r="D13" t="str">
        <f>'Region - Konkan Data'!D14</f>
        <v>Palghar</v>
      </c>
      <c r="E13" t="str">
        <f>'Region - Konkan Data'!E14</f>
        <v>Dahanu</v>
      </c>
      <c r="F13" t="str">
        <f>'Region - Konkan Data'!F14</f>
        <v>4918426</v>
      </c>
      <c r="G13" t="str">
        <f>'Region - Konkan Data'!G14</f>
        <v>BADA POKHARAN RETROFITTING RPWSS</v>
      </c>
      <c r="H13" t="str">
        <f>'Region - Konkan Data'!H14</f>
        <v>Kambode</v>
      </c>
      <c r="I13" t="str">
        <f>'Region - Konkan Data'!I14</f>
        <v>ESR-1_Kambode.20LL</v>
      </c>
      <c r="J13">
        <f>IF(AND('Region - Konkan Data'!V14&gt;-1%,'Region - Konkan Data'!V14&lt;101%),1,0)</f>
        <v>0</v>
      </c>
      <c r="K13">
        <f>IF(AND('Region - Konkan Data'!V14&gt;100%,'Region - Konkan Data'!V14&lt;300%),1,0)</f>
        <v>0</v>
      </c>
      <c r="L13">
        <f>IF(AND('Region - Konkan Data'!V14&gt;300%,'Region - Konkan Data'!V14&lt;501%),1,0)</f>
        <v>0</v>
      </c>
      <c r="M13">
        <f>IF(AND('Region - Konkan Data'!V14&gt;500%,'Region - Konkan Data'!V14&lt;1001%),1,0)</f>
        <v>0</v>
      </c>
      <c r="N13">
        <f>IF(AND('Region - Konkan Data'!V14&gt;1000%,'Region - Konkan Data'!V14&lt;2001%),1,0)</f>
        <v>1</v>
      </c>
      <c r="O13">
        <f>IF('Region - Konkan Data'!V14&gt;2000%,1,0)</f>
        <v>0</v>
      </c>
      <c r="P13">
        <f t="shared" ref="P13" si="1">IF(OR(J13=1,K13=1,L13=1,M13=1,N13=1,O13=1),1,0)</f>
        <v>1</v>
      </c>
      <c r="Q13">
        <f>IF('Region - Konkan Data'!V14=0%,1,0)</f>
        <v>0</v>
      </c>
    </row>
    <row r="14" spans="1:17" x14ac:dyDescent="0.35">
      <c r="A14">
        <f>'Region - Konkan Data'!A15</f>
        <v>13</v>
      </c>
      <c r="B14" t="str">
        <f>'Region - Konkan Data'!B15</f>
        <v>Thane</v>
      </c>
      <c r="C14" t="str">
        <f>'Region - Konkan Data'!C15</f>
        <v>Thane</v>
      </c>
      <c r="D14" t="str">
        <f>'Region - Konkan Data'!D15</f>
        <v>Palghar</v>
      </c>
      <c r="E14" t="str">
        <f>'Region - Konkan Data'!E15</f>
        <v>Dahanu</v>
      </c>
      <c r="F14" t="str">
        <f>'Region - Konkan Data'!F15</f>
        <v>20047871</v>
      </c>
      <c r="G14" t="str">
        <f>'Region - Konkan Data'!G15</f>
        <v> Modgaon &amp; Tornipada RWSS</v>
      </c>
      <c r="H14" t="str">
        <f>'Region - Konkan Data'!H15</f>
        <v>Savarpada</v>
      </c>
      <c r="I14" t="str">
        <f>'Region - Konkan Data'!I15</f>
        <v>ESR_Savarpada0.35LL</v>
      </c>
      <c r="J14">
        <f>IF(AND('Region - Konkan Data'!V15&gt;-1%,'Region - Konkan Data'!V15&lt;101%),1,0)</f>
        <v>1</v>
      </c>
      <c r="K14">
        <f>IF(AND('Region - Konkan Data'!V15&gt;100%,'Region - Konkan Data'!V15&lt;300%),1,0)</f>
        <v>0</v>
      </c>
      <c r="L14">
        <f>IF(AND('Region - Konkan Data'!V15&gt;300%,'Region - Konkan Data'!V15&lt;501%),1,0)</f>
        <v>0</v>
      </c>
      <c r="M14">
        <f>IF(AND('Region - Konkan Data'!V15&gt;500%,'Region - Konkan Data'!V15&lt;1001%),1,0)</f>
        <v>0</v>
      </c>
      <c r="N14">
        <f>IF(AND('Region - Konkan Data'!V15&gt;1000%,'Region - Konkan Data'!V15&lt;2001%),1,0)</f>
        <v>0</v>
      </c>
      <c r="O14">
        <f>IF('Region - Konkan Data'!V15&gt;2000%,1,0)</f>
        <v>0</v>
      </c>
      <c r="P14">
        <f t="shared" ref="P14:P49" si="2">IF(OR(J14=1,K14=1,L14=1,M14=1,N14=1,O14=1),1,0)</f>
        <v>1</v>
      </c>
      <c r="Q14">
        <f>IF('Region - Konkan Data'!V15=0%,1,0)</f>
        <v>0</v>
      </c>
    </row>
    <row r="15" spans="1:17" x14ac:dyDescent="0.35">
      <c r="A15">
        <f>'Region - Konkan Data'!A16</f>
        <v>14</v>
      </c>
      <c r="B15" t="str">
        <f>'Region - Konkan Data'!B16</f>
        <v>Palghar</v>
      </c>
      <c r="C15" t="str">
        <f>'Region - Konkan Data'!C16</f>
        <v>Palghar</v>
      </c>
      <c r="D15" t="str">
        <f>'Region - Konkan Data'!D16</f>
        <v>Palghar</v>
      </c>
      <c r="E15" t="str">
        <f>'Region - Konkan Data'!E16</f>
        <v>Dahanu</v>
      </c>
      <c r="F15" t="str">
        <f>'Region - Konkan Data'!F16</f>
        <v>4918426</v>
      </c>
      <c r="G15" t="str">
        <f>'Region - Konkan Data'!G16</f>
        <v>BADA POKHARAN RETROFITTING RPWSS</v>
      </c>
      <c r="H15" t="str">
        <f>'Region - Konkan Data'!H16</f>
        <v>Matgaon</v>
      </c>
      <c r="I15" t="str">
        <f>'Region - Konkan Data'!I16</f>
        <v>ESR-01 Matgaon 0.20LL</v>
      </c>
      <c r="J15">
        <f>IF(AND('Region - Konkan Data'!V16&gt;-1%,'Region - Konkan Data'!V16&lt;101%),1,0)</f>
        <v>1</v>
      </c>
      <c r="K15">
        <f>IF(AND('Region - Konkan Data'!V16&gt;100%,'Region - Konkan Data'!V16&lt;300%),1,0)</f>
        <v>0</v>
      </c>
      <c r="L15">
        <f>IF(AND('Region - Konkan Data'!V16&gt;300%,'Region - Konkan Data'!V16&lt;501%),1,0)</f>
        <v>0</v>
      </c>
      <c r="M15">
        <f>IF(AND('Region - Konkan Data'!V16&gt;500%,'Region - Konkan Data'!V16&lt;1001%),1,0)</f>
        <v>0</v>
      </c>
      <c r="N15">
        <f>IF(AND('Region - Konkan Data'!V16&gt;1000%,'Region - Konkan Data'!V16&lt;2001%),1,0)</f>
        <v>0</v>
      </c>
      <c r="O15">
        <f>IF('Region - Konkan Data'!V16&gt;2000%,1,0)</f>
        <v>0</v>
      </c>
      <c r="P15">
        <f t="shared" si="2"/>
        <v>1</v>
      </c>
      <c r="Q15">
        <f>IF('Region - Konkan Data'!V16=0%,1,0)</f>
        <v>0</v>
      </c>
    </row>
    <row r="16" spans="1:17" x14ac:dyDescent="0.35">
      <c r="A16">
        <f>'Region - Konkan Data'!A17</f>
        <v>15</v>
      </c>
      <c r="B16" t="str">
        <f>'Region - Konkan Data'!B17</f>
        <v>Raigadh</v>
      </c>
      <c r="C16" t="str">
        <f>'Region - Konkan Data'!C17</f>
        <v>Raigadh</v>
      </c>
      <c r="D16" t="str">
        <f>'Region - Konkan Data'!D17</f>
        <v>Raigadh</v>
      </c>
      <c r="E16" t="str">
        <f>'Region - Konkan Data'!E17</f>
        <v>Mangaon</v>
      </c>
      <c r="F16" t="str">
        <f>'Region - Konkan Data'!F17</f>
        <v>20028626</v>
      </c>
      <c r="G16" t="str">
        <f>'Region - Konkan Data'!G17</f>
        <v>Warak Kushade Water Supply Scheme tal- Mnagaon, Dist-Raigad</v>
      </c>
      <c r="H16" t="str">
        <f>'Region - Konkan Data'!H17</f>
        <v>Vighavli</v>
      </c>
      <c r="I16" t="str">
        <f>'Region - Konkan Data'!I17</f>
        <v>ESR Vighavli 0.25LL</v>
      </c>
      <c r="J16">
        <f>IF(AND('Region - Konkan Data'!V17&gt;-1%,'Region - Konkan Data'!V17&lt;101%),1,0)</f>
        <v>1</v>
      </c>
      <c r="K16">
        <f>IF(AND('Region - Konkan Data'!V17&gt;100%,'Region - Konkan Data'!V17&lt;300%),1,0)</f>
        <v>0</v>
      </c>
      <c r="L16">
        <f>IF(AND('Region - Konkan Data'!V17&gt;300%,'Region - Konkan Data'!V17&lt;501%),1,0)</f>
        <v>0</v>
      </c>
      <c r="M16">
        <f>IF(AND('Region - Konkan Data'!V17&gt;500%,'Region - Konkan Data'!V17&lt;1001%),1,0)</f>
        <v>0</v>
      </c>
      <c r="N16">
        <f>IF(AND('Region - Konkan Data'!V17&gt;1000%,'Region - Konkan Data'!V17&lt;2001%),1,0)</f>
        <v>0</v>
      </c>
      <c r="O16">
        <f>IF('Region - Konkan Data'!V17&gt;2000%,1,0)</f>
        <v>0</v>
      </c>
      <c r="P16">
        <f t="shared" si="2"/>
        <v>1</v>
      </c>
      <c r="Q16">
        <f>IF('Region - Konkan Data'!V17=0%,1,0)</f>
        <v>1</v>
      </c>
    </row>
    <row r="17" spans="1:17" x14ac:dyDescent="0.35">
      <c r="A17">
        <f>'Region - Konkan Data'!A18</f>
        <v>16</v>
      </c>
      <c r="B17" t="str">
        <f>'Region - Konkan Data'!B18</f>
        <v>Palghar</v>
      </c>
      <c r="C17" t="str">
        <f>'Region - Konkan Data'!C18</f>
        <v>Palghar</v>
      </c>
      <c r="D17" t="str">
        <f>'Region - Konkan Data'!D18</f>
        <v>Palghar</v>
      </c>
      <c r="E17" t="str">
        <f>'Region - Konkan Data'!E18</f>
        <v>Mokhada</v>
      </c>
      <c r="F17" t="str">
        <f>'Region - Konkan Data'!F18</f>
        <v>20028070</v>
      </c>
      <c r="G17" t="str">
        <f>'Region - Konkan Data'!G18</f>
        <v>MOKHADA TALUKA 58 VILLAGES R.R.W.S. SCHEME, TAL -MOKHADA</v>
      </c>
      <c r="H17" t="str">
        <f>'Region - Konkan Data'!H18</f>
        <v>Ghodichapada Sakhari</v>
      </c>
      <c r="I17" t="str">
        <f>'Region - Konkan Data'!I18</f>
        <v>ESR_Ghodichapada Sakhari.25LL</v>
      </c>
      <c r="J17">
        <f>IF(AND('Region - Konkan Data'!V18&gt;-1%,'Region - Konkan Data'!V18&lt;101%),1,0)</f>
        <v>1</v>
      </c>
      <c r="K17">
        <f>IF(AND('Region - Konkan Data'!V18&gt;100%,'Region - Konkan Data'!V18&lt;300%),1,0)</f>
        <v>0</v>
      </c>
      <c r="L17">
        <f>IF(AND('Region - Konkan Data'!V18&gt;300%,'Region - Konkan Data'!V18&lt;501%),1,0)</f>
        <v>0</v>
      </c>
      <c r="M17">
        <f>IF(AND('Region - Konkan Data'!V18&gt;500%,'Region - Konkan Data'!V18&lt;1001%),1,0)</f>
        <v>0</v>
      </c>
      <c r="N17">
        <f>IF(AND('Region - Konkan Data'!V18&gt;1000%,'Region - Konkan Data'!V18&lt;2001%),1,0)</f>
        <v>0</v>
      </c>
      <c r="O17">
        <f>IF('Region - Konkan Data'!V18&gt;2000%,1,0)</f>
        <v>0</v>
      </c>
      <c r="P17">
        <f t="shared" si="2"/>
        <v>1</v>
      </c>
      <c r="Q17">
        <f>IF('Region - Konkan Data'!V18=0%,1,0)</f>
        <v>1</v>
      </c>
    </row>
    <row r="18" spans="1:17" x14ac:dyDescent="0.35">
      <c r="A18">
        <f>'Region - Konkan Data'!A19</f>
        <v>17</v>
      </c>
      <c r="B18" t="str">
        <f>'Region - Konkan Data'!B19</f>
        <v>Palghar</v>
      </c>
      <c r="C18" t="str">
        <f>'Region - Konkan Data'!C19</f>
        <v>Palghar</v>
      </c>
      <c r="D18" t="str">
        <f>'Region - Konkan Data'!D19</f>
        <v>Palghar</v>
      </c>
      <c r="E18" t="str">
        <f>'Region - Konkan Data'!E19</f>
        <v>Mokhada</v>
      </c>
      <c r="F18" t="str">
        <f>'Region - Konkan Data'!F19</f>
        <v>20028070</v>
      </c>
      <c r="G18" t="str">
        <f>'Region - Konkan Data'!G19</f>
        <v>MOKHADA TALUKA 58 VILLAGES R.R.W.S. SCHEME, TAL -MOKHADA</v>
      </c>
      <c r="H18" t="str">
        <f>'Region - Konkan Data'!H19</f>
        <v>Jogalwadi</v>
      </c>
      <c r="I18" t="str">
        <f>'Region - Konkan Data'!I19</f>
        <v>ESR_Jogalwadi 0.43LL</v>
      </c>
      <c r="J18">
        <f>IF(AND('Region - Konkan Data'!V19&gt;-1%,'Region - Konkan Data'!V19&lt;101%),1,0)</f>
        <v>1</v>
      </c>
      <c r="K18">
        <f>IF(AND('Region - Konkan Data'!V19&gt;100%,'Region - Konkan Data'!V19&lt;300%),1,0)</f>
        <v>0</v>
      </c>
      <c r="L18">
        <f>IF(AND('Region - Konkan Data'!V19&gt;300%,'Region - Konkan Data'!V19&lt;501%),1,0)</f>
        <v>0</v>
      </c>
      <c r="M18">
        <f>IF(AND('Region - Konkan Data'!V19&gt;500%,'Region - Konkan Data'!V19&lt;1001%),1,0)</f>
        <v>0</v>
      </c>
      <c r="N18">
        <f>IF(AND('Region - Konkan Data'!V19&gt;1000%,'Region - Konkan Data'!V19&lt;2001%),1,0)</f>
        <v>0</v>
      </c>
      <c r="O18">
        <f>IF('Region - Konkan Data'!V19&gt;2000%,1,0)</f>
        <v>0</v>
      </c>
      <c r="P18">
        <f t="shared" si="2"/>
        <v>1</v>
      </c>
      <c r="Q18">
        <f>IF('Region - Konkan Data'!V19=0%,1,0)</f>
        <v>1</v>
      </c>
    </row>
    <row r="19" spans="1:17" x14ac:dyDescent="0.35">
      <c r="A19">
        <f>'Region - Konkan Data'!A20</f>
        <v>18</v>
      </c>
      <c r="B19" t="str">
        <f>'Region - Konkan Data'!B20</f>
        <v>Palghar</v>
      </c>
      <c r="C19" t="str">
        <f>'Region - Konkan Data'!C20</f>
        <v>Palghar</v>
      </c>
      <c r="D19" t="str">
        <f>'Region - Konkan Data'!D20</f>
        <v>Palghar</v>
      </c>
      <c r="E19" t="str">
        <f>'Region - Konkan Data'!E20</f>
        <v>Mokhada</v>
      </c>
      <c r="F19" t="str">
        <f>'Region - Konkan Data'!F20</f>
        <v>20028070</v>
      </c>
      <c r="G19" t="str">
        <f>'Region - Konkan Data'!G20</f>
        <v>MOKHADA TALUKA 58 VILLAGES R.R.W.S. SCHEME, TAL -MOKHADA</v>
      </c>
      <c r="H19" t="str">
        <f>'Region - Konkan Data'!H20</f>
        <v>Gonde BK</v>
      </c>
      <c r="I19" t="str">
        <f>'Region - Konkan Data'!I20</f>
        <v>ESR_Gonde BK.66LL</v>
      </c>
      <c r="J19">
        <f>IF(AND('Region - Konkan Data'!V20&gt;-1%,'Region - Konkan Data'!V20&lt;101%),1,0)</f>
        <v>1</v>
      </c>
      <c r="K19">
        <f>IF(AND('Region - Konkan Data'!V20&gt;100%,'Region - Konkan Data'!V20&lt;300%),1,0)</f>
        <v>0</v>
      </c>
      <c r="L19">
        <f>IF(AND('Region - Konkan Data'!V20&gt;300%,'Region - Konkan Data'!V20&lt;501%),1,0)</f>
        <v>0</v>
      </c>
      <c r="M19">
        <f>IF(AND('Region - Konkan Data'!V20&gt;500%,'Region - Konkan Data'!V20&lt;1001%),1,0)</f>
        <v>0</v>
      </c>
      <c r="N19">
        <f>IF(AND('Region - Konkan Data'!V20&gt;1000%,'Region - Konkan Data'!V20&lt;2001%),1,0)</f>
        <v>0</v>
      </c>
      <c r="O19">
        <f>IF('Region - Konkan Data'!V20&gt;2000%,1,0)</f>
        <v>0</v>
      </c>
      <c r="P19">
        <f t="shared" si="2"/>
        <v>1</v>
      </c>
      <c r="Q19">
        <f>IF('Region - Konkan Data'!V20=0%,1,0)</f>
        <v>0</v>
      </c>
    </row>
    <row r="20" spans="1:17" x14ac:dyDescent="0.35">
      <c r="A20">
        <f>'Region - Konkan Data'!A21</f>
        <v>19</v>
      </c>
      <c r="B20" t="str">
        <f>'Region - Konkan Data'!B21</f>
        <v>Palghar</v>
      </c>
      <c r="C20" t="str">
        <f>'Region - Konkan Data'!C21</f>
        <v>Palghar</v>
      </c>
      <c r="D20" t="str">
        <f>'Region - Konkan Data'!D21</f>
        <v>Palghar</v>
      </c>
      <c r="E20" t="str">
        <f>'Region - Konkan Data'!E21</f>
        <v>Mokhada</v>
      </c>
      <c r="F20" t="str">
        <f>'Region - Konkan Data'!F21</f>
        <v>20028070</v>
      </c>
      <c r="G20" t="str">
        <f>'Region - Konkan Data'!G21</f>
        <v>MOKHADA TALUKA 58 VILLAGES R.R.W.S. SCHEME, TAL -MOKHADA</v>
      </c>
      <c r="H20" t="str">
        <f>'Region - Konkan Data'!H21</f>
        <v>Pawarpada Poshera</v>
      </c>
      <c r="I20" t="str">
        <f>'Region - Konkan Data'!I21</f>
        <v>ESR_Pawarpada Poshera.25LL</v>
      </c>
      <c r="J20">
        <f>IF(AND('Region - Konkan Data'!V21&gt;-1%,'Region - Konkan Data'!V21&lt;101%),1,0)</f>
        <v>1</v>
      </c>
      <c r="K20">
        <f>IF(AND('Region - Konkan Data'!V21&gt;100%,'Region - Konkan Data'!V21&lt;300%),1,0)</f>
        <v>0</v>
      </c>
      <c r="L20">
        <f>IF(AND('Region - Konkan Data'!V21&gt;300%,'Region - Konkan Data'!V21&lt;501%),1,0)</f>
        <v>0</v>
      </c>
      <c r="M20">
        <f>IF(AND('Region - Konkan Data'!V21&gt;500%,'Region - Konkan Data'!V21&lt;1001%),1,0)</f>
        <v>0</v>
      </c>
      <c r="N20">
        <f>IF(AND('Region - Konkan Data'!V21&gt;1000%,'Region - Konkan Data'!V21&lt;2001%),1,0)</f>
        <v>0</v>
      </c>
      <c r="O20">
        <f>IF('Region - Konkan Data'!V21&gt;2000%,1,0)</f>
        <v>0</v>
      </c>
      <c r="P20">
        <f t="shared" si="2"/>
        <v>1</v>
      </c>
      <c r="Q20">
        <f>IF('Region - Konkan Data'!V21=0%,1,0)</f>
        <v>0</v>
      </c>
    </row>
    <row r="21" spans="1:17" x14ac:dyDescent="0.35">
      <c r="A21">
        <f>'Region - Konkan Data'!A22</f>
        <v>20</v>
      </c>
      <c r="B21" t="str">
        <f>'Region - Konkan Data'!B22</f>
        <v>Palghar</v>
      </c>
      <c r="C21" t="str">
        <f>'Region - Konkan Data'!C22</f>
        <v>Palghar</v>
      </c>
      <c r="D21" t="str">
        <f>'Region - Konkan Data'!D22</f>
        <v>Palghar</v>
      </c>
      <c r="E21" t="str">
        <f>'Region - Konkan Data'!E22</f>
        <v>Mokhada</v>
      </c>
      <c r="F21" t="str">
        <f>'Region - Konkan Data'!F22</f>
        <v>20028070</v>
      </c>
      <c r="G21" t="str">
        <f>'Region - Konkan Data'!G22</f>
        <v>MOKHADA TALUKA 58 VILLAGES R.R.W.S. SCHEME, TAL -MOKHADA</v>
      </c>
      <c r="H21" t="str">
        <f>'Region - Konkan Data'!H22</f>
        <v>Wasala</v>
      </c>
      <c r="I21" t="str">
        <f>'Region - Konkan Data'!I22</f>
        <v>ESR_Wasala.84LL</v>
      </c>
      <c r="J21">
        <f>IF(AND('Region - Konkan Data'!V22&gt;-1%,'Region - Konkan Data'!V22&lt;101%),1,0)</f>
        <v>1</v>
      </c>
      <c r="K21">
        <f>IF(AND('Region - Konkan Data'!V22&gt;100%,'Region - Konkan Data'!V22&lt;300%),1,0)</f>
        <v>0</v>
      </c>
      <c r="L21">
        <f>IF(AND('Region - Konkan Data'!V22&gt;300%,'Region - Konkan Data'!V22&lt;501%),1,0)</f>
        <v>0</v>
      </c>
      <c r="M21">
        <f>IF(AND('Region - Konkan Data'!V22&gt;500%,'Region - Konkan Data'!V22&lt;1001%),1,0)</f>
        <v>0</v>
      </c>
      <c r="N21">
        <f>IF(AND('Region - Konkan Data'!V22&gt;1000%,'Region - Konkan Data'!V22&lt;2001%),1,0)</f>
        <v>0</v>
      </c>
      <c r="O21">
        <f>IF('Region - Konkan Data'!V22&gt;2000%,1,0)</f>
        <v>0</v>
      </c>
      <c r="P21">
        <f t="shared" si="2"/>
        <v>1</v>
      </c>
      <c r="Q21">
        <f>IF('Region - Konkan Data'!V22=0%,1,0)</f>
        <v>1</v>
      </c>
    </row>
    <row r="22" spans="1:17" x14ac:dyDescent="0.35">
      <c r="A22">
        <f>'Region - Konkan Data'!A23</f>
        <v>21</v>
      </c>
      <c r="B22" t="str">
        <f>'Region - Konkan Data'!B23</f>
        <v>Palghar</v>
      </c>
      <c r="C22" t="str">
        <f>'Region - Konkan Data'!C23</f>
        <v>Palghar</v>
      </c>
      <c r="D22" t="str">
        <f>'Region - Konkan Data'!D23</f>
        <v>Palghar</v>
      </c>
      <c r="E22" t="str">
        <f>'Region - Konkan Data'!E23</f>
        <v>Dahanu</v>
      </c>
      <c r="F22" t="str">
        <f>'Region - Konkan Data'!F23</f>
        <v>4918426</v>
      </c>
      <c r="G22" t="str">
        <f>'Region - Konkan Data'!G23</f>
        <v>BADA POKHARAN RETROFITTING RPWSS</v>
      </c>
      <c r="H22" t="str">
        <f>'Region - Konkan Data'!H23</f>
        <v>Dhakti Dahanu</v>
      </c>
      <c r="I22" t="str">
        <f>'Region - Konkan Data'!I23</f>
        <v>ESR_Dhakti Dahanu1.40LL</v>
      </c>
      <c r="J22">
        <f>IF(AND('Region - Konkan Data'!V23&gt;-1%,'Region - Konkan Data'!V23&lt;101%),1,0)</f>
        <v>0</v>
      </c>
      <c r="K22">
        <f>IF(AND('Region - Konkan Data'!V23&gt;100%,'Region - Konkan Data'!V23&lt;300%),1,0)</f>
        <v>0</v>
      </c>
      <c r="L22">
        <f>IF(AND('Region - Konkan Data'!V23&gt;300%,'Region - Konkan Data'!V23&lt;501%),1,0)</f>
        <v>1</v>
      </c>
      <c r="M22">
        <f>IF(AND('Region - Konkan Data'!V23&gt;500%,'Region - Konkan Data'!V23&lt;1001%),1,0)</f>
        <v>0</v>
      </c>
      <c r="N22">
        <f>IF(AND('Region - Konkan Data'!V23&gt;1000%,'Region - Konkan Data'!V23&lt;2001%),1,0)</f>
        <v>0</v>
      </c>
      <c r="O22">
        <f>IF('Region - Konkan Data'!V23&gt;2000%,1,0)</f>
        <v>0</v>
      </c>
      <c r="P22">
        <f t="shared" si="2"/>
        <v>1</v>
      </c>
      <c r="Q22">
        <f>IF('Region - Konkan Data'!V23=0%,1,0)</f>
        <v>0</v>
      </c>
    </row>
    <row r="23" spans="1:17" x14ac:dyDescent="0.35">
      <c r="A23">
        <f>'Region - Konkan Data'!A24</f>
        <v>22</v>
      </c>
      <c r="B23" t="str">
        <f>'Region - Konkan Data'!B24</f>
        <v>Palghar</v>
      </c>
      <c r="C23" t="str">
        <f>'Region - Konkan Data'!C24</f>
        <v>Palghar</v>
      </c>
      <c r="D23" t="str">
        <f>'Region - Konkan Data'!D24</f>
        <v>Palghar</v>
      </c>
      <c r="E23" t="str">
        <f>'Region - Konkan Data'!E24</f>
        <v>Dahanu</v>
      </c>
      <c r="F23" t="str">
        <f>'Region - Konkan Data'!F24</f>
        <v>4918426</v>
      </c>
      <c r="G23" t="str">
        <f>'Region - Konkan Data'!G24</f>
        <v>BADA POKHARAN RETROFITTING RPWSS</v>
      </c>
      <c r="H23" t="str">
        <f>'Region - Konkan Data'!H24</f>
        <v>Kambode</v>
      </c>
      <c r="I23" t="str">
        <f>'Region - Konkan Data'!I24</f>
        <v>ESR-2_Kambode.50LL</v>
      </c>
      <c r="J23">
        <f>IF(AND('Region - Konkan Data'!V24&gt;-1%,'Region - Konkan Data'!V24&lt;101%),1,0)</f>
        <v>1</v>
      </c>
      <c r="K23">
        <f>IF(AND('Region - Konkan Data'!V24&gt;100%,'Region - Konkan Data'!V24&lt;300%),1,0)</f>
        <v>0</v>
      </c>
      <c r="L23">
        <f>IF(AND('Region - Konkan Data'!V24&gt;300%,'Region - Konkan Data'!V24&lt;501%),1,0)</f>
        <v>0</v>
      </c>
      <c r="M23">
        <f>IF(AND('Region - Konkan Data'!V24&gt;500%,'Region - Konkan Data'!V24&lt;1001%),1,0)</f>
        <v>0</v>
      </c>
      <c r="N23">
        <f>IF(AND('Region - Konkan Data'!V24&gt;1000%,'Region - Konkan Data'!V24&lt;2001%),1,0)</f>
        <v>0</v>
      </c>
      <c r="O23">
        <f>IF('Region - Konkan Data'!V24&gt;2000%,1,0)</f>
        <v>0</v>
      </c>
      <c r="P23">
        <f t="shared" si="2"/>
        <v>1</v>
      </c>
      <c r="Q23">
        <f>IF('Region - Konkan Data'!V24=0%,1,0)</f>
        <v>0</v>
      </c>
    </row>
    <row r="24" spans="1:17" x14ac:dyDescent="0.35">
      <c r="A24">
        <f>'Region - Konkan Data'!A25</f>
        <v>23</v>
      </c>
      <c r="B24" t="str">
        <f>'Region - Konkan Data'!B25</f>
        <v>Palghar</v>
      </c>
      <c r="C24" t="str">
        <f>'Region - Konkan Data'!C25</f>
        <v>Palghar</v>
      </c>
      <c r="D24" t="str">
        <f>'Region - Konkan Data'!D25</f>
        <v>Palghar</v>
      </c>
      <c r="E24" t="str">
        <f>'Region - Konkan Data'!E25</f>
        <v>Mokhada</v>
      </c>
      <c r="F24" t="str">
        <f>'Region - Konkan Data'!F25</f>
        <v>20028070</v>
      </c>
      <c r="G24" t="str">
        <f>'Region - Konkan Data'!G25</f>
        <v>MOKHADA TALUKA 58 VILLAGES R.R.W.S. SCHEME, TAL -MOKHADA</v>
      </c>
      <c r="H24" t="str">
        <f>'Region - Konkan Data'!H25</f>
        <v>Pangripada Chas</v>
      </c>
      <c r="I24" t="str">
        <f>'Region - Konkan Data'!I25</f>
        <v>ESR_Pangaripada Chas.49LL</v>
      </c>
      <c r="J24">
        <f>IF(AND('Region - Konkan Data'!V25&gt;-1%,'Region - Konkan Data'!V25&lt;101%),1,0)</f>
        <v>1</v>
      </c>
      <c r="K24">
        <f>IF(AND('Region - Konkan Data'!V25&gt;100%,'Region - Konkan Data'!V25&lt;300%),1,0)</f>
        <v>0</v>
      </c>
      <c r="L24">
        <f>IF(AND('Region - Konkan Data'!V25&gt;300%,'Region - Konkan Data'!V25&lt;501%),1,0)</f>
        <v>0</v>
      </c>
      <c r="M24">
        <f>IF(AND('Region - Konkan Data'!V25&gt;500%,'Region - Konkan Data'!V25&lt;1001%),1,0)</f>
        <v>0</v>
      </c>
      <c r="N24">
        <f>IF(AND('Region - Konkan Data'!V25&gt;1000%,'Region - Konkan Data'!V25&lt;2001%),1,0)</f>
        <v>0</v>
      </c>
      <c r="O24">
        <f>IF('Region - Konkan Data'!V25&gt;2000%,1,0)</f>
        <v>0</v>
      </c>
      <c r="P24">
        <f t="shared" si="2"/>
        <v>1</v>
      </c>
      <c r="Q24">
        <f>IF('Region - Konkan Data'!V25=0%,1,0)</f>
        <v>1</v>
      </c>
    </row>
    <row r="25" spans="1:17" x14ac:dyDescent="0.35">
      <c r="A25">
        <f>'Region - Konkan Data'!A26</f>
        <v>24</v>
      </c>
      <c r="B25" t="str">
        <f>'Region - Konkan Data'!B26</f>
        <v>Panvel</v>
      </c>
      <c r="C25" t="str">
        <f>'Region - Konkan Data'!C26</f>
        <v>Raigadh</v>
      </c>
      <c r="D25" t="str">
        <f>'Region - Konkan Data'!D26</f>
        <v>Mangaon</v>
      </c>
      <c r="E25" t="str">
        <f>'Region - Konkan Data'!E26</f>
        <v>Pen</v>
      </c>
      <c r="F25" t="str">
        <f>'Region - Konkan Data'!F26</f>
        <v>20020563</v>
      </c>
      <c r="G25" t="str">
        <f>'Region - Konkan Data'!G26</f>
        <v>Shahapada 38 Villages</v>
      </c>
      <c r="H25" t="str">
        <f>'Region - Konkan Data'!H26</f>
        <v>Washinaka</v>
      </c>
      <c r="I25" t="str">
        <f>'Region - Konkan Data'!I26</f>
        <v>ESR_Washinaka2.60LL</v>
      </c>
      <c r="J25">
        <f>IF(AND('Region - Konkan Data'!V26&gt;-1%,'Region - Konkan Data'!V26&lt;101%),1,0)</f>
        <v>1</v>
      </c>
      <c r="K25">
        <f>IF(AND('Region - Konkan Data'!V26&gt;100%,'Region - Konkan Data'!V26&lt;300%),1,0)</f>
        <v>0</v>
      </c>
      <c r="L25">
        <f>IF(AND('Region - Konkan Data'!V26&gt;300%,'Region - Konkan Data'!V26&lt;501%),1,0)</f>
        <v>0</v>
      </c>
      <c r="M25">
        <f>IF(AND('Region - Konkan Data'!V26&gt;500%,'Region - Konkan Data'!V26&lt;1001%),1,0)</f>
        <v>0</v>
      </c>
      <c r="N25">
        <f>IF(AND('Region - Konkan Data'!V26&gt;1000%,'Region - Konkan Data'!V26&lt;2001%),1,0)</f>
        <v>0</v>
      </c>
      <c r="O25">
        <f>IF('Region - Konkan Data'!V26&gt;2000%,1,0)</f>
        <v>0</v>
      </c>
      <c r="P25">
        <f t="shared" si="2"/>
        <v>1</v>
      </c>
      <c r="Q25">
        <f>IF('Region - Konkan Data'!V26=0%,1,0)</f>
        <v>1</v>
      </c>
    </row>
    <row r="26" spans="1:17" x14ac:dyDescent="0.35">
      <c r="A26">
        <f>'Region - Konkan Data'!A27</f>
        <v>25</v>
      </c>
      <c r="B26" t="str">
        <f>'Region - Konkan Data'!B27</f>
        <v>Palghar</v>
      </c>
      <c r="C26" t="str">
        <f>'Region - Konkan Data'!C27</f>
        <v>Palghar</v>
      </c>
      <c r="D26" t="str">
        <f>'Region - Konkan Data'!D27</f>
        <v>Palghar</v>
      </c>
      <c r="E26" t="str">
        <f>'Region - Konkan Data'!E27</f>
        <v>Dahanu</v>
      </c>
      <c r="F26" t="str">
        <f>'Region - Konkan Data'!F27</f>
        <v>4918426</v>
      </c>
      <c r="G26" t="str">
        <f>'Region - Konkan Data'!G27</f>
        <v>BADA POKHARAN RETROFITTING RPWSS</v>
      </c>
      <c r="H26" t="str">
        <f>'Region - Konkan Data'!H27</f>
        <v>Matgaon</v>
      </c>
      <c r="I26" t="str">
        <f>'Region - Konkan Data'!I27</f>
        <v>ESR-02 Matgaon 0.15LL</v>
      </c>
      <c r="J26">
        <f>IF(AND('Region - Konkan Data'!V27&gt;-1%,'Region - Konkan Data'!V27&lt;101%),1,0)</f>
        <v>0</v>
      </c>
      <c r="K26">
        <f>IF(AND('Region - Konkan Data'!V27&gt;100%,'Region - Konkan Data'!V27&lt;300%),1,0)</f>
        <v>0</v>
      </c>
      <c r="L26">
        <f>IF(AND('Region - Konkan Data'!V27&gt;300%,'Region - Konkan Data'!V27&lt;501%),1,0)</f>
        <v>1</v>
      </c>
      <c r="M26">
        <f>IF(AND('Region - Konkan Data'!V27&gt;500%,'Region - Konkan Data'!V27&lt;1001%),1,0)</f>
        <v>0</v>
      </c>
      <c r="N26">
        <f>IF(AND('Region - Konkan Data'!V27&gt;1000%,'Region - Konkan Data'!V27&lt;2001%),1,0)</f>
        <v>0</v>
      </c>
      <c r="O26">
        <f>IF('Region - Konkan Data'!V27&gt;2000%,1,0)</f>
        <v>0</v>
      </c>
      <c r="P26">
        <f t="shared" si="2"/>
        <v>1</v>
      </c>
      <c r="Q26">
        <f>IF('Region - Konkan Data'!V27=0%,1,0)</f>
        <v>0</v>
      </c>
    </row>
    <row r="27" spans="1:17" x14ac:dyDescent="0.35">
      <c r="A27">
        <f>'Region - Konkan Data'!A28</f>
        <v>26</v>
      </c>
      <c r="B27" t="str">
        <f>'Region - Konkan Data'!B28</f>
        <v>Panvel</v>
      </c>
      <c r="C27" t="str">
        <f>'Region - Konkan Data'!C28</f>
        <v>Raigadh</v>
      </c>
      <c r="D27" t="str">
        <f>'Region - Konkan Data'!D28</f>
        <v>Mangaon</v>
      </c>
      <c r="E27" t="str">
        <f>'Region - Konkan Data'!E28</f>
        <v>Pen</v>
      </c>
      <c r="F27" t="str">
        <f>'Region - Konkan Data'!F28</f>
        <v>20020563</v>
      </c>
      <c r="G27" t="str">
        <f>'Region - Konkan Data'!G28</f>
        <v>Shahapada 38 Villages</v>
      </c>
      <c r="H27" t="str">
        <f>'Region - Konkan Data'!H28</f>
        <v>Shirki</v>
      </c>
      <c r="I27" t="str">
        <f>'Region - Konkan Data'!I28</f>
        <v>ESR_Shirki4.10LL</v>
      </c>
      <c r="J27">
        <f>IF(AND('Region - Konkan Data'!V28&gt;-1%,'Region - Konkan Data'!V28&lt;101%),1,0)</f>
        <v>1</v>
      </c>
      <c r="K27">
        <f>IF(AND('Region - Konkan Data'!V28&gt;100%,'Region - Konkan Data'!V28&lt;300%),1,0)</f>
        <v>0</v>
      </c>
      <c r="L27">
        <f>IF(AND('Region - Konkan Data'!V28&gt;300%,'Region - Konkan Data'!V28&lt;501%),1,0)</f>
        <v>0</v>
      </c>
      <c r="M27">
        <f>IF(AND('Region - Konkan Data'!V28&gt;500%,'Region - Konkan Data'!V28&lt;1001%),1,0)</f>
        <v>0</v>
      </c>
      <c r="N27">
        <f>IF(AND('Region - Konkan Data'!V28&gt;1000%,'Region - Konkan Data'!V28&lt;2001%),1,0)</f>
        <v>0</v>
      </c>
      <c r="O27">
        <f>IF('Region - Konkan Data'!V28&gt;2000%,1,0)</f>
        <v>0</v>
      </c>
      <c r="P27">
        <f t="shared" si="2"/>
        <v>1</v>
      </c>
      <c r="Q27">
        <f>IF('Region - Konkan Data'!V28=0%,1,0)</f>
        <v>1</v>
      </c>
    </row>
    <row r="28" spans="1:17" x14ac:dyDescent="0.35">
      <c r="A28">
        <f>'Region - Konkan Data'!A29</f>
        <v>27</v>
      </c>
      <c r="B28" t="str">
        <f>'Region - Konkan Data'!B29</f>
        <v>Palghar</v>
      </c>
      <c r="C28" t="str">
        <f>'Region - Konkan Data'!C29</f>
        <v>Palghar</v>
      </c>
      <c r="D28" t="str">
        <f>'Region - Konkan Data'!D29</f>
        <v>Palghar</v>
      </c>
      <c r="E28" t="str">
        <f>'Region - Konkan Data'!E29</f>
        <v>Palghar</v>
      </c>
      <c r="F28" t="str">
        <f>'Region - Konkan Data'!F29</f>
        <v>20017952</v>
      </c>
      <c r="G28" t="str">
        <f>'Region - Konkan Data'!G29</f>
        <v>Padghe and 19 villages PWSS</v>
      </c>
      <c r="H28" t="str">
        <f>'Region - Konkan Data'!H29</f>
        <v>Padghe</v>
      </c>
      <c r="I28" t="str">
        <f>'Region - Konkan Data'!I29</f>
        <v>ESR-01 Padghe 0.87LL</v>
      </c>
      <c r="J28">
        <f>IF(AND('Region - Konkan Data'!V29&gt;-1%,'Region - Konkan Data'!V29&lt;101%),1,0)</f>
        <v>1</v>
      </c>
      <c r="K28">
        <f>IF(AND('Region - Konkan Data'!V29&gt;100%,'Region - Konkan Data'!V29&lt;300%),1,0)</f>
        <v>0</v>
      </c>
      <c r="L28">
        <f>IF(AND('Region - Konkan Data'!V29&gt;300%,'Region - Konkan Data'!V29&lt;501%),1,0)</f>
        <v>0</v>
      </c>
      <c r="M28">
        <f>IF(AND('Region - Konkan Data'!V29&gt;500%,'Region - Konkan Data'!V29&lt;1001%),1,0)</f>
        <v>0</v>
      </c>
      <c r="N28">
        <f>IF(AND('Region - Konkan Data'!V29&gt;1000%,'Region - Konkan Data'!V29&lt;2001%),1,0)</f>
        <v>0</v>
      </c>
      <c r="O28">
        <f>IF('Region - Konkan Data'!V29&gt;2000%,1,0)</f>
        <v>0</v>
      </c>
      <c r="P28">
        <f t="shared" si="2"/>
        <v>1</v>
      </c>
      <c r="Q28">
        <f>IF('Region - Konkan Data'!V29=0%,1,0)</f>
        <v>1</v>
      </c>
    </row>
    <row r="29" spans="1:17" x14ac:dyDescent="0.35">
      <c r="A29">
        <f>'Region - Konkan Data'!A30</f>
        <v>28</v>
      </c>
      <c r="B29" t="str">
        <f>'Region - Konkan Data'!B30</f>
        <v>Raigadh</v>
      </c>
      <c r="C29" t="str">
        <f>'Region - Konkan Data'!C30</f>
        <v>Raigadh</v>
      </c>
      <c r="D29" t="str">
        <f>'Region - Konkan Data'!D30</f>
        <v>Raigadh</v>
      </c>
      <c r="E29" t="str">
        <f>'Region - Konkan Data'!E30</f>
        <v>Mangaon</v>
      </c>
      <c r="F29" t="str">
        <f>'Region - Konkan Data'!F30</f>
        <v>20028626</v>
      </c>
      <c r="G29" t="str">
        <f>'Region - Konkan Data'!G30</f>
        <v>Warak Kushade Water Supply Scheme tal- Mnagaon, Dist-Raigad</v>
      </c>
      <c r="H29" t="str">
        <f>'Region - Konkan Data'!H30</f>
        <v>Koshimbale</v>
      </c>
      <c r="I29" t="str">
        <f>'Region - Konkan Data'!I30</f>
        <v>ESR Koshimbale 0.21LL</v>
      </c>
      <c r="J29">
        <f>IF(AND('Region - Konkan Data'!V30&gt;-1%,'Region - Konkan Data'!V30&lt;101%),1,0)</f>
        <v>1</v>
      </c>
      <c r="K29">
        <f>IF(AND('Region - Konkan Data'!V30&gt;100%,'Region - Konkan Data'!V30&lt;300%),1,0)</f>
        <v>0</v>
      </c>
      <c r="L29">
        <f>IF(AND('Region - Konkan Data'!V30&gt;300%,'Region - Konkan Data'!V30&lt;501%),1,0)</f>
        <v>0</v>
      </c>
      <c r="M29">
        <f>IF(AND('Region - Konkan Data'!V30&gt;500%,'Region - Konkan Data'!V30&lt;1001%),1,0)</f>
        <v>0</v>
      </c>
      <c r="N29">
        <f>IF(AND('Region - Konkan Data'!V30&gt;1000%,'Region - Konkan Data'!V30&lt;2001%),1,0)</f>
        <v>0</v>
      </c>
      <c r="O29">
        <f>IF('Region - Konkan Data'!V30&gt;2000%,1,0)</f>
        <v>0</v>
      </c>
      <c r="P29">
        <f t="shared" si="2"/>
        <v>1</v>
      </c>
      <c r="Q29">
        <f>IF('Region - Konkan Data'!V30=0%,1,0)</f>
        <v>1</v>
      </c>
    </row>
    <row r="30" spans="1:17" x14ac:dyDescent="0.35">
      <c r="A30">
        <f>'Region - Konkan Data'!A31</f>
        <v>29</v>
      </c>
      <c r="B30" t="str">
        <f>'Region - Konkan Data'!B31</f>
        <v>Palghar</v>
      </c>
      <c r="C30" t="str">
        <f>'Region - Konkan Data'!C31</f>
        <v>Palghar</v>
      </c>
      <c r="D30" t="str">
        <f>'Region - Konkan Data'!D31</f>
        <v>Palghar</v>
      </c>
      <c r="E30" t="str">
        <f>'Region - Konkan Data'!E31</f>
        <v>Mokhada</v>
      </c>
      <c r="F30" t="str">
        <f>'Region - Konkan Data'!F31</f>
        <v>20028070</v>
      </c>
      <c r="G30" t="str">
        <f>'Region - Konkan Data'!G31</f>
        <v>MOKHADA TALUKA 58 VILLAGES R.R.W.S. SCHEME, TAL -MOKHADA</v>
      </c>
      <c r="H30" t="str">
        <f>'Region - Konkan Data'!H31</f>
        <v>Pardhyachimet Poshera</v>
      </c>
      <c r="I30" t="str">
        <f>'Region - Konkan Data'!I31</f>
        <v>ESR_Pardhyachimet Poshera.86LL</v>
      </c>
      <c r="J30">
        <f>IF(AND('Region - Konkan Data'!V31&gt;-1%,'Region - Konkan Data'!V31&lt;101%),1,0)</f>
        <v>1</v>
      </c>
      <c r="K30">
        <f>IF(AND('Region - Konkan Data'!V31&gt;100%,'Region - Konkan Data'!V31&lt;300%),1,0)</f>
        <v>0</v>
      </c>
      <c r="L30">
        <f>IF(AND('Region - Konkan Data'!V31&gt;300%,'Region - Konkan Data'!V31&lt;501%),1,0)</f>
        <v>0</v>
      </c>
      <c r="M30">
        <f>IF(AND('Region - Konkan Data'!V31&gt;500%,'Region - Konkan Data'!V31&lt;1001%),1,0)</f>
        <v>0</v>
      </c>
      <c r="N30">
        <f>IF(AND('Region - Konkan Data'!V31&gt;1000%,'Region - Konkan Data'!V31&lt;2001%),1,0)</f>
        <v>0</v>
      </c>
      <c r="O30">
        <f>IF('Region - Konkan Data'!V31&gt;2000%,1,0)</f>
        <v>0</v>
      </c>
      <c r="P30">
        <f t="shared" si="2"/>
        <v>1</v>
      </c>
      <c r="Q30">
        <f>IF('Region - Konkan Data'!V31=0%,1,0)</f>
        <v>0</v>
      </c>
    </row>
    <row r="31" spans="1:17" x14ac:dyDescent="0.35">
      <c r="A31">
        <f>'Region - Konkan Data'!A32</f>
        <v>30</v>
      </c>
      <c r="B31" t="str">
        <f>'Region - Konkan Data'!B32</f>
        <v>Palghar</v>
      </c>
      <c r="C31" t="str">
        <f>'Region - Konkan Data'!C32</f>
        <v>Palghar</v>
      </c>
      <c r="D31" t="str">
        <f>'Region - Konkan Data'!D32</f>
        <v>Palghar</v>
      </c>
      <c r="E31" t="str">
        <f>'Region - Konkan Data'!E32</f>
        <v>Dahanu</v>
      </c>
      <c r="F31" t="str">
        <f>'Region - Konkan Data'!F32</f>
        <v>4918426</v>
      </c>
      <c r="G31" t="str">
        <f>'Region - Konkan Data'!G32</f>
        <v>BADA POKHARAN RETROFITTING RPWSS</v>
      </c>
      <c r="H31" t="str">
        <f>'Region - Konkan Data'!H32</f>
        <v>Pokharan</v>
      </c>
      <c r="I31" t="str">
        <f>'Region - Konkan Data'!I32</f>
        <v>ESR_Pokharan.50LL</v>
      </c>
      <c r="J31">
        <f>IF(AND('Region - Konkan Data'!V32&gt;-1%,'Region - Konkan Data'!V32&lt;101%),1,0)</f>
        <v>1</v>
      </c>
      <c r="K31">
        <f>IF(AND('Region - Konkan Data'!V32&gt;100%,'Region - Konkan Data'!V32&lt;300%),1,0)</f>
        <v>0</v>
      </c>
      <c r="L31">
        <f>IF(AND('Region - Konkan Data'!V32&gt;300%,'Region - Konkan Data'!V32&lt;501%),1,0)</f>
        <v>0</v>
      </c>
      <c r="M31">
        <f>IF(AND('Region - Konkan Data'!V32&gt;500%,'Region - Konkan Data'!V32&lt;1001%),1,0)</f>
        <v>0</v>
      </c>
      <c r="N31">
        <f>IF(AND('Region - Konkan Data'!V32&gt;1000%,'Region - Konkan Data'!V32&lt;2001%),1,0)</f>
        <v>0</v>
      </c>
      <c r="O31">
        <f>IF('Region - Konkan Data'!V32&gt;2000%,1,0)</f>
        <v>0</v>
      </c>
      <c r="P31">
        <f t="shared" si="2"/>
        <v>1</v>
      </c>
      <c r="Q31">
        <f>IF('Region - Konkan Data'!V32=0%,1,0)</f>
        <v>0</v>
      </c>
    </row>
    <row r="32" spans="1:17" x14ac:dyDescent="0.35">
      <c r="A32">
        <f>'Region - Konkan Data'!A33</f>
        <v>31</v>
      </c>
      <c r="B32" t="str">
        <f>'Region - Konkan Data'!B33</f>
        <v>Panvel</v>
      </c>
      <c r="C32" t="str">
        <f>'Region - Konkan Data'!C33</f>
        <v>Raigadh</v>
      </c>
      <c r="D32" t="str">
        <f>'Region - Konkan Data'!D33</f>
        <v>Mangaon</v>
      </c>
      <c r="E32" t="str">
        <f>'Region - Konkan Data'!E33</f>
        <v>Khalapur</v>
      </c>
      <c r="F32" t="str">
        <f>'Region - Konkan Data'!F33</f>
        <v>20028168</v>
      </c>
      <c r="G32" t="str">
        <f>'Region - Konkan Data'!G33</f>
        <v>Devnhave water supply scheme</v>
      </c>
      <c r="H32" t="str">
        <f>'Region - Konkan Data'!H33</f>
        <v>Devnhave</v>
      </c>
      <c r="I32" t="str">
        <f>'Region - Konkan Data'!I33</f>
        <v>ESR_Devnhave2.85LL-P3</v>
      </c>
      <c r="J32">
        <f>IF(AND('Region - Konkan Data'!V33&gt;-1%,'Region - Konkan Data'!V33&lt;101%),1,0)</f>
        <v>1</v>
      </c>
      <c r="K32">
        <f>IF(AND('Region - Konkan Data'!V33&gt;100%,'Region - Konkan Data'!V33&lt;300%),1,0)</f>
        <v>0</v>
      </c>
      <c r="L32">
        <f>IF(AND('Region - Konkan Data'!V33&gt;300%,'Region - Konkan Data'!V33&lt;501%),1,0)</f>
        <v>0</v>
      </c>
      <c r="M32">
        <f>IF(AND('Region - Konkan Data'!V33&gt;500%,'Region - Konkan Data'!V33&lt;1001%),1,0)</f>
        <v>0</v>
      </c>
      <c r="N32">
        <f>IF(AND('Region - Konkan Data'!V33&gt;1000%,'Region - Konkan Data'!V33&lt;2001%),1,0)</f>
        <v>0</v>
      </c>
      <c r="O32">
        <f>IF('Region - Konkan Data'!V33&gt;2000%,1,0)</f>
        <v>0</v>
      </c>
      <c r="P32">
        <f t="shared" si="2"/>
        <v>1</v>
      </c>
      <c r="Q32">
        <f>IF('Region - Konkan Data'!V33=0%,1,0)</f>
        <v>1</v>
      </c>
    </row>
    <row r="33" spans="1:17" x14ac:dyDescent="0.35">
      <c r="A33">
        <f>'Region - Konkan Data'!A34</f>
        <v>32</v>
      </c>
      <c r="B33" t="str">
        <f>'Region - Konkan Data'!B34</f>
        <v>Panvel</v>
      </c>
      <c r="C33" t="str">
        <f>'Region - Konkan Data'!C34</f>
        <v>Raigadh</v>
      </c>
      <c r="D33" t="str">
        <f>'Region - Konkan Data'!D34</f>
        <v>Mangaon</v>
      </c>
      <c r="E33" t="str">
        <f>'Region - Konkan Data'!E34</f>
        <v>Khalapur</v>
      </c>
      <c r="F33" t="str">
        <f>'Region - Konkan Data'!F34</f>
        <v>20028168</v>
      </c>
      <c r="G33" t="str">
        <f>'Region - Konkan Data'!G34</f>
        <v>Devnhave water supply scheme</v>
      </c>
      <c r="H33" t="str">
        <f>'Region - Konkan Data'!H34</f>
        <v>Devnhave</v>
      </c>
      <c r="I33" t="str">
        <f>'Region - Konkan Data'!I34</f>
        <v>ESR_Devnhave2.85LL-P1</v>
      </c>
      <c r="J33">
        <f>IF(AND('Region - Konkan Data'!V34&gt;-1%,'Region - Konkan Data'!V34&lt;101%),1,0)</f>
        <v>1</v>
      </c>
      <c r="K33">
        <f>IF(AND('Region - Konkan Data'!V34&gt;100%,'Region - Konkan Data'!V34&lt;300%),1,0)</f>
        <v>0</v>
      </c>
      <c r="L33">
        <f>IF(AND('Region - Konkan Data'!V34&gt;300%,'Region - Konkan Data'!V34&lt;501%),1,0)</f>
        <v>0</v>
      </c>
      <c r="M33">
        <f>IF(AND('Region - Konkan Data'!V34&gt;500%,'Region - Konkan Data'!V34&lt;1001%),1,0)</f>
        <v>0</v>
      </c>
      <c r="N33">
        <f>IF(AND('Region - Konkan Data'!V34&gt;1000%,'Region - Konkan Data'!V34&lt;2001%),1,0)</f>
        <v>0</v>
      </c>
      <c r="O33">
        <f>IF('Region - Konkan Data'!V34&gt;2000%,1,0)</f>
        <v>0</v>
      </c>
      <c r="P33">
        <f t="shared" si="2"/>
        <v>1</v>
      </c>
      <c r="Q33">
        <f>IF('Region - Konkan Data'!V34=0%,1,0)</f>
        <v>0</v>
      </c>
    </row>
    <row r="34" spans="1:17" x14ac:dyDescent="0.35">
      <c r="A34">
        <f>'Region - Konkan Data'!A35</f>
        <v>33</v>
      </c>
      <c r="B34" t="str">
        <f>'Region - Konkan Data'!B35</f>
        <v>Palghar</v>
      </c>
      <c r="C34" t="str">
        <f>'Region - Konkan Data'!C35</f>
        <v>Palghar</v>
      </c>
      <c r="D34" t="str">
        <f>'Region - Konkan Data'!D35</f>
        <v>Palghar</v>
      </c>
      <c r="E34" t="str">
        <f>'Region - Konkan Data'!E35</f>
        <v>Mokhada</v>
      </c>
      <c r="F34" t="str">
        <f>'Region - Konkan Data'!F35</f>
        <v>20028070</v>
      </c>
      <c r="G34" t="str">
        <f>'Region - Konkan Data'!G35</f>
        <v>MOKHADA TALUKA 58 VILLAGES R.R.W.S. SCHEME, TAL -MOKHADA</v>
      </c>
      <c r="H34" t="str">
        <f>'Region - Konkan Data'!H35</f>
        <v>Gonde KH</v>
      </c>
      <c r="I34" t="str">
        <f>'Region - Konkan Data'!I35</f>
        <v>ESR_Gonde KH.64LL</v>
      </c>
      <c r="J34">
        <f>IF(AND('Region - Konkan Data'!V35&gt;-1%,'Region - Konkan Data'!V35&lt;101%),1,0)</f>
        <v>1</v>
      </c>
      <c r="K34">
        <f>IF(AND('Region - Konkan Data'!V35&gt;100%,'Region - Konkan Data'!V35&lt;300%),1,0)</f>
        <v>0</v>
      </c>
      <c r="L34">
        <f>IF(AND('Region - Konkan Data'!V35&gt;300%,'Region - Konkan Data'!V35&lt;501%),1,0)</f>
        <v>0</v>
      </c>
      <c r="M34">
        <f>IF(AND('Region - Konkan Data'!V35&gt;500%,'Region - Konkan Data'!V35&lt;1001%),1,0)</f>
        <v>0</v>
      </c>
      <c r="N34">
        <f>IF(AND('Region - Konkan Data'!V35&gt;1000%,'Region - Konkan Data'!V35&lt;2001%),1,0)</f>
        <v>0</v>
      </c>
      <c r="O34">
        <f>IF('Region - Konkan Data'!V35&gt;2000%,1,0)</f>
        <v>0</v>
      </c>
      <c r="P34">
        <f t="shared" si="2"/>
        <v>1</v>
      </c>
      <c r="Q34">
        <f>IF('Region - Konkan Data'!V35=0%,1,0)</f>
        <v>1</v>
      </c>
    </row>
    <row r="35" spans="1:17" x14ac:dyDescent="0.35">
      <c r="A35">
        <f>'Region - Konkan Data'!A36</f>
        <v>34</v>
      </c>
      <c r="B35" t="str">
        <f>'Region - Konkan Data'!B36</f>
        <v>Palghar</v>
      </c>
      <c r="C35" t="str">
        <f>'Region - Konkan Data'!C36</f>
        <v>Palghar</v>
      </c>
      <c r="D35" t="str">
        <f>'Region - Konkan Data'!D36</f>
        <v>Palghar</v>
      </c>
      <c r="E35" t="str">
        <f>'Region - Konkan Data'!E36</f>
        <v>Palghar</v>
      </c>
      <c r="F35" t="str">
        <f>'Region - Konkan Data'!F36</f>
        <v>20017952</v>
      </c>
      <c r="G35" t="str">
        <f>'Region - Konkan Data'!G36</f>
        <v>Padghe and 19 villages PWSS</v>
      </c>
      <c r="H35" t="str">
        <f>'Region - Konkan Data'!H36</f>
        <v>Devkhop</v>
      </c>
      <c r="I35" t="str">
        <f>'Region - Konkan Data'!I36</f>
        <v>ESR-01 Devkhop 0.50LL</v>
      </c>
      <c r="J35">
        <f>IF(AND('Region - Konkan Data'!V36&gt;-1%,'Region - Konkan Data'!V36&lt;101%),1,0)</f>
        <v>1</v>
      </c>
      <c r="K35">
        <f>IF(AND('Region - Konkan Data'!V36&gt;100%,'Region - Konkan Data'!V36&lt;300%),1,0)</f>
        <v>0</v>
      </c>
      <c r="L35">
        <f>IF(AND('Region - Konkan Data'!V36&gt;300%,'Region - Konkan Data'!V36&lt;501%),1,0)</f>
        <v>0</v>
      </c>
      <c r="M35">
        <f>IF(AND('Region - Konkan Data'!V36&gt;500%,'Region - Konkan Data'!V36&lt;1001%),1,0)</f>
        <v>0</v>
      </c>
      <c r="N35">
        <f>IF(AND('Region - Konkan Data'!V36&gt;1000%,'Region - Konkan Data'!V36&lt;2001%),1,0)</f>
        <v>0</v>
      </c>
      <c r="O35">
        <f>IF('Region - Konkan Data'!V36&gt;2000%,1,0)</f>
        <v>0</v>
      </c>
      <c r="P35">
        <f t="shared" si="2"/>
        <v>1</v>
      </c>
      <c r="Q35">
        <f>IF('Region - Konkan Data'!V36=0%,1,0)</f>
        <v>1</v>
      </c>
    </row>
    <row r="36" spans="1:17" x14ac:dyDescent="0.35">
      <c r="A36">
        <f>'Region - Konkan Data'!A37</f>
        <v>35</v>
      </c>
      <c r="B36" t="str">
        <f>'Region - Konkan Data'!B37</f>
        <v>Palghar</v>
      </c>
      <c r="C36" t="str">
        <f>'Region - Konkan Data'!C37</f>
        <v>Palghar</v>
      </c>
      <c r="D36" t="str">
        <f>'Region - Konkan Data'!D37</f>
        <v>Palghar</v>
      </c>
      <c r="E36" t="str">
        <f>'Region - Konkan Data'!E37</f>
        <v>Mokhada</v>
      </c>
      <c r="F36" t="str">
        <f>'Region - Konkan Data'!F37</f>
        <v>20028070</v>
      </c>
      <c r="G36" t="str">
        <f>'Region - Konkan Data'!G37</f>
        <v>MOKHADA TALUKA 58 VILLAGES R.R.W.S. SCHEME, TAL -MOKHADA</v>
      </c>
      <c r="H36" t="str">
        <f>'Region - Konkan Data'!H37</f>
        <v>Chas</v>
      </c>
      <c r="I36" t="str">
        <f>'Region - Konkan Data'!I37</f>
        <v>ESR_Chas.54LL</v>
      </c>
      <c r="J36">
        <f>IF(AND('Region - Konkan Data'!V37&gt;-1%,'Region - Konkan Data'!V37&lt;101%),1,0)</f>
        <v>1</v>
      </c>
      <c r="K36">
        <f>IF(AND('Region - Konkan Data'!V37&gt;100%,'Region - Konkan Data'!V37&lt;300%),1,0)</f>
        <v>0</v>
      </c>
      <c r="L36">
        <f>IF(AND('Region - Konkan Data'!V37&gt;300%,'Region - Konkan Data'!V37&lt;501%),1,0)</f>
        <v>0</v>
      </c>
      <c r="M36">
        <f>IF(AND('Region - Konkan Data'!V37&gt;500%,'Region - Konkan Data'!V37&lt;1001%),1,0)</f>
        <v>0</v>
      </c>
      <c r="N36">
        <f>IF(AND('Region - Konkan Data'!V37&gt;1000%,'Region - Konkan Data'!V37&lt;2001%),1,0)</f>
        <v>0</v>
      </c>
      <c r="O36">
        <f>IF('Region - Konkan Data'!V37&gt;2000%,1,0)</f>
        <v>0</v>
      </c>
      <c r="P36">
        <f t="shared" si="2"/>
        <v>1</v>
      </c>
      <c r="Q36">
        <f>IF('Region - Konkan Data'!V37=0%,1,0)</f>
        <v>0</v>
      </c>
    </row>
    <row r="37" spans="1:17" x14ac:dyDescent="0.35">
      <c r="A37">
        <f>'Region - Konkan Data'!A38</f>
        <v>36</v>
      </c>
      <c r="B37" t="str">
        <f>'Region - Konkan Data'!B38</f>
        <v>Panvel</v>
      </c>
      <c r="C37" t="str">
        <f>'Region - Konkan Data'!C38</f>
        <v>Raigadh</v>
      </c>
      <c r="D37" t="str">
        <f>'Region - Konkan Data'!D38</f>
        <v>Mangaon</v>
      </c>
      <c r="E37" t="str">
        <f>'Region - Konkan Data'!E38</f>
        <v>Pen</v>
      </c>
      <c r="F37" t="str">
        <f>'Region - Konkan Data'!F38</f>
        <v>20020563</v>
      </c>
      <c r="G37" t="str">
        <f>'Region - Konkan Data'!G38</f>
        <v>Shahapada 38 Villages</v>
      </c>
      <c r="H37" t="str">
        <f>'Region - Konkan Data'!H38</f>
        <v>Kane</v>
      </c>
      <c r="I37" t="str">
        <f>'Region - Konkan Data'!I38</f>
        <v>ESR_Kane0.55LL</v>
      </c>
      <c r="J37">
        <f>IF(AND('Region - Konkan Data'!V38&gt;-1%,'Region - Konkan Data'!V38&lt;101%),1,0)</f>
        <v>1</v>
      </c>
      <c r="K37">
        <f>IF(AND('Region - Konkan Data'!V38&gt;100%,'Region - Konkan Data'!V38&lt;300%),1,0)</f>
        <v>0</v>
      </c>
      <c r="L37">
        <f>IF(AND('Region - Konkan Data'!V38&gt;300%,'Region - Konkan Data'!V38&lt;501%),1,0)</f>
        <v>0</v>
      </c>
      <c r="M37">
        <f>IF(AND('Region - Konkan Data'!V38&gt;500%,'Region - Konkan Data'!V38&lt;1001%),1,0)</f>
        <v>0</v>
      </c>
      <c r="N37">
        <f>IF(AND('Region - Konkan Data'!V38&gt;1000%,'Region - Konkan Data'!V38&lt;2001%),1,0)</f>
        <v>0</v>
      </c>
      <c r="O37">
        <f>IF('Region - Konkan Data'!V38&gt;2000%,1,0)</f>
        <v>0</v>
      </c>
      <c r="P37">
        <f t="shared" si="2"/>
        <v>1</v>
      </c>
      <c r="Q37">
        <f>IF('Region - Konkan Data'!V38=0%,1,0)</f>
        <v>0</v>
      </c>
    </row>
    <row r="38" spans="1:17" x14ac:dyDescent="0.35">
      <c r="A38">
        <f>'Region - Konkan Data'!A39</f>
        <v>37</v>
      </c>
      <c r="B38" t="str">
        <f>'Region - Konkan Data'!B39</f>
        <v>Palghar</v>
      </c>
      <c r="C38" t="str">
        <f>'Region - Konkan Data'!C39</f>
        <v>Palghar</v>
      </c>
      <c r="D38" t="str">
        <f>'Region - Konkan Data'!D39</f>
        <v>Palghar</v>
      </c>
      <c r="E38" t="str">
        <f>'Region - Konkan Data'!E39</f>
        <v>Dahanu</v>
      </c>
      <c r="F38" t="str">
        <f>'Region - Konkan Data'!F39</f>
        <v>4918426</v>
      </c>
      <c r="G38" t="str">
        <f>'Region - Konkan Data'!G39</f>
        <v>BADA POKHARAN RETROFITTING RPWSS</v>
      </c>
      <c r="H38" t="str">
        <f>'Region - Konkan Data'!H39</f>
        <v>Gungavade</v>
      </c>
      <c r="I38" t="str">
        <f>'Region - Konkan Data'!I39</f>
        <v>ESR_Gungawade.70LL</v>
      </c>
      <c r="J38">
        <f>IF(AND('Region - Konkan Data'!V39&gt;-1%,'Region - Konkan Data'!V39&lt;101%),1,0)</f>
        <v>0</v>
      </c>
      <c r="K38">
        <f>IF(AND('Region - Konkan Data'!V39&gt;100%,'Region - Konkan Data'!V39&lt;300%),1,0)</f>
        <v>0</v>
      </c>
      <c r="L38">
        <f>IF(AND('Region - Konkan Data'!V39&gt;300%,'Region - Konkan Data'!V39&lt;501%),1,0)</f>
        <v>1</v>
      </c>
      <c r="M38">
        <f>IF(AND('Region - Konkan Data'!V39&gt;500%,'Region - Konkan Data'!V39&lt;1001%),1,0)</f>
        <v>0</v>
      </c>
      <c r="N38">
        <f>IF(AND('Region - Konkan Data'!V39&gt;1000%,'Region - Konkan Data'!V39&lt;2001%),1,0)</f>
        <v>0</v>
      </c>
      <c r="O38">
        <f>IF('Region - Konkan Data'!V39&gt;2000%,1,0)</f>
        <v>0</v>
      </c>
      <c r="P38">
        <f t="shared" si="2"/>
        <v>1</v>
      </c>
      <c r="Q38">
        <f>IF('Region - Konkan Data'!V39=0%,1,0)</f>
        <v>0</v>
      </c>
    </row>
    <row r="39" spans="1:17" x14ac:dyDescent="0.35">
      <c r="A39">
        <f>'Region - Konkan Data'!A40</f>
        <v>38</v>
      </c>
      <c r="B39" t="str">
        <f>'Region - Konkan Data'!B40</f>
        <v>Thane</v>
      </c>
      <c r="C39" t="str">
        <f>'Region - Konkan Data'!C40</f>
        <v>Thane</v>
      </c>
      <c r="D39" t="str">
        <f>'Region - Konkan Data'!D40</f>
        <v>Palghar</v>
      </c>
      <c r="E39" t="str">
        <f>'Region - Konkan Data'!E40</f>
        <v>Dahanu</v>
      </c>
      <c r="F39" t="str">
        <f>'Region - Konkan Data'!F40</f>
        <v>20047871</v>
      </c>
      <c r="G39" t="str">
        <f>'Region - Konkan Data'!G40</f>
        <v> Modgaon &amp; Tornipada RWSS</v>
      </c>
      <c r="H39" t="str">
        <f>'Region - Konkan Data'!H40</f>
        <v>Andherpada</v>
      </c>
      <c r="I39" t="str">
        <f>'Region - Konkan Data'!I40</f>
        <v>ESR_Andherpada0.58LL</v>
      </c>
      <c r="J39">
        <f>IF(AND('Region - Konkan Data'!V40&gt;-1%,'Region - Konkan Data'!V40&lt;101%),1,0)</f>
        <v>1</v>
      </c>
      <c r="K39">
        <f>IF(AND('Region - Konkan Data'!V40&gt;100%,'Region - Konkan Data'!V40&lt;300%),1,0)</f>
        <v>0</v>
      </c>
      <c r="L39">
        <f>IF(AND('Region - Konkan Data'!V40&gt;300%,'Region - Konkan Data'!V40&lt;501%),1,0)</f>
        <v>0</v>
      </c>
      <c r="M39">
        <f>IF(AND('Region - Konkan Data'!V40&gt;500%,'Region - Konkan Data'!V40&lt;1001%),1,0)</f>
        <v>0</v>
      </c>
      <c r="N39">
        <f>IF(AND('Region - Konkan Data'!V40&gt;1000%,'Region - Konkan Data'!V40&lt;2001%),1,0)</f>
        <v>0</v>
      </c>
      <c r="O39">
        <f>IF('Region - Konkan Data'!V40&gt;2000%,1,0)</f>
        <v>0</v>
      </c>
      <c r="P39">
        <f t="shared" si="2"/>
        <v>1</v>
      </c>
      <c r="Q39">
        <f>IF('Region - Konkan Data'!V40=0%,1,0)</f>
        <v>1</v>
      </c>
    </row>
    <row r="40" spans="1:17" x14ac:dyDescent="0.35">
      <c r="A40">
        <f>'Region - Konkan Data'!A41</f>
        <v>39</v>
      </c>
      <c r="B40" t="str">
        <f>'Region - Konkan Data'!B41</f>
        <v>Panvel</v>
      </c>
      <c r="C40" t="str">
        <f>'Region - Konkan Data'!C41</f>
        <v>Raigadh</v>
      </c>
      <c r="D40" t="str">
        <f>'Region - Konkan Data'!D41</f>
        <v>Mangaon</v>
      </c>
      <c r="E40" t="str">
        <f>'Region - Konkan Data'!E41</f>
        <v>Pen</v>
      </c>
      <c r="F40" t="str">
        <f>'Region - Konkan Data'!F41</f>
        <v>20020563</v>
      </c>
      <c r="G40" t="str">
        <f>'Region - Konkan Data'!G41</f>
        <v>Shahapada 38 Villages</v>
      </c>
      <c r="H40" t="str">
        <f>'Region - Konkan Data'!H41</f>
        <v>Wadhav</v>
      </c>
      <c r="I40" t="str">
        <f>'Region - Konkan Data'!I41</f>
        <v>ESR_Wadhav6.00LL</v>
      </c>
      <c r="J40">
        <f>IF(AND('Region - Konkan Data'!V41&gt;-1%,'Region - Konkan Data'!V41&lt;101%),1,0)</f>
        <v>1</v>
      </c>
      <c r="K40">
        <f>IF(AND('Region - Konkan Data'!V41&gt;100%,'Region - Konkan Data'!V41&lt;300%),1,0)</f>
        <v>0</v>
      </c>
      <c r="L40">
        <f>IF(AND('Region - Konkan Data'!V41&gt;300%,'Region - Konkan Data'!V41&lt;501%),1,0)</f>
        <v>0</v>
      </c>
      <c r="M40">
        <f>IF(AND('Region - Konkan Data'!V41&gt;500%,'Region - Konkan Data'!V41&lt;1001%),1,0)</f>
        <v>0</v>
      </c>
      <c r="N40">
        <f>IF(AND('Region - Konkan Data'!V41&gt;1000%,'Region - Konkan Data'!V41&lt;2001%),1,0)</f>
        <v>0</v>
      </c>
      <c r="O40">
        <f>IF('Region - Konkan Data'!V41&gt;2000%,1,0)</f>
        <v>0</v>
      </c>
      <c r="P40">
        <f t="shared" si="2"/>
        <v>1</v>
      </c>
      <c r="Q40">
        <f>IF('Region - Konkan Data'!V41=0%,1,0)</f>
        <v>0</v>
      </c>
    </row>
    <row r="41" spans="1:17" x14ac:dyDescent="0.35">
      <c r="A41">
        <f>'Region - Konkan Data'!A42</f>
        <v>40</v>
      </c>
      <c r="B41" t="str">
        <f>'Region - Konkan Data'!B42</f>
        <v>Palghar</v>
      </c>
      <c r="C41" t="str">
        <f>'Region - Konkan Data'!C42</f>
        <v>Palghar</v>
      </c>
      <c r="D41" t="str">
        <f>'Region - Konkan Data'!D42</f>
        <v>Palghar</v>
      </c>
      <c r="E41" t="str">
        <f>'Region - Konkan Data'!E42</f>
        <v>Palghar</v>
      </c>
      <c r="F41" t="str">
        <f>'Region - Konkan Data'!F42</f>
        <v>20017952</v>
      </c>
      <c r="G41" t="str">
        <f>'Region - Konkan Data'!G42</f>
        <v>Padghe and 19 villages PWSS</v>
      </c>
      <c r="H41" t="str">
        <f>'Region - Konkan Data'!H42</f>
        <v>Tokrepada</v>
      </c>
      <c r="I41" t="str">
        <f>'Region - Konkan Data'!I42</f>
        <v>ESR Tokrepada 0.55LL</v>
      </c>
      <c r="J41">
        <f>IF(AND('Region - Konkan Data'!V42&gt;-1%,'Region - Konkan Data'!V42&lt;101%),1,0)</f>
        <v>1</v>
      </c>
      <c r="K41">
        <f>IF(AND('Region - Konkan Data'!V42&gt;100%,'Region - Konkan Data'!V42&lt;300%),1,0)</f>
        <v>0</v>
      </c>
      <c r="L41">
        <f>IF(AND('Region - Konkan Data'!V42&gt;300%,'Region - Konkan Data'!V42&lt;501%),1,0)</f>
        <v>0</v>
      </c>
      <c r="M41">
        <f>IF(AND('Region - Konkan Data'!V42&gt;500%,'Region - Konkan Data'!V42&lt;1001%),1,0)</f>
        <v>0</v>
      </c>
      <c r="N41">
        <f>IF(AND('Region - Konkan Data'!V42&gt;1000%,'Region - Konkan Data'!V42&lt;2001%),1,0)</f>
        <v>0</v>
      </c>
      <c r="O41">
        <f>IF('Region - Konkan Data'!V42&gt;2000%,1,0)</f>
        <v>0</v>
      </c>
      <c r="P41">
        <f t="shared" si="2"/>
        <v>1</v>
      </c>
      <c r="Q41">
        <f>IF('Region - Konkan Data'!V42=0%,1,0)</f>
        <v>1</v>
      </c>
    </row>
    <row r="42" spans="1:17" x14ac:dyDescent="0.35">
      <c r="A42">
        <f>'Region - Konkan Data'!A43</f>
        <v>41</v>
      </c>
      <c r="B42" t="str">
        <f>'Region - Konkan Data'!B43</f>
        <v>Raigadh</v>
      </c>
      <c r="C42" t="str">
        <f>'Region - Konkan Data'!C43</f>
        <v>Raigadh</v>
      </c>
      <c r="D42" t="str">
        <f>'Region - Konkan Data'!D43</f>
        <v>Raigadh</v>
      </c>
      <c r="E42" t="str">
        <f>'Region - Konkan Data'!E43</f>
        <v>Mangaon</v>
      </c>
      <c r="F42" t="str">
        <f>'Region - Konkan Data'!F43</f>
        <v>20028626</v>
      </c>
      <c r="G42" t="str">
        <f>'Region - Konkan Data'!G43</f>
        <v>Warak Kushade Water Supply Scheme tal- Mnagaon, Dist-Raigad</v>
      </c>
      <c r="H42" t="str">
        <f>'Region - Konkan Data'!H43</f>
        <v>Warak</v>
      </c>
      <c r="I42" t="str">
        <f>'Region - Konkan Data'!I43</f>
        <v>ESR Warak 0.50LL</v>
      </c>
      <c r="J42">
        <f>IF(AND('Region - Konkan Data'!V43&gt;-1%,'Region - Konkan Data'!V43&lt;101%),1,0)</f>
        <v>1</v>
      </c>
      <c r="K42">
        <f>IF(AND('Region - Konkan Data'!V43&gt;100%,'Region - Konkan Data'!V43&lt;300%),1,0)</f>
        <v>0</v>
      </c>
      <c r="L42">
        <f>IF(AND('Region - Konkan Data'!V43&gt;300%,'Region - Konkan Data'!V43&lt;501%),1,0)</f>
        <v>0</v>
      </c>
      <c r="M42">
        <f>IF(AND('Region - Konkan Data'!V43&gt;500%,'Region - Konkan Data'!V43&lt;1001%),1,0)</f>
        <v>0</v>
      </c>
      <c r="N42">
        <f>IF(AND('Region - Konkan Data'!V43&gt;1000%,'Region - Konkan Data'!V43&lt;2001%),1,0)</f>
        <v>0</v>
      </c>
      <c r="O42">
        <f>IF('Region - Konkan Data'!V43&gt;2000%,1,0)</f>
        <v>0</v>
      </c>
      <c r="P42">
        <f t="shared" si="2"/>
        <v>1</v>
      </c>
      <c r="Q42">
        <f>IF('Region - Konkan Data'!V43=0%,1,0)</f>
        <v>1</v>
      </c>
    </row>
    <row r="43" spans="1:17" x14ac:dyDescent="0.35">
      <c r="A43">
        <f>'Region - Konkan Data'!A44</f>
        <v>42</v>
      </c>
      <c r="B43" t="str">
        <f>'Region - Konkan Data'!B44</f>
        <v>Palghar</v>
      </c>
      <c r="C43" t="str">
        <f>'Region - Konkan Data'!C44</f>
        <v>Palghar</v>
      </c>
      <c r="D43" t="str">
        <f>'Region - Konkan Data'!D44</f>
        <v>Palghar</v>
      </c>
      <c r="E43" t="str">
        <f>'Region - Konkan Data'!E44</f>
        <v>Mokhada</v>
      </c>
      <c r="F43" t="str">
        <f>'Region - Konkan Data'!F44</f>
        <v>20028070</v>
      </c>
      <c r="G43" t="str">
        <f>'Region - Konkan Data'!G44</f>
        <v>MOKHADA TALUKA 58 VILLAGES R.R.W.S. SCHEME, TAL -MOKHADA</v>
      </c>
      <c r="H43" t="str">
        <f>'Region - Konkan Data'!H44</f>
        <v>Nilmati</v>
      </c>
      <c r="I43" t="str">
        <f>'Region - Konkan Data'!I44</f>
        <v>ESR_Nilmati.46LL</v>
      </c>
      <c r="J43">
        <f>IF(AND('Region - Konkan Data'!V44&gt;-1%,'Region - Konkan Data'!V44&lt;101%),1,0)</f>
        <v>1</v>
      </c>
      <c r="K43">
        <f>IF(AND('Region - Konkan Data'!V44&gt;100%,'Region - Konkan Data'!V44&lt;300%),1,0)</f>
        <v>0</v>
      </c>
      <c r="L43">
        <f>IF(AND('Region - Konkan Data'!V44&gt;300%,'Region - Konkan Data'!V44&lt;501%),1,0)</f>
        <v>0</v>
      </c>
      <c r="M43">
        <f>IF(AND('Region - Konkan Data'!V44&gt;500%,'Region - Konkan Data'!V44&lt;1001%),1,0)</f>
        <v>0</v>
      </c>
      <c r="N43">
        <f>IF(AND('Region - Konkan Data'!V44&gt;1000%,'Region - Konkan Data'!V44&lt;2001%),1,0)</f>
        <v>0</v>
      </c>
      <c r="O43">
        <f>IF('Region - Konkan Data'!V44&gt;2000%,1,0)</f>
        <v>0</v>
      </c>
      <c r="P43">
        <f t="shared" si="2"/>
        <v>1</v>
      </c>
      <c r="Q43">
        <f>IF('Region - Konkan Data'!V44=0%,1,0)</f>
        <v>0</v>
      </c>
    </row>
    <row r="44" spans="1:17" x14ac:dyDescent="0.35">
      <c r="A44">
        <f>'Region - Konkan Data'!A45</f>
        <v>43</v>
      </c>
      <c r="B44" t="str">
        <f>'Region - Konkan Data'!B45</f>
        <v>Panvel</v>
      </c>
      <c r="C44" t="str">
        <f>'Region - Konkan Data'!C45</f>
        <v>Raigadh</v>
      </c>
      <c r="D44" t="str">
        <f>'Region - Konkan Data'!D45</f>
        <v>Mangaon</v>
      </c>
      <c r="E44" t="str">
        <f>'Region - Konkan Data'!E45</f>
        <v>Pen</v>
      </c>
      <c r="F44" t="str">
        <f>'Region - Konkan Data'!F45</f>
        <v>20020563</v>
      </c>
      <c r="G44" t="str">
        <f>'Region - Konkan Data'!G45</f>
        <v>Shahapada 38 Villages</v>
      </c>
      <c r="H44" t="str">
        <f>'Region - Konkan Data'!H45</f>
        <v>Kashmire</v>
      </c>
      <c r="I44" t="str">
        <f>'Region - Konkan Data'!I45</f>
        <v>ESR_Kashmire1.00LL</v>
      </c>
      <c r="J44">
        <f>IF(AND('Region - Konkan Data'!V45&gt;-1%,'Region - Konkan Data'!V45&lt;101%),1,0)</f>
        <v>1</v>
      </c>
      <c r="K44">
        <f>IF(AND('Region - Konkan Data'!V45&gt;100%,'Region - Konkan Data'!V45&lt;300%),1,0)</f>
        <v>0</v>
      </c>
      <c r="L44">
        <f>IF(AND('Region - Konkan Data'!V45&gt;300%,'Region - Konkan Data'!V45&lt;501%),1,0)</f>
        <v>0</v>
      </c>
      <c r="M44">
        <f>IF(AND('Region - Konkan Data'!V45&gt;500%,'Region - Konkan Data'!V45&lt;1001%),1,0)</f>
        <v>0</v>
      </c>
      <c r="N44">
        <f>IF(AND('Region - Konkan Data'!V45&gt;1000%,'Region - Konkan Data'!V45&lt;2001%),1,0)</f>
        <v>0</v>
      </c>
      <c r="O44">
        <f>IF('Region - Konkan Data'!V45&gt;2000%,1,0)</f>
        <v>0</v>
      </c>
      <c r="P44">
        <f t="shared" si="2"/>
        <v>1</v>
      </c>
      <c r="Q44">
        <f>IF('Region - Konkan Data'!V45=0%,1,0)</f>
        <v>0</v>
      </c>
    </row>
    <row r="45" spans="1:17" x14ac:dyDescent="0.35">
      <c r="A45">
        <f>'Region - Konkan Data'!A46</f>
        <v>44</v>
      </c>
      <c r="B45" t="str">
        <f>'Region - Konkan Data'!B46</f>
        <v>Palghar</v>
      </c>
      <c r="C45" t="str">
        <f>'Region - Konkan Data'!C46</f>
        <v>Palghar</v>
      </c>
      <c r="D45" t="str">
        <f>'Region - Konkan Data'!D46</f>
        <v>Palghar</v>
      </c>
      <c r="E45" t="str">
        <f>'Region - Konkan Data'!E46</f>
        <v>Mokhada</v>
      </c>
      <c r="F45" t="str">
        <f>'Region - Konkan Data'!F46</f>
        <v>20028070</v>
      </c>
      <c r="G45" t="str">
        <f>'Region - Konkan Data'!G46</f>
        <v>MOKHADA TALUKA 58 VILLAGES R.R.W.S. SCHEME, TAL -MOKHADA</v>
      </c>
      <c r="H45" t="str">
        <f>'Region - Konkan Data'!H46</f>
        <v>Pimplegoan</v>
      </c>
      <c r="I45" t="str">
        <f>'Region - Konkan Data'!I46</f>
        <v>ESR_Pimplegoan.25LL</v>
      </c>
      <c r="J45">
        <f>IF(AND('Region - Konkan Data'!V46&gt;-1%,'Region - Konkan Data'!V46&lt;101%),1,0)</f>
        <v>1</v>
      </c>
      <c r="K45">
        <f>IF(AND('Region - Konkan Data'!V46&gt;100%,'Region - Konkan Data'!V46&lt;300%),1,0)</f>
        <v>0</v>
      </c>
      <c r="L45">
        <f>IF(AND('Region - Konkan Data'!V46&gt;300%,'Region - Konkan Data'!V46&lt;501%),1,0)</f>
        <v>0</v>
      </c>
      <c r="M45">
        <f>IF(AND('Region - Konkan Data'!V46&gt;500%,'Region - Konkan Data'!V46&lt;1001%),1,0)</f>
        <v>0</v>
      </c>
      <c r="N45">
        <f>IF(AND('Region - Konkan Data'!V46&gt;1000%,'Region - Konkan Data'!V46&lt;2001%),1,0)</f>
        <v>0</v>
      </c>
      <c r="O45">
        <f>IF('Region - Konkan Data'!V46&gt;2000%,1,0)</f>
        <v>0</v>
      </c>
      <c r="P45">
        <f t="shared" si="2"/>
        <v>1</v>
      </c>
      <c r="Q45">
        <f>IF('Region - Konkan Data'!V46=0%,1,0)</f>
        <v>1</v>
      </c>
    </row>
    <row r="46" spans="1:17" x14ac:dyDescent="0.35">
      <c r="A46">
        <f>'Region - Konkan Data'!A47</f>
        <v>45</v>
      </c>
      <c r="B46" t="str">
        <f>'Region - Konkan Data'!B47</f>
        <v>Palghar</v>
      </c>
      <c r="C46" t="str">
        <f>'Region - Konkan Data'!C47</f>
        <v>Palghar</v>
      </c>
      <c r="D46" t="str">
        <f>'Region - Konkan Data'!D47</f>
        <v>Palghar</v>
      </c>
      <c r="E46" t="str">
        <f>'Region - Konkan Data'!E47</f>
        <v>Dahanu</v>
      </c>
      <c r="F46" t="str">
        <f>'Region - Konkan Data'!F47</f>
        <v>4918426</v>
      </c>
      <c r="G46" t="str">
        <f>'Region - Konkan Data'!G47</f>
        <v>BADA POKHARAN RETROFITTING RPWSS</v>
      </c>
      <c r="H46" t="str">
        <f>'Region - Konkan Data'!H47</f>
        <v>Bada Pokharan</v>
      </c>
      <c r="I46" t="str">
        <f>'Region - Konkan Data'!I47</f>
        <v>ESR_Bada Pokhran.80LL</v>
      </c>
      <c r="J46">
        <f>IF(AND('Region - Konkan Data'!V47&gt;-1%,'Region - Konkan Data'!V47&lt;101%),1,0)</f>
        <v>0</v>
      </c>
      <c r="K46">
        <f>IF(AND('Region - Konkan Data'!V47&gt;100%,'Region - Konkan Data'!V47&lt;300%),1,0)</f>
        <v>0</v>
      </c>
      <c r="L46">
        <f>IF(AND('Region - Konkan Data'!V47&gt;300%,'Region - Konkan Data'!V47&lt;501%),1,0)</f>
        <v>1</v>
      </c>
      <c r="M46">
        <f>IF(AND('Region - Konkan Data'!V47&gt;500%,'Region - Konkan Data'!V47&lt;1001%),1,0)</f>
        <v>0</v>
      </c>
      <c r="N46">
        <f>IF(AND('Region - Konkan Data'!V47&gt;1000%,'Region - Konkan Data'!V47&lt;2001%),1,0)</f>
        <v>0</v>
      </c>
      <c r="O46">
        <f>IF('Region - Konkan Data'!V47&gt;2000%,1,0)</f>
        <v>0</v>
      </c>
      <c r="P46">
        <f t="shared" si="2"/>
        <v>1</v>
      </c>
      <c r="Q46">
        <f>IF('Region - Konkan Data'!V47=0%,1,0)</f>
        <v>0</v>
      </c>
    </row>
    <row r="47" spans="1:17" x14ac:dyDescent="0.35">
      <c r="A47">
        <f>'Region - Konkan Data'!A48</f>
        <v>46</v>
      </c>
      <c r="B47" t="str">
        <f>'Region - Konkan Data'!B48</f>
        <v>Palghar</v>
      </c>
      <c r="C47" t="str">
        <f>'Region - Konkan Data'!C48</f>
        <v>Palghar</v>
      </c>
      <c r="D47" t="str">
        <f>'Region - Konkan Data'!D48</f>
        <v>Palghar</v>
      </c>
      <c r="E47" t="str">
        <f>'Region - Konkan Data'!E48</f>
        <v>Mokhada</v>
      </c>
      <c r="F47" t="str">
        <f>'Region - Konkan Data'!F48</f>
        <v>20028070</v>
      </c>
      <c r="G47" t="str">
        <f>'Region - Konkan Data'!G48</f>
        <v>MOKHADA TALUKA 58 VILLAGES R.R.W.S. SCHEME, TAL -MOKHADA</v>
      </c>
      <c r="H47" t="str">
        <f>'Region - Konkan Data'!H48</f>
        <v>Poshera</v>
      </c>
      <c r="I47" t="str">
        <f>'Region - Konkan Data'!I48</f>
        <v>MBR_Poshera1.78LL</v>
      </c>
      <c r="J47">
        <f>IF(AND('Region - Konkan Data'!V48&gt;-1%,'Region - Konkan Data'!V48&lt;101%),1,0)</f>
        <v>1</v>
      </c>
      <c r="K47">
        <f>IF(AND('Region - Konkan Data'!V48&gt;100%,'Region - Konkan Data'!V48&lt;300%),1,0)</f>
        <v>0</v>
      </c>
      <c r="L47">
        <f>IF(AND('Region - Konkan Data'!V48&gt;300%,'Region - Konkan Data'!V48&lt;501%),1,0)</f>
        <v>0</v>
      </c>
      <c r="M47">
        <f>IF(AND('Region - Konkan Data'!V48&gt;500%,'Region - Konkan Data'!V48&lt;1001%),1,0)</f>
        <v>0</v>
      </c>
      <c r="N47">
        <f>IF(AND('Region - Konkan Data'!V48&gt;1000%,'Region - Konkan Data'!V48&lt;2001%),1,0)</f>
        <v>0</v>
      </c>
      <c r="O47">
        <f>IF('Region - Konkan Data'!V48&gt;2000%,1,0)</f>
        <v>0</v>
      </c>
      <c r="P47">
        <f t="shared" si="2"/>
        <v>1</v>
      </c>
      <c r="Q47">
        <f>IF('Region - Konkan Data'!V48=0%,1,0)</f>
        <v>0</v>
      </c>
    </row>
    <row r="48" spans="1:17" x14ac:dyDescent="0.35">
      <c r="A48">
        <f>'Region - Konkan Data'!A49</f>
        <v>47</v>
      </c>
      <c r="B48" t="str">
        <f>'Region - Konkan Data'!B49</f>
        <v>Palghar</v>
      </c>
      <c r="C48" t="str">
        <f>'Region - Konkan Data'!C49</f>
        <v>Palghar</v>
      </c>
      <c r="D48" t="str">
        <f>'Region - Konkan Data'!D49</f>
        <v>Palghar</v>
      </c>
      <c r="E48" t="str">
        <f>'Region - Konkan Data'!E49</f>
        <v>Mokhada</v>
      </c>
      <c r="F48" t="str">
        <f>'Region - Konkan Data'!F49</f>
        <v>20028070</v>
      </c>
      <c r="G48" t="str">
        <f>'Region - Konkan Data'!G49</f>
        <v>MOKHADA TALUKA 58 VILLAGES R.R.W.S. SCHEME, TAL -MOKHADA</v>
      </c>
      <c r="H48" t="str">
        <f>'Region - Konkan Data'!H49</f>
        <v>Sadakwadi Koshimshet</v>
      </c>
      <c r="I48" t="str">
        <f>'Region - Konkan Data'!I49</f>
        <v>ESR_Sadakwadi Koshimshet 0.74LL</v>
      </c>
      <c r="J48">
        <f>IF(AND('Region - Konkan Data'!V49&gt;-1%,'Region - Konkan Data'!V49&lt;101%),1,0)</f>
        <v>1</v>
      </c>
      <c r="K48">
        <f>IF(AND('Region - Konkan Data'!V49&gt;100%,'Region - Konkan Data'!V49&lt;300%),1,0)</f>
        <v>0</v>
      </c>
      <c r="L48">
        <f>IF(AND('Region - Konkan Data'!V49&gt;300%,'Region - Konkan Data'!V49&lt;501%),1,0)</f>
        <v>0</v>
      </c>
      <c r="M48">
        <f>IF(AND('Region - Konkan Data'!V49&gt;500%,'Region - Konkan Data'!V49&lt;1001%),1,0)</f>
        <v>0</v>
      </c>
      <c r="N48">
        <f>IF(AND('Region - Konkan Data'!V49&gt;1000%,'Region - Konkan Data'!V49&lt;2001%),1,0)</f>
        <v>0</v>
      </c>
      <c r="O48">
        <f>IF('Region - Konkan Data'!V49&gt;2000%,1,0)</f>
        <v>0</v>
      </c>
      <c r="P48">
        <f t="shared" si="2"/>
        <v>1</v>
      </c>
      <c r="Q48">
        <f>IF('Region - Konkan Data'!V49=0%,1,0)</f>
        <v>0</v>
      </c>
    </row>
    <row r="49" spans="1:17" x14ac:dyDescent="0.35">
      <c r="A49">
        <f>'Region - Konkan Data'!A50</f>
        <v>48</v>
      </c>
      <c r="B49" t="str">
        <f>'Region - Konkan Data'!B50</f>
        <v>Palghar</v>
      </c>
      <c r="C49" t="str">
        <f>'Region - Konkan Data'!C50</f>
        <v>Palghar</v>
      </c>
      <c r="D49" t="str">
        <f>'Region - Konkan Data'!D50</f>
        <v>Palghar</v>
      </c>
      <c r="E49" t="str">
        <f>'Region - Konkan Data'!E50</f>
        <v>Mokhada</v>
      </c>
      <c r="F49" t="str">
        <f>'Region - Konkan Data'!F50</f>
        <v>20028070</v>
      </c>
      <c r="G49" t="str">
        <f>'Region - Konkan Data'!G50</f>
        <v>MOKHADA TALUKA 58 VILLAGES R.R.W.S. SCHEME, TAL -MOKHADA</v>
      </c>
      <c r="H49" t="str">
        <f>'Region - Konkan Data'!H50</f>
        <v>Madkyachimet Pimpalgaon</v>
      </c>
      <c r="I49" t="str">
        <f>'Region - Konkan Data'!I50</f>
        <v>ESR_Madkyachimet Pimpalgaon.25LL</v>
      </c>
      <c r="J49">
        <f>IF(AND('Region - Konkan Data'!V50&gt;-1%,'Region - Konkan Data'!V50&lt;101%),1,0)</f>
        <v>1</v>
      </c>
      <c r="K49">
        <f>IF(AND('Region - Konkan Data'!V50&gt;100%,'Region - Konkan Data'!V50&lt;300%),1,0)</f>
        <v>0</v>
      </c>
      <c r="L49">
        <f>IF(AND('Region - Konkan Data'!V50&gt;300%,'Region - Konkan Data'!V50&lt;501%),1,0)</f>
        <v>0</v>
      </c>
      <c r="M49">
        <f>IF(AND('Region - Konkan Data'!V50&gt;500%,'Region - Konkan Data'!V50&lt;1001%),1,0)</f>
        <v>0</v>
      </c>
      <c r="N49">
        <f>IF(AND('Region - Konkan Data'!V50&gt;1000%,'Region - Konkan Data'!V50&lt;2001%),1,0)</f>
        <v>0</v>
      </c>
      <c r="O49">
        <f>IF('Region - Konkan Data'!V50&gt;2000%,1,0)</f>
        <v>0</v>
      </c>
      <c r="P49">
        <f t="shared" si="2"/>
        <v>1</v>
      </c>
      <c r="Q49">
        <f>IF('Region - Konkan Data'!V50=0%,1,0)</f>
        <v>1</v>
      </c>
    </row>
    <row r="50" spans="1:17" x14ac:dyDescent="0.35">
      <c r="A50">
        <f>'Region - Konkan Data'!A51</f>
        <v>49</v>
      </c>
      <c r="B50" t="str">
        <f>'Region - Konkan Data'!B51</f>
        <v>Palghar</v>
      </c>
      <c r="C50" t="str">
        <f>'Region - Konkan Data'!C51</f>
        <v>Palghar</v>
      </c>
      <c r="D50" t="str">
        <f>'Region - Konkan Data'!D51</f>
        <v>Palghar</v>
      </c>
      <c r="E50" t="str">
        <f>'Region - Konkan Data'!E51</f>
        <v>Dahanu</v>
      </c>
      <c r="F50" t="str">
        <f>'Region - Konkan Data'!F51</f>
        <v>4918426</v>
      </c>
      <c r="G50" t="str">
        <f>'Region - Konkan Data'!G51</f>
        <v>BADA POKHARAN RETROFITTING RPWSS</v>
      </c>
      <c r="H50" t="str">
        <f>'Region - Konkan Data'!H51</f>
        <v>Asangaon Dandipada</v>
      </c>
      <c r="I50" t="str">
        <f>'Region - Konkan Data'!I51</f>
        <v>ESR Asangaon Dandipada 0.20LL</v>
      </c>
      <c r="J50">
        <f>IF(AND('Region - Konkan Data'!V51&gt;-1%,'Region - Konkan Data'!V51&lt;101%),1,0)</f>
        <v>0</v>
      </c>
      <c r="K50">
        <f>IF(AND('Region - Konkan Data'!V51&gt;100%,'Region - Konkan Data'!V51&lt;300%),1,0)</f>
        <v>1</v>
      </c>
      <c r="L50">
        <f>IF(AND('Region - Konkan Data'!V51&gt;300%,'Region - Konkan Data'!V51&lt;501%),1,0)</f>
        <v>0</v>
      </c>
      <c r="M50">
        <f>IF(AND('Region - Konkan Data'!V51&gt;500%,'Region - Konkan Data'!V51&lt;1001%),1,0)</f>
        <v>0</v>
      </c>
      <c r="N50">
        <f>IF(AND('Region - Konkan Data'!V51&gt;1000%,'Region - Konkan Data'!V51&lt;2001%),1,0)</f>
        <v>0</v>
      </c>
      <c r="O50">
        <f>IF('Region - Konkan Data'!V51&gt;2000%,1,0)</f>
        <v>0</v>
      </c>
      <c r="P50">
        <f t="shared" ref="P50:P53" si="3">IF(OR(J50=1,K50=1,L50=1,M50=1,N50=1,O50=1),1,0)</f>
        <v>1</v>
      </c>
      <c r="Q50">
        <f>IF('Region - Konkan Data'!V51=0%,1,0)</f>
        <v>0</v>
      </c>
    </row>
    <row r="51" spans="1:17" x14ac:dyDescent="0.35">
      <c r="A51">
        <f>'Region - Konkan Data'!A52</f>
        <v>50</v>
      </c>
      <c r="B51" t="str">
        <f>'Region - Konkan Data'!B52</f>
        <v>Palghar</v>
      </c>
      <c r="C51" t="str">
        <f>'Region - Konkan Data'!C52</f>
        <v>Palghar</v>
      </c>
      <c r="D51" t="str">
        <f>'Region - Konkan Data'!D52</f>
        <v>Palghar</v>
      </c>
      <c r="E51" t="str">
        <f>'Region - Konkan Data'!E52</f>
        <v>Mokhada</v>
      </c>
      <c r="F51" t="str">
        <f>'Region - Konkan Data'!F52</f>
        <v>20028070</v>
      </c>
      <c r="G51" t="str">
        <f>'Region - Konkan Data'!G52</f>
        <v>MOKHADA TALUKA 58 VILLAGES R.R.W.S. SCHEME, TAL -MOKHADA</v>
      </c>
      <c r="H51" t="str">
        <f>'Region - Konkan Data'!H52</f>
        <v>Hattipada Chas</v>
      </c>
      <c r="I51" t="str">
        <f>'Region - Konkan Data'!I52</f>
        <v>ESR_Hattipada Chas.56LL</v>
      </c>
      <c r="J51">
        <f>IF(AND('Region - Konkan Data'!V52&gt;-1%,'Region - Konkan Data'!V52&lt;101%),1,0)</f>
        <v>1</v>
      </c>
      <c r="K51">
        <f>IF(AND('Region - Konkan Data'!V52&gt;100%,'Region - Konkan Data'!V52&lt;300%),1,0)</f>
        <v>0</v>
      </c>
      <c r="L51">
        <f>IF(AND('Region - Konkan Data'!V52&gt;300%,'Region - Konkan Data'!V52&lt;501%),1,0)</f>
        <v>0</v>
      </c>
      <c r="M51">
        <f>IF(AND('Region - Konkan Data'!V52&gt;500%,'Region - Konkan Data'!V52&lt;1001%),1,0)</f>
        <v>0</v>
      </c>
      <c r="N51">
        <f>IF(AND('Region - Konkan Data'!V52&gt;1000%,'Region - Konkan Data'!V52&lt;2001%),1,0)</f>
        <v>0</v>
      </c>
      <c r="O51">
        <f>IF('Region - Konkan Data'!V52&gt;2000%,1,0)</f>
        <v>0</v>
      </c>
      <c r="P51">
        <f t="shared" si="3"/>
        <v>1</v>
      </c>
      <c r="Q51">
        <f>IF('Region - Konkan Data'!V52=0%,1,0)</f>
        <v>1</v>
      </c>
    </row>
    <row r="52" spans="1:17" x14ac:dyDescent="0.35">
      <c r="A52">
        <f>'Region - Konkan Data'!A53</f>
        <v>51</v>
      </c>
      <c r="B52" t="str">
        <f>'Region - Konkan Data'!B53</f>
        <v>Palghar</v>
      </c>
      <c r="C52" t="str">
        <f>'Region - Konkan Data'!C53</f>
        <v>Palghar</v>
      </c>
      <c r="D52" t="str">
        <f>'Region - Konkan Data'!D53</f>
        <v>Palghar</v>
      </c>
      <c r="E52" t="str">
        <f>'Region - Konkan Data'!E53</f>
        <v>Mokhada</v>
      </c>
      <c r="F52" t="str">
        <f>'Region - Konkan Data'!F53</f>
        <v>20028070</v>
      </c>
      <c r="G52" t="str">
        <f>'Region - Konkan Data'!G53</f>
        <v>MOKHADA TALUKA 58 VILLAGES R.R.W.S. SCHEME, TAL -MOKHADA</v>
      </c>
      <c r="H52" t="str">
        <f>'Region - Konkan Data'!H53</f>
        <v>Udhale</v>
      </c>
      <c r="I52" t="str">
        <f>'Region - Konkan Data'!I53</f>
        <v>ESR_Udhale.39LL</v>
      </c>
      <c r="J52">
        <f>IF(AND('Region - Konkan Data'!V53&gt;-1%,'Region - Konkan Data'!V53&lt;101%),1,0)</f>
        <v>0</v>
      </c>
      <c r="K52">
        <f>IF(AND('Region - Konkan Data'!V53&gt;100%,'Region - Konkan Data'!V53&lt;300%),1,0)</f>
        <v>1</v>
      </c>
      <c r="L52">
        <f>IF(AND('Region - Konkan Data'!V53&gt;300%,'Region - Konkan Data'!V53&lt;501%),1,0)</f>
        <v>0</v>
      </c>
      <c r="M52">
        <f>IF(AND('Region - Konkan Data'!V53&gt;500%,'Region - Konkan Data'!V53&lt;1001%),1,0)</f>
        <v>0</v>
      </c>
      <c r="N52">
        <f>IF(AND('Region - Konkan Data'!V53&gt;1000%,'Region - Konkan Data'!V53&lt;2001%),1,0)</f>
        <v>0</v>
      </c>
      <c r="O52">
        <f>IF('Region - Konkan Data'!V53&gt;2000%,1,0)</f>
        <v>0</v>
      </c>
      <c r="P52">
        <f t="shared" si="3"/>
        <v>1</v>
      </c>
      <c r="Q52">
        <f>IF('Region - Konkan Data'!V53=0%,1,0)</f>
        <v>0</v>
      </c>
    </row>
    <row r="53" spans="1:17" x14ac:dyDescent="0.35">
      <c r="A53">
        <f>'Region - Konkan Data'!A54</f>
        <v>52</v>
      </c>
      <c r="B53" t="str">
        <f>'Region - Konkan Data'!B54</f>
        <v>Raigadh</v>
      </c>
      <c r="C53" t="str">
        <f>'Region - Konkan Data'!C54</f>
        <v>Raigadh</v>
      </c>
      <c r="D53" t="str">
        <f>'Region - Konkan Data'!D54</f>
        <v>Raigadh</v>
      </c>
      <c r="E53" t="str">
        <f>'Region - Konkan Data'!E54</f>
        <v>Karjat</v>
      </c>
      <c r="F53" t="str">
        <f>'Region - Konkan Data'!F54</f>
        <v>20028195</v>
      </c>
      <c r="G53" t="str">
        <f>'Region - Konkan Data'!G54</f>
        <v>Kadav water supply scheme, Tal. Karjat Dist. Raigad</v>
      </c>
      <c r="H53" t="str">
        <f>'Region - Konkan Data'!H54</f>
        <v>Kadav</v>
      </c>
      <c r="I53" t="str">
        <f>'Region - Konkan Data'!I54</f>
        <v>ESR Kadav.2.85LL</v>
      </c>
      <c r="J53">
        <f>IF(AND('Region - Konkan Data'!V54&gt;-1%,'Region - Konkan Data'!V54&lt;101%),1,0)</f>
        <v>1</v>
      </c>
      <c r="K53">
        <f>IF(AND('Region - Konkan Data'!V54&gt;100%,'Region - Konkan Data'!V54&lt;300%),1,0)</f>
        <v>0</v>
      </c>
      <c r="L53">
        <f>IF(AND('Region - Konkan Data'!V54&gt;300%,'Region - Konkan Data'!V54&lt;501%),1,0)</f>
        <v>0</v>
      </c>
      <c r="M53">
        <f>IF(AND('Region - Konkan Data'!V54&gt;500%,'Region - Konkan Data'!V54&lt;1001%),1,0)</f>
        <v>0</v>
      </c>
      <c r="N53">
        <f>IF(AND('Region - Konkan Data'!V54&gt;1000%,'Region - Konkan Data'!V54&lt;2001%),1,0)</f>
        <v>0</v>
      </c>
      <c r="O53">
        <f>IF('Region - Konkan Data'!V54&gt;2000%,1,0)</f>
        <v>0</v>
      </c>
      <c r="P53">
        <f t="shared" si="3"/>
        <v>1</v>
      </c>
      <c r="Q53">
        <f>IF('Region - Konkan Data'!V54=0%,1,0)</f>
        <v>0</v>
      </c>
    </row>
  </sheetData>
  <conditionalFormatting sqref="A1:Q1">
    <cfRule type="containsText" dxfId="15" priority="1" operator="containsText" text="Online">
      <formula>NOT(ISERROR(SEARCH("Online",A1)))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0B095-5411-4A63-A06E-3DE98EC827CE}">
  <dimension ref="A2:AC115"/>
  <sheetViews>
    <sheetView topLeftCell="A40" zoomScale="55" zoomScaleNormal="55" workbookViewId="0">
      <selection activeCell="B54" sqref="B54"/>
    </sheetView>
  </sheetViews>
  <sheetFormatPr defaultRowHeight="14.5" x14ac:dyDescent="0.35"/>
  <cols>
    <col min="1" max="1" width="108.81640625" customWidth="1"/>
    <col min="2" max="2" width="6.90625" bestFit="1" customWidth="1"/>
    <col min="3" max="3" width="7.1796875" bestFit="1" customWidth="1"/>
    <col min="4" max="4" width="10.54296875" bestFit="1" customWidth="1"/>
    <col min="5" max="5" width="8.08984375" bestFit="1" customWidth="1"/>
    <col min="6" max="6" width="9.54296875" bestFit="1" customWidth="1"/>
    <col min="7" max="7" width="16.36328125" bestFit="1" customWidth="1"/>
    <col min="8" max="8" width="7.453125" bestFit="1" customWidth="1"/>
    <col min="9" max="9" width="18" customWidth="1"/>
    <col min="10" max="10" width="7.90625" bestFit="1" customWidth="1"/>
    <col min="11" max="11" width="10" bestFit="1" customWidth="1"/>
    <col min="12" max="12" width="16.1796875" bestFit="1" customWidth="1"/>
    <col min="13" max="13" width="28.81640625" bestFit="1" customWidth="1"/>
    <col min="14" max="14" width="35.36328125" bestFit="1" customWidth="1"/>
    <col min="15" max="15" width="32.90625" bestFit="1" customWidth="1"/>
    <col min="16" max="16" width="33.36328125" bestFit="1" customWidth="1"/>
    <col min="17" max="17" width="35.81640625" bestFit="1" customWidth="1"/>
    <col min="18" max="18" width="33.36328125" bestFit="1" customWidth="1"/>
    <col min="19" max="19" width="50.6328125" bestFit="1" customWidth="1"/>
    <col min="20" max="20" width="36.36328125" bestFit="1" customWidth="1"/>
    <col min="21" max="21" width="17.08984375" bestFit="1" customWidth="1"/>
    <col min="22" max="22" width="6.08984375" bestFit="1" customWidth="1"/>
    <col min="23" max="26" width="6.90625" bestFit="1" customWidth="1"/>
    <col min="27" max="27" width="17.08984375" bestFit="1" customWidth="1"/>
    <col min="28" max="28" width="21.08984375" bestFit="1" customWidth="1"/>
  </cols>
  <sheetData>
    <row r="2" spans="1:29" x14ac:dyDescent="0.35"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12</v>
      </c>
      <c r="J2" t="s">
        <v>13</v>
      </c>
      <c r="K2" t="s">
        <v>19</v>
      </c>
      <c r="L2" t="s">
        <v>28</v>
      </c>
      <c r="M2" s="4" t="s">
        <v>95</v>
      </c>
      <c r="N2" s="4" t="s">
        <v>25</v>
      </c>
      <c r="O2" s="4" t="s">
        <v>24</v>
      </c>
      <c r="P2" s="4" t="s">
        <v>23</v>
      </c>
      <c r="Q2" s="4" t="s">
        <v>22</v>
      </c>
      <c r="R2" s="4" t="s">
        <v>21</v>
      </c>
      <c r="S2" s="4" t="s">
        <v>20</v>
      </c>
      <c r="T2" t="s">
        <v>31</v>
      </c>
      <c r="U2" t="s">
        <v>40</v>
      </c>
      <c r="V2" t="s">
        <v>41</v>
      </c>
      <c r="W2" t="s">
        <v>42</v>
      </c>
      <c r="X2" t="s">
        <v>43</v>
      </c>
      <c r="Y2" t="s">
        <v>44</v>
      </c>
      <c r="Z2" t="s">
        <v>45</v>
      </c>
      <c r="AA2" t="s">
        <v>94</v>
      </c>
      <c r="AB2" t="s">
        <v>89</v>
      </c>
      <c r="AC2" s="4" t="s">
        <v>440</v>
      </c>
    </row>
    <row r="3" spans="1:29" x14ac:dyDescent="0.35">
      <c r="A3" s="33" t="s">
        <v>1088</v>
      </c>
      <c r="B3" t="str">
        <f t="array" aca="1" ref="B3:AC3" ca="1">_xll.PICurrVal('Konkan Datalink'!$B$2:$AC$2,0,'Konkan Datalink'!$A$3)</f>
        <v>Palghar</v>
      </c>
      <c r="C3" t="str">
        <f ca="1"/>
        <v>Palghar</v>
      </c>
      <c r="D3" t="str">
        <f ca="1"/>
        <v>Palghar</v>
      </c>
      <c r="E3" t="str">
        <f ca="1"/>
        <v>Mokhada</v>
      </c>
      <c r="F3" t="str">
        <f ca="1"/>
        <v>20028070</v>
      </c>
      <c r="G3" t="str">
        <f ca="1"/>
        <v>MOKHADA TALUKA 58 VILLAGES R.R.W.S. SCHEME, TAL -MOKHADA</v>
      </c>
      <c r="H3" t="str">
        <f ca="1"/>
        <v>Morhande</v>
      </c>
      <c r="I3" t="str">
        <f ca="1"/>
        <v>ESR_Morhande.98LL</v>
      </c>
      <c r="J3">
        <f ca="1"/>
        <v>0</v>
      </c>
      <c r="K3">
        <f ca="1"/>
        <v>0</v>
      </c>
      <c r="L3" t="str">
        <f ca="1"/>
        <v>0.64LL</v>
      </c>
      <c r="M3">
        <f ca="1"/>
        <v>0</v>
      </c>
      <c r="N3">
        <f ca="1"/>
        <v>0</v>
      </c>
      <c r="O3">
        <f ca="1"/>
        <v>0</v>
      </c>
      <c r="P3">
        <f ca="1"/>
        <v>0</v>
      </c>
      <c r="Q3">
        <f ca="1"/>
        <v>0</v>
      </c>
      <c r="R3">
        <f ca="1"/>
        <v>0</v>
      </c>
      <c r="S3">
        <f ca="1"/>
        <v>0</v>
      </c>
      <c r="T3">
        <f ca="1"/>
        <v>1</v>
      </c>
      <c r="U3" t="str">
        <f ca="1"/>
        <v>19-May</v>
      </c>
      <c r="V3" t="str">
        <f ca="1"/>
        <v>18-May</v>
      </c>
      <c r="W3" t="str">
        <f ca="1"/>
        <v>17-May</v>
      </c>
      <c r="X3" t="str">
        <f ca="1"/>
        <v>16-May</v>
      </c>
      <c r="Y3" t="str">
        <f ca="1"/>
        <v>15-May</v>
      </c>
      <c r="Z3" t="str">
        <f ca="1"/>
        <v>14-May</v>
      </c>
      <c r="AA3" t="str">
        <f ca="1"/>
        <v>13-May</v>
      </c>
      <c r="AB3" t="str">
        <f ca="1"/>
        <v>0.98</v>
      </c>
      <c r="AC3" t="str">
        <f ca="1"/>
        <v>20-May</v>
      </c>
    </row>
    <row r="4" spans="1:29" x14ac:dyDescent="0.35">
      <c r="A4" s="33" t="s">
        <v>1149</v>
      </c>
      <c r="B4" t="str">
        <f t="array" aca="1" ref="B4:AB4" ca="1">_xll.PICurrVal('Konkan Datalink'!$B$2:$AB$2,0,'Konkan Datalink'!$A$4)</f>
        <v>Palghar</v>
      </c>
      <c r="C4" t="str">
        <f ca="1"/>
        <v>Palghar</v>
      </c>
      <c r="D4" t="str">
        <f ca="1"/>
        <v>Palghar</v>
      </c>
      <c r="E4" t="str">
        <f ca="1"/>
        <v>Mokhada</v>
      </c>
      <c r="F4" t="str">
        <f ca="1"/>
        <v>20028070</v>
      </c>
      <c r="G4" t="str">
        <f ca="1"/>
        <v>MOKHADA TALUKA 58 VILLAGES R.R.W.S. SCHEME, TAL -MOKHADA</v>
      </c>
      <c r="H4" t="str">
        <f ca="1"/>
        <v>Umbarpada Beriste</v>
      </c>
      <c r="I4" t="str">
        <f ca="1"/>
        <v>ESR_Umbarpada Beriste 0.43LL</v>
      </c>
      <c r="J4">
        <f ca="1"/>
        <v>0</v>
      </c>
      <c r="K4">
        <f ca="1"/>
        <v>1.9999999494757503E-4</v>
      </c>
      <c r="L4" t="str">
        <f ca="1"/>
        <v>0.43LL</v>
      </c>
      <c r="M4">
        <f ca="1"/>
        <v>0</v>
      </c>
      <c r="N4">
        <f ca="1"/>
        <v>0</v>
      </c>
      <c r="O4">
        <f ca="1"/>
        <v>0</v>
      </c>
      <c r="P4">
        <f ca="1"/>
        <v>0</v>
      </c>
      <c r="Q4">
        <f ca="1"/>
        <v>0</v>
      </c>
      <c r="R4">
        <f ca="1"/>
        <v>0</v>
      </c>
      <c r="S4">
        <f ca="1"/>
        <v>0</v>
      </c>
      <c r="T4">
        <f ca="1"/>
        <v>1</v>
      </c>
      <c r="U4" t="str">
        <f ca="1"/>
        <v>19-May</v>
      </c>
      <c r="V4" t="str">
        <f ca="1"/>
        <v>18-May</v>
      </c>
      <c r="W4" t="str">
        <f ca="1"/>
        <v>17-May</v>
      </c>
      <c r="X4" t="str">
        <f ca="1"/>
        <v>16-May</v>
      </c>
      <c r="Y4" t="str">
        <f ca="1"/>
        <v>15-May</v>
      </c>
      <c r="Z4" t="str">
        <f ca="1"/>
        <v>14-May</v>
      </c>
      <c r="AA4" t="str">
        <f ca="1"/>
        <v>13-May</v>
      </c>
      <c r="AB4" t="str">
        <f ca="1"/>
        <v>0.430000007152557</v>
      </c>
    </row>
    <row r="5" spans="1:29" x14ac:dyDescent="0.35">
      <c r="A5" s="33" t="s">
        <v>1089</v>
      </c>
      <c r="B5" t="str">
        <f t="array" aca="1" ref="B5:AB5" ca="1">_xll.PICurrVal('Konkan Datalink'!$B$2:$AB$2,0,'Konkan Datalink'!$A$5)</f>
        <v>Palghar</v>
      </c>
      <c r="C5" t="str">
        <f ca="1"/>
        <v>Palghar</v>
      </c>
      <c r="D5" t="str">
        <f ca="1"/>
        <v>Palghar</v>
      </c>
      <c r="E5" t="str">
        <f ca="1"/>
        <v>Palghar</v>
      </c>
      <c r="F5" t="str">
        <f ca="1"/>
        <v>20017952</v>
      </c>
      <c r="G5" t="str">
        <f ca="1"/>
        <v>Padghe and 19 villages PWSS</v>
      </c>
      <c r="H5" t="str">
        <f ca="1"/>
        <v>Padghe</v>
      </c>
      <c r="I5" t="str">
        <f ca="1"/>
        <v>ESR-02 Padghe 0.50LL</v>
      </c>
      <c r="J5">
        <f ca="1"/>
        <v>0</v>
      </c>
      <c r="K5">
        <f ca="1"/>
        <v>2.7000000700354576E-2</v>
      </c>
      <c r="L5" t="str">
        <f ca="1"/>
        <v>0.50LL</v>
      </c>
      <c r="M5">
        <f ca="1"/>
        <v>0</v>
      </c>
      <c r="N5">
        <f ca="1"/>
        <v>0</v>
      </c>
      <c r="O5">
        <f ca="1"/>
        <v>0</v>
      </c>
      <c r="P5">
        <f ca="1"/>
        <v>0</v>
      </c>
      <c r="Q5">
        <f ca="1"/>
        <v>0</v>
      </c>
      <c r="R5">
        <f ca="1"/>
        <v>0</v>
      </c>
      <c r="S5">
        <f ca="1"/>
        <v>0</v>
      </c>
      <c r="T5">
        <f ca="1"/>
        <v>1</v>
      </c>
      <c r="U5" t="str">
        <f ca="1"/>
        <v>19-May</v>
      </c>
      <c r="V5" t="str">
        <f ca="1"/>
        <v>18-May</v>
      </c>
      <c r="W5" t="str">
        <f ca="1"/>
        <v>17-May</v>
      </c>
      <c r="X5" t="str">
        <f ca="1"/>
        <v>16-May</v>
      </c>
      <c r="Y5" t="str">
        <f ca="1"/>
        <v>15-May</v>
      </c>
      <c r="Z5" t="str">
        <f ca="1"/>
        <v>14-May</v>
      </c>
      <c r="AA5" t="str">
        <f ca="1"/>
        <v>13-May</v>
      </c>
      <c r="AB5" t="str">
        <f ca="1"/>
        <v>0.5</v>
      </c>
    </row>
    <row r="6" spans="1:29" x14ac:dyDescent="0.35">
      <c r="A6" s="33" t="s">
        <v>1090</v>
      </c>
      <c r="B6" t="str">
        <f t="array" aca="1" ref="B6:AB6" ca="1">_xll.PICurrVal('Konkan Datalink'!$B$2:$AB$2,0,'Konkan Datalink'!$A$6)</f>
        <v>Palghar</v>
      </c>
      <c r="C6" t="str">
        <f ca="1"/>
        <v>Palghar</v>
      </c>
      <c r="D6" t="str">
        <f ca="1"/>
        <v>Palghar</v>
      </c>
      <c r="E6" t="str">
        <f ca="1"/>
        <v>Mokhada</v>
      </c>
      <c r="F6" t="str">
        <f ca="1"/>
        <v>20028070</v>
      </c>
      <c r="G6" t="str">
        <f ca="1"/>
        <v>MOKHADA TALUKA 58 VILLAGES R.R.W.S. SCHEME, TAL -MOKHADA</v>
      </c>
      <c r="H6" t="str">
        <f ca="1"/>
        <v>Sakhari</v>
      </c>
      <c r="I6" t="str">
        <f ca="1"/>
        <v>ESR_Sakhari.44LL</v>
      </c>
      <c r="J6">
        <f ca="1"/>
        <v>0</v>
      </c>
      <c r="K6">
        <f ca="1"/>
        <v>0.33300000429153442</v>
      </c>
      <c r="L6" t="str">
        <f ca="1"/>
        <v>0.56LL</v>
      </c>
      <c r="M6">
        <f ca="1"/>
        <v>0</v>
      </c>
      <c r="N6">
        <f ca="1"/>
        <v>0</v>
      </c>
      <c r="O6">
        <f ca="1"/>
        <v>0</v>
      </c>
      <c r="P6">
        <f ca="1"/>
        <v>0</v>
      </c>
      <c r="Q6">
        <f ca="1"/>
        <v>0</v>
      </c>
      <c r="R6">
        <f ca="1"/>
        <v>0</v>
      </c>
      <c r="S6">
        <f ca="1"/>
        <v>0</v>
      </c>
      <c r="T6">
        <f ca="1"/>
        <v>1</v>
      </c>
      <c r="U6" t="str">
        <f ca="1"/>
        <v>19-May</v>
      </c>
      <c r="V6" t="str">
        <f ca="1"/>
        <v>18-May</v>
      </c>
      <c r="W6" t="str">
        <f ca="1"/>
        <v>17-May</v>
      </c>
      <c r="X6" t="str">
        <f ca="1"/>
        <v>16-May</v>
      </c>
      <c r="Y6" t="str">
        <f ca="1"/>
        <v>15-May</v>
      </c>
      <c r="Z6" t="str">
        <f ca="1"/>
        <v>14-May</v>
      </c>
      <c r="AA6" t="str">
        <f ca="1"/>
        <v>13-May</v>
      </c>
      <c r="AB6" t="str">
        <f ca="1"/>
        <v>0.44</v>
      </c>
    </row>
    <row r="7" spans="1:29" x14ac:dyDescent="0.35">
      <c r="A7" s="33" t="s">
        <v>1091</v>
      </c>
      <c r="B7" t="str">
        <f t="array" aca="1" ref="B7:AB7" ca="1">_xll.PICurrVal('Konkan Datalink'!$B$2:$AB$2,0,'Konkan Datalink'!$A$7)</f>
        <v>Palghar</v>
      </c>
      <c r="C7" t="str">
        <f ca="1"/>
        <v>Palghar</v>
      </c>
      <c r="D7" t="str">
        <f ca="1"/>
        <v>Palghar</v>
      </c>
      <c r="E7" t="str">
        <f ca="1"/>
        <v>Mokhada</v>
      </c>
      <c r="F7" t="str">
        <f ca="1"/>
        <v>20028070</v>
      </c>
      <c r="G7" t="str">
        <f ca="1"/>
        <v>MOKHADA TALUKA 58 VILLAGES R.R.W.S. SCHEME, TAL -MOKHADA</v>
      </c>
      <c r="H7" t="str">
        <f ca="1"/>
        <v>Wadachapada Saturly</v>
      </c>
      <c r="I7" t="str">
        <f ca="1"/>
        <v>ESR_Wadachapada Saturly.34LL</v>
      </c>
      <c r="J7">
        <f ca="1"/>
        <v>0</v>
      </c>
      <c r="K7">
        <f ca="1"/>
        <v>492.99301147460938</v>
      </c>
      <c r="L7" t="str">
        <f ca="1"/>
        <v>0.98LL</v>
      </c>
      <c r="M7">
        <f ca="1"/>
        <v>0.62861389160156245</v>
      </c>
      <c r="N7">
        <f ca="1"/>
        <v>0.1052398681640625</v>
      </c>
      <c r="O7">
        <f ca="1"/>
        <v>0.31330993652343753</v>
      </c>
      <c r="P7">
        <f ca="1"/>
        <v>0.46221374511718749</v>
      </c>
      <c r="Q7">
        <f ca="1"/>
        <v>0</v>
      </c>
      <c r="R7">
        <f ca="1"/>
        <v>0</v>
      </c>
      <c r="S7">
        <f ca="1"/>
        <v>4.6525573730468749E-2</v>
      </c>
      <c r="T7">
        <f ca="1"/>
        <v>1</v>
      </c>
      <c r="U7" t="str">
        <f ca="1"/>
        <v>19-May</v>
      </c>
      <c r="V7" t="str">
        <f ca="1"/>
        <v>18-May</v>
      </c>
      <c r="W7" t="str">
        <f ca="1"/>
        <v>17-May</v>
      </c>
      <c r="X7" t="str">
        <f ca="1"/>
        <v>16-May</v>
      </c>
      <c r="Y7" t="str">
        <f ca="1"/>
        <v>15-May</v>
      </c>
      <c r="Z7" t="str">
        <f ca="1"/>
        <v>14-May</v>
      </c>
      <c r="AA7" t="str">
        <f ca="1"/>
        <v>13-May</v>
      </c>
      <c r="AB7" t="str">
        <f ca="1"/>
        <v>0.34</v>
      </c>
    </row>
    <row r="8" spans="1:29" x14ac:dyDescent="0.35">
      <c r="A8" s="33" t="s">
        <v>1150</v>
      </c>
      <c r="B8" t="str">
        <f t="array" aca="1" ref="B8:AB8" ca="1">_xll.PICurrVal('Konkan Datalink'!$B$2:$AB$2,0,'Konkan Datalink'!$A$8)</f>
        <v>Palghar</v>
      </c>
      <c r="C8" t="str">
        <f ca="1"/>
        <v>Palghar</v>
      </c>
      <c r="D8" t="str">
        <f ca="1"/>
        <v>Palghar</v>
      </c>
      <c r="E8" t="str">
        <f ca="1"/>
        <v>Mokhada</v>
      </c>
      <c r="F8" t="str">
        <f ca="1"/>
        <v>20028070</v>
      </c>
      <c r="G8" t="str">
        <f ca="1"/>
        <v>MOKHADA TALUKA 58 VILLAGES R.R.W.S. SCHEME, TAL -MOKHADA</v>
      </c>
      <c r="H8" t="str">
        <f ca="1"/>
        <v>Brahmagaon</v>
      </c>
      <c r="I8" t="str">
        <f ca="1"/>
        <v>ESR_Brahmagaon 0.58LL</v>
      </c>
      <c r="J8">
        <f ca="1"/>
        <v>0</v>
      </c>
      <c r="K8">
        <f ca="1"/>
        <v>1949.6490478515625</v>
      </c>
      <c r="L8" t="str">
        <f ca="1"/>
        <v>0.58LL</v>
      </c>
      <c r="M8">
        <f ca="1"/>
        <v>0</v>
      </c>
      <c r="N8">
        <f ca="1"/>
        <v>0.6031494140625</v>
      </c>
      <c r="O8">
        <f ca="1"/>
        <v>0.27696044921875002</v>
      </c>
      <c r="P8">
        <f ca="1"/>
        <v>0</v>
      </c>
      <c r="Q8">
        <f ca="1"/>
        <v>0</v>
      </c>
      <c r="R8">
        <f ca="1"/>
        <v>0</v>
      </c>
      <c r="S8">
        <f ca="1"/>
        <v>0.75995361328125</v>
      </c>
      <c r="T8">
        <f ca="1"/>
        <v>1</v>
      </c>
      <c r="U8" t="str">
        <f ca="1"/>
        <v>19-May</v>
      </c>
      <c r="V8" t="str">
        <f ca="1"/>
        <v>18-May</v>
      </c>
      <c r="W8" t="str">
        <f ca="1"/>
        <v>17-May</v>
      </c>
      <c r="X8" t="str">
        <f ca="1"/>
        <v>16-May</v>
      </c>
      <c r="Y8" t="str">
        <f ca="1"/>
        <v>15-May</v>
      </c>
      <c r="Z8" t="str">
        <f ca="1"/>
        <v>14-May</v>
      </c>
      <c r="AA8" t="str">
        <f ca="1"/>
        <v>13-May</v>
      </c>
      <c r="AB8" t="str">
        <f ca="1"/>
        <v>0.579999983310699</v>
      </c>
    </row>
    <row r="9" spans="1:29" x14ac:dyDescent="0.35">
      <c r="A9" s="33" t="s">
        <v>1092</v>
      </c>
      <c r="B9" t="str">
        <f t="array" aca="1" ref="B9:AB9" ca="1">_xll.PICurrVal('Konkan Datalink'!$B$2:$AB$2,0,'Konkan Datalink'!$A$9)</f>
        <v>Palghar</v>
      </c>
      <c r="C9" t="str">
        <f ca="1"/>
        <v>Palghar</v>
      </c>
      <c r="D9" t="str">
        <f ca="1"/>
        <v>Palghar</v>
      </c>
      <c r="E9" t="str">
        <f ca="1"/>
        <v>Mokhada</v>
      </c>
      <c r="F9" t="str">
        <f ca="1"/>
        <v>20028070</v>
      </c>
      <c r="G9" t="str">
        <f ca="1"/>
        <v>MOKHADA TALUKA 58 VILLAGES R.R.W.S. SCHEME, TAL -MOKHADA</v>
      </c>
      <c r="H9" t="str">
        <f ca="1"/>
        <v>Ambyachapada Saturly</v>
      </c>
      <c r="I9" t="str">
        <f ca="1"/>
        <v>ESR_Ambyachapada Saturly.61LL</v>
      </c>
      <c r="J9">
        <f ca="1"/>
        <v>0</v>
      </c>
      <c r="K9">
        <f ca="1"/>
        <v>0.96100002527236938</v>
      </c>
      <c r="L9" t="str">
        <f ca="1"/>
        <v>0.46LL</v>
      </c>
      <c r="M9">
        <f ca="1"/>
        <v>9.6100002527236932E-3</v>
      </c>
      <c r="N9">
        <f ca="1"/>
        <v>2.3124992847442627E-4</v>
      </c>
      <c r="O9">
        <f ca="1"/>
        <v>0</v>
      </c>
      <c r="P9">
        <f ca="1"/>
        <v>0</v>
      </c>
      <c r="Q9">
        <f ca="1"/>
        <v>0</v>
      </c>
      <c r="R9">
        <f ca="1"/>
        <v>0</v>
      </c>
      <c r="S9">
        <f ca="1"/>
        <v>0</v>
      </c>
      <c r="T9">
        <f ca="1"/>
        <v>1</v>
      </c>
      <c r="U9" t="str">
        <f ca="1"/>
        <v>19-May</v>
      </c>
      <c r="V9" t="str">
        <f ca="1"/>
        <v>18-May</v>
      </c>
      <c r="W9" t="str">
        <f ca="1"/>
        <v>17-May</v>
      </c>
      <c r="X9" t="str">
        <f ca="1"/>
        <v>16-May</v>
      </c>
      <c r="Y9" t="str">
        <f ca="1"/>
        <v>15-May</v>
      </c>
      <c r="Z9" t="str">
        <f ca="1"/>
        <v>14-May</v>
      </c>
      <c r="AA9" t="str">
        <f ca="1"/>
        <v>13-May</v>
      </c>
      <c r="AB9" t="str">
        <f ca="1"/>
        <v>0.61</v>
      </c>
    </row>
    <row r="10" spans="1:29" x14ac:dyDescent="0.35">
      <c r="A10" s="33" t="s">
        <v>490</v>
      </c>
      <c r="B10" t="str">
        <f t="array" aca="1" ref="B10:AB10" ca="1">_xll.PICurrVal('Konkan Datalink'!$B$2:$AB$2,0,'Konkan Datalink'!$A$10)</f>
        <v>Thane</v>
      </c>
      <c r="C10" t="str">
        <f ca="1"/>
        <v>Thane</v>
      </c>
      <c r="D10" t="str">
        <f ca="1"/>
        <v>Palghar</v>
      </c>
      <c r="E10" t="str">
        <f ca="1"/>
        <v>Dahanu</v>
      </c>
      <c r="F10" t="str">
        <f ca="1"/>
        <v>20047871</v>
      </c>
      <c r="G10" t="str">
        <f ca="1"/>
        <v> Modgaon &amp; Tornipada RWSS</v>
      </c>
      <c r="H10" t="str">
        <f ca="1"/>
        <v>Janasawarpada</v>
      </c>
      <c r="I10" t="str">
        <f ca="1"/>
        <v>ESR_Janasawarpada0.25LL</v>
      </c>
      <c r="J10">
        <f ca="1"/>
        <v>0</v>
      </c>
      <c r="K10">
        <f ca="1"/>
        <v>7229.48974609375</v>
      </c>
      <c r="L10" t="str">
        <f ca="1"/>
        <v>0.25LL</v>
      </c>
      <c r="M10">
        <f ca="1"/>
        <v>0.48337890625000002</v>
      </c>
      <c r="N10">
        <f ca="1"/>
        <v>0.4595947265625</v>
      </c>
      <c r="O10">
        <f ca="1"/>
        <v>0.49143066406250002</v>
      </c>
      <c r="P10">
        <f ca="1"/>
        <v>0.41562011718750003</v>
      </c>
      <c r="Q10">
        <f ca="1"/>
        <v>5.8789062499999996E-3</v>
      </c>
      <c r="R10">
        <f ca="1"/>
        <v>0.32803163460493123</v>
      </c>
      <c r="S10">
        <f ca="1"/>
        <v>0.41080438334878638</v>
      </c>
      <c r="T10">
        <f ca="1"/>
        <v>1</v>
      </c>
      <c r="U10" t="str">
        <f ca="1"/>
        <v>19-May</v>
      </c>
      <c r="V10" t="str">
        <f ca="1"/>
        <v>18-May</v>
      </c>
      <c r="W10" t="str">
        <f ca="1"/>
        <v>17-May</v>
      </c>
      <c r="X10" t="str">
        <f ca="1"/>
        <v>16-May</v>
      </c>
      <c r="Y10" t="str">
        <f ca="1"/>
        <v>15-May</v>
      </c>
      <c r="Z10" t="str">
        <f ca="1"/>
        <v>14-May</v>
      </c>
      <c r="AA10" t="str">
        <f ca="1"/>
        <v>13-May</v>
      </c>
      <c r="AB10" t="str">
        <f ca="1"/>
        <v>0.25</v>
      </c>
    </row>
    <row r="11" spans="1:29" x14ac:dyDescent="0.35">
      <c r="A11" s="33" t="s">
        <v>1093</v>
      </c>
      <c r="B11" t="str">
        <f t="array" aca="1" ref="B11:AB11" ca="1">_xll.PICurrVal('Konkan Datalink'!$B$2:$AB$2,0,'Konkan Datalink'!$A$11)</f>
        <v>Palghar</v>
      </c>
      <c r="C11" t="str">
        <f ca="1"/>
        <v>Palghar</v>
      </c>
      <c r="D11" t="str">
        <f ca="1"/>
        <v>Palghar</v>
      </c>
      <c r="E11" t="str">
        <f ca="1"/>
        <v>Dahanu</v>
      </c>
      <c r="F11" t="str">
        <f ca="1"/>
        <v>4918426</v>
      </c>
      <c r="G11" t="str">
        <f ca="1"/>
        <v>BADA POKHARAN RETROFITTING RPWSS</v>
      </c>
      <c r="H11" t="str">
        <f ca="1"/>
        <v>Kolavali- 1</v>
      </c>
      <c r="I11" t="str">
        <f ca="1"/>
        <v>ESR.25LL Kolavali-1</v>
      </c>
      <c r="J11">
        <f ca="1"/>
        <v>24.317934036254883</v>
      </c>
      <c r="K11">
        <f ca="1"/>
        <v>3497.967041015625</v>
      </c>
      <c r="L11" t="str">
        <f ca="1"/>
        <v>0.25LL</v>
      </c>
      <c r="M11">
        <f ca="1"/>
        <v>0</v>
      </c>
      <c r="N11">
        <f ca="1"/>
        <v>2.6294763183593748</v>
      </c>
      <c r="O11">
        <f ca="1"/>
        <v>4.9207958984375004</v>
      </c>
      <c r="P11">
        <f ca="1"/>
        <v>3.9338232421875001</v>
      </c>
      <c r="Q11">
        <f ca="1"/>
        <v>4.353354125976562</v>
      </c>
      <c r="R11">
        <f ca="1"/>
        <v>4.6533105468749998</v>
      </c>
      <c r="S11">
        <f ca="1"/>
        <v>4.1807983398437498</v>
      </c>
      <c r="T11">
        <f ca="1"/>
        <v>1</v>
      </c>
      <c r="U11" t="str">
        <f ca="1"/>
        <v>19-May</v>
      </c>
      <c r="V11" t="str">
        <f ca="1"/>
        <v>18-May</v>
      </c>
      <c r="W11" t="str">
        <f ca="1"/>
        <v>17-May</v>
      </c>
      <c r="X11" t="str">
        <f ca="1"/>
        <v>16-May</v>
      </c>
      <c r="Y11" t="str">
        <f ca="1"/>
        <v>15-May</v>
      </c>
      <c r="Z11" t="str">
        <f ca="1"/>
        <v>14-May</v>
      </c>
      <c r="AA11" t="str">
        <f ca="1"/>
        <v>13-May</v>
      </c>
      <c r="AB11" t="str">
        <f ca="1"/>
        <v>0.25</v>
      </c>
    </row>
    <row r="12" spans="1:29" x14ac:dyDescent="0.35">
      <c r="A12" s="33" t="s">
        <v>491</v>
      </c>
      <c r="B12" t="str">
        <f t="array" aca="1" ref="B12:AB12" ca="1">_xll.PICurrVal('Konkan Datalink'!$B$2:$AB$2,0,'Konkan Datalink'!$A$12)</f>
        <v>Thane</v>
      </c>
      <c r="C12" t="str">
        <f ca="1"/>
        <v>Thane</v>
      </c>
      <c r="D12" t="str">
        <f ca="1"/>
        <v>Palghar</v>
      </c>
      <c r="E12" t="str">
        <f ca="1"/>
        <v>Dahanu</v>
      </c>
      <c r="F12" t="str">
        <f ca="1"/>
        <v>20047871</v>
      </c>
      <c r="G12" t="str">
        <f ca="1"/>
        <v> Modgaon &amp; Tornipada RWSS</v>
      </c>
      <c r="H12" t="str">
        <f ca="1"/>
        <v>Navapada</v>
      </c>
      <c r="I12" t="str">
        <f ca="1"/>
        <v>ESR_Navapada0.33LL</v>
      </c>
      <c r="J12">
        <f ca="1"/>
        <v>0</v>
      </c>
      <c r="K12">
        <f ca="1"/>
        <v>3992.153076171875</v>
      </c>
      <c r="L12" t="str">
        <f ca="1"/>
        <v>0.33LL</v>
      </c>
      <c r="M12">
        <f ca="1"/>
        <v>0</v>
      </c>
      <c r="N12">
        <f ca="1"/>
        <v>0</v>
      </c>
      <c r="O12">
        <f ca="1"/>
        <v>0</v>
      </c>
      <c r="P12">
        <f ca="1"/>
        <v>0</v>
      </c>
      <c r="Q12">
        <f ca="1"/>
        <v>0</v>
      </c>
      <c r="R12">
        <f ca="1"/>
        <v>0</v>
      </c>
      <c r="S12">
        <f ca="1"/>
        <v>0</v>
      </c>
      <c r="T12">
        <f ca="1"/>
        <v>0</v>
      </c>
      <c r="U12" t="str">
        <f ca="1"/>
        <v>19-May</v>
      </c>
      <c r="V12" t="str">
        <f ca="1"/>
        <v>18-May</v>
      </c>
      <c r="W12" t="str">
        <f ca="1"/>
        <v>17-May</v>
      </c>
      <c r="X12" t="str">
        <f ca="1"/>
        <v>16-May</v>
      </c>
      <c r="Y12" t="str">
        <f ca="1"/>
        <v>15-May</v>
      </c>
      <c r="Z12" t="str">
        <f ca="1"/>
        <v>14-May</v>
      </c>
      <c r="AA12" t="str">
        <f ca="1"/>
        <v>13-May</v>
      </c>
      <c r="AB12" t="str">
        <f ca="1"/>
        <v>0.33</v>
      </c>
    </row>
    <row r="13" spans="1:29" x14ac:dyDescent="0.35">
      <c r="A13" s="33" t="s">
        <v>493</v>
      </c>
      <c r="B13" t="str">
        <f t="array" aca="1" ref="B13:AB13" ca="1">_xll.PICurrVal('Konkan Datalink'!$B$2:$AB$2,0,'Konkan Datalink'!$A$13)</f>
        <v>Thane</v>
      </c>
      <c r="C13" t="str">
        <f ca="1"/>
        <v>Thane</v>
      </c>
      <c r="D13" t="str">
        <f ca="1"/>
        <v>Thane</v>
      </c>
      <c r="E13" t="str">
        <f ca="1"/>
        <v>Kalyan</v>
      </c>
      <c r="F13" t="str">
        <f ca="1"/>
        <v>20092478</v>
      </c>
      <c r="G13" t="str">
        <f ca="1"/>
        <v>Retrofiting of Gotheghar Dahisar R.R. Water Supply Scheme</v>
      </c>
      <c r="H13" t="str">
        <f ca="1"/>
        <v>Bale</v>
      </c>
      <c r="I13" t="str">
        <f ca="1"/>
        <v>ESR_Bale2.50LL</v>
      </c>
      <c r="J13">
        <f ca="1"/>
        <v>38.825489044189453</v>
      </c>
      <c r="K13">
        <f ca="1"/>
        <v>24098.494140625</v>
      </c>
      <c r="L13" t="str">
        <f ca="1"/>
        <v>2.50LL</v>
      </c>
      <c r="M13">
        <f ca="1"/>
        <v>0</v>
      </c>
      <c r="N13">
        <f ca="1"/>
        <v>0.70845703125000004</v>
      </c>
      <c r="O13">
        <f ca="1"/>
        <v>0</v>
      </c>
      <c r="P13">
        <f ca="1"/>
        <v>0.64990330182525213</v>
      </c>
      <c r="Q13">
        <f ca="1"/>
        <v>1.3492968750000001</v>
      </c>
      <c r="R13">
        <f ca="1"/>
        <v>1.5582812500000001</v>
      </c>
      <c r="S13">
        <f ca="1"/>
        <v>0</v>
      </c>
      <c r="T13">
        <f ca="1"/>
        <v>1</v>
      </c>
      <c r="U13" t="str">
        <f ca="1"/>
        <v>19-May</v>
      </c>
      <c r="V13" t="str">
        <f ca="1"/>
        <v>18-May</v>
      </c>
      <c r="W13" t="str">
        <f ca="1"/>
        <v>17-May</v>
      </c>
      <c r="X13" t="str">
        <f ca="1"/>
        <v>16-May</v>
      </c>
      <c r="Y13" t="str">
        <f ca="1"/>
        <v>15-May</v>
      </c>
      <c r="Z13" t="str">
        <f ca="1"/>
        <v>14-May</v>
      </c>
      <c r="AA13" t="str">
        <f ca="1"/>
        <v>13-May</v>
      </c>
      <c r="AB13" t="str">
        <f ca="1"/>
        <v>2.5</v>
      </c>
    </row>
    <row r="14" spans="1:29" x14ac:dyDescent="0.35">
      <c r="A14" s="33" t="s">
        <v>1094</v>
      </c>
      <c r="B14" t="str">
        <f t="array" aca="1" ref="B14:AB14" ca="1">_xll.PICurrVal('Konkan Datalink'!$B$2:$AB$2,0,'Konkan Datalink'!$A$14)</f>
        <v>Palghar</v>
      </c>
      <c r="C14" t="str">
        <f ca="1"/>
        <v>Palghar</v>
      </c>
      <c r="D14" t="str">
        <f ca="1"/>
        <v>Palghar</v>
      </c>
      <c r="E14" t="str">
        <f ca="1"/>
        <v>Dahanu</v>
      </c>
      <c r="F14" t="str">
        <f ca="1"/>
        <v>4918426</v>
      </c>
      <c r="G14" t="str">
        <f ca="1"/>
        <v>BADA POKHARAN RETROFITTING RPWSS</v>
      </c>
      <c r="H14" t="str">
        <f ca="1"/>
        <v>Kambode</v>
      </c>
      <c r="I14" t="str">
        <f ca="1"/>
        <v>ESR-1_Kambode.20LL</v>
      </c>
      <c r="J14">
        <f ca="1"/>
        <v>0</v>
      </c>
      <c r="K14">
        <f ca="1"/>
        <v>5215.64892578125</v>
      </c>
      <c r="L14" t="str">
        <f ca="1"/>
        <v>0.20LL</v>
      </c>
      <c r="M14">
        <f ca="1"/>
        <v>1.8504907226562499</v>
      </c>
      <c r="N14">
        <f ca="1"/>
        <v>2.6954589843750001</v>
      </c>
      <c r="O14">
        <f ca="1"/>
        <v>5.0292968750000001E-4</v>
      </c>
      <c r="P14">
        <f ca="1"/>
        <v>0.40565917968749998</v>
      </c>
      <c r="Q14">
        <f ca="1"/>
        <v>2.6600628261092698</v>
      </c>
      <c r="R14">
        <f ca="1"/>
        <v>0.60090332031250004</v>
      </c>
      <c r="S14">
        <f ca="1"/>
        <v>3.3432324218749998</v>
      </c>
      <c r="T14">
        <f ca="1"/>
        <v>1</v>
      </c>
      <c r="U14" t="str">
        <f ca="1"/>
        <v>19-May</v>
      </c>
      <c r="V14" t="str">
        <f ca="1"/>
        <v>18-May</v>
      </c>
      <c r="W14" t="str">
        <f ca="1"/>
        <v>17-May</v>
      </c>
      <c r="X14" t="str">
        <f ca="1"/>
        <v>16-May</v>
      </c>
      <c r="Y14" t="str">
        <f ca="1"/>
        <v>15-May</v>
      </c>
      <c r="Z14" t="str">
        <f ca="1"/>
        <v>14-May</v>
      </c>
      <c r="AA14" t="str">
        <f ca="1"/>
        <v>13-May</v>
      </c>
      <c r="AB14" t="str">
        <f ca="1"/>
        <v>0.2</v>
      </c>
    </row>
    <row r="15" spans="1:29" x14ac:dyDescent="0.35">
      <c r="A15" s="33" t="s">
        <v>492</v>
      </c>
      <c r="B15" t="str">
        <f t="array" aca="1" ref="B15:AB15" ca="1">_xll.PICurrVal('Konkan Datalink'!$B$2:$AB$2,0,'Konkan Datalink'!$A$15)</f>
        <v>Thane</v>
      </c>
      <c r="C15" t="str">
        <f ca="1"/>
        <v>Thane</v>
      </c>
      <c r="D15" t="str">
        <f ca="1"/>
        <v>Palghar</v>
      </c>
      <c r="E15" t="str">
        <f ca="1"/>
        <v>Dahanu</v>
      </c>
      <c r="F15" t="str">
        <f ca="1"/>
        <v>20047871</v>
      </c>
      <c r="G15" t="str">
        <f ca="1"/>
        <v> Modgaon &amp; Tornipada RWSS</v>
      </c>
      <c r="H15" t="str">
        <f ca="1"/>
        <v>Savarpada</v>
      </c>
      <c r="I15" t="str">
        <f ca="1"/>
        <v>ESR_Savarpada0.35LL</v>
      </c>
      <c r="J15">
        <f ca="1"/>
        <v>7.5814762115478516</v>
      </c>
      <c r="K15">
        <f ca="1"/>
        <v>7201.2822265625</v>
      </c>
      <c r="L15" t="str">
        <f ca="1"/>
        <v>0.35LL</v>
      </c>
      <c r="M15">
        <f ca="1"/>
        <v>0.20691894531249999</v>
      </c>
      <c r="N15">
        <f ca="1"/>
        <v>6.5673828124999997E-3</v>
      </c>
      <c r="O15">
        <f ca="1"/>
        <v>0.32963378906250002</v>
      </c>
      <c r="P15">
        <f ca="1"/>
        <v>0.36797363281250001</v>
      </c>
      <c r="Q15">
        <f ca="1"/>
        <v>0</v>
      </c>
      <c r="R15">
        <f ca="1"/>
        <v>0</v>
      </c>
      <c r="S15">
        <f ca="1"/>
        <v>0.26475097656250002</v>
      </c>
      <c r="T15">
        <f ca="1"/>
        <v>1</v>
      </c>
      <c r="U15" t="str">
        <f ca="1"/>
        <v>19-May</v>
      </c>
      <c r="V15" t="str">
        <f ca="1"/>
        <v>18-May</v>
      </c>
      <c r="W15" t="str">
        <f ca="1"/>
        <v>17-May</v>
      </c>
      <c r="X15" t="str">
        <f ca="1"/>
        <v>16-May</v>
      </c>
      <c r="Y15" t="str">
        <f ca="1"/>
        <v>15-May</v>
      </c>
      <c r="Z15" t="str">
        <f ca="1"/>
        <v>14-May</v>
      </c>
      <c r="AA15" t="str">
        <f ca="1"/>
        <v>13-May</v>
      </c>
      <c r="AB15" t="str">
        <f ca="1"/>
        <v>0.35</v>
      </c>
    </row>
    <row r="16" spans="1:29" x14ac:dyDescent="0.35">
      <c r="A16" s="33" t="s">
        <v>1095</v>
      </c>
      <c r="B16" t="str">
        <f t="array" aca="1" ref="B16:AB16" ca="1">_xll.PICurrVal('Konkan Datalink'!$B$2:$AB$2,0,'Konkan Datalink'!$A$16)</f>
        <v>Palghar</v>
      </c>
      <c r="C16" t="str">
        <f ca="1"/>
        <v>Palghar</v>
      </c>
      <c r="D16" t="str">
        <f ca="1"/>
        <v>Palghar</v>
      </c>
      <c r="E16" t="str">
        <f ca="1"/>
        <v>Dahanu</v>
      </c>
      <c r="F16" t="str">
        <f ca="1"/>
        <v>4918426</v>
      </c>
      <c r="G16" t="str">
        <f ca="1"/>
        <v>BADA POKHARAN RETROFITTING RPWSS</v>
      </c>
      <c r="H16" t="str">
        <f ca="1"/>
        <v>Matgaon</v>
      </c>
      <c r="I16" t="str">
        <f ca="1"/>
        <v>ESR-01 Matgaon 0.20LL</v>
      </c>
      <c r="J16">
        <f ca="1"/>
        <v>0.59965711832046509</v>
      </c>
      <c r="K16">
        <f ca="1"/>
        <v>1514.46875</v>
      </c>
      <c r="L16" t="str">
        <f ca="1"/>
        <v>0.20LL</v>
      </c>
      <c r="M16">
        <f ca="1"/>
        <v>5.9180908203125E-2</v>
      </c>
      <c r="N16">
        <f ca="1"/>
        <v>8.4307861328124997E-2</v>
      </c>
      <c r="O16">
        <f ca="1"/>
        <v>0</v>
      </c>
      <c r="P16">
        <f ca="1"/>
        <v>0.33074004394313078</v>
      </c>
      <c r="Q16">
        <f ca="1"/>
        <v>0</v>
      </c>
      <c r="R16">
        <f ca="1"/>
        <v>0.50724520770236037</v>
      </c>
      <c r="S16">
        <f ca="1"/>
        <v>0.15895385742187501</v>
      </c>
      <c r="T16">
        <f ca="1"/>
        <v>1</v>
      </c>
      <c r="U16" t="str">
        <f ca="1"/>
        <v>19-May</v>
      </c>
      <c r="V16" t="str">
        <f ca="1"/>
        <v>18-May</v>
      </c>
      <c r="W16" t="str">
        <f ca="1"/>
        <v>17-May</v>
      </c>
      <c r="X16" t="str">
        <f ca="1"/>
        <v>16-May</v>
      </c>
      <c r="Y16" t="str">
        <f ca="1"/>
        <v>15-May</v>
      </c>
      <c r="Z16" t="str">
        <f ca="1"/>
        <v>14-May</v>
      </c>
      <c r="AA16" t="str">
        <f ca="1"/>
        <v>13-May</v>
      </c>
      <c r="AB16" t="str">
        <f ca="1"/>
        <v>0.200000002980232</v>
      </c>
    </row>
    <row r="17" spans="1:28" x14ac:dyDescent="0.35">
      <c r="A17" s="33" t="s">
        <v>1096</v>
      </c>
      <c r="B17" t="str">
        <f t="array" aca="1" ref="B17:AB17" ca="1">_xll.PICurrVal('Konkan Datalink'!$B$2:$AB$2,0,'Konkan Datalink'!$A$17)</f>
        <v>Raigadh</v>
      </c>
      <c r="C17" t="str">
        <f ca="1"/>
        <v>Raigadh</v>
      </c>
      <c r="D17" t="str">
        <f ca="1"/>
        <v>Raigadh</v>
      </c>
      <c r="E17" t="str">
        <f ca="1"/>
        <v>Mangaon</v>
      </c>
      <c r="F17" t="str">
        <f ca="1"/>
        <v>20028626</v>
      </c>
      <c r="G17" t="str">
        <f ca="1"/>
        <v>Warak Kushade Water Supply Scheme tal- Mnagaon, Dist-Raigad</v>
      </c>
      <c r="H17" t="str">
        <f ca="1"/>
        <v>Vighavli</v>
      </c>
      <c r="I17" t="str">
        <f ca="1"/>
        <v>ESR Vighavli 0.25LL</v>
      </c>
      <c r="J17">
        <f ca="1"/>
        <v>0</v>
      </c>
      <c r="K17">
        <f ca="1"/>
        <v>0</v>
      </c>
      <c r="L17" t="str">
        <f ca="1"/>
        <v>0.25LL</v>
      </c>
      <c r="M17">
        <f ca="1"/>
        <v>0</v>
      </c>
      <c r="N17">
        <f ca="1"/>
        <v>0</v>
      </c>
      <c r="O17">
        <f ca="1"/>
        <v>0</v>
      </c>
      <c r="P17">
        <f ca="1"/>
        <v>0</v>
      </c>
      <c r="Q17">
        <f ca="1"/>
        <v>0</v>
      </c>
      <c r="R17">
        <f ca="1"/>
        <v>0</v>
      </c>
      <c r="S17">
        <f ca="1"/>
        <v>0</v>
      </c>
      <c r="T17">
        <f ca="1"/>
        <v>1</v>
      </c>
      <c r="U17" t="str">
        <f ca="1"/>
        <v>19-May</v>
      </c>
      <c r="V17" t="str">
        <f ca="1"/>
        <v>18-May</v>
      </c>
      <c r="W17" t="str">
        <f ca="1"/>
        <v>17-May</v>
      </c>
      <c r="X17" t="str">
        <f ca="1"/>
        <v>16-May</v>
      </c>
      <c r="Y17" t="str">
        <f ca="1"/>
        <v>15-May</v>
      </c>
      <c r="Z17" t="str">
        <f ca="1"/>
        <v>14-May</v>
      </c>
      <c r="AA17" t="str">
        <f ca="1"/>
        <v>13-May</v>
      </c>
      <c r="AB17" t="str">
        <f ca="1"/>
        <v>0.25</v>
      </c>
    </row>
    <row r="18" spans="1:28" x14ac:dyDescent="0.35">
      <c r="A18" s="33" t="s">
        <v>1097</v>
      </c>
      <c r="B18" t="str">
        <f t="array" aca="1" ref="B18:AB18" ca="1">_xll.PICurrVal('Konkan Datalink'!$B$2:$AB$2,0,'Konkan Datalink'!$A$18)</f>
        <v>Palghar</v>
      </c>
      <c r="C18" t="str">
        <f ca="1"/>
        <v>Palghar</v>
      </c>
      <c r="D18" t="str">
        <f ca="1"/>
        <v>Palghar</v>
      </c>
      <c r="E18" t="str">
        <f ca="1"/>
        <v>Mokhada</v>
      </c>
      <c r="F18" t="str">
        <f ca="1"/>
        <v>20028070</v>
      </c>
      <c r="G18" t="str">
        <f ca="1"/>
        <v>MOKHADA TALUKA 58 VILLAGES R.R.W.S. SCHEME, TAL -MOKHADA</v>
      </c>
      <c r="H18" t="str">
        <f ca="1"/>
        <v>Ghodichapada Sakhari</v>
      </c>
      <c r="I18" t="str">
        <f ca="1"/>
        <v>ESR_Ghodichapada Sakhari.25LL</v>
      </c>
      <c r="J18">
        <f ca="1"/>
        <v>0</v>
      </c>
      <c r="K18">
        <f ca="1"/>
        <v>25.843000411987305</v>
      </c>
      <c r="L18" t="str">
        <f ca="1"/>
        <v>0.44LL</v>
      </c>
      <c r="M18">
        <f ca="1"/>
        <v>0.17920000076293946</v>
      </c>
      <c r="N18">
        <f ca="1"/>
        <v>4.7483825683593751E-2</v>
      </c>
      <c r="O18">
        <f ca="1"/>
        <v>1.4711437225341796E-2</v>
      </c>
      <c r="P18">
        <f ca="1"/>
        <v>1.9852676391601563E-2</v>
      </c>
      <c r="Q18">
        <f ca="1"/>
        <v>6.4641952514648442E-4</v>
      </c>
      <c r="R18">
        <f ca="1"/>
        <v>1.0396170796184379E-4</v>
      </c>
      <c r="S18">
        <f ca="1"/>
        <v>0</v>
      </c>
      <c r="T18">
        <f ca="1"/>
        <v>1</v>
      </c>
      <c r="U18" t="str">
        <f ca="1"/>
        <v>19-May</v>
      </c>
      <c r="V18" t="str">
        <f ca="1"/>
        <v>18-May</v>
      </c>
      <c r="W18" t="str">
        <f ca="1"/>
        <v>17-May</v>
      </c>
      <c r="X18" t="str">
        <f ca="1"/>
        <v>16-May</v>
      </c>
      <c r="Y18" t="str">
        <f ca="1"/>
        <v>15-May</v>
      </c>
      <c r="Z18" t="str">
        <f ca="1"/>
        <v>14-May</v>
      </c>
      <c r="AA18" t="str">
        <f ca="1"/>
        <v>13-May</v>
      </c>
      <c r="AB18" t="str">
        <f ca="1"/>
        <v>0.25</v>
      </c>
    </row>
    <row r="19" spans="1:28" x14ac:dyDescent="0.35">
      <c r="A19" s="33" t="s">
        <v>1151</v>
      </c>
      <c r="B19" t="str">
        <f t="array" aca="1" ref="B19:AB19" ca="1">_xll.PICurrVal('Konkan Datalink'!$B$2:$AB$2,0,'Konkan Datalink'!$A$19)</f>
        <v>Palghar</v>
      </c>
      <c r="C19" t="str">
        <f ca="1"/>
        <v>Palghar</v>
      </c>
      <c r="D19" t="str">
        <f ca="1"/>
        <v>Palghar</v>
      </c>
      <c r="E19" t="str">
        <f ca="1"/>
        <v>Mokhada</v>
      </c>
      <c r="F19" t="str">
        <f ca="1"/>
        <v>20028070</v>
      </c>
      <c r="G19" t="str">
        <f ca="1"/>
        <v>MOKHADA TALUKA 58 VILLAGES R.R.W.S. SCHEME, TAL -MOKHADA</v>
      </c>
      <c r="H19" t="str">
        <f ca="1"/>
        <v>Jogalwadi</v>
      </c>
      <c r="I19" t="str">
        <f ca="1"/>
        <v>ESR_Jogalwadi 0.43LL</v>
      </c>
      <c r="J19">
        <f ca="1"/>
        <v>0</v>
      </c>
      <c r="K19">
        <f ca="1"/>
        <v>4.1984000205993652</v>
      </c>
      <c r="L19" t="str">
        <f ca="1"/>
        <v>0.43LL</v>
      </c>
      <c r="M19">
        <f ca="1"/>
        <v>0</v>
      </c>
      <c r="N19">
        <f ca="1"/>
        <v>0</v>
      </c>
      <c r="O19">
        <f ca="1"/>
        <v>0</v>
      </c>
      <c r="P19">
        <f ca="1"/>
        <v>0</v>
      </c>
      <c r="Q19">
        <f ca="1"/>
        <v>3.0110001564025877E-3</v>
      </c>
      <c r="R19">
        <f ca="1"/>
        <v>0</v>
      </c>
      <c r="S19">
        <f ca="1"/>
        <v>0</v>
      </c>
      <c r="T19">
        <f ca="1"/>
        <v>1</v>
      </c>
      <c r="U19" t="str">
        <f ca="1"/>
        <v>19-May</v>
      </c>
      <c r="V19" t="str">
        <f ca="1"/>
        <v>18-May</v>
      </c>
      <c r="W19" t="str">
        <f ca="1"/>
        <v>17-May</v>
      </c>
      <c r="X19" t="str">
        <f ca="1"/>
        <v>16-May</v>
      </c>
      <c r="Y19" t="str">
        <f ca="1"/>
        <v>15-May</v>
      </c>
      <c r="Z19" t="str">
        <f ca="1"/>
        <v>14-May</v>
      </c>
      <c r="AA19" t="str">
        <f ca="1"/>
        <v>13-May</v>
      </c>
      <c r="AB19" t="str">
        <f ca="1"/>
        <v>0.430000007152557</v>
      </c>
    </row>
    <row r="20" spans="1:28" x14ac:dyDescent="0.35">
      <c r="A20" s="33" t="s">
        <v>1098</v>
      </c>
      <c r="B20" t="str">
        <f t="array" aca="1" ref="B20:AB20" ca="1">_xll.PICurrVal('Konkan Datalink'!$B$2:$AB$2,0,'Konkan Datalink'!$A$20)</f>
        <v>Palghar</v>
      </c>
      <c r="C20" t="str">
        <f ca="1"/>
        <v>Palghar</v>
      </c>
      <c r="D20" t="str">
        <f ca="1"/>
        <v>Palghar</v>
      </c>
      <c r="E20" t="str">
        <f ca="1"/>
        <v>Mokhada</v>
      </c>
      <c r="F20" t="str">
        <f ca="1"/>
        <v>20028070</v>
      </c>
      <c r="G20" t="str">
        <f ca="1"/>
        <v>MOKHADA TALUKA 58 VILLAGES R.R.W.S. SCHEME, TAL -MOKHADA</v>
      </c>
      <c r="H20" t="str">
        <f ca="1"/>
        <v>Gonde BK</v>
      </c>
      <c r="I20" t="str">
        <f ca="1"/>
        <v>ESR_Gonde BK.66LL</v>
      </c>
      <c r="J20">
        <f ca="1"/>
        <v>0</v>
      </c>
      <c r="K20">
        <f ca="1"/>
        <v>7319.0341796875</v>
      </c>
      <c r="L20" t="str">
        <f ca="1"/>
        <v>0.61LL</v>
      </c>
      <c r="M20">
        <f ca="1"/>
        <v>3.1193701171875001</v>
      </c>
      <c r="N20">
        <f ca="1"/>
        <v>1.096220703125</v>
      </c>
      <c r="O20">
        <f ca="1"/>
        <v>0.70332031250000004</v>
      </c>
      <c r="P20">
        <f ca="1"/>
        <v>2.4488574218750001</v>
      </c>
      <c r="Q20">
        <f ca="1"/>
        <v>0.63400390625000003</v>
      </c>
      <c r="R20">
        <f ca="1"/>
        <v>4.5938068575196667E-4</v>
      </c>
      <c r="S20">
        <f ca="1"/>
        <v>0.54205278361575437</v>
      </c>
      <c r="T20">
        <f ca="1"/>
        <v>1</v>
      </c>
      <c r="U20" t="str">
        <f ca="1"/>
        <v>19-May</v>
      </c>
      <c r="V20" t="str">
        <f ca="1"/>
        <v>18-May</v>
      </c>
      <c r="W20" t="str">
        <f ca="1"/>
        <v>17-May</v>
      </c>
      <c r="X20" t="str">
        <f ca="1"/>
        <v>16-May</v>
      </c>
      <c r="Y20" t="str">
        <f ca="1"/>
        <v>15-May</v>
      </c>
      <c r="Z20" t="str">
        <f ca="1"/>
        <v>14-May</v>
      </c>
      <c r="AA20" t="str">
        <f ca="1"/>
        <v>13-May</v>
      </c>
      <c r="AB20" t="str">
        <f ca="1"/>
        <v>0.66</v>
      </c>
    </row>
    <row r="21" spans="1:28" x14ac:dyDescent="0.35">
      <c r="A21" s="33" t="s">
        <v>1099</v>
      </c>
      <c r="B21" t="str">
        <f t="array" aca="1" ref="B21:AB21" ca="1">_xll.PICurrVal('Konkan Datalink'!$B$2:$AB$2,0,'Konkan Datalink'!$A$21)</f>
        <v>Palghar</v>
      </c>
      <c r="C21" t="str">
        <f ca="1"/>
        <v>Palghar</v>
      </c>
      <c r="D21" t="str">
        <f ca="1"/>
        <v>Palghar</v>
      </c>
      <c r="E21" t="str">
        <f ca="1"/>
        <v>Mokhada</v>
      </c>
      <c r="F21" t="str">
        <f ca="1"/>
        <v>20028070</v>
      </c>
      <c r="G21" t="str">
        <f ca="1"/>
        <v>MOKHADA TALUKA 58 VILLAGES R.R.W.S. SCHEME, TAL -MOKHADA</v>
      </c>
      <c r="H21" t="str">
        <f ca="1"/>
        <v>Pawarpada Poshera</v>
      </c>
      <c r="I21" t="str">
        <f ca="1"/>
        <v>ESR_Pawarpada Poshera.25LL</v>
      </c>
      <c r="J21">
        <f ca="1"/>
        <v>0</v>
      </c>
      <c r="K21">
        <f ca="1"/>
        <v>273.48599243164063</v>
      </c>
      <c r="L21" t="str">
        <f ca="1"/>
        <v>0.39LL</v>
      </c>
      <c r="M21">
        <f ca="1"/>
        <v>8.1970062255859372E-2</v>
      </c>
      <c r="N21">
        <f ca="1"/>
        <v>8.4942932128906246E-2</v>
      </c>
      <c r="O21">
        <f ca="1"/>
        <v>0</v>
      </c>
      <c r="P21">
        <f ca="1"/>
        <v>0</v>
      </c>
      <c r="Q21">
        <f ca="1"/>
        <v>0</v>
      </c>
      <c r="R21">
        <f ca="1"/>
        <v>0</v>
      </c>
      <c r="S21">
        <f ca="1"/>
        <v>0.1059857177734375</v>
      </c>
      <c r="T21">
        <f ca="1"/>
        <v>1</v>
      </c>
      <c r="U21" t="str">
        <f ca="1"/>
        <v>19-May</v>
      </c>
      <c r="V21" t="str">
        <f ca="1"/>
        <v>18-May</v>
      </c>
      <c r="W21" t="str">
        <f ca="1"/>
        <v>17-May</v>
      </c>
      <c r="X21" t="str">
        <f ca="1"/>
        <v>16-May</v>
      </c>
      <c r="Y21" t="str">
        <f ca="1"/>
        <v>15-May</v>
      </c>
      <c r="Z21" t="str">
        <f ca="1"/>
        <v>14-May</v>
      </c>
      <c r="AA21" t="str">
        <f ca="1"/>
        <v>13-May</v>
      </c>
      <c r="AB21" t="str">
        <f ca="1"/>
        <v>0.25</v>
      </c>
    </row>
    <row r="22" spans="1:28" x14ac:dyDescent="0.35">
      <c r="A22" s="33" t="s">
        <v>1100</v>
      </c>
      <c r="B22" t="str">
        <f t="array" aca="1" ref="B22:AB22" ca="1">_xll.PICurrVal('Konkan Datalink'!$B$2:$AB$2,0,'Konkan Datalink'!$A$22)</f>
        <v>Palghar</v>
      </c>
      <c r="C22" t="str">
        <f ca="1"/>
        <v>Palghar</v>
      </c>
      <c r="D22" t="str">
        <f ca="1"/>
        <v>Palghar</v>
      </c>
      <c r="E22" t="str">
        <f ca="1"/>
        <v>Mokhada</v>
      </c>
      <c r="F22" t="str">
        <f ca="1"/>
        <v>20028070</v>
      </c>
      <c r="G22" t="str">
        <f ca="1"/>
        <v>MOKHADA TALUKA 58 VILLAGES R.R.W.S. SCHEME, TAL -MOKHADA</v>
      </c>
      <c r="H22" t="str">
        <f ca="1"/>
        <v>Wasala</v>
      </c>
      <c r="I22" t="str">
        <f ca="1"/>
        <v>ESR_Wasala.84LL</v>
      </c>
      <c r="J22">
        <f ca="1"/>
        <v>0</v>
      </c>
      <c r="K22">
        <f ca="1"/>
        <v>0</v>
      </c>
      <c r="L22" t="str">
        <f ca="1"/>
        <v>0.66LL</v>
      </c>
      <c r="M22">
        <f ca="1"/>
        <v>0</v>
      </c>
      <c r="N22">
        <f ca="1"/>
        <v>0</v>
      </c>
      <c r="O22">
        <f ca="1"/>
        <v>0</v>
      </c>
      <c r="P22">
        <f ca="1"/>
        <v>0</v>
      </c>
      <c r="Q22">
        <f ca="1"/>
        <v>0</v>
      </c>
      <c r="R22">
        <f ca="1"/>
        <v>0</v>
      </c>
      <c r="S22">
        <f ca="1"/>
        <v>0</v>
      </c>
      <c r="T22">
        <f ca="1"/>
        <v>1</v>
      </c>
      <c r="U22" t="str">
        <f ca="1"/>
        <v>19-May</v>
      </c>
      <c r="V22" t="str">
        <f ca="1"/>
        <v>18-May</v>
      </c>
      <c r="W22" t="str">
        <f ca="1"/>
        <v>17-May</v>
      </c>
      <c r="X22" t="str">
        <f ca="1"/>
        <v>16-May</v>
      </c>
      <c r="Y22" t="str">
        <f ca="1"/>
        <v>15-May</v>
      </c>
      <c r="Z22" t="str">
        <f ca="1"/>
        <v>14-May</v>
      </c>
      <c r="AA22" t="str">
        <f ca="1"/>
        <v>13-May</v>
      </c>
      <c r="AB22" t="str">
        <f ca="1"/>
        <v>0.84</v>
      </c>
    </row>
    <row r="23" spans="1:28" x14ac:dyDescent="0.35">
      <c r="A23" s="33" t="s">
        <v>1101</v>
      </c>
      <c r="B23" t="str">
        <f t="array" aca="1" ref="B23:AB23" ca="1">_xll.PICurrVal('Konkan Datalink'!$B$2:$AB$2,0,'Konkan Datalink'!$A$23)</f>
        <v>Palghar</v>
      </c>
      <c r="C23" t="str">
        <f ca="1"/>
        <v>Palghar</v>
      </c>
      <c r="D23" t="str">
        <f ca="1"/>
        <v>Palghar</v>
      </c>
      <c r="E23" t="str">
        <f ca="1"/>
        <v>Dahanu</v>
      </c>
      <c r="F23" t="str">
        <f ca="1"/>
        <v>4918426</v>
      </c>
      <c r="G23" t="str">
        <f ca="1"/>
        <v>BADA POKHARAN RETROFITTING RPWSS</v>
      </c>
      <c r="H23" t="str">
        <f ca="1"/>
        <v>Dhakti Dahanu</v>
      </c>
      <c r="I23" t="str">
        <f ca="1"/>
        <v>ESR_Dhakti Dahanu1.40LL</v>
      </c>
      <c r="J23">
        <f ca="1"/>
        <v>22.209941864013672</v>
      </c>
      <c r="K23">
        <f ca="1"/>
        <v>9986.62890625</v>
      </c>
      <c r="L23" t="str">
        <f ca="1"/>
        <v>1.40LL</v>
      </c>
      <c r="M23">
        <f ca="1"/>
        <v>1.6166411132812482</v>
      </c>
      <c r="N23">
        <f ca="1"/>
        <v>1.0994970703125</v>
      </c>
      <c r="O23">
        <f ca="1"/>
        <v>1.328662109375</v>
      </c>
      <c r="P23">
        <f ca="1"/>
        <v>2.693603515625</v>
      </c>
      <c r="Q23">
        <f ca="1"/>
        <v>2.4379199218749998</v>
      </c>
      <c r="R23">
        <f ca="1"/>
        <v>2.7703125000000002</v>
      </c>
      <c r="S23">
        <f ca="1"/>
        <v>4.8947851562500002</v>
      </c>
      <c r="T23">
        <f ca="1"/>
        <v>1</v>
      </c>
      <c r="U23" t="str">
        <f ca="1"/>
        <v>19-May</v>
      </c>
      <c r="V23" t="str">
        <f ca="1"/>
        <v>18-May</v>
      </c>
      <c r="W23" t="str">
        <f ca="1"/>
        <v>17-May</v>
      </c>
      <c r="X23" t="str">
        <f ca="1"/>
        <v>16-May</v>
      </c>
      <c r="Y23" t="str">
        <f ca="1"/>
        <v>15-May</v>
      </c>
      <c r="Z23" t="str">
        <f ca="1"/>
        <v>14-May</v>
      </c>
      <c r="AA23" t="str">
        <f ca="1"/>
        <v>13-May</v>
      </c>
      <c r="AB23" t="str">
        <f ca="1"/>
        <v>1.4</v>
      </c>
    </row>
    <row r="24" spans="1:28" x14ac:dyDescent="0.35">
      <c r="A24" s="33" t="s">
        <v>1102</v>
      </c>
      <c r="B24" t="str">
        <f t="array" aca="1" ref="B24:AB24" ca="1">_xll.PICurrVal('Konkan Datalink'!$B$2:$AB$2,0,'Konkan Datalink'!$A$24)</f>
        <v>Palghar</v>
      </c>
      <c r="C24" t="str">
        <f ca="1"/>
        <v>Palghar</v>
      </c>
      <c r="D24" t="str">
        <f ca="1"/>
        <v>Palghar</v>
      </c>
      <c r="E24" t="str">
        <f ca="1"/>
        <v>Dahanu</v>
      </c>
      <c r="F24" t="str">
        <f ca="1"/>
        <v>4918426</v>
      </c>
      <c r="G24" t="str">
        <f ca="1"/>
        <v>BADA POKHARAN RETROFITTING RPWSS</v>
      </c>
      <c r="H24" t="str">
        <f ca="1"/>
        <v>Kambode</v>
      </c>
      <c r="I24" t="str">
        <f ca="1"/>
        <v>ESR-2_Kambode.50LL</v>
      </c>
      <c r="J24">
        <f ca="1"/>
        <v>0</v>
      </c>
      <c r="K24">
        <f ca="1"/>
        <v>7.967400074005127</v>
      </c>
      <c r="L24" t="str">
        <f ca="1"/>
        <v>0.20LL</v>
      </c>
      <c r="M24">
        <f ca="1"/>
        <v>1.4357566833496095E-4</v>
      </c>
      <c r="N24">
        <f ca="1"/>
        <v>4.9066543579101558E-6</v>
      </c>
      <c r="O24">
        <f ca="1"/>
        <v>0</v>
      </c>
      <c r="P24">
        <f ca="1"/>
        <v>1.8240022659301758E-3</v>
      </c>
      <c r="Q24">
        <f ca="1"/>
        <v>2.7564525604248049E-4</v>
      </c>
      <c r="R24">
        <f ca="1"/>
        <v>6.8541049957275395E-4</v>
      </c>
      <c r="S24">
        <f ca="1"/>
        <v>6.5714359283447271E-4</v>
      </c>
      <c r="T24">
        <f ca="1"/>
        <v>1</v>
      </c>
      <c r="U24" t="str">
        <f ca="1"/>
        <v>19-May</v>
      </c>
      <c r="V24" t="str">
        <f ca="1"/>
        <v>18-May</v>
      </c>
      <c r="W24" t="str">
        <f ca="1"/>
        <v>17-May</v>
      </c>
      <c r="X24" t="str">
        <f ca="1"/>
        <v>16-May</v>
      </c>
      <c r="Y24" t="str">
        <f ca="1"/>
        <v>15-May</v>
      </c>
      <c r="Z24" t="str">
        <f ca="1"/>
        <v>14-May</v>
      </c>
      <c r="AA24" t="str">
        <f ca="1"/>
        <v>13-May</v>
      </c>
      <c r="AB24" t="str">
        <f ca="1"/>
        <v>0.2</v>
      </c>
    </row>
    <row r="25" spans="1:28" x14ac:dyDescent="0.35">
      <c r="A25" s="33" t="s">
        <v>1103</v>
      </c>
      <c r="B25" t="str">
        <f t="array" aca="1" ref="B25:AB25" ca="1">_xll.PICurrVal('Konkan Datalink'!$B$2:$AB$2,0,'Konkan Datalink'!$A$25)</f>
        <v>Palghar</v>
      </c>
      <c r="C25" t="str">
        <f ca="1"/>
        <v>Palghar</v>
      </c>
      <c r="D25" t="str">
        <f ca="1"/>
        <v>Palghar</v>
      </c>
      <c r="E25" t="str">
        <f ca="1"/>
        <v>Mokhada</v>
      </c>
      <c r="F25" t="str">
        <f ca="1"/>
        <v>20028070</v>
      </c>
      <c r="G25" t="str">
        <f ca="1"/>
        <v>MOKHADA TALUKA 58 VILLAGES R.R.W.S. SCHEME, TAL -MOKHADA</v>
      </c>
      <c r="H25" t="str">
        <f ca="1"/>
        <v>Pangripada Chas</v>
      </c>
      <c r="I25" t="str">
        <f ca="1"/>
        <v>ESR_Pangaripada Chas.49LL</v>
      </c>
      <c r="J25">
        <f ca="1"/>
        <v>0</v>
      </c>
      <c r="K25">
        <f ca="1"/>
        <v>0</v>
      </c>
      <c r="L25" t="str">
        <f ca="1"/>
        <v>0.25LL</v>
      </c>
      <c r="M25">
        <f ca="1"/>
        <v>0</v>
      </c>
      <c r="N25">
        <f ca="1"/>
        <v>0</v>
      </c>
      <c r="O25">
        <f ca="1"/>
        <v>0</v>
      </c>
      <c r="P25">
        <f ca="1"/>
        <v>0</v>
      </c>
      <c r="Q25">
        <f ca="1"/>
        <v>0</v>
      </c>
      <c r="R25">
        <f ca="1"/>
        <v>0</v>
      </c>
      <c r="S25">
        <f ca="1"/>
        <v>0</v>
      </c>
      <c r="T25">
        <f ca="1"/>
        <v>1</v>
      </c>
      <c r="U25" t="str">
        <f ca="1"/>
        <v>19-May</v>
      </c>
      <c r="V25" t="str">
        <f ca="1"/>
        <v>18-May</v>
      </c>
      <c r="W25" t="str">
        <f ca="1"/>
        <v>17-May</v>
      </c>
      <c r="X25" t="str">
        <f ca="1"/>
        <v>16-May</v>
      </c>
      <c r="Y25" t="str">
        <f ca="1"/>
        <v>15-May</v>
      </c>
      <c r="Z25" t="str">
        <f ca="1"/>
        <v>14-May</v>
      </c>
      <c r="AA25" t="str">
        <f ca="1"/>
        <v>13-May</v>
      </c>
      <c r="AB25" t="str">
        <f ca="1"/>
        <v>0.49</v>
      </c>
    </row>
    <row r="26" spans="1:28" x14ac:dyDescent="0.35">
      <c r="A26" s="33" t="s">
        <v>488</v>
      </c>
      <c r="B26" t="str">
        <f t="array" aca="1" ref="B26:AB26" ca="1">_xll.PICurrVal('Konkan Datalink'!$B$2:$AB$2,0,'Konkan Datalink'!$A$26)</f>
        <v>Panvel</v>
      </c>
      <c r="C26" t="str">
        <f ca="1"/>
        <v>Raigadh</v>
      </c>
      <c r="D26" t="str">
        <f ca="1"/>
        <v>Mangaon</v>
      </c>
      <c r="E26" t="str">
        <f ca="1"/>
        <v>Pen</v>
      </c>
      <c r="F26" t="str">
        <f ca="1"/>
        <v>20020563</v>
      </c>
      <c r="G26" t="str">
        <f ca="1"/>
        <v>Shahapada 38 Villages</v>
      </c>
      <c r="H26" t="str">
        <f ca="1"/>
        <v>Washinaka</v>
      </c>
      <c r="I26" t="str">
        <f ca="1"/>
        <v>ESR_Washinaka2.60LL</v>
      </c>
      <c r="J26">
        <f ca="1"/>
        <v>0</v>
      </c>
      <c r="K26">
        <f ca="1"/>
        <v>11.892999649047852</v>
      </c>
      <c r="L26" t="str">
        <f ca="1"/>
        <v>2.60LL</v>
      </c>
      <c r="M26">
        <f ca="1"/>
        <v>0</v>
      </c>
      <c r="N26">
        <f ca="1"/>
        <v>0</v>
      </c>
      <c r="O26">
        <f ca="1"/>
        <v>1.9499969482421875E-3</v>
      </c>
      <c r="P26">
        <f ca="1"/>
        <v>0</v>
      </c>
      <c r="Q26">
        <f ca="1"/>
        <v>0</v>
      </c>
      <c r="R26">
        <f ca="1"/>
        <v>0</v>
      </c>
      <c r="S26">
        <f ca="1"/>
        <v>0</v>
      </c>
      <c r="T26">
        <f ca="1"/>
        <v>1</v>
      </c>
      <c r="U26" t="str">
        <f ca="1"/>
        <v>19-May</v>
      </c>
      <c r="V26" t="str">
        <f ca="1"/>
        <v>18-May</v>
      </c>
      <c r="W26" t="str">
        <f ca="1"/>
        <v>17-May</v>
      </c>
      <c r="X26" t="str">
        <f ca="1"/>
        <v>16-May</v>
      </c>
      <c r="Y26" t="str">
        <f ca="1"/>
        <v>15-May</v>
      </c>
      <c r="Z26" t="str">
        <f ca="1"/>
        <v>14-May</v>
      </c>
      <c r="AA26" t="str">
        <f ca="1"/>
        <v>13-May</v>
      </c>
      <c r="AB26" t="str">
        <f ca="1"/>
        <v>2.6</v>
      </c>
    </row>
    <row r="27" spans="1:28" x14ac:dyDescent="0.35">
      <c r="A27" s="33" t="s">
        <v>1104</v>
      </c>
      <c r="B27" t="str">
        <f t="array" aca="1" ref="B27:AB27" ca="1">_xll.PICurrVal('Konkan Datalink'!$B$2:$AB$2,0,'Konkan Datalink'!$A$27)</f>
        <v>Palghar</v>
      </c>
      <c r="C27" t="str">
        <f ca="1"/>
        <v>Palghar</v>
      </c>
      <c r="D27" t="str">
        <f ca="1"/>
        <v>Palghar</v>
      </c>
      <c r="E27" t="str">
        <f ca="1"/>
        <v>Dahanu</v>
      </c>
      <c r="F27" t="str">
        <f ca="1"/>
        <v>4918426</v>
      </c>
      <c r="G27" t="str">
        <f ca="1"/>
        <v>BADA POKHARAN RETROFITTING RPWSS</v>
      </c>
      <c r="H27" t="str">
        <f ca="1"/>
        <v>Matgaon</v>
      </c>
      <c r="I27" t="str">
        <f ca="1"/>
        <v>ESR-02 Matgaon 0.15LL</v>
      </c>
      <c r="J27">
        <f ca="1"/>
        <v>0</v>
      </c>
      <c r="K27">
        <f ca="1"/>
        <v>6561.63623046875</v>
      </c>
      <c r="L27" t="str">
        <f ca="1"/>
        <v>0.15LL</v>
      </c>
      <c r="M27">
        <f ca="1"/>
        <v>0.42289550781250002</v>
      </c>
      <c r="N27">
        <f ca="1"/>
        <v>2.9213427734374999</v>
      </c>
      <c r="O27">
        <f ca="1"/>
        <v>3.7213671874999998</v>
      </c>
      <c r="P27">
        <f ca="1"/>
        <v>0.94026367187500004</v>
      </c>
      <c r="Q27">
        <f ca="1"/>
        <v>1.3972314453125001</v>
      </c>
      <c r="R27">
        <f ca="1"/>
        <v>1.0720361328125001</v>
      </c>
      <c r="S27">
        <f ca="1"/>
        <v>0.52693359375000004</v>
      </c>
      <c r="T27">
        <f ca="1"/>
        <v>1</v>
      </c>
      <c r="U27" t="str">
        <f ca="1"/>
        <v>19-May</v>
      </c>
      <c r="V27" t="str">
        <f ca="1"/>
        <v>18-May</v>
      </c>
      <c r="W27" t="str">
        <f ca="1"/>
        <v>17-May</v>
      </c>
      <c r="X27" t="str">
        <f ca="1"/>
        <v>16-May</v>
      </c>
      <c r="Y27" t="str">
        <f ca="1"/>
        <v>15-May</v>
      </c>
      <c r="Z27" t="str">
        <f ca="1"/>
        <v>14-May</v>
      </c>
      <c r="AA27" t="str">
        <f ca="1"/>
        <v>13-May</v>
      </c>
      <c r="AB27" t="str">
        <f ca="1"/>
        <v>0.150000005960464</v>
      </c>
    </row>
    <row r="28" spans="1:28" x14ac:dyDescent="0.35">
      <c r="A28" s="33" t="s">
        <v>486</v>
      </c>
      <c r="B28" t="str">
        <f t="array" aca="1" ref="B28:AB28" ca="1">_xll.PICurrVal('Konkan Datalink'!$B$2:$AB$2,0,'Konkan Datalink'!$A$28)</f>
        <v>Panvel</v>
      </c>
      <c r="C28" t="str">
        <f ca="1"/>
        <v>Raigadh</v>
      </c>
      <c r="D28" t="str">
        <f ca="1"/>
        <v>Mangaon</v>
      </c>
      <c r="E28" t="str">
        <f ca="1"/>
        <v>Pen</v>
      </c>
      <c r="F28" t="str">
        <f ca="1"/>
        <v>20020563</v>
      </c>
      <c r="G28" t="str">
        <f ca="1"/>
        <v>Shahapada 38 Villages</v>
      </c>
      <c r="H28" t="str">
        <f ca="1"/>
        <v>Shirki</v>
      </c>
      <c r="I28" t="str">
        <f ca="1"/>
        <v>ESR_Shirki4.10LL</v>
      </c>
      <c r="J28">
        <f ca="1"/>
        <v>0</v>
      </c>
      <c r="K28">
        <f ca="1"/>
        <v>0</v>
      </c>
      <c r="L28" t="str">
        <f ca="1"/>
        <v>4.10LL</v>
      </c>
      <c r="M28">
        <f ca="1"/>
        <v>0</v>
      </c>
      <c r="N28">
        <f ca="1"/>
        <v>0</v>
      </c>
      <c r="O28">
        <f ca="1"/>
        <v>0</v>
      </c>
      <c r="P28">
        <f ca="1"/>
        <v>0</v>
      </c>
      <c r="Q28">
        <f ca="1"/>
        <v>0</v>
      </c>
      <c r="R28">
        <f ca="1"/>
        <v>0</v>
      </c>
      <c r="S28">
        <f ca="1"/>
        <v>0</v>
      </c>
      <c r="T28">
        <f ca="1"/>
        <v>1</v>
      </c>
      <c r="U28" t="str">
        <f ca="1"/>
        <v>19-May</v>
      </c>
      <c r="V28" t="str">
        <f ca="1"/>
        <v>18-May</v>
      </c>
      <c r="W28" t="str">
        <f ca="1"/>
        <v>17-May</v>
      </c>
      <c r="X28" t="str">
        <f ca="1"/>
        <v>16-May</v>
      </c>
      <c r="Y28" t="str">
        <f ca="1"/>
        <v>15-May</v>
      </c>
      <c r="Z28" t="str">
        <f ca="1"/>
        <v>14-May</v>
      </c>
      <c r="AA28" t="str">
        <f ca="1"/>
        <v>13-May</v>
      </c>
      <c r="AB28" t="str">
        <f ca="1"/>
        <v>4.1</v>
      </c>
    </row>
    <row r="29" spans="1:28" x14ac:dyDescent="0.35">
      <c r="A29" s="33" t="s">
        <v>1105</v>
      </c>
      <c r="B29" t="str">
        <f t="array" aca="1" ref="B29:AB29" ca="1">_xll.PICurrVal('Konkan Datalink'!$B$2:$AB$2,0,'Konkan Datalink'!$A$29)</f>
        <v>Palghar</v>
      </c>
      <c r="C29" t="str">
        <f ca="1"/>
        <v>Palghar</v>
      </c>
      <c r="D29" t="str">
        <f ca="1"/>
        <v>Palghar</v>
      </c>
      <c r="E29" t="str">
        <f ca="1"/>
        <v>Palghar</v>
      </c>
      <c r="F29" t="str">
        <f ca="1"/>
        <v>20017952</v>
      </c>
      <c r="G29" t="str">
        <f ca="1"/>
        <v>Padghe and 19 villages PWSS</v>
      </c>
      <c r="H29" t="str">
        <f ca="1"/>
        <v>Padghe</v>
      </c>
      <c r="I29" t="str">
        <f ca="1"/>
        <v>ESR-01 Padghe 0.87LL</v>
      </c>
      <c r="J29">
        <f ca="1"/>
        <v>0</v>
      </c>
      <c r="K29">
        <f ca="1"/>
        <v>0</v>
      </c>
      <c r="L29" t="str">
        <f ca="1"/>
        <v>0.87LL</v>
      </c>
      <c r="M29">
        <f ca="1"/>
        <v>0</v>
      </c>
      <c r="N29">
        <f ca="1"/>
        <v>0</v>
      </c>
      <c r="O29">
        <f ca="1"/>
        <v>0</v>
      </c>
      <c r="P29">
        <f ca="1"/>
        <v>0</v>
      </c>
      <c r="Q29">
        <f ca="1"/>
        <v>0</v>
      </c>
      <c r="R29">
        <f ca="1"/>
        <v>0</v>
      </c>
      <c r="S29">
        <f ca="1"/>
        <v>0</v>
      </c>
      <c r="T29">
        <f ca="1"/>
        <v>1</v>
      </c>
      <c r="U29" t="str">
        <f ca="1"/>
        <v>19-May</v>
      </c>
      <c r="V29" t="str">
        <f ca="1"/>
        <v>18-May</v>
      </c>
      <c r="W29" t="str">
        <f ca="1"/>
        <v>17-May</v>
      </c>
      <c r="X29" t="str">
        <f ca="1"/>
        <v>16-May</v>
      </c>
      <c r="Y29" t="str">
        <f ca="1"/>
        <v>15-May</v>
      </c>
      <c r="Z29" t="str">
        <f ca="1"/>
        <v>14-May</v>
      </c>
      <c r="AA29" t="str">
        <f ca="1"/>
        <v>13-May</v>
      </c>
      <c r="AB29" t="str">
        <f ca="1"/>
        <v>0.870000004768372</v>
      </c>
    </row>
    <row r="30" spans="1:28" x14ac:dyDescent="0.35">
      <c r="A30" s="33" t="s">
        <v>1106</v>
      </c>
      <c r="B30" t="str">
        <f t="array" aca="1" ref="B30:AB30" ca="1">_xll.PICurrVal('Konkan Datalink'!$B$2:$AB$2,0,'Konkan Datalink'!$A$30)</f>
        <v>Raigadh</v>
      </c>
      <c r="C30" t="str">
        <f ca="1"/>
        <v>Raigadh</v>
      </c>
      <c r="D30" t="str">
        <f ca="1"/>
        <v>Raigadh</v>
      </c>
      <c r="E30" t="str">
        <f ca="1"/>
        <v>Mangaon</v>
      </c>
      <c r="F30" t="str">
        <f ca="1"/>
        <v>20028626</v>
      </c>
      <c r="G30" t="str">
        <f ca="1"/>
        <v>Warak Kushade Water Supply Scheme tal- Mnagaon, Dist-Raigad</v>
      </c>
      <c r="H30" t="str">
        <f ca="1"/>
        <v>Koshimbale</v>
      </c>
      <c r="I30" t="str">
        <f ca="1"/>
        <v>ESR Koshimbale 0.21LL</v>
      </c>
      <c r="J30">
        <f ca="1"/>
        <v>0</v>
      </c>
      <c r="K30">
        <f ca="1"/>
        <v>0</v>
      </c>
      <c r="L30" t="str">
        <f ca="1"/>
        <v>0.21LL</v>
      </c>
      <c r="M30">
        <f ca="1"/>
        <v>0</v>
      </c>
      <c r="N30">
        <f ca="1"/>
        <v>0</v>
      </c>
      <c r="O30">
        <f ca="1"/>
        <v>0</v>
      </c>
      <c r="P30">
        <f ca="1"/>
        <v>0</v>
      </c>
      <c r="Q30">
        <f ca="1"/>
        <v>0</v>
      </c>
      <c r="R30">
        <f ca="1"/>
        <v>0</v>
      </c>
      <c r="S30">
        <f ca="1"/>
        <v>0</v>
      </c>
      <c r="T30">
        <f ca="1"/>
        <v>1</v>
      </c>
      <c r="U30" t="str">
        <f ca="1"/>
        <v>19-May</v>
      </c>
      <c r="V30" t="str">
        <f ca="1"/>
        <v>18-May</v>
      </c>
      <c r="W30" t="str">
        <f ca="1"/>
        <v>17-May</v>
      </c>
      <c r="X30" t="str">
        <f ca="1"/>
        <v>16-May</v>
      </c>
      <c r="Y30" t="str">
        <f ca="1"/>
        <v>15-May</v>
      </c>
      <c r="Z30" t="str">
        <f ca="1"/>
        <v>14-May</v>
      </c>
      <c r="AA30" t="str">
        <f ca="1"/>
        <v>13-May</v>
      </c>
      <c r="AB30" t="str">
        <f ca="1"/>
        <v>0.209999993443489</v>
      </c>
    </row>
    <row r="31" spans="1:28" x14ac:dyDescent="0.35">
      <c r="A31" s="33" t="s">
        <v>1107</v>
      </c>
      <c r="B31" t="str">
        <f t="array" aca="1" ref="B31:AB31" ca="1">_xll.PICurrVal('Konkan Datalink'!$B$2:$AB$2,0,'Konkan Datalink'!$A$31)</f>
        <v>Palghar</v>
      </c>
      <c r="C31" t="str">
        <f ca="1"/>
        <v>Palghar</v>
      </c>
      <c r="D31" t="str">
        <f ca="1"/>
        <v>Palghar</v>
      </c>
      <c r="E31" t="str">
        <f ca="1"/>
        <v>Mokhada</v>
      </c>
      <c r="F31" t="str">
        <f ca="1"/>
        <v>20028070</v>
      </c>
      <c r="G31" t="str">
        <f ca="1"/>
        <v>MOKHADA TALUKA 58 VILLAGES R.R.W.S. SCHEME, TAL -MOKHADA</v>
      </c>
      <c r="H31" t="str">
        <f ca="1"/>
        <v>Pardhyachimet Poshera</v>
      </c>
      <c r="I31" t="str">
        <f ca="1"/>
        <v>ESR_Pardhyachimet Poshera.86LL</v>
      </c>
      <c r="J31">
        <f ca="1"/>
        <v>0</v>
      </c>
      <c r="K31">
        <f ca="1"/>
        <v>2015.4329833984375</v>
      </c>
      <c r="L31" t="str">
        <f ca="1"/>
        <v>0.34LL</v>
      </c>
      <c r="M31">
        <f ca="1"/>
        <v>0.38761962890625001</v>
      </c>
      <c r="N31">
        <f ca="1"/>
        <v>0.26947509765625</v>
      </c>
      <c r="O31">
        <f ca="1"/>
        <v>0.26502563476562502</v>
      </c>
      <c r="P31">
        <f ca="1"/>
        <v>0.27453125</v>
      </c>
      <c r="Q31">
        <f ca="1"/>
        <v>0</v>
      </c>
      <c r="R31">
        <f ca="1"/>
        <v>0.20150143427149486</v>
      </c>
      <c r="S31">
        <f ca="1"/>
        <v>0.12822387695312501</v>
      </c>
      <c r="T31">
        <f ca="1"/>
        <v>1</v>
      </c>
      <c r="U31" t="str">
        <f ca="1"/>
        <v>19-May</v>
      </c>
      <c r="V31" t="str">
        <f ca="1"/>
        <v>18-May</v>
      </c>
      <c r="W31" t="str">
        <f ca="1"/>
        <v>17-May</v>
      </c>
      <c r="X31" t="str">
        <f ca="1"/>
        <v>16-May</v>
      </c>
      <c r="Y31" t="str">
        <f ca="1"/>
        <v>15-May</v>
      </c>
      <c r="Z31" t="str">
        <f ca="1"/>
        <v>14-May</v>
      </c>
      <c r="AA31" t="str">
        <f ca="1"/>
        <v>13-May</v>
      </c>
      <c r="AB31" t="str">
        <f ca="1"/>
        <v>0.86</v>
      </c>
    </row>
    <row r="32" spans="1:28" x14ac:dyDescent="0.35">
      <c r="A32" s="33" t="s">
        <v>1108</v>
      </c>
      <c r="B32" t="str">
        <f t="array" aca="1" ref="B32:AB32" ca="1">_xll.PICurrVal('Konkan Datalink'!$B$2:$AB$2,0,'Konkan Datalink'!$A$32)</f>
        <v>Palghar</v>
      </c>
      <c r="C32" t="str">
        <f ca="1"/>
        <v>Palghar</v>
      </c>
      <c r="D32" t="str">
        <f ca="1"/>
        <v>Palghar</v>
      </c>
      <c r="E32" t="str">
        <f ca="1"/>
        <v>Dahanu</v>
      </c>
      <c r="F32" t="str">
        <f ca="1"/>
        <v>4918426</v>
      </c>
      <c r="G32" t="str">
        <f ca="1"/>
        <v>BADA POKHARAN RETROFITTING RPWSS</v>
      </c>
      <c r="H32" t="str">
        <f ca="1"/>
        <v>Pokharan</v>
      </c>
      <c r="I32" t="str">
        <f ca="1"/>
        <v>ESR_Pokharan.50LL</v>
      </c>
      <c r="J32">
        <f ca="1"/>
        <v>0</v>
      </c>
      <c r="K32">
        <f ca="1"/>
        <v>3049.842041015625</v>
      </c>
      <c r="L32" t="str">
        <f ca="1"/>
        <v>0.50LL</v>
      </c>
      <c r="M32">
        <f ca="1"/>
        <v>6.9604492187500004E-3</v>
      </c>
      <c r="N32">
        <f ca="1"/>
        <v>2.5878906250000001E-4</v>
      </c>
      <c r="O32">
        <f ca="1"/>
        <v>1.3238500976562499</v>
      </c>
      <c r="P32">
        <f ca="1"/>
        <v>0</v>
      </c>
      <c r="Q32">
        <f ca="1"/>
        <v>1.7910709256193514E-3</v>
      </c>
      <c r="R32">
        <f ca="1"/>
        <v>1.66739990234375</v>
      </c>
      <c r="S32">
        <f ca="1"/>
        <v>7.3974609374999995E-4</v>
      </c>
      <c r="T32">
        <f ca="1"/>
        <v>1</v>
      </c>
      <c r="U32" t="str">
        <f ca="1"/>
        <v>19-May</v>
      </c>
      <c r="V32" t="str">
        <f ca="1"/>
        <v>18-May</v>
      </c>
      <c r="W32" t="str">
        <f ca="1"/>
        <v>17-May</v>
      </c>
      <c r="X32" t="str">
        <f ca="1"/>
        <v>16-May</v>
      </c>
      <c r="Y32" t="str">
        <f ca="1"/>
        <v>15-May</v>
      </c>
      <c r="Z32" t="str">
        <f ca="1"/>
        <v>14-May</v>
      </c>
      <c r="AA32" t="str">
        <f ca="1"/>
        <v>13-May</v>
      </c>
      <c r="AB32" t="str">
        <f ca="1"/>
        <v>0.5</v>
      </c>
    </row>
    <row r="33" spans="1:28" x14ac:dyDescent="0.35">
      <c r="A33" s="33" t="s">
        <v>801</v>
      </c>
      <c r="B33" t="str">
        <f t="array" aca="1" ref="B33:AB33" ca="1">_xll.PICurrVal('Konkan Datalink'!$B$2:$AB$2,0,'Konkan Datalink'!$A$33)</f>
        <v>Panvel</v>
      </c>
      <c r="C33" t="str">
        <f ca="1"/>
        <v>Raigadh</v>
      </c>
      <c r="D33" t="str">
        <f ca="1"/>
        <v>Mangaon</v>
      </c>
      <c r="E33" t="str">
        <f ca="1"/>
        <v>Khalapur</v>
      </c>
      <c r="F33" t="str">
        <f ca="1"/>
        <v>20028168</v>
      </c>
      <c r="G33" t="str">
        <f ca="1"/>
        <v>Devnhave water supply scheme</v>
      </c>
      <c r="H33" t="str">
        <f ca="1"/>
        <v>Devnhave</v>
      </c>
      <c r="I33" t="str">
        <f ca="1"/>
        <v>ESR_Devnhave2.85LL-P3</v>
      </c>
      <c r="J33" t="str">
        <f ca="1"/>
        <v>Pt Created</v>
      </c>
      <c r="K33" t="str">
        <f ca="1"/>
        <v>Pt Created</v>
      </c>
      <c r="L33" t="str">
        <f ca="1"/>
        <v>2.85LL</v>
      </c>
      <c r="M33">
        <f ca="1"/>
        <v>0</v>
      </c>
      <c r="N33">
        <f ca="1"/>
        <v>0</v>
      </c>
      <c r="O33">
        <f ca="1"/>
        <v>0</v>
      </c>
      <c r="P33">
        <f ca="1"/>
        <v>0</v>
      </c>
      <c r="Q33">
        <f ca="1"/>
        <v>0</v>
      </c>
      <c r="R33">
        <f ca="1"/>
        <v>0</v>
      </c>
      <c r="S33">
        <f ca="1"/>
        <v>0</v>
      </c>
      <c r="T33">
        <f ca="1"/>
        <v>0</v>
      </c>
      <c r="U33" t="str">
        <f ca="1"/>
        <v>19-May</v>
      </c>
      <c r="V33" t="str">
        <f ca="1"/>
        <v>18-May</v>
      </c>
      <c r="W33" t="str">
        <f ca="1"/>
        <v>17-May</v>
      </c>
      <c r="X33" t="str">
        <f ca="1"/>
        <v>16-May</v>
      </c>
      <c r="Y33" t="str">
        <f ca="1"/>
        <v>15-May</v>
      </c>
      <c r="Z33" t="str">
        <f ca="1"/>
        <v>14-May</v>
      </c>
      <c r="AA33" t="str">
        <f ca="1"/>
        <v>13-May</v>
      </c>
      <c r="AB33" t="str">
        <f ca="1"/>
        <v>2.85</v>
      </c>
    </row>
    <row r="34" spans="1:28" x14ac:dyDescent="0.35">
      <c r="A34" s="33" t="s">
        <v>693</v>
      </c>
      <c r="B34" t="str">
        <f t="array" aca="1" ref="B34:AB34" ca="1">_xll.PICurrVal('Konkan Datalink'!$B$2:$AB$2,0,'Konkan Datalink'!$A$34)</f>
        <v>Panvel</v>
      </c>
      <c r="C34" t="str">
        <f ca="1"/>
        <v>Raigadh</v>
      </c>
      <c r="D34" t="str">
        <f ca="1"/>
        <v>Mangaon</v>
      </c>
      <c r="E34" t="str">
        <f ca="1"/>
        <v>Khalapur</v>
      </c>
      <c r="F34" t="str">
        <f ca="1"/>
        <v>20028168</v>
      </c>
      <c r="G34" t="str">
        <f ca="1"/>
        <v>Devnhave water supply scheme</v>
      </c>
      <c r="H34" t="str">
        <f ca="1"/>
        <v>Devnhave</v>
      </c>
      <c r="I34" t="str">
        <f ca="1"/>
        <v>ESR_Devnhave2.85LL-P1</v>
      </c>
      <c r="J34">
        <f ca="1"/>
        <v>0</v>
      </c>
      <c r="K34">
        <f ca="1"/>
        <v>35179.31640625</v>
      </c>
      <c r="L34" t="str">
        <f ca="1"/>
        <v>2.85LL</v>
      </c>
      <c r="M34">
        <f ca="1"/>
        <v>2.1500781249999998</v>
      </c>
      <c r="N34">
        <f ca="1"/>
        <v>4.5707421874999996</v>
      </c>
      <c r="O34">
        <f ca="1"/>
        <v>3.6637499999999998</v>
      </c>
      <c r="P34">
        <f ca="1"/>
        <v>3.8960937499999999</v>
      </c>
      <c r="Q34">
        <f ca="1"/>
        <v>0</v>
      </c>
      <c r="R34">
        <f ca="1"/>
        <v>0</v>
      </c>
      <c r="S34">
        <f ca="1"/>
        <v>1.2081716475443682</v>
      </c>
      <c r="T34">
        <f ca="1"/>
        <v>1</v>
      </c>
      <c r="U34" t="str">
        <f ca="1"/>
        <v>19-May</v>
      </c>
      <c r="V34" t="str">
        <f ca="1"/>
        <v>18-May</v>
      </c>
      <c r="W34" t="str">
        <f ca="1"/>
        <v>17-May</v>
      </c>
      <c r="X34" t="str">
        <f ca="1"/>
        <v>16-May</v>
      </c>
      <c r="Y34" t="str">
        <f ca="1"/>
        <v>15-May</v>
      </c>
      <c r="Z34" t="str">
        <f ca="1"/>
        <v>14-May</v>
      </c>
      <c r="AA34" t="str">
        <f ca="1"/>
        <v>13-May</v>
      </c>
      <c r="AB34" t="str">
        <f ca="1"/>
        <v>2.85</v>
      </c>
    </row>
    <row r="35" spans="1:28" x14ac:dyDescent="0.35">
      <c r="A35" s="33" t="s">
        <v>1109</v>
      </c>
      <c r="B35" t="str">
        <f t="array" aca="1" ref="B35:AB35" ca="1">_xll.PICurrVal('Konkan Datalink'!$B$2:$AB$2,0,'Konkan Datalink'!$A$35)</f>
        <v>Palghar</v>
      </c>
      <c r="C35" t="str">
        <f ca="1"/>
        <v>Palghar</v>
      </c>
      <c r="D35" t="str">
        <f ca="1"/>
        <v>Palghar</v>
      </c>
      <c r="E35" t="str">
        <f ca="1"/>
        <v>Mokhada</v>
      </c>
      <c r="F35" t="str">
        <f ca="1"/>
        <v>20028070</v>
      </c>
      <c r="G35" t="str">
        <f ca="1"/>
        <v>MOKHADA TALUKA 58 VILLAGES R.R.W.S. SCHEME, TAL -MOKHADA</v>
      </c>
      <c r="H35" t="str">
        <f ca="1"/>
        <v>Gonde KH</v>
      </c>
      <c r="I35" t="str">
        <f ca="1"/>
        <v>ESR_Gonde KH.64LL</v>
      </c>
      <c r="J35">
        <f ca="1"/>
        <v>0</v>
      </c>
      <c r="K35">
        <f ca="1"/>
        <v>4.020899772644043</v>
      </c>
      <c r="L35" t="str">
        <f ca="1"/>
        <v>0.84LL</v>
      </c>
      <c r="M35">
        <f ca="1"/>
        <v>0</v>
      </c>
      <c r="N35">
        <f ca="1"/>
        <v>4.0193997726310042E-2</v>
      </c>
      <c r="O35">
        <f ca="1"/>
        <v>0</v>
      </c>
      <c r="P35">
        <f ca="1"/>
        <v>0</v>
      </c>
      <c r="Q35">
        <f ca="1"/>
        <v>0</v>
      </c>
      <c r="R35">
        <f ca="1"/>
        <v>0</v>
      </c>
      <c r="S35">
        <f ca="1"/>
        <v>0</v>
      </c>
      <c r="T35">
        <f ca="1"/>
        <v>1</v>
      </c>
      <c r="U35" t="str">
        <f ca="1"/>
        <v>19-May</v>
      </c>
      <c r="V35" t="str">
        <f ca="1"/>
        <v>18-May</v>
      </c>
      <c r="W35" t="str">
        <f ca="1"/>
        <v>17-May</v>
      </c>
      <c r="X35" t="str">
        <f ca="1"/>
        <v>16-May</v>
      </c>
      <c r="Y35" t="str">
        <f ca="1"/>
        <v>15-May</v>
      </c>
      <c r="Z35" t="str">
        <f ca="1"/>
        <v>14-May</v>
      </c>
      <c r="AA35" t="str">
        <f ca="1"/>
        <v>13-May</v>
      </c>
      <c r="AB35" t="str">
        <f ca="1"/>
        <v>0.64</v>
      </c>
    </row>
    <row r="36" spans="1:28" x14ac:dyDescent="0.35">
      <c r="A36" s="33" t="s">
        <v>1110</v>
      </c>
      <c r="B36" t="str">
        <f t="array" aca="1" ref="B36:AB36" ca="1">_xll.PICurrVal('Konkan Datalink'!$B$2:$AB$2,0,'Konkan Datalink'!$A$36)</f>
        <v>Palghar</v>
      </c>
      <c r="C36" t="str">
        <f ca="1"/>
        <v>Palghar</v>
      </c>
      <c r="D36" t="str">
        <f ca="1"/>
        <v>Palghar</v>
      </c>
      <c r="E36" t="str">
        <f ca="1"/>
        <v>Palghar</v>
      </c>
      <c r="F36" t="str">
        <f ca="1"/>
        <v>20017952</v>
      </c>
      <c r="G36" t="str">
        <f ca="1"/>
        <v>Padghe and 19 villages PWSS</v>
      </c>
      <c r="H36" t="str">
        <f ca="1"/>
        <v>Devkhop</v>
      </c>
      <c r="I36" t="str">
        <f ca="1"/>
        <v>ESR-01 Devkhop 0.50LL</v>
      </c>
      <c r="J36">
        <f ca="1"/>
        <v>0</v>
      </c>
      <c r="K36">
        <f ca="1"/>
        <v>0</v>
      </c>
      <c r="L36" t="str">
        <f ca="1"/>
        <v>0.50LL</v>
      </c>
      <c r="M36">
        <f ca="1"/>
        <v>0</v>
      </c>
      <c r="N36">
        <f ca="1"/>
        <v>0</v>
      </c>
      <c r="O36">
        <f ca="1"/>
        <v>0</v>
      </c>
      <c r="P36">
        <f ca="1"/>
        <v>0</v>
      </c>
      <c r="Q36">
        <f ca="1"/>
        <v>0</v>
      </c>
      <c r="R36">
        <f ca="1"/>
        <v>0</v>
      </c>
      <c r="S36">
        <f ca="1"/>
        <v>0</v>
      </c>
      <c r="T36">
        <f ca="1"/>
        <v>1</v>
      </c>
      <c r="U36" t="str">
        <f ca="1"/>
        <v>19-May</v>
      </c>
      <c r="V36" t="str">
        <f ca="1"/>
        <v>18-May</v>
      </c>
      <c r="W36" t="str">
        <f ca="1"/>
        <v>17-May</v>
      </c>
      <c r="X36" t="str">
        <f ca="1"/>
        <v>16-May</v>
      </c>
      <c r="Y36" t="str">
        <f ca="1"/>
        <v>15-May</v>
      </c>
      <c r="Z36" t="str">
        <f ca="1"/>
        <v>14-May</v>
      </c>
      <c r="AA36" t="str">
        <f ca="1"/>
        <v>13-May</v>
      </c>
      <c r="AB36" t="str">
        <f ca="1"/>
        <v>0.5</v>
      </c>
    </row>
    <row r="37" spans="1:28" x14ac:dyDescent="0.35">
      <c r="A37" s="33" t="s">
        <v>1111</v>
      </c>
      <c r="B37" t="str">
        <f t="array" aca="1" ref="B37:AB37" ca="1">_xll.PICurrVal('Konkan Datalink'!$B$2:$AB$2,0,'Konkan Datalink'!$A$37)</f>
        <v>Palghar</v>
      </c>
      <c r="C37" t="str">
        <f ca="1"/>
        <v>Palghar</v>
      </c>
      <c r="D37" t="str">
        <f ca="1"/>
        <v>Palghar</v>
      </c>
      <c r="E37" t="str">
        <f ca="1"/>
        <v>Mokhada</v>
      </c>
      <c r="F37" t="str">
        <f ca="1"/>
        <v>20028070</v>
      </c>
      <c r="G37" t="str">
        <f ca="1"/>
        <v>MOKHADA TALUKA 58 VILLAGES R.R.W.S. SCHEME, TAL -MOKHADA</v>
      </c>
      <c r="H37" t="str">
        <f ca="1"/>
        <v>Chas</v>
      </c>
      <c r="I37" t="str">
        <f ca="1"/>
        <v>ESR_Chas.54LL</v>
      </c>
      <c r="J37">
        <f ca="1"/>
        <v>0</v>
      </c>
      <c r="K37">
        <f ca="1"/>
        <v>1268.2685546875</v>
      </c>
      <c r="L37" t="str">
        <f ca="1"/>
        <v>0.25LL</v>
      </c>
      <c r="M37">
        <f ca="1"/>
        <v>0.17511169433593751</v>
      </c>
      <c r="N37">
        <f ca="1"/>
        <v>0.96250671386718745</v>
      </c>
      <c r="O37">
        <f ca="1"/>
        <v>0.26117919921874999</v>
      </c>
      <c r="P37">
        <f ca="1"/>
        <v>0.64330200195312504</v>
      </c>
      <c r="Q37">
        <f ca="1"/>
        <v>0.44773437500000002</v>
      </c>
      <c r="R37">
        <f ca="1"/>
        <v>9.2651367187499998E-4</v>
      </c>
      <c r="S37">
        <f ca="1"/>
        <v>0.51877197265624997</v>
      </c>
      <c r="T37">
        <f ca="1"/>
        <v>1</v>
      </c>
      <c r="U37" t="str">
        <f ca="1"/>
        <v>19-May</v>
      </c>
      <c r="V37" t="str">
        <f ca="1"/>
        <v>18-May</v>
      </c>
      <c r="W37" t="str">
        <f ca="1"/>
        <v>17-May</v>
      </c>
      <c r="X37" t="str">
        <f ca="1"/>
        <v>16-May</v>
      </c>
      <c r="Y37" t="str">
        <f ca="1"/>
        <v>15-May</v>
      </c>
      <c r="Z37" t="str">
        <f ca="1"/>
        <v>14-May</v>
      </c>
      <c r="AA37" t="str">
        <f ca="1"/>
        <v>13-May</v>
      </c>
      <c r="AB37" t="str">
        <f ca="1"/>
        <v>0.54</v>
      </c>
    </row>
    <row r="38" spans="1:28" x14ac:dyDescent="0.35">
      <c r="A38" s="33" t="s">
        <v>484</v>
      </c>
      <c r="B38" t="str">
        <f t="array" aca="1" ref="B38:AB38" ca="1">_xll.PICurrVal('Konkan Datalink'!$B$2:$AB$2,0,'Konkan Datalink'!$A$38)</f>
        <v>Panvel</v>
      </c>
      <c r="C38" t="str">
        <f ca="1"/>
        <v>Raigadh</v>
      </c>
      <c r="D38" t="str">
        <f ca="1"/>
        <v>Mangaon</v>
      </c>
      <c r="E38" t="str">
        <f ca="1"/>
        <v>Pen</v>
      </c>
      <c r="F38" t="str">
        <f ca="1"/>
        <v>20020563</v>
      </c>
      <c r="G38" t="str">
        <f ca="1"/>
        <v>Shahapada 38 Villages</v>
      </c>
      <c r="H38" t="str">
        <f ca="1"/>
        <v>Kane</v>
      </c>
      <c r="I38" t="str">
        <f ca="1"/>
        <v>ESR_Kane0.55LL</v>
      </c>
      <c r="J38">
        <f ca="1"/>
        <v>0</v>
      </c>
      <c r="K38">
        <f ca="1"/>
        <v>277.20199584960938</v>
      </c>
      <c r="L38" t="str">
        <f ca="1"/>
        <v>0.55LL</v>
      </c>
      <c r="M38">
        <f ca="1"/>
        <v>4.6398925781249998E-3</v>
      </c>
      <c r="N38">
        <f ca="1"/>
        <v>6.5917968750000004E-5</v>
      </c>
      <c r="O38">
        <f ca="1"/>
        <v>1.3458251953125E-4</v>
      </c>
      <c r="P38">
        <f ca="1"/>
        <v>5.3799438476562498E-3</v>
      </c>
      <c r="Q38">
        <f ca="1"/>
        <v>1.2481689453125E-4</v>
      </c>
      <c r="R38">
        <f ca="1"/>
        <v>0</v>
      </c>
      <c r="S38">
        <f ca="1"/>
        <v>4.6099853515625001E-3</v>
      </c>
      <c r="T38">
        <f ca="1"/>
        <v>1</v>
      </c>
      <c r="U38" t="str">
        <f ca="1"/>
        <v>19-May</v>
      </c>
      <c r="V38" t="str">
        <f ca="1"/>
        <v>18-May</v>
      </c>
      <c r="W38" t="str">
        <f ca="1"/>
        <v>17-May</v>
      </c>
      <c r="X38" t="str">
        <f ca="1"/>
        <v>16-May</v>
      </c>
      <c r="Y38" t="str">
        <f ca="1"/>
        <v>15-May</v>
      </c>
      <c r="Z38" t="str">
        <f ca="1"/>
        <v>14-May</v>
      </c>
      <c r="AA38" t="str">
        <f ca="1"/>
        <v>13-May</v>
      </c>
      <c r="AB38" t="str">
        <f ca="1"/>
        <v>0.55</v>
      </c>
    </row>
    <row r="39" spans="1:28" x14ac:dyDescent="0.35">
      <c r="A39" s="33" t="s">
        <v>1112</v>
      </c>
      <c r="B39" t="str">
        <f t="array" aca="1" ref="B39:AB39" ca="1">_xll.PICurrVal('Konkan Datalink'!$B$2:$AB$2,0,'Konkan Datalink'!$A$39)</f>
        <v>Palghar</v>
      </c>
      <c r="C39" t="str">
        <f ca="1"/>
        <v>Palghar</v>
      </c>
      <c r="D39" t="str">
        <f ca="1"/>
        <v>Palghar</v>
      </c>
      <c r="E39" t="str">
        <f ca="1"/>
        <v>Dahanu</v>
      </c>
      <c r="F39" t="str">
        <f ca="1"/>
        <v>4918426</v>
      </c>
      <c r="G39" t="str">
        <f ca="1"/>
        <v>BADA POKHARAN RETROFITTING RPWSS</v>
      </c>
      <c r="H39" t="str">
        <f ca="1"/>
        <v>Gungavade</v>
      </c>
      <c r="I39" t="str">
        <f ca="1"/>
        <v>ESR_Gungawade.70LL</v>
      </c>
      <c r="J39">
        <f ca="1"/>
        <v>12.817670822143555</v>
      </c>
      <c r="K39">
        <f ca="1"/>
        <v>6853.876953125</v>
      </c>
      <c r="L39" t="str">
        <f ca="1"/>
        <v>0.70LL</v>
      </c>
      <c r="M39">
        <f ca="1"/>
        <v>1.3710253906250001</v>
      </c>
      <c r="N39">
        <f ca="1"/>
        <v>1.0613623046875</v>
      </c>
      <c r="O39">
        <f ca="1"/>
        <v>1.2719580078124999</v>
      </c>
      <c r="P39">
        <f ca="1"/>
        <v>1.3670166015625</v>
      </c>
      <c r="Q39">
        <f ca="1"/>
        <v>0.94486816406249996</v>
      </c>
      <c r="R39">
        <f ca="1"/>
        <v>1.109169921875</v>
      </c>
      <c r="S39">
        <f ca="1"/>
        <v>2.434814453125</v>
      </c>
      <c r="T39">
        <f ca="1"/>
        <v>1</v>
      </c>
      <c r="U39" t="str">
        <f ca="1"/>
        <v>19-May</v>
      </c>
      <c r="V39" t="str">
        <f ca="1"/>
        <v>18-May</v>
      </c>
      <c r="W39" t="str">
        <f ca="1"/>
        <v>17-May</v>
      </c>
      <c r="X39" t="str">
        <f ca="1"/>
        <v>16-May</v>
      </c>
      <c r="Y39" t="str">
        <f ca="1"/>
        <v>15-May</v>
      </c>
      <c r="Z39" t="str">
        <f ca="1"/>
        <v>14-May</v>
      </c>
      <c r="AA39" t="str">
        <f ca="1"/>
        <v>13-May</v>
      </c>
      <c r="AB39" t="str">
        <f ca="1"/>
        <v>0.7</v>
      </c>
    </row>
    <row r="40" spans="1:28" x14ac:dyDescent="0.35">
      <c r="A40" s="33" t="s">
        <v>489</v>
      </c>
      <c r="B40" t="str">
        <f t="array" aca="1" ref="B40:AB40" ca="1">_xll.PICurrVal('Konkan Datalink'!$B$2:$AB$2,0,'Konkan Datalink'!$A$40)</f>
        <v>Thane</v>
      </c>
      <c r="C40" t="str">
        <f ca="1"/>
        <v>Thane</v>
      </c>
      <c r="D40" t="str">
        <f ca="1"/>
        <v>Palghar</v>
      </c>
      <c r="E40" t="str">
        <f ca="1"/>
        <v>Dahanu</v>
      </c>
      <c r="F40" t="str">
        <f ca="1"/>
        <v>20047871</v>
      </c>
      <c r="G40" t="str">
        <f ca="1"/>
        <v> Modgaon &amp; Tornipada RWSS</v>
      </c>
      <c r="H40" t="str">
        <f ca="1"/>
        <v>Andherpada</v>
      </c>
      <c r="I40" t="str">
        <f ca="1"/>
        <v>ESR_Andherpada0.58LL</v>
      </c>
      <c r="J40">
        <f ca="1"/>
        <v>0</v>
      </c>
      <c r="K40">
        <f ca="1"/>
        <v>0</v>
      </c>
      <c r="L40" t="str">
        <f ca="1"/>
        <v>0.58LL</v>
      </c>
      <c r="M40">
        <f ca="1"/>
        <v>0</v>
      </c>
      <c r="N40">
        <f ca="1"/>
        <v>0</v>
      </c>
      <c r="O40">
        <f ca="1"/>
        <v>0</v>
      </c>
      <c r="P40">
        <f ca="1"/>
        <v>0</v>
      </c>
      <c r="Q40">
        <f ca="1"/>
        <v>0</v>
      </c>
      <c r="R40">
        <f ca="1"/>
        <v>0</v>
      </c>
      <c r="S40">
        <f ca="1"/>
        <v>0</v>
      </c>
      <c r="T40">
        <f ca="1"/>
        <v>1</v>
      </c>
      <c r="U40" t="str">
        <f ca="1"/>
        <v>19-May</v>
      </c>
      <c r="V40" t="str">
        <f ca="1"/>
        <v>18-May</v>
      </c>
      <c r="W40" t="str">
        <f ca="1"/>
        <v>17-May</v>
      </c>
      <c r="X40" t="str">
        <f ca="1"/>
        <v>16-May</v>
      </c>
      <c r="Y40" t="str">
        <f ca="1"/>
        <v>15-May</v>
      </c>
      <c r="Z40" t="str">
        <f ca="1"/>
        <v>14-May</v>
      </c>
      <c r="AA40" t="str">
        <f ca="1"/>
        <v>13-May</v>
      </c>
      <c r="AB40" t="str">
        <f ca="1"/>
        <v>0.58</v>
      </c>
    </row>
    <row r="41" spans="1:28" x14ac:dyDescent="0.35">
      <c r="A41" s="33" t="s">
        <v>487</v>
      </c>
      <c r="B41" t="str">
        <f t="array" aca="1" ref="B41:AB41" ca="1">_xll.PICurrVal('Konkan Datalink'!$B$2:$AB$2,0,'Konkan Datalink'!$A$41)</f>
        <v>Panvel</v>
      </c>
      <c r="C41" t="str">
        <f ca="1"/>
        <v>Raigadh</v>
      </c>
      <c r="D41" t="str">
        <f ca="1"/>
        <v>Mangaon</v>
      </c>
      <c r="E41" t="str">
        <f ca="1"/>
        <v>Pen</v>
      </c>
      <c r="F41" t="str">
        <f ca="1"/>
        <v>20020563</v>
      </c>
      <c r="G41" t="str">
        <f ca="1"/>
        <v>Shahapada 38 Villages</v>
      </c>
      <c r="H41" t="str">
        <f ca="1"/>
        <v>Wadhav</v>
      </c>
      <c r="I41" t="str">
        <f ca="1"/>
        <v>ESR_Wadhav6.00LL</v>
      </c>
      <c r="J41">
        <f ca="1"/>
        <v>0</v>
      </c>
      <c r="K41">
        <f ca="1"/>
        <v>9957.740234375</v>
      </c>
      <c r="L41" t="str">
        <f ca="1"/>
        <v>6.00LL</v>
      </c>
      <c r="M41">
        <f ca="1"/>
        <v>3.02734375E-4</v>
      </c>
      <c r="N41">
        <f ca="1"/>
        <v>8.0078124999999995E-4</v>
      </c>
      <c r="O41">
        <f ca="1"/>
        <v>9.7656250000000005E-5</v>
      </c>
      <c r="P41">
        <f ca="1"/>
        <v>0</v>
      </c>
      <c r="Q41">
        <f ca="1"/>
        <v>0</v>
      </c>
      <c r="R41">
        <f ca="1"/>
        <v>7.0312499999999997E-4</v>
      </c>
      <c r="S41">
        <f ca="1"/>
        <v>3.8085937500000001E-4</v>
      </c>
      <c r="T41">
        <f ca="1"/>
        <v>1</v>
      </c>
      <c r="U41" t="str">
        <f ca="1"/>
        <v>19-May</v>
      </c>
      <c r="V41" t="str">
        <f ca="1"/>
        <v>18-May</v>
      </c>
      <c r="W41" t="str">
        <f ca="1"/>
        <v>17-May</v>
      </c>
      <c r="X41" t="str">
        <f ca="1"/>
        <v>16-May</v>
      </c>
      <c r="Y41" t="str">
        <f ca="1"/>
        <v>15-May</v>
      </c>
      <c r="Z41" t="str">
        <f ca="1"/>
        <v>14-May</v>
      </c>
      <c r="AA41" t="str">
        <f ca="1"/>
        <v>13-May</v>
      </c>
      <c r="AB41" t="str">
        <f ca="1"/>
        <v>6</v>
      </c>
    </row>
    <row r="42" spans="1:28" x14ac:dyDescent="0.35">
      <c r="A42" s="33" t="s">
        <v>1113</v>
      </c>
      <c r="B42" t="str">
        <f t="array" aca="1" ref="B42:AB42" ca="1">_xll.PICurrVal('Konkan Datalink'!$B$2:$AB$2,0,'Konkan Datalink'!$A$42)</f>
        <v>Palghar</v>
      </c>
      <c r="C42" t="str">
        <f ca="1"/>
        <v>Palghar</v>
      </c>
      <c r="D42" t="str">
        <f ca="1"/>
        <v>Palghar</v>
      </c>
      <c r="E42" t="str">
        <f ca="1"/>
        <v>Palghar</v>
      </c>
      <c r="F42" t="str">
        <f ca="1"/>
        <v>20017952</v>
      </c>
      <c r="G42" t="str">
        <f ca="1"/>
        <v>Padghe and 19 villages PWSS</v>
      </c>
      <c r="H42" t="str">
        <f ca="1"/>
        <v>Tokrepada</v>
      </c>
      <c r="I42" t="str">
        <f ca="1"/>
        <v>ESR Tokrepada 0.55LL</v>
      </c>
      <c r="J42">
        <f ca="1"/>
        <v>0</v>
      </c>
      <c r="K42">
        <f ca="1"/>
        <v>8.6000002920627594E-3</v>
      </c>
      <c r="L42" t="str">
        <f ca="1"/>
        <v>0.55LL</v>
      </c>
      <c r="M42">
        <f ca="1"/>
        <v>0</v>
      </c>
      <c r="N42">
        <f ca="1"/>
        <v>0</v>
      </c>
      <c r="O42">
        <f ca="1"/>
        <v>0</v>
      </c>
      <c r="P42">
        <f ca="1"/>
        <v>0</v>
      </c>
      <c r="Q42">
        <f ca="1"/>
        <v>0</v>
      </c>
      <c r="R42">
        <f ca="1"/>
        <v>0</v>
      </c>
      <c r="S42">
        <f ca="1"/>
        <v>0</v>
      </c>
      <c r="T42">
        <f ca="1"/>
        <v>1</v>
      </c>
      <c r="U42" t="str">
        <f ca="1"/>
        <v>19-May</v>
      </c>
      <c r="V42" t="str">
        <f ca="1"/>
        <v>18-May</v>
      </c>
      <c r="W42" t="str">
        <f ca="1"/>
        <v>17-May</v>
      </c>
      <c r="X42" t="str">
        <f ca="1"/>
        <v>16-May</v>
      </c>
      <c r="Y42" t="str">
        <f ca="1"/>
        <v>15-May</v>
      </c>
      <c r="Z42" t="str">
        <f ca="1"/>
        <v>14-May</v>
      </c>
      <c r="AA42" t="str">
        <f ca="1"/>
        <v>13-May</v>
      </c>
      <c r="AB42" t="str">
        <f ca="1"/>
        <v>0.550000011920929</v>
      </c>
    </row>
    <row r="43" spans="1:28" x14ac:dyDescent="0.35">
      <c r="A43" s="33" t="s">
        <v>1114</v>
      </c>
      <c r="B43" t="str">
        <f t="array" aca="1" ref="B43:AB43" ca="1">_xll.PICurrVal('Konkan Datalink'!$B$2:$AB$2,0,'Konkan Datalink'!$A$43)</f>
        <v>Raigadh</v>
      </c>
      <c r="C43" t="str">
        <f ca="1"/>
        <v>Raigadh</v>
      </c>
      <c r="D43" t="str">
        <f ca="1"/>
        <v>Raigadh</v>
      </c>
      <c r="E43" t="str">
        <f ca="1"/>
        <v>Mangaon</v>
      </c>
      <c r="F43" t="str">
        <f ca="1"/>
        <v>20028626</v>
      </c>
      <c r="G43" t="str">
        <f ca="1"/>
        <v>Warak Kushade Water Supply Scheme tal- Mnagaon, Dist-Raigad</v>
      </c>
      <c r="H43" t="str">
        <f ca="1"/>
        <v>Warak</v>
      </c>
      <c r="I43" t="str">
        <f ca="1"/>
        <v>ESR Warak 0.50LL</v>
      </c>
      <c r="J43">
        <f ca="1"/>
        <v>0</v>
      </c>
      <c r="K43">
        <f ca="1"/>
        <v>0</v>
      </c>
      <c r="L43" t="str">
        <f ca="1"/>
        <v>0.50LL</v>
      </c>
      <c r="M43">
        <f ca="1"/>
        <v>0</v>
      </c>
      <c r="N43">
        <f ca="1"/>
        <v>0</v>
      </c>
      <c r="O43">
        <f ca="1"/>
        <v>0</v>
      </c>
      <c r="P43">
        <f ca="1"/>
        <v>0</v>
      </c>
      <c r="Q43">
        <f ca="1"/>
        <v>0</v>
      </c>
      <c r="R43">
        <f ca="1"/>
        <v>0</v>
      </c>
      <c r="S43">
        <f ca="1"/>
        <v>0</v>
      </c>
      <c r="T43">
        <f ca="1"/>
        <v>1</v>
      </c>
      <c r="U43" t="str">
        <f ca="1"/>
        <v>19-May</v>
      </c>
      <c r="V43" t="str">
        <f ca="1"/>
        <v>18-May</v>
      </c>
      <c r="W43" t="str">
        <f ca="1"/>
        <v>17-May</v>
      </c>
      <c r="X43" t="str">
        <f ca="1"/>
        <v>16-May</v>
      </c>
      <c r="Y43" t="str">
        <f ca="1"/>
        <v>15-May</v>
      </c>
      <c r="Z43" t="str">
        <f ca="1"/>
        <v>14-May</v>
      </c>
      <c r="AA43" t="str">
        <f ca="1"/>
        <v>13-May</v>
      </c>
      <c r="AB43" t="str">
        <f ca="1"/>
        <v>0.5</v>
      </c>
    </row>
    <row r="44" spans="1:28" x14ac:dyDescent="0.35">
      <c r="A44" s="33" t="s">
        <v>1115</v>
      </c>
      <c r="B44" t="str">
        <f t="array" aca="1" ref="B44:AB44" ca="1">_xll.PICurrVal('Konkan Datalink'!$B$2:$AB$2,0,'Konkan Datalink'!$A$44)</f>
        <v>Palghar</v>
      </c>
      <c r="C44" t="str">
        <f ca="1"/>
        <v>Palghar</v>
      </c>
      <c r="D44" t="str">
        <f ca="1"/>
        <v>Palghar</v>
      </c>
      <c r="E44" t="str">
        <f ca="1"/>
        <v>Mokhada</v>
      </c>
      <c r="F44" t="str">
        <f ca="1"/>
        <v>20028070</v>
      </c>
      <c r="G44" t="str">
        <f ca="1"/>
        <v>MOKHADA TALUKA 58 VILLAGES R.R.W.S. SCHEME, TAL -MOKHADA</v>
      </c>
      <c r="H44" t="str">
        <f ca="1"/>
        <v>Nilmati</v>
      </c>
      <c r="I44" t="str">
        <f ca="1"/>
        <v>ESR_Nilmati.46LL</v>
      </c>
      <c r="J44">
        <f ca="1"/>
        <v>0</v>
      </c>
      <c r="K44">
        <f ca="1"/>
        <v>1066.4727783203125</v>
      </c>
      <c r="L44" t="str">
        <f ca="1"/>
        <v>0.25LL</v>
      </c>
      <c r="M44">
        <f ca="1"/>
        <v>0</v>
      </c>
      <c r="N44">
        <f ca="1"/>
        <v>0.41753295898437498</v>
      </c>
      <c r="O44">
        <f ca="1"/>
        <v>0.34253601074218748</v>
      </c>
      <c r="P44">
        <f ca="1"/>
        <v>0.41539855957031252</v>
      </c>
      <c r="Q44">
        <f ca="1"/>
        <v>0</v>
      </c>
      <c r="R44">
        <f ca="1"/>
        <v>0.49169788223216754</v>
      </c>
      <c r="S44">
        <f ca="1"/>
        <v>0.18791015624999999</v>
      </c>
      <c r="T44">
        <f ca="1"/>
        <v>1</v>
      </c>
      <c r="U44" t="str">
        <f ca="1"/>
        <v>19-May</v>
      </c>
      <c r="V44" t="str">
        <f ca="1"/>
        <v>18-May</v>
      </c>
      <c r="W44" t="str">
        <f ca="1"/>
        <v>17-May</v>
      </c>
      <c r="X44" t="str">
        <f ca="1"/>
        <v>16-May</v>
      </c>
      <c r="Y44" t="str">
        <f ca="1"/>
        <v>15-May</v>
      </c>
      <c r="Z44" t="str">
        <f ca="1"/>
        <v>14-May</v>
      </c>
      <c r="AA44" t="str">
        <f ca="1"/>
        <v>13-May</v>
      </c>
      <c r="AB44" t="str">
        <f ca="1"/>
        <v>0.46</v>
      </c>
    </row>
    <row r="45" spans="1:28" x14ac:dyDescent="0.35">
      <c r="A45" s="33" t="s">
        <v>485</v>
      </c>
      <c r="B45" t="str">
        <f t="array" aca="1" ref="B45:AB45" ca="1">_xll.PICurrVal('Konkan Datalink'!$B$2:$AB$2,0,'Konkan Datalink'!$A$45)</f>
        <v>Panvel</v>
      </c>
      <c r="C45" t="str">
        <f ca="1"/>
        <v>Raigadh</v>
      </c>
      <c r="D45" t="str">
        <f ca="1"/>
        <v>Mangaon</v>
      </c>
      <c r="E45" t="str">
        <f ca="1"/>
        <v>Pen</v>
      </c>
      <c r="F45" t="str">
        <f ca="1"/>
        <v>20020563</v>
      </c>
      <c r="G45" t="str">
        <f ca="1"/>
        <v>Shahapada 38 Villages</v>
      </c>
      <c r="H45" t="str">
        <f ca="1"/>
        <v>Kashmire</v>
      </c>
      <c r="I45" t="str">
        <f ca="1"/>
        <v>ESR_Kashmire1.00LL</v>
      </c>
      <c r="J45">
        <f ca="1"/>
        <v>0</v>
      </c>
      <c r="K45">
        <f ca="1"/>
        <v>1285.501220703125</v>
      </c>
      <c r="L45" t="str">
        <f ca="1"/>
        <v>1.00LL</v>
      </c>
      <c r="M45">
        <f ca="1"/>
        <v>0</v>
      </c>
      <c r="N45">
        <f ca="1"/>
        <v>0</v>
      </c>
      <c r="O45">
        <f ca="1"/>
        <v>0.57610351562499995</v>
      </c>
      <c r="P45">
        <f ca="1"/>
        <v>7.4340820312499998E-4</v>
      </c>
      <c r="Q45">
        <f ca="1"/>
        <v>0</v>
      </c>
      <c r="R45">
        <f ca="1"/>
        <v>0</v>
      </c>
      <c r="S45">
        <f ca="1"/>
        <v>0.22577218327059201</v>
      </c>
      <c r="T45">
        <f ca="1"/>
        <v>1</v>
      </c>
      <c r="U45" t="str">
        <f ca="1"/>
        <v>19-May</v>
      </c>
      <c r="V45" t="str">
        <f ca="1"/>
        <v>18-May</v>
      </c>
      <c r="W45" t="str">
        <f ca="1"/>
        <v>17-May</v>
      </c>
      <c r="X45" t="str">
        <f ca="1"/>
        <v>16-May</v>
      </c>
      <c r="Y45" t="str">
        <f ca="1"/>
        <v>15-May</v>
      </c>
      <c r="Z45" t="str">
        <f ca="1"/>
        <v>14-May</v>
      </c>
      <c r="AA45" t="str">
        <f ca="1"/>
        <v>13-May</v>
      </c>
      <c r="AB45" t="str">
        <f ca="1"/>
        <v>1</v>
      </c>
    </row>
    <row r="46" spans="1:28" x14ac:dyDescent="0.35">
      <c r="A46" s="33" t="s">
        <v>1116</v>
      </c>
      <c r="B46" t="str">
        <f t="array" aca="1" ref="B46:AB46" ca="1">_xll.PICurrVal('Konkan Datalink'!$B$2:$AB$2,0,'Konkan Datalink'!$A$46)</f>
        <v>Palghar</v>
      </c>
      <c r="C46" t="str">
        <f ca="1"/>
        <v>Palghar</v>
      </c>
      <c r="D46" t="str">
        <f ca="1"/>
        <v>Palghar</v>
      </c>
      <c r="E46" t="str">
        <f ca="1"/>
        <v>Mokhada</v>
      </c>
      <c r="F46" t="str">
        <f ca="1"/>
        <v>20028070</v>
      </c>
      <c r="G46" t="str">
        <f ca="1"/>
        <v>MOKHADA TALUKA 58 VILLAGES R.R.W.S. SCHEME, TAL -MOKHADA</v>
      </c>
      <c r="H46" t="str">
        <f ca="1"/>
        <v>Pimplegoan</v>
      </c>
      <c r="I46" t="str">
        <f ca="1"/>
        <v>ESR_Pimplegoan.25LL</v>
      </c>
      <c r="J46">
        <f ca="1"/>
        <v>0</v>
      </c>
      <c r="K46">
        <f ca="1"/>
        <v>1.8337999582290649</v>
      </c>
      <c r="L46" t="str">
        <f ca="1"/>
        <v>0.86LL</v>
      </c>
      <c r="M46">
        <f ca="1"/>
        <v>1.833799958229065E-2</v>
      </c>
      <c r="N46">
        <f ca="1"/>
        <v>0</v>
      </c>
      <c r="O46">
        <f ca="1"/>
        <v>0</v>
      </c>
      <c r="P46">
        <f ca="1"/>
        <v>0</v>
      </c>
      <c r="Q46">
        <f ca="1"/>
        <v>0</v>
      </c>
      <c r="R46">
        <f ca="1"/>
        <v>0</v>
      </c>
      <c r="S46">
        <f ca="1"/>
        <v>0</v>
      </c>
      <c r="T46">
        <f ca="1"/>
        <v>1</v>
      </c>
      <c r="U46" t="str">
        <f ca="1"/>
        <v>19-May</v>
      </c>
      <c r="V46" t="str">
        <f ca="1"/>
        <v>18-May</v>
      </c>
      <c r="W46" t="str">
        <f ca="1"/>
        <v>17-May</v>
      </c>
      <c r="X46" t="str">
        <f ca="1"/>
        <v>16-May</v>
      </c>
      <c r="Y46" t="str">
        <f ca="1"/>
        <v>15-May</v>
      </c>
      <c r="Z46" t="str">
        <f ca="1"/>
        <v>14-May</v>
      </c>
      <c r="AA46" t="str">
        <f ca="1"/>
        <v>13-May</v>
      </c>
      <c r="AB46" t="str">
        <f ca="1"/>
        <v>0.25</v>
      </c>
    </row>
    <row r="47" spans="1:28" x14ac:dyDescent="0.35">
      <c r="A47" s="33" t="s">
        <v>1117</v>
      </c>
      <c r="B47" t="str">
        <f t="array" aca="1" ref="B47:AB47" ca="1">_xll.PICurrVal('Konkan Datalink'!$B$2:$AB$2,0,'Konkan Datalink'!$A$47)</f>
        <v>Palghar</v>
      </c>
      <c r="C47" t="str">
        <f ca="1"/>
        <v>Palghar</v>
      </c>
      <c r="D47" t="str">
        <f ca="1"/>
        <v>Palghar</v>
      </c>
      <c r="E47" t="str">
        <f ca="1"/>
        <v>Dahanu</v>
      </c>
      <c r="F47" t="str">
        <f ca="1"/>
        <v>4918426</v>
      </c>
      <c r="G47" t="str">
        <f ca="1"/>
        <v>BADA POKHARAN RETROFITTING RPWSS</v>
      </c>
      <c r="H47" t="str">
        <f ca="1"/>
        <v>Bada Pokharan</v>
      </c>
      <c r="I47" t="str">
        <f ca="1"/>
        <v>ESR_Bada Pokhran.80LL</v>
      </c>
      <c r="J47">
        <f ca="1"/>
        <v>0</v>
      </c>
      <c r="K47">
        <f ca="1"/>
        <v>3868.714111328125</v>
      </c>
      <c r="L47" t="str">
        <f ca="1"/>
        <v>0.80LL</v>
      </c>
      <c r="M47">
        <f ca="1"/>
        <v>2.3852539062499999E-3</v>
      </c>
      <c r="N47">
        <f ca="1"/>
        <v>2.3079687500000001</v>
      </c>
      <c r="O47">
        <f ca="1"/>
        <v>1.03759765625E-3</v>
      </c>
      <c r="P47">
        <f ca="1"/>
        <v>2.9858398437500001E-3</v>
      </c>
      <c r="Q47">
        <f ca="1"/>
        <v>0</v>
      </c>
      <c r="R47">
        <f ca="1"/>
        <v>1.3587280273437501</v>
      </c>
      <c r="S47">
        <f ca="1"/>
        <v>3.01596923828125</v>
      </c>
      <c r="T47">
        <f ca="1"/>
        <v>1</v>
      </c>
      <c r="U47" t="str">
        <f ca="1"/>
        <v>19-May</v>
      </c>
      <c r="V47" t="str">
        <f ca="1"/>
        <v>18-May</v>
      </c>
      <c r="W47" t="str">
        <f ca="1"/>
        <v>17-May</v>
      </c>
      <c r="X47" t="str">
        <f ca="1"/>
        <v>16-May</v>
      </c>
      <c r="Y47" t="str">
        <f ca="1"/>
        <v>15-May</v>
      </c>
      <c r="Z47" t="str">
        <f ca="1"/>
        <v>14-May</v>
      </c>
      <c r="AA47" t="str">
        <f ca="1"/>
        <v>13-May</v>
      </c>
      <c r="AB47" t="str">
        <f ca="1"/>
        <v>0.8</v>
      </c>
    </row>
    <row r="48" spans="1:28" x14ac:dyDescent="0.35">
      <c r="A48" s="33" t="s">
        <v>1118</v>
      </c>
      <c r="B48" t="str">
        <f t="array" aca="1" ref="B48:AB48" ca="1">_xll.PICurrVal('Konkan Datalink'!$B$2:$AB$2,0,'Konkan Datalink'!$A$48)</f>
        <v>Palghar</v>
      </c>
      <c r="C48" t="str">
        <f ca="1"/>
        <v>Palghar</v>
      </c>
      <c r="D48" t="str">
        <f ca="1"/>
        <v>Palghar</v>
      </c>
      <c r="E48" t="str">
        <f ca="1"/>
        <v>Mokhada</v>
      </c>
      <c r="F48" t="str">
        <f ca="1"/>
        <v>20028070</v>
      </c>
      <c r="G48" t="str">
        <f ca="1"/>
        <v>MOKHADA TALUKA 58 VILLAGES R.R.W.S. SCHEME, TAL -MOKHADA</v>
      </c>
      <c r="H48" t="str">
        <f ca="1"/>
        <v>Poshera</v>
      </c>
      <c r="I48" t="str">
        <f ca="1"/>
        <v>MBR_Poshera1.78LL</v>
      </c>
      <c r="J48">
        <f ca="1"/>
        <v>0</v>
      </c>
      <c r="K48">
        <f ca="1"/>
        <v>307.84600830078125</v>
      </c>
      <c r="L48" t="str">
        <f ca="1"/>
        <v>0.34LL</v>
      </c>
      <c r="M48">
        <f ca="1"/>
        <v>9.0995788574218747E-4</v>
      </c>
      <c r="N48">
        <f ca="1"/>
        <v>8.6006164550781253E-4</v>
      </c>
      <c r="O48">
        <f ca="1"/>
        <v>0.71780990600585937</v>
      </c>
      <c r="P48">
        <f ca="1"/>
        <v>1.2477111816406249E-3</v>
      </c>
      <c r="Q48">
        <f ca="1"/>
        <v>4.4998168945312498E-4</v>
      </c>
      <c r="R48">
        <f ca="1"/>
        <v>0.47671188354492189</v>
      </c>
      <c r="S48">
        <f ca="1"/>
        <v>0.82146835327148438</v>
      </c>
      <c r="T48">
        <f ca="1"/>
        <v>1</v>
      </c>
      <c r="U48" t="str">
        <f ca="1"/>
        <v>19-May</v>
      </c>
      <c r="V48" t="str">
        <f ca="1"/>
        <v>18-May</v>
      </c>
      <c r="W48" t="str">
        <f ca="1"/>
        <v>17-May</v>
      </c>
      <c r="X48" t="str">
        <f ca="1"/>
        <v>16-May</v>
      </c>
      <c r="Y48" t="str">
        <f ca="1"/>
        <v>15-May</v>
      </c>
      <c r="Z48" t="str">
        <f ca="1"/>
        <v>14-May</v>
      </c>
      <c r="AA48" t="str">
        <f ca="1"/>
        <v>13-May</v>
      </c>
      <c r="AB48" t="str">
        <f ca="1"/>
        <v>1.78</v>
      </c>
    </row>
    <row r="49" spans="1:28" x14ac:dyDescent="0.35">
      <c r="A49" s="33" t="s">
        <v>1152</v>
      </c>
      <c r="B49" t="str">
        <f t="array" aca="1" ref="B49:AB49" ca="1">_xll.PICurrVal('Konkan Datalink'!$B$2:$AB$2,0,'Konkan Datalink'!$A$49)</f>
        <v>Palghar</v>
      </c>
      <c r="C49" t="str">
        <f ca="1"/>
        <v>Palghar</v>
      </c>
      <c r="D49" t="str">
        <f ca="1"/>
        <v>Palghar</v>
      </c>
      <c r="E49" t="str">
        <f ca="1"/>
        <v>Mokhada</v>
      </c>
      <c r="F49" t="str">
        <f ca="1"/>
        <v>20028070</v>
      </c>
      <c r="G49" t="str">
        <f ca="1"/>
        <v>MOKHADA TALUKA 58 VILLAGES R.R.W.S. SCHEME, TAL -MOKHADA</v>
      </c>
      <c r="H49" t="str">
        <f ca="1"/>
        <v>Sadakwadi Koshimshet</v>
      </c>
      <c r="I49" t="str">
        <f ca="1"/>
        <v>ESR_Sadakwadi Koshimshet 0.74LL</v>
      </c>
      <c r="J49">
        <f ca="1"/>
        <v>0</v>
      </c>
      <c r="K49">
        <f ca="1"/>
        <v>584.43670654296875</v>
      </c>
      <c r="L49" t="str">
        <f ca="1"/>
        <v>0.74LL</v>
      </c>
      <c r="M49">
        <f ca="1"/>
        <v>0</v>
      </c>
      <c r="N49">
        <f ca="1"/>
        <v>1.2052969991291924E-2</v>
      </c>
      <c r="O49">
        <f ca="1"/>
        <v>2.0608463287353516E-2</v>
      </c>
      <c r="P49">
        <f ca="1"/>
        <v>5.6471935462951661</v>
      </c>
      <c r="Q49">
        <f ca="1"/>
        <v>0</v>
      </c>
      <c r="R49">
        <f ca="1"/>
        <v>0</v>
      </c>
      <c r="S49">
        <f ca="1"/>
        <v>1.1547851562500001E-3</v>
      </c>
      <c r="T49">
        <f ca="1"/>
        <v>1</v>
      </c>
      <c r="U49" t="str">
        <f ca="1"/>
        <v>19-May</v>
      </c>
      <c r="V49" t="str">
        <f ca="1"/>
        <v>18-May</v>
      </c>
      <c r="W49" t="str">
        <f ca="1"/>
        <v>17-May</v>
      </c>
      <c r="X49" t="str">
        <f ca="1"/>
        <v>16-May</v>
      </c>
      <c r="Y49" t="str">
        <f ca="1"/>
        <v>15-May</v>
      </c>
      <c r="Z49" t="str">
        <f ca="1"/>
        <v>14-May</v>
      </c>
      <c r="AA49" t="str">
        <f ca="1"/>
        <v>13-May</v>
      </c>
      <c r="AB49" t="str">
        <f ca="1"/>
        <v>0.740000009536743</v>
      </c>
    </row>
    <row r="50" spans="1:28" x14ac:dyDescent="0.35">
      <c r="A50" s="33" t="s">
        <v>1119</v>
      </c>
      <c r="B50" t="str">
        <f t="array" aca="1" ref="B50:AB50" ca="1">_xll.PICurrVal('Konkan Datalink'!$B$2:$AB$2,0,'Konkan Datalink'!$A$50)</f>
        <v>Palghar</v>
      </c>
      <c r="C50" t="str">
        <f ca="1"/>
        <v>Palghar</v>
      </c>
      <c r="D50" t="str">
        <f ca="1"/>
        <v>Palghar</v>
      </c>
      <c r="E50" t="str">
        <f ca="1"/>
        <v>Mokhada</v>
      </c>
      <c r="F50" t="str">
        <f ca="1"/>
        <v>20028070</v>
      </c>
      <c r="G50" t="str">
        <f ca="1"/>
        <v>MOKHADA TALUKA 58 VILLAGES R.R.W.S. SCHEME, TAL -MOKHADA</v>
      </c>
      <c r="H50" t="str">
        <f ca="1"/>
        <v>Madkyachimet Pimpalgaon</v>
      </c>
      <c r="I50" t="str">
        <f ca="1"/>
        <v>ESR_Madkyachimet Pimpalgaon.25LL</v>
      </c>
      <c r="J50">
        <f ca="1"/>
        <v>0</v>
      </c>
      <c r="K50">
        <f ca="1"/>
        <v>2.4849998950958252</v>
      </c>
      <c r="L50" t="str">
        <f ca="1"/>
        <v>1.78LL</v>
      </c>
      <c r="M50">
        <f ca="1"/>
        <v>1.4509999454021453E-2</v>
      </c>
      <c r="N50">
        <f ca="1"/>
        <v>0</v>
      </c>
      <c r="O50">
        <f ca="1"/>
        <v>0</v>
      </c>
      <c r="P50">
        <f ca="1"/>
        <v>5.419999361038208E-3</v>
      </c>
      <c r="Q50">
        <f ca="1"/>
        <v>0</v>
      </c>
      <c r="R50">
        <f ca="1"/>
        <v>0</v>
      </c>
      <c r="S50">
        <f ca="1"/>
        <v>0</v>
      </c>
      <c r="T50">
        <f ca="1"/>
        <v>1</v>
      </c>
      <c r="U50" t="str">
        <f ca="1"/>
        <v>19-May</v>
      </c>
      <c r="V50" t="str">
        <f ca="1"/>
        <v>18-May</v>
      </c>
      <c r="W50" t="str">
        <f ca="1"/>
        <v>17-May</v>
      </c>
      <c r="X50" t="str">
        <f ca="1"/>
        <v>16-May</v>
      </c>
      <c r="Y50" t="str">
        <f ca="1"/>
        <v>15-May</v>
      </c>
      <c r="Z50" t="str">
        <f ca="1"/>
        <v>14-May</v>
      </c>
      <c r="AA50" t="str">
        <f ca="1"/>
        <v>13-May</v>
      </c>
      <c r="AB50" t="str">
        <f ca="1"/>
        <v>0.25</v>
      </c>
    </row>
    <row r="51" spans="1:28" x14ac:dyDescent="0.35">
      <c r="A51" s="33" t="s">
        <v>1120</v>
      </c>
      <c r="B51" t="str">
        <f t="array" aca="1" ref="B51:AB51" ca="1">_xll.PICurrVal('Konkan Datalink'!$B$2:$AB$2,0,'Konkan Datalink'!$A$51)</f>
        <v>Palghar</v>
      </c>
      <c r="C51" t="str">
        <f ca="1"/>
        <v>Palghar</v>
      </c>
      <c r="D51" t="str">
        <f ca="1"/>
        <v>Palghar</v>
      </c>
      <c r="E51" t="str">
        <f ca="1"/>
        <v>Dahanu</v>
      </c>
      <c r="F51" t="str">
        <f ca="1"/>
        <v>4918426</v>
      </c>
      <c r="G51" t="str">
        <f ca="1"/>
        <v>BADA POKHARAN RETROFITTING RPWSS</v>
      </c>
      <c r="H51" t="str">
        <f ca="1"/>
        <v>Asangaon Dandipada</v>
      </c>
      <c r="I51" t="str">
        <f ca="1"/>
        <v>ESR Asangaon Dandipada 0.20LL</v>
      </c>
      <c r="J51">
        <f ca="1"/>
        <v>1.3379142284393311</v>
      </c>
      <c r="K51">
        <f ca="1"/>
        <v>7671.1083984375</v>
      </c>
      <c r="L51" t="str">
        <f ca="1"/>
        <v>0.20LL</v>
      </c>
      <c r="M51">
        <f ca="1"/>
        <v>0.60174316406249995</v>
      </c>
      <c r="N51">
        <f ca="1"/>
        <v>0.40959472656250001</v>
      </c>
      <c r="O51">
        <f ca="1"/>
        <v>4.5491455078124998</v>
      </c>
      <c r="P51">
        <f ca="1"/>
        <v>1.0065771484374999</v>
      </c>
      <c r="Q51">
        <f ca="1"/>
        <v>1.191455078125</v>
      </c>
      <c r="R51">
        <f ca="1"/>
        <v>2.1726025390624999</v>
      </c>
      <c r="S51">
        <f ca="1"/>
        <v>0.42416015624999998</v>
      </c>
      <c r="T51">
        <f ca="1"/>
        <v>1</v>
      </c>
      <c r="U51" t="str">
        <f ca="1"/>
        <v>19-May</v>
      </c>
      <c r="V51" t="str">
        <f ca="1"/>
        <v>18-May</v>
      </c>
      <c r="W51" t="str">
        <f ca="1"/>
        <v>17-May</v>
      </c>
      <c r="X51" t="str">
        <f ca="1"/>
        <v>16-May</v>
      </c>
      <c r="Y51" t="str">
        <f ca="1"/>
        <v>15-May</v>
      </c>
      <c r="Z51" t="str">
        <f ca="1"/>
        <v>14-May</v>
      </c>
      <c r="AA51" t="str">
        <f ca="1"/>
        <v>13-May</v>
      </c>
      <c r="AB51" t="str">
        <f ca="1"/>
        <v>0.200000002980232</v>
      </c>
    </row>
    <row r="52" spans="1:28" x14ac:dyDescent="0.35">
      <c r="A52" s="33" t="s">
        <v>1121</v>
      </c>
      <c r="B52" t="str">
        <f t="array" aca="1" ref="B52:AB52" ca="1">_xll.PICurrVal('Konkan Datalink'!$B$2:$AB$2,0,'Konkan Datalink'!$A$52)</f>
        <v>Palghar</v>
      </c>
      <c r="C52" t="str">
        <f ca="1"/>
        <v>Palghar</v>
      </c>
      <c r="D52" t="str">
        <f ca="1"/>
        <v>Palghar</v>
      </c>
      <c r="E52" t="str">
        <f ca="1"/>
        <v>Mokhada</v>
      </c>
      <c r="F52" t="str">
        <f ca="1"/>
        <v>20028070</v>
      </c>
      <c r="G52" t="str">
        <f ca="1"/>
        <v>MOKHADA TALUKA 58 VILLAGES R.R.W.S. SCHEME, TAL -MOKHADA</v>
      </c>
      <c r="H52" t="str">
        <f ca="1"/>
        <v>Hattipada Chas</v>
      </c>
      <c r="I52" t="str">
        <f ca="1"/>
        <v>ESR_Hattipada Chas.56LL</v>
      </c>
      <c r="J52">
        <f ca="1"/>
        <v>0</v>
      </c>
      <c r="K52">
        <f ca="1"/>
        <v>0</v>
      </c>
      <c r="L52" t="str">
        <f ca="1"/>
        <v>0.25LL</v>
      </c>
      <c r="M52">
        <f ca="1"/>
        <v>0</v>
      </c>
      <c r="N52">
        <f ca="1"/>
        <v>0</v>
      </c>
      <c r="O52">
        <f ca="1"/>
        <v>0</v>
      </c>
      <c r="P52">
        <f ca="1"/>
        <v>0</v>
      </c>
      <c r="Q52">
        <f ca="1"/>
        <v>0</v>
      </c>
      <c r="R52">
        <f ca="1"/>
        <v>0</v>
      </c>
      <c r="S52">
        <f ca="1"/>
        <v>0</v>
      </c>
      <c r="T52">
        <f ca="1"/>
        <v>1</v>
      </c>
      <c r="U52" t="str">
        <f ca="1"/>
        <v>19-May</v>
      </c>
      <c r="V52" t="str">
        <f ca="1"/>
        <v>18-May</v>
      </c>
      <c r="W52" t="str">
        <f ca="1"/>
        <v>17-May</v>
      </c>
      <c r="X52" t="str">
        <f ca="1"/>
        <v>16-May</v>
      </c>
      <c r="Y52" t="str">
        <f ca="1"/>
        <v>15-May</v>
      </c>
      <c r="Z52" t="str">
        <f ca="1"/>
        <v>14-May</v>
      </c>
      <c r="AA52" t="str">
        <f ca="1"/>
        <v>13-May</v>
      </c>
      <c r="AB52" t="str">
        <f ca="1"/>
        <v>0.56</v>
      </c>
    </row>
    <row r="53" spans="1:28" x14ac:dyDescent="0.35">
      <c r="A53" s="33" t="s">
        <v>1122</v>
      </c>
      <c r="B53" t="str">
        <f t="array" aca="1" ref="B53:AB53" ca="1">_xll.PICurrVal('Konkan Datalink'!$B$2:$AB$2,0,'Konkan Datalink'!$A$53)</f>
        <v>Palghar</v>
      </c>
      <c r="C53" t="str">
        <f ca="1"/>
        <v>Palghar</v>
      </c>
      <c r="D53" t="str">
        <f ca="1"/>
        <v>Palghar</v>
      </c>
      <c r="E53" t="str">
        <f ca="1"/>
        <v>Mokhada</v>
      </c>
      <c r="F53" t="str">
        <f ca="1"/>
        <v>20028070</v>
      </c>
      <c r="G53" t="str">
        <f ca="1"/>
        <v>MOKHADA TALUKA 58 VILLAGES R.R.W.S. SCHEME, TAL -MOKHADA</v>
      </c>
      <c r="H53" t="str">
        <f ca="1"/>
        <v>Udhale</v>
      </c>
      <c r="I53" t="str">
        <f ca="1"/>
        <v>ESR_Udhale.39LL</v>
      </c>
      <c r="J53">
        <f ca="1"/>
        <v>0</v>
      </c>
      <c r="K53">
        <f ca="1"/>
        <v>9620.736328125</v>
      </c>
      <c r="L53" t="str">
        <f ca="1"/>
        <v>0.54LL</v>
      </c>
      <c r="M53">
        <f ca="1"/>
        <v>0.52710937499999999</v>
      </c>
      <c r="N53">
        <f ca="1"/>
        <v>0.311884765625</v>
      </c>
      <c r="O53">
        <f ca="1"/>
        <v>0.72208984374999996</v>
      </c>
      <c r="P53">
        <f ca="1"/>
        <v>2.8847656249999999E-2</v>
      </c>
      <c r="Q53">
        <f ca="1"/>
        <v>0</v>
      </c>
      <c r="R53">
        <f ca="1"/>
        <v>0</v>
      </c>
      <c r="S53">
        <f ca="1"/>
        <v>0.68308593750000002</v>
      </c>
      <c r="T53">
        <f ca="1"/>
        <v>1</v>
      </c>
      <c r="U53" t="str">
        <f ca="1"/>
        <v>19-May</v>
      </c>
      <c r="V53" t="str">
        <f ca="1"/>
        <v>18-May</v>
      </c>
      <c r="W53" t="str">
        <f ca="1"/>
        <v>17-May</v>
      </c>
      <c r="X53" t="str">
        <f ca="1"/>
        <v>16-May</v>
      </c>
      <c r="Y53" t="str">
        <f ca="1"/>
        <v>15-May</v>
      </c>
      <c r="Z53" t="str">
        <f ca="1"/>
        <v>14-May</v>
      </c>
      <c r="AA53" t="str">
        <f ca="1"/>
        <v>13-May</v>
      </c>
      <c r="AB53" t="str">
        <f ca="1"/>
        <v>0.39</v>
      </c>
    </row>
    <row r="54" spans="1:28" x14ac:dyDescent="0.35">
      <c r="A54" s="33" t="s">
        <v>1123</v>
      </c>
      <c r="B54" t="str">
        <f t="array" aca="1" ref="B54:AB54" ca="1">_xll.PICurrVal('Konkan Datalink'!$B$2:$AB$2,0,'Konkan Datalink'!$A$54)</f>
        <v>Raigadh</v>
      </c>
      <c r="C54" t="str">
        <f ca="1"/>
        <v>Raigadh</v>
      </c>
      <c r="D54" t="str">
        <f ca="1"/>
        <v>Raigadh</v>
      </c>
      <c r="E54" t="str">
        <f ca="1"/>
        <v>Karjat</v>
      </c>
      <c r="F54" t="str">
        <f ca="1"/>
        <v>20028195</v>
      </c>
      <c r="G54" t="str">
        <f ca="1"/>
        <v>Kadav water supply scheme, Tal. Karjat Dist. Raigad</v>
      </c>
      <c r="H54" t="str">
        <f ca="1"/>
        <v>Kadav</v>
      </c>
      <c r="I54" t="str">
        <f ca="1"/>
        <v>ESR Kadav.2.85LL</v>
      </c>
      <c r="J54">
        <f ca="1"/>
        <v>28.31965446472168</v>
      </c>
      <c r="K54">
        <f ca="1"/>
        <v>1073.281005859375</v>
      </c>
      <c r="L54" t="str">
        <f ca="1"/>
        <v>2.85LL</v>
      </c>
      <c r="M54">
        <f ca="1"/>
        <v>0.23938293457031251</v>
      </c>
      <c r="N54">
        <f ca="1"/>
        <v>0.25491027832031249</v>
      </c>
      <c r="O54">
        <f ca="1"/>
        <v>0.4764276123046875</v>
      </c>
      <c r="P54">
        <f ca="1"/>
        <v>0.2790478515625</v>
      </c>
      <c r="Q54">
        <f ca="1"/>
        <v>0</v>
      </c>
      <c r="R54">
        <f ca="1"/>
        <v>0.2365236541415402</v>
      </c>
      <c r="S54">
        <f ca="1"/>
        <v>0.240020751953125</v>
      </c>
      <c r="T54">
        <f ca="1"/>
        <v>1</v>
      </c>
      <c r="U54" t="str">
        <f ca="1"/>
        <v>19-May</v>
      </c>
      <c r="V54" t="str">
        <f ca="1"/>
        <v>18-May</v>
      </c>
      <c r="W54" t="str">
        <f ca="1"/>
        <v>17-May</v>
      </c>
      <c r="X54" t="str">
        <f ca="1"/>
        <v>16-May</v>
      </c>
      <c r="Y54" t="str">
        <f ca="1"/>
        <v>15-May</v>
      </c>
      <c r="Z54" t="str">
        <f ca="1"/>
        <v>14-May</v>
      </c>
      <c r="AA54" t="str">
        <f ca="1"/>
        <v>13-May</v>
      </c>
      <c r="AB54" t="str">
        <f ca="1"/>
        <v>2.84999990463257</v>
      </c>
    </row>
    <row r="55" spans="1:28" x14ac:dyDescent="0.35">
      <c r="B55" t="str">
        <f t="array" aca="1" ref="B55:AB55" ca="1">_xll.PICurrVal('Konkan Datalink'!$B$2:$AB$2,0,'Konkan Datalink'!$A$55)</f>
        <v>Tag not found</v>
      </c>
      <c r="C55" t="str">
        <f ca="1"/>
        <v>Tag not found</v>
      </c>
      <c r="D55" t="str">
        <f ca="1"/>
        <v>Tag not found</v>
      </c>
      <c r="E55" t="str">
        <f ca="1"/>
        <v>Tag not found</v>
      </c>
      <c r="F55" t="str">
        <f ca="1"/>
        <v>Tag not found</v>
      </c>
      <c r="G55" t="str">
        <f ca="1"/>
        <v>Tag not found</v>
      </c>
      <c r="H55" t="str">
        <f ca="1"/>
        <v>Tag not found</v>
      </c>
      <c r="I55" t="str">
        <f ca="1"/>
        <v>Tag not found</v>
      </c>
      <c r="J55" t="str">
        <f ca="1"/>
        <v>Tag not found</v>
      </c>
      <c r="K55" t="str">
        <f ca="1"/>
        <v>Tag not found</v>
      </c>
      <c r="L55" t="str">
        <f ca="1"/>
        <v>Tag not found</v>
      </c>
      <c r="M55" t="str">
        <f ca="1"/>
        <v>Tag not found</v>
      </c>
      <c r="N55" t="str">
        <f ca="1"/>
        <v>Tag not found</v>
      </c>
      <c r="O55" t="str">
        <f ca="1"/>
        <v>Tag not found</v>
      </c>
      <c r="P55" t="str">
        <f ca="1"/>
        <v>Tag not found</v>
      </c>
      <c r="Q55" t="str">
        <f ca="1"/>
        <v>Tag not found</v>
      </c>
      <c r="R55" t="str">
        <f ca="1"/>
        <v>Tag not found</v>
      </c>
      <c r="S55" t="str">
        <f ca="1"/>
        <v>Tag not found</v>
      </c>
      <c r="T55" t="str">
        <f ca="1"/>
        <v>Tag not found</v>
      </c>
      <c r="U55" t="str">
        <f ca="1"/>
        <v>Tag not found</v>
      </c>
      <c r="V55" t="str">
        <f ca="1"/>
        <v>Tag not found</v>
      </c>
      <c r="W55" t="str">
        <f ca="1"/>
        <v>Tag not found</v>
      </c>
      <c r="X55" t="str">
        <f ca="1"/>
        <v>Tag not found</v>
      </c>
      <c r="Y55" t="str">
        <f ca="1"/>
        <v>Tag not found</v>
      </c>
      <c r="Z55" t="str">
        <f ca="1"/>
        <v>Tag not found</v>
      </c>
      <c r="AA55" t="str">
        <f ca="1"/>
        <v>Tag not found</v>
      </c>
      <c r="AB55" t="str">
        <f ca="1"/>
        <v>Tag not found</v>
      </c>
    </row>
    <row r="56" spans="1:28" x14ac:dyDescent="0.35">
      <c r="B56" t="str">
        <f t="array" aca="1" ref="B56:AB56" ca="1">_xll.PICurrVal('Konkan Datalink'!$B$2:$AB$2,0,'Konkan Datalink'!$A$56)</f>
        <v>Tag not found</v>
      </c>
      <c r="C56" t="str">
        <f ca="1"/>
        <v>Tag not found</v>
      </c>
      <c r="D56" t="str">
        <f ca="1"/>
        <v>Tag not found</v>
      </c>
      <c r="E56" t="str">
        <f ca="1"/>
        <v>Tag not found</v>
      </c>
      <c r="F56" t="str">
        <f ca="1"/>
        <v>Tag not found</v>
      </c>
      <c r="G56" t="str">
        <f ca="1"/>
        <v>Tag not found</v>
      </c>
      <c r="H56" t="str">
        <f ca="1"/>
        <v>Tag not found</v>
      </c>
      <c r="I56" t="str">
        <f ca="1"/>
        <v>Tag not found</v>
      </c>
      <c r="J56" t="str">
        <f ca="1"/>
        <v>Tag not found</v>
      </c>
      <c r="K56" t="str">
        <f ca="1"/>
        <v>Tag not found</v>
      </c>
      <c r="L56" t="str">
        <f ca="1"/>
        <v>Tag not found</v>
      </c>
      <c r="M56" t="str">
        <f ca="1"/>
        <v>Tag not found</v>
      </c>
      <c r="N56" t="str">
        <f ca="1"/>
        <v>Tag not found</v>
      </c>
      <c r="O56" t="str">
        <f ca="1"/>
        <v>Tag not found</v>
      </c>
      <c r="P56" t="str">
        <f ca="1"/>
        <v>Tag not found</v>
      </c>
      <c r="Q56" t="str">
        <f ca="1"/>
        <v>Tag not found</v>
      </c>
      <c r="R56" t="str">
        <f ca="1"/>
        <v>Tag not found</v>
      </c>
      <c r="S56" t="str">
        <f ca="1"/>
        <v>Tag not found</v>
      </c>
      <c r="T56" t="str">
        <f ca="1"/>
        <v>Tag not found</v>
      </c>
      <c r="U56" t="str">
        <f ca="1"/>
        <v>Tag not found</v>
      </c>
      <c r="V56" t="str">
        <f ca="1"/>
        <v>Tag not found</v>
      </c>
      <c r="W56" t="str">
        <f ca="1"/>
        <v>Tag not found</v>
      </c>
      <c r="X56" t="str">
        <f ca="1"/>
        <v>Tag not found</v>
      </c>
      <c r="Y56" t="str">
        <f ca="1"/>
        <v>Tag not found</v>
      </c>
      <c r="Z56" t="str">
        <f ca="1"/>
        <v>Tag not found</v>
      </c>
      <c r="AA56" t="str">
        <f ca="1"/>
        <v>Tag not found</v>
      </c>
      <c r="AB56" t="str">
        <f ca="1"/>
        <v>Tag not found</v>
      </c>
    </row>
    <row r="57" spans="1:28" x14ac:dyDescent="0.35">
      <c r="B57" t="str">
        <f t="array" aca="1" ref="B57:AB57" ca="1">_xll.PICurrVal('Konkan Datalink'!$B$2:$AB$2,0,'Konkan Datalink'!$A$57)</f>
        <v>Tag not found</v>
      </c>
      <c r="C57" t="str">
        <f ca="1"/>
        <v>Tag not found</v>
      </c>
      <c r="D57" t="str">
        <f ca="1"/>
        <v>Tag not found</v>
      </c>
      <c r="E57" t="str">
        <f ca="1"/>
        <v>Tag not found</v>
      </c>
      <c r="F57" t="str">
        <f ca="1"/>
        <v>Tag not found</v>
      </c>
      <c r="G57" t="str">
        <f ca="1"/>
        <v>Tag not found</v>
      </c>
      <c r="H57" t="str">
        <f ca="1"/>
        <v>Tag not found</v>
      </c>
      <c r="I57" t="str">
        <f ca="1"/>
        <v>Tag not found</v>
      </c>
      <c r="J57" t="str">
        <f ca="1"/>
        <v>Tag not found</v>
      </c>
      <c r="K57" t="str">
        <f ca="1"/>
        <v>Tag not found</v>
      </c>
      <c r="L57" t="str">
        <f ca="1"/>
        <v>Tag not found</v>
      </c>
      <c r="M57" t="str">
        <f ca="1"/>
        <v>Tag not found</v>
      </c>
      <c r="N57" t="str">
        <f ca="1"/>
        <v>Tag not found</v>
      </c>
      <c r="O57" t="str">
        <f ca="1"/>
        <v>Tag not found</v>
      </c>
      <c r="P57" t="str">
        <f ca="1"/>
        <v>Tag not found</v>
      </c>
      <c r="Q57" t="str">
        <f ca="1"/>
        <v>Tag not found</v>
      </c>
      <c r="R57" t="str">
        <f ca="1"/>
        <v>Tag not found</v>
      </c>
      <c r="S57" t="str">
        <f ca="1"/>
        <v>Tag not found</v>
      </c>
      <c r="T57" t="str">
        <f ca="1"/>
        <v>Tag not found</v>
      </c>
      <c r="U57" t="str">
        <f ca="1"/>
        <v>Tag not found</v>
      </c>
      <c r="V57" t="str">
        <f ca="1"/>
        <v>Tag not found</v>
      </c>
      <c r="W57" t="str">
        <f ca="1"/>
        <v>Tag not found</v>
      </c>
      <c r="X57" t="str">
        <f ca="1"/>
        <v>Tag not found</v>
      </c>
      <c r="Y57" t="str">
        <f ca="1"/>
        <v>Tag not found</v>
      </c>
      <c r="Z57" t="str">
        <f ca="1"/>
        <v>Tag not found</v>
      </c>
      <c r="AA57" t="str">
        <f ca="1"/>
        <v>Tag not found</v>
      </c>
      <c r="AB57" t="str">
        <f ca="1"/>
        <v>Tag not found</v>
      </c>
    </row>
    <row r="58" spans="1:28" x14ac:dyDescent="0.35">
      <c r="B58" t="str">
        <f t="array" aca="1" ref="B58:AB58" ca="1">_xll.PICurrVal('Konkan Datalink'!$B$2:$AB$2,0,'Konkan Datalink'!$A$58)</f>
        <v>Tag not found</v>
      </c>
      <c r="C58" t="str">
        <f ca="1"/>
        <v>Tag not found</v>
      </c>
      <c r="D58" t="str">
        <f ca="1"/>
        <v>Tag not found</v>
      </c>
      <c r="E58" t="str">
        <f ca="1"/>
        <v>Tag not found</v>
      </c>
      <c r="F58" t="str">
        <f ca="1"/>
        <v>Tag not found</v>
      </c>
      <c r="G58" t="str">
        <f ca="1"/>
        <v>Tag not found</v>
      </c>
      <c r="H58" t="str">
        <f ca="1"/>
        <v>Tag not found</v>
      </c>
      <c r="I58" t="str">
        <f ca="1"/>
        <v>Tag not found</v>
      </c>
      <c r="J58" t="str">
        <f ca="1"/>
        <v>Tag not found</v>
      </c>
      <c r="K58" t="str">
        <f ca="1"/>
        <v>Tag not found</v>
      </c>
      <c r="L58" t="str">
        <f ca="1"/>
        <v>Tag not found</v>
      </c>
      <c r="M58" t="str">
        <f ca="1"/>
        <v>Tag not found</v>
      </c>
      <c r="N58" t="str">
        <f ca="1"/>
        <v>Tag not found</v>
      </c>
      <c r="O58" t="str">
        <f ca="1"/>
        <v>Tag not found</v>
      </c>
      <c r="P58" t="str">
        <f ca="1"/>
        <v>Tag not found</v>
      </c>
      <c r="Q58" t="str">
        <f ca="1"/>
        <v>Tag not found</v>
      </c>
      <c r="R58" t="str">
        <f ca="1"/>
        <v>Tag not found</v>
      </c>
      <c r="S58" t="str">
        <f ca="1"/>
        <v>Tag not found</v>
      </c>
      <c r="T58" t="str">
        <f ca="1"/>
        <v>Tag not found</v>
      </c>
      <c r="U58" t="str">
        <f ca="1"/>
        <v>Tag not found</v>
      </c>
      <c r="V58" t="str">
        <f ca="1"/>
        <v>Tag not found</v>
      </c>
      <c r="W58" t="str">
        <f ca="1"/>
        <v>Tag not found</v>
      </c>
      <c r="X58" t="str">
        <f ca="1"/>
        <v>Tag not found</v>
      </c>
      <c r="Y58" t="str">
        <f ca="1"/>
        <v>Tag not found</v>
      </c>
      <c r="Z58" t="str">
        <f ca="1"/>
        <v>Tag not found</v>
      </c>
      <c r="AA58" t="str">
        <f ca="1"/>
        <v>Tag not found</v>
      </c>
      <c r="AB58" t="str">
        <f ca="1"/>
        <v>Tag not found</v>
      </c>
    </row>
    <row r="59" spans="1:28" x14ac:dyDescent="0.35">
      <c r="B59" t="str">
        <f t="array" aca="1" ref="B59:AB59" ca="1">_xll.PICurrVal('Konkan Datalink'!$B$2:$AB$2,0,'Konkan Datalink'!$A$59)</f>
        <v>Tag not found</v>
      </c>
      <c r="C59" t="str">
        <f ca="1"/>
        <v>Tag not found</v>
      </c>
      <c r="D59" t="str">
        <f ca="1"/>
        <v>Tag not found</v>
      </c>
      <c r="E59" t="str">
        <f ca="1"/>
        <v>Tag not found</v>
      </c>
      <c r="F59" t="str">
        <f ca="1"/>
        <v>Tag not found</v>
      </c>
      <c r="G59" t="str">
        <f ca="1"/>
        <v>Tag not found</v>
      </c>
      <c r="H59" t="str">
        <f ca="1"/>
        <v>Tag not found</v>
      </c>
      <c r="I59" t="str">
        <f ca="1"/>
        <v>Tag not found</v>
      </c>
      <c r="J59" t="str">
        <f ca="1"/>
        <v>Tag not found</v>
      </c>
      <c r="K59" t="str">
        <f ca="1"/>
        <v>Tag not found</v>
      </c>
      <c r="L59" t="str">
        <f ca="1"/>
        <v>Tag not found</v>
      </c>
      <c r="M59" t="str">
        <f ca="1"/>
        <v>Tag not found</v>
      </c>
      <c r="N59" t="str">
        <f ca="1"/>
        <v>Tag not found</v>
      </c>
      <c r="O59" t="str">
        <f ca="1"/>
        <v>Tag not found</v>
      </c>
      <c r="P59" t="str">
        <f ca="1"/>
        <v>Tag not found</v>
      </c>
      <c r="Q59" t="str">
        <f ca="1"/>
        <v>Tag not found</v>
      </c>
      <c r="R59" t="str">
        <f ca="1"/>
        <v>Tag not found</v>
      </c>
      <c r="S59" t="str">
        <f ca="1"/>
        <v>Tag not found</v>
      </c>
      <c r="T59" t="str">
        <f ca="1"/>
        <v>Tag not found</v>
      </c>
      <c r="U59" t="str">
        <f ca="1"/>
        <v>Tag not found</v>
      </c>
      <c r="V59" t="str">
        <f ca="1"/>
        <v>Tag not found</v>
      </c>
      <c r="W59" t="str">
        <f ca="1"/>
        <v>Tag not found</v>
      </c>
      <c r="X59" t="str">
        <f ca="1"/>
        <v>Tag not found</v>
      </c>
      <c r="Y59" t="str">
        <f ca="1"/>
        <v>Tag not found</v>
      </c>
      <c r="Z59" t="str">
        <f ca="1"/>
        <v>Tag not found</v>
      </c>
      <c r="AA59" t="str">
        <f ca="1"/>
        <v>Tag not found</v>
      </c>
      <c r="AB59" t="str">
        <f ca="1"/>
        <v>Tag not found</v>
      </c>
    </row>
    <row r="60" spans="1:28" x14ac:dyDescent="0.35">
      <c r="B60" t="str">
        <f t="array" aca="1" ref="B60:AB60" ca="1">_xll.PICurrVal('Konkan Datalink'!$B$2:$AB$2,0,'Konkan Datalink'!$A$60)</f>
        <v>Tag not found</v>
      </c>
      <c r="C60" t="str">
        <f ca="1"/>
        <v>Tag not found</v>
      </c>
      <c r="D60" t="str">
        <f ca="1"/>
        <v>Tag not found</v>
      </c>
      <c r="E60" t="str">
        <f ca="1"/>
        <v>Tag not found</v>
      </c>
      <c r="F60" t="str">
        <f ca="1"/>
        <v>Tag not found</v>
      </c>
      <c r="G60" t="str">
        <f ca="1"/>
        <v>Tag not found</v>
      </c>
      <c r="H60" t="str">
        <f ca="1"/>
        <v>Tag not found</v>
      </c>
      <c r="I60" t="str">
        <f ca="1"/>
        <v>Tag not found</v>
      </c>
      <c r="J60" t="str">
        <f ca="1"/>
        <v>Tag not found</v>
      </c>
      <c r="K60" t="str">
        <f ca="1"/>
        <v>Tag not found</v>
      </c>
      <c r="L60" t="str">
        <f ca="1"/>
        <v>Tag not found</v>
      </c>
      <c r="M60" t="str">
        <f ca="1"/>
        <v>Tag not found</v>
      </c>
      <c r="N60" t="str">
        <f ca="1"/>
        <v>Tag not found</v>
      </c>
      <c r="O60" t="str">
        <f ca="1"/>
        <v>Tag not found</v>
      </c>
      <c r="P60" t="str">
        <f ca="1"/>
        <v>Tag not found</v>
      </c>
      <c r="Q60" t="str">
        <f ca="1"/>
        <v>Tag not found</v>
      </c>
      <c r="R60" t="str">
        <f ca="1"/>
        <v>Tag not found</v>
      </c>
      <c r="S60" t="str">
        <f ca="1"/>
        <v>Tag not found</v>
      </c>
      <c r="T60" t="str">
        <f ca="1"/>
        <v>Tag not found</v>
      </c>
      <c r="U60" t="str">
        <f ca="1"/>
        <v>Tag not found</v>
      </c>
      <c r="V60" t="str">
        <f ca="1"/>
        <v>Tag not found</v>
      </c>
      <c r="W60" t="str">
        <f ca="1"/>
        <v>Tag not found</v>
      </c>
      <c r="X60" t="str">
        <f ca="1"/>
        <v>Tag not found</v>
      </c>
      <c r="Y60" t="str">
        <f ca="1"/>
        <v>Tag not found</v>
      </c>
      <c r="Z60" t="str">
        <f ca="1"/>
        <v>Tag not found</v>
      </c>
      <c r="AA60" t="str">
        <f ca="1"/>
        <v>Tag not found</v>
      </c>
      <c r="AB60" t="str">
        <f ca="1"/>
        <v>Tag not found</v>
      </c>
    </row>
    <row r="61" spans="1:28" x14ac:dyDescent="0.35">
      <c r="B61" t="str">
        <f t="array" aca="1" ref="B61:AB61" ca="1">_xll.PICurrVal('Konkan Datalink'!$B$2:$AB$2,0,'Konkan Datalink'!$A$61)</f>
        <v>Tag not found</v>
      </c>
      <c r="C61" t="str">
        <f ca="1"/>
        <v>Tag not found</v>
      </c>
      <c r="D61" t="str">
        <f ca="1"/>
        <v>Tag not found</v>
      </c>
      <c r="E61" t="str">
        <f ca="1"/>
        <v>Tag not found</v>
      </c>
      <c r="F61" t="str">
        <f ca="1"/>
        <v>Tag not found</v>
      </c>
      <c r="G61" t="str">
        <f ca="1"/>
        <v>Tag not found</v>
      </c>
      <c r="H61" t="str">
        <f ca="1"/>
        <v>Tag not found</v>
      </c>
      <c r="I61" t="str">
        <f ca="1"/>
        <v>Tag not found</v>
      </c>
      <c r="J61" t="str">
        <f ca="1"/>
        <v>Tag not found</v>
      </c>
      <c r="K61" t="str">
        <f ca="1"/>
        <v>Tag not found</v>
      </c>
      <c r="L61" t="str">
        <f ca="1"/>
        <v>Tag not found</v>
      </c>
      <c r="M61" t="str">
        <f ca="1"/>
        <v>Tag not found</v>
      </c>
      <c r="N61" t="str">
        <f ca="1"/>
        <v>Tag not found</v>
      </c>
      <c r="O61" t="str">
        <f ca="1"/>
        <v>Tag not found</v>
      </c>
      <c r="P61" t="str">
        <f ca="1"/>
        <v>Tag not found</v>
      </c>
      <c r="Q61" t="str">
        <f ca="1"/>
        <v>Tag not found</v>
      </c>
      <c r="R61" t="str">
        <f ca="1"/>
        <v>Tag not found</v>
      </c>
      <c r="S61" t="str">
        <f ca="1"/>
        <v>Tag not found</v>
      </c>
      <c r="T61" t="str">
        <f ca="1"/>
        <v>Tag not found</v>
      </c>
      <c r="U61" t="str">
        <f ca="1"/>
        <v>Tag not found</v>
      </c>
      <c r="V61" t="str">
        <f ca="1"/>
        <v>Tag not found</v>
      </c>
      <c r="W61" t="str">
        <f ca="1"/>
        <v>Tag not found</v>
      </c>
      <c r="X61" t="str">
        <f ca="1"/>
        <v>Tag not found</v>
      </c>
      <c r="Y61" t="str">
        <f ca="1"/>
        <v>Tag not found</v>
      </c>
      <c r="Z61" t="str">
        <f ca="1"/>
        <v>Tag not found</v>
      </c>
      <c r="AA61" t="str">
        <f ca="1"/>
        <v>Tag not found</v>
      </c>
      <c r="AB61" t="str">
        <f ca="1"/>
        <v>Tag not found</v>
      </c>
    </row>
    <row r="62" spans="1:28" x14ac:dyDescent="0.35">
      <c r="B62" t="str">
        <f t="array" aca="1" ref="B62:AB62" ca="1">_xll.PICurrVal('Konkan Datalink'!$B$2:$AB$2,0,'Konkan Datalink'!$A$62)</f>
        <v>Tag not found</v>
      </c>
      <c r="C62" t="str">
        <f ca="1"/>
        <v>Tag not found</v>
      </c>
      <c r="D62" t="str">
        <f ca="1"/>
        <v>Tag not found</v>
      </c>
      <c r="E62" t="str">
        <f ca="1"/>
        <v>Tag not found</v>
      </c>
      <c r="F62" t="str">
        <f ca="1"/>
        <v>Tag not found</v>
      </c>
      <c r="G62" t="str">
        <f ca="1"/>
        <v>Tag not found</v>
      </c>
      <c r="H62" t="str">
        <f ca="1"/>
        <v>Tag not found</v>
      </c>
      <c r="I62" t="str">
        <f ca="1"/>
        <v>Tag not found</v>
      </c>
      <c r="J62" t="str">
        <f ca="1"/>
        <v>Tag not found</v>
      </c>
      <c r="K62" t="str">
        <f ca="1"/>
        <v>Tag not found</v>
      </c>
      <c r="L62" t="str">
        <f ca="1"/>
        <v>Tag not found</v>
      </c>
      <c r="M62" t="str">
        <f ca="1"/>
        <v>Tag not found</v>
      </c>
      <c r="N62" t="str">
        <f ca="1"/>
        <v>Tag not found</v>
      </c>
      <c r="O62" t="str">
        <f ca="1"/>
        <v>Tag not found</v>
      </c>
      <c r="P62" t="str">
        <f ca="1"/>
        <v>Tag not found</v>
      </c>
      <c r="Q62" t="str">
        <f ca="1"/>
        <v>Tag not found</v>
      </c>
      <c r="R62" t="str">
        <f ca="1"/>
        <v>Tag not found</v>
      </c>
      <c r="S62" t="str">
        <f ca="1"/>
        <v>Tag not found</v>
      </c>
      <c r="T62" t="str">
        <f ca="1"/>
        <v>Tag not found</v>
      </c>
      <c r="U62" t="str">
        <f ca="1"/>
        <v>Tag not found</v>
      </c>
      <c r="V62" t="str">
        <f ca="1"/>
        <v>Tag not found</v>
      </c>
      <c r="W62" t="str">
        <f ca="1"/>
        <v>Tag not found</v>
      </c>
      <c r="X62" t="str">
        <f ca="1"/>
        <v>Tag not found</v>
      </c>
      <c r="Y62" t="str">
        <f ca="1"/>
        <v>Tag not found</v>
      </c>
      <c r="Z62" t="str">
        <f ca="1"/>
        <v>Tag not found</v>
      </c>
      <c r="AA62" t="str">
        <f ca="1"/>
        <v>Tag not found</v>
      </c>
      <c r="AB62" t="str">
        <f ca="1"/>
        <v>Tag not found</v>
      </c>
    </row>
    <row r="63" spans="1:28" x14ac:dyDescent="0.35">
      <c r="B63" t="str">
        <f t="array" aca="1" ref="B63:AB63" ca="1">_xll.PICurrVal('Konkan Datalink'!$B$2:$AB$2,0,'Konkan Datalink'!$A$63)</f>
        <v>Tag not found</v>
      </c>
      <c r="C63" t="str">
        <f ca="1"/>
        <v>Tag not found</v>
      </c>
      <c r="D63" t="str">
        <f ca="1"/>
        <v>Tag not found</v>
      </c>
      <c r="E63" t="str">
        <f ca="1"/>
        <v>Tag not found</v>
      </c>
      <c r="F63" t="str">
        <f ca="1"/>
        <v>Tag not found</v>
      </c>
      <c r="G63" t="str">
        <f ca="1"/>
        <v>Tag not found</v>
      </c>
      <c r="H63" t="str">
        <f ca="1"/>
        <v>Tag not found</v>
      </c>
      <c r="I63" t="str">
        <f ca="1"/>
        <v>Tag not found</v>
      </c>
      <c r="J63" t="str">
        <f ca="1"/>
        <v>Tag not found</v>
      </c>
      <c r="K63" t="str">
        <f ca="1"/>
        <v>Tag not found</v>
      </c>
      <c r="L63" t="str">
        <f ca="1"/>
        <v>Tag not found</v>
      </c>
      <c r="M63" t="str">
        <f ca="1"/>
        <v>Tag not found</v>
      </c>
      <c r="N63" t="str">
        <f ca="1"/>
        <v>Tag not found</v>
      </c>
      <c r="O63" t="str">
        <f ca="1"/>
        <v>Tag not found</v>
      </c>
      <c r="P63" t="str">
        <f ca="1"/>
        <v>Tag not found</v>
      </c>
      <c r="Q63" t="str">
        <f ca="1"/>
        <v>Tag not found</v>
      </c>
      <c r="R63" t="str">
        <f ca="1"/>
        <v>Tag not found</v>
      </c>
      <c r="S63" t="str">
        <f ca="1"/>
        <v>Tag not found</v>
      </c>
      <c r="T63" t="str">
        <f ca="1"/>
        <v>Tag not found</v>
      </c>
      <c r="U63" t="str">
        <f ca="1"/>
        <v>Tag not found</v>
      </c>
      <c r="V63" t="str">
        <f ca="1"/>
        <v>Tag not found</v>
      </c>
      <c r="W63" t="str">
        <f ca="1"/>
        <v>Tag not found</v>
      </c>
      <c r="X63" t="str">
        <f ca="1"/>
        <v>Tag not found</v>
      </c>
      <c r="Y63" t="str">
        <f ca="1"/>
        <v>Tag not found</v>
      </c>
      <c r="Z63" t="str">
        <f ca="1"/>
        <v>Tag not found</v>
      </c>
      <c r="AA63" t="str">
        <f ca="1"/>
        <v>Tag not found</v>
      </c>
      <c r="AB63" t="str">
        <f ca="1"/>
        <v>Tag not found</v>
      </c>
    </row>
    <row r="64" spans="1:28" x14ac:dyDescent="0.35">
      <c r="B64" t="str">
        <f t="array" aca="1" ref="B64:AB64" ca="1">_xll.PICurrVal('Konkan Datalink'!$B$2:$AB$2,0,'Konkan Datalink'!$A$64)</f>
        <v>Tag not found</v>
      </c>
      <c r="C64" t="str">
        <f ca="1"/>
        <v>Tag not found</v>
      </c>
      <c r="D64" t="str">
        <f ca="1"/>
        <v>Tag not found</v>
      </c>
      <c r="E64" t="str">
        <f ca="1"/>
        <v>Tag not found</v>
      </c>
      <c r="F64" t="str">
        <f ca="1"/>
        <v>Tag not found</v>
      </c>
      <c r="G64" t="str">
        <f ca="1"/>
        <v>Tag not found</v>
      </c>
      <c r="H64" t="str">
        <f ca="1"/>
        <v>Tag not found</v>
      </c>
      <c r="I64" t="str">
        <f ca="1"/>
        <v>Tag not found</v>
      </c>
      <c r="J64" t="str">
        <f ca="1"/>
        <v>Tag not found</v>
      </c>
      <c r="K64" t="str">
        <f ca="1"/>
        <v>Tag not found</v>
      </c>
      <c r="L64" t="str">
        <f ca="1"/>
        <v>Tag not found</v>
      </c>
      <c r="M64" t="str">
        <f ca="1"/>
        <v>Tag not found</v>
      </c>
      <c r="N64" t="str">
        <f ca="1"/>
        <v>Tag not found</v>
      </c>
      <c r="O64" t="str">
        <f ca="1"/>
        <v>Tag not found</v>
      </c>
      <c r="P64" t="str">
        <f ca="1"/>
        <v>Tag not found</v>
      </c>
      <c r="Q64" t="str">
        <f ca="1"/>
        <v>Tag not found</v>
      </c>
      <c r="R64" t="str">
        <f ca="1"/>
        <v>Tag not found</v>
      </c>
      <c r="S64" t="str">
        <f ca="1"/>
        <v>Tag not found</v>
      </c>
      <c r="T64" t="str">
        <f ca="1"/>
        <v>Tag not found</v>
      </c>
      <c r="U64" t="str">
        <f ca="1"/>
        <v>Tag not found</v>
      </c>
      <c r="V64" t="str">
        <f ca="1"/>
        <v>Tag not found</v>
      </c>
      <c r="W64" t="str">
        <f ca="1"/>
        <v>Tag not found</v>
      </c>
      <c r="X64" t="str">
        <f ca="1"/>
        <v>Tag not found</v>
      </c>
      <c r="Y64" t="str">
        <f ca="1"/>
        <v>Tag not found</v>
      </c>
      <c r="Z64" t="str">
        <f ca="1"/>
        <v>Tag not found</v>
      </c>
      <c r="AA64" t="str">
        <f ca="1"/>
        <v>Tag not found</v>
      </c>
      <c r="AB64" t="str">
        <f ca="1"/>
        <v>Tag not found</v>
      </c>
    </row>
    <row r="65" spans="2:28" x14ac:dyDescent="0.35">
      <c r="B65" t="str">
        <f t="array" aca="1" ref="B65:AB65" ca="1">_xll.PICurrVal('Konkan Datalink'!$B$2:$AB$2,0,'Konkan Datalink'!$A$65)</f>
        <v>Tag not found</v>
      </c>
      <c r="C65" t="str">
        <f ca="1"/>
        <v>Tag not found</v>
      </c>
      <c r="D65" t="str">
        <f ca="1"/>
        <v>Tag not found</v>
      </c>
      <c r="E65" t="str">
        <f ca="1"/>
        <v>Tag not found</v>
      </c>
      <c r="F65" t="str">
        <f ca="1"/>
        <v>Tag not found</v>
      </c>
      <c r="G65" t="str">
        <f ca="1"/>
        <v>Tag not found</v>
      </c>
      <c r="H65" t="str">
        <f ca="1"/>
        <v>Tag not found</v>
      </c>
      <c r="I65" t="str">
        <f ca="1"/>
        <v>Tag not found</v>
      </c>
      <c r="J65" t="str">
        <f ca="1"/>
        <v>Tag not found</v>
      </c>
      <c r="K65" t="str">
        <f ca="1"/>
        <v>Tag not found</v>
      </c>
      <c r="L65" t="str">
        <f ca="1"/>
        <v>Tag not found</v>
      </c>
      <c r="M65" t="str">
        <f ca="1"/>
        <v>Tag not found</v>
      </c>
      <c r="N65" t="str">
        <f ca="1"/>
        <v>Tag not found</v>
      </c>
      <c r="O65" t="str">
        <f ca="1"/>
        <v>Tag not found</v>
      </c>
      <c r="P65" t="str">
        <f ca="1"/>
        <v>Tag not found</v>
      </c>
      <c r="Q65" t="str">
        <f ca="1"/>
        <v>Tag not found</v>
      </c>
      <c r="R65" t="str">
        <f ca="1"/>
        <v>Tag not found</v>
      </c>
      <c r="S65" t="str">
        <f ca="1"/>
        <v>Tag not found</v>
      </c>
      <c r="T65" t="str">
        <f ca="1"/>
        <v>Tag not found</v>
      </c>
      <c r="U65" t="str">
        <f ca="1"/>
        <v>Tag not found</v>
      </c>
      <c r="V65" t="str">
        <f ca="1"/>
        <v>Tag not found</v>
      </c>
      <c r="W65" t="str">
        <f ca="1"/>
        <v>Tag not found</v>
      </c>
      <c r="X65" t="str">
        <f ca="1"/>
        <v>Tag not found</v>
      </c>
      <c r="Y65" t="str">
        <f ca="1"/>
        <v>Tag not found</v>
      </c>
      <c r="Z65" t="str">
        <f ca="1"/>
        <v>Tag not found</v>
      </c>
      <c r="AA65" t="str">
        <f ca="1"/>
        <v>Tag not found</v>
      </c>
      <c r="AB65" t="str">
        <f ca="1"/>
        <v>Tag not found</v>
      </c>
    </row>
    <row r="66" spans="2:28" x14ac:dyDescent="0.35">
      <c r="B66" t="str">
        <f t="array" aca="1" ref="B66:AB66" ca="1">_xll.PICurrVal('Konkan Datalink'!$B$2:$AB$2,0,'Konkan Datalink'!$A$66)</f>
        <v>Tag not found</v>
      </c>
      <c r="C66" t="str">
        <f ca="1"/>
        <v>Tag not found</v>
      </c>
      <c r="D66" t="str">
        <f ca="1"/>
        <v>Tag not found</v>
      </c>
      <c r="E66" t="str">
        <f ca="1"/>
        <v>Tag not found</v>
      </c>
      <c r="F66" t="str">
        <f ca="1"/>
        <v>Tag not found</v>
      </c>
      <c r="G66" t="str">
        <f ca="1"/>
        <v>Tag not found</v>
      </c>
      <c r="H66" t="str">
        <f ca="1"/>
        <v>Tag not found</v>
      </c>
      <c r="I66" t="str">
        <f ca="1"/>
        <v>Tag not found</v>
      </c>
      <c r="J66" t="str">
        <f ca="1"/>
        <v>Tag not found</v>
      </c>
      <c r="K66" t="str">
        <f ca="1"/>
        <v>Tag not found</v>
      </c>
      <c r="L66" t="str">
        <f ca="1"/>
        <v>Tag not found</v>
      </c>
      <c r="M66" t="str">
        <f ca="1"/>
        <v>Tag not found</v>
      </c>
      <c r="N66" t="str">
        <f ca="1"/>
        <v>Tag not found</v>
      </c>
      <c r="O66" t="str">
        <f ca="1"/>
        <v>Tag not found</v>
      </c>
      <c r="P66" t="str">
        <f ca="1"/>
        <v>Tag not found</v>
      </c>
      <c r="Q66" t="str">
        <f ca="1"/>
        <v>Tag not found</v>
      </c>
      <c r="R66" t="str">
        <f ca="1"/>
        <v>Tag not found</v>
      </c>
      <c r="S66" t="str">
        <f ca="1"/>
        <v>Tag not found</v>
      </c>
      <c r="T66" t="str">
        <f ca="1"/>
        <v>Tag not found</v>
      </c>
      <c r="U66" t="str">
        <f ca="1"/>
        <v>Tag not found</v>
      </c>
      <c r="V66" t="str">
        <f ca="1"/>
        <v>Tag not found</v>
      </c>
      <c r="W66" t="str">
        <f ca="1"/>
        <v>Tag not found</v>
      </c>
      <c r="X66" t="str">
        <f ca="1"/>
        <v>Tag not found</v>
      </c>
      <c r="Y66" t="str">
        <f ca="1"/>
        <v>Tag not found</v>
      </c>
      <c r="Z66" t="str">
        <f ca="1"/>
        <v>Tag not found</v>
      </c>
      <c r="AA66" t="str">
        <f ca="1"/>
        <v>Tag not found</v>
      </c>
      <c r="AB66" t="str">
        <f ca="1"/>
        <v>Tag not found</v>
      </c>
    </row>
    <row r="67" spans="2:28" x14ac:dyDescent="0.35">
      <c r="B67" t="str">
        <f t="array" aca="1" ref="B67:AB67" ca="1">_xll.PICurrVal('Konkan Datalink'!$B$2:$AB$2,0,'Konkan Datalink'!$A$67)</f>
        <v>Tag not found</v>
      </c>
      <c r="C67" t="str">
        <f ca="1"/>
        <v>Tag not found</v>
      </c>
      <c r="D67" t="str">
        <f ca="1"/>
        <v>Tag not found</v>
      </c>
      <c r="E67" t="str">
        <f ca="1"/>
        <v>Tag not found</v>
      </c>
      <c r="F67" t="str">
        <f ca="1"/>
        <v>Tag not found</v>
      </c>
      <c r="G67" t="str">
        <f ca="1"/>
        <v>Tag not found</v>
      </c>
      <c r="H67" t="str">
        <f ca="1"/>
        <v>Tag not found</v>
      </c>
      <c r="I67" t="str">
        <f ca="1"/>
        <v>Tag not found</v>
      </c>
      <c r="J67" t="str">
        <f ca="1"/>
        <v>Tag not found</v>
      </c>
      <c r="K67" t="str">
        <f ca="1"/>
        <v>Tag not found</v>
      </c>
      <c r="L67" t="str">
        <f ca="1"/>
        <v>Tag not found</v>
      </c>
      <c r="M67" t="str">
        <f ca="1"/>
        <v>Tag not found</v>
      </c>
      <c r="N67" t="str">
        <f ca="1"/>
        <v>Tag not found</v>
      </c>
      <c r="O67" t="str">
        <f ca="1"/>
        <v>Tag not found</v>
      </c>
      <c r="P67" t="str">
        <f ca="1"/>
        <v>Tag not found</v>
      </c>
      <c r="Q67" t="str">
        <f ca="1"/>
        <v>Tag not found</v>
      </c>
      <c r="R67" t="str">
        <f ca="1"/>
        <v>Tag not found</v>
      </c>
      <c r="S67" t="str">
        <f ca="1"/>
        <v>Tag not found</v>
      </c>
      <c r="T67" t="str">
        <f ca="1"/>
        <v>Tag not found</v>
      </c>
      <c r="U67" t="str">
        <f ca="1"/>
        <v>Tag not found</v>
      </c>
      <c r="V67" t="str">
        <f ca="1"/>
        <v>Tag not found</v>
      </c>
      <c r="W67" t="str">
        <f ca="1"/>
        <v>Tag not found</v>
      </c>
      <c r="X67" t="str">
        <f ca="1"/>
        <v>Tag not found</v>
      </c>
      <c r="Y67" t="str">
        <f ca="1"/>
        <v>Tag not found</v>
      </c>
      <c r="Z67" t="str">
        <f ca="1"/>
        <v>Tag not found</v>
      </c>
      <c r="AA67" t="str">
        <f ca="1"/>
        <v>Tag not found</v>
      </c>
      <c r="AB67" t="str">
        <f ca="1"/>
        <v>Tag not found</v>
      </c>
    </row>
    <row r="68" spans="2:28" x14ac:dyDescent="0.35">
      <c r="B68" t="str">
        <f t="array" aca="1" ref="B68:AB68" ca="1">_xll.PICurrVal('Konkan Datalink'!$B$2:$AB$2,0,'Konkan Datalink'!$A$68)</f>
        <v>Tag not found</v>
      </c>
      <c r="C68" t="str">
        <f ca="1"/>
        <v>Tag not found</v>
      </c>
      <c r="D68" t="str">
        <f ca="1"/>
        <v>Tag not found</v>
      </c>
      <c r="E68" t="str">
        <f ca="1"/>
        <v>Tag not found</v>
      </c>
      <c r="F68" t="str">
        <f ca="1"/>
        <v>Tag not found</v>
      </c>
      <c r="G68" t="str">
        <f ca="1"/>
        <v>Tag not found</v>
      </c>
      <c r="H68" t="str">
        <f ca="1"/>
        <v>Tag not found</v>
      </c>
      <c r="I68" t="str">
        <f ca="1"/>
        <v>Tag not found</v>
      </c>
      <c r="J68" t="str">
        <f ca="1"/>
        <v>Tag not found</v>
      </c>
      <c r="K68" t="str">
        <f ca="1"/>
        <v>Tag not found</v>
      </c>
      <c r="L68" t="str">
        <f ca="1"/>
        <v>Tag not found</v>
      </c>
      <c r="M68" t="str">
        <f ca="1"/>
        <v>Tag not found</v>
      </c>
      <c r="N68" t="str">
        <f ca="1"/>
        <v>Tag not found</v>
      </c>
      <c r="O68" t="str">
        <f ca="1"/>
        <v>Tag not found</v>
      </c>
      <c r="P68" t="str">
        <f ca="1"/>
        <v>Tag not found</v>
      </c>
      <c r="Q68" t="str">
        <f ca="1"/>
        <v>Tag not found</v>
      </c>
      <c r="R68" t="str">
        <f ca="1"/>
        <v>Tag not found</v>
      </c>
      <c r="S68" t="str">
        <f ca="1"/>
        <v>Tag not found</v>
      </c>
      <c r="T68" t="str">
        <f ca="1"/>
        <v>Tag not found</v>
      </c>
      <c r="U68" t="str">
        <f ca="1"/>
        <v>Tag not found</v>
      </c>
      <c r="V68" t="str">
        <f ca="1"/>
        <v>Tag not found</v>
      </c>
      <c r="W68" t="str">
        <f ca="1"/>
        <v>Tag not found</v>
      </c>
      <c r="X68" t="str">
        <f ca="1"/>
        <v>Tag not found</v>
      </c>
      <c r="Y68" t="str">
        <f ca="1"/>
        <v>Tag not found</v>
      </c>
      <c r="Z68" t="str">
        <f ca="1"/>
        <v>Tag not found</v>
      </c>
      <c r="AA68" t="str">
        <f ca="1"/>
        <v>Tag not found</v>
      </c>
      <c r="AB68" t="str">
        <f ca="1"/>
        <v>Tag not found</v>
      </c>
    </row>
    <row r="69" spans="2:28" x14ac:dyDescent="0.35">
      <c r="B69" t="str">
        <f t="array" aca="1" ref="B69:AB69" ca="1">_xll.PICurrVal('Konkan Datalink'!$B$2:$AB$2,0,'Konkan Datalink'!$A$69)</f>
        <v>Tag not found</v>
      </c>
      <c r="C69" t="str">
        <f ca="1"/>
        <v>Tag not found</v>
      </c>
      <c r="D69" t="str">
        <f ca="1"/>
        <v>Tag not found</v>
      </c>
      <c r="E69" t="str">
        <f ca="1"/>
        <v>Tag not found</v>
      </c>
      <c r="F69" t="str">
        <f ca="1"/>
        <v>Tag not found</v>
      </c>
      <c r="G69" t="str">
        <f ca="1"/>
        <v>Tag not found</v>
      </c>
      <c r="H69" t="str">
        <f ca="1"/>
        <v>Tag not found</v>
      </c>
      <c r="I69" t="str">
        <f ca="1"/>
        <v>Tag not found</v>
      </c>
      <c r="J69" t="str">
        <f ca="1"/>
        <v>Tag not found</v>
      </c>
      <c r="K69" t="str">
        <f ca="1"/>
        <v>Tag not found</v>
      </c>
      <c r="L69" t="str">
        <f ca="1"/>
        <v>Tag not found</v>
      </c>
      <c r="M69" t="str">
        <f ca="1"/>
        <v>Tag not found</v>
      </c>
      <c r="N69" t="str">
        <f ca="1"/>
        <v>Tag not found</v>
      </c>
      <c r="O69" t="str">
        <f ca="1"/>
        <v>Tag not found</v>
      </c>
      <c r="P69" t="str">
        <f ca="1"/>
        <v>Tag not found</v>
      </c>
      <c r="Q69" t="str">
        <f ca="1"/>
        <v>Tag not found</v>
      </c>
      <c r="R69" t="str">
        <f ca="1"/>
        <v>Tag not found</v>
      </c>
      <c r="S69" t="str">
        <f ca="1"/>
        <v>Tag not found</v>
      </c>
      <c r="T69" t="str">
        <f ca="1"/>
        <v>Tag not found</v>
      </c>
      <c r="U69" t="str">
        <f ca="1"/>
        <v>Tag not found</v>
      </c>
      <c r="V69" t="str">
        <f ca="1"/>
        <v>Tag not found</v>
      </c>
      <c r="W69" t="str">
        <f ca="1"/>
        <v>Tag not found</v>
      </c>
      <c r="X69" t="str">
        <f ca="1"/>
        <v>Tag not found</v>
      </c>
      <c r="Y69" t="str">
        <f ca="1"/>
        <v>Tag not found</v>
      </c>
      <c r="Z69" t="str">
        <f ca="1"/>
        <v>Tag not found</v>
      </c>
      <c r="AA69" t="str">
        <f ca="1"/>
        <v>Tag not found</v>
      </c>
      <c r="AB69" t="str">
        <f ca="1"/>
        <v>Tag not found</v>
      </c>
    </row>
    <row r="70" spans="2:28" x14ac:dyDescent="0.35">
      <c r="B70" t="str">
        <f t="array" aca="1" ref="B70:AB70" ca="1">_xll.PICurrVal('Konkan Datalink'!$B$2:$AB$2,0,'Konkan Datalink'!$A$70)</f>
        <v>Tag not found</v>
      </c>
      <c r="C70" t="str">
        <f ca="1"/>
        <v>Tag not found</v>
      </c>
      <c r="D70" t="str">
        <f ca="1"/>
        <v>Tag not found</v>
      </c>
      <c r="E70" t="str">
        <f ca="1"/>
        <v>Tag not found</v>
      </c>
      <c r="F70" t="str">
        <f ca="1"/>
        <v>Tag not found</v>
      </c>
      <c r="G70" t="str">
        <f ca="1"/>
        <v>Tag not found</v>
      </c>
      <c r="H70" t="str">
        <f ca="1"/>
        <v>Tag not found</v>
      </c>
      <c r="I70" t="str">
        <f ca="1"/>
        <v>Tag not found</v>
      </c>
      <c r="J70" t="str">
        <f ca="1"/>
        <v>Tag not found</v>
      </c>
      <c r="K70" t="str">
        <f ca="1"/>
        <v>Tag not found</v>
      </c>
      <c r="L70" t="str">
        <f ca="1"/>
        <v>Tag not found</v>
      </c>
      <c r="M70" t="str">
        <f ca="1"/>
        <v>Tag not found</v>
      </c>
      <c r="N70" t="str">
        <f ca="1"/>
        <v>Tag not found</v>
      </c>
      <c r="O70" t="str">
        <f ca="1"/>
        <v>Tag not found</v>
      </c>
      <c r="P70" t="str">
        <f ca="1"/>
        <v>Tag not found</v>
      </c>
      <c r="Q70" t="str">
        <f ca="1"/>
        <v>Tag not found</v>
      </c>
      <c r="R70" t="str">
        <f ca="1"/>
        <v>Tag not found</v>
      </c>
      <c r="S70" t="str">
        <f ca="1"/>
        <v>Tag not found</v>
      </c>
      <c r="T70" t="str">
        <f ca="1"/>
        <v>Tag not found</v>
      </c>
      <c r="U70" t="str">
        <f ca="1"/>
        <v>Tag not found</v>
      </c>
      <c r="V70" t="str">
        <f ca="1"/>
        <v>Tag not found</v>
      </c>
      <c r="W70" t="str">
        <f ca="1"/>
        <v>Tag not found</v>
      </c>
      <c r="X70" t="str">
        <f ca="1"/>
        <v>Tag not found</v>
      </c>
      <c r="Y70" t="str">
        <f ca="1"/>
        <v>Tag not found</v>
      </c>
      <c r="Z70" t="str">
        <f ca="1"/>
        <v>Tag not found</v>
      </c>
      <c r="AA70" t="str">
        <f ca="1"/>
        <v>Tag not found</v>
      </c>
      <c r="AB70" t="str">
        <f ca="1"/>
        <v>Tag not found</v>
      </c>
    </row>
    <row r="71" spans="2:28" x14ac:dyDescent="0.35">
      <c r="B71" t="str">
        <f t="array" aca="1" ref="B71:AB71" ca="1">_xll.PICurrVal('Konkan Datalink'!$B$2:$AB$2,0,'Konkan Datalink'!$A$71)</f>
        <v>Tag not found</v>
      </c>
      <c r="C71" t="str">
        <f ca="1"/>
        <v>Tag not found</v>
      </c>
      <c r="D71" t="str">
        <f ca="1"/>
        <v>Tag not found</v>
      </c>
      <c r="E71" t="str">
        <f ca="1"/>
        <v>Tag not found</v>
      </c>
      <c r="F71" t="str">
        <f ca="1"/>
        <v>Tag not found</v>
      </c>
      <c r="G71" t="str">
        <f ca="1"/>
        <v>Tag not found</v>
      </c>
      <c r="H71" t="str">
        <f ca="1"/>
        <v>Tag not found</v>
      </c>
      <c r="I71" t="str">
        <f ca="1"/>
        <v>Tag not found</v>
      </c>
      <c r="J71" t="str">
        <f ca="1"/>
        <v>Tag not found</v>
      </c>
      <c r="K71" t="str">
        <f ca="1"/>
        <v>Tag not found</v>
      </c>
      <c r="L71" t="str">
        <f ca="1"/>
        <v>Tag not found</v>
      </c>
      <c r="M71" t="str">
        <f ca="1"/>
        <v>Tag not found</v>
      </c>
      <c r="N71" t="str">
        <f ca="1"/>
        <v>Tag not found</v>
      </c>
      <c r="O71" t="str">
        <f ca="1"/>
        <v>Tag not found</v>
      </c>
      <c r="P71" t="str">
        <f ca="1"/>
        <v>Tag not found</v>
      </c>
      <c r="Q71" t="str">
        <f ca="1"/>
        <v>Tag not found</v>
      </c>
      <c r="R71" t="str">
        <f ca="1"/>
        <v>Tag not found</v>
      </c>
      <c r="S71" t="str">
        <f ca="1"/>
        <v>Tag not found</v>
      </c>
      <c r="T71" t="str">
        <f ca="1"/>
        <v>Tag not found</v>
      </c>
      <c r="U71" t="str">
        <f ca="1"/>
        <v>Tag not found</v>
      </c>
      <c r="V71" t="str">
        <f ca="1"/>
        <v>Tag not found</v>
      </c>
      <c r="W71" t="str">
        <f ca="1"/>
        <v>Tag not found</v>
      </c>
      <c r="X71" t="str">
        <f ca="1"/>
        <v>Tag not found</v>
      </c>
      <c r="Y71" t="str">
        <f ca="1"/>
        <v>Tag not found</v>
      </c>
      <c r="Z71" t="str">
        <f ca="1"/>
        <v>Tag not found</v>
      </c>
      <c r="AA71" t="str">
        <f ca="1"/>
        <v>Tag not found</v>
      </c>
      <c r="AB71" t="str">
        <f ca="1"/>
        <v>Tag not found</v>
      </c>
    </row>
    <row r="72" spans="2:28" x14ac:dyDescent="0.35">
      <c r="B72" t="str">
        <f t="array" aca="1" ref="B72:AB72" ca="1">_xll.PICurrVal('Konkan Datalink'!$B$2:$AB$2,0,'Konkan Datalink'!$A$72)</f>
        <v>Tag not found</v>
      </c>
      <c r="C72" t="str">
        <f ca="1"/>
        <v>Tag not found</v>
      </c>
      <c r="D72" t="str">
        <f ca="1"/>
        <v>Tag not found</v>
      </c>
      <c r="E72" t="str">
        <f ca="1"/>
        <v>Tag not found</v>
      </c>
      <c r="F72" t="str">
        <f ca="1"/>
        <v>Tag not found</v>
      </c>
      <c r="G72" t="str">
        <f ca="1"/>
        <v>Tag not found</v>
      </c>
      <c r="H72" t="str">
        <f ca="1"/>
        <v>Tag not found</v>
      </c>
      <c r="I72" t="str">
        <f ca="1"/>
        <v>Tag not found</v>
      </c>
      <c r="J72" t="str">
        <f ca="1"/>
        <v>Tag not found</v>
      </c>
      <c r="K72" t="str">
        <f ca="1"/>
        <v>Tag not found</v>
      </c>
      <c r="L72" t="str">
        <f ca="1"/>
        <v>Tag not found</v>
      </c>
      <c r="M72" t="str">
        <f ca="1"/>
        <v>Tag not found</v>
      </c>
      <c r="N72" t="str">
        <f ca="1"/>
        <v>Tag not found</v>
      </c>
      <c r="O72" t="str">
        <f ca="1"/>
        <v>Tag not found</v>
      </c>
      <c r="P72" t="str">
        <f ca="1"/>
        <v>Tag not found</v>
      </c>
      <c r="Q72" t="str">
        <f ca="1"/>
        <v>Tag not found</v>
      </c>
      <c r="R72" t="str">
        <f ca="1"/>
        <v>Tag not found</v>
      </c>
      <c r="S72" t="str">
        <f ca="1"/>
        <v>Tag not found</v>
      </c>
      <c r="T72" t="str">
        <f ca="1"/>
        <v>Tag not found</v>
      </c>
      <c r="U72" t="str">
        <f ca="1"/>
        <v>Tag not found</v>
      </c>
      <c r="V72" t="str">
        <f ca="1"/>
        <v>Tag not found</v>
      </c>
      <c r="W72" t="str">
        <f ca="1"/>
        <v>Tag not found</v>
      </c>
      <c r="X72" t="str">
        <f ca="1"/>
        <v>Tag not found</v>
      </c>
      <c r="Y72" t="str">
        <f ca="1"/>
        <v>Tag not found</v>
      </c>
      <c r="Z72" t="str">
        <f ca="1"/>
        <v>Tag not found</v>
      </c>
      <c r="AA72" t="str">
        <f ca="1"/>
        <v>Tag not found</v>
      </c>
      <c r="AB72" t="str">
        <f ca="1"/>
        <v>Tag not found</v>
      </c>
    </row>
    <row r="73" spans="2:28" x14ac:dyDescent="0.35">
      <c r="B73" t="str">
        <f t="array" aca="1" ref="B73:AB73" ca="1">_xll.PICurrVal('Konkan Datalink'!$B$2:$AB$2,0,'Konkan Datalink'!$A$73)</f>
        <v>Tag not found</v>
      </c>
      <c r="C73" t="str">
        <f ca="1"/>
        <v>Tag not found</v>
      </c>
      <c r="D73" t="str">
        <f ca="1"/>
        <v>Tag not found</v>
      </c>
      <c r="E73" t="str">
        <f ca="1"/>
        <v>Tag not found</v>
      </c>
      <c r="F73" t="str">
        <f ca="1"/>
        <v>Tag not found</v>
      </c>
      <c r="G73" t="str">
        <f ca="1"/>
        <v>Tag not found</v>
      </c>
      <c r="H73" t="str">
        <f ca="1"/>
        <v>Tag not found</v>
      </c>
      <c r="I73" t="str">
        <f ca="1"/>
        <v>Tag not found</v>
      </c>
      <c r="J73" t="str">
        <f ca="1"/>
        <v>Tag not found</v>
      </c>
      <c r="K73" t="str">
        <f ca="1"/>
        <v>Tag not found</v>
      </c>
      <c r="L73" t="str">
        <f ca="1"/>
        <v>Tag not found</v>
      </c>
      <c r="M73" t="str">
        <f ca="1"/>
        <v>Tag not found</v>
      </c>
      <c r="N73" t="str">
        <f ca="1"/>
        <v>Tag not found</v>
      </c>
      <c r="O73" t="str">
        <f ca="1"/>
        <v>Tag not found</v>
      </c>
      <c r="P73" t="str">
        <f ca="1"/>
        <v>Tag not found</v>
      </c>
      <c r="Q73" t="str">
        <f ca="1"/>
        <v>Tag not found</v>
      </c>
      <c r="R73" t="str">
        <f ca="1"/>
        <v>Tag not found</v>
      </c>
      <c r="S73" t="str">
        <f ca="1"/>
        <v>Tag not found</v>
      </c>
      <c r="T73" t="str">
        <f ca="1"/>
        <v>Tag not found</v>
      </c>
      <c r="U73" t="str">
        <f ca="1"/>
        <v>Tag not found</v>
      </c>
      <c r="V73" t="str">
        <f ca="1"/>
        <v>Tag not found</v>
      </c>
      <c r="W73" t="str">
        <f ca="1"/>
        <v>Tag not found</v>
      </c>
      <c r="X73" t="str">
        <f ca="1"/>
        <v>Tag not found</v>
      </c>
      <c r="Y73" t="str">
        <f ca="1"/>
        <v>Tag not found</v>
      </c>
      <c r="Z73" t="str">
        <f ca="1"/>
        <v>Tag not found</v>
      </c>
      <c r="AA73" t="str">
        <f ca="1"/>
        <v>Tag not found</v>
      </c>
      <c r="AB73" t="str">
        <f ca="1"/>
        <v>Tag not found</v>
      </c>
    </row>
    <row r="74" spans="2:28" x14ac:dyDescent="0.35">
      <c r="B74" t="str">
        <f t="array" aca="1" ref="B74:AB74" ca="1">_xll.PICurrVal('Konkan Datalink'!$B$2:$AB$2,0,'Konkan Datalink'!$A$74)</f>
        <v>Tag not found</v>
      </c>
      <c r="C74" t="str">
        <f ca="1"/>
        <v>Tag not found</v>
      </c>
      <c r="D74" t="str">
        <f ca="1"/>
        <v>Tag not found</v>
      </c>
      <c r="E74" t="str">
        <f ca="1"/>
        <v>Tag not found</v>
      </c>
      <c r="F74" t="str">
        <f ca="1"/>
        <v>Tag not found</v>
      </c>
      <c r="G74" t="str">
        <f ca="1"/>
        <v>Tag not found</v>
      </c>
      <c r="H74" t="str">
        <f ca="1"/>
        <v>Tag not found</v>
      </c>
      <c r="I74" t="str">
        <f ca="1"/>
        <v>Tag not found</v>
      </c>
      <c r="J74" t="str">
        <f ca="1"/>
        <v>Tag not found</v>
      </c>
      <c r="K74" t="str">
        <f ca="1"/>
        <v>Tag not found</v>
      </c>
      <c r="L74" t="str">
        <f ca="1"/>
        <v>Tag not found</v>
      </c>
      <c r="M74" t="str">
        <f ca="1"/>
        <v>Tag not found</v>
      </c>
      <c r="N74" t="str">
        <f ca="1"/>
        <v>Tag not found</v>
      </c>
      <c r="O74" t="str">
        <f ca="1"/>
        <v>Tag not found</v>
      </c>
      <c r="P74" t="str">
        <f ca="1"/>
        <v>Tag not found</v>
      </c>
      <c r="Q74" t="str">
        <f ca="1"/>
        <v>Tag not found</v>
      </c>
      <c r="R74" t="str">
        <f ca="1"/>
        <v>Tag not found</v>
      </c>
      <c r="S74" t="str">
        <f ca="1"/>
        <v>Tag not found</v>
      </c>
      <c r="T74" t="str">
        <f ca="1"/>
        <v>Tag not found</v>
      </c>
      <c r="U74" t="str">
        <f ca="1"/>
        <v>Tag not found</v>
      </c>
      <c r="V74" t="str">
        <f ca="1"/>
        <v>Tag not found</v>
      </c>
      <c r="W74" t="str">
        <f ca="1"/>
        <v>Tag not found</v>
      </c>
      <c r="X74" t="str">
        <f ca="1"/>
        <v>Tag not found</v>
      </c>
      <c r="Y74" t="str">
        <f ca="1"/>
        <v>Tag not found</v>
      </c>
      <c r="Z74" t="str">
        <f ca="1"/>
        <v>Tag not found</v>
      </c>
      <c r="AA74" t="str">
        <f ca="1"/>
        <v>Tag not found</v>
      </c>
      <c r="AB74" t="str">
        <f ca="1"/>
        <v>Tag not found</v>
      </c>
    </row>
    <row r="75" spans="2:28" x14ac:dyDescent="0.35">
      <c r="B75" t="str">
        <f t="array" aca="1" ref="B75:AB75" ca="1">_xll.PICurrVal('Konkan Datalink'!$B$2:$AB$2,0,'Konkan Datalink'!$A$75)</f>
        <v>Tag not found</v>
      </c>
      <c r="C75" t="str">
        <f ca="1"/>
        <v>Tag not found</v>
      </c>
      <c r="D75" t="str">
        <f ca="1"/>
        <v>Tag not found</v>
      </c>
      <c r="E75" t="str">
        <f ca="1"/>
        <v>Tag not found</v>
      </c>
      <c r="F75" t="str">
        <f ca="1"/>
        <v>Tag not found</v>
      </c>
      <c r="G75" t="str">
        <f ca="1"/>
        <v>Tag not found</v>
      </c>
      <c r="H75" t="str">
        <f ca="1"/>
        <v>Tag not found</v>
      </c>
      <c r="I75" t="str">
        <f ca="1"/>
        <v>Tag not found</v>
      </c>
      <c r="J75" t="str">
        <f ca="1"/>
        <v>Tag not found</v>
      </c>
      <c r="K75" t="str">
        <f ca="1"/>
        <v>Tag not found</v>
      </c>
      <c r="L75" t="str">
        <f ca="1"/>
        <v>Tag not found</v>
      </c>
      <c r="M75" t="str">
        <f ca="1"/>
        <v>Tag not found</v>
      </c>
      <c r="N75" t="str">
        <f ca="1"/>
        <v>Tag not found</v>
      </c>
      <c r="O75" t="str">
        <f ca="1"/>
        <v>Tag not found</v>
      </c>
      <c r="P75" t="str">
        <f ca="1"/>
        <v>Tag not found</v>
      </c>
      <c r="Q75" t="str">
        <f ca="1"/>
        <v>Tag not found</v>
      </c>
      <c r="R75" t="str">
        <f ca="1"/>
        <v>Tag not found</v>
      </c>
      <c r="S75" t="str">
        <f ca="1"/>
        <v>Tag not found</v>
      </c>
      <c r="T75" t="str">
        <f ca="1"/>
        <v>Tag not found</v>
      </c>
      <c r="U75" t="str">
        <f ca="1"/>
        <v>Tag not found</v>
      </c>
      <c r="V75" t="str">
        <f ca="1"/>
        <v>Tag not found</v>
      </c>
      <c r="W75" t="str">
        <f ca="1"/>
        <v>Tag not found</v>
      </c>
      <c r="X75" t="str">
        <f ca="1"/>
        <v>Tag not found</v>
      </c>
      <c r="Y75" t="str">
        <f ca="1"/>
        <v>Tag not found</v>
      </c>
      <c r="Z75" t="str">
        <f ca="1"/>
        <v>Tag not found</v>
      </c>
      <c r="AA75" t="str">
        <f ca="1"/>
        <v>Tag not found</v>
      </c>
      <c r="AB75" t="str">
        <f ca="1"/>
        <v>Tag not found</v>
      </c>
    </row>
    <row r="76" spans="2:28" x14ac:dyDescent="0.35">
      <c r="B76" t="str">
        <f t="array" aca="1" ref="B76:AB76" ca="1">_xll.PICurrVal('Konkan Datalink'!$B$2:$AB$2,0,'Konkan Datalink'!$A$76)</f>
        <v>Tag not found</v>
      </c>
      <c r="C76" t="str">
        <f ca="1"/>
        <v>Tag not found</v>
      </c>
      <c r="D76" t="str">
        <f ca="1"/>
        <v>Tag not found</v>
      </c>
      <c r="E76" t="str">
        <f ca="1"/>
        <v>Tag not found</v>
      </c>
      <c r="F76" t="str">
        <f ca="1"/>
        <v>Tag not found</v>
      </c>
      <c r="G76" t="str">
        <f ca="1"/>
        <v>Tag not found</v>
      </c>
      <c r="H76" t="str">
        <f ca="1"/>
        <v>Tag not found</v>
      </c>
      <c r="I76" t="str">
        <f ca="1"/>
        <v>Tag not found</v>
      </c>
      <c r="J76" t="str">
        <f ca="1"/>
        <v>Tag not found</v>
      </c>
      <c r="K76" t="str">
        <f ca="1"/>
        <v>Tag not found</v>
      </c>
      <c r="L76" t="str">
        <f ca="1"/>
        <v>Tag not found</v>
      </c>
      <c r="M76" t="str">
        <f ca="1"/>
        <v>Tag not found</v>
      </c>
      <c r="N76" t="str">
        <f ca="1"/>
        <v>Tag not found</v>
      </c>
      <c r="O76" t="str">
        <f ca="1"/>
        <v>Tag not found</v>
      </c>
      <c r="P76" t="str">
        <f ca="1"/>
        <v>Tag not found</v>
      </c>
      <c r="Q76" t="str">
        <f ca="1"/>
        <v>Tag not found</v>
      </c>
      <c r="R76" t="str">
        <f ca="1"/>
        <v>Tag not found</v>
      </c>
      <c r="S76" t="str">
        <f ca="1"/>
        <v>Tag not found</v>
      </c>
      <c r="T76" t="str">
        <f ca="1"/>
        <v>Tag not found</v>
      </c>
      <c r="U76" t="str">
        <f ca="1"/>
        <v>Tag not found</v>
      </c>
      <c r="V76" t="str">
        <f ca="1"/>
        <v>Tag not found</v>
      </c>
      <c r="W76" t="str">
        <f ca="1"/>
        <v>Tag not found</v>
      </c>
      <c r="X76" t="str">
        <f ca="1"/>
        <v>Tag not found</v>
      </c>
      <c r="Y76" t="str">
        <f ca="1"/>
        <v>Tag not found</v>
      </c>
      <c r="Z76" t="str">
        <f ca="1"/>
        <v>Tag not found</v>
      </c>
      <c r="AA76" t="str">
        <f ca="1"/>
        <v>Tag not found</v>
      </c>
      <c r="AB76" t="str">
        <f ca="1"/>
        <v>Tag not found</v>
      </c>
    </row>
    <row r="77" spans="2:28" x14ac:dyDescent="0.35">
      <c r="B77" t="str">
        <f t="array" aca="1" ref="B77:AB77" ca="1">_xll.PICurrVal('Konkan Datalink'!$B$2:$AB$2,0,'Konkan Datalink'!$A$77)</f>
        <v>Tag not found</v>
      </c>
      <c r="C77" t="str">
        <f ca="1"/>
        <v>Tag not found</v>
      </c>
      <c r="D77" t="str">
        <f ca="1"/>
        <v>Tag not found</v>
      </c>
      <c r="E77" t="str">
        <f ca="1"/>
        <v>Tag not found</v>
      </c>
      <c r="F77" t="str">
        <f ca="1"/>
        <v>Tag not found</v>
      </c>
      <c r="G77" t="str">
        <f ca="1"/>
        <v>Tag not found</v>
      </c>
      <c r="H77" t="str">
        <f ca="1"/>
        <v>Tag not found</v>
      </c>
      <c r="I77" t="str">
        <f ca="1"/>
        <v>Tag not found</v>
      </c>
      <c r="J77" t="str">
        <f ca="1"/>
        <v>Tag not found</v>
      </c>
      <c r="K77" t="str">
        <f ca="1"/>
        <v>Tag not found</v>
      </c>
      <c r="L77" t="str">
        <f ca="1"/>
        <v>Tag not found</v>
      </c>
      <c r="M77" t="str">
        <f ca="1"/>
        <v>Tag not found</v>
      </c>
      <c r="N77" t="str">
        <f ca="1"/>
        <v>Tag not found</v>
      </c>
      <c r="O77" t="str">
        <f ca="1"/>
        <v>Tag not found</v>
      </c>
      <c r="P77" t="str">
        <f ca="1"/>
        <v>Tag not found</v>
      </c>
      <c r="Q77" t="str">
        <f ca="1"/>
        <v>Tag not found</v>
      </c>
      <c r="R77" t="str">
        <f ca="1"/>
        <v>Tag not found</v>
      </c>
      <c r="S77" t="str">
        <f ca="1"/>
        <v>Tag not found</v>
      </c>
      <c r="T77" t="str">
        <f ca="1"/>
        <v>Tag not found</v>
      </c>
      <c r="U77" t="str">
        <f ca="1"/>
        <v>Tag not found</v>
      </c>
      <c r="V77" t="str">
        <f ca="1"/>
        <v>Tag not found</v>
      </c>
      <c r="W77" t="str">
        <f ca="1"/>
        <v>Tag not found</v>
      </c>
      <c r="X77" t="str">
        <f ca="1"/>
        <v>Tag not found</v>
      </c>
      <c r="Y77" t="str">
        <f ca="1"/>
        <v>Tag not found</v>
      </c>
      <c r="Z77" t="str">
        <f ca="1"/>
        <v>Tag not found</v>
      </c>
      <c r="AA77" t="str">
        <f ca="1"/>
        <v>Tag not found</v>
      </c>
      <c r="AB77" t="str">
        <f ca="1"/>
        <v>Tag not found</v>
      </c>
    </row>
    <row r="78" spans="2:28" x14ac:dyDescent="0.35">
      <c r="B78" t="str">
        <f t="array" aca="1" ref="B78:AB78" ca="1">_xll.PICurrVal('Konkan Datalink'!$B$2:$AB$2,0,'Konkan Datalink'!$A$78)</f>
        <v>Tag not found</v>
      </c>
      <c r="C78" t="str">
        <f ca="1"/>
        <v>Tag not found</v>
      </c>
      <c r="D78" t="str">
        <f ca="1"/>
        <v>Tag not found</v>
      </c>
      <c r="E78" t="str">
        <f ca="1"/>
        <v>Tag not found</v>
      </c>
      <c r="F78" t="str">
        <f ca="1"/>
        <v>Tag not found</v>
      </c>
      <c r="G78" t="str">
        <f ca="1"/>
        <v>Tag not found</v>
      </c>
      <c r="H78" t="str">
        <f ca="1"/>
        <v>Tag not found</v>
      </c>
      <c r="I78" t="str">
        <f ca="1"/>
        <v>Tag not found</v>
      </c>
      <c r="J78" t="str">
        <f ca="1"/>
        <v>Tag not found</v>
      </c>
      <c r="K78" t="str">
        <f ca="1"/>
        <v>Tag not found</v>
      </c>
      <c r="L78" t="str">
        <f ca="1"/>
        <v>Tag not found</v>
      </c>
      <c r="M78" t="str">
        <f ca="1"/>
        <v>Tag not found</v>
      </c>
      <c r="N78" t="str">
        <f ca="1"/>
        <v>Tag not found</v>
      </c>
      <c r="O78" t="str">
        <f ca="1"/>
        <v>Tag not found</v>
      </c>
      <c r="P78" t="str">
        <f ca="1"/>
        <v>Tag not found</v>
      </c>
      <c r="Q78" t="str">
        <f ca="1"/>
        <v>Tag not found</v>
      </c>
      <c r="R78" t="str">
        <f ca="1"/>
        <v>Tag not found</v>
      </c>
      <c r="S78" t="str">
        <f ca="1"/>
        <v>Tag not found</v>
      </c>
      <c r="T78" t="str">
        <f ca="1"/>
        <v>Tag not found</v>
      </c>
      <c r="U78" t="str">
        <f ca="1"/>
        <v>Tag not found</v>
      </c>
      <c r="V78" t="str">
        <f ca="1"/>
        <v>Tag not found</v>
      </c>
      <c r="W78" t="str">
        <f ca="1"/>
        <v>Tag not found</v>
      </c>
      <c r="X78" t="str">
        <f ca="1"/>
        <v>Tag not found</v>
      </c>
      <c r="Y78" t="str">
        <f ca="1"/>
        <v>Tag not found</v>
      </c>
      <c r="Z78" t="str">
        <f ca="1"/>
        <v>Tag not found</v>
      </c>
      <c r="AA78" t="str">
        <f ca="1"/>
        <v>Tag not found</v>
      </c>
      <c r="AB78" t="str">
        <f ca="1"/>
        <v>Tag not found</v>
      </c>
    </row>
    <row r="79" spans="2:28" x14ac:dyDescent="0.35">
      <c r="B79" t="str">
        <f t="array" aca="1" ref="B79:AB79" ca="1">_xll.PICurrVal('Konkan Datalink'!$B$2:$AB$2,0,'Konkan Datalink'!$A$79)</f>
        <v>Tag not found</v>
      </c>
      <c r="C79" t="str">
        <f ca="1"/>
        <v>Tag not found</v>
      </c>
      <c r="D79" t="str">
        <f ca="1"/>
        <v>Tag not found</v>
      </c>
      <c r="E79" t="str">
        <f ca="1"/>
        <v>Tag not found</v>
      </c>
      <c r="F79" t="str">
        <f ca="1"/>
        <v>Tag not found</v>
      </c>
      <c r="G79" t="str">
        <f ca="1"/>
        <v>Tag not found</v>
      </c>
      <c r="H79" t="str">
        <f ca="1"/>
        <v>Tag not found</v>
      </c>
      <c r="I79" t="str">
        <f ca="1"/>
        <v>Tag not found</v>
      </c>
      <c r="J79" t="str">
        <f ca="1"/>
        <v>Tag not found</v>
      </c>
      <c r="K79" t="str">
        <f ca="1"/>
        <v>Tag not found</v>
      </c>
      <c r="L79" t="str">
        <f ca="1"/>
        <v>Tag not found</v>
      </c>
      <c r="M79" t="str">
        <f ca="1"/>
        <v>Tag not found</v>
      </c>
      <c r="N79" t="str">
        <f ca="1"/>
        <v>Tag not found</v>
      </c>
      <c r="O79" t="str">
        <f ca="1"/>
        <v>Tag not found</v>
      </c>
      <c r="P79" t="str">
        <f ca="1"/>
        <v>Tag not found</v>
      </c>
      <c r="Q79" t="str">
        <f ca="1"/>
        <v>Tag not found</v>
      </c>
      <c r="R79" t="str">
        <f ca="1"/>
        <v>Tag not found</v>
      </c>
      <c r="S79" t="str">
        <f ca="1"/>
        <v>Tag not found</v>
      </c>
      <c r="T79" t="str">
        <f ca="1"/>
        <v>Tag not found</v>
      </c>
      <c r="U79" t="str">
        <f ca="1"/>
        <v>Tag not found</v>
      </c>
      <c r="V79" t="str">
        <f ca="1"/>
        <v>Tag not found</v>
      </c>
      <c r="W79" t="str">
        <f ca="1"/>
        <v>Tag not found</v>
      </c>
      <c r="X79" t="str">
        <f ca="1"/>
        <v>Tag not found</v>
      </c>
      <c r="Y79" t="str">
        <f ca="1"/>
        <v>Tag not found</v>
      </c>
      <c r="Z79" t="str">
        <f ca="1"/>
        <v>Tag not found</v>
      </c>
      <c r="AA79" t="str">
        <f ca="1"/>
        <v>Tag not found</v>
      </c>
      <c r="AB79" t="str">
        <f ca="1"/>
        <v>Tag not found</v>
      </c>
    </row>
    <row r="80" spans="2:28" x14ac:dyDescent="0.35">
      <c r="B80" t="str">
        <f t="array" aca="1" ref="B80:AB80" ca="1">_xll.PICurrVal('Konkan Datalink'!$B$2:$AB$2,0,'Konkan Datalink'!$A$80)</f>
        <v>Tag not found</v>
      </c>
      <c r="C80" t="str">
        <f ca="1"/>
        <v>Tag not found</v>
      </c>
      <c r="D80" t="str">
        <f ca="1"/>
        <v>Tag not found</v>
      </c>
      <c r="E80" t="str">
        <f ca="1"/>
        <v>Tag not found</v>
      </c>
      <c r="F80" t="str">
        <f ca="1"/>
        <v>Tag not found</v>
      </c>
      <c r="G80" t="str">
        <f ca="1"/>
        <v>Tag not found</v>
      </c>
      <c r="H80" t="str">
        <f ca="1"/>
        <v>Tag not found</v>
      </c>
      <c r="I80" t="str">
        <f ca="1"/>
        <v>Tag not found</v>
      </c>
      <c r="J80" t="str">
        <f ca="1"/>
        <v>Tag not found</v>
      </c>
      <c r="K80" t="str">
        <f ca="1"/>
        <v>Tag not found</v>
      </c>
      <c r="L80" t="str">
        <f ca="1"/>
        <v>Tag not found</v>
      </c>
      <c r="M80" t="str">
        <f ca="1"/>
        <v>Tag not found</v>
      </c>
      <c r="N80" t="str">
        <f ca="1"/>
        <v>Tag not found</v>
      </c>
      <c r="O80" t="str">
        <f ca="1"/>
        <v>Tag not found</v>
      </c>
      <c r="P80" t="str">
        <f ca="1"/>
        <v>Tag not found</v>
      </c>
      <c r="Q80" t="str">
        <f ca="1"/>
        <v>Tag not found</v>
      </c>
      <c r="R80" t="str">
        <f ca="1"/>
        <v>Tag not found</v>
      </c>
      <c r="S80" t="str">
        <f ca="1"/>
        <v>Tag not found</v>
      </c>
      <c r="T80" t="str">
        <f ca="1"/>
        <v>Tag not found</v>
      </c>
      <c r="U80" t="str">
        <f ca="1"/>
        <v>Tag not found</v>
      </c>
      <c r="V80" t="str">
        <f ca="1"/>
        <v>Tag not found</v>
      </c>
      <c r="W80" t="str">
        <f ca="1"/>
        <v>Tag not found</v>
      </c>
      <c r="X80" t="str">
        <f ca="1"/>
        <v>Tag not found</v>
      </c>
      <c r="Y80" t="str">
        <f ca="1"/>
        <v>Tag not found</v>
      </c>
      <c r="Z80" t="str">
        <f ca="1"/>
        <v>Tag not found</v>
      </c>
      <c r="AA80" t="str">
        <f ca="1"/>
        <v>Tag not found</v>
      </c>
      <c r="AB80" t="str">
        <f ca="1"/>
        <v>Tag not found</v>
      </c>
    </row>
    <row r="81" spans="2:28" x14ac:dyDescent="0.35">
      <c r="B81" t="str">
        <f t="array" aca="1" ref="B81:AB81" ca="1">_xll.PICurrVal('Konkan Datalink'!$B$2:$AB$2,0,'Konkan Datalink'!$A$81)</f>
        <v>Tag not found</v>
      </c>
      <c r="C81" t="str">
        <f ca="1"/>
        <v>Tag not found</v>
      </c>
      <c r="D81" t="str">
        <f ca="1"/>
        <v>Tag not found</v>
      </c>
      <c r="E81" t="str">
        <f ca="1"/>
        <v>Tag not found</v>
      </c>
      <c r="F81" t="str">
        <f ca="1"/>
        <v>Tag not found</v>
      </c>
      <c r="G81" t="str">
        <f ca="1"/>
        <v>Tag not found</v>
      </c>
      <c r="H81" t="str">
        <f ca="1"/>
        <v>Tag not found</v>
      </c>
      <c r="I81" t="str">
        <f ca="1"/>
        <v>Tag not found</v>
      </c>
      <c r="J81" t="str">
        <f ca="1"/>
        <v>Tag not found</v>
      </c>
      <c r="K81" t="str">
        <f ca="1"/>
        <v>Tag not found</v>
      </c>
      <c r="L81" t="str">
        <f ca="1"/>
        <v>Tag not found</v>
      </c>
      <c r="M81" t="str">
        <f ca="1"/>
        <v>Tag not found</v>
      </c>
      <c r="N81" t="str">
        <f ca="1"/>
        <v>Tag not found</v>
      </c>
      <c r="O81" t="str">
        <f ca="1"/>
        <v>Tag not found</v>
      </c>
      <c r="P81" t="str">
        <f ca="1"/>
        <v>Tag not found</v>
      </c>
      <c r="Q81" t="str">
        <f ca="1"/>
        <v>Tag not found</v>
      </c>
      <c r="R81" t="str">
        <f ca="1"/>
        <v>Tag not found</v>
      </c>
      <c r="S81" t="str">
        <f ca="1"/>
        <v>Tag not found</v>
      </c>
      <c r="T81" t="str">
        <f ca="1"/>
        <v>Tag not found</v>
      </c>
      <c r="U81" t="str">
        <f ca="1"/>
        <v>Tag not found</v>
      </c>
      <c r="V81" t="str">
        <f ca="1"/>
        <v>Tag not found</v>
      </c>
      <c r="W81" t="str">
        <f ca="1"/>
        <v>Tag not found</v>
      </c>
      <c r="X81" t="str">
        <f ca="1"/>
        <v>Tag not found</v>
      </c>
      <c r="Y81" t="str">
        <f ca="1"/>
        <v>Tag not found</v>
      </c>
      <c r="Z81" t="str">
        <f ca="1"/>
        <v>Tag not found</v>
      </c>
      <c r="AA81" t="str">
        <f ca="1"/>
        <v>Tag not found</v>
      </c>
      <c r="AB81" t="str">
        <f ca="1"/>
        <v>Tag not found</v>
      </c>
    </row>
    <row r="82" spans="2:28" x14ac:dyDescent="0.35">
      <c r="B82" t="str">
        <f t="array" aca="1" ref="B82:AB82" ca="1">_xll.PICurrVal('Konkan Datalink'!$B$2:$AB$2,0,'Konkan Datalink'!$A$82)</f>
        <v>Tag not found</v>
      </c>
      <c r="C82" t="str">
        <f ca="1"/>
        <v>Tag not found</v>
      </c>
      <c r="D82" t="str">
        <f ca="1"/>
        <v>Tag not found</v>
      </c>
      <c r="E82" t="str">
        <f ca="1"/>
        <v>Tag not found</v>
      </c>
      <c r="F82" t="str">
        <f ca="1"/>
        <v>Tag not found</v>
      </c>
      <c r="G82" t="str">
        <f ca="1"/>
        <v>Tag not found</v>
      </c>
      <c r="H82" t="str">
        <f ca="1"/>
        <v>Tag not found</v>
      </c>
      <c r="I82" t="str">
        <f ca="1"/>
        <v>Tag not found</v>
      </c>
      <c r="J82" t="str">
        <f ca="1"/>
        <v>Tag not found</v>
      </c>
      <c r="K82" t="str">
        <f ca="1"/>
        <v>Tag not found</v>
      </c>
      <c r="L82" t="str">
        <f ca="1"/>
        <v>Tag not found</v>
      </c>
      <c r="M82" t="str">
        <f ca="1"/>
        <v>Tag not found</v>
      </c>
      <c r="N82" t="str">
        <f ca="1"/>
        <v>Tag not found</v>
      </c>
      <c r="O82" t="str">
        <f ca="1"/>
        <v>Tag not found</v>
      </c>
      <c r="P82" t="str">
        <f ca="1"/>
        <v>Tag not found</v>
      </c>
      <c r="Q82" t="str">
        <f ca="1"/>
        <v>Tag not found</v>
      </c>
      <c r="R82" t="str">
        <f ca="1"/>
        <v>Tag not found</v>
      </c>
      <c r="S82" t="str">
        <f ca="1"/>
        <v>Tag not found</v>
      </c>
      <c r="T82" t="str">
        <f ca="1"/>
        <v>Tag not found</v>
      </c>
      <c r="U82" t="str">
        <f ca="1"/>
        <v>Tag not found</v>
      </c>
      <c r="V82" t="str">
        <f ca="1"/>
        <v>Tag not found</v>
      </c>
      <c r="W82" t="str">
        <f ca="1"/>
        <v>Tag not found</v>
      </c>
      <c r="X82" t="str">
        <f ca="1"/>
        <v>Tag not found</v>
      </c>
      <c r="Y82" t="str">
        <f ca="1"/>
        <v>Tag not found</v>
      </c>
      <c r="Z82" t="str">
        <f ca="1"/>
        <v>Tag not found</v>
      </c>
      <c r="AA82" t="str">
        <f ca="1"/>
        <v>Tag not found</v>
      </c>
      <c r="AB82" t="str">
        <f ca="1"/>
        <v>Tag not found</v>
      </c>
    </row>
    <row r="83" spans="2:28" x14ac:dyDescent="0.35">
      <c r="B83" t="str">
        <f t="array" aca="1" ref="B83:AB83" ca="1">_xll.PICurrVal('Konkan Datalink'!$B$2:$AB$2,0,'Konkan Datalink'!$A$83)</f>
        <v>Tag not found</v>
      </c>
      <c r="C83" t="str">
        <f ca="1"/>
        <v>Tag not found</v>
      </c>
      <c r="D83" t="str">
        <f ca="1"/>
        <v>Tag not found</v>
      </c>
      <c r="E83" t="str">
        <f ca="1"/>
        <v>Tag not found</v>
      </c>
      <c r="F83" t="str">
        <f ca="1"/>
        <v>Tag not found</v>
      </c>
      <c r="G83" t="str">
        <f ca="1"/>
        <v>Tag not found</v>
      </c>
      <c r="H83" t="str">
        <f ca="1"/>
        <v>Tag not found</v>
      </c>
      <c r="I83" t="str">
        <f ca="1"/>
        <v>Tag not found</v>
      </c>
      <c r="J83" t="str">
        <f ca="1"/>
        <v>Tag not found</v>
      </c>
      <c r="K83" t="str">
        <f ca="1"/>
        <v>Tag not found</v>
      </c>
      <c r="L83" t="str">
        <f ca="1"/>
        <v>Tag not found</v>
      </c>
      <c r="M83" t="str">
        <f ca="1"/>
        <v>Tag not found</v>
      </c>
      <c r="N83" t="str">
        <f ca="1"/>
        <v>Tag not found</v>
      </c>
      <c r="O83" t="str">
        <f ca="1"/>
        <v>Tag not found</v>
      </c>
      <c r="P83" t="str">
        <f ca="1"/>
        <v>Tag not found</v>
      </c>
      <c r="Q83" t="str">
        <f ca="1"/>
        <v>Tag not found</v>
      </c>
      <c r="R83" t="str">
        <f ca="1"/>
        <v>Tag not found</v>
      </c>
      <c r="S83" t="str">
        <f ca="1"/>
        <v>Tag not found</v>
      </c>
      <c r="T83" t="str">
        <f ca="1"/>
        <v>Tag not found</v>
      </c>
      <c r="U83" t="str">
        <f ca="1"/>
        <v>Tag not found</v>
      </c>
      <c r="V83" t="str">
        <f ca="1"/>
        <v>Tag not found</v>
      </c>
      <c r="W83" t="str">
        <f ca="1"/>
        <v>Tag not found</v>
      </c>
      <c r="X83" t="str">
        <f ca="1"/>
        <v>Tag not found</v>
      </c>
      <c r="Y83" t="str">
        <f ca="1"/>
        <v>Tag not found</v>
      </c>
      <c r="Z83" t="str">
        <f ca="1"/>
        <v>Tag not found</v>
      </c>
      <c r="AA83" t="str">
        <f ca="1"/>
        <v>Tag not found</v>
      </c>
      <c r="AB83" t="str">
        <f ca="1"/>
        <v>Tag not found</v>
      </c>
    </row>
    <row r="84" spans="2:28" x14ac:dyDescent="0.35">
      <c r="B84" t="str">
        <f t="array" aca="1" ref="B84:AB84" ca="1">_xll.PICurrVal('Konkan Datalink'!$B$2:$AB$2,0,'Konkan Datalink'!$A$84)</f>
        <v>Tag not found</v>
      </c>
      <c r="C84" t="str">
        <f ca="1"/>
        <v>Tag not found</v>
      </c>
      <c r="D84" t="str">
        <f ca="1"/>
        <v>Tag not found</v>
      </c>
      <c r="E84" t="str">
        <f ca="1"/>
        <v>Tag not found</v>
      </c>
      <c r="F84" t="str">
        <f ca="1"/>
        <v>Tag not found</v>
      </c>
      <c r="G84" t="str">
        <f ca="1"/>
        <v>Tag not found</v>
      </c>
      <c r="H84" t="str">
        <f ca="1"/>
        <v>Tag not found</v>
      </c>
      <c r="I84" t="str">
        <f ca="1"/>
        <v>Tag not found</v>
      </c>
      <c r="J84" t="str">
        <f ca="1"/>
        <v>Tag not found</v>
      </c>
      <c r="K84" t="str">
        <f ca="1"/>
        <v>Tag not found</v>
      </c>
      <c r="L84" t="str">
        <f ca="1"/>
        <v>Tag not found</v>
      </c>
      <c r="M84" t="str">
        <f ca="1"/>
        <v>Tag not found</v>
      </c>
      <c r="N84" t="str">
        <f ca="1"/>
        <v>Tag not found</v>
      </c>
      <c r="O84" t="str">
        <f ca="1"/>
        <v>Tag not found</v>
      </c>
      <c r="P84" t="str">
        <f ca="1"/>
        <v>Tag not found</v>
      </c>
      <c r="Q84" t="str">
        <f ca="1"/>
        <v>Tag not found</v>
      </c>
      <c r="R84" t="str">
        <f ca="1"/>
        <v>Tag not found</v>
      </c>
      <c r="S84" t="str">
        <f ca="1"/>
        <v>Tag not found</v>
      </c>
      <c r="T84" t="str">
        <f ca="1"/>
        <v>Tag not found</v>
      </c>
      <c r="U84" t="str">
        <f ca="1"/>
        <v>Tag not found</v>
      </c>
      <c r="V84" t="str">
        <f ca="1"/>
        <v>Tag not found</v>
      </c>
      <c r="W84" t="str">
        <f ca="1"/>
        <v>Tag not found</v>
      </c>
      <c r="X84" t="str">
        <f ca="1"/>
        <v>Tag not found</v>
      </c>
      <c r="Y84" t="str">
        <f ca="1"/>
        <v>Tag not found</v>
      </c>
      <c r="Z84" t="str">
        <f ca="1"/>
        <v>Tag not found</v>
      </c>
      <c r="AA84" t="str">
        <f ca="1"/>
        <v>Tag not found</v>
      </c>
      <c r="AB84" t="str">
        <f ca="1"/>
        <v>Tag not found</v>
      </c>
    </row>
    <row r="85" spans="2:28" x14ac:dyDescent="0.35">
      <c r="B85" t="str">
        <f t="array" aca="1" ref="B85:AB85" ca="1">_xll.PICurrVal('Konkan Datalink'!$B$2:$AB$2,0,'Konkan Datalink'!$A$85)</f>
        <v>Tag not found</v>
      </c>
      <c r="C85" t="str">
        <f ca="1"/>
        <v>Tag not found</v>
      </c>
      <c r="D85" t="str">
        <f ca="1"/>
        <v>Tag not found</v>
      </c>
      <c r="E85" t="str">
        <f ca="1"/>
        <v>Tag not found</v>
      </c>
      <c r="F85" t="str">
        <f ca="1"/>
        <v>Tag not found</v>
      </c>
      <c r="G85" t="str">
        <f ca="1"/>
        <v>Tag not found</v>
      </c>
      <c r="H85" t="str">
        <f ca="1"/>
        <v>Tag not found</v>
      </c>
      <c r="I85" t="str">
        <f ca="1"/>
        <v>Tag not found</v>
      </c>
      <c r="J85" t="str">
        <f ca="1"/>
        <v>Tag not found</v>
      </c>
      <c r="K85" t="str">
        <f ca="1"/>
        <v>Tag not found</v>
      </c>
      <c r="L85" t="str">
        <f ca="1"/>
        <v>Tag not found</v>
      </c>
      <c r="M85" t="str">
        <f ca="1"/>
        <v>Tag not found</v>
      </c>
      <c r="N85" t="str">
        <f ca="1"/>
        <v>Tag not found</v>
      </c>
      <c r="O85" t="str">
        <f ca="1"/>
        <v>Tag not found</v>
      </c>
      <c r="P85" t="str">
        <f ca="1"/>
        <v>Tag not found</v>
      </c>
      <c r="Q85" t="str">
        <f ca="1"/>
        <v>Tag not found</v>
      </c>
      <c r="R85" t="str">
        <f ca="1"/>
        <v>Tag not found</v>
      </c>
      <c r="S85" t="str">
        <f ca="1"/>
        <v>Tag not found</v>
      </c>
      <c r="T85" t="str">
        <f ca="1"/>
        <v>Tag not found</v>
      </c>
      <c r="U85" t="str">
        <f ca="1"/>
        <v>Tag not found</v>
      </c>
      <c r="V85" t="str">
        <f ca="1"/>
        <v>Tag not found</v>
      </c>
      <c r="W85" t="str">
        <f ca="1"/>
        <v>Tag not found</v>
      </c>
      <c r="X85" t="str">
        <f ca="1"/>
        <v>Tag not found</v>
      </c>
      <c r="Y85" t="str">
        <f ca="1"/>
        <v>Tag not found</v>
      </c>
      <c r="Z85" t="str">
        <f ca="1"/>
        <v>Tag not found</v>
      </c>
      <c r="AA85" t="str">
        <f ca="1"/>
        <v>Tag not found</v>
      </c>
      <c r="AB85" t="str">
        <f ca="1"/>
        <v>Tag not found</v>
      </c>
    </row>
    <row r="86" spans="2:28" x14ac:dyDescent="0.35">
      <c r="B86" t="str">
        <f t="array" aca="1" ref="B86:AB86" ca="1">_xll.PICurrVal('Konkan Datalink'!$B$2:$AB$2,0,'Konkan Datalink'!$A$86)</f>
        <v>Tag not found</v>
      </c>
      <c r="C86" t="str">
        <f ca="1"/>
        <v>Tag not found</v>
      </c>
      <c r="D86" t="str">
        <f ca="1"/>
        <v>Tag not found</v>
      </c>
      <c r="E86" t="str">
        <f ca="1"/>
        <v>Tag not found</v>
      </c>
      <c r="F86" t="str">
        <f ca="1"/>
        <v>Tag not found</v>
      </c>
      <c r="G86" t="str">
        <f ca="1"/>
        <v>Tag not found</v>
      </c>
      <c r="H86" t="str">
        <f ca="1"/>
        <v>Tag not found</v>
      </c>
      <c r="I86" t="str">
        <f ca="1"/>
        <v>Tag not found</v>
      </c>
      <c r="J86" t="str">
        <f ca="1"/>
        <v>Tag not found</v>
      </c>
      <c r="K86" t="str">
        <f ca="1"/>
        <v>Tag not found</v>
      </c>
      <c r="L86" t="str">
        <f ca="1"/>
        <v>Tag not found</v>
      </c>
      <c r="M86" t="str">
        <f ca="1"/>
        <v>Tag not found</v>
      </c>
      <c r="N86" t="str">
        <f ca="1"/>
        <v>Tag not found</v>
      </c>
      <c r="O86" t="str">
        <f ca="1"/>
        <v>Tag not found</v>
      </c>
      <c r="P86" t="str">
        <f ca="1"/>
        <v>Tag not found</v>
      </c>
      <c r="Q86" t="str">
        <f ca="1"/>
        <v>Tag not found</v>
      </c>
      <c r="R86" t="str">
        <f ca="1"/>
        <v>Tag not found</v>
      </c>
      <c r="S86" t="str">
        <f ca="1"/>
        <v>Tag not found</v>
      </c>
      <c r="T86" t="str">
        <f ca="1"/>
        <v>Tag not found</v>
      </c>
      <c r="U86" t="str">
        <f ca="1"/>
        <v>Tag not found</v>
      </c>
      <c r="V86" t="str">
        <f ca="1"/>
        <v>Tag not found</v>
      </c>
      <c r="W86" t="str">
        <f ca="1"/>
        <v>Tag not found</v>
      </c>
      <c r="X86" t="str">
        <f ca="1"/>
        <v>Tag not found</v>
      </c>
      <c r="Y86" t="str">
        <f ca="1"/>
        <v>Tag not found</v>
      </c>
      <c r="Z86" t="str">
        <f ca="1"/>
        <v>Tag not found</v>
      </c>
      <c r="AA86" t="str">
        <f ca="1"/>
        <v>Tag not found</v>
      </c>
      <c r="AB86" t="str">
        <f ca="1"/>
        <v>Tag not found</v>
      </c>
    </row>
    <row r="87" spans="2:28" x14ac:dyDescent="0.35">
      <c r="B87" t="str">
        <f t="array" aca="1" ref="B87:AB87" ca="1">_xll.PICurrVal('Konkan Datalink'!$B$2:$AB$2,0,'Konkan Datalink'!$A$87)</f>
        <v>Tag not found</v>
      </c>
      <c r="C87" t="str">
        <f ca="1"/>
        <v>Tag not found</v>
      </c>
      <c r="D87" t="str">
        <f ca="1"/>
        <v>Tag not found</v>
      </c>
      <c r="E87" t="str">
        <f ca="1"/>
        <v>Tag not found</v>
      </c>
      <c r="F87" t="str">
        <f ca="1"/>
        <v>Tag not found</v>
      </c>
      <c r="G87" t="str">
        <f ca="1"/>
        <v>Tag not found</v>
      </c>
      <c r="H87" t="str">
        <f ca="1"/>
        <v>Tag not found</v>
      </c>
      <c r="I87" t="str">
        <f ca="1"/>
        <v>Tag not found</v>
      </c>
      <c r="J87" t="str">
        <f ca="1"/>
        <v>Tag not found</v>
      </c>
      <c r="K87" t="str">
        <f ca="1"/>
        <v>Tag not found</v>
      </c>
      <c r="L87" t="str">
        <f ca="1"/>
        <v>Tag not found</v>
      </c>
      <c r="M87" t="str">
        <f ca="1"/>
        <v>Tag not found</v>
      </c>
      <c r="N87" t="str">
        <f ca="1"/>
        <v>Tag not found</v>
      </c>
      <c r="O87" t="str">
        <f ca="1"/>
        <v>Tag not found</v>
      </c>
      <c r="P87" t="str">
        <f ca="1"/>
        <v>Tag not found</v>
      </c>
      <c r="Q87" t="str">
        <f ca="1"/>
        <v>Tag not found</v>
      </c>
      <c r="R87" t="str">
        <f ca="1"/>
        <v>Tag not found</v>
      </c>
      <c r="S87" t="str">
        <f ca="1"/>
        <v>Tag not found</v>
      </c>
      <c r="T87" t="str">
        <f ca="1"/>
        <v>Tag not found</v>
      </c>
      <c r="U87" t="str">
        <f ca="1"/>
        <v>Tag not found</v>
      </c>
      <c r="V87" t="str">
        <f ca="1"/>
        <v>Tag not found</v>
      </c>
      <c r="W87" t="str">
        <f ca="1"/>
        <v>Tag not found</v>
      </c>
      <c r="X87" t="str">
        <f ca="1"/>
        <v>Tag not found</v>
      </c>
      <c r="Y87" t="str">
        <f ca="1"/>
        <v>Tag not found</v>
      </c>
      <c r="Z87" t="str">
        <f ca="1"/>
        <v>Tag not found</v>
      </c>
      <c r="AA87" t="str">
        <f ca="1"/>
        <v>Tag not found</v>
      </c>
      <c r="AB87" t="str">
        <f ca="1"/>
        <v>Tag not found</v>
      </c>
    </row>
    <row r="88" spans="2:28" x14ac:dyDescent="0.35">
      <c r="B88" t="str">
        <f t="array" aca="1" ref="B88:AB88" ca="1">_xll.PICurrVal('Konkan Datalink'!$B$2:$AB$2,0,'Konkan Datalink'!$A$88)</f>
        <v>Tag not found</v>
      </c>
      <c r="C88" t="str">
        <f ca="1"/>
        <v>Tag not found</v>
      </c>
      <c r="D88" t="str">
        <f ca="1"/>
        <v>Tag not found</v>
      </c>
      <c r="E88" t="str">
        <f ca="1"/>
        <v>Tag not found</v>
      </c>
      <c r="F88" t="str">
        <f ca="1"/>
        <v>Tag not found</v>
      </c>
      <c r="G88" t="str">
        <f ca="1"/>
        <v>Tag not found</v>
      </c>
      <c r="H88" t="str">
        <f ca="1"/>
        <v>Tag not found</v>
      </c>
      <c r="I88" t="str">
        <f ca="1"/>
        <v>Tag not found</v>
      </c>
      <c r="J88" t="str">
        <f ca="1"/>
        <v>Tag not found</v>
      </c>
      <c r="K88" t="str">
        <f ca="1"/>
        <v>Tag not found</v>
      </c>
      <c r="L88" t="str">
        <f ca="1"/>
        <v>Tag not found</v>
      </c>
      <c r="M88" t="str">
        <f ca="1"/>
        <v>Tag not found</v>
      </c>
      <c r="N88" t="str">
        <f ca="1"/>
        <v>Tag not found</v>
      </c>
      <c r="O88" t="str">
        <f ca="1"/>
        <v>Tag not found</v>
      </c>
      <c r="P88" t="str">
        <f ca="1"/>
        <v>Tag not found</v>
      </c>
      <c r="Q88" t="str">
        <f ca="1"/>
        <v>Tag not found</v>
      </c>
      <c r="R88" t="str">
        <f ca="1"/>
        <v>Tag not found</v>
      </c>
      <c r="S88" t="str">
        <f ca="1"/>
        <v>Tag not found</v>
      </c>
      <c r="T88" t="str">
        <f ca="1"/>
        <v>Tag not found</v>
      </c>
      <c r="U88" t="str">
        <f ca="1"/>
        <v>Tag not found</v>
      </c>
      <c r="V88" t="str">
        <f ca="1"/>
        <v>Tag not found</v>
      </c>
      <c r="W88" t="str">
        <f ca="1"/>
        <v>Tag not found</v>
      </c>
      <c r="X88" t="str">
        <f ca="1"/>
        <v>Tag not found</v>
      </c>
      <c r="Y88" t="str">
        <f ca="1"/>
        <v>Tag not found</v>
      </c>
      <c r="Z88" t="str">
        <f ca="1"/>
        <v>Tag not found</v>
      </c>
      <c r="AA88" t="str">
        <f ca="1"/>
        <v>Tag not found</v>
      </c>
      <c r="AB88" t="str">
        <f ca="1"/>
        <v>Tag not found</v>
      </c>
    </row>
    <row r="89" spans="2:28" x14ac:dyDescent="0.35">
      <c r="B89" t="str">
        <f t="array" aca="1" ref="B89:AB89" ca="1">_xll.PICurrVal('Konkan Datalink'!$B$2:$AB$2,0,'Konkan Datalink'!$A$89)</f>
        <v>Tag not found</v>
      </c>
      <c r="C89" t="str">
        <f ca="1"/>
        <v>Tag not found</v>
      </c>
      <c r="D89" t="str">
        <f ca="1"/>
        <v>Tag not found</v>
      </c>
      <c r="E89" t="str">
        <f ca="1"/>
        <v>Tag not found</v>
      </c>
      <c r="F89" t="str">
        <f ca="1"/>
        <v>Tag not found</v>
      </c>
      <c r="G89" t="str">
        <f ca="1"/>
        <v>Tag not found</v>
      </c>
      <c r="H89" t="str">
        <f ca="1"/>
        <v>Tag not found</v>
      </c>
      <c r="I89" t="str">
        <f ca="1"/>
        <v>Tag not found</v>
      </c>
      <c r="J89" t="str">
        <f ca="1"/>
        <v>Tag not found</v>
      </c>
      <c r="K89" t="str">
        <f ca="1"/>
        <v>Tag not found</v>
      </c>
      <c r="L89" t="str">
        <f ca="1"/>
        <v>Tag not found</v>
      </c>
      <c r="M89" t="str">
        <f ca="1"/>
        <v>Tag not found</v>
      </c>
      <c r="N89" t="str">
        <f ca="1"/>
        <v>Tag not found</v>
      </c>
      <c r="O89" t="str">
        <f ca="1"/>
        <v>Tag not found</v>
      </c>
      <c r="P89" t="str">
        <f ca="1"/>
        <v>Tag not found</v>
      </c>
      <c r="Q89" t="str">
        <f ca="1"/>
        <v>Tag not found</v>
      </c>
      <c r="R89" t="str">
        <f ca="1"/>
        <v>Tag not found</v>
      </c>
      <c r="S89" t="str">
        <f ca="1"/>
        <v>Tag not found</v>
      </c>
      <c r="T89" t="str">
        <f ca="1"/>
        <v>Tag not found</v>
      </c>
      <c r="U89" t="str">
        <f ca="1"/>
        <v>Tag not found</v>
      </c>
      <c r="V89" t="str">
        <f ca="1"/>
        <v>Tag not found</v>
      </c>
      <c r="W89" t="str">
        <f ca="1"/>
        <v>Tag not found</v>
      </c>
      <c r="X89" t="str">
        <f ca="1"/>
        <v>Tag not found</v>
      </c>
      <c r="Y89" t="str">
        <f ca="1"/>
        <v>Tag not found</v>
      </c>
      <c r="Z89" t="str">
        <f ca="1"/>
        <v>Tag not found</v>
      </c>
      <c r="AA89" t="str">
        <f ca="1"/>
        <v>Tag not found</v>
      </c>
      <c r="AB89" t="str">
        <f ca="1"/>
        <v>Tag not found</v>
      </c>
    </row>
    <row r="90" spans="2:28" x14ac:dyDescent="0.35">
      <c r="B90" t="str">
        <f t="array" aca="1" ref="B90:AB90" ca="1">_xll.PICurrVal('Konkan Datalink'!$B$2:$AB$2,0,'Konkan Datalink'!$A$90)</f>
        <v>Tag not found</v>
      </c>
      <c r="C90" t="str">
        <f ca="1"/>
        <v>Tag not found</v>
      </c>
      <c r="D90" t="str">
        <f ca="1"/>
        <v>Tag not found</v>
      </c>
      <c r="E90" t="str">
        <f ca="1"/>
        <v>Tag not found</v>
      </c>
      <c r="F90" t="str">
        <f ca="1"/>
        <v>Tag not found</v>
      </c>
      <c r="G90" t="str">
        <f ca="1"/>
        <v>Tag not found</v>
      </c>
      <c r="H90" t="str">
        <f ca="1"/>
        <v>Tag not found</v>
      </c>
      <c r="I90" t="str">
        <f ca="1"/>
        <v>Tag not found</v>
      </c>
      <c r="J90" t="str">
        <f ca="1"/>
        <v>Tag not found</v>
      </c>
      <c r="K90" t="str">
        <f ca="1"/>
        <v>Tag not found</v>
      </c>
      <c r="L90" t="str">
        <f ca="1"/>
        <v>Tag not found</v>
      </c>
      <c r="M90" t="str">
        <f ca="1"/>
        <v>Tag not found</v>
      </c>
      <c r="N90" t="str">
        <f ca="1"/>
        <v>Tag not found</v>
      </c>
      <c r="O90" t="str">
        <f ca="1"/>
        <v>Tag not found</v>
      </c>
      <c r="P90" t="str">
        <f ca="1"/>
        <v>Tag not found</v>
      </c>
      <c r="Q90" t="str">
        <f ca="1"/>
        <v>Tag not found</v>
      </c>
      <c r="R90" t="str">
        <f ca="1"/>
        <v>Tag not found</v>
      </c>
      <c r="S90" t="str">
        <f ca="1"/>
        <v>Tag not found</v>
      </c>
      <c r="T90" t="str">
        <f ca="1"/>
        <v>Tag not found</v>
      </c>
      <c r="U90" t="str">
        <f ca="1"/>
        <v>Tag not found</v>
      </c>
      <c r="V90" t="str">
        <f ca="1"/>
        <v>Tag not found</v>
      </c>
      <c r="W90" t="str">
        <f ca="1"/>
        <v>Tag not found</v>
      </c>
      <c r="X90" t="str">
        <f ca="1"/>
        <v>Tag not found</v>
      </c>
      <c r="Y90" t="str">
        <f ca="1"/>
        <v>Tag not found</v>
      </c>
      <c r="Z90" t="str">
        <f ca="1"/>
        <v>Tag not found</v>
      </c>
      <c r="AA90" t="str">
        <f ca="1"/>
        <v>Tag not found</v>
      </c>
      <c r="AB90" t="str">
        <f ca="1"/>
        <v>Tag not found</v>
      </c>
    </row>
    <row r="91" spans="2:28" x14ac:dyDescent="0.35">
      <c r="B91" t="str">
        <f t="array" aca="1" ref="B91:AB91" ca="1">_xll.PICurrVal('Konkan Datalink'!$B$2:$AB$2,0,'Konkan Datalink'!$A$91)</f>
        <v>Tag not found</v>
      </c>
      <c r="C91" t="str">
        <f ca="1"/>
        <v>Tag not found</v>
      </c>
      <c r="D91" t="str">
        <f ca="1"/>
        <v>Tag not found</v>
      </c>
      <c r="E91" t="str">
        <f ca="1"/>
        <v>Tag not found</v>
      </c>
      <c r="F91" t="str">
        <f ca="1"/>
        <v>Tag not found</v>
      </c>
      <c r="G91" t="str">
        <f ca="1"/>
        <v>Tag not found</v>
      </c>
      <c r="H91" t="str">
        <f ca="1"/>
        <v>Tag not found</v>
      </c>
      <c r="I91" t="str">
        <f ca="1"/>
        <v>Tag not found</v>
      </c>
      <c r="J91" t="str">
        <f ca="1"/>
        <v>Tag not found</v>
      </c>
      <c r="K91" t="str">
        <f ca="1"/>
        <v>Tag not found</v>
      </c>
      <c r="L91" t="str">
        <f ca="1"/>
        <v>Tag not found</v>
      </c>
      <c r="M91" t="str">
        <f ca="1"/>
        <v>Tag not found</v>
      </c>
      <c r="N91" t="str">
        <f ca="1"/>
        <v>Tag not found</v>
      </c>
      <c r="O91" t="str">
        <f ca="1"/>
        <v>Tag not found</v>
      </c>
      <c r="P91" t="str">
        <f ca="1"/>
        <v>Tag not found</v>
      </c>
      <c r="Q91" t="str">
        <f ca="1"/>
        <v>Tag not found</v>
      </c>
      <c r="R91" t="str">
        <f ca="1"/>
        <v>Tag not found</v>
      </c>
      <c r="S91" t="str">
        <f ca="1"/>
        <v>Tag not found</v>
      </c>
      <c r="T91" t="str">
        <f ca="1"/>
        <v>Tag not found</v>
      </c>
      <c r="U91" t="str">
        <f ca="1"/>
        <v>Tag not found</v>
      </c>
      <c r="V91" t="str">
        <f ca="1"/>
        <v>Tag not found</v>
      </c>
      <c r="W91" t="str">
        <f ca="1"/>
        <v>Tag not found</v>
      </c>
      <c r="X91" t="str">
        <f ca="1"/>
        <v>Tag not found</v>
      </c>
      <c r="Y91" t="str">
        <f ca="1"/>
        <v>Tag not found</v>
      </c>
      <c r="Z91" t="str">
        <f ca="1"/>
        <v>Tag not found</v>
      </c>
      <c r="AA91" t="str">
        <f ca="1"/>
        <v>Tag not found</v>
      </c>
      <c r="AB91" t="str">
        <f ca="1"/>
        <v>Tag not found</v>
      </c>
    </row>
    <row r="92" spans="2:28" x14ac:dyDescent="0.35">
      <c r="B92" t="str">
        <f t="array" aca="1" ref="B92:AB92" ca="1">_xll.PICurrVal('Konkan Datalink'!$B$2:$AB$2,0,'Konkan Datalink'!$A$92)</f>
        <v>Tag not found</v>
      </c>
      <c r="C92" t="str">
        <f ca="1"/>
        <v>Tag not found</v>
      </c>
      <c r="D92" t="str">
        <f ca="1"/>
        <v>Tag not found</v>
      </c>
      <c r="E92" t="str">
        <f ca="1"/>
        <v>Tag not found</v>
      </c>
      <c r="F92" t="str">
        <f ca="1"/>
        <v>Tag not found</v>
      </c>
      <c r="G92" t="str">
        <f ca="1"/>
        <v>Tag not found</v>
      </c>
      <c r="H92" t="str">
        <f ca="1"/>
        <v>Tag not found</v>
      </c>
      <c r="I92" t="str">
        <f ca="1"/>
        <v>Tag not found</v>
      </c>
      <c r="J92" t="str">
        <f ca="1"/>
        <v>Tag not found</v>
      </c>
      <c r="K92" t="str">
        <f ca="1"/>
        <v>Tag not found</v>
      </c>
      <c r="L92" t="str">
        <f ca="1"/>
        <v>Tag not found</v>
      </c>
      <c r="M92" t="str">
        <f ca="1"/>
        <v>Tag not found</v>
      </c>
      <c r="N92" t="str">
        <f ca="1"/>
        <v>Tag not found</v>
      </c>
      <c r="O92" t="str">
        <f ca="1"/>
        <v>Tag not found</v>
      </c>
      <c r="P92" t="str">
        <f ca="1"/>
        <v>Tag not found</v>
      </c>
      <c r="Q92" t="str">
        <f ca="1"/>
        <v>Tag not found</v>
      </c>
      <c r="R92" t="str">
        <f ca="1"/>
        <v>Tag not found</v>
      </c>
      <c r="S92" t="str">
        <f ca="1"/>
        <v>Tag not found</v>
      </c>
      <c r="T92" t="str">
        <f ca="1"/>
        <v>Tag not found</v>
      </c>
      <c r="U92" t="str">
        <f ca="1"/>
        <v>Tag not found</v>
      </c>
      <c r="V92" t="str">
        <f ca="1"/>
        <v>Tag not found</v>
      </c>
      <c r="W92" t="str">
        <f ca="1"/>
        <v>Tag not found</v>
      </c>
      <c r="X92" t="str">
        <f ca="1"/>
        <v>Tag not found</v>
      </c>
      <c r="Y92" t="str">
        <f ca="1"/>
        <v>Tag not found</v>
      </c>
      <c r="Z92" t="str">
        <f ca="1"/>
        <v>Tag not found</v>
      </c>
      <c r="AA92" t="str">
        <f ca="1"/>
        <v>Tag not found</v>
      </c>
      <c r="AB92" t="str">
        <f ca="1"/>
        <v>Tag not found</v>
      </c>
    </row>
    <row r="93" spans="2:28" x14ac:dyDescent="0.35">
      <c r="B93" t="str">
        <f t="array" aca="1" ref="B93:AB93" ca="1">_xll.PICurrVal('Konkan Datalink'!$B$2:$AB$2,0,'Konkan Datalink'!$A$93)</f>
        <v>Tag not found</v>
      </c>
      <c r="C93" t="str">
        <f ca="1"/>
        <v>Tag not found</v>
      </c>
      <c r="D93" t="str">
        <f ca="1"/>
        <v>Tag not found</v>
      </c>
      <c r="E93" t="str">
        <f ca="1"/>
        <v>Tag not found</v>
      </c>
      <c r="F93" t="str">
        <f ca="1"/>
        <v>Tag not found</v>
      </c>
      <c r="G93" t="str">
        <f ca="1"/>
        <v>Tag not found</v>
      </c>
      <c r="H93" t="str">
        <f ca="1"/>
        <v>Tag not found</v>
      </c>
      <c r="I93" t="str">
        <f ca="1"/>
        <v>Tag not found</v>
      </c>
      <c r="J93" t="str">
        <f ca="1"/>
        <v>Tag not found</v>
      </c>
      <c r="K93" t="str">
        <f ca="1"/>
        <v>Tag not found</v>
      </c>
      <c r="L93" t="str">
        <f ca="1"/>
        <v>Tag not found</v>
      </c>
      <c r="M93" t="str">
        <f ca="1"/>
        <v>Tag not found</v>
      </c>
      <c r="N93" t="str">
        <f ca="1"/>
        <v>Tag not found</v>
      </c>
      <c r="O93" t="str">
        <f ca="1"/>
        <v>Tag not found</v>
      </c>
      <c r="P93" t="str">
        <f ca="1"/>
        <v>Tag not found</v>
      </c>
      <c r="Q93" t="str">
        <f ca="1"/>
        <v>Tag not found</v>
      </c>
      <c r="R93" t="str">
        <f ca="1"/>
        <v>Tag not found</v>
      </c>
      <c r="S93" t="str">
        <f ca="1"/>
        <v>Tag not found</v>
      </c>
      <c r="T93" t="str">
        <f ca="1"/>
        <v>Tag not found</v>
      </c>
      <c r="U93" t="str">
        <f ca="1"/>
        <v>Tag not found</v>
      </c>
      <c r="V93" t="str">
        <f ca="1"/>
        <v>Tag not found</v>
      </c>
      <c r="W93" t="str">
        <f ca="1"/>
        <v>Tag not found</v>
      </c>
      <c r="X93" t="str">
        <f ca="1"/>
        <v>Tag not found</v>
      </c>
      <c r="Y93" t="str">
        <f ca="1"/>
        <v>Tag not found</v>
      </c>
      <c r="Z93" t="str">
        <f ca="1"/>
        <v>Tag not found</v>
      </c>
      <c r="AA93" t="str">
        <f ca="1"/>
        <v>Tag not found</v>
      </c>
      <c r="AB93" t="str">
        <f ca="1"/>
        <v>Tag not found</v>
      </c>
    </row>
    <row r="94" spans="2:28" x14ac:dyDescent="0.35">
      <c r="B94" t="str">
        <f t="array" aca="1" ref="B94:AB94" ca="1">_xll.PICurrVal('Konkan Datalink'!$B$2:$AB$2,0,'Konkan Datalink'!$A$94)</f>
        <v>Tag not found</v>
      </c>
      <c r="C94" t="str">
        <f ca="1"/>
        <v>Tag not found</v>
      </c>
      <c r="D94" t="str">
        <f ca="1"/>
        <v>Tag not found</v>
      </c>
      <c r="E94" t="str">
        <f ca="1"/>
        <v>Tag not found</v>
      </c>
      <c r="F94" t="str">
        <f ca="1"/>
        <v>Tag not found</v>
      </c>
      <c r="G94" t="str">
        <f ca="1"/>
        <v>Tag not found</v>
      </c>
      <c r="H94" t="str">
        <f ca="1"/>
        <v>Tag not found</v>
      </c>
      <c r="I94" t="str">
        <f ca="1"/>
        <v>Tag not found</v>
      </c>
      <c r="J94" t="str">
        <f ca="1"/>
        <v>Tag not found</v>
      </c>
      <c r="K94" t="str">
        <f ca="1"/>
        <v>Tag not found</v>
      </c>
      <c r="L94" t="str">
        <f ca="1"/>
        <v>Tag not found</v>
      </c>
      <c r="M94" t="str">
        <f ca="1"/>
        <v>Tag not found</v>
      </c>
      <c r="N94" t="str">
        <f ca="1"/>
        <v>Tag not found</v>
      </c>
      <c r="O94" t="str">
        <f ca="1"/>
        <v>Tag not found</v>
      </c>
      <c r="P94" t="str">
        <f ca="1"/>
        <v>Tag not found</v>
      </c>
      <c r="Q94" t="str">
        <f ca="1"/>
        <v>Tag not found</v>
      </c>
      <c r="R94" t="str">
        <f ca="1"/>
        <v>Tag not found</v>
      </c>
      <c r="S94" t="str">
        <f ca="1"/>
        <v>Tag not found</v>
      </c>
      <c r="T94" t="str">
        <f ca="1"/>
        <v>Tag not found</v>
      </c>
      <c r="U94" t="str">
        <f ca="1"/>
        <v>Tag not found</v>
      </c>
      <c r="V94" t="str">
        <f ca="1"/>
        <v>Tag not found</v>
      </c>
      <c r="W94" t="str">
        <f ca="1"/>
        <v>Tag not found</v>
      </c>
      <c r="X94" t="str">
        <f ca="1"/>
        <v>Tag not found</v>
      </c>
      <c r="Y94" t="str">
        <f ca="1"/>
        <v>Tag not found</v>
      </c>
      <c r="Z94" t="str">
        <f ca="1"/>
        <v>Tag not found</v>
      </c>
      <c r="AA94" t="str">
        <f ca="1"/>
        <v>Tag not found</v>
      </c>
      <c r="AB94" t="str">
        <f ca="1"/>
        <v>Tag not found</v>
      </c>
    </row>
    <row r="95" spans="2:28" x14ac:dyDescent="0.35">
      <c r="B95" t="str">
        <f t="array" aca="1" ref="B95:AB95" ca="1">_xll.PICurrVal('Konkan Datalink'!$B$2:$AB$2,0,'Konkan Datalink'!$A$95)</f>
        <v>Tag not found</v>
      </c>
      <c r="C95" t="str">
        <f ca="1"/>
        <v>Tag not found</v>
      </c>
      <c r="D95" t="str">
        <f ca="1"/>
        <v>Tag not found</v>
      </c>
      <c r="E95" t="str">
        <f ca="1"/>
        <v>Tag not found</v>
      </c>
      <c r="F95" t="str">
        <f ca="1"/>
        <v>Tag not found</v>
      </c>
      <c r="G95" t="str">
        <f ca="1"/>
        <v>Tag not found</v>
      </c>
      <c r="H95" t="str">
        <f ca="1"/>
        <v>Tag not found</v>
      </c>
      <c r="I95" t="str">
        <f ca="1"/>
        <v>Tag not found</v>
      </c>
      <c r="J95" t="str">
        <f ca="1"/>
        <v>Tag not found</v>
      </c>
      <c r="K95" t="str">
        <f ca="1"/>
        <v>Tag not found</v>
      </c>
      <c r="L95" t="str">
        <f ca="1"/>
        <v>Tag not found</v>
      </c>
      <c r="M95" t="str">
        <f ca="1"/>
        <v>Tag not found</v>
      </c>
      <c r="N95" t="str">
        <f ca="1"/>
        <v>Tag not found</v>
      </c>
      <c r="O95" t="str">
        <f ca="1"/>
        <v>Tag not found</v>
      </c>
      <c r="P95" t="str">
        <f ca="1"/>
        <v>Tag not found</v>
      </c>
      <c r="Q95" t="str">
        <f ca="1"/>
        <v>Tag not found</v>
      </c>
      <c r="R95" t="str">
        <f ca="1"/>
        <v>Tag not found</v>
      </c>
      <c r="S95" t="str">
        <f ca="1"/>
        <v>Tag not found</v>
      </c>
      <c r="T95" t="str">
        <f ca="1"/>
        <v>Tag not found</v>
      </c>
      <c r="U95" t="str">
        <f ca="1"/>
        <v>Tag not found</v>
      </c>
      <c r="V95" t="str">
        <f ca="1"/>
        <v>Tag not found</v>
      </c>
      <c r="W95" t="str">
        <f ca="1"/>
        <v>Tag not found</v>
      </c>
      <c r="X95" t="str">
        <f ca="1"/>
        <v>Tag not found</v>
      </c>
      <c r="Y95" t="str">
        <f ca="1"/>
        <v>Tag not found</v>
      </c>
      <c r="Z95" t="str">
        <f ca="1"/>
        <v>Tag not found</v>
      </c>
      <c r="AA95" t="str">
        <f ca="1"/>
        <v>Tag not found</v>
      </c>
      <c r="AB95" t="str">
        <f ca="1"/>
        <v>Tag not found</v>
      </c>
    </row>
    <row r="96" spans="2:28" x14ac:dyDescent="0.35">
      <c r="B96" t="str">
        <f t="array" aca="1" ref="B96:AB96" ca="1">_xll.PICurrVal('Konkan Datalink'!$B$2:$AB$2,0,'Konkan Datalink'!$A$96)</f>
        <v>Tag not found</v>
      </c>
      <c r="C96" t="str">
        <f ca="1"/>
        <v>Tag not found</v>
      </c>
      <c r="D96" t="str">
        <f ca="1"/>
        <v>Tag not found</v>
      </c>
      <c r="E96" t="str">
        <f ca="1"/>
        <v>Tag not found</v>
      </c>
      <c r="F96" t="str">
        <f ca="1"/>
        <v>Tag not found</v>
      </c>
      <c r="G96" t="str">
        <f ca="1"/>
        <v>Tag not found</v>
      </c>
      <c r="H96" t="str">
        <f ca="1"/>
        <v>Tag not found</v>
      </c>
      <c r="I96" t="str">
        <f ca="1"/>
        <v>Tag not found</v>
      </c>
      <c r="J96" t="str">
        <f ca="1"/>
        <v>Tag not found</v>
      </c>
      <c r="K96" t="str">
        <f ca="1"/>
        <v>Tag not found</v>
      </c>
      <c r="L96" t="str">
        <f ca="1"/>
        <v>Tag not found</v>
      </c>
      <c r="M96" t="str">
        <f ca="1"/>
        <v>Tag not found</v>
      </c>
      <c r="N96" t="str">
        <f ca="1"/>
        <v>Tag not found</v>
      </c>
      <c r="O96" t="str">
        <f ca="1"/>
        <v>Tag not found</v>
      </c>
      <c r="P96" t="str">
        <f ca="1"/>
        <v>Tag not found</v>
      </c>
      <c r="Q96" t="str">
        <f ca="1"/>
        <v>Tag not found</v>
      </c>
      <c r="R96" t="str">
        <f ca="1"/>
        <v>Tag not found</v>
      </c>
      <c r="S96" t="str">
        <f ca="1"/>
        <v>Tag not found</v>
      </c>
      <c r="T96" t="str">
        <f ca="1"/>
        <v>Tag not found</v>
      </c>
      <c r="U96" t="str">
        <f ca="1"/>
        <v>Tag not found</v>
      </c>
      <c r="V96" t="str">
        <f ca="1"/>
        <v>Tag not found</v>
      </c>
      <c r="W96" t="str">
        <f ca="1"/>
        <v>Tag not found</v>
      </c>
      <c r="X96" t="str">
        <f ca="1"/>
        <v>Tag not found</v>
      </c>
      <c r="Y96" t="str">
        <f ca="1"/>
        <v>Tag not found</v>
      </c>
      <c r="Z96" t="str">
        <f ca="1"/>
        <v>Tag not found</v>
      </c>
      <c r="AA96" t="str">
        <f ca="1"/>
        <v>Tag not found</v>
      </c>
      <c r="AB96" t="str">
        <f ca="1"/>
        <v>Tag not found</v>
      </c>
    </row>
    <row r="97" spans="2:28" x14ac:dyDescent="0.35">
      <c r="B97" t="str">
        <f t="array" aca="1" ref="B97:AB97" ca="1">_xll.PICurrVal('Konkan Datalink'!$B$2:$AB$2,0,'Konkan Datalink'!$A$97)</f>
        <v>Tag not found</v>
      </c>
      <c r="C97" t="str">
        <f ca="1"/>
        <v>Tag not found</v>
      </c>
      <c r="D97" t="str">
        <f ca="1"/>
        <v>Tag not found</v>
      </c>
      <c r="E97" t="str">
        <f ca="1"/>
        <v>Tag not found</v>
      </c>
      <c r="F97" t="str">
        <f ca="1"/>
        <v>Tag not found</v>
      </c>
      <c r="G97" t="str">
        <f ca="1"/>
        <v>Tag not found</v>
      </c>
      <c r="H97" t="str">
        <f ca="1"/>
        <v>Tag not found</v>
      </c>
      <c r="I97" t="str">
        <f ca="1"/>
        <v>Tag not found</v>
      </c>
      <c r="J97" t="str">
        <f ca="1"/>
        <v>Tag not found</v>
      </c>
      <c r="K97" t="str">
        <f ca="1"/>
        <v>Tag not found</v>
      </c>
      <c r="L97" t="str">
        <f ca="1"/>
        <v>Tag not found</v>
      </c>
      <c r="M97" t="str">
        <f ca="1"/>
        <v>Tag not found</v>
      </c>
      <c r="N97" t="str">
        <f ca="1"/>
        <v>Tag not found</v>
      </c>
      <c r="O97" t="str">
        <f ca="1"/>
        <v>Tag not found</v>
      </c>
      <c r="P97" t="str">
        <f ca="1"/>
        <v>Tag not found</v>
      </c>
      <c r="Q97" t="str">
        <f ca="1"/>
        <v>Tag not found</v>
      </c>
      <c r="R97" t="str">
        <f ca="1"/>
        <v>Tag not found</v>
      </c>
      <c r="S97" t="str">
        <f ca="1"/>
        <v>Tag not found</v>
      </c>
      <c r="T97" t="str">
        <f ca="1"/>
        <v>Tag not found</v>
      </c>
      <c r="U97" t="str">
        <f ca="1"/>
        <v>Tag not found</v>
      </c>
      <c r="V97" t="str">
        <f ca="1"/>
        <v>Tag not found</v>
      </c>
      <c r="W97" t="str">
        <f ca="1"/>
        <v>Tag not found</v>
      </c>
      <c r="X97" t="str">
        <f ca="1"/>
        <v>Tag not found</v>
      </c>
      <c r="Y97" t="str">
        <f ca="1"/>
        <v>Tag not found</v>
      </c>
      <c r="Z97" t="str">
        <f ca="1"/>
        <v>Tag not found</v>
      </c>
      <c r="AA97" t="str">
        <f ca="1"/>
        <v>Tag not found</v>
      </c>
      <c r="AB97" t="str">
        <f ca="1"/>
        <v>Tag not found</v>
      </c>
    </row>
    <row r="98" spans="2:28" x14ac:dyDescent="0.35">
      <c r="B98" t="str">
        <f t="array" aca="1" ref="B98:AB98" ca="1">_xll.PICurrVal('Konkan Datalink'!$B$2:$AB$2,0,'Konkan Datalink'!$A$98)</f>
        <v>Tag not found</v>
      </c>
      <c r="C98" t="str">
        <f ca="1"/>
        <v>Tag not found</v>
      </c>
      <c r="D98" t="str">
        <f ca="1"/>
        <v>Tag not found</v>
      </c>
      <c r="E98" t="str">
        <f ca="1"/>
        <v>Tag not found</v>
      </c>
      <c r="F98" t="str">
        <f ca="1"/>
        <v>Tag not found</v>
      </c>
      <c r="G98" t="str">
        <f ca="1"/>
        <v>Tag not found</v>
      </c>
      <c r="H98" t="str">
        <f ca="1"/>
        <v>Tag not found</v>
      </c>
      <c r="I98" t="str">
        <f ca="1"/>
        <v>Tag not found</v>
      </c>
      <c r="J98" t="str">
        <f ca="1"/>
        <v>Tag not found</v>
      </c>
      <c r="K98" t="str">
        <f ca="1"/>
        <v>Tag not found</v>
      </c>
      <c r="L98" t="str">
        <f ca="1"/>
        <v>Tag not found</v>
      </c>
      <c r="M98" t="str">
        <f ca="1"/>
        <v>Tag not found</v>
      </c>
      <c r="N98" t="str">
        <f ca="1"/>
        <v>Tag not found</v>
      </c>
      <c r="O98" t="str">
        <f ca="1"/>
        <v>Tag not found</v>
      </c>
      <c r="P98" t="str">
        <f ca="1"/>
        <v>Tag not found</v>
      </c>
      <c r="Q98" t="str">
        <f ca="1"/>
        <v>Tag not found</v>
      </c>
      <c r="R98" t="str">
        <f ca="1"/>
        <v>Tag not found</v>
      </c>
      <c r="S98" t="str">
        <f ca="1"/>
        <v>Tag not found</v>
      </c>
      <c r="T98" t="str">
        <f ca="1"/>
        <v>Tag not found</v>
      </c>
      <c r="U98" t="str">
        <f ca="1"/>
        <v>Tag not found</v>
      </c>
      <c r="V98" t="str">
        <f ca="1"/>
        <v>Tag not found</v>
      </c>
      <c r="W98" t="str">
        <f ca="1"/>
        <v>Tag not found</v>
      </c>
      <c r="X98" t="str">
        <f ca="1"/>
        <v>Tag not found</v>
      </c>
      <c r="Y98" t="str">
        <f ca="1"/>
        <v>Tag not found</v>
      </c>
      <c r="Z98" t="str">
        <f ca="1"/>
        <v>Tag not found</v>
      </c>
      <c r="AA98" t="str">
        <f ca="1"/>
        <v>Tag not found</v>
      </c>
      <c r="AB98" t="str">
        <f ca="1"/>
        <v>Tag not found</v>
      </c>
    </row>
    <row r="99" spans="2:28" x14ac:dyDescent="0.35">
      <c r="B99" t="str">
        <f t="array" aca="1" ref="B99:AB99" ca="1">_xll.PICurrVal('Konkan Datalink'!$B$2:$AB$2,0,'Konkan Datalink'!$A$99)</f>
        <v>Tag not found</v>
      </c>
      <c r="C99" t="str">
        <f ca="1"/>
        <v>Tag not found</v>
      </c>
      <c r="D99" t="str">
        <f ca="1"/>
        <v>Tag not found</v>
      </c>
      <c r="E99" t="str">
        <f ca="1"/>
        <v>Tag not found</v>
      </c>
      <c r="F99" t="str">
        <f ca="1"/>
        <v>Tag not found</v>
      </c>
      <c r="G99" t="str">
        <f ca="1"/>
        <v>Tag not found</v>
      </c>
      <c r="H99" t="str">
        <f ca="1"/>
        <v>Tag not found</v>
      </c>
      <c r="I99" t="str">
        <f ca="1"/>
        <v>Tag not found</v>
      </c>
      <c r="J99" t="str">
        <f ca="1"/>
        <v>Tag not found</v>
      </c>
      <c r="K99" t="str">
        <f ca="1"/>
        <v>Tag not found</v>
      </c>
      <c r="L99" t="str">
        <f ca="1"/>
        <v>Tag not found</v>
      </c>
      <c r="M99" t="str">
        <f ca="1"/>
        <v>Tag not found</v>
      </c>
      <c r="N99" t="str">
        <f ca="1"/>
        <v>Tag not found</v>
      </c>
      <c r="O99" t="str">
        <f ca="1"/>
        <v>Tag not found</v>
      </c>
      <c r="P99" t="str">
        <f ca="1"/>
        <v>Tag not found</v>
      </c>
      <c r="Q99" t="str">
        <f ca="1"/>
        <v>Tag not found</v>
      </c>
      <c r="R99" t="str">
        <f ca="1"/>
        <v>Tag not found</v>
      </c>
      <c r="S99" t="str">
        <f ca="1"/>
        <v>Tag not found</v>
      </c>
      <c r="T99" t="str">
        <f ca="1"/>
        <v>Tag not found</v>
      </c>
      <c r="U99" t="str">
        <f ca="1"/>
        <v>Tag not found</v>
      </c>
      <c r="V99" t="str">
        <f ca="1"/>
        <v>Tag not found</v>
      </c>
      <c r="W99" t="str">
        <f ca="1"/>
        <v>Tag not found</v>
      </c>
      <c r="X99" t="str">
        <f ca="1"/>
        <v>Tag not found</v>
      </c>
      <c r="Y99" t="str">
        <f ca="1"/>
        <v>Tag not found</v>
      </c>
      <c r="Z99" t="str">
        <f ca="1"/>
        <v>Tag not found</v>
      </c>
      <c r="AA99" t="str">
        <f ca="1"/>
        <v>Tag not found</v>
      </c>
      <c r="AB99" t="str">
        <f ca="1"/>
        <v>Tag not found</v>
      </c>
    </row>
    <row r="100" spans="2:28" x14ac:dyDescent="0.35">
      <c r="B100" t="str">
        <f t="array" aca="1" ref="B100:AB100" ca="1">_xll.PICurrVal('Konkan Datalink'!$B$2:$AB$2,0,'Konkan Datalink'!$A$100)</f>
        <v>Tag not found</v>
      </c>
      <c r="C100" t="str">
        <f ca="1"/>
        <v>Tag not found</v>
      </c>
      <c r="D100" t="str">
        <f ca="1"/>
        <v>Tag not found</v>
      </c>
      <c r="E100" t="str">
        <f ca="1"/>
        <v>Tag not found</v>
      </c>
      <c r="F100" t="str">
        <f ca="1"/>
        <v>Tag not found</v>
      </c>
      <c r="G100" t="str">
        <f ca="1"/>
        <v>Tag not found</v>
      </c>
      <c r="H100" t="str">
        <f ca="1"/>
        <v>Tag not found</v>
      </c>
      <c r="I100" t="str">
        <f ca="1"/>
        <v>Tag not found</v>
      </c>
      <c r="J100" t="str">
        <f ca="1"/>
        <v>Tag not found</v>
      </c>
      <c r="K100" t="str">
        <f ca="1"/>
        <v>Tag not found</v>
      </c>
      <c r="L100" t="str">
        <f ca="1"/>
        <v>Tag not found</v>
      </c>
      <c r="M100" t="str">
        <f ca="1"/>
        <v>Tag not found</v>
      </c>
      <c r="N100" t="str">
        <f ca="1"/>
        <v>Tag not found</v>
      </c>
      <c r="O100" t="str">
        <f ca="1"/>
        <v>Tag not found</v>
      </c>
      <c r="P100" t="str">
        <f ca="1"/>
        <v>Tag not found</v>
      </c>
      <c r="Q100" t="str">
        <f ca="1"/>
        <v>Tag not found</v>
      </c>
      <c r="R100" t="str">
        <f ca="1"/>
        <v>Tag not found</v>
      </c>
      <c r="S100" t="str">
        <f ca="1"/>
        <v>Tag not found</v>
      </c>
      <c r="T100" t="str">
        <f ca="1"/>
        <v>Tag not found</v>
      </c>
      <c r="U100" t="str">
        <f ca="1"/>
        <v>Tag not found</v>
      </c>
      <c r="V100" t="str">
        <f ca="1"/>
        <v>Tag not found</v>
      </c>
      <c r="W100" t="str">
        <f ca="1"/>
        <v>Tag not found</v>
      </c>
      <c r="X100" t="str">
        <f ca="1"/>
        <v>Tag not found</v>
      </c>
      <c r="Y100" t="str">
        <f ca="1"/>
        <v>Tag not found</v>
      </c>
      <c r="Z100" t="str">
        <f ca="1"/>
        <v>Tag not found</v>
      </c>
      <c r="AA100" t="str">
        <f ca="1"/>
        <v>Tag not found</v>
      </c>
      <c r="AB100" t="str">
        <f ca="1"/>
        <v>Tag not found</v>
      </c>
    </row>
    <row r="101" spans="2:28" x14ac:dyDescent="0.35">
      <c r="B101" t="str">
        <f t="array" aca="1" ref="B101:AB101" ca="1">_xll.PICurrVal('Konkan Datalink'!$B$2:$AB$2,0,'Konkan Datalink'!$A$101)</f>
        <v>Tag not found</v>
      </c>
      <c r="C101" t="str">
        <f ca="1"/>
        <v>Tag not found</v>
      </c>
      <c r="D101" t="str">
        <f ca="1"/>
        <v>Tag not found</v>
      </c>
      <c r="E101" t="str">
        <f ca="1"/>
        <v>Tag not found</v>
      </c>
      <c r="F101" t="str">
        <f ca="1"/>
        <v>Tag not found</v>
      </c>
      <c r="G101" t="str">
        <f ca="1"/>
        <v>Tag not found</v>
      </c>
      <c r="H101" t="str">
        <f ca="1"/>
        <v>Tag not found</v>
      </c>
      <c r="I101" t="str">
        <f ca="1"/>
        <v>Tag not found</v>
      </c>
      <c r="J101" t="str">
        <f ca="1"/>
        <v>Tag not found</v>
      </c>
      <c r="K101" t="str">
        <f ca="1"/>
        <v>Tag not found</v>
      </c>
      <c r="L101" t="str">
        <f ca="1"/>
        <v>Tag not found</v>
      </c>
      <c r="M101" t="str">
        <f ca="1"/>
        <v>Tag not found</v>
      </c>
      <c r="N101" t="str">
        <f ca="1"/>
        <v>Tag not found</v>
      </c>
      <c r="O101" t="str">
        <f ca="1"/>
        <v>Tag not found</v>
      </c>
      <c r="P101" t="str">
        <f ca="1"/>
        <v>Tag not found</v>
      </c>
      <c r="Q101" t="str">
        <f ca="1"/>
        <v>Tag not found</v>
      </c>
      <c r="R101" t="str">
        <f ca="1"/>
        <v>Tag not found</v>
      </c>
      <c r="S101" t="str">
        <f ca="1"/>
        <v>Tag not found</v>
      </c>
      <c r="T101" t="str">
        <f ca="1"/>
        <v>Tag not found</v>
      </c>
      <c r="U101" t="str">
        <f ca="1"/>
        <v>Tag not found</v>
      </c>
      <c r="V101" t="str">
        <f ca="1"/>
        <v>Tag not found</v>
      </c>
      <c r="W101" t="str">
        <f ca="1"/>
        <v>Tag not found</v>
      </c>
      <c r="X101" t="str">
        <f ca="1"/>
        <v>Tag not found</v>
      </c>
      <c r="Y101" t="str">
        <f ca="1"/>
        <v>Tag not found</v>
      </c>
      <c r="Z101" t="str">
        <f ca="1"/>
        <v>Tag not found</v>
      </c>
      <c r="AA101" t="str">
        <f ca="1"/>
        <v>Tag not found</v>
      </c>
      <c r="AB101" t="str">
        <f ca="1"/>
        <v>Tag not found</v>
      </c>
    </row>
    <row r="102" spans="2:28" x14ac:dyDescent="0.35">
      <c r="B102" t="str">
        <f t="array" aca="1" ref="B102:AB102" ca="1">_xll.PICurrVal('Konkan Datalink'!$B$2:$AB$2,0,'Konkan Datalink'!$A$102)</f>
        <v>Tag not found</v>
      </c>
      <c r="C102" t="str">
        <f ca="1"/>
        <v>Tag not found</v>
      </c>
      <c r="D102" t="str">
        <f ca="1"/>
        <v>Tag not found</v>
      </c>
      <c r="E102" t="str">
        <f ca="1"/>
        <v>Tag not found</v>
      </c>
      <c r="F102" t="str">
        <f ca="1"/>
        <v>Tag not found</v>
      </c>
      <c r="G102" t="str">
        <f ca="1"/>
        <v>Tag not found</v>
      </c>
      <c r="H102" t="str">
        <f ca="1"/>
        <v>Tag not found</v>
      </c>
      <c r="I102" t="str">
        <f ca="1"/>
        <v>Tag not found</v>
      </c>
      <c r="J102" t="str">
        <f ca="1"/>
        <v>Tag not found</v>
      </c>
      <c r="K102" t="str">
        <f ca="1"/>
        <v>Tag not found</v>
      </c>
      <c r="L102" t="str">
        <f ca="1"/>
        <v>Tag not found</v>
      </c>
      <c r="M102" t="str">
        <f ca="1"/>
        <v>Tag not found</v>
      </c>
      <c r="N102" t="str">
        <f ca="1"/>
        <v>Tag not found</v>
      </c>
      <c r="O102" t="str">
        <f ca="1"/>
        <v>Tag not found</v>
      </c>
      <c r="P102" t="str">
        <f ca="1"/>
        <v>Tag not found</v>
      </c>
      <c r="Q102" t="str">
        <f ca="1"/>
        <v>Tag not found</v>
      </c>
      <c r="R102" t="str">
        <f ca="1"/>
        <v>Tag not found</v>
      </c>
      <c r="S102" t="str">
        <f ca="1"/>
        <v>Tag not found</v>
      </c>
      <c r="T102" t="str">
        <f ca="1"/>
        <v>Tag not found</v>
      </c>
      <c r="U102" t="str">
        <f ca="1"/>
        <v>Tag not found</v>
      </c>
      <c r="V102" t="str">
        <f ca="1"/>
        <v>Tag not found</v>
      </c>
      <c r="W102" t="str">
        <f ca="1"/>
        <v>Tag not found</v>
      </c>
      <c r="X102" t="str">
        <f ca="1"/>
        <v>Tag not found</v>
      </c>
      <c r="Y102" t="str">
        <f ca="1"/>
        <v>Tag not found</v>
      </c>
      <c r="Z102" t="str">
        <f ca="1"/>
        <v>Tag not found</v>
      </c>
      <c r="AA102" t="str">
        <f ca="1"/>
        <v>Tag not found</v>
      </c>
      <c r="AB102" t="str">
        <f ca="1"/>
        <v>Tag not found</v>
      </c>
    </row>
    <row r="103" spans="2:28" x14ac:dyDescent="0.35">
      <c r="B103" t="str">
        <f t="array" aca="1" ref="B103:AB103" ca="1">_xll.PICurrVal('Konkan Datalink'!$B$2:$AB$2,0,'Konkan Datalink'!$A$103)</f>
        <v>Tag not found</v>
      </c>
      <c r="C103" t="str">
        <f ca="1"/>
        <v>Tag not found</v>
      </c>
      <c r="D103" t="str">
        <f ca="1"/>
        <v>Tag not found</v>
      </c>
      <c r="E103" t="str">
        <f ca="1"/>
        <v>Tag not found</v>
      </c>
      <c r="F103" t="str">
        <f ca="1"/>
        <v>Tag not found</v>
      </c>
      <c r="G103" t="str">
        <f ca="1"/>
        <v>Tag not found</v>
      </c>
      <c r="H103" t="str">
        <f ca="1"/>
        <v>Tag not found</v>
      </c>
      <c r="I103" t="str">
        <f ca="1"/>
        <v>Tag not found</v>
      </c>
      <c r="J103" t="str">
        <f ca="1"/>
        <v>Tag not found</v>
      </c>
      <c r="K103" t="str">
        <f ca="1"/>
        <v>Tag not found</v>
      </c>
      <c r="L103" t="str">
        <f ca="1"/>
        <v>Tag not found</v>
      </c>
      <c r="M103" t="str">
        <f ca="1"/>
        <v>Tag not found</v>
      </c>
      <c r="N103" t="str">
        <f ca="1"/>
        <v>Tag not found</v>
      </c>
      <c r="O103" t="str">
        <f ca="1"/>
        <v>Tag not found</v>
      </c>
      <c r="P103" t="str">
        <f ca="1"/>
        <v>Tag not found</v>
      </c>
      <c r="Q103" t="str">
        <f ca="1"/>
        <v>Tag not found</v>
      </c>
      <c r="R103" t="str">
        <f ca="1"/>
        <v>Tag not found</v>
      </c>
      <c r="S103" t="str">
        <f ca="1"/>
        <v>Tag not found</v>
      </c>
      <c r="T103" t="str">
        <f ca="1"/>
        <v>Tag not found</v>
      </c>
      <c r="U103" t="str">
        <f ca="1"/>
        <v>Tag not found</v>
      </c>
      <c r="V103" t="str">
        <f ca="1"/>
        <v>Tag not found</v>
      </c>
      <c r="W103" t="str">
        <f ca="1"/>
        <v>Tag not found</v>
      </c>
      <c r="X103" t="str">
        <f ca="1"/>
        <v>Tag not found</v>
      </c>
      <c r="Y103" t="str">
        <f ca="1"/>
        <v>Tag not found</v>
      </c>
      <c r="Z103" t="str">
        <f ca="1"/>
        <v>Tag not found</v>
      </c>
      <c r="AA103" t="str">
        <f ca="1"/>
        <v>Tag not found</v>
      </c>
      <c r="AB103" t="str">
        <f ca="1"/>
        <v>Tag not found</v>
      </c>
    </row>
    <row r="104" spans="2:28" x14ac:dyDescent="0.35">
      <c r="B104" t="str">
        <f t="array" aca="1" ref="B104:AB104" ca="1">_xll.PICurrVal('Konkan Datalink'!$B$2:$AB$2,0,'Konkan Datalink'!$A$104)</f>
        <v>Tag not found</v>
      </c>
      <c r="C104" t="str">
        <f ca="1"/>
        <v>Tag not found</v>
      </c>
      <c r="D104" t="str">
        <f ca="1"/>
        <v>Tag not found</v>
      </c>
      <c r="E104" t="str">
        <f ca="1"/>
        <v>Tag not found</v>
      </c>
      <c r="F104" t="str">
        <f ca="1"/>
        <v>Tag not found</v>
      </c>
      <c r="G104" t="str">
        <f ca="1"/>
        <v>Tag not found</v>
      </c>
      <c r="H104" t="str">
        <f ca="1"/>
        <v>Tag not found</v>
      </c>
      <c r="I104" t="str">
        <f ca="1"/>
        <v>Tag not found</v>
      </c>
      <c r="J104" t="str">
        <f ca="1"/>
        <v>Tag not found</v>
      </c>
      <c r="K104" t="str">
        <f ca="1"/>
        <v>Tag not found</v>
      </c>
      <c r="L104" t="str">
        <f ca="1"/>
        <v>Tag not found</v>
      </c>
      <c r="M104" t="str">
        <f ca="1"/>
        <v>Tag not found</v>
      </c>
      <c r="N104" t="str">
        <f ca="1"/>
        <v>Tag not found</v>
      </c>
      <c r="O104" t="str">
        <f ca="1"/>
        <v>Tag not found</v>
      </c>
      <c r="P104" t="str">
        <f ca="1"/>
        <v>Tag not found</v>
      </c>
      <c r="Q104" t="str">
        <f ca="1"/>
        <v>Tag not found</v>
      </c>
      <c r="R104" t="str">
        <f ca="1"/>
        <v>Tag not found</v>
      </c>
      <c r="S104" t="str">
        <f ca="1"/>
        <v>Tag not found</v>
      </c>
      <c r="T104" t="str">
        <f ca="1"/>
        <v>Tag not found</v>
      </c>
      <c r="U104" t="str">
        <f ca="1"/>
        <v>Tag not found</v>
      </c>
      <c r="V104" t="str">
        <f ca="1"/>
        <v>Tag not found</v>
      </c>
      <c r="W104" t="str">
        <f ca="1"/>
        <v>Tag not found</v>
      </c>
      <c r="X104" t="str">
        <f ca="1"/>
        <v>Tag not found</v>
      </c>
      <c r="Y104" t="str">
        <f ca="1"/>
        <v>Tag not found</v>
      </c>
      <c r="Z104" t="str">
        <f ca="1"/>
        <v>Tag not found</v>
      </c>
      <c r="AA104" t="str">
        <f ca="1"/>
        <v>Tag not found</v>
      </c>
      <c r="AB104" t="str">
        <f ca="1"/>
        <v>Tag not found</v>
      </c>
    </row>
    <row r="105" spans="2:28" x14ac:dyDescent="0.35">
      <c r="B105" t="str">
        <f t="array" aca="1" ref="B105:AB105" ca="1">_xll.PICurrVal('Konkan Datalink'!$B$2:$AB$2,0,'Konkan Datalink'!$A$105)</f>
        <v>Tag not found</v>
      </c>
      <c r="C105" t="str">
        <f ca="1"/>
        <v>Tag not found</v>
      </c>
      <c r="D105" t="str">
        <f ca="1"/>
        <v>Tag not found</v>
      </c>
      <c r="E105" t="str">
        <f ca="1"/>
        <v>Tag not found</v>
      </c>
      <c r="F105" t="str">
        <f ca="1"/>
        <v>Tag not found</v>
      </c>
      <c r="G105" t="str">
        <f ca="1"/>
        <v>Tag not found</v>
      </c>
      <c r="H105" t="str">
        <f ca="1"/>
        <v>Tag not found</v>
      </c>
      <c r="I105" t="str">
        <f ca="1"/>
        <v>Tag not found</v>
      </c>
      <c r="J105" t="str">
        <f ca="1"/>
        <v>Tag not found</v>
      </c>
      <c r="K105" t="str">
        <f ca="1"/>
        <v>Tag not found</v>
      </c>
      <c r="L105" t="str">
        <f ca="1"/>
        <v>Tag not found</v>
      </c>
      <c r="M105" t="str">
        <f ca="1"/>
        <v>Tag not found</v>
      </c>
      <c r="N105" t="str">
        <f ca="1"/>
        <v>Tag not found</v>
      </c>
      <c r="O105" t="str">
        <f ca="1"/>
        <v>Tag not found</v>
      </c>
      <c r="P105" t="str">
        <f ca="1"/>
        <v>Tag not found</v>
      </c>
      <c r="Q105" t="str">
        <f ca="1"/>
        <v>Tag not found</v>
      </c>
      <c r="R105" t="str">
        <f ca="1"/>
        <v>Tag not found</v>
      </c>
      <c r="S105" t="str">
        <f ca="1"/>
        <v>Tag not found</v>
      </c>
      <c r="T105" t="str">
        <f ca="1"/>
        <v>Tag not found</v>
      </c>
      <c r="U105" t="str">
        <f ca="1"/>
        <v>Tag not found</v>
      </c>
      <c r="V105" t="str">
        <f ca="1"/>
        <v>Tag not found</v>
      </c>
      <c r="W105" t="str">
        <f ca="1"/>
        <v>Tag not found</v>
      </c>
      <c r="X105" t="str">
        <f ca="1"/>
        <v>Tag not found</v>
      </c>
      <c r="Y105" t="str">
        <f ca="1"/>
        <v>Tag not found</v>
      </c>
      <c r="Z105" t="str">
        <f ca="1"/>
        <v>Tag not found</v>
      </c>
      <c r="AA105" t="str">
        <f ca="1"/>
        <v>Tag not found</v>
      </c>
      <c r="AB105" t="str">
        <f ca="1"/>
        <v>Tag not found</v>
      </c>
    </row>
    <row r="106" spans="2:28" x14ac:dyDescent="0.35">
      <c r="B106" t="str">
        <f t="array" aca="1" ref="B106:AB106" ca="1">_xll.PICurrVal('Konkan Datalink'!$B$2:$AB$2,0,'Konkan Datalink'!$A$106)</f>
        <v>Tag not found</v>
      </c>
      <c r="C106" t="str">
        <f ca="1"/>
        <v>Tag not found</v>
      </c>
      <c r="D106" t="str">
        <f ca="1"/>
        <v>Tag not found</v>
      </c>
      <c r="E106" t="str">
        <f ca="1"/>
        <v>Tag not found</v>
      </c>
      <c r="F106" t="str">
        <f ca="1"/>
        <v>Tag not found</v>
      </c>
      <c r="G106" t="str">
        <f ca="1"/>
        <v>Tag not found</v>
      </c>
      <c r="H106" t="str">
        <f ca="1"/>
        <v>Tag not found</v>
      </c>
      <c r="I106" t="str">
        <f ca="1"/>
        <v>Tag not found</v>
      </c>
      <c r="J106" t="str">
        <f ca="1"/>
        <v>Tag not found</v>
      </c>
      <c r="K106" t="str">
        <f ca="1"/>
        <v>Tag not found</v>
      </c>
      <c r="L106" t="str">
        <f ca="1"/>
        <v>Tag not found</v>
      </c>
      <c r="M106" t="str">
        <f ca="1"/>
        <v>Tag not found</v>
      </c>
      <c r="N106" t="str">
        <f ca="1"/>
        <v>Tag not found</v>
      </c>
      <c r="O106" t="str">
        <f ca="1"/>
        <v>Tag not found</v>
      </c>
      <c r="P106" t="str">
        <f ca="1"/>
        <v>Tag not found</v>
      </c>
      <c r="Q106" t="str">
        <f ca="1"/>
        <v>Tag not found</v>
      </c>
      <c r="R106" t="str">
        <f ca="1"/>
        <v>Tag not found</v>
      </c>
      <c r="S106" t="str">
        <f ca="1"/>
        <v>Tag not found</v>
      </c>
      <c r="T106" t="str">
        <f ca="1"/>
        <v>Tag not found</v>
      </c>
      <c r="U106" t="str">
        <f ca="1"/>
        <v>Tag not found</v>
      </c>
      <c r="V106" t="str">
        <f ca="1"/>
        <v>Tag not found</v>
      </c>
      <c r="W106" t="str">
        <f ca="1"/>
        <v>Tag not found</v>
      </c>
      <c r="X106" t="str">
        <f ca="1"/>
        <v>Tag not found</v>
      </c>
      <c r="Y106" t="str">
        <f ca="1"/>
        <v>Tag not found</v>
      </c>
      <c r="Z106" t="str">
        <f ca="1"/>
        <v>Tag not found</v>
      </c>
      <c r="AA106" t="str">
        <f ca="1"/>
        <v>Tag not found</v>
      </c>
      <c r="AB106" t="str">
        <f ca="1"/>
        <v>Tag not found</v>
      </c>
    </row>
    <row r="107" spans="2:28" x14ac:dyDescent="0.35">
      <c r="B107" t="str">
        <f t="array" aca="1" ref="B107:AB107" ca="1">_xll.PICurrVal('Konkan Datalink'!$B$2:$AB$2,0,'Konkan Datalink'!$A$107)</f>
        <v>Tag not found</v>
      </c>
      <c r="C107" t="str">
        <f ca="1"/>
        <v>Tag not found</v>
      </c>
      <c r="D107" t="str">
        <f ca="1"/>
        <v>Tag not found</v>
      </c>
      <c r="E107" t="str">
        <f ca="1"/>
        <v>Tag not found</v>
      </c>
      <c r="F107" t="str">
        <f ca="1"/>
        <v>Tag not found</v>
      </c>
      <c r="G107" t="str">
        <f ca="1"/>
        <v>Tag not found</v>
      </c>
      <c r="H107" t="str">
        <f ca="1"/>
        <v>Tag not found</v>
      </c>
      <c r="I107" t="str">
        <f ca="1"/>
        <v>Tag not found</v>
      </c>
      <c r="J107" t="str">
        <f ca="1"/>
        <v>Tag not found</v>
      </c>
      <c r="K107" t="str">
        <f ca="1"/>
        <v>Tag not found</v>
      </c>
      <c r="L107" t="str">
        <f ca="1"/>
        <v>Tag not found</v>
      </c>
      <c r="M107" t="str">
        <f ca="1"/>
        <v>Tag not found</v>
      </c>
      <c r="N107" t="str">
        <f ca="1"/>
        <v>Tag not found</v>
      </c>
      <c r="O107" t="str">
        <f ca="1"/>
        <v>Tag not found</v>
      </c>
      <c r="P107" t="str">
        <f ca="1"/>
        <v>Tag not found</v>
      </c>
      <c r="Q107" t="str">
        <f ca="1"/>
        <v>Tag not found</v>
      </c>
      <c r="R107" t="str">
        <f ca="1"/>
        <v>Tag not found</v>
      </c>
      <c r="S107" t="str">
        <f ca="1"/>
        <v>Tag not found</v>
      </c>
      <c r="T107" t="str">
        <f ca="1"/>
        <v>Tag not found</v>
      </c>
      <c r="U107" t="str">
        <f ca="1"/>
        <v>Tag not found</v>
      </c>
      <c r="V107" t="str">
        <f ca="1"/>
        <v>Tag not found</v>
      </c>
      <c r="W107" t="str">
        <f ca="1"/>
        <v>Tag not found</v>
      </c>
      <c r="X107" t="str">
        <f ca="1"/>
        <v>Tag not found</v>
      </c>
      <c r="Y107" t="str">
        <f ca="1"/>
        <v>Tag not found</v>
      </c>
      <c r="Z107" t="str">
        <f ca="1"/>
        <v>Tag not found</v>
      </c>
      <c r="AA107" t="str">
        <f ca="1"/>
        <v>Tag not found</v>
      </c>
      <c r="AB107" t="str">
        <f ca="1"/>
        <v>Tag not found</v>
      </c>
    </row>
    <row r="108" spans="2:28" x14ac:dyDescent="0.35">
      <c r="B108" t="str">
        <f t="array" aca="1" ref="B108:AB108" ca="1">_xll.PICurrVal('Konkan Datalink'!$B$2:$AB$2,0,'Konkan Datalink'!$A$108)</f>
        <v>Tag not found</v>
      </c>
      <c r="C108" t="str">
        <f ca="1"/>
        <v>Tag not found</v>
      </c>
      <c r="D108" t="str">
        <f ca="1"/>
        <v>Tag not found</v>
      </c>
      <c r="E108" t="str">
        <f ca="1"/>
        <v>Tag not found</v>
      </c>
      <c r="F108" t="str">
        <f ca="1"/>
        <v>Tag not found</v>
      </c>
      <c r="G108" t="str">
        <f ca="1"/>
        <v>Tag not found</v>
      </c>
      <c r="H108" t="str">
        <f ca="1"/>
        <v>Tag not found</v>
      </c>
      <c r="I108" t="str">
        <f ca="1"/>
        <v>Tag not found</v>
      </c>
      <c r="J108" t="str">
        <f ca="1"/>
        <v>Tag not found</v>
      </c>
      <c r="K108" t="str">
        <f ca="1"/>
        <v>Tag not found</v>
      </c>
      <c r="L108" t="str">
        <f ca="1"/>
        <v>Tag not found</v>
      </c>
      <c r="M108" t="str">
        <f ca="1"/>
        <v>Tag not found</v>
      </c>
      <c r="N108" t="str">
        <f ca="1"/>
        <v>Tag not found</v>
      </c>
      <c r="O108" t="str">
        <f ca="1"/>
        <v>Tag not found</v>
      </c>
      <c r="P108" t="str">
        <f ca="1"/>
        <v>Tag not found</v>
      </c>
      <c r="Q108" t="str">
        <f ca="1"/>
        <v>Tag not found</v>
      </c>
      <c r="R108" t="str">
        <f ca="1"/>
        <v>Tag not found</v>
      </c>
      <c r="S108" t="str">
        <f ca="1"/>
        <v>Tag not found</v>
      </c>
      <c r="T108" t="str">
        <f ca="1"/>
        <v>Tag not found</v>
      </c>
      <c r="U108" t="str">
        <f ca="1"/>
        <v>Tag not found</v>
      </c>
      <c r="V108" t="str">
        <f ca="1"/>
        <v>Tag not found</v>
      </c>
      <c r="W108" t="str">
        <f ca="1"/>
        <v>Tag not found</v>
      </c>
      <c r="X108" t="str">
        <f ca="1"/>
        <v>Tag not found</v>
      </c>
      <c r="Y108" t="str">
        <f ca="1"/>
        <v>Tag not found</v>
      </c>
      <c r="Z108" t="str">
        <f ca="1"/>
        <v>Tag not found</v>
      </c>
      <c r="AA108" t="str">
        <f ca="1"/>
        <v>Tag not found</v>
      </c>
      <c r="AB108" t="str">
        <f ca="1"/>
        <v>Tag not found</v>
      </c>
    </row>
    <row r="109" spans="2:28" x14ac:dyDescent="0.35">
      <c r="B109" t="str">
        <f t="array" aca="1" ref="B109:AB109" ca="1">_xll.PICurrVal('Konkan Datalink'!$B$2:$AB$2,0,'Konkan Datalink'!$A$109)</f>
        <v>Tag not found</v>
      </c>
      <c r="C109" t="str">
        <f ca="1"/>
        <v>Tag not found</v>
      </c>
      <c r="D109" t="str">
        <f ca="1"/>
        <v>Tag not found</v>
      </c>
      <c r="E109" t="str">
        <f ca="1"/>
        <v>Tag not found</v>
      </c>
      <c r="F109" t="str">
        <f ca="1"/>
        <v>Tag not found</v>
      </c>
      <c r="G109" t="str">
        <f ca="1"/>
        <v>Tag not found</v>
      </c>
      <c r="H109" t="str">
        <f ca="1"/>
        <v>Tag not found</v>
      </c>
      <c r="I109" t="str">
        <f ca="1"/>
        <v>Tag not found</v>
      </c>
      <c r="J109" t="str">
        <f ca="1"/>
        <v>Tag not found</v>
      </c>
      <c r="K109" t="str">
        <f ca="1"/>
        <v>Tag not found</v>
      </c>
      <c r="L109" t="str">
        <f ca="1"/>
        <v>Tag not found</v>
      </c>
      <c r="M109" t="str">
        <f ca="1"/>
        <v>Tag not found</v>
      </c>
      <c r="N109" t="str">
        <f ca="1"/>
        <v>Tag not found</v>
      </c>
      <c r="O109" t="str">
        <f ca="1"/>
        <v>Tag not found</v>
      </c>
      <c r="P109" t="str">
        <f ca="1"/>
        <v>Tag not found</v>
      </c>
      <c r="Q109" t="str">
        <f ca="1"/>
        <v>Tag not found</v>
      </c>
      <c r="R109" t="str">
        <f ca="1"/>
        <v>Tag not found</v>
      </c>
      <c r="S109" t="str">
        <f ca="1"/>
        <v>Tag not found</v>
      </c>
      <c r="T109" t="str">
        <f ca="1"/>
        <v>Tag not found</v>
      </c>
      <c r="U109" t="str">
        <f ca="1"/>
        <v>Tag not found</v>
      </c>
      <c r="V109" t="str">
        <f ca="1"/>
        <v>Tag not found</v>
      </c>
      <c r="W109" t="str">
        <f ca="1"/>
        <v>Tag not found</v>
      </c>
      <c r="X109" t="str">
        <f ca="1"/>
        <v>Tag not found</v>
      </c>
      <c r="Y109" t="str">
        <f ca="1"/>
        <v>Tag not found</v>
      </c>
      <c r="Z109" t="str">
        <f ca="1"/>
        <v>Tag not found</v>
      </c>
      <c r="AA109" t="str">
        <f ca="1"/>
        <v>Tag not found</v>
      </c>
      <c r="AB109" t="str">
        <f ca="1"/>
        <v>Tag not found</v>
      </c>
    </row>
    <row r="110" spans="2:28" x14ac:dyDescent="0.35">
      <c r="B110" t="str">
        <f t="array" aca="1" ref="B110:AB110" ca="1">_xll.PICurrVal('Konkan Datalink'!$B$2:$AB$2,0,'Konkan Datalink'!$A$110)</f>
        <v>Tag not found</v>
      </c>
      <c r="C110" t="str">
        <f ca="1"/>
        <v>Tag not found</v>
      </c>
      <c r="D110" t="str">
        <f ca="1"/>
        <v>Tag not found</v>
      </c>
      <c r="E110" t="str">
        <f ca="1"/>
        <v>Tag not found</v>
      </c>
      <c r="F110" t="str">
        <f ca="1"/>
        <v>Tag not found</v>
      </c>
      <c r="G110" t="str">
        <f ca="1"/>
        <v>Tag not found</v>
      </c>
      <c r="H110" t="str">
        <f ca="1"/>
        <v>Tag not found</v>
      </c>
      <c r="I110" t="str">
        <f ca="1"/>
        <v>Tag not found</v>
      </c>
      <c r="J110" t="str">
        <f ca="1"/>
        <v>Tag not found</v>
      </c>
      <c r="K110" t="str">
        <f ca="1"/>
        <v>Tag not found</v>
      </c>
      <c r="L110" t="str">
        <f ca="1"/>
        <v>Tag not found</v>
      </c>
      <c r="M110" t="str">
        <f ca="1"/>
        <v>Tag not found</v>
      </c>
      <c r="N110" t="str">
        <f ca="1"/>
        <v>Tag not found</v>
      </c>
      <c r="O110" t="str">
        <f ca="1"/>
        <v>Tag not found</v>
      </c>
      <c r="P110" t="str">
        <f ca="1"/>
        <v>Tag not found</v>
      </c>
      <c r="Q110" t="str">
        <f ca="1"/>
        <v>Tag not found</v>
      </c>
      <c r="R110" t="str">
        <f ca="1"/>
        <v>Tag not found</v>
      </c>
      <c r="S110" t="str">
        <f ca="1"/>
        <v>Tag not found</v>
      </c>
      <c r="T110" t="str">
        <f ca="1"/>
        <v>Tag not found</v>
      </c>
      <c r="U110" t="str">
        <f ca="1"/>
        <v>Tag not found</v>
      </c>
      <c r="V110" t="str">
        <f ca="1"/>
        <v>Tag not found</v>
      </c>
      <c r="W110" t="str">
        <f ca="1"/>
        <v>Tag not found</v>
      </c>
      <c r="X110" t="str">
        <f ca="1"/>
        <v>Tag not found</v>
      </c>
      <c r="Y110" t="str">
        <f ca="1"/>
        <v>Tag not found</v>
      </c>
      <c r="Z110" t="str">
        <f ca="1"/>
        <v>Tag not found</v>
      </c>
      <c r="AA110" t="str">
        <f ca="1"/>
        <v>Tag not found</v>
      </c>
      <c r="AB110" t="str">
        <f ca="1"/>
        <v>Tag not found</v>
      </c>
    </row>
    <row r="111" spans="2:28" x14ac:dyDescent="0.35">
      <c r="B111" t="str">
        <f t="array" aca="1" ref="B111:AB111" ca="1">_xll.PICurrVal('Konkan Datalink'!$B$2:$AB$2,0,'Konkan Datalink'!$A$111)</f>
        <v>Tag not found</v>
      </c>
      <c r="C111" t="str">
        <f ca="1"/>
        <v>Tag not found</v>
      </c>
      <c r="D111" t="str">
        <f ca="1"/>
        <v>Tag not found</v>
      </c>
      <c r="E111" t="str">
        <f ca="1"/>
        <v>Tag not found</v>
      </c>
      <c r="F111" t="str">
        <f ca="1"/>
        <v>Tag not found</v>
      </c>
      <c r="G111" t="str">
        <f ca="1"/>
        <v>Tag not found</v>
      </c>
      <c r="H111" t="str">
        <f ca="1"/>
        <v>Tag not found</v>
      </c>
      <c r="I111" t="str">
        <f ca="1"/>
        <v>Tag not found</v>
      </c>
      <c r="J111" t="str">
        <f ca="1"/>
        <v>Tag not found</v>
      </c>
      <c r="K111" t="str">
        <f ca="1"/>
        <v>Tag not found</v>
      </c>
      <c r="L111" t="str">
        <f ca="1"/>
        <v>Tag not found</v>
      </c>
      <c r="M111" t="str">
        <f ca="1"/>
        <v>Tag not found</v>
      </c>
      <c r="N111" t="str">
        <f ca="1"/>
        <v>Tag not found</v>
      </c>
      <c r="O111" t="str">
        <f ca="1"/>
        <v>Tag not found</v>
      </c>
      <c r="P111" t="str">
        <f ca="1"/>
        <v>Tag not found</v>
      </c>
      <c r="Q111" t="str">
        <f ca="1"/>
        <v>Tag not found</v>
      </c>
      <c r="R111" t="str">
        <f ca="1"/>
        <v>Tag not found</v>
      </c>
      <c r="S111" t="str">
        <f ca="1"/>
        <v>Tag not found</v>
      </c>
      <c r="T111" t="str">
        <f ca="1"/>
        <v>Tag not found</v>
      </c>
      <c r="U111" t="str">
        <f ca="1"/>
        <v>Tag not found</v>
      </c>
      <c r="V111" t="str">
        <f ca="1"/>
        <v>Tag not found</v>
      </c>
      <c r="W111" t="str">
        <f ca="1"/>
        <v>Tag not found</v>
      </c>
      <c r="X111" t="str">
        <f ca="1"/>
        <v>Tag not found</v>
      </c>
      <c r="Y111" t="str">
        <f ca="1"/>
        <v>Tag not found</v>
      </c>
      <c r="Z111" t="str">
        <f ca="1"/>
        <v>Tag not found</v>
      </c>
      <c r="AA111" t="str">
        <f ca="1"/>
        <v>Tag not found</v>
      </c>
      <c r="AB111" t="str">
        <f ca="1"/>
        <v>Tag not found</v>
      </c>
    </row>
    <row r="112" spans="2:28" x14ac:dyDescent="0.35">
      <c r="B112" t="str">
        <f t="array" aca="1" ref="B112:AB112" ca="1">_xll.PICurrVal('Konkan Datalink'!$B$2:$AB$2,0,'Konkan Datalink'!$A$112)</f>
        <v>Tag not found</v>
      </c>
      <c r="C112" t="str">
        <f ca="1"/>
        <v>Tag not found</v>
      </c>
      <c r="D112" t="str">
        <f ca="1"/>
        <v>Tag not found</v>
      </c>
      <c r="E112" t="str">
        <f ca="1"/>
        <v>Tag not found</v>
      </c>
      <c r="F112" t="str">
        <f ca="1"/>
        <v>Tag not found</v>
      </c>
      <c r="G112" t="str">
        <f ca="1"/>
        <v>Tag not found</v>
      </c>
      <c r="H112" t="str">
        <f ca="1"/>
        <v>Tag not found</v>
      </c>
      <c r="I112" t="str">
        <f ca="1"/>
        <v>Tag not found</v>
      </c>
      <c r="J112" t="str">
        <f ca="1"/>
        <v>Tag not found</v>
      </c>
      <c r="K112" t="str">
        <f ca="1"/>
        <v>Tag not found</v>
      </c>
      <c r="L112" t="str">
        <f ca="1"/>
        <v>Tag not found</v>
      </c>
      <c r="M112" t="str">
        <f ca="1"/>
        <v>Tag not found</v>
      </c>
      <c r="N112" t="str">
        <f ca="1"/>
        <v>Tag not found</v>
      </c>
      <c r="O112" t="str">
        <f ca="1"/>
        <v>Tag not found</v>
      </c>
      <c r="P112" t="str">
        <f ca="1"/>
        <v>Tag not found</v>
      </c>
      <c r="Q112" t="str">
        <f ca="1"/>
        <v>Tag not found</v>
      </c>
      <c r="R112" t="str">
        <f ca="1"/>
        <v>Tag not found</v>
      </c>
      <c r="S112" t="str">
        <f ca="1"/>
        <v>Tag not found</v>
      </c>
      <c r="T112" t="str">
        <f ca="1"/>
        <v>Tag not found</v>
      </c>
      <c r="U112" t="str">
        <f ca="1"/>
        <v>Tag not found</v>
      </c>
      <c r="V112" t="str">
        <f ca="1"/>
        <v>Tag not found</v>
      </c>
      <c r="W112" t="str">
        <f ca="1"/>
        <v>Tag not found</v>
      </c>
      <c r="X112" t="str">
        <f ca="1"/>
        <v>Tag not found</v>
      </c>
      <c r="Y112" t="str">
        <f ca="1"/>
        <v>Tag not found</v>
      </c>
      <c r="Z112" t="str">
        <f ca="1"/>
        <v>Tag not found</v>
      </c>
      <c r="AA112" t="str">
        <f ca="1"/>
        <v>Tag not found</v>
      </c>
      <c r="AB112" t="str">
        <f ca="1"/>
        <v>Tag not found</v>
      </c>
    </row>
    <row r="113" spans="2:28" x14ac:dyDescent="0.35">
      <c r="B113" t="str">
        <f t="array" aca="1" ref="B113:AB113" ca="1">_xll.PICurrVal('Konkan Datalink'!$B$2:$AB$2,0,'Konkan Datalink'!$A$113)</f>
        <v>Tag not found</v>
      </c>
      <c r="C113" t="str">
        <f ca="1"/>
        <v>Tag not found</v>
      </c>
      <c r="D113" t="str">
        <f ca="1"/>
        <v>Tag not found</v>
      </c>
      <c r="E113" t="str">
        <f ca="1"/>
        <v>Tag not found</v>
      </c>
      <c r="F113" t="str">
        <f ca="1"/>
        <v>Tag not found</v>
      </c>
      <c r="G113" t="str">
        <f ca="1"/>
        <v>Tag not found</v>
      </c>
      <c r="H113" t="str">
        <f ca="1"/>
        <v>Tag not found</v>
      </c>
      <c r="I113" t="str">
        <f ca="1"/>
        <v>Tag not found</v>
      </c>
      <c r="J113" t="str">
        <f ca="1"/>
        <v>Tag not found</v>
      </c>
      <c r="K113" t="str">
        <f ca="1"/>
        <v>Tag not found</v>
      </c>
      <c r="L113" t="str">
        <f ca="1"/>
        <v>Tag not found</v>
      </c>
      <c r="M113" t="str">
        <f ca="1"/>
        <v>Tag not found</v>
      </c>
      <c r="N113" t="str">
        <f ca="1"/>
        <v>Tag not found</v>
      </c>
      <c r="O113" t="str">
        <f ca="1"/>
        <v>Tag not found</v>
      </c>
      <c r="P113" t="str">
        <f ca="1"/>
        <v>Tag not found</v>
      </c>
      <c r="Q113" t="str">
        <f ca="1"/>
        <v>Tag not found</v>
      </c>
      <c r="R113" t="str">
        <f ca="1"/>
        <v>Tag not found</v>
      </c>
      <c r="S113" t="str">
        <f ca="1"/>
        <v>Tag not found</v>
      </c>
      <c r="T113" t="str">
        <f ca="1"/>
        <v>Tag not found</v>
      </c>
      <c r="U113" t="str">
        <f ca="1"/>
        <v>Tag not found</v>
      </c>
      <c r="V113" t="str">
        <f ca="1"/>
        <v>Tag not found</v>
      </c>
      <c r="W113" t="str">
        <f ca="1"/>
        <v>Tag not found</v>
      </c>
      <c r="X113" t="str">
        <f ca="1"/>
        <v>Tag not found</v>
      </c>
      <c r="Y113" t="str">
        <f ca="1"/>
        <v>Tag not found</v>
      </c>
      <c r="Z113" t="str">
        <f ca="1"/>
        <v>Tag not found</v>
      </c>
      <c r="AA113" t="str">
        <f ca="1"/>
        <v>Tag not found</v>
      </c>
      <c r="AB113" t="str">
        <f ca="1"/>
        <v>Tag not found</v>
      </c>
    </row>
    <row r="114" spans="2:28" x14ac:dyDescent="0.35">
      <c r="B114" t="str">
        <f t="array" aca="1" ref="B114:AB114" ca="1">_xll.PICurrVal('Konkan Datalink'!$B$2:$AB$2,0,'Konkan Datalink'!$A$114)</f>
        <v>Tag not found</v>
      </c>
      <c r="C114" t="str">
        <f ca="1"/>
        <v>Tag not found</v>
      </c>
      <c r="D114" t="str">
        <f ca="1"/>
        <v>Tag not found</v>
      </c>
      <c r="E114" t="str">
        <f ca="1"/>
        <v>Tag not found</v>
      </c>
      <c r="F114" t="str">
        <f ca="1"/>
        <v>Tag not found</v>
      </c>
      <c r="G114" t="str">
        <f ca="1"/>
        <v>Tag not found</v>
      </c>
      <c r="H114" t="str">
        <f ca="1"/>
        <v>Tag not found</v>
      </c>
      <c r="I114" t="str">
        <f ca="1"/>
        <v>Tag not found</v>
      </c>
      <c r="J114" t="str">
        <f ca="1"/>
        <v>Tag not found</v>
      </c>
      <c r="K114" t="str">
        <f ca="1"/>
        <v>Tag not found</v>
      </c>
      <c r="L114" t="str">
        <f ca="1"/>
        <v>Tag not found</v>
      </c>
      <c r="M114" t="str">
        <f ca="1"/>
        <v>Tag not found</v>
      </c>
      <c r="N114" t="str">
        <f ca="1"/>
        <v>Tag not found</v>
      </c>
      <c r="O114" t="str">
        <f ca="1"/>
        <v>Tag not found</v>
      </c>
      <c r="P114" t="str">
        <f ca="1"/>
        <v>Tag not found</v>
      </c>
      <c r="Q114" t="str">
        <f ca="1"/>
        <v>Tag not found</v>
      </c>
      <c r="R114" t="str">
        <f ca="1"/>
        <v>Tag not found</v>
      </c>
      <c r="S114" t="str">
        <f ca="1"/>
        <v>Tag not found</v>
      </c>
      <c r="T114" t="str">
        <f ca="1"/>
        <v>Tag not found</v>
      </c>
      <c r="U114" t="str">
        <f ca="1"/>
        <v>Tag not found</v>
      </c>
      <c r="V114" t="str">
        <f ca="1"/>
        <v>Tag not found</v>
      </c>
      <c r="W114" t="str">
        <f ca="1"/>
        <v>Tag not found</v>
      </c>
      <c r="X114" t="str">
        <f ca="1"/>
        <v>Tag not found</v>
      </c>
      <c r="Y114" t="str">
        <f ca="1"/>
        <v>Tag not found</v>
      </c>
      <c r="Z114" t="str">
        <f ca="1"/>
        <v>Tag not found</v>
      </c>
      <c r="AA114" t="str">
        <f ca="1"/>
        <v>Tag not found</v>
      </c>
      <c r="AB114" t="str">
        <f ca="1"/>
        <v>Tag not found</v>
      </c>
    </row>
    <row r="115" spans="2:28" x14ac:dyDescent="0.35">
      <c r="B115" t="str">
        <f t="array" aca="1" ref="B115:AB115" ca="1">_xll.PICurrVal('Konkan Datalink'!$B$2:$AB$2,0,'Konkan Datalink'!$A$115)</f>
        <v>Tag not found</v>
      </c>
      <c r="C115" t="str">
        <f ca="1"/>
        <v>Tag not found</v>
      </c>
      <c r="D115" t="str">
        <f ca="1"/>
        <v>Tag not found</v>
      </c>
      <c r="E115" t="str">
        <f ca="1"/>
        <v>Tag not found</v>
      </c>
      <c r="F115" t="str">
        <f ca="1"/>
        <v>Tag not found</v>
      </c>
      <c r="G115" t="str">
        <f ca="1"/>
        <v>Tag not found</v>
      </c>
      <c r="H115" t="str">
        <f ca="1"/>
        <v>Tag not found</v>
      </c>
      <c r="I115" t="str">
        <f ca="1"/>
        <v>Tag not found</v>
      </c>
      <c r="J115" t="str">
        <f ca="1"/>
        <v>Tag not found</v>
      </c>
      <c r="K115" t="str">
        <f ca="1"/>
        <v>Tag not found</v>
      </c>
      <c r="L115" t="str">
        <f ca="1"/>
        <v>Tag not found</v>
      </c>
      <c r="M115" t="str">
        <f ca="1"/>
        <v>Tag not found</v>
      </c>
      <c r="N115" t="str">
        <f ca="1"/>
        <v>Tag not found</v>
      </c>
      <c r="O115" t="str">
        <f ca="1"/>
        <v>Tag not found</v>
      </c>
      <c r="P115" t="str">
        <f ca="1"/>
        <v>Tag not found</v>
      </c>
      <c r="Q115" t="str">
        <f ca="1"/>
        <v>Tag not found</v>
      </c>
      <c r="R115" t="str">
        <f ca="1"/>
        <v>Tag not found</v>
      </c>
      <c r="S115" t="str">
        <f ca="1"/>
        <v>Tag not found</v>
      </c>
      <c r="T115" t="str">
        <f ca="1"/>
        <v>Tag not found</v>
      </c>
      <c r="U115" t="str">
        <f ca="1"/>
        <v>Tag not found</v>
      </c>
      <c r="V115" t="str">
        <f ca="1"/>
        <v>Tag not found</v>
      </c>
      <c r="W115" t="str">
        <f ca="1"/>
        <v>Tag not found</v>
      </c>
      <c r="X115" t="str">
        <f ca="1"/>
        <v>Tag not found</v>
      </c>
      <c r="Y115" t="str">
        <f ca="1"/>
        <v>Tag not found</v>
      </c>
      <c r="Z115" t="str">
        <f ca="1"/>
        <v>Tag not found</v>
      </c>
      <c r="AA115" t="str">
        <f ca="1"/>
        <v>Tag not found</v>
      </c>
      <c r="AB115" t="str">
        <f ca="1"/>
        <v>Tag not found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C45C8-5C36-4544-B45C-38FA0E4332FC}">
  <dimension ref="A1:ALF66"/>
  <sheetViews>
    <sheetView zoomScale="40" zoomScaleNormal="40" workbookViewId="0">
      <selection activeCell="D7" sqref="D7"/>
    </sheetView>
  </sheetViews>
  <sheetFormatPr defaultRowHeight="14.5" x14ac:dyDescent="0.35"/>
  <cols>
    <col min="1" max="1" width="6.54296875" bestFit="1" customWidth="1"/>
    <col min="2" max="2" width="9.1796875" bestFit="1" customWidth="1"/>
    <col min="3" max="3" width="9.81640625" bestFit="1" customWidth="1"/>
    <col min="4" max="4" width="14.453125" bestFit="1" customWidth="1"/>
    <col min="5" max="5" width="14.81640625" bestFit="1" customWidth="1"/>
    <col min="6" max="6" width="11" bestFit="1" customWidth="1"/>
    <col min="7" max="7" width="37" bestFit="1" customWidth="1"/>
    <col min="8" max="8" width="32.08984375" customWidth="1"/>
    <col min="9" max="9" width="24.90625" bestFit="1" customWidth="1"/>
    <col min="10" max="10" width="10.08984375" bestFit="1" customWidth="1"/>
    <col min="11" max="11" width="29.08984375" bestFit="1" customWidth="1"/>
    <col min="12" max="12" width="16.453125" bestFit="1" customWidth="1"/>
    <col min="13" max="13" width="13.36328125" bestFit="1" customWidth="1"/>
    <col min="14" max="14" width="7.36328125" bestFit="1" customWidth="1"/>
    <col min="15" max="15" width="14.54296875" bestFit="1" customWidth="1"/>
    <col min="16" max="18" width="7.36328125" bestFit="1" customWidth="1"/>
    <col min="19" max="20" width="13.453125" bestFit="1" customWidth="1"/>
    <col min="21" max="21" width="13.453125" customWidth="1"/>
    <col min="22" max="22" width="23.81640625" style="22" customWidth="1"/>
    <col min="994" max="994" width="190.36328125" bestFit="1" customWidth="1"/>
  </cols>
  <sheetData>
    <row r="1" spans="1:994" x14ac:dyDescent="0.35">
      <c r="B1" s="1"/>
      <c r="C1" s="2"/>
      <c r="D1" s="5"/>
      <c r="ALF1" s="4" t="s">
        <v>1</v>
      </c>
    </row>
    <row r="2" spans="1:994" ht="23" x14ac:dyDescent="0.35">
      <c r="A2" s="65" t="s">
        <v>26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7"/>
    </row>
    <row r="3" spans="1:994" ht="23" x14ac:dyDescent="0.35">
      <c r="C3" s="7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</row>
    <row r="5" spans="1:994" ht="23.5" x14ac:dyDescent="0.35">
      <c r="A5" s="68" t="s">
        <v>14</v>
      </c>
      <c r="B5" s="69"/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70"/>
    </row>
    <row r="6" spans="1:994" x14ac:dyDescent="0.35">
      <c r="A6" s="3"/>
    </row>
    <row r="7" spans="1:994" ht="26" x14ac:dyDescent="0.6">
      <c r="A7" s="71" t="s">
        <v>46</v>
      </c>
      <c r="B7" s="72"/>
      <c r="C7" s="73"/>
      <c r="D7" s="15" t="s">
        <v>1491</v>
      </c>
      <c r="T7" s="74" t="s">
        <v>425</v>
      </c>
      <c r="U7" s="75"/>
      <c r="V7" s="75"/>
      <c r="W7" s="76"/>
    </row>
    <row r="8" spans="1:994" ht="26" x14ac:dyDescent="0.6">
      <c r="A8" s="37"/>
      <c r="B8" s="37"/>
      <c r="C8" s="37"/>
      <c r="D8" s="38"/>
      <c r="T8" s="6" t="s">
        <v>426</v>
      </c>
      <c r="U8" s="62" t="s">
        <v>427</v>
      </c>
      <c r="V8" s="63"/>
      <c r="W8" s="64"/>
    </row>
    <row r="9" spans="1:994" ht="25" x14ac:dyDescent="0.4">
      <c r="A9" s="37"/>
      <c r="B9" s="37"/>
      <c r="C9" s="37"/>
      <c r="D9" s="57" t="s">
        <v>439</v>
      </c>
      <c r="E9" s="50" t="s">
        <v>59</v>
      </c>
      <c r="F9" s="50"/>
      <c r="G9" s="50"/>
      <c r="H9" s="50"/>
      <c r="I9" s="50"/>
      <c r="J9" s="50"/>
      <c r="K9" s="50"/>
      <c r="L9" s="41" t="s">
        <v>522</v>
      </c>
      <c r="M9" s="41"/>
      <c r="N9" s="41"/>
      <c r="O9" s="41"/>
      <c r="P9" s="41"/>
      <c r="Q9" s="41"/>
      <c r="R9" s="41"/>
      <c r="T9" s="6" t="s">
        <v>428</v>
      </c>
      <c r="U9" s="62" t="s">
        <v>429</v>
      </c>
      <c r="V9" s="63"/>
      <c r="W9" s="64"/>
    </row>
    <row r="10" spans="1:994" ht="25" x14ac:dyDescent="0.4">
      <c r="A10" s="37"/>
      <c r="B10" s="37"/>
      <c r="C10" s="37"/>
      <c r="D10" s="58"/>
      <c r="E10" s="31" t="s">
        <v>443</v>
      </c>
      <c r="F10" s="17" t="s">
        <v>47</v>
      </c>
      <c r="G10" s="17" t="s">
        <v>96</v>
      </c>
      <c r="H10" s="17" t="s">
        <v>97</v>
      </c>
      <c r="I10" s="17" t="s">
        <v>98</v>
      </c>
      <c r="J10" s="17" t="s">
        <v>48</v>
      </c>
      <c r="K10" s="17" t="s">
        <v>49</v>
      </c>
      <c r="L10" s="17" t="s">
        <v>515</v>
      </c>
      <c r="M10" s="17" t="s">
        <v>516</v>
      </c>
      <c r="N10" s="17" t="s">
        <v>517</v>
      </c>
      <c r="O10" s="17" t="s">
        <v>518</v>
      </c>
      <c r="P10" s="17" t="s">
        <v>519</v>
      </c>
      <c r="Q10" s="17" t="s">
        <v>520</v>
      </c>
      <c r="R10" s="17" t="s">
        <v>521</v>
      </c>
      <c r="T10" s="6" t="s">
        <v>430</v>
      </c>
      <c r="U10" s="62" t="s">
        <v>431</v>
      </c>
      <c r="V10" s="63"/>
      <c r="W10" s="64"/>
    </row>
    <row r="11" spans="1:994" ht="25" x14ac:dyDescent="0.4">
      <c r="A11" s="37"/>
      <c r="B11" s="37"/>
      <c r="C11" s="37"/>
      <c r="D11" s="25">
        <f>SUM('Konkan - Number of Percentage'!P:P)</f>
        <v>52</v>
      </c>
      <c r="E11" s="20">
        <f>SUM('Konkan - Number of Percentage'!Q:Q)</f>
        <v>25</v>
      </c>
      <c r="F11" s="20">
        <f>SUM('Konkan - Number of Percentage'!J:J)</f>
        <v>42</v>
      </c>
      <c r="G11" s="20">
        <f>SUM('Konkan - Number of Percentage'!K:K)</f>
        <v>4</v>
      </c>
      <c r="H11" s="20">
        <f>SUM('Konkan - Number of Percentage'!L:L)</f>
        <v>4</v>
      </c>
      <c r="I11" s="20">
        <f>SUM('Konkan - Number of Percentage'!M:M)</f>
        <v>0</v>
      </c>
      <c r="J11" s="20">
        <f>SUM('Konkan - Number of Percentage'!N:N)</f>
        <v>2</v>
      </c>
      <c r="K11" s="20">
        <f>SUM('Konkan - Number of Percentage'!O:O)</f>
        <v>0</v>
      </c>
      <c r="L11" s="20">
        <f>COUNTIF('Region - Konkan Data'!U:U,1)</f>
        <v>8</v>
      </c>
      <c r="M11" s="20">
        <f>COUNTIF('Region - Konkan Data'!U:U,2)</f>
        <v>7</v>
      </c>
      <c r="N11" s="20">
        <f>COUNTIF('Region - Konkan Data'!U:U,3)</f>
        <v>2</v>
      </c>
      <c r="O11" s="20">
        <f>COUNTIF('Region - Konkan Data'!U:U,4)</f>
        <v>3</v>
      </c>
      <c r="P11" s="20">
        <f>COUNTIF('Region - Konkan Data'!U:U,5)</f>
        <v>2</v>
      </c>
      <c r="Q11" s="34">
        <f>COUNTIF('Region - Konkan Data'!U:U,6)</f>
        <v>4</v>
      </c>
      <c r="R11" s="20">
        <f>COUNTIF('Region - Konkan Data'!U:U,7)</f>
        <v>17</v>
      </c>
      <c r="T11" s="6" t="s">
        <v>432</v>
      </c>
      <c r="U11" s="62" t="s">
        <v>433</v>
      </c>
      <c r="V11" s="63"/>
      <c r="W11" s="64"/>
    </row>
    <row r="12" spans="1:994" x14ac:dyDescent="0.35">
      <c r="C12" s="19">
        <v>0</v>
      </c>
      <c r="G12" s="14"/>
    </row>
    <row r="13" spans="1:994" s="10" customFormat="1" ht="15.65" customHeight="1" x14ac:dyDescent="0.35">
      <c r="A13" s="54" t="s">
        <v>9</v>
      </c>
      <c r="B13" s="54" t="s">
        <v>2</v>
      </c>
      <c r="C13" s="54" t="s">
        <v>3</v>
      </c>
      <c r="D13" s="54" t="s">
        <v>4</v>
      </c>
      <c r="E13" s="54" t="s">
        <v>5</v>
      </c>
      <c r="F13" s="54" t="s">
        <v>6</v>
      </c>
      <c r="G13" s="54" t="s">
        <v>7</v>
      </c>
      <c r="H13" s="54" t="s">
        <v>0</v>
      </c>
      <c r="I13" s="54" t="s">
        <v>10</v>
      </c>
      <c r="J13" s="54" t="s">
        <v>38</v>
      </c>
      <c r="K13" s="54" t="s">
        <v>11</v>
      </c>
      <c r="L13" s="54" t="s">
        <v>30</v>
      </c>
      <c r="M13" s="54" t="s">
        <v>27</v>
      </c>
      <c r="N13" s="54" t="s">
        <v>39</v>
      </c>
      <c r="O13" s="54"/>
      <c r="P13" s="54"/>
      <c r="Q13" s="54"/>
      <c r="R13" s="54"/>
      <c r="S13" s="54"/>
      <c r="T13" s="54"/>
      <c r="U13" s="44" t="s">
        <v>523</v>
      </c>
      <c r="V13" s="55" t="s">
        <v>438</v>
      </c>
      <c r="W13" s="39"/>
    </row>
    <row r="14" spans="1:994" s="11" customFormat="1" ht="33.65" customHeight="1" x14ac:dyDescent="0.35">
      <c r="A14" s="54"/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13" t="s">
        <v>1153</v>
      </c>
      <c r="O14" s="9" t="s">
        <v>1154</v>
      </c>
      <c r="P14" s="9" t="s">
        <v>1155</v>
      </c>
      <c r="Q14" s="9" t="s">
        <v>1156</v>
      </c>
      <c r="R14" s="9" t="s">
        <v>1157</v>
      </c>
      <c r="S14" s="9" t="s">
        <v>1158</v>
      </c>
      <c r="T14" s="9" t="s">
        <v>1159</v>
      </c>
      <c r="U14" s="56"/>
      <c r="V14" s="55"/>
      <c r="W14" s="39"/>
    </row>
    <row r="15" spans="1:994" x14ac:dyDescent="0.35">
      <c r="A15" s="20">
        <f>'Region - Konkan Data'!A3</f>
        <v>1</v>
      </c>
      <c r="B15" s="20" t="str">
        <f>'Region - Konkan Data'!B3</f>
        <v>Palghar</v>
      </c>
      <c r="C15" s="20" t="str">
        <f>'Region - Konkan Data'!C3</f>
        <v>Palghar</v>
      </c>
      <c r="D15" s="20" t="str">
        <f>'Region - Konkan Data'!D3</f>
        <v>Palghar</v>
      </c>
      <c r="E15" s="20" t="str">
        <f>'Region - Konkan Data'!E3</f>
        <v>Mokhada</v>
      </c>
      <c r="F15" s="20" t="str">
        <f>'Region - Konkan Data'!F3</f>
        <v>20028070</v>
      </c>
      <c r="G15" s="20" t="str">
        <f>'Region - Konkan Data'!G3</f>
        <v>MOKHADA TALUKA 58 VILLAGES R.R.W.S. SCHEME, TAL -MOKHADA</v>
      </c>
      <c r="H15" s="20" t="str">
        <f>'Region - Konkan Data'!H3</f>
        <v>Morhande</v>
      </c>
      <c r="I15" s="20" t="str">
        <f>'Region - Konkan Data'!I3</f>
        <v>ESR_Morhande.98LL</v>
      </c>
      <c r="J15" s="21">
        <f>'Region - Konkan Data'!J3</f>
        <v>0</v>
      </c>
      <c r="K15" s="20" t="str">
        <f>'Region - Konkan Data'!K3</f>
        <v>Connected</v>
      </c>
      <c r="L15" s="20" t="str">
        <f>'Region - Konkan Data'!L3</f>
        <v>Online</v>
      </c>
      <c r="M15" s="20" t="str">
        <f>'Region - Konkan Data'!M3</f>
        <v>0.64LL</v>
      </c>
      <c r="N15" s="21">
        <f>'Region - Konkan Data'!N3</f>
        <v>0</v>
      </c>
      <c r="O15" s="21">
        <f>'Region - Konkan Data'!O3</f>
        <v>0</v>
      </c>
      <c r="P15" s="21">
        <f>'Region - Konkan Data'!P3</f>
        <v>0</v>
      </c>
      <c r="Q15" s="21">
        <f>'Region - Konkan Data'!Q3</f>
        <v>0</v>
      </c>
      <c r="R15" s="21">
        <f>'Region - Konkan Data'!R3</f>
        <v>0</v>
      </c>
      <c r="S15" s="21">
        <f>'Region - Konkan Data'!S3</f>
        <v>0</v>
      </c>
      <c r="T15" s="21">
        <f>'Region - Konkan Data'!T3</f>
        <v>0</v>
      </c>
      <c r="U15" s="20">
        <f>'Region - Konkan Data'!U3</f>
        <v>7</v>
      </c>
      <c r="V15" s="12">
        <f>'Region - Konkan Data'!V3</f>
        <v>0</v>
      </c>
      <c r="W15" s="39"/>
    </row>
    <row r="16" spans="1:994" x14ac:dyDescent="0.35">
      <c r="A16" s="20">
        <f>'Region - Konkan Data'!A4</f>
        <v>2</v>
      </c>
      <c r="B16" s="20" t="str">
        <f>'Region - Konkan Data'!B4</f>
        <v>Palghar</v>
      </c>
      <c r="C16" s="20" t="str">
        <f>'Region - Konkan Data'!C4</f>
        <v>Palghar</v>
      </c>
      <c r="D16" s="20" t="str">
        <f>'Region - Konkan Data'!D4</f>
        <v>Palghar</v>
      </c>
      <c r="E16" s="20" t="str">
        <f>'Region - Konkan Data'!E4</f>
        <v>Mokhada</v>
      </c>
      <c r="F16" s="20" t="str">
        <f>'Region - Konkan Data'!F4</f>
        <v>20028070</v>
      </c>
      <c r="G16" s="20" t="str">
        <f>'Region - Konkan Data'!G4</f>
        <v>MOKHADA TALUKA 58 VILLAGES R.R.W.S. SCHEME, TAL -MOKHADA</v>
      </c>
      <c r="H16" s="20" t="str">
        <f>'Region - Konkan Data'!H4</f>
        <v>Umbarpada Beriste</v>
      </c>
      <c r="I16" s="20" t="str">
        <f>'Region - Konkan Data'!I4</f>
        <v>ESR_Umbarpada Beriste 0.43LL</v>
      </c>
      <c r="J16" s="21">
        <f>'Region - Konkan Data'!J4</f>
        <v>0</v>
      </c>
      <c r="K16" s="20" t="str">
        <f>'Region - Konkan Data'!K4</f>
        <v>Connected</v>
      </c>
      <c r="L16" s="20" t="str">
        <f>'Region - Konkan Data'!L4</f>
        <v>Online</v>
      </c>
      <c r="M16" s="20" t="str">
        <f>'Region - Konkan Data'!M4</f>
        <v>0.43LL</v>
      </c>
      <c r="N16" s="21">
        <f>'Region - Konkan Data'!N4</f>
        <v>0</v>
      </c>
      <c r="O16" s="21">
        <f>'Region - Konkan Data'!O4</f>
        <v>0</v>
      </c>
      <c r="P16" s="21">
        <f>'Region - Konkan Data'!P4</f>
        <v>0</v>
      </c>
      <c r="Q16" s="21">
        <f>'Region - Konkan Data'!Q4</f>
        <v>0</v>
      </c>
      <c r="R16" s="21">
        <f>'Region - Konkan Data'!R4</f>
        <v>0</v>
      </c>
      <c r="S16" s="21">
        <f>'Region - Konkan Data'!S4</f>
        <v>0</v>
      </c>
      <c r="T16" s="21">
        <f>'Region - Konkan Data'!T4</f>
        <v>0</v>
      </c>
      <c r="U16" s="20">
        <f>'Region - Konkan Data'!U4</f>
        <v>7</v>
      </c>
      <c r="V16" s="12">
        <f>'Region - Konkan Data'!V4</f>
        <v>0</v>
      </c>
      <c r="W16" s="39"/>
    </row>
    <row r="17" spans="1:23" x14ac:dyDescent="0.35">
      <c r="A17" s="20">
        <f>'Region - Konkan Data'!A5</f>
        <v>3</v>
      </c>
      <c r="B17" s="20" t="str">
        <f>'Region - Konkan Data'!B5</f>
        <v>Palghar</v>
      </c>
      <c r="C17" s="20" t="str">
        <f>'Region - Konkan Data'!C5</f>
        <v>Palghar</v>
      </c>
      <c r="D17" s="20" t="str">
        <f>'Region - Konkan Data'!D5</f>
        <v>Palghar</v>
      </c>
      <c r="E17" s="20" t="str">
        <f>'Region - Konkan Data'!E5</f>
        <v>Palghar</v>
      </c>
      <c r="F17" s="20" t="str">
        <f>'Region - Konkan Data'!F5</f>
        <v>20017952</v>
      </c>
      <c r="G17" s="20" t="str">
        <f>'Region - Konkan Data'!G5</f>
        <v>Padghe and 19 villages PWSS</v>
      </c>
      <c r="H17" s="20" t="str">
        <f>'Region - Konkan Data'!H5</f>
        <v>Padghe</v>
      </c>
      <c r="I17" s="20" t="str">
        <f>'Region - Konkan Data'!I5</f>
        <v>ESR-02 Padghe 0.50LL</v>
      </c>
      <c r="J17" s="21">
        <f>'Region - Konkan Data'!J5</f>
        <v>0</v>
      </c>
      <c r="K17" s="20" t="str">
        <f>'Region - Konkan Data'!K5</f>
        <v>Connected</v>
      </c>
      <c r="L17" s="20" t="str">
        <f>'Region - Konkan Data'!L5</f>
        <v>Online</v>
      </c>
      <c r="M17" s="20" t="str">
        <f>'Region - Konkan Data'!M5</f>
        <v>0.50LL</v>
      </c>
      <c r="N17" s="21">
        <f>'Region - Konkan Data'!N5</f>
        <v>0</v>
      </c>
      <c r="O17" s="21">
        <f>'Region - Konkan Data'!O5</f>
        <v>0</v>
      </c>
      <c r="P17" s="21">
        <f>'Region - Konkan Data'!P5</f>
        <v>0</v>
      </c>
      <c r="Q17" s="21">
        <f>'Region - Konkan Data'!Q5</f>
        <v>0</v>
      </c>
      <c r="R17" s="21">
        <f>'Region - Konkan Data'!R5</f>
        <v>0</v>
      </c>
      <c r="S17" s="21">
        <f>'Region - Konkan Data'!S5</f>
        <v>0</v>
      </c>
      <c r="T17" s="21">
        <f>'Region - Konkan Data'!T5</f>
        <v>0</v>
      </c>
      <c r="U17" s="20">
        <f>'Region - Konkan Data'!U5</f>
        <v>7</v>
      </c>
      <c r="V17" s="12">
        <f>'Region - Konkan Data'!V5</f>
        <v>0</v>
      </c>
      <c r="W17" s="39"/>
    </row>
    <row r="18" spans="1:23" x14ac:dyDescent="0.35">
      <c r="A18" s="20">
        <f>'Region - Konkan Data'!A6</f>
        <v>4</v>
      </c>
      <c r="B18" s="20" t="str">
        <f>'Region - Konkan Data'!B6</f>
        <v>Palghar</v>
      </c>
      <c r="C18" s="20" t="str">
        <f>'Region - Konkan Data'!C6</f>
        <v>Palghar</v>
      </c>
      <c r="D18" s="20" t="str">
        <f>'Region - Konkan Data'!D6</f>
        <v>Palghar</v>
      </c>
      <c r="E18" s="20" t="str">
        <f>'Region - Konkan Data'!E6</f>
        <v>Mokhada</v>
      </c>
      <c r="F18" s="20" t="str">
        <f>'Region - Konkan Data'!F6</f>
        <v>20028070</v>
      </c>
      <c r="G18" s="20" t="str">
        <f>'Region - Konkan Data'!G6</f>
        <v>MOKHADA TALUKA 58 VILLAGES R.R.W.S. SCHEME, TAL -MOKHADA</v>
      </c>
      <c r="H18" s="20" t="str">
        <f>'Region - Konkan Data'!H6</f>
        <v>Sakhari</v>
      </c>
      <c r="I18" s="20" t="str">
        <f>'Region - Konkan Data'!I6</f>
        <v>ESR_Sakhari.44LL</v>
      </c>
      <c r="J18" s="21">
        <f>'Region - Konkan Data'!J6</f>
        <v>0</v>
      </c>
      <c r="K18" s="20" t="str">
        <f>'Region - Konkan Data'!K6</f>
        <v>Connected</v>
      </c>
      <c r="L18" s="20" t="str">
        <f>'Region - Konkan Data'!L6</f>
        <v>Online</v>
      </c>
      <c r="M18" s="20" t="str">
        <f>'Region - Konkan Data'!M6</f>
        <v>0.56LL</v>
      </c>
      <c r="N18" s="21">
        <f>'Region - Konkan Data'!N6</f>
        <v>0</v>
      </c>
      <c r="O18" s="21">
        <f>'Region - Konkan Data'!O6</f>
        <v>0</v>
      </c>
      <c r="P18" s="21">
        <f>'Region - Konkan Data'!P6</f>
        <v>0</v>
      </c>
      <c r="Q18" s="21">
        <f>'Region - Konkan Data'!Q6</f>
        <v>0</v>
      </c>
      <c r="R18" s="21">
        <f>'Region - Konkan Data'!R6</f>
        <v>0</v>
      </c>
      <c r="S18" s="21">
        <f>'Region - Konkan Data'!S6</f>
        <v>0</v>
      </c>
      <c r="T18" s="21">
        <f>'Region - Konkan Data'!T6</f>
        <v>0</v>
      </c>
      <c r="U18" s="20">
        <f>'Region - Konkan Data'!U6</f>
        <v>7</v>
      </c>
      <c r="V18" s="12">
        <f>'Region - Konkan Data'!V6</f>
        <v>0</v>
      </c>
      <c r="W18" s="39"/>
    </row>
    <row r="19" spans="1:23" x14ac:dyDescent="0.35">
      <c r="A19" s="20">
        <f>'Region - Konkan Data'!A7</f>
        <v>5</v>
      </c>
      <c r="B19" s="20" t="str">
        <f>'Region - Konkan Data'!B7</f>
        <v>Palghar</v>
      </c>
      <c r="C19" s="20" t="str">
        <f>'Region - Konkan Data'!C7</f>
        <v>Palghar</v>
      </c>
      <c r="D19" s="20" t="str">
        <f>'Region - Konkan Data'!D7</f>
        <v>Palghar</v>
      </c>
      <c r="E19" s="20" t="str">
        <f>'Region - Konkan Data'!E7</f>
        <v>Mokhada</v>
      </c>
      <c r="F19" s="20" t="str">
        <f>'Region - Konkan Data'!F7</f>
        <v>20028070</v>
      </c>
      <c r="G19" s="20" t="str">
        <f>'Region - Konkan Data'!G7</f>
        <v>MOKHADA TALUKA 58 VILLAGES R.R.W.S. SCHEME, TAL -MOKHADA</v>
      </c>
      <c r="H19" s="20" t="str">
        <f>'Region - Konkan Data'!H7</f>
        <v>Wadachapada Saturly</v>
      </c>
      <c r="I19" s="20" t="str">
        <f>'Region - Konkan Data'!I7</f>
        <v>ESR_Wadachapada Saturly.34LL</v>
      </c>
      <c r="J19" s="21">
        <f>'Region - Konkan Data'!J7</f>
        <v>0</v>
      </c>
      <c r="K19" s="20" t="str">
        <f>'Region - Konkan Data'!K7</f>
        <v>Connected</v>
      </c>
      <c r="L19" s="20" t="str">
        <f>'Region - Konkan Data'!L7</f>
        <v>Online</v>
      </c>
      <c r="M19" s="20" t="str">
        <f>'Region - Konkan Data'!M7</f>
        <v>0.98LL</v>
      </c>
      <c r="N19" s="21">
        <f>'Region - Konkan Data'!N7</f>
        <v>0.62861389160156245</v>
      </c>
      <c r="O19" s="21">
        <f>'Region - Konkan Data'!O7</f>
        <v>0.1052398681640625</v>
      </c>
      <c r="P19" s="21">
        <f>'Region - Konkan Data'!P7</f>
        <v>0.31330993652343753</v>
      </c>
      <c r="Q19" s="21">
        <f>'Region - Konkan Data'!Q7</f>
        <v>0.46221374511718749</v>
      </c>
      <c r="R19" s="21">
        <f>'Region - Konkan Data'!R7</f>
        <v>0</v>
      </c>
      <c r="S19" s="21">
        <f>'Region - Konkan Data'!S7</f>
        <v>0</v>
      </c>
      <c r="T19" s="21">
        <f>'Region - Konkan Data'!T7</f>
        <v>4.6525573730468749E-2</v>
      </c>
      <c r="U19" s="20">
        <f>'Region - Konkan Data'!U7</f>
        <v>2</v>
      </c>
      <c r="V19" s="12">
        <f>'Region - Konkan Data'!V7</f>
        <v>0.13683992273667278</v>
      </c>
      <c r="W19" s="39"/>
    </row>
    <row r="20" spans="1:23" x14ac:dyDescent="0.35">
      <c r="A20" s="20">
        <f>'Region - Konkan Data'!A8</f>
        <v>6</v>
      </c>
      <c r="B20" s="20" t="str">
        <f>'Region - Konkan Data'!B8</f>
        <v>Palghar</v>
      </c>
      <c r="C20" s="20" t="str">
        <f>'Region - Konkan Data'!C8</f>
        <v>Palghar</v>
      </c>
      <c r="D20" s="20" t="str">
        <f>'Region - Konkan Data'!D8</f>
        <v>Palghar</v>
      </c>
      <c r="E20" s="20" t="str">
        <f>'Region - Konkan Data'!E8</f>
        <v>Mokhada</v>
      </c>
      <c r="F20" s="20" t="str">
        <f>'Region - Konkan Data'!F8</f>
        <v>20028070</v>
      </c>
      <c r="G20" s="20" t="str">
        <f>'Region - Konkan Data'!G8</f>
        <v>MOKHADA TALUKA 58 VILLAGES R.R.W.S. SCHEME, TAL -MOKHADA</v>
      </c>
      <c r="H20" s="20" t="str">
        <f>'Region - Konkan Data'!H8</f>
        <v>Brahmagaon</v>
      </c>
      <c r="I20" s="20" t="str">
        <f>'Region - Konkan Data'!I8</f>
        <v>ESR_Brahmagaon 0.58LL</v>
      </c>
      <c r="J20" s="21">
        <f>'Region - Konkan Data'!J8</f>
        <v>0</v>
      </c>
      <c r="K20" s="20" t="str">
        <f>'Region - Konkan Data'!K8</f>
        <v>Connected</v>
      </c>
      <c r="L20" s="20" t="str">
        <f>'Region - Konkan Data'!L8</f>
        <v>Online</v>
      </c>
      <c r="M20" s="20" t="str">
        <f>'Region - Konkan Data'!M8</f>
        <v>0.58LL</v>
      </c>
      <c r="N20" s="21">
        <f>'Region - Konkan Data'!N8</f>
        <v>0</v>
      </c>
      <c r="O20" s="21">
        <f>'Region - Konkan Data'!O8</f>
        <v>0.6031494140625</v>
      </c>
      <c r="P20" s="21">
        <f>'Region - Konkan Data'!P8</f>
        <v>0.27696044921875002</v>
      </c>
      <c r="Q20" s="21">
        <f>'Region - Konkan Data'!Q8</f>
        <v>0</v>
      </c>
      <c r="R20" s="21">
        <f>'Region - Konkan Data'!R8</f>
        <v>0</v>
      </c>
      <c r="S20" s="21">
        <f>'Region - Konkan Data'!S8</f>
        <v>0</v>
      </c>
      <c r="T20" s="21">
        <f>'Region - Konkan Data'!T8</f>
        <v>0.75995361328125</v>
      </c>
      <c r="U20" s="20">
        <f>'Region - Konkan Data'!U8</f>
        <v>4</v>
      </c>
      <c r="V20" s="12">
        <f>'Region - Konkan Data'!V8</f>
        <v>1.3102648881873364</v>
      </c>
      <c r="W20" s="39"/>
    </row>
    <row r="21" spans="1:23" x14ac:dyDescent="0.35">
      <c r="A21" s="20">
        <f>'Region - Konkan Data'!A9</f>
        <v>7</v>
      </c>
      <c r="B21" s="20" t="str">
        <f>'Region - Konkan Data'!B9</f>
        <v>Palghar</v>
      </c>
      <c r="C21" s="20" t="str">
        <f>'Region - Konkan Data'!C9</f>
        <v>Palghar</v>
      </c>
      <c r="D21" s="20" t="str">
        <f>'Region - Konkan Data'!D9</f>
        <v>Palghar</v>
      </c>
      <c r="E21" s="20" t="str">
        <f>'Region - Konkan Data'!E9</f>
        <v>Mokhada</v>
      </c>
      <c r="F21" s="20" t="str">
        <f>'Region - Konkan Data'!F9</f>
        <v>20028070</v>
      </c>
      <c r="G21" s="20" t="str">
        <f>'Region - Konkan Data'!G9</f>
        <v>MOKHADA TALUKA 58 VILLAGES R.R.W.S. SCHEME, TAL -MOKHADA</v>
      </c>
      <c r="H21" s="20" t="str">
        <f>'Region - Konkan Data'!H9</f>
        <v>Ambyachapada Saturly</v>
      </c>
      <c r="I21" s="20" t="str">
        <f>'Region - Konkan Data'!I9</f>
        <v>ESR_Ambyachapada Saturly.61LL</v>
      </c>
      <c r="J21" s="21">
        <f>'Region - Konkan Data'!J9</f>
        <v>0</v>
      </c>
      <c r="K21" s="20" t="str">
        <f>'Region - Konkan Data'!K9</f>
        <v>Connected</v>
      </c>
      <c r="L21" s="20" t="str">
        <f>'Region - Konkan Data'!L9</f>
        <v>Online</v>
      </c>
      <c r="M21" s="20" t="str">
        <f>'Region - Konkan Data'!M9</f>
        <v>0.46LL</v>
      </c>
      <c r="N21" s="21">
        <f>'Region - Konkan Data'!N9</f>
        <v>9.6100002527236932E-3</v>
      </c>
      <c r="O21" s="21">
        <f>'Region - Konkan Data'!O9</f>
        <v>2.3124992847442627E-4</v>
      </c>
      <c r="P21" s="21">
        <f>'Region - Konkan Data'!P9</f>
        <v>0</v>
      </c>
      <c r="Q21" s="21">
        <f>'Region - Konkan Data'!Q9</f>
        <v>0</v>
      </c>
      <c r="R21" s="21">
        <f>'Region - Konkan Data'!R9</f>
        <v>0</v>
      </c>
      <c r="S21" s="21">
        <f>'Region - Konkan Data'!S9</f>
        <v>0</v>
      </c>
      <c r="T21" s="21">
        <f>'Region - Konkan Data'!T9</f>
        <v>0</v>
      </c>
      <c r="U21" s="20">
        <f>'Region - Konkan Data'!U9</f>
        <v>5</v>
      </c>
      <c r="V21" s="12">
        <f>'Region - Konkan Data'!V9</f>
        <v>0</v>
      </c>
      <c r="W21" s="39"/>
    </row>
    <row r="22" spans="1:23" x14ac:dyDescent="0.35">
      <c r="A22" s="20">
        <f>'Region - Konkan Data'!A10</f>
        <v>8</v>
      </c>
      <c r="B22" s="20" t="str">
        <f>'Region - Konkan Data'!B10</f>
        <v>Thane</v>
      </c>
      <c r="C22" s="20" t="str">
        <f>'Region - Konkan Data'!C10</f>
        <v>Thane</v>
      </c>
      <c r="D22" s="20" t="str">
        <f>'Region - Konkan Data'!D10</f>
        <v>Palghar</v>
      </c>
      <c r="E22" s="20" t="str">
        <f>'Region - Konkan Data'!E10</f>
        <v>Dahanu</v>
      </c>
      <c r="F22" s="20" t="str">
        <f>'Region - Konkan Data'!F10</f>
        <v>20047871</v>
      </c>
      <c r="G22" s="20" t="str">
        <f>'Region - Konkan Data'!G10</f>
        <v> Modgaon &amp; Tornipada RWSS</v>
      </c>
      <c r="H22" s="20" t="str">
        <f>'Region - Konkan Data'!H10</f>
        <v>Janasawarpada</v>
      </c>
      <c r="I22" s="20" t="str">
        <f>'Region - Konkan Data'!I10</f>
        <v>ESR_Janasawarpada0.25LL</v>
      </c>
      <c r="J22" s="21">
        <f>'Region - Konkan Data'!J10</f>
        <v>0</v>
      </c>
      <c r="K22" s="20" t="str">
        <f>'Region - Konkan Data'!K10</f>
        <v>Connected</v>
      </c>
      <c r="L22" s="20" t="str">
        <f>'Region - Konkan Data'!L10</f>
        <v>Online</v>
      </c>
      <c r="M22" s="20" t="str">
        <f>'Region - Konkan Data'!M10</f>
        <v>0.25LL</v>
      </c>
      <c r="N22" s="21">
        <f>'Region - Konkan Data'!N10</f>
        <v>0.48337890625000002</v>
      </c>
      <c r="O22" s="21">
        <f>'Region - Konkan Data'!O10</f>
        <v>0.4595947265625</v>
      </c>
      <c r="P22" s="21">
        <f>'Region - Konkan Data'!P10</f>
        <v>0.49143066406250002</v>
      </c>
      <c r="Q22" s="21">
        <f>'Region - Konkan Data'!Q10</f>
        <v>0.41562011718750003</v>
      </c>
      <c r="R22" s="21">
        <f>'Region - Konkan Data'!R10</f>
        <v>5.8789062499999996E-3</v>
      </c>
      <c r="S22" s="21">
        <f>'Region - Konkan Data'!S10</f>
        <v>0.32803163460493123</v>
      </c>
      <c r="T22" s="21">
        <f>'Region - Konkan Data'!T10</f>
        <v>0.41080438334878638</v>
      </c>
      <c r="U22" s="20">
        <f>'Region - Konkan Data'!U10</f>
        <v>0</v>
      </c>
      <c r="V22" s="12">
        <f>'Region - Konkan Data'!V10</f>
        <v>1.6432175333951455</v>
      </c>
      <c r="W22" s="39"/>
    </row>
    <row r="23" spans="1:23" x14ac:dyDescent="0.35">
      <c r="A23" s="20">
        <f>'Region - Konkan Data'!A11</f>
        <v>9</v>
      </c>
      <c r="B23" s="20" t="str">
        <f>'Region - Konkan Data'!B11</f>
        <v>Palghar</v>
      </c>
      <c r="C23" s="20" t="str">
        <f>'Region - Konkan Data'!C11</f>
        <v>Palghar</v>
      </c>
      <c r="D23" s="20" t="str">
        <f>'Region - Konkan Data'!D11</f>
        <v>Palghar</v>
      </c>
      <c r="E23" s="20" t="str">
        <f>'Region - Konkan Data'!E11</f>
        <v>Dahanu</v>
      </c>
      <c r="F23" s="20" t="str">
        <f>'Region - Konkan Data'!F11</f>
        <v>4918426</v>
      </c>
      <c r="G23" s="20" t="str">
        <f>'Region - Konkan Data'!G11</f>
        <v>BADA POKHARAN RETROFITTING RPWSS</v>
      </c>
      <c r="H23" s="20" t="str">
        <f>'Region - Konkan Data'!H11</f>
        <v>Kolavali- 1</v>
      </c>
      <c r="I23" s="20" t="str">
        <f>'Region - Konkan Data'!I11</f>
        <v>ESR.25LL Kolavali-1</v>
      </c>
      <c r="J23" s="21">
        <f>'Region - Konkan Data'!J11</f>
        <v>24.317934036254883</v>
      </c>
      <c r="K23" s="20" t="str">
        <f>'Region - Konkan Data'!K11</f>
        <v>Connected</v>
      </c>
      <c r="L23" s="20" t="str">
        <f>'Region - Konkan Data'!L11</f>
        <v>Online</v>
      </c>
      <c r="M23" s="20" t="str">
        <f>'Region - Konkan Data'!M11</f>
        <v>0.25LL</v>
      </c>
      <c r="N23" s="21">
        <f>'Region - Konkan Data'!N11</f>
        <v>0</v>
      </c>
      <c r="O23" s="21">
        <f>'Region - Konkan Data'!O11</f>
        <v>2.6294763183593748</v>
      </c>
      <c r="P23" s="21">
        <f>'Region - Konkan Data'!P11</f>
        <v>4.9207958984375004</v>
      </c>
      <c r="Q23" s="21">
        <f>'Region - Konkan Data'!Q11</f>
        <v>3.9338232421875001</v>
      </c>
      <c r="R23" s="21">
        <f>'Region - Konkan Data'!R11</f>
        <v>4.353354125976562</v>
      </c>
      <c r="S23" s="21">
        <f>'Region - Konkan Data'!S11</f>
        <v>4.6533105468749998</v>
      </c>
      <c r="T23" s="21">
        <f>'Region - Konkan Data'!T11</f>
        <v>4.1807983398437498</v>
      </c>
      <c r="U23" s="20">
        <f>'Region - Konkan Data'!U11</f>
        <v>1</v>
      </c>
      <c r="V23" s="12">
        <f>'Region - Konkan Data'!V11</f>
        <v>16.723193359374999</v>
      </c>
      <c r="W23" s="39"/>
    </row>
    <row r="24" spans="1:23" x14ac:dyDescent="0.35">
      <c r="A24" s="20">
        <f>'Region - Konkan Data'!A12</f>
        <v>10</v>
      </c>
      <c r="B24" s="20" t="str">
        <f>'Region - Konkan Data'!B12</f>
        <v>Thane</v>
      </c>
      <c r="C24" s="20" t="str">
        <f>'Region - Konkan Data'!C12</f>
        <v>Thane</v>
      </c>
      <c r="D24" s="20" t="str">
        <f>'Region - Konkan Data'!D12</f>
        <v>Palghar</v>
      </c>
      <c r="E24" s="20" t="str">
        <f>'Region - Konkan Data'!E12</f>
        <v>Dahanu</v>
      </c>
      <c r="F24" s="20" t="str">
        <f>'Region - Konkan Data'!F12</f>
        <v>20047871</v>
      </c>
      <c r="G24" s="20" t="str">
        <f>'Region - Konkan Data'!G12</f>
        <v> Modgaon &amp; Tornipada RWSS</v>
      </c>
      <c r="H24" s="20" t="str">
        <f>'Region - Konkan Data'!H12</f>
        <v>Navapada</v>
      </c>
      <c r="I24" s="20" t="str">
        <f>'Region - Konkan Data'!I12</f>
        <v>ESR_Navapada0.33LL</v>
      </c>
      <c r="J24" s="21">
        <f>'Region - Konkan Data'!J12</f>
        <v>0</v>
      </c>
      <c r="K24" s="20" t="str">
        <f>'Region - Konkan Data'!K12</f>
        <v>Connected</v>
      </c>
      <c r="L24" s="20" t="str">
        <f>'Region - Konkan Data'!L12</f>
        <v>Offline</v>
      </c>
      <c r="M24" s="20" t="str">
        <f>'Region - Konkan Data'!M12</f>
        <v>0.33LL</v>
      </c>
      <c r="N24" s="21">
        <f>'Region - Konkan Data'!N12</f>
        <v>0</v>
      </c>
      <c r="O24" s="21">
        <f>'Region - Konkan Data'!O12</f>
        <v>0</v>
      </c>
      <c r="P24" s="21">
        <f>'Region - Konkan Data'!P12</f>
        <v>0</v>
      </c>
      <c r="Q24" s="21">
        <f>'Region - Konkan Data'!Q12</f>
        <v>0</v>
      </c>
      <c r="R24" s="21">
        <f>'Region - Konkan Data'!R12</f>
        <v>0</v>
      </c>
      <c r="S24" s="21">
        <f>'Region - Konkan Data'!S12</f>
        <v>0</v>
      </c>
      <c r="T24" s="21">
        <f>'Region - Konkan Data'!T12</f>
        <v>0</v>
      </c>
      <c r="U24" s="20">
        <f>'Region - Konkan Data'!U12</f>
        <v>7</v>
      </c>
      <c r="V24" s="12">
        <f>'Region - Konkan Data'!V12</f>
        <v>0</v>
      </c>
      <c r="W24" s="39"/>
    </row>
    <row r="25" spans="1:23" x14ac:dyDescent="0.35">
      <c r="A25" s="20">
        <f>'Region - Konkan Data'!A13</f>
        <v>11</v>
      </c>
      <c r="B25" s="20" t="str">
        <f>'Region - Konkan Data'!B13</f>
        <v>Thane</v>
      </c>
      <c r="C25" s="20" t="str">
        <f>'Region - Konkan Data'!C13</f>
        <v>Thane</v>
      </c>
      <c r="D25" s="20" t="str">
        <f>'Region - Konkan Data'!D13</f>
        <v>Thane</v>
      </c>
      <c r="E25" s="20" t="str">
        <f>'Region - Konkan Data'!E13</f>
        <v>Kalyan</v>
      </c>
      <c r="F25" s="20" t="str">
        <f>'Region - Konkan Data'!F13</f>
        <v>20092478</v>
      </c>
      <c r="G25" s="20" t="str">
        <f>'Region - Konkan Data'!G13</f>
        <v>Retrofiting of Gotheghar Dahisar R.R. Water Supply Scheme</v>
      </c>
      <c r="H25" s="20" t="str">
        <f>'Region - Konkan Data'!H13</f>
        <v>Bale</v>
      </c>
      <c r="I25" s="20" t="str">
        <f>'Region - Konkan Data'!I13</f>
        <v>ESR_Bale2.50LL</v>
      </c>
      <c r="J25" s="21">
        <f>'Region - Konkan Data'!J13</f>
        <v>38.825489044189453</v>
      </c>
      <c r="K25" s="20" t="str">
        <f>'Region - Konkan Data'!K13</f>
        <v>Connected</v>
      </c>
      <c r="L25" s="20" t="str">
        <f>'Region - Konkan Data'!L13</f>
        <v>Online</v>
      </c>
      <c r="M25" s="20" t="str">
        <f>'Region - Konkan Data'!M13</f>
        <v>2.50LL</v>
      </c>
      <c r="N25" s="21">
        <f>'Region - Konkan Data'!N13</f>
        <v>0</v>
      </c>
      <c r="O25" s="21">
        <f>'Region - Konkan Data'!O13</f>
        <v>0.70845703125000004</v>
      </c>
      <c r="P25" s="21">
        <f>'Region - Konkan Data'!P13</f>
        <v>0</v>
      </c>
      <c r="Q25" s="21">
        <f>'Region - Konkan Data'!Q13</f>
        <v>0.64990330182525213</v>
      </c>
      <c r="R25" s="21">
        <f>'Region - Konkan Data'!R13</f>
        <v>1.3492968750000001</v>
      </c>
      <c r="S25" s="21">
        <f>'Region - Konkan Data'!S13</f>
        <v>1.5582812500000001</v>
      </c>
      <c r="T25" s="21">
        <f>'Region - Konkan Data'!T13</f>
        <v>0</v>
      </c>
      <c r="U25" s="20">
        <f>'Region - Konkan Data'!U13</f>
        <v>3</v>
      </c>
      <c r="V25" s="12">
        <f>'Region - Konkan Data'!V13</f>
        <v>0</v>
      </c>
      <c r="W25" s="39"/>
    </row>
    <row r="26" spans="1:23" x14ac:dyDescent="0.35">
      <c r="A26" s="20">
        <f>'Region - Konkan Data'!A14</f>
        <v>12</v>
      </c>
      <c r="B26" s="20" t="str">
        <f>'Region - Konkan Data'!B14</f>
        <v>Palghar</v>
      </c>
      <c r="C26" s="20" t="str">
        <f>'Region - Konkan Data'!C14</f>
        <v>Palghar</v>
      </c>
      <c r="D26" s="20" t="str">
        <f>'Region - Konkan Data'!D14</f>
        <v>Palghar</v>
      </c>
      <c r="E26" s="20" t="str">
        <f>'Region - Konkan Data'!E14</f>
        <v>Dahanu</v>
      </c>
      <c r="F26" s="20" t="str">
        <f>'Region - Konkan Data'!F14</f>
        <v>4918426</v>
      </c>
      <c r="G26" s="20" t="str">
        <f>'Region - Konkan Data'!G14</f>
        <v>BADA POKHARAN RETROFITTING RPWSS</v>
      </c>
      <c r="H26" s="20" t="str">
        <f>'Region - Konkan Data'!H14</f>
        <v>Kambode</v>
      </c>
      <c r="I26" s="20" t="str">
        <f>'Region - Konkan Data'!I14</f>
        <v>ESR-1_Kambode.20LL</v>
      </c>
      <c r="J26" s="21">
        <f>'Region - Konkan Data'!J14</f>
        <v>0</v>
      </c>
      <c r="K26" s="20" t="str">
        <f>'Region - Konkan Data'!K14</f>
        <v>Connected</v>
      </c>
      <c r="L26" s="20" t="str">
        <f>'Region - Konkan Data'!L14</f>
        <v>Online</v>
      </c>
      <c r="M26" s="20" t="str">
        <f>'Region - Konkan Data'!M14</f>
        <v>0.20LL</v>
      </c>
      <c r="N26" s="21">
        <f>'Region - Konkan Data'!N14</f>
        <v>1.8504907226562499</v>
      </c>
      <c r="O26" s="21">
        <f>'Region - Konkan Data'!O14</f>
        <v>2.6954589843750001</v>
      </c>
      <c r="P26" s="21">
        <f>'Region - Konkan Data'!P14</f>
        <v>5.0292968750000001E-4</v>
      </c>
      <c r="Q26" s="21">
        <f>'Region - Konkan Data'!Q14</f>
        <v>0.40565917968749998</v>
      </c>
      <c r="R26" s="21">
        <f>'Region - Konkan Data'!R14</f>
        <v>2.6600628261092698</v>
      </c>
      <c r="S26" s="21">
        <f>'Region - Konkan Data'!S14</f>
        <v>0.60090332031250004</v>
      </c>
      <c r="T26" s="21">
        <f>'Region - Konkan Data'!T14</f>
        <v>3.3432324218749998</v>
      </c>
      <c r="U26" s="20">
        <f>'Region - Konkan Data'!U14</f>
        <v>0</v>
      </c>
      <c r="V26" s="12">
        <f>'Region - Konkan Data'!V14</f>
        <v>16.716162109374999</v>
      </c>
    </row>
    <row r="27" spans="1:23" x14ac:dyDescent="0.35">
      <c r="A27" s="20">
        <f>'Region - Konkan Data'!A15</f>
        <v>13</v>
      </c>
      <c r="B27" s="20" t="str">
        <f>'Region - Konkan Data'!B15</f>
        <v>Thane</v>
      </c>
      <c r="C27" s="20" t="str">
        <f>'Region - Konkan Data'!C15</f>
        <v>Thane</v>
      </c>
      <c r="D27" s="20" t="str">
        <f>'Region - Konkan Data'!D15</f>
        <v>Palghar</v>
      </c>
      <c r="E27" s="20" t="str">
        <f>'Region - Konkan Data'!E15</f>
        <v>Dahanu</v>
      </c>
      <c r="F27" s="20" t="str">
        <f>'Region - Konkan Data'!F15</f>
        <v>20047871</v>
      </c>
      <c r="G27" s="20" t="str">
        <f>'Region - Konkan Data'!G15</f>
        <v> Modgaon &amp; Tornipada RWSS</v>
      </c>
      <c r="H27" s="20" t="str">
        <f>'Region - Konkan Data'!H15</f>
        <v>Savarpada</v>
      </c>
      <c r="I27" s="20" t="str">
        <f>'Region - Konkan Data'!I15</f>
        <v>ESR_Savarpada0.35LL</v>
      </c>
      <c r="J27" s="21">
        <f>'Region - Konkan Data'!J15</f>
        <v>7.5814762115478516</v>
      </c>
      <c r="K27" s="20" t="str">
        <f>'Region - Konkan Data'!K15</f>
        <v>Connected</v>
      </c>
      <c r="L27" s="20" t="str">
        <f>'Region - Konkan Data'!L15</f>
        <v>Online</v>
      </c>
      <c r="M27" s="20" t="str">
        <f>'Region - Konkan Data'!M15</f>
        <v>0.35LL</v>
      </c>
      <c r="N27" s="21">
        <f>'Region - Konkan Data'!N15</f>
        <v>0.20691894531249999</v>
      </c>
      <c r="O27" s="21">
        <f>'Region - Konkan Data'!O15</f>
        <v>6.5673828124999997E-3</v>
      </c>
      <c r="P27" s="21">
        <f>'Region - Konkan Data'!P15</f>
        <v>0.32963378906250002</v>
      </c>
      <c r="Q27" s="21">
        <f>'Region - Konkan Data'!Q15</f>
        <v>0.36797363281250001</v>
      </c>
      <c r="R27" s="21">
        <f>'Region - Konkan Data'!R15</f>
        <v>0</v>
      </c>
      <c r="S27" s="21">
        <f>'Region - Konkan Data'!S15</f>
        <v>0</v>
      </c>
      <c r="T27" s="21">
        <f>'Region - Konkan Data'!T15</f>
        <v>0.26475097656250002</v>
      </c>
      <c r="U27" s="20">
        <f>'Region - Konkan Data'!U15</f>
        <v>2</v>
      </c>
      <c r="V27" s="12">
        <f>'Region - Konkan Data'!V15</f>
        <v>0.75643136160714297</v>
      </c>
    </row>
    <row r="28" spans="1:23" x14ac:dyDescent="0.35">
      <c r="A28" s="20">
        <f>'Region - Konkan Data'!A16</f>
        <v>14</v>
      </c>
      <c r="B28" s="20" t="str">
        <f>'Region - Konkan Data'!B16</f>
        <v>Palghar</v>
      </c>
      <c r="C28" s="20" t="str">
        <f>'Region - Konkan Data'!C16</f>
        <v>Palghar</v>
      </c>
      <c r="D28" s="20" t="str">
        <f>'Region - Konkan Data'!D16</f>
        <v>Palghar</v>
      </c>
      <c r="E28" s="20" t="str">
        <f>'Region - Konkan Data'!E16</f>
        <v>Dahanu</v>
      </c>
      <c r="F28" s="20" t="str">
        <f>'Region - Konkan Data'!F16</f>
        <v>4918426</v>
      </c>
      <c r="G28" s="20" t="str">
        <f>'Region - Konkan Data'!G16</f>
        <v>BADA POKHARAN RETROFITTING RPWSS</v>
      </c>
      <c r="H28" s="20" t="str">
        <f>'Region - Konkan Data'!H16</f>
        <v>Matgaon</v>
      </c>
      <c r="I28" s="20" t="str">
        <f>'Region - Konkan Data'!I16</f>
        <v>ESR-01 Matgaon 0.20LL</v>
      </c>
      <c r="J28" s="21">
        <f>'Region - Konkan Data'!J16</f>
        <v>0</v>
      </c>
      <c r="K28" s="20" t="str">
        <f>'Region - Konkan Data'!K16</f>
        <v>Connected</v>
      </c>
      <c r="L28" s="20" t="str">
        <f>'Region - Konkan Data'!L16</f>
        <v>Online</v>
      </c>
      <c r="M28" s="20" t="str">
        <f>'Region - Konkan Data'!M16</f>
        <v>0.20LL</v>
      </c>
      <c r="N28" s="21">
        <f>'Region - Konkan Data'!N16</f>
        <v>5.9180908203125E-2</v>
      </c>
      <c r="O28" s="21">
        <f>'Region - Konkan Data'!O16</f>
        <v>8.4307861328124997E-2</v>
      </c>
      <c r="P28" s="21">
        <f>'Region - Konkan Data'!P16</f>
        <v>0</v>
      </c>
      <c r="Q28" s="21">
        <f>'Region - Konkan Data'!Q16</f>
        <v>0.33074004394313078</v>
      </c>
      <c r="R28" s="21">
        <f>'Region - Konkan Data'!R16</f>
        <v>0</v>
      </c>
      <c r="S28" s="21">
        <f>'Region - Konkan Data'!S16</f>
        <v>0.50724520770236037</v>
      </c>
      <c r="T28" s="21">
        <f>'Region - Konkan Data'!T16</f>
        <v>0.15895385742187501</v>
      </c>
      <c r="U28" s="20">
        <f>'Region - Konkan Data'!U16</f>
        <v>2</v>
      </c>
      <c r="V28" s="12">
        <f>'Region - Konkan Data'!V16</f>
        <v>0.79476927526639096</v>
      </c>
    </row>
    <row r="29" spans="1:23" x14ac:dyDescent="0.35">
      <c r="A29" s="20">
        <f>'Region - Konkan Data'!A17</f>
        <v>15</v>
      </c>
      <c r="B29" s="20" t="str">
        <f>'Region - Konkan Data'!B17</f>
        <v>Raigadh</v>
      </c>
      <c r="C29" s="20" t="str">
        <f>'Region - Konkan Data'!C17</f>
        <v>Raigadh</v>
      </c>
      <c r="D29" s="20" t="str">
        <f>'Region - Konkan Data'!D17</f>
        <v>Raigadh</v>
      </c>
      <c r="E29" s="20" t="str">
        <f>'Region - Konkan Data'!E17</f>
        <v>Mangaon</v>
      </c>
      <c r="F29" s="20" t="str">
        <f>'Region - Konkan Data'!F17</f>
        <v>20028626</v>
      </c>
      <c r="G29" s="20" t="str">
        <f>'Region - Konkan Data'!G17</f>
        <v>Warak Kushade Water Supply Scheme tal- Mnagaon, Dist-Raigad</v>
      </c>
      <c r="H29" s="20" t="str">
        <f>'Region - Konkan Data'!H17</f>
        <v>Vighavli</v>
      </c>
      <c r="I29" s="20" t="str">
        <f>'Region - Konkan Data'!I17</f>
        <v>ESR Vighavli 0.25LL</v>
      </c>
      <c r="J29" s="21">
        <f>'Region - Konkan Data'!J17</f>
        <v>0</v>
      </c>
      <c r="K29" s="20" t="str">
        <f>'Region - Konkan Data'!K17</f>
        <v>Connected</v>
      </c>
      <c r="L29" s="20" t="str">
        <f>'Region - Konkan Data'!L17</f>
        <v>Online</v>
      </c>
      <c r="M29" s="20" t="str">
        <f>'Region - Konkan Data'!M17</f>
        <v>0.25LL</v>
      </c>
      <c r="N29" s="21">
        <f>'Region - Konkan Data'!N17</f>
        <v>0</v>
      </c>
      <c r="O29" s="21">
        <f>'Region - Konkan Data'!O17</f>
        <v>0</v>
      </c>
      <c r="P29" s="21">
        <f>'Region - Konkan Data'!P17</f>
        <v>0</v>
      </c>
      <c r="Q29" s="21">
        <f>'Region - Konkan Data'!Q17</f>
        <v>0</v>
      </c>
      <c r="R29" s="21">
        <f>'Region - Konkan Data'!R17</f>
        <v>0</v>
      </c>
      <c r="S29" s="21">
        <f>'Region - Konkan Data'!S17</f>
        <v>0</v>
      </c>
      <c r="T29" s="21">
        <f>'Region - Konkan Data'!T17</f>
        <v>0</v>
      </c>
      <c r="U29" s="20">
        <f>'Region - Konkan Data'!U17</f>
        <v>7</v>
      </c>
      <c r="V29" s="12">
        <f>'Region - Konkan Data'!V17</f>
        <v>0</v>
      </c>
    </row>
    <row r="30" spans="1:23" x14ac:dyDescent="0.35">
      <c r="A30" s="20">
        <f>'Region - Konkan Data'!A18</f>
        <v>16</v>
      </c>
      <c r="B30" s="20" t="str">
        <f>'Region - Konkan Data'!B18</f>
        <v>Palghar</v>
      </c>
      <c r="C30" s="20" t="str">
        <f>'Region - Konkan Data'!C18</f>
        <v>Palghar</v>
      </c>
      <c r="D30" s="20" t="str">
        <f>'Region - Konkan Data'!D18</f>
        <v>Palghar</v>
      </c>
      <c r="E30" s="20" t="str">
        <f>'Region - Konkan Data'!E18</f>
        <v>Mokhada</v>
      </c>
      <c r="F30" s="20" t="str">
        <f>'Region - Konkan Data'!F18</f>
        <v>20028070</v>
      </c>
      <c r="G30" s="20" t="str">
        <f>'Region - Konkan Data'!G18</f>
        <v>MOKHADA TALUKA 58 VILLAGES R.R.W.S. SCHEME, TAL -MOKHADA</v>
      </c>
      <c r="H30" s="20" t="str">
        <f>'Region - Konkan Data'!H18</f>
        <v>Ghodichapada Sakhari</v>
      </c>
      <c r="I30" s="20" t="str">
        <f>'Region - Konkan Data'!I18</f>
        <v>ESR_Ghodichapada Sakhari.25LL</v>
      </c>
      <c r="J30" s="21">
        <f>'Region - Konkan Data'!J18</f>
        <v>0</v>
      </c>
      <c r="K30" s="20" t="str">
        <f>'Region - Konkan Data'!K18</f>
        <v>Connected</v>
      </c>
      <c r="L30" s="20" t="str">
        <f>'Region - Konkan Data'!L18</f>
        <v>Online</v>
      </c>
      <c r="M30" s="20" t="str">
        <f>'Region - Konkan Data'!M18</f>
        <v>0.44LL</v>
      </c>
      <c r="N30" s="21">
        <f>'Region - Konkan Data'!N18</f>
        <v>0.17920000076293946</v>
      </c>
      <c r="O30" s="21">
        <f>'Region - Konkan Data'!O18</f>
        <v>4.7483825683593751E-2</v>
      </c>
      <c r="P30" s="21">
        <f>'Region - Konkan Data'!P18</f>
        <v>1.4711437225341796E-2</v>
      </c>
      <c r="Q30" s="21">
        <f>'Region - Konkan Data'!Q18</f>
        <v>1.9852676391601563E-2</v>
      </c>
      <c r="R30" s="21">
        <f>'Region - Konkan Data'!R18</f>
        <v>6.4641952514648442E-4</v>
      </c>
      <c r="S30" s="21">
        <f>'Region - Konkan Data'!S18</f>
        <v>1.0396170796184379E-4</v>
      </c>
      <c r="T30" s="21">
        <f>'Region - Konkan Data'!T18</f>
        <v>0</v>
      </c>
      <c r="U30" s="20">
        <f>'Region - Konkan Data'!U18</f>
        <v>1</v>
      </c>
      <c r="V30" s="12">
        <f>'Region - Konkan Data'!V18</f>
        <v>0</v>
      </c>
    </row>
    <row r="31" spans="1:23" x14ac:dyDescent="0.35">
      <c r="A31" s="20">
        <f>'Region - Konkan Data'!A19</f>
        <v>17</v>
      </c>
      <c r="B31" s="20" t="str">
        <f>'Region - Konkan Data'!B19</f>
        <v>Palghar</v>
      </c>
      <c r="C31" s="20" t="str">
        <f>'Region - Konkan Data'!C19</f>
        <v>Palghar</v>
      </c>
      <c r="D31" s="20" t="str">
        <f>'Region - Konkan Data'!D19</f>
        <v>Palghar</v>
      </c>
      <c r="E31" s="20" t="str">
        <f>'Region - Konkan Data'!E19</f>
        <v>Mokhada</v>
      </c>
      <c r="F31" s="20" t="str">
        <f>'Region - Konkan Data'!F19</f>
        <v>20028070</v>
      </c>
      <c r="G31" s="20" t="str">
        <f>'Region - Konkan Data'!G19</f>
        <v>MOKHADA TALUKA 58 VILLAGES R.R.W.S. SCHEME, TAL -MOKHADA</v>
      </c>
      <c r="H31" s="20" t="str">
        <f>'Region - Konkan Data'!H19</f>
        <v>Jogalwadi</v>
      </c>
      <c r="I31" s="20" t="str">
        <f>'Region - Konkan Data'!I19</f>
        <v>ESR_Jogalwadi 0.43LL</v>
      </c>
      <c r="J31" s="21">
        <f>'Region - Konkan Data'!J19</f>
        <v>0</v>
      </c>
      <c r="K31" s="20" t="str">
        <f>'Region - Konkan Data'!K19</f>
        <v>Connected</v>
      </c>
      <c r="L31" s="20" t="str">
        <f>'Region - Konkan Data'!L19</f>
        <v>Online</v>
      </c>
      <c r="M31" s="20" t="str">
        <f>'Region - Konkan Data'!M19</f>
        <v>0.43LL</v>
      </c>
      <c r="N31" s="21">
        <f>'Region - Konkan Data'!N19</f>
        <v>0</v>
      </c>
      <c r="O31" s="21">
        <f>'Region - Konkan Data'!O19</f>
        <v>0</v>
      </c>
      <c r="P31" s="21">
        <f>'Region - Konkan Data'!P19</f>
        <v>0</v>
      </c>
      <c r="Q31" s="21">
        <f>'Region - Konkan Data'!Q19</f>
        <v>0</v>
      </c>
      <c r="R31" s="21">
        <f>'Region - Konkan Data'!R19</f>
        <v>3.0110001564025877E-3</v>
      </c>
      <c r="S31" s="21">
        <f>'Region - Konkan Data'!S19</f>
        <v>0</v>
      </c>
      <c r="T31" s="21">
        <f>'Region - Konkan Data'!T19</f>
        <v>0</v>
      </c>
      <c r="U31" s="20">
        <f>'Region - Konkan Data'!U19</f>
        <v>6</v>
      </c>
      <c r="V31" s="12">
        <f>'Region - Konkan Data'!V19</f>
        <v>0</v>
      </c>
    </row>
    <row r="32" spans="1:23" x14ac:dyDescent="0.35">
      <c r="A32" s="20">
        <f>'Region - Konkan Data'!A20</f>
        <v>18</v>
      </c>
      <c r="B32" s="20" t="str">
        <f>'Region - Konkan Data'!B20</f>
        <v>Palghar</v>
      </c>
      <c r="C32" s="20" t="str">
        <f>'Region - Konkan Data'!C20</f>
        <v>Palghar</v>
      </c>
      <c r="D32" s="20" t="str">
        <f>'Region - Konkan Data'!D20</f>
        <v>Palghar</v>
      </c>
      <c r="E32" s="20" t="str">
        <f>'Region - Konkan Data'!E20</f>
        <v>Mokhada</v>
      </c>
      <c r="F32" s="20" t="str">
        <f>'Region - Konkan Data'!F20</f>
        <v>20028070</v>
      </c>
      <c r="G32" s="20" t="str">
        <f>'Region - Konkan Data'!G20</f>
        <v>MOKHADA TALUKA 58 VILLAGES R.R.W.S. SCHEME, TAL -MOKHADA</v>
      </c>
      <c r="H32" s="20" t="str">
        <f>'Region - Konkan Data'!H20</f>
        <v>Gonde BK</v>
      </c>
      <c r="I32" s="20" t="str">
        <f>'Region - Konkan Data'!I20</f>
        <v>ESR_Gonde BK.66LL</v>
      </c>
      <c r="J32" s="21">
        <f>'Region - Konkan Data'!J20</f>
        <v>0</v>
      </c>
      <c r="K32" s="20" t="str">
        <f>'Region - Konkan Data'!K20</f>
        <v>Connected</v>
      </c>
      <c r="L32" s="20" t="str">
        <f>'Region - Konkan Data'!L20</f>
        <v>Online</v>
      </c>
      <c r="M32" s="20" t="str">
        <f>'Region - Konkan Data'!M20</f>
        <v>0.61LL</v>
      </c>
      <c r="N32" s="21">
        <f>'Region - Konkan Data'!N20</f>
        <v>3.1193701171875001</v>
      </c>
      <c r="O32" s="21">
        <f>'Region - Konkan Data'!O20</f>
        <v>1.096220703125</v>
      </c>
      <c r="P32" s="21">
        <f>'Region - Konkan Data'!P20</f>
        <v>0.70332031250000004</v>
      </c>
      <c r="Q32" s="21">
        <f>'Region - Konkan Data'!Q20</f>
        <v>2.4488574218750001</v>
      </c>
      <c r="R32" s="21">
        <f>'Region - Konkan Data'!R20</f>
        <v>0.63400390625000003</v>
      </c>
      <c r="S32" s="21">
        <f>'Region - Konkan Data'!S20</f>
        <v>4.5938068575196667E-4</v>
      </c>
      <c r="T32" s="21">
        <f>'Region - Konkan Data'!T20</f>
        <v>0.54205278361575437</v>
      </c>
      <c r="U32" s="20">
        <f>'Region - Konkan Data'!U20</f>
        <v>0</v>
      </c>
      <c r="V32" s="12">
        <f>'Region - Konkan Data'!V20</f>
        <v>0.82129209638750655</v>
      </c>
    </row>
    <row r="33" spans="1:22" x14ac:dyDescent="0.35">
      <c r="A33" s="20">
        <f>'Region - Konkan Data'!A21</f>
        <v>19</v>
      </c>
      <c r="B33" s="20" t="str">
        <f>'Region - Konkan Data'!B21</f>
        <v>Palghar</v>
      </c>
      <c r="C33" s="20" t="str">
        <f>'Region - Konkan Data'!C21</f>
        <v>Palghar</v>
      </c>
      <c r="D33" s="20" t="str">
        <f>'Region - Konkan Data'!D21</f>
        <v>Palghar</v>
      </c>
      <c r="E33" s="20" t="str">
        <f>'Region - Konkan Data'!E21</f>
        <v>Mokhada</v>
      </c>
      <c r="F33" s="20" t="str">
        <f>'Region - Konkan Data'!F21</f>
        <v>20028070</v>
      </c>
      <c r="G33" s="20" t="str">
        <f>'Region - Konkan Data'!G21</f>
        <v>MOKHADA TALUKA 58 VILLAGES R.R.W.S. SCHEME, TAL -MOKHADA</v>
      </c>
      <c r="H33" s="20" t="str">
        <f>'Region - Konkan Data'!H21</f>
        <v>Pawarpada Poshera</v>
      </c>
      <c r="I33" s="20" t="str">
        <f>'Region - Konkan Data'!I21</f>
        <v>ESR_Pawarpada Poshera.25LL</v>
      </c>
      <c r="J33" s="21">
        <f>'Region - Konkan Data'!J21</f>
        <v>0</v>
      </c>
      <c r="K33" s="20" t="str">
        <f>'Region - Konkan Data'!K21</f>
        <v>Connected</v>
      </c>
      <c r="L33" s="20" t="str">
        <f>'Region - Konkan Data'!L21</f>
        <v>Online</v>
      </c>
      <c r="M33" s="20" t="str">
        <f>'Region - Konkan Data'!M21</f>
        <v>0.39LL</v>
      </c>
      <c r="N33" s="21">
        <f>'Region - Konkan Data'!N21</f>
        <v>8.1970062255859372E-2</v>
      </c>
      <c r="O33" s="21">
        <f>'Region - Konkan Data'!O21</f>
        <v>8.4942932128906246E-2</v>
      </c>
      <c r="P33" s="21">
        <f>'Region - Konkan Data'!P21</f>
        <v>0</v>
      </c>
      <c r="Q33" s="21">
        <f>'Region - Konkan Data'!Q21</f>
        <v>0</v>
      </c>
      <c r="R33" s="21">
        <f>'Region - Konkan Data'!R21</f>
        <v>0</v>
      </c>
      <c r="S33" s="21">
        <f>'Region - Konkan Data'!S21</f>
        <v>0</v>
      </c>
      <c r="T33" s="21">
        <f>'Region - Konkan Data'!T21</f>
        <v>0.1059857177734375</v>
      </c>
      <c r="U33" s="20">
        <f>'Region - Konkan Data'!U21</f>
        <v>4</v>
      </c>
      <c r="V33" s="12">
        <f>'Region - Konkan Data'!V21</f>
        <v>0.42394287109375001</v>
      </c>
    </row>
    <row r="34" spans="1:22" x14ac:dyDescent="0.35">
      <c r="A34" s="20">
        <f>'Region - Konkan Data'!A22</f>
        <v>20</v>
      </c>
      <c r="B34" s="20" t="str">
        <f>'Region - Konkan Data'!B22</f>
        <v>Palghar</v>
      </c>
      <c r="C34" s="20" t="str">
        <f>'Region - Konkan Data'!C22</f>
        <v>Palghar</v>
      </c>
      <c r="D34" s="20" t="str">
        <f>'Region - Konkan Data'!D22</f>
        <v>Palghar</v>
      </c>
      <c r="E34" s="20" t="str">
        <f>'Region - Konkan Data'!E22</f>
        <v>Mokhada</v>
      </c>
      <c r="F34" s="20" t="str">
        <f>'Region - Konkan Data'!F22</f>
        <v>20028070</v>
      </c>
      <c r="G34" s="20" t="str">
        <f>'Region - Konkan Data'!G22</f>
        <v>MOKHADA TALUKA 58 VILLAGES R.R.W.S. SCHEME, TAL -MOKHADA</v>
      </c>
      <c r="H34" s="20" t="str">
        <f>'Region - Konkan Data'!H22</f>
        <v>Wasala</v>
      </c>
      <c r="I34" s="20" t="str">
        <f>'Region - Konkan Data'!I22</f>
        <v>ESR_Wasala.84LL</v>
      </c>
      <c r="J34" s="21">
        <f>'Region - Konkan Data'!J22</f>
        <v>0</v>
      </c>
      <c r="K34" s="20" t="str">
        <f>'Region - Konkan Data'!K22</f>
        <v>Connected</v>
      </c>
      <c r="L34" s="20" t="str">
        <f>'Region - Konkan Data'!L22</f>
        <v>Online</v>
      </c>
      <c r="M34" s="20" t="str">
        <f>'Region - Konkan Data'!M22</f>
        <v>0.66LL</v>
      </c>
      <c r="N34" s="21">
        <f>'Region - Konkan Data'!N22</f>
        <v>0</v>
      </c>
      <c r="O34" s="21">
        <f>'Region - Konkan Data'!O22</f>
        <v>0</v>
      </c>
      <c r="P34" s="21">
        <f>'Region - Konkan Data'!P22</f>
        <v>0</v>
      </c>
      <c r="Q34" s="21">
        <f>'Region - Konkan Data'!Q22</f>
        <v>0</v>
      </c>
      <c r="R34" s="21">
        <f>'Region - Konkan Data'!R22</f>
        <v>0</v>
      </c>
      <c r="S34" s="21">
        <f>'Region - Konkan Data'!S22</f>
        <v>0</v>
      </c>
      <c r="T34" s="21">
        <f>'Region - Konkan Data'!T22</f>
        <v>0</v>
      </c>
      <c r="U34" s="20">
        <f>'Region - Konkan Data'!U22</f>
        <v>7</v>
      </c>
      <c r="V34" s="12">
        <f>'Region - Konkan Data'!V22</f>
        <v>0</v>
      </c>
    </row>
    <row r="35" spans="1:22" x14ac:dyDescent="0.35">
      <c r="A35" s="20">
        <f>'Region - Konkan Data'!A23</f>
        <v>21</v>
      </c>
      <c r="B35" s="20" t="str">
        <f>'Region - Konkan Data'!B23</f>
        <v>Palghar</v>
      </c>
      <c r="C35" s="20" t="str">
        <f>'Region - Konkan Data'!C23</f>
        <v>Palghar</v>
      </c>
      <c r="D35" s="20" t="str">
        <f>'Region - Konkan Data'!D23</f>
        <v>Palghar</v>
      </c>
      <c r="E35" s="20" t="str">
        <f>'Region - Konkan Data'!E23</f>
        <v>Dahanu</v>
      </c>
      <c r="F35" s="20" t="str">
        <f>'Region - Konkan Data'!F23</f>
        <v>4918426</v>
      </c>
      <c r="G35" s="20" t="str">
        <f>'Region - Konkan Data'!G23</f>
        <v>BADA POKHARAN RETROFITTING RPWSS</v>
      </c>
      <c r="H35" s="20" t="str">
        <f>'Region - Konkan Data'!H23</f>
        <v>Dhakti Dahanu</v>
      </c>
      <c r="I35" s="20" t="str">
        <f>'Region - Konkan Data'!I23</f>
        <v>ESR_Dhakti Dahanu1.40LL</v>
      </c>
      <c r="J35" s="21">
        <f>'Region - Konkan Data'!J23</f>
        <v>22.209941864013672</v>
      </c>
      <c r="K35" s="20" t="str">
        <f>'Region - Konkan Data'!K23</f>
        <v>Connected</v>
      </c>
      <c r="L35" s="20" t="str">
        <f>'Region - Konkan Data'!L23</f>
        <v>Online</v>
      </c>
      <c r="M35" s="20" t="str">
        <f>'Region - Konkan Data'!M23</f>
        <v>1.40LL</v>
      </c>
      <c r="N35" s="21">
        <f>'Region - Konkan Data'!N23</f>
        <v>1.6166411132812482</v>
      </c>
      <c r="O35" s="21">
        <f>'Region - Konkan Data'!O23</f>
        <v>1.0994970703125</v>
      </c>
      <c r="P35" s="21">
        <f>'Region - Konkan Data'!P23</f>
        <v>1.328662109375</v>
      </c>
      <c r="Q35" s="21">
        <f>'Region - Konkan Data'!Q23</f>
        <v>2.693603515625</v>
      </c>
      <c r="R35" s="21">
        <f>'Region - Konkan Data'!R23</f>
        <v>2.4379199218749998</v>
      </c>
      <c r="S35" s="21">
        <f>'Region - Konkan Data'!S23</f>
        <v>2.7703125000000002</v>
      </c>
      <c r="T35" s="21">
        <f>'Region - Konkan Data'!T23</f>
        <v>4.8947851562500002</v>
      </c>
      <c r="U35" s="20">
        <f>'Region - Konkan Data'!U23</f>
        <v>0</v>
      </c>
      <c r="V35" s="12">
        <f>'Region - Konkan Data'!V23</f>
        <v>3.4962751116071433</v>
      </c>
    </row>
    <row r="36" spans="1:22" x14ac:dyDescent="0.35">
      <c r="A36" s="20">
        <f>'Region - Konkan Data'!A24</f>
        <v>22</v>
      </c>
      <c r="B36" s="20" t="str">
        <f>'Region - Konkan Data'!B24</f>
        <v>Palghar</v>
      </c>
      <c r="C36" s="20" t="str">
        <f>'Region - Konkan Data'!C24</f>
        <v>Palghar</v>
      </c>
      <c r="D36" s="20" t="str">
        <f>'Region - Konkan Data'!D24</f>
        <v>Palghar</v>
      </c>
      <c r="E36" s="20" t="str">
        <f>'Region - Konkan Data'!E24</f>
        <v>Dahanu</v>
      </c>
      <c r="F36" s="20" t="str">
        <f>'Region - Konkan Data'!F24</f>
        <v>4918426</v>
      </c>
      <c r="G36" s="20" t="str">
        <f>'Region - Konkan Data'!G24</f>
        <v>BADA POKHARAN RETROFITTING RPWSS</v>
      </c>
      <c r="H36" s="20" t="str">
        <f>'Region - Konkan Data'!H24</f>
        <v>Kambode</v>
      </c>
      <c r="I36" s="20" t="str">
        <f>'Region - Konkan Data'!I24</f>
        <v>ESR-2_Kambode.50LL</v>
      </c>
      <c r="J36" s="21">
        <f>'Region - Konkan Data'!J24</f>
        <v>0</v>
      </c>
      <c r="K36" s="20" t="str">
        <f>'Region - Konkan Data'!K24</f>
        <v>Connected</v>
      </c>
      <c r="L36" s="20" t="str">
        <f>'Region - Konkan Data'!L24</f>
        <v>Online</v>
      </c>
      <c r="M36" s="20" t="str">
        <f>'Region - Konkan Data'!M24</f>
        <v>0.20LL</v>
      </c>
      <c r="N36" s="21">
        <f>'Region - Konkan Data'!N24</f>
        <v>1.4357566833496095E-4</v>
      </c>
      <c r="O36" s="21">
        <f>'Region - Konkan Data'!O24</f>
        <v>4.9066543579101558E-6</v>
      </c>
      <c r="P36" s="21">
        <f>'Region - Konkan Data'!P24</f>
        <v>0</v>
      </c>
      <c r="Q36" s="21">
        <f>'Region - Konkan Data'!Q24</f>
        <v>1.8240022659301758E-3</v>
      </c>
      <c r="R36" s="21">
        <f>'Region - Konkan Data'!R24</f>
        <v>2.7564525604248049E-4</v>
      </c>
      <c r="S36" s="21">
        <f>'Region - Konkan Data'!S24</f>
        <v>6.8541049957275395E-4</v>
      </c>
      <c r="T36" s="21">
        <f>'Region - Konkan Data'!T24</f>
        <v>6.5714359283447271E-4</v>
      </c>
      <c r="U36" s="20">
        <f>'Region - Konkan Data'!U24</f>
        <v>1</v>
      </c>
      <c r="V36" s="12">
        <f>'Region - Konkan Data'!V24</f>
        <v>3.2857179641723635E-3</v>
      </c>
    </row>
    <row r="37" spans="1:22" x14ac:dyDescent="0.35">
      <c r="A37" s="20">
        <f>'Region - Konkan Data'!A25</f>
        <v>23</v>
      </c>
      <c r="B37" s="20" t="str">
        <f>'Region - Konkan Data'!B25</f>
        <v>Palghar</v>
      </c>
      <c r="C37" s="20" t="str">
        <f>'Region - Konkan Data'!C25</f>
        <v>Palghar</v>
      </c>
      <c r="D37" s="20" t="str">
        <f>'Region - Konkan Data'!D25</f>
        <v>Palghar</v>
      </c>
      <c r="E37" s="20" t="str">
        <f>'Region - Konkan Data'!E25</f>
        <v>Mokhada</v>
      </c>
      <c r="F37" s="20" t="str">
        <f>'Region - Konkan Data'!F25</f>
        <v>20028070</v>
      </c>
      <c r="G37" s="20" t="str">
        <f>'Region - Konkan Data'!G25</f>
        <v>MOKHADA TALUKA 58 VILLAGES R.R.W.S. SCHEME, TAL -MOKHADA</v>
      </c>
      <c r="H37" s="20" t="str">
        <f>'Region - Konkan Data'!H25</f>
        <v>Pangripada Chas</v>
      </c>
      <c r="I37" s="20" t="str">
        <f>'Region - Konkan Data'!I25</f>
        <v>ESR_Pangaripada Chas.49LL</v>
      </c>
      <c r="J37" s="21">
        <f>'Region - Konkan Data'!J25</f>
        <v>0</v>
      </c>
      <c r="K37" s="20" t="str">
        <f>'Region - Konkan Data'!K25</f>
        <v>Connected</v>
      </c>
      <c r="L37" s="20" t="str">
        <f>'Region - Konkan Data'!L25</f>
        <v>Online</v>
      </c>
      <c r="M37" s="20" t="str">
        <f>'Region - Konkan Data'!M25</f>
        <v>0.25LL</v>
      </c>
      <c r="N37" s="21">
        <f>'Region - Konkan Data'!N25</f>
        <v>0</v>
      </c>
      <c r="O37" s="21">
        <f>'Region - Konkan Data'!O25</f>
        <v>0</v>
      </c>
      <c r="P37" s="21">
        <f>'Region - Konkan Data'!P25</f>
        <v>0</v>
      </c>
      <c r="Q37" s="21">
        <f>'Region - Konkan Data'!Q25</f>
        <v>0</v>
      </c>
      <c r="R37" s="21">
        <f>'Region - Konkan Data'!R25</f>
        <v>0</v>
      </c>
      <c r="S37" s="21">
        <f>'Region - Konkan Data'!S25</f>
        <v>0</v>
      </c>
      <c r="T37" s="21">
        <f>'Region - Konkan Data'!T25</f>
        <v>0</v>
      </c>
      <c r="U37" s="20">
        <f>'Region - Konkan Data'!U25</f>
        <v>7</v>
      </c>
      <c r="V37" s="12">
        <f>'Region - Konkan Data'!V25</f>
        <v>0</v>
      </c>
    </row>
    <row r="38" spans="1:22" x14ac:dyDescent="0.35">
      <c r="A38" s="20">
        <f>'Region - Konkan Data'!A26</f>
        <v>24</v>
      </c>
      <c r="B38" s="20" t="str">
        <f>'Region - Konkan Data'!B26</f>
        <v>Panvel</v>
      </c>
      <c r="C38" s="20" t="str">
        <f>'Region - Konkan Data'!C26</f>
        <v>Raigadh</v>
      </c>
      <c r="D38" s="20" t="str">
        <f>'Region - Konkan Data'!D26</f>
        <v>Mangaon</v>
      </c>
      <c r="E38" s="20" t="str">
        <f>'Region - Konkan Data'!E26</f>
        <v>Pen</v>
      </c>
      <c r="F38" s="20" t="str">
        <f>'Region - Konkan Data'!F26</f>
        <v>20020563</v>
      </c>
      <c r="G38" s="20" t="str">
        <f>'Region - Konkan Data'!G26</f>
        <v>Shahapada 38 Villages</v>
      </c>
      <c r="H38" s="20" t="str">
        <f>'Region - Konkan Data'!H26</f>
        <v>Washinaka</v>
      </c>
      <c r="I38" s="20" t="str">
        <f>'Region - Konkan Data'!I26</f>
        <v>ESR_Washinaka2.60LL</v>
      </c>
      <c r="J38" s="21">
        <f>'Region - Konkan Data'!J26</f>
        <v>0</v>
      </c>
      <c r="K38" s="20" t="str">
        <f>'Region - Konkan Data'!K26</f>
        <v>Connected</v>
      </c>
      <c r="L38" s="20" t="str">
        <f>'Region - Konkan Data'!L26</f>
        <v>Online</v>
      </c>
      <c r="M38" s="20" t="str">
        <f>'Region - Konkan Data'!M26</f>
        <v>2.60LL</v>
      </c>
      <c r="N38" s="21">
        <f>'Region - Konkan Data'!N26</f>
        <v>0</v>
      </c>
      <c r="O38" s="21">
        <f>'Region - Konkan Data'!O26</f>
        <v>0</v>
      </c>
      <c r="P38" s="21">
        <f>'Region - Konkan Data'!P26</f>
        <v>1.9499969482421875E-3</v>
      </c>
      <c r="Q38" s="21">
        <f>'Region - Konkan Data'!Q26</f>
        <v>0</v>
      </c>
      <c r="R38" s="21">
        <f>'Region - Konkan Data'!R26</f>
        <v>0</v>
      </c>
      <c r="S38" s="21">
        <f>'Region - Konkan Data'!S26</f>
        <v>0</v>
      </c>
      <c r="T38" s="21">
        <f>'Region - Konkan Data'!T26</f>
        <v>0</v>
      </c>
      <c r="U38" s="20">
        <f>'Region - Konkan Data'!U26</f>
        <v>6</v>
      </c>
      <c r="V38" s="12">
        <f>'Region - Konkan Data'!V26</f>
        <v>0</v>
      </c>
    </row>
    <row r="39" spans="1:22" x14ac:dyDescent="0.35">
      <c r="A39" s="20">
        <f>'Region - Konkan Data'!A27</f>
        <v>25</v>
      </c>
      <c r="B39" s="20" t="str">
        <f>'Region - Konkan Data'!B27</f>
        <v>Palghar</v>
      </c>
      <c r="C39" s="20" t="str">
        <f>'Region - Konkan Data'!C27</f>
        <v>Palghar</v>
      </c>
      <c r="D39" s="20" t="str">
        <f>'Region - Konkan Data'!D27</f>
        <v>Palghar</v>
      </c>
      <c r="E39" s="20" t="str">
        <f>'Region - Konkan Data'!E27</f>
        <v>Dahanu</v>
      </c>
      <c r="F39" s="20" t="str">
        <f>'Region - Konkan Data'!F27</f>
        <v>4918426</v>
      </c>
      <c r="G39" s="20" t="str">
        <f>'Region - Konkan Data'!G27</f>
        <v>BADA POKHARAN RETROFITTING RPWSS</v>
      </c>
      <c r="H39" s="20" t="str">
        <f>'Region - Konkan Data'!H27</f>
        <v>Matgaon</v>
      </c>
      <c r="I39" s="20" t="str">
        <f>'Region - Konkan Data'!I27</f>
        <v>ESR-02 Matgaon 0.15LL</v>
      </c>
      <c r="J39" s="21">
        <f>'Region - Konkan Data'!J27</f>
        <v>0</v>
      </c>
      <c r="K39" s="20" t="str">
        <f>'Region - Konkan Data'!K27</f>
        <v>Connected</v>
      </c>
      <c r="L39" s="20" t="str">
        <f>'Region - Konkan Data'!L27</f>
        <v>Online</v>
      </c>
      <c r="M39" s="20" t="str">
        <f>'Region - Konkan Data'!M27</f>
        <v>0.15LL</v>
      </c>
      <c r="N39" s="21">
        <f>'Region - Konkan Data'!N27</f>
        <v>0.42289550781250002</v>
      </c>
      <c r="O39" s="21">
        <f>'Region - Konkan Data'!O27</f>
        <v>2.9213427734374999</v>
      </c>
      <c r="P39" s="21">
        <f>'Region - Konkan Data'!P27</f>
        <v>3.7213671874999998</v>
      </c>
      <c r="Q39" s="21">
        <f>'Region - Konkan Data'!Q27</f>
        <v>0.94026367187500004</v>
      </c>
      <c r="R39" s="21">
        <f>'Region - Konkan Data'!R27</f>
        <v>1.3972314453125001</v>
      </c>
      <c r="S39" s="21">
        <f>'Region - Konkan Data'!S27</f>
        <v>1.0720361328125001</v>
      </c>
      <c r="T39" s="21">
        <f>'Region - Konkan Data'!T27</f>
        <v>0.52693359375000004</v>
      </c>
      <c r="U39" s="20">
        <f>'Region - Konkan Data'!U27</f>
        <v>0</v>
      </c>
      <c r="V39" s="12">
        <f>'Region - Konkan Data'!V27</f>
        <v>3.5128904854102849</v>
      </c>
    </row>
    <row r="40" spans="1:22" x14ac:dyDescent="0.35">
      <c r="A40" s="20">
        <f>'Region - Konkan Data'!A28</f>
        <v>26</v>
      </c>
      <c r="B40" s="20" t="str">
        <f>'Region - Konkan Data'!B28</f>
        <v>Panvel</v>
      </c>
      <c r="C40" s="20" t="str">
        <f>'Region - Konkan Data'!C28</f>
        <v>Raigadh</v>
      </c>
      <c r="D40" s="20" t="str">
        <f>'Region - Konkan Data'!D28</f>
        <v>Mangaon</v>
      </c>
      <c r="E40" s="20" t="str">
        <f>'Region - Konkan Data'!E28</f>
        <v>Pen</v>
      </c>
      <c r="F40" s="20" t="str">
        <f>'Region - Konkan Data'!F28</f>
        <v>20020563</v>
      </c>
      <c r="G40" s="20" t="str">
        <f>'Region - Konkan Data'!G28</f>
        <v>Shahapada 38 Villages</v>
      </c>
      <c r="H40" s="20" t="str">
        <f>'Region - Konkan Data'!H28</f>
        <v>Shirki</v>
      </c>
      <c r="I40" s="20" t="str">
        <f>'Region - Konkan Data'!I28</f>
        <v>ESR_Shirki4.10LL</v>
      </c>
      <c r="J40" s="21">
        <f>'Region - Konkan Data'!J28</f>
        <v>0</v>
      </c>
      <c r="K40" s="20" t="str">
        <f>'Region - Konkan Data'!K28</f>
        <v>Connected</v>
      </c>
      <c r="L40" s="20" t="str">
        <f>'Region - Konkan Data'!L28</f>
        <v>Online</v>
      </c>
      <c r="M40" s="20" t="str">
        <f>'Region - Konkan Data'!M28</f>
        <v>4.10LL</v>
      </c>
      <c r="N40" s="21">
        <f>'Region - Konkan Data'!N28</f>
        <v>0</v>
      </c>
      <c r="O40" s="21">
        <f>'Region - Konkan Data'!O28</f>
        <v>0</v>
      </c>
      <c r="P40" s="21">
        <f>'Region - Konkan Data'!P28</f>
        <v>0</v>
      </c>
      <c r="Q40" s="21">
        <f>'Region - Konkan Data'!Q28</f>
        <v>0</v>
      </c>
      <c r="R40" s="21">
        <f>'Region - Konkan Data'!R28</f>
        <v>0</v>
      </c>
      <c r="S40" s="21">
        <f>'Region - Konkan Data'!S28</f>
        <v>0</v>
      </c>
      <c r="T40" s="21">
        <f>'Region - Konkan Data'!T28</f>
        <v>0</v>
      </c>
      <c r="U40" s="20">
        <f>'Region - Konkan Data'!U28</f>
        <v>7</v>
      </c>
      <c r="V40" s="12">
        <f>'Region - Konkan Data'!V28</f>
        <v>0</v>
      </c>
    </row>
    <row r="41" spans="1:22" x14ac:dyDescent="0.35">
      <c r="A41" s="20">
        <f>'Region - Konkan Data'!A29</f>
        <v>27</v>
      </c>
      <c r="B41" s="20" t="str">
        <f>'Region - Konkan Data'!B29</f>
        <v>Palghar</v>
      </c>
      <c r="C41" s="20" t="str">
        <f>'Region - Konkan Data'!C29</f>
        <v>Palghar</v>
      </c>
      <c r="D41" s="20" t="str">
        <f>'Region - Konkan Data'!D29</f>
        <v>Palghar</v>
      </c>
      <c r="E41" s="20" t="str">
        <f>'Region - Konkan Data'!E29</f>
        <v>Palghar</v>
      </c>
      <c r="F41" s="20" t="str">
        <f>'Region - Konkan Data'!F29</f>
        <v>20017952</v>
      </c>
      <c r="G41" s="20" t="str">
        <f>'Region - Konkan Data'!G29</f>
        <v>Padghe and 19 villages PWSS</v>
      </c>
      <c r="H41" s="20" t="str">
        <f>'Region - Konkan Data'!H29</f>
        <v>Padghe</v>
      </c>
      <c r="I41" s="20" t="str">
        <f>'Region - Konkan Data'!I29</f>
        <v>ESR-01 Padghe 0.87LL</v>
      </c>
      <c r="J41" s="21">
        <f>'Region - Konkan Data'!J29</f>
        <v>0</v>
      </c>
      <c r="K41" s="20" t="str">
        <f>'Region - Konkan Data'!K29</f>
        <v>Connected</v>
      </c>
      <c r="L41" s="20" t="str">
        <f>'Region - Konkan Data'!L29</f>
        <v>Online</v>
      </c>
      <c r="M41" s="20" t="str">
        <f>'Region - Konkan Data'!M29</f>
        <v>0.87LL</v>
      </c>
      <c r="N41" s="21">
        <f>'Region - Konkan Data'!N29</f>
        <v>0</v>
      </c>
      <c r="O41" s="21">
        <f>'Region - Konkan Data'!O29</f>
        <v>0</v>
      </c>
      <c r="P41" s="21">
        <f>'Region - Konkan Data'!P29</f>
        <v>0</v>
      </c>
      <c r="Q41" s="21">
        <f>'Region - Konkan Data'!Q29</f>
        <v>0</v>
      </c>
      <c r="R41" s="21">
        <f>'Region - Konkan Data'!R29</f>
        <v>0</v>
      </c>
      <c r="S41" s="21">
        <f>'Region - Konkan Data'!S29</f>
        <v>0</v>
      </c>
      <c r="T41" s="21">
        <f>'Region - Konkan Data'!T29</f>
        <v>0</v>
      </c>
      <c r="U41" s="20">
        <f>'Region - Konkan Data'!U29</f>
        <v>7</v>
      </c>
      <c r="V41" s="12">
        <f>'Region - Konkan Data'!V29</f>
        <v>0</v>
      </c>
    </row>
    <row r="42" spans="1:22" x14ac:dyDescent="0.35">
      <c r="A42" s="20">
        <f>'Region - Konkan Data'!A30</f>
        <v>28</v>
      </c>
      <c r="B42" s="20" t="str">
        <f>'Region - Konkan Data'!B30</f>
        <v>Raigadh</v>
      </c>
      <c r="C42" s="20" t="str">
        <f>'Region - Konkan Data'!C30</f>
        <v>Raigadh</v>
      </c>
      <c r="D42" s="20" t="str">
        <f>'Region - Konkan Data'!D30</f>
        <v>Raigadh</v>
      </c>
      <c r="E42" s="20" t="str">
        <f>'Region - Konkan Data'!E30</f>
        <v>Mangaon</v>
      </c>
      <c r="F42" s="20" t="str">
        <f>'Region - Konkan Data'!F30</f>
        <v>20028626</v>
      </c>
      <c r="G42" s="20" t="str">
        <f>'Region - Konkan Data'!G30</f>
        <v>Warak Kushade Water Supply Scheme tal- Mnagaon, Dist-Raigad</v>
      </c>
      <c r="H42" s="20" t="str">
        <f>'Region - Konkan Data'!H30</f>
        <v>Koshimbale</v>
      </c>
      <c r="I42" s="20" t="str">
        <f>'Region - Konkan Data'!I30</f>
        <v>ESR Koshimbale 0.21LL</v>
      </c>
      <c r="J42" s="21">
        <f>'Region - Konkan Data'!J30</f>
        <v>0</v>
      </c>
      <c r="K42" s="20" t="str">
        <f>'Region - Konkan Data'!K30</f>
        <v>Connected</v>
      </c>
      <c r="L42" s="20" t="str">
        <f>'Region - Konkan Data'!L30</f>
        <v>Online</v>
      </c>
      <c r="M42" s="20" t="str">
        <f>'Region - Konkan Data'!M30</f>
        <v>0.21LL</v>
      </c>
      <c r="N42" s="21">
        <f>'Region - Konkan Data'!N30</f>
        <v>0</v>
      </c>
      <c r="O42" s="21">
        <f>'Region - Konkan Data'!O30</f>
        <v>0</v>
      </c>
      <c r="P42" s="21">
        <f>'Region - Konkan Data'!P30</f>
        <v>0</v>
      </c>
      <c r="Q42" s="21">
        <f>'Region - Konkan Data'!Q30</f>
        <v>0</v>
      </c>
      <c r="R42" s="21">
        <f>'Region - Konkan Data'!R30</f>
        <v>0</v>
      </c>
      <c r="S42" s="21">
        <f>'Region - Konkan Data'!S30</f>
        <v>0</v>
      </c>
      <c r="T42" s="21">
        <f>'Region - Konkan Data'!T30</f>
        <v>0</v>
      </c>
      <c r="U42" s="20">
        <f>'Region - Konkan Data'!U30</f>
        <v>7</v>
      </c>
      <c r="V42" s="12">
        <f>'Region - Konkan Data'!V30</f>
        <v>0</v>
      </c>
    </row>
    <row r="43" spans="1:22" x14ac:dyDescent="0.35">
      <c r="A43" s="20">
        <f>'Region - Konkan Data'!A31</f>
        <v>29</v>
      </c>
      <c r="B43" s="20" t="str">
        <f>'Region - Konkan Data'!B31</f>
        <v>Palghar</v>
      </c>
      <c r="C43" s="20" t="str">
        <f>'Region - Konkan Data'!C31</f>
        <v>Palghar</v>
      </c>
      <c r="D43" s="20" t="str">
        <f>'Region - Konkan Data'!D31</f>
        <v>Palghar</v>
      </c>
      <c r="E43" s="20" t="str">
        <f>'Region - Konkan Data'!E31</f>
        <v>Mokhada</v>
      </c>
      <c r="F43" s="20" t="str">
        <f>'Region - Konkan Data'!F31</f>
        <v>20028070</v>
      </c>
      <c r="G43" s="20" t="str">
        <f>'Region - Konkan Data'!G31</f>
        <v>MOKHADA TALUKA 58 VILLAGES R.R.W.S. SCHEME, TAL -MOKHADA</v>
      </c>
      <c r="H43" s="20" t="str">
        <f>'Region - Konkan Data'!H31</f>
        <v>Pardhyachimet Poshera</v>
      </c>
      <c r="I43" s="20" t="str">
        <f>'Region - Konkan Data'!I31</f>
        <v>ESR_Pardhyachimet Poshera.86LL</v>
      </c>
      <c r="J43" s="21">
        <f>'Region - Konkan Data'!J31</f>
        <v>0</v>
      </c>
      <c r="K43" s="20" t="str">
        <f>'Region - Konkan Data'!K31</f>
        <v>Connected</v>
      </c>
      <c r="L43" s="20" t="str">
        <f>'Region - Konkan Data'!L31</f>
        <v>Online</v>
      </c>
      <c r="M43" s="20" t="str">
        <f>'Region - Konkan Data'!M31</f>
        <v>0.34LL</v>
      </c>
      <c r="N43" s="21">
        <f>'Region - Konkan Data'!N31</f>
        <v>0.38761962890625001</v>
      </c>
      <c r="O43" s="21">
        <f>'Region - Konkan Data'!O31</f>
        <v>0.26947509765625</v>
      </c>
      <c r="P43" s="21">
        <f>'Region - Konkan Data'!P31</f>
        <v>0.26502563476562502</v>
      </c>
      <c r="Q43" s="21">
        <f>'Region - Konkan Data'!Q31</f>
        <v>0.27453125</v>
      </c>
      <c r="R43" s="21">
        <f>'Region - Konkan Data'!R31</f>
        <v>0</v>
      </c>
      <c r="S43" s="21">
        <f>'Region - Konkan Data'!S31</f>
        <v>0.20150143427149486</v>
      </c>
      <c r="T43" s="21">
        <f>'Region - Konkan Data'!T31</f>
        <v>0.12822387695312501</v>
      </c>
      <c r="U43" s="20">
        <f>'Region - Konkan Data'!U31</f>
        <v>1</v>
      </c>
      <c r="V43" s="12">
        <f>'Region - Konkan Data'!V31</f>
        <v>0.14909753134084303</v>
      </c>
    </row>
    <row r="44" spans="1:22" x14ac:dyDescent="0.35">
      <c r="A44" s="20">
        <f>'Region - Konkan Data'!A32</f>
        <v>30</v>
      </c>
      <c r="B44" s="20" t="str">
        <f>'Region - Konkan Data'!B32</f>
        <v>Palghar</v>
      </c>
      <c r="C44" s="20" t="str">
        <f>'Region - Konkan Data'!C32</f>
        <v>Palghar</v>
      </c>
      <c r="D44" s="20" t="str">
        <f>'Region - Konkan Data'!D32</f>
        <v>Palghar</v>
      </c>
      <c r="E44" s="20" t="str">
        <f>'Region - Konkan Data'!E32</f>
        <v>Dahanu</v>
      </c>
      <c r="F44" s="20" t="str">
        <f>'Region - Konkan Data'!F32</f>
        <v>4918426</v>
      </c>
      <c r="G44" s="20" t="str">
        <f>'Region - Konkan Data'!G32</f>
        <v>BADA POKHARAN RETROFITTING RPWSS</v>
      </c>
      <c r="H44" s="20" t="str">
        <f>'Region - Konkan Data'!H32</f>
        <v>Pokharan</v>
      </c>
      <c r="I44" s="20" t="str">
        <f>'Region - Konkan Data'!I32</f>
        <v>ESR_Pokharan.50LL</v>
      </c>
      <c r="J44" s="21">
        <f>'Region - Konkan Data'!J32</f>
        <v>0</v>
      </c>
      <c r="K44" s="20" t="str">
        <f>'Region - Konkan Data'!K32</f>
        <v>Connected</v>
      </c>
      <c r="L44" s="20" t="str">
        <f>'Region - Konkan Data'!L32</f>
        <v>Online</v>
      </c>
      <c r="M44" s="20" t="str">
        <f>'Region - Konkan Data'!M32</f>
        <v>0.50LL</v>
      </c>
      <c r="N44" s="21">
        <f>'Region - Konkan Data'!N32</f>
        <v>6.9604492187500004E-3</v>
      </c>
      <c r="O44" s="21">
        <f>'Region - Konkan Data'!O32</f>
        <v>2.5878906250000001E-4</v>
      </c>
      <c r="P44" s="21">
        <f>'Region - Konkan Data'!P32</f>
        <v>1.3238500976562499</v>
      </c>
      <c r="Q44" s="21">
        <f>'Region - Konkan Data'!Q32</f>
        <v>0</v>
      </c>
      <c r="R44" s="21">
        <f>'Region - Konkan Data'!R32</f>
        <v>1.7910709256193514E-3</v>
      </c>
      <c r="S44" s="21">
        <f>'Region - Konkan Data'!S32</f>
        <v>1.66739990234375</v>
      </c>
      <c r="T44" s="21">
        <f>'Region - Konkan Data'!T32</f>
        <v>7.3974609374999995E-4</v>
      </c>
      <c r="U44" s="20">
        <f>'Region - Konkan Data'!U32</f>
        <v>1</v>
      </c>
      <c r="V44" s="12">
        <f>'Region - Konkan Data'!V32</f>
        <v>1.4794921874999999E-3</v>
      </c>
    </row>
    <row r="45" spans="1:22" x14ac:dyDescent="0.35">
      <c r="A45" s="20">
        <f>'Region - Konkan Data'!A33</f>
        <v>31</v>
      </c>
      <c r="B45" s="20" t="str">
        <f>'Region - Konkan Data'!B33</f>
        <v>Panvel</v>
      </c>
      <c r="C45" s="20" t="str">
        <f>'Region - Konkan Data'!C33</f>
        <v>Raigadh</v>
      </c>
      <c r="D45" s="20" t="str">
        <f>'Region - Konkan Data'!D33</f>
        <v>Mangaon</v>
      </c>
      <c r="E45" s="20" t="str">
        <f>'Region - Konkan Data'!E33</f>
        <v>Khalapur</v>
      </c>
      <c r="F45" s="20" t="str">
        <f>'Region - Konkan Data'!F33</f>
        <v>20028168</v>
      </c>
      <c r="G45" s="20" t="str">
        <f>'Region - Konkan Data'!G33</f>
        <v>Devnhave water supply scheme</v>
      </c>
      <c r="H45" s="20" t="str">
        <f>'Region - Konkan Data'!H33</f>
        <v>Devnhave</v>
      </c>
      <c r="I45" s="20" t="str">
        <f>'Region - Konkan Data'!I33</f>
        <v>ESR_Devnhave2.85LL-P3</v>
      </c>
      <c r="J45" s="21" t="str">
        <f>'Region - Konkan Data'!J33</f>
        <v>Pt Created</v>
      </c>
      <c r="K45" s="20" t="str">
        <f>'Region - Konkan Data'!K33</f>
        <v>Not</v>
      </c>
      <c r="L45" s="20" t="str">
        <f>'Region - Konkan Data'!L33</f>
        <v>Offline</v>
      </c>
      <c r="M45" s="20" t="str">
        <f>'Region - Konkan Data'!M33</f>
        <v>2.85LL</v>
      </c>
      <c r="N45" s="21">
        <f>'Region - Konkan Data'!N33</f>
        <v>0</v>
      </c>
      <c r="O45" s="21">
        <f>'Region - Konkan Data'!O33</f>
        <v>0</v>
      </c>
      <c r="P45" s="21">
        <f>'Region - Konkan Data'!P33</f>
        <v>0</v>
      </c>
      <c r="Q45" s="21">
        <f>'Region - Konkan Data'!Q33</f>
        <v>0</v>
      </c>
      <c r="R45" s="21">
        <f>'Region - Konkan Data'!R33</f>
        <v>0</v>
      </c>
      <c r="S45" s="21">
        <f>'Region - Konkan Data'!S33</f>
        <v>0</v>
      </c>
      <c r="T45" s="21">
        <f>'Region - Konkan Data'!T33</f>
        <v>0</v>
      </c>
      <c r="U45" s="20">
        <f>'Region - Konkan Data'!U33</f>
        <v>7</v>
      </c>
      <c r="V45" s="12">
        <f>'Region - Konkan Data'!V33</f>
        <v>0</v>
      </c>
    </row>
    <row r="46" spans="1:22" x14ac:dyDescent="0.35">
      <c r="A46" s="20">
        <f>'Region - Konkan Data'!A34</f>
        <v>32</v>
      </c>
      <c r="B46" s="20" t="str">
        <f>'Region - Konkan Data'!B34</f>
        <v>Panvel</v>
      </c>
      <c r="C46" s="20" t="str">
        <f>'Region - Konkan Data'!C34</f>
        <v>Raigadh</v>
      </c>
      <c r="D46" s="20" t="str">
        <f>'Region - Konkan Data'!D34</f>
        <v>Mangaon</v>
      </c>
      <c r="E46" s="20" t="str">
        <f>'Region - Konkan Data'!E34</f>
        <v>Khalapur</v>
      </c>
      <c r="F46" s="20" t="str">
        <f>'Region - Konkan Data'!F34</f>
        <v>20028168</v>
      </c>
      <c r="G46" s="20" t="str">
        <f>'Region - Konkan Data'!G34</f>
        <v>Devnhave water supply scheme</v>
      </c>
      <c r="H46" s="20" t="str">
        <f>'Region - Konkan Data'!H34</f>
        <v>Devnhave</v>
      </c>
      <c r="I46" s="20" t="str">
        <f>'Region - Konkan Data'!I34</f>
        <v>ESR_Devnhave2.85LL-P1</v>
      </c>
      <c r="J46" s="21">
        <f>'Region - Konkan Data'!J34</f>
        <v>0</v>
      </c>
      <c r="K46" s="20" t="str">
        <f>'Region - Konkan Data'!K34</f>
        <v>Connected</v>
      </c>
      <c r="L46" s="20" t="str">
        <f>'Region - Konkan Data'!L34</f>
        <v>Online</v>
      </c>
      <c r="M46" s="20" t="str">
        <f>'Region - Konkan Data'!M34</f>
        <v>2.85LL</v>
      </c>
      <c r="N46" s="21">
        <f>'Region - Konkan Data'!N34</f>
        <v>2.1500781249999998</v>
      </c>
      <c r="O46" s="21">
        <f>'Region - Konkan Data'!O34</f>
        <v>4.5707421874999996</v>
      </c>
      <c r="P46" s="21">
        <f>'Region - Konkan Data'!P34</f>
        <v>3.6637499999999998</v>
      </c>
      <c r="Q46" s="21">
        <f>'Region - Konkan Data'!Q34</f>
        <v>3.8960937499999999</v>
      </c>
      <c r="R46" s="21">
        <f>'Region - Konkan Data'!R34</f>
        <v>0</v>
      </c>
      <c r="S46" s="21">
        <f>'Region - Konkan Data'!S34</f>
        <v>0</v>
      </c>
      <c r="T46" s="21">
        <f>'Region - Konkan Data'!T34</f>
        <v>1.2081716475443682</v>
      </c>
      <c r="U46" s="20">
        <f>'Region - Konkan Data'!U34</f>
        <v>2</v>
      </c>
      <c r="V46" s="12">
        <f>'Region - Konkan Data'!V34</f>
        <v>0.42391987633135725</v>
      </c>
    </row>
    <row r="47" spans="1:22" x14ac:dyDescent="0.35">
      <c r="A47" s="20">
        <f>'Region - Konkan Data'!A35</f>
        <v>33</v>
      </c>
      <c r="B47" s="20" t="str">
        <f>'Region - Konkan Data'!B35</f>
        <v>Palghar</v>
      </c>
      <c r="C47" s="20" t="str">
        <f>'Region - Konkan Data'!C35</f>
        <v>Palghar</v>
      </c>
      <c r="D47" s="20" t="str">
        <f>'Region - Konkan Data'!D35</f>
        <v>Palghar</v>
      </c>
      <c r="E47" s="20" t="str">
        <f>'Region - Konkan Data'!E35</f>
        <v>Mokhada</v>
      </c>
      <c r="F47" s="20" t="str">
        <f>'Region - Konkan Data'!F35</f>
        <v>20028070</v>
      </c>
      <c r="G47" s="20" t="str">
        <f>'Region - Konkan Data'!G35</f>
        <v>MOKHADA TALUKA 58 VILLAGES R.R.W.S. SCHEME, TAL -MOKHADA</v>
      </c>
      <c r="H47" s="20" t="str">
        <f>'Region - Konkan Data'!H35</f>
        <v>Gonde KH</v>
      </c>
      <c r="I47" s="20" t="str">
        <f>'Region - Konkan Data'!I35</f>
        <v>ESR_Gonde KH.64LL</v>
      </c>
      <c r="J47" s="21">
        <f>'Region - Konkan Data'!J35</f>
        <v>0</v>
      </c>
      <c r="K47" s="20" t="str">
        <f>'Region - Konkan Data'!K35</f>
        <v>Connected</v>
      </c>
      <c r="L47" s="20" t="str">
        <f>'Region - Konkan Data'!L35</f>
        <v>Online</v>
      </c>
      <c r="M47" s="20" t="str">
        <f>'Region - Konkan Data'!M35</f>
        <v>0.84LL</v>
      </c>
      <c r="N47" s="21">
        <f>'Region - Konkan Data'!N35</f>
        <v>0</v>
      </c>
      <c r="O47" s="21">
        <f>'Region - Konkan Data'!O35</f>
        <v>4.0193997726310042E-2</v>
      </c>
      <c r="P47" s="21">
        <f>'Region - Konkan Data'!P35</f>
        <v>0</v>
      </c>
      <c r="Q47" s="21">
        <f>'Region - Konkan Data'!Q35</f>
        <v>0</v>
      </c>
      <c r="R47" s="21">
        <f>'Region - Konkan Data'!R35</f>
        <v>0</v>
      </c>
      <c r="S47" s="21">
        <f>'Region - Konkan Data'!S35</f>
        <v>0</v>
      </c>
      <c r="T47" s="21">
        <f>'Region - Konkan Data'!T35</f>
        <v>0</v>
      </c>
      <c r="U47" s="20">
        <f>'Region - Konkan Data'!U35</f>
        <v>6</v>
      </c>
      <c r="V47" s="12">
        <f>'Region - Konkan Data'!V35</f>
        <v>0</v>
      </c>
    </row>
    <row r="48" spans="1:22" x14ac:dyDescent="0.35">
      <c r="A48" s="20">
        <f>'Region - Konkan Data'!A36</f>
        <v>34</v>
      </c>
      <c r="B48" s="20" t="str">
        <f>'Region - Konkan Data'!B36</f>
        <v>Palghar</v>
      </c>
      <c r="C48" s="20" t="str">
        <f>'Region - Konkan Data'!C36</f>
        <v>Palghar</v>
      </c>
      <c r="D48" s="20" t="str">
        <f>'Region - Konkan Data'!D36</f>
        <v>Palghar</v>
      </c>
      <c r="E48" s="20" t="str">
        <f>'Region - Konkan Data'!E36</f>
        <v>Palghar</v>
      </c>
      <c r="F48" s="20" t="str">
        <f>'Region - Konkan Data'!F36</f>
        <v>20017952</v>
      </c>
      <c r="G48" s="20" t="str">
        <f>'Region - Konkan Data'!G36</f>
        <v>Padghe and 19 villages PWSS</v>
      </c>
      <c r="H48" s="20" t="str">
        <f>'Region - Konkan Data'!H36</f>
        <v>Devkhop</v>
      </c>
      <c r="I48" s="20" t="str">
        <f>'Region - Konkan Data'!I36</f>
        <v>ESR-01 Devkhop 0.50LL</v>
      </c>
      <c r="J48" s="21">
        <f>'Region - Konkan Data'!J36</f>
        <v>0</v>
      </c>
      <c r="K48" s="20" t="str">
        <f>'Region - Konkan Data'!K36</f>
        <v>Connected</v>
      </c>
      <c r="L48" s="20" t="str">
        <f>'Region - Konkan Data'!L36</f>
        <v>Online</v>
      </c>
      <c r="M48" s="20" t="str">
        <f>'Region - Konkan Data'!M36</f>
        <v>0.50LL</v>
      </c>
      <c r="N48" s="21">
        <f>'Region - Konkan Data'!N36</f>
        <v>0</v>
      </c>
      <c r="O48" s="21">
        <f>'Region - Konkan Data'!O36</f>
        <v>0</v>
      </c>
      <c r="P48" s="21">
        <f>'Region - Konkan Data'!P36</f>
        <v>0</v>
      </c>
      <c r="Q48" s="21">
        <f>'Region - Konkan Data'!Q36</f>
        <v>0</v>
      </c>
      <c r="R48" s="21">
        <f>'Region - Konkan Data'!R36</f>
        <v>0</v>
      </c>
      <c r="S48" s="21">
        <f>'Region - Konkan Data'!S36</f>
        <v>0</v>
      </c>
      <c r="T48" s="21">
        <f>'Region - Konkan Data'!T36</f>
        <v>0</v>
      </c>
      <c r="U48" s="20">
        <f>'Region - Konkan Data'!U36</f>
        <v>7</v>
      </c>
      <c r="V48" s="12">
        <f>'Region - Konkan Data'!V36</f>
        <v>0</v>
      </c>
    </row>
    <row r="49" spans="1:22" x14ac:dyDescent="0.35">
      <c r="A49" s="20">
        <f>'Region - Konkan Data'!A37</f>
        <v>35</v>
      </c>
      <c r="B49" s="20" t="str">
        <f>'Region - Konkan Data'!B37</f>
        <v>Palghar</v>
      </c>
      <c r="C49" s="20" t="str">
        <f>'Region - Konkan Data'!C37</f>
        <v>Palghar</v>
      </c>
      <c r="D49" s="20" t="str">
        <f>'Region - Konkan Data'!D37</f>
        <v>Palghar</v>
      </c>
      <c r="E49" s="20" t="str">
        <f>'Region - Konkan Data'!E37</f>
        <v>Mokhada</v>
      </c>
      <c r="F49" s="20" t="str">
        <f>'Region - Konkan Data'!F37</f>
        <v>20028070</v>
      </c>
      <c r="G49" s="20" t="str">
        <f>'Region - Konkan Data'!G37</f>
        <v>MOKHADA TALUKA 58 VILLAGES R.R.W.S. SCHEME, TAL -MOKHADA</v>
      </c>
      <c r="H49" s="20" t="str">
        <f>'Region - Konkan Data'!H37</f>
        <v>Chas</v>
      </c>
      <c r="I49" s="20" t="str">
        <f>'Region - Konkan Data'!I37</f>
        <v>ESR_Chas.54LL</v>
      </c>
      <c r="J49" s="21">
        <f>'Region - Konkan Data'!J37</f>
        <v>0</v>
      </c>
      <c r="K49" s="20" t="str">
        <f>'Region - Konkan Data'!K37</f>
        <v>Connected</v>
      </c>
      <c r="L49" s="20" t="str">
        <f>'Region - Konkan Data'!L37</f>
        <v>Online</v>
      </c>
      <c r="M49" s="20" t="str">
        <f>'Region - Konkan Data'!M37</f>
        <v>0.25LL</v>
      </c>
      <c r="N49" s="21">
        <f>'Region - Konkan Data'!N37</f>
        <v>0.17511169433593751</v>
      </c>
      <c r="O49" s="21">
        <f>'Region - Konkan Data'!O37</f>
        <v>0.96250671386718745</v>
      </c>
      <c r="P49" s="21">
        <f>'Region - Konkan Data'!P37</f>
        <v>0.26117919921874999</v>
      </c>
      <c r="Q49" s="21">
        <f>'Region - Konkan Data'!Q37</f>
        <v>0.64330200195312504</v>
      </c>
      <c r="R49" s="21">
        <f>'Region - Konkan Data'!R37</f>
        <v>0.44773437500000002</v>
      </c>
      <c r="S49" s="21">
        <f>'Region - Konkan Data'!S37</f>
        <v>9.2651367187499998E-4</v>
      </c>
      <c r="T49" s="21">
        <f>'Region - Konkan Data'!T37</f>
        <v>0.51877197265624997</v>
      </c>
      <c r="U49" s="20">
        <f>'Region - Konkan Data'!U37</f>
        <v>0</v>
      </c>
      <c r="V49" s="12">
        <f>'Region - Konkan Data'!V37</f>
        <v>0.96068883825231466</v>
      </c>
    </row>
    <row r="50" spans="1:22" x14ac:dyDescent="0.35">
      <c r="A50" s="20">
        <f>'Region - Konkan Data'!A38</f>
        <v>36</v>
      </c>
      <c r="B50" s="20" t="str">
        <f>'Region - Konkan Data'!B38</f>
        <v>Panvel</v>
      </c>
      <c r="C50" s="20" t="str">
        <f>'Region - Konkan Data'!C38</f>
        <v>Raigadh</v>
      </c>
      <c r="D50" s="20" t="str">
        <f>'Region - Konkan Data'!D38</f>
        <v>Mangaon</v>
      </c>
      <c r="E50" s="20" t="str">
        <f>'Region - Konkan Data'!E38</f>
        <v>Pen</v>
      </c>
      <c r="F50" s="20" t="str">
        <f>'Region - Konkan Data'!F38</f>
        <v>20020563</v>
      </c>
      <c r="G50" s="20" t="str">
        <f>'Region - Konkan Data'!G38</f>
        <v>Shahapada 38 Villages</v>
      </c>
      <c r="H50" s="20" t="str">
        <f>'Region - Konkan Data'!H38</f>
        <v>Kane</v>
      </c>
      <c r="I50" s="20" t="str">
        <f>'Region - Konkan Data'!I38</f>
        <v>ESR_Kane0.55LL</v>
      </c>
      <c r="J50" s="21">
        <f>'Region - Konkan Data'!J38</f>
        <v>0</v>
      </c>
      <c r="K50" s="20" t="str">
        <f>'Region - Konkan Data'!K38</f>
        <v>Connected</v>
      </c>
      <c r="L50" s="20" t="str">
        <f>'Region - Konkan Data'!L38</f>
        <v>Online</v>
      </c>
      <c r="M50" s="20" t="str">
        <f>'Region - Konkan Data'!M38</f>
        <v>0.55LL</v>
      </c>
      <c r="N50" s="21">
        <f>'Region - Konkan Data'!N38</f>
        <v>4.6398925781249998E-3</v>
      </c>
      <c r="O50" s="21">
        <f>'Region - Konkan Data'!O38</f>
        <v>6.5917968750000004E-5</v>
      </c>
      <c r="P50" s="21">
        <f>'Region - Konkan Data'!P38</f>
        <v>1.3458251953125E-4</v>
      </c>
      <c r="Q50" s="21">
        <f>'Region - Konkan Data'!Q38</f>
        <v>5.3799438476562498E-3</v>
      </c>
      <c r="R50" s="21">
        <f>'Region - Konkan Data'!R38</f>
        <v>1.2481689453125E-4</v>
      </c>
      <c r="S50" s="21">
        <f>'Region - Konkan Data'!S38</f>
        <v>0</v>
      </c>
      <c r="T50" s="21">
        <f>'Region - Konkan Data'!T38</f>
        <v>4.6099853515625001E-3</v>
      </c>
      <c r="U50" s="20">
        <f>'Region - Konkan Data'!U38</f>
        <v>1</v>
      </c>
      <c r="V50" s="12">
        <f>'Region - Konkan Data'!V38</f>
        <v>8.3817915482954537E-3</v>
      </c>
    </row>
    <row r="51" spans="1:22" x14ac:dyDescent="0.35">
      <c r="A51" s="20">
        <f>'Region - Konkan Data'!A39</f>
        <v>37</v>
      </c>
      <c r="B51" s="20" t="str">
        <f>'Region - Konkan Data'!B39</f>
        <v>Palghar</v>
      </c>
      <c r="C51" s="20" t="str">
        <f>'Region - Konkan Data'!C39</f>
        <v>Palghar</v>
      </c>
      <c r="D51" s="20" t="str">
        <f>'Region - Konkan Data'!D39</f>
        <v>Palghar</v>
      </c>
      <c r="E51" s="20" t="str">
        <f>'Region - Konkan Data'!E39</f>
        <v>Dahanu</v>
      </c>
      <c r="F51" s="20" t="str">
        <f>'Region - Konkan Data'!F39</f>
        <v>4918426</v>
      </c>
      <c r="G51" s="20" t="str">
        <f>'Region - Konkan Data'!G39</f>
        <v>BADA POKHARAN RETROFITTING RPWSS</v>
      </c>
      <c r="H51" s="20" t="str">
        <f>'Region - Konkan Data'!H39</f>
        <v>Gungavade</v>
      </c>
      <c r="I51" s="20" t="str">
        <f>'Region - Konkan Data'!I39</f>
        <v>ESR_Gungawade.70LL</v>
      </c>
      <c r="J51" s="21">
        <f>'Region - Konkan Data'!J39</f>
        <v>12.817670822143555</v>
      </c>
      <c r="K51" s="20" t="str">
        <f>'Region - Konkan Data'!K39</f>
        <v>Connected</v>
      </c>
      <c r="L51" s="20" t="str">
        <f>'Region - Konkan Data'!L39</f>
        <v>Online</v>
      </c>
      <c r="M51" s="20" t="str">
        <f>'Region - Konkan Data'!M39</f>
        <v>0.70LL</v>
      </c>
      <c r="N51" s="21">
        <f>'Region - Konkan Data'!N39</f>
        <v>1.3710253906250001</v>
      </c>
      <c r="O51" s="21">
        <f>'Region - Konkan Data'!O39</f>
        <v>1.0613623046875</v>
      </c>
      <c r="P51" s="21">
        <f>'Region - Konkan Data'!P39</f>
        <v>1.2719580078124999</v>
      </c>
      <c r="Q51" s="21">
        <f>'Region - Konkan Data'!Q39</f>
        <v>1.3670166015625</v>
      </c>
      <c r="R51" s="21">
        <f>'Region - Konkan Data'!R39</f>
        <v>0.94486816406249996</v>
      </c>
      <c r="S51" s="21">
        <f>'Region - Konkan Data'!S39</f>
        <v>1.109169921875</v>
      </c>
      <c r="T51" s="21">
        <f>'Region - Konkan Data'!T39</f>
        <v>2.434814453125</v>
      </c>
      <c r="U51" s="20">
        <f>'Region - Konkan Data'!U39</f>
        <v>0</v>
      </c>
      <c r="V51" s="12">
        <f>'Region - Konkan Data'!V39</f>
        <v>3.4783063616071432</v>
      </c>
    </row>
    <row r="52" spans="1:22" x14ac:dyDescent="0.35">
      <c r="A52" s="20">
        <f>'Region - Konkan Data'!A40</f>
        <v>38</v>
      </c>
      <c r="B52" s="20" t="str">
        <f>'Region - Konkan Data'!B40</f>
        <v>Thane</v>
      </c>
      <c r="C52" s="20" t="str">
        <f>'Region - Konkan Data'!C40</f>
        <v>Thane</v>
      </c>
      <c r="D52" s="20" t="str">
        <f>'Region - Konkan Data'!D40</f>
        <v>Palghar</v>
      </c>
      <c r="E52" s="20" t="str">
        <f>'Region - Konkan Data'!E40</f>
        <v>Dahanu</v>
      </c>
      <c r="F52" s="20" t="str">
        <f>'Region - Konkan Data'!F40</f>
        <v>20047871</v>
      </c>
      <c r="G52" s="20" t="str">
        <f>'Region - Konkan Data'!G40</f>
        <v> Modgaon &amp; Tornipada RWSS</v>
      </c>
      <c r="H52" s="20" t="str">
        <f>'Region - Konkan Data'!H40</f>
        <v>Andherpada</v>
      </c>
      <c r="I52" s="20" t="str">
        <f>'Region - Konkan Data'!I40</f>
        <v>ESR_Andherpada0.58LL</v>
      </c>
      <c r="J52" s="21">
        <f>'Region - Konkan Data'!J40</f>
        <v>0</v>
      </c>
      <c r="K52" s="20" t="str">
        <f>'Region - Konkan Data'!K40</f>
        <v>Connected</v>
      </c>
      <c r="L52" s="20" t="str">
        <f>'Region - Konkan Data'!L40</f>
        <v>Online</v>
      </c>
      <c r="M52" s="20" t="str">
        <f>'Region - Konkan Data'!M40</f>
        <v>0.58LL</v>
      </c>
      <c r="N52" s="21">
        <f>'Region - Konkan Data'!N40</f>
        <v>0</v>
      </c>
      <c r="O52" s="21">
        <f>'Region - Konkan Data'!O40</f>
        <v>0</v>
      </c>
      <c r="P52" s="21">
        <f>'Region - Konkan Data'!P40</f>
        <v>0</v>
      </c>
      <c r="Q52" s="21">
        <f>'Region - Konkan Data'!Q40</f>
        <v>0</v>
      </c>
      <c r="R52" s="21">
        <f>'Region - Konkan Data'!R40</f>
        <v>0</v>
      </c>
      <c r="S52" s="21">
        <f>'Region - Konkan Data'!S40</f>
        <v>0</v>
      </c>
      <c r="T52" s="21">
        <f>'Region - Konkan Data'!T40</f>
        <v>0</v>
      </c>
      <c r="U52" s="20">
        <f>'Region - Konkan Data'!U40</f>
        <v>7</v>
      </c>
      <c r="V52" s="12">
        <f>'Region - Konkan Data'!V40</f>
        <v>0</v>
      </c>
    </row>
    <row r="53" spans="1:22" x14ac:dyDescent="0.35">
      <c r="A53" s="20">
        <f>'Region - Konkan Data'!A41</f>
        <v>39</v>
      </c>
      <c r="B53" s="20" t="str">
        <f>'Region - Konkan Data'!B41</f>
        <v>Panvel</v>
      </c>
      <c r="C53" s="20" t="str">
        <f>'Region - Konkan Data'!C41</f>
        <v>Raigadh</v>
      </c>
      <c r="D53" s="20" t="str">
        <f>'Region - Konkan Data'!D41</f>
        <v>Mangaon</v>
      </c>
      <c r="E53" s="20" t="str">
        <f>'Region - Konkan Data'!E41</f>
        <v>Pen</v>
      </c>
      <c r="F53" s="20" t="str">
        <f>'Region - Konkan Data'!F41</f>
        <v>20020563</v>
      </c>
      <c r="G53" s="20" t="str">
        <f>'Region - Konkan Data'!G41</f>
        <v>Shahapada 38 Villages</v>
      </c>
      <c r="H53" s="20" t="str">
        <f>'Region - Konkan Data'!H41</f>
        <v>Wadhav</v>
      </c>
      <c r="I53" s="20" t="str">
        <f>'Region - Konkan Data'!I41</f>
        <v>ESR_Wadhav6.00LL</v>
      </c>
      <c r="J53" s="21">
        <f>'Region - Konkan Data'!J41</f>
        <v>0</v>
      </c>
      <c r="K53" s="20" t="str">
        <f>'Region - Konkan Data'!K41</f>
        <v>Connected</v>
      </c>
      <c r="L53" s="20" t="str">
        <f>'Region - Konkan Data'!L41</f>
        <v>Online</v>
      </c>
      <c r="M53" s="20" t="str">
        <f>'Region - Konkan Data'!M41</f>
        <v>6.00LL</v>
      </c>
      <c r="N53" s="21">
        <f>'Region - Konkan Data'!N41</f>
        <v>3.02734375E-4</v>
      </c>
      <c r="O53" s="21">
        <f>'Region - Konkan Data'!O41</f>
        <v>8.0078124999999995E-4</v>
      </c>
      <c r="P53" s="21">
        <f>'Region - Konkan Data'!P41</f>
        <v>9.7656250000000005E-5</v>
      </c>
      <c r="Q53" s="21">
        <f>'Region - Konkan Data'!Q41</f>
        <v>0</v>
      </c>
      <c r="R53" s="21">
        <f>'Region - Konkan Data'!R41</f>
        <v>0</v>
      </c>
      <c r="S53" s="21">
        <f>'Region - Konkan Data'!S41</f>
        <v>7.0312499999999997E-4</v>
      </c>
      <c r="T53" s="21">
        <f>'Region - Konkan Data'!T41</f>
        <v>3.8085937500000001E-4</v>
      </c>
      <c r="U53" s="20">
        <f>'Region - Konkan Data'!U41</f>
        <v>2</v>
      </c>
      <c r="V53" s="12">
        <f>'Region - Konkan Data'!V41</f>
        <v>6.3476562500000002E-5</v>
      </c>
    </row>
    <row r="54" spans="1:22" x14ac:dyDescent="0.35">
      <c r="A54" s="20">
        <f>'Region - Konkan Data'!A42</f>
        <v>40</v>
      </c>
      <c r="B54" s="20" t="str">
        <f>'Region - Konkan Data'!B42</f>
        <v>Palghar</v>
      </c>
      <c r="C54" s="20" t="str">
        <f>'Region - Konkan Data'!C42</f>
        <v>Palghar</v>
      </c>
      <c r="D54" s="20" t="str">
        <f>'Region - Konkan Data'!D42</f>
        <v>Palghar</v>
      </c>
      <c r="E54" s="20" t="str">
        <f>'Region - Konkan Data'!E42</f>
        <v>Palghar</v>
      </c>
      <c r="F54" s="20" t="str">
        <f>'Region - Konkan Data'!F42</f>
        <v>20017952</v>
      </c>
      <c r="G54" s="20" t="str">
        <f>'Region - Konkan Data'!G42</f>
        <v>Padghe and 19 villages PWSS</v>
      </c>
      <c r="H54" s="20" t="str">
        <f>'Region - Konkan Data'!H42</f>
        <v>Tokrepada</v>
      </c>
      <c r="I54" s="20" t="str">
        <f>'Region - Konkan Data'!I42</f>
        <v>ESR Tokrepada 0.55LL</v>
      </c>
      <c r="J54" s="21">
        <f>'Region - Konkan Data'!J42</f>
        <v>0</v>
      </c>
      <c r="K54" s="20" t="str">
        <f>'Region - Konkan Data'!K42</f>
        <v>Connected</v>
      </c>
      <c r="L54" s="20" t="str">
        <f>'Region - Konkan Data'!L42</f>
        <v>Online</v>
      </c>
      <c r="M54" s="20" t="str">
        <f>'Region - Konkan Data'!M42</f>
        <v>0.55LL</v>
      </c>
      <c r="N54" s="21">
        <f>'Region - Konkan Data'!N42</f>
        <v>0</v>
      </c>
      <c r="O54" s="21">
        <f>'Region - Konkan Data'!O42</f>
        <v>0</v>
      </c>
      <c r="P54" s="21">
        <f>'Region - Konkan Data'!P42</f>
        <v>0</v>
      </c>
      <c r="Q54" s="21">
        <f>'Region - Konkan Data'!Q42</f>
        <v>0</v>
      </c>
      <c r="R54" s="21">
        <f>'Region - Konkan Data'!R42</f>
        <v>0</v>
      </c>
      <c r="S54" s="21">
        <f>'Region - Konkan Data'!S42</f>
        <v>0</v>
      </c>
      <c r="T54" s="21">
        <f>'Region - Konkan Data'!T42</f>
        <v>0</v>
      </c>
      <c r="U54" s="20">
        <f>'Region - Konkan Data'!U42</f>
        <v>7</v>
      </c>
      <c r="V54" s="12">
        <f>'Region - Konkan Data'!V42</f>
        <v>0</v>
      </c>
    </row>
    <row r="55" spans="1:22" x14ac:dyDescent="0.35">
      <c r="A55" s="20">
        <f>'Region - Konkan Data'!A43</f>
        <v>41</v>
      </c>
      <c r="B55" s="20" t="str">
        <f>'Region - Konkan Data'!B43</f>
        <v>Raigadh</v>
      </c>
      <c r="C55" s="20" t="str">
        <f>'Region - Konkan Data'!C43</f>
        <v>Raigadh</v>
      </c>
      <c r="D55" s="20" t="str">
        <f>'Region - Konkan Data'!D43</f>
        <v>Raigadh</v>
      </c>
      <c r="E55" s="20" t="str">
        <f>'Region - Konkan Data'!E43</f>
        <v>Mangaon</v>
      </c>
      <c r="F55" s="20" t="str">
        <f>'Region - Konkan Data'!F43</f>
        <v>20028626</v>
      </c>
      <c r="G55" s="20" t="str">
        <f>'Region - Konkan Data'!G43</f>
        <v>Warak Kushade Water Supply Scheme tal- Mnagaon, Dist-Raigad</v>
      </c>
      <c r="H55" s="20" t="str">
        <f>'Region - Konkan Data'!H43</f>
        <v>Warak</v>
      </c>
      <c r="I55" s="20" t="str">
        <f>'Region - Konkan Data'!I43</f>
        <v>ESR Warak 0.50LL</v>
      </c>
      <c r="J55" s="21">
        <f>'Region - Konkan Data'!J43</f>
        <v>0</v>
      </c>
      <c r="K55" s="20" t="str">
        <f>'Region - Konkan Data'!K43</f>
        <v>Connected</v>
      </c>
      <c r="L55" s="20" t="str">
        <f>'Region - Konkan Data'!L43</f>
        <v>Online</v>
      </c>
      <c r="M55" s="20" t="str">
        <f>'Region - Konkan Data'!M43</f>
        <v>0.50LL</v>
      </c>
      <c r="N55" s="21">
        <f>'Region - Konkan Data'!N43</f>
        <v>0</v>
      </c>
      <c r="O55" s="21">
        <f>'Region - Konkan Data'!O43</f>
        <v>0</v>
      </c>
      <c r="P55" s="21">
        <f>'Region - Konkan Data'!P43</f>
        <v>0</v>
      </c>
      <c r="Q55" s="21">
        <f>'Region - Konkan Data'!Q43</f>
        <v>0</v>
      </c>
      <c r="R55" s="21">
        <f>'Region - Konkan Data'!R43</f>
        <v>0</v>
      </c>
      <c r="S55" s="21">
        <f>'Region - Konkan Data'!S43</f>
        <v>0</v>
      </c>
      <c r="T55" s="21">
        <f>'Region - Konkan Data'!T43</f>
        <v>0</v>
      </c>
      <c r="U55" s="20">
        <f>'Region - Konkan Data'!U43</f>
        <v>7</v>
      </c>
      <c r="V55" s="12">
        <f>'Region - Konkan Data'!V43</f>
        <v>0</v>
      </c>
    </row>
    <row r="56" spans="1:22" x14ac:dyDescent="0.35">
      <c r="A56" s="20">
        <f>'Region - Konkan Data'!A44</f>
        <v>42</v>
      </c>
      <c r="B56" s="20" t="str">
        <f>'Region - Konkan Data'!B44</f>
        <v>Palghar</v>
      </c>
      <c r="C56" s="20" t="str">
        <f>'Region - Konkan Data'!C44</f>
        <v>Palghar</v>
      </c>
      <c r="D56" s="20" t="str">
        <f>'Region - Konkan Data'!D44</f>
        <v>Palghar</v>
      </c>
      <c r="E56" s="20" t="str">
        <f>'Region - Konkan Data'!E44</f>
        <v>Mokhada</v>
      </c>
      <c r="F56" s="20" t="str">
        <f>'Region - Konkan Data'!F44</f>
        <v>20028070</v>
      </c>
      <c r="G56" s="20" t="str">
        <f>'Region - Konkan Data'!G44</f>
        <v>MOKHADA TALUKA 58 VILLAGES R.R.W.S. SCHEME, TAL -MOKHADA</v>
      </c>
      <c r="H56" s="20" t="str">
        <f>'Region - Konkan Data'!H44</f>
        <v>Nilmati</v>
      </c>
      <c r="I56" s="20" t="str">
        <f>'Region - Konkan Data'!I44</f>
        <v>ESR_Nilmati.46LL</v>
      </c>
      <c r="J56" s="21">
        <f>'Region - Konkan Data'!J44</f>
        <v>0</v>
      </c>
      <c r="K56" s="20" t="str">
        <f>'Region - Konkan Data'!K44</f>
        <v>Connected</v>
      </c>
      <c r="L56" s="20" t="str">
        <f>'Region - Konkan Data'!L44</f>
        <v>Online</v>
      </c>
      <c r="M56" s="20" t="str">
        <f>'Region - Konkan Data'!M44</f>
        <v>0.25LL</v>
      </c>
      <c r="N56" s="21">
        <f>'Region - Konkan Data'!N44</f>
        <v>0</v>
      </c>
      <c r="O56" s="21">
        <f>'Region - Konkan Data'!O44</f>
        <v>0.41753295898437498</v>
      </c>
      <c r="P56" s="21">
        <f>'Region - Konkan Data'!P44</f>
        <v>0.34253601074218748</v>
      </c>
      <c r="Q56" s="21">
        <f>'Region - Konkan Data'!Q44</f>
        <v>0.41539855957031252</v>
      </c>
      <c r="R56" s="21">
        <f>'Region - Konkan Data'!R44</f>
        <v>0</v>
      </c>
      <c r="S56" s="21">
        <f>'Region - Konkan Data'!S44</f>
        <v>0.49169788223216754</v>
      </c>
      <c r="T56" s="21">
        <f>'Region - Konkan Data'!T44</f>
        <v>0.18791015624999999</v>
      </c>
      <c r="U56" s="20">
        <f>'Region - Konkan Data'!U44</f>
        <v>2</v>
      </c>
      <c r="V56" s="12">
        <f>'Region - Konkan Data'!V44</f>
        <v>0.40850033967391303</v>
      </c>
    </row>
    <row r="57" spans="1:22" x14ac:dyDescent="0.35">
      <c r="A57" s="20">
        <f>'Region - Konkan Data'!A45</f>
        <v>43</v>
      </c>
      <c r="B57" s="20" t="str">
        <f>'Region - Konkan Data'!B45</f>
        <v>Panvel</v>
      </c>
      <c r="C57" s="20" t="str">
        <f>'Region - Konkan Data'!C45</f>
        <v>Raigadh</v>
      </c>
      <c r="D57" s="20" t="str">
        <f>'Region - Konkan Data'!D45</f>
        <v>Mangaon</v>
      </c>
      <c r="E57" s="20" t="str">
        <f>'Region - Konkan Data'!E45</f>
        <v>Pen</v>
      </c>
      <c r="F57" s="20" t="str">
        <f>'Region - Konkan Data'!F45</f>
        <v>20020563</v>
      </c>
      <c r="G57" s="20" t="str">
        <f>'Region - Konkan Data'!G45</f>
        <v>Shahapada 38 Villages</v>
      </c>
      <c r="H57" s="20" t="str">
        <f>'Region - Konkan Data'!H45</f>
        <v>Kashmire</v>
      </c>
      <c r="I57" s="20" t="str">
        <f>'Region - Konkan Data'!I45</f>
        <v>ESR_Kashmire1.00LL</v>
      </c>
      <c r="J57" s="21">
        <f>'Region - Konkan Data'!J45</f>
        <v>0</v>
      </c>
      <c r="K57" s="20" t="str">
        <f>'Region - Konkan Data'!K45</f>
        <v>Connected</v>
      </c>
      <c r="L57" s="20" t="str">
        <f>'Region - Konkan Data'!L45</f>
        <v>Online</v>
      </c>
      <c r="M57" s="20" t="str">
        <f>'Region - Konkan Data'!M45</f>
        <v>1.00LL</v>
      </c>
      <c r="N57" s="21">
        <f>'Region - Konkan Data'!N45</f>
        <v>0</v>
      </c>
      <c r="O57" s="21">
        <f>'Region - Konkan Data'!O45</f>
        <v>0</v>
      </c>
      <c r="P57" s="21">
        <f>'Region - Konkan Data'!P45</f>
        <v>0.57610351562499995</v>
      </c>
      <c r="Q57" s="21">
        <f>'Region - Konkan Data'!Q45</f>
        <v>7.4340820312499998E-4</v>
      </c>
      <c r="R57" s="21">
        <f>'Region - Konkan Data'!R45</f>
        <v>0</v>
      </c>
      <c r="S57" s="21">
        <f>'Region - Konkan Data'!S45</f>
        <v>0</v>
      </c>
      <c r="T57" s="21">
        <f>'Region - Konkan Data'!T45</f>
        <v>0.22577218327059201</v>
      </c>
      <c r="U57" s="20">
        <f>'Region - Konkan Data'!U45</f>
        <v>4</v>
      </c>
      <c r="V57" s="12">
        <f>'Region - Konkan Data'!V45</f>
        <v>0.22577218327059201</v>
      </c>
    </row>
    <row r="58" spans="1:22" x14ac:dyDescent="0.35">
      <c r="A58" s="20">
        <f>'Region - Konkan Data'!A46</f>
        <v>44</v>
      </c>
      <c r="B58" s="20" t="str">
        <f>'Region - Konkan Data'!B46</f>
        <v>Palghar</v>
      </c>
      <c r="C58" s="20" t="str">
        <f>'Region - Konkan Data'!C46</f>
        <v>Palghar</v>
      </c>
      <c r="D58" s="20" t="str">
        <f>'Region - Konkan Data'!D46</f>
        <v>Palghar</v>
      </c>
      <c r="E58" s="20" t="str">
        <f>'Region - Konkan Data'!E46</f>
        <v>Mokhada</v>
      </c>
      <c r="F58" s="20" t="str">
        <f>'Region - Konkan Data'!F46</f>
        <v>20028070</v>
      </c>
      <c r="G58" s="20" t="str">
        <f>'Region - Konkan Data'!G46</f>
        <v>MOKHADA TALUKA 58 VILLAGES R.R.W.S. SCHEME, TAL -MOKHADA</v>
      </c>
      <c r="H58" s="20" t="str">
        <f>'Region - Konkan Data'!H46</f>
        <v>Pimplegoan</v>
      </c>
      <c r="I58" s="20" t="str">
        <f>'Region - Konkan Data'!I46</f>
        <v>ESR_Pimplegoan.25LL</v>
      </c>
      <c r="J58" s="21">
        <f>'Region - Konkan Data'!J46</f>
        <v>0</v>
      </c>
      <c r="K58" s="20" t="str">
        <f>'Region - Konkan Data'!K46</f>
        <v>Connected</v>
      </c>
      <c r="L58" s="20" t="str">
        <f>'Region - Konkan Data'!L46</f>
        <v>Online</v>
      </c>
      <c r="M58" s="20" t="str">
        <f>'Region - Konkan Data'!M46</f>
        <v>0.86LL</v>
      </c>
      <c r="N58" s="21">
        <f>'Region - Konkan Data'!N46</f>
        <v>1.833799958229065E-2</v>
      </c>
      <c r="O58" s="21">
        <f>'Region - Konkan Data'!O46</f>
        <v>0</v>
      </c>
      <c r="P58" s="21">
        <f>'Region - Konkan Data'!P46</f>
        <v>0</v>
      </c>
      <c r="Q58" s="21">
        <f>'Region - Konkan Data'!Q46</f>
        <v>0</v>
      </c>
      <c r="R58" s="21">
        <f>'Region - Konkan Data'!R46</f>
        <v>0</v>
      </c>
      <c r="S58" s="21">
        <f>'Region - Konkan Data'!S46</f>
        <v>0</v>
      </c>
      <c r="T58" s="21">
        <f>'Region - Konkan Data'!T46</f>
        <v>0</v>
      </c>
      <c r="U58" s="20">
        <f>'Region - Konkan Data'!U46</f>
        <v>6</v>
      </c>
      <c r="V58" s="12">
        <f>'Region - Konkan Data'!V46</f>
        <v>0</v>
      </c>
    </row>
    <row r="59" spans="1:22" x14ac:dyDescent="0.35">
      <c r="A59" s="20">
        <f>'Region - Konkan Data'!A47</f>
        <v>45</v>
      </c>
      <c r="B59" s="20" t="str">
        <f>'Region - Konkan Data'!B47</f>
        <v>Palghar</v>
      </c>
      <c r="C59" s="20" t="str">
        <f>'Region - Konkan Data'!C47</f>
        <v>Palghar</v>
      </c>
      <c r="D59" s="20" t="str">
        <f>'Region - Konkan Data'!D47</f>
        <v>Palghar</v>
      </c>
      <c r="E59" s="20" t="str">
        <f>'Region - Konkan Data'!E47</f>
        <v>Dahanu</v>
      </c>
      <c r="F59" s="20" t="str">
        <f>'Region - Konkan Data'!F47</f>
        <v>4918426</v>
      </c>
      <c r="G59" s="20" t="str">
        <f>'Region - Konkan Data'!G47</f>
        <v>BADA POKHARAN RETROFITTING RPWSS</v>
      </c>
      <c r="H59" s="20" t="str">
        <f>'Region - Konkan Data'!H47</f>
        <v>Bada Pokharan</v>
      </c>
      <c r="I59" s="20" t="str">
        <f>'Region - Konkan Data'!I47</f>
        <v>ESR_Bada Pokhran.80LL</v>
      </c>
      <c r="J59" s="21">
        <f>'Region - Konkan Data'!J47</f>
        <v>0</v>
      </c>
      <c r="K59" s="20" t="str">
        <f>'Region - Konkan Data'!K47</f>
        <v>Connected</v>
      </c>
      <c r="L59" s="20" t="str">
        <f>'Region - Konkan Data'!L47</f>
        <v>Online</v>
      </c>
      <c r="M59" s="20" t="str">
        <f>'Region - Konkan Data'!M47</f>
        <v>0.80LL</v>
      </c>
      <c r="N59" s="21">
        <f>'Region - Konkan Data'!N47</f>
        <v>2.3852539062499999E-3</v>
      </c>
      <c r="O59" s="21">
        <f>'Region - Konkan Data'!O47</f>
        <v>2.3079687500000001</v>
      </c>
      <c r="P59" s="21">
        <f>'Region - Konkan Data'!P47</f>
        <v>1.03759765625E-3</v>
      </c>
      <c r="Q59" s="21">
        <f>'Region - Konkan Data'!Q47</f>
        <v>2.9858398437500001E-3</v>
      </c>
      <c r="R59" s="21">
        <f>'Region - Konkan Data'!R47</f>
        <v>0</v>
      </c>
      <c r="S59" s="21">
        <f>'Region - Konkan Data'!S47</f>
        <v>1.3587280273437501</v>
      </c>
      <c r="T59" s="21">
        <f>'Region - Konkan Data'!T47</f>
        <v>3.01596923828125</v>
      </c>
      <c r="U59" s="20">
        <f>'Region - Konkan Data'!U47</f>
        <v>1</v>
      </c>
      <c r="V59" s="12">
        <f>'Region - Konkan Data'!V47</f>
        <v>3.7699615478515622</v>
      </c>
    </row>
    <row r="60" spans="1:22" x14ac:dyDescent="0.35">
      <c r="A60" s="20">
        <f>'Region - Konkan Data'!A48</f>
        <v>46</v>
      </c>
      <c r="B60" s="20" t="str">
        <f>'Region - Konkan Data'!B48</f>
        <v>Palghar</v>
      </c>
      <c r="C60" s="20" t="str">
        <f>'Region - Konkan Data'!C48</f>
        <v>Palghar</v>
      </c>
      <c r="D60" s="20" t="str">
        <f>'Region - Konkan Data'!D48</f>
        <v>Palghar</v>
      </c>
      <c r="E60" s="20" t="str">
        <f>'Region - Konkan Data'!E48</f>
        <v>Mokhada</v>
      </c>
      <c r="F60" s="20" t="str">
        <f>'Region - Konkan Data'!F48</f>
        <v>20028070</v>
      </c>
      <c r="G60" s="20" t="str">
        <f>'Region - Konkan Data'!G48</f>
        <v>MOKHADA TALUKA 58 VILLAGES R.R.W.S. SCHEME, TAL -MOKHADA</v>
      </c>
      <c r="H60" s="20" t="str">
        <f>'Region - Konkan Data'!H48</f>
        <v>Poshera</v>
      </c>
      <c r="I60" s="20" t="str">
        <f>'Region - Konkan Data'!I48</f>
        <v>MBR_Poshera1.78LL</v>
      </c>
      <c r="J60" s="21">
        <f>'Region - Konkan Data'!J48</f>
        <v>0</v>
      </c>
      <c r="K60" s="20" t="str">
        <f>'Region - Konkan Data'!K48</f>
        <v>Connected</v>
      </c>
      <c r="L60" s="20" t="str">
        <f>'Region - Konkan Data'!L48</f>
        <v>Online</v>
      </c>
      <c r="M60" s="20" t="str">
        <f>'Region - Konkan Data'!M48</f>
        <v>0.34LL</v>
      </c>
      <c r="N60" s="21">
        <f>'Region - Konkan Data'!N48</f>
        <v>9.0995788574218747E-4</v>
      </c>
      <c r="O60" s="21">
        <f>'Region - Konkan Data'!O48</f>
        <v>8.6006164550781253E-4</v>
      </c>
      <c r="P60" s="21">
        <f>'Region - Konkan Data'!P48</f>
        <v>0.71780990600585937</v>
      </c>
      <c r="Q60" s="21">
        <f>'Region - Konkan Data'!Q48</f>
        <v>1.2477111816406249E-3</v>
      </c>
      <c r="R60" s="21">
        <f>'Region - Konkan Data'!R48</f>
        <v>4.4998168945312498E-4</v>
      </c>
      <c r="S60" s="21">
        <f>'Region - Konkan Data'!S48</f>
        <v>0.47671188354492189</v>
      </c>
      <c r="T60" s="21">
        <f>'Region - Konkan Data'!T48</f>
        <v>0.82146835327148438</v>
      </c>
      <c r="U60" s="20">
        <f>'Region - Konkan Data'!U48</f>
        <v>0</v>
      </c>
      <c r="V60" s="12">
        <f>'Region - Konkan Data'!V48</f>
        <v>0.46149907487162045</v>
      </c>
    </row>
    <row r="61" spans="1:22" x14ac:dyDescent="0.35">
      <c r="A61" s="20">
        <f>'Region - Konkan Data'!A49</f>
        <v>47</v>
      </c>
      <c r="B61" s="20" t="str">
        <f>'Region - Konkan Data'!B49</f>
        <v>Palghar</v>
      </c>
      <c r="C61" s="20" t="str">
        <f>'Region - Konkan Data'!C49</f>
        <v>Palghar</v>
      </c>
      <c r="D61" s="20" t="str">
        <f>'Region - Konkan Data'!D49</f>
        <v>Palghar</v>
      </c>
      <c r="E61" s="20" t="str">
        <f>'Region - Konkan Data'!E49</f>
        <v>Mokhada</v>
      </c>
      <c r="F61" s="20" t="str">
        <f>'Region - Konkan Data'!F49</f>
        <v>20028070</v>
      </c>
      <c r="G61" s="20" t="str">
        <f>'Region - Konkan Data'!G49</f>
        <v>MOKHADA TALUKA 58 VILLAGES R.R.W.S. SCHEME, TAL -MOKHADA</v>
      </c>
      <c r="H61" s="20" t="str">
        <f>'Region - Konkan Data'!H49</f>
        <v>Sadakwadi Koshimshet</v>
      </c>
      <c r="I61" s="20" t="str">
        <f>'Region - Konkan Data'!I49</f>
        <v>ESR_Sadakwadi Koshimshet 0.74LL</v>
      </c>
      <c r="J61" s="21">
        <f>'Region - Konkan Data'!J49</f>
        <v>0</v>
      </c>
      <c r="K61" s="20" t="str">
        <f>'Region - Konkan Data'!K49</f>
        <v>Connected</v>
      </c>
      <c r="L61" s="20" t="str">
        <f>'Region - Konkan Data'!L49</f>
        <v>Online</v>
      </c>
      <c r="M61" s="20" t="str">
        <f>'Region - Konkan Data'!M49</f>
        <v>0.74LL</v>
      </c>
      <c r="N61" s="21">
        <f>'Region - Konkan Data'!N49</f>
        <v>0</v>
      </c>
      <c r="O61" s="21">
        <f>'Region - Konkan Data'!O49</f>
        <v>1.2052969991291924E-2</v>
      </c>
      <c r="P61" s="21">
        <f>'Region - Konkan Data'!P49</f>
        <v>2.0608463287353516E-2</v>
      </c>
      <c r="Q61" s="21">
        <f>'Region - Konkan Data'!Q49</f>
        <v>5.6471935462951661</v>
      </c>
      <c r="R61" s="21">
        <f>'Region - Konkan Data'!R49</f>
        <v>0</v>
      </c>
      <c r="S61" s="21">
        <f>'Region - Konkan Data'!S49</f>
        <v>0</v>
      </c>
      <c r="T61" s="21">
        <f>'Region - Konkan Data'!T49</f>
        <v>1.1547851562500001E-3</v>
      </c>
      <c r="U61" s="20">
        <f>'Region - Konkan Data'!U49</f>
        <v>3</v>
      </c>
      <c r="V61" s="12">
        <f>'Region - Konkan Data'!V49</f>
        <v>1.5605204613077263E-3</v>
      </c>
    </row>
    <row r="62" spans="1:22" x14ac:dyDescent="0.35">
      <c r="A62" s="20">
        <f>'Region - Konkan Data'!A50</f>
        <v>48</v>
      </c>
      <c r="B62" s="20" t="str">
        <f>'Region - Konkan Data'!B50</f>
        <v>Palghar</v>
      </c>
      <c r="C62" s="20" t="str">
        <f>'Region - Konkan Data'!C50</f>
        <v>Palghar</v>
      </c>
      <c r="D62" s="20" t="str">
        <f>'Region - Konkan Data'!D50</f>
        <v>Palghar</v>
      </c>
      <c r="E62" s="20" t="str">
        <f>'Region - Konkan Data'!E50</f>
        <v>Mokhada</v>
      </c>
      <c r="F62" s="20" t="str">
        <f>'Region - Konkan Data'!F50</f>
        <v>20028070</v>
      </c>
      <c r="G62" s="20" t="str">
        <f>'Region - Konkan Data'!G50</f>
        <v>MOKHADA TALUKA 58 VILLAGES R.R.W.S. SCHEME, TAL -MOKHADA</v>
      </c>
      <c r="H62" s="20" t="str">
        <f>'Region - Konkan Data'!H50</f>
        <v>Madkyachimet Pimpalgaon</v>
      </c>
      <c r="I62" s="20" t="str">
        <f>'Region - Konkan Data'!I50</f>
        <v>ESR_Madkyachimet Pimpalgaon.25LL</v>
      </c>
      <c r="J62" s="21">
        <f>'Region - Konkan Data'!J50</f>
        <v>0</v>
      </c>
      <c r="K62" s="20" t="str">
        <f>'Region - Konkan Data'!K50</f>
        <v>Connected</v>
      </c>
      <c r="L62" s="20" t="str">
        <f>'Region - Konkan Data'!L50</f>
        <v>Online</v>
      </c>
      <c r="M62" s="20" t="str">
        <f>'Region - Konkan Data'!M50</f>
        <v>1.78LL</v>
      </c>
      <c r="N62" s="21">
        <f>'Region - Konkan Data'!N50</f>
        <v>1.4509999454021453E-2</v>
      </c>
      <c r="O62" s="21">
        <f>'Region - Konkan Data'!O50</f>
        <v>0</v>
      </c>
      <c r="P62" s="21">
        <f>'Region - Konkan Data'!P50</f>
        <v>0</v>
      </c>
      <c r="Q62" s="21">
        <f>'Region - Konkan Data'!Q50</f>
        <v>5.419999361038208E-3</v>
      </c>
      <c r="R62" s="21">
        <f>'Region - Konkan Data'!R50</f>
        <v>0</v>
      </c>
      <c r="S62" s="21">
        <f>'Region - Konkan Data'!S50</f>
        <v>0</v>
      </c>
      <c r="T62" s="21">
        <f>'Region - Konkan Data'!T50</f>
        <v>0</v>
      </c>
      <c r="U62" s="20">
        <f>'Region - Konkan Data'!U50</f>
        <v>5</v>
      </c>
      <c r="V62" s="12">
        <f>'Region - Konkan Data'!V50</f>
        <v>0</v>
      </c>
    </row>
    <row r="63" spans="1:22" x14ac:dyDescent="0.35">
      <c r="A63" s="20">
        <f>'Region - Konkan Data'!A51</f>
        <v>49</v>
      </c>
      <c r="B63" s="20" t="str">
        <f>'Region - Konkan Data'!B51</f>
        <v>Palghar</v>
      </c>
      <c r="C63" s="20" t="str">
        <f>'Region - Konkan Data'!C51</f>
        <v>Palghar</v>
      </c>
      <c r="D63" s="20" t="str">
        <f>'Region - Konkan Data'!D51</f>
        <v>Palghar</v>
      </c>
      <c r="E63" s="20" t="str">
        <f>'Region - Konkan Data'!E51</f>
        <v>Dahanu</v>
      </c>
      <c r="F63" s="20" t="str">
        <f>'Region - Konkan Data'!F51</f>
        <v>4918426</v>
      </c>
      <c r="G63" s="20" t="str">
        <f>'Region - Konkan Data'!G51</f>
        <v>BADA POKHARAN RETROFITTING RPWSS</v>
      </c>
      <c r="H63" s="20" t="str">
        <f>'Region - Konkan Data'!H51</f>
        <v>Asangaon Dandipada</v>
      </c>
      <c r="I63" s="20" t="str">
        <f>'Region - Konkan Data'!I51</f>
        <v>ESR Asangaon Dandipada 0.20LL</v>
      </c>
      <c r="J63" s="21">
        <f>'Region - Konkan Data'!J51</f>
        <v>1.3379142284393311</v>
      </c>
      <c r="K63" s="20" t="str">
        <f>'Region - Konkan Data'!K51</f>
        <v>Connected</v>
      </c>
      <c r="L63" s="20" t="str">
        <f>'Region - Konkan Data'!L51</f>
        <v>Online</v>
      </c>
      <c r="M63" s="20" t="str">
        <f>'Region - Konkan Data'!M51</f>
        <v>0.20LL</v>
      </c>
      <c r="N63" s="21">
        <f>'Region - Konkan Data'!N51</f>
        <v>0.60174316406249995</v>
      </c>
      <c r="O63" s="21">
        <f>'Region - Konkan Data'!O51</f>
        <v>0.40959472656250001</v>
      </c>
      <c r="P63" s="21">
        <f>'Region - Konkan Data'!P51</f>
        <v>4.5491455078124998</v>
      </c>
      <c r="Q63" s="21">
        <f>'Region - Konkan Data'!Q51</f>
        <v>1.0065771484374999</v>
      </c>
      <c r="R63" s="21">
        <f>'Region - Konkan Data'!R51</f>
        <v>1.191455078125</v>
      </c>
      <c r="S63" s="21">
        <f>'Region - Konkan Data'!S51</f>
        <v>2.1726025390624999</v>
      </c>
      <c r="T63" s="21">
        <f>'Region - Konkan Data'!T51</f>
        <v>0.42416015624999998</v>
      </c>
      <c r="U63" s="20">
        <f>'Region - Konkan Data'!U51</f>
        <v>0</v>
      </c>
      <c r="V63" s="12">
        <f>'Region - Konkan Data'!V51</f>
        <v>2.1208007496476089</v>
      </c>
    </row>
    <row r="64" spans="1:22" x14ac:dyDescent="0.35">
      <c r="A64" s="20">
        <f>'Region - Konkan Data'!A52</f>
        <v>50</v>
      </c>
      <c r="B64" s="20" t="str">
        <f>'Region - Konkan Data'!B52</f>
        <v>Palghar</v>
      </c>
      <c r="C64" s="20" t="str">
        <f>'Region - Konkan Data'!C52</f>
        <v>Palghar</v>
      </c>
      <c r="D64" s="20" t="str">
        <f>'Region - Konkan Data'!D52</f>
        <v>Palghar</v>
      </c>
      <c r="E64" s="20" t="str">
        <f>'Region - Konkan Data'!E52</f>
        <v>Mokhada</v>
      </c>
      <c r="F64" s="20" t="str">
        <f>'Region - Konkan Data'!F52</f>
        <v>20028070</v>
      </c>
      <c r="G64" s="20" t="str">
        <f>'Region - Konkan Data'!G52</f>
        <v>MOKHADA TALUKA 58 VILLAGES R.R.W.S. SCHEME, TAL -MOKHADA</v>
      </c>
      <c r="H64" s="20" t="str">
        <f>'Region - Konkan Data'!H52</f>
        <v>Hattipada Chas</v>
      </c>
      <c r="I64" s="20" t="str">
        <f>'Region - Konkan Data'!I52</f>
        <v>ESR_Hattipada Chas.56LL</v>
      </c>
      <c r="J64" s="21">
        <f>'Region - Konkan Data'!J52</f>
        <v>0</v>
      </c>
      <c r="K64" s="20" t="str">
        <f>'Region - Konkan Data'!K52</f>
        <v>Connected</v>
      </c>
      <c r="L64" s="20" t="str">
        <f>'Region - Konkan Data'!L52</f>
        <v>Online</v>
      </c>
      <c r="M64" s="20" t="str">
        <f>'Region - Konkan Data'!M52</f>
        <v>0.25LL</v>
      </c>
      <c r="N64" s="21">
        <f>'Region - Konkan Data'!N52</f>
        <v>0</v>
      </c>
      <c r="O64" s="21">
        <f>'Region - Konkan Data'!O52</f>
        <v>0</v>
      </c>
      <c r="P64" s="21">
        <f>'Region - Konkan Data'!P52</f>
        <v>0</v>
      </c>
      <c r="Q64" s="21">
        <f>'Region - Konkan Data'!Q52</f>
        <v>0</v>
      </c>
      <c r="R64" s="21">
        <f>'Region - Konkan Data'!R52</f>
        <v>0</v>
      </c>
      <c r="S64" s="21">
        <f>'Region - Konkan Data'!S52</f>
        <v>0</v>
      </c>
      <c r="T64" s="21">
        <f>'Region - Konkan Data'!T52</f>
        <v>0</v>
      </c>
      <c r="U64" s="20">
        <f>'Region - Konkan Data'!U52</f>
        <v>7</v>
      </c>
      <c r="V64" s="12">
        <f>'Region - Konkan Data'!V52</f>
        <v>0</v>
      </c>
    </row>
    <row r="65" spans="1:22" x14ac:dyDescent="0.35">
      <c r="A65" s="20">
        <f>'Region - Konkan Data'!A53</f>
        <v>51</v>
      </c>
      <c r="B65" s="20" t="str">
        <f>'Region - Konkan Data'!B53</f>
        <v>Palghar</v>
      </c>
      <c r="C65" s="20" t="str">
        <f>'Region - Konkan Data'!C53</f>
        <v>Palghar</v>
      </c>
      <c r="D65" s="20" t="str">
        <f>'Region - Konkan Data'!D53</f>
        <v>Palghar</v>
      </c>
      <c r="E65" s="20" t="str">
        <f>'Region - Konkan Data'!E53</f>
        <v>Mokhada</v>
      </c>
      <c r="F65" s="20" t="str">
        <f>'Region - Konkan Data'!F53</f>
        <v>20028070</v>
      </c>
      <c r="G65" s="20" t="str">
        <f>'Region - Konkan Data'!G53</f>
        <v>MOKHADA TALUKA 58 VILLAGES R.R.W.S. SCHEME, TAL -MOKHADA</v>
      </c>
      <c r="H65" s="20" t="str">
        <f>'Region - Konkan Data'!H53</f>
        <v>Udhale</v>
      </c>
      <c r="I65" s="20" t="str">
        <f>'Region - Konkan Data'!I53</f>
        <v>ESR_Udhale.39LL</v>
      </c>
      <c r="J65" s="21">
        <f>'Region - Konkan Data'!J53</f>
        <v>0</v>
      </c>
      <c r="K65" s="20" t="str">
        <f>'Region - Konkan Data'!K53</f>
        <v>Connected</v>
      </c>
      <c r="L65" s="20" t="str">
        <f>'Region - Konkan Data'!L53</f>
        <v>Online</v>
      </c>
      <c r="M65" s="20" t="str">
        <f>'Region - Konkan Data'!M53</f>
        <v>0.54LL</v>
      </c>
      <c r="N65" s="21">
        <f>'Region - Konkan Data'!N53</f>
        <v>0.52710937499999999</v>
      </c>
      <c r="O65" s="21">
        <f>'Region - Konkan Data'!O53</f>
        <v>0.311884765625</v>
      </c>
      <c r="P65" s="21">
        <f>'Region - Konkan Data'!P53</f>
        <v>0.72208984374999996</v>
      </c>
      <c r="Q65" s="21">
        <f>'Region - Konkan Data'!Q53</f>
        <v>2.8847656249999999E-2</v>
      </c>
      <c r="R65" s="21">
        <f>'Region - Konkan Data'!R53</f>
        <v>0</v>
      </c>
      <c r="S65" s="21">
        <f>'Region - Konkan Data'!S53</f>
        <v>0</v>
      </c>
      <c r="T65" s="21">
        <f>'Region - Konkan Data'!T53</f>
        <v>0.68308593750000002</v>
      </c>
      <c r="U65" s="20">
        <f>'Region - Konkan Data'!U53</f>
        <v>2</v>
      </c>
      <c r="V65" s="12">
        <f>'Region - Konkan Data'!V53</f>
        <v>1.7515024038461537</v>
      </c>
    </row>
    <row r="66" spans="1:22" x14ac:dyDescent="0.35">
      <c r="A66" s="20">
        <f>'Region - Konkan Data'!A54</f>
        <v>52</v>
      </c>
      <c r="B66" s="20" t="str">
        <f>'Region - Konkan Data'!B54</f>
        <v>Raigadh</v>
      </c>
      <c r="C66" s="20" t="str">
        <f>'Region - Konkan Data'!C54</f>
        <v>Raigadh</v>
      </c>
      <c r="D66" s="20" t="str">
        <f>'Region - Konkan Data'!D54</f>
        <v>Raigadh</v>
      </c>
      <c r="E66" s="20" t="str">
        <f>'Region - Konkan Data'!E54</f>
        <v>Karjat</v>
      </c>
      <c r="F66" s="20" t="str">
        <f>'Region - Konkan Data'!F54</f>
        <v>20028195</v>
      </c>
      <c r="G66" s="20" t="str">
        <f>'Region - Konkan Data'!G54</f>
        <v>Kadav water supply scheme, Tal. Karjat Dist. Raigad</v>
      </c>
      <c r="H66" s="20" t="str">
        <f>'Region - Konkan Data'!H54</f>
        <v>Kadav</v>
      </c>
      <c r="I66" s="20" t="str">
        <f>'Region - Konkan Data'!I54</f>
        <v>ESR Kadav.2.85LL</v>
      </c>
      <c r="J66" s="21">
        <f>'Region - Konkan Data'!J54</f>
        <v>28.31965446472168</v>
      </c>
      <c r="K66" s="20" t="str">
        <f>'Region - Konkan Data'!K54</f>
        <v>Connected</v>
      </c>
      <c r="L66" s="20" t="str">
        <f>'Region - Konkan Data'!L54</f>
        <v>Online</v>
      </c>
      <c r="M66" s="20" t="str">
        <f>'Region - Konkan Data'!M54</f>
        <v>2.85LL</v>
      </c>
      <c r="N66" s="21">
        <f>'Region - Konkan Data'!N54</f>
        <v>0.23938293457031251</v>
      </c>
      <c r="O66" s="21">
        <f>'Region - Konkan Data'!O54</f>
        <v>0.25491027832031249</v>
      </c>
      <c r="P66" s="21">
        <f>'Region - Konkan Data'!P54</f>
        <v>0.4764276123046875</v>
      </c>
      <c r="Q66" s="21">
        <f>'Region - Konkan Data'!Q54</f>
        <v>0.2790478515625</v>
      </c>
      <c r="R66" s="21">
        <f>'Region - Konkan Data'!R54</f>
        <v>0</v>
      </c>
      <c r="S66" s="21">
        <f>'Region - Konkan Data'!S54</f>
        <v>0.2365236541415402</v>
      </c>
      <c r="T66" s="21">
        <f>'Region - Konkan Data'!T54</f>
        <v>0.240020751953125</v>
      </c>
      <c r="U66" s="20">
        <f>'Region - Konkan Data'!U54</f>
        <v>1</v>
      </c>
      <c r="V66" s="12">
        <f>'Region - Konkan Data'!V54</f>
        <v>8.4217810520968814E-2</v>
      </c>
    </row>
  </sheetData>
  <mergeCells count="26">
    <mergeCell ref="U10:W10"/>
    <mergeCell ref="U11:W11"/>
    <mergeCell ref="A2:V2"/>
    <mergeCell ref="A5:V5"/>
    <mergeCell ref="A7:C7"/>
    <mergeCell ref="T7:W7"/>
    <mergeCell ref="U8:W8"/>
    <mergeCell ref="U9:W9"/>
    <mergeCell ref="D9:D10"/>
    <mergeCell ref="E9:K9"/>
    <mergeCell ref="A13:A14"/>
    <mergeCell ref="B13:B14"/>
    <mergeCell ref="C13:C14"/>
    <mergeCell ref="D13:D14"/>
    <mergeCell ref="E13:E14"/>
    <mergeCell ref="V13:V14"/>
    <mergeCell ref="M13:M14"/>
    <mergeCell ref="F13:F14"/>
    <mergeCell ref="G13:G14"/>
    <mergeCell ref="N13:T13"/>
    <mergeCell ref="U13:U14"/>
    <mergeCell ref="H13:H14"/>
    <mergeCell ref="I13:I14"/>
    <mergeCell ref="J13:J14"/>
    <mergeCell ref="K13:K14"/>
    <mergeCell ref="L13:L14"/>
  </mergeCells>
  <conditionalFormatting sqref="A13:K14">
    <cfRule type="containsText" dxfId="14" priority="14" operator="containsText" text="Online">
      <formula>NOT(ISERROR(SEARCH("Online",A13)))</formula>
    </cfRule>
  </conditionalFormatting>
  <conditionalFormatting sqref="A15:V66 X15:XFD25 W26:XFD1048576 A67:U1048576">
    <cfRule type="containsText" dxfId="13" priority="16" operator="containsText" text="Connected">
      <formula>NOT(ISERROR(SEARCH("Connected",A15)))</formula>
    </cfRule>
  </conditionalFormatting>
  <conditionalFormatting sqref="E11:K11">
    <cfRule type="containsText" dxfId="12" priority="2" operator="containsText" text="Connected">
      <formula>NOT(ISERROR(SEARCH("Connected",E11)))</formula>
    </cfRule>
  </conditionalFormatting>
  <conditionalFormatting sqref="F10:K10">
    <cfRule type="containsText" dxfId="11" priority="1" operator="containsText" text="Online">
      <formula>NOT(ISERROR(SEARCH("Online",F10)))</formula>
    </cfRule>
  </conditionalFormatting>
  <conditionalFormatting sqref="M13:T14 V13:V14">
    <cfRule type="containsText" dxfId="10" priority="13" operator="containsText" text="Online">
      <formula>NOT(ISERROR(SEARCH("Online",M13)))</formula>
    </cfRule>
  </conditionalFormatting>
  <conditionalFormatting sqref="T7:T11">
    <cfRule type="containsText" dxfId="9" priority="3" operator="containsText" text="Connected">
      <formula>NOT(ISERROR(SEARCH("Connected",T7)))</formula>
    </cfRule>
    <cfRule type="containsText" dxfId="8" priority="4" operator="containsText" text="Fully Completed">
      <formula>NOT(ISERROR(SEARCH("Fully Completed",T7)))</formula>
    </cfRule>
    <cfRule type="containsText" dxfId="7" priority="5" operator="containsText" text="In Progress">
      <formula>NOT(ISERROR(SEARCH("In Progress",T7)))</formula>
    </cfRule>
    <cfRule type="containsText" dxfId="6" priority="6" operator="containsText" text="Online">
      <formula>NOT(ISERROR(SEARCH("Online",T7)))</formula>
    </cfRule>
  </conditionalFormatting>
  <conditionalFormatting sqref="U13">
    <cfRule type="containsText" dxfId="5" priority="8" operator="containsText" text="Online">
      <formula>NOT(ISERROR(SEARCH("Online",U13)))</formula>
    </cfRule>
  </conditionalFormatting>
  <conditionalFormatting sqref="V1:V6 V12:V1048576">
    <cfRule type="colorScale" priority="15">
      <colorScale>
        <cfvo type="num" val="0"/>
        <cfvo type="num" val="1"/>
        <cfvo type="num" val="3"/>
        <color theme="0"/>
        <color theme="9" tint="0.39997558519241921"/>
        <color rgb="FFFF000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B2A78-3B4E-42D6-A599-69A6418306AC}">
  <dimension ref="A1:V183"/>
  <sheetViews>
    <sheetView topLeftCell="A178" zoomScale="76" zoomScaleNormal="60" workbookViewId="0">
      <selection activeCell="F190" sqref="A1:XFD1048576"/>
    </sheetView>
  </sheetViews>
  <sheetFormatPr defaultRowHeight="14.5" x14ac:dyDescent="0.35"/>
  <cols>
    <col min="1" max="1" width="6.54296875" bestFit="1" customWidth="1"/>
    <col min="2" max="2" width="9.1796875" bestFit="1" customWidth="1"/>
    <col min="3" max="3" width="9.81640625" bestFit="1" customWidth="1"/>
    <col min="4" max="4" width="14.453125" bestFit="1" customWidth="1"/>
    <col min="5" max="5" width="14.81640625" bestFit="1" customWidth="1"/>
    <col min="6" max="6" width="11" bestFit="1" customWidth="1"/>
    <col min="7" max="7" width="37" bestFit="1" customWidth="1"/>
    <col min="8" max="8" width="15.90625" bestFit="1" customWidth="1"/>
    <col min="9" max="9" width="27.6328125" bestFit="1" customWidth="1"/>
    <col min="10" max="10" width="10.08984375" bestFit="1" customWidth="1"/>
    <col min="11" max="11" width="29.08984375" bestFit="1" customWidth="1"/>
    <col min="12" max="12" width="16.453125" bestFit="1" customWidth="1"/>
    <col min="13" max="13" width="13.36328125" bestFit="1" customWidth="1"/>
    <col min="14" max="20" width="13.453125" bestFit="1" customWidth="1"/>
    <col min="21" max="21" width="13.453125" customWidth="1"/>
    <col min="22" max="22" width="27.81640625" customWidth="1"/>
    <col min="994" max="994" width="190.36328125" bestFit="1" customWidth="1"/>
  </cols>
  <sheetData>
    <row r="1" spans="1:22" s="10" customFormat="1" ht="15.65" customHeight="1" x14ac:dyDescent="0.35">
      <c r="A1" s="54" t="s">
        <v>9</v>
      </c>
      <c r="B1" s="54" t="s">
        <v>2</v>
      </c>
      <c r="C1" s="54" t="s">
        <v>3</v>
      </c>
      <c r="D1" s="54" t="s">
        <v>4</v>
      </c>
      <c r="E1" s="54" t="s">
        <v>5</v>
      </c>
      <c r="F1" s="54" t="s">
        <v>6</v>
      </c>
      <c r="G1" s="54" t="s">
        <v>7</v>
      </c>
      <c r="H1" s="54" t="s">
        <v>0</v>
      </c>
      <c r="I1" s="54" t="s">
        <v>10</v>
      </c>
      <c r="J1" s="54" t="s">
        <v>38</v>
      </c>
      <c r="K1" s="54" t="s">
        <v>11</v>
      </c>
      <c r="L1" s="54" t="s">
        <v>30</v>
      </c>
      <c r="M1" s="54" t="s">
        <v>27</v>
      </c>
      <c r="N1" s="54" t="s">
        <v>39</v>
      </c>
      <c r="O1" s="54"/>
      <c r="P1" s="54"/>
      <c r="Q1" s="54"/>
      <c r="R1" s="54"/>
      <c r="S1" s="54"/>
      <c r="T1" s="54"/>
      <c r="U1" s="54" t="s">
        <v>441</v>
      </c>
      <c r="V1" s="54" t="s">
        <v>32</v>
      </c>
    </row>
    <row r="2" spans="1:22" s="11" customFormat="1" ht="33.65" customHeight="1" x14ac:dyDescent="0.35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13" t="s">
        <v>1153</v>
      </c>
      <c r="O2" s="9" t="s">
        <v>1154</v>
      </c>
      <c r="P2" s="9" t="s">
        <v>1155</v>
      </c>
      <c r="Q2" s="9" t="s">
        <v>1156</v>
      </c>
      <c r="R2" s="9" t="s">
        <v>1157</v>
      </c>
      <c r="S2" s="9" t="s">
        <v>1158</v>
      </c>
      <c r="T2" s="9" t="s">
        <v>1159</v>
      </c>
      <c r="U2" s="54"/>
      <c r="V2" s="54"/>
    </row>
    <row r="3" spans="1:22" ht="16" x14ac:dyDescent="0.4">
      <c r="A3" s="6">
        <v>1</v>
      </c>
      <c r="B3" s="6" t="s">
        <v>2486</v>
      </c>
      <c r="C3" s="6" t="s">
        <v>2487</v>
      </c>
      <c r="D3" s="6" t="s">
        <v>2487</v>
      </c>
      <c r="E3" s="6" t="s">
        <v>2488</v>
      </c>
      <c r="F3" s="6" t="s">
        <v>2489</v>
      </c>
      <c r="G3" s="6" t="s">
        <v>2490</v>
      </c>
      <c r="H3" s="6" t="s">
        <v>2491</v>
      </c>
      <c r="I3" s="6" t="s">
        <v>2492</v>
      </c>
      <c r="J3" s="6">
        <v>0</v>
      </c>
      <c r="K3" s="6" t="s">
        <v>426</v>
      </c>
      <c r="L3" s="6" t="s">
        <v>430</v>
      </c>
      <c r="M3" s="6" t="s">
        <v>1955</v>
      </c>
      <c r="N3" s="23">
        <v>0.41159179687500003</v>
      </c>
      <c r="O3" s="23">
        <v>0.103359375</v>
      </c>
      <c r="P3" s="23">
        <v>0.94601074218750003</v>
      </c>
      <c r="Q3" s="23">
        <v>0.81192871093749996</v>
      </c>
      <c r="R3" s="23">
        <v>1.1839013671875001</v>
      </c>
      <c r="S3" s="23">
        <v>2.0902343750000001</v>
      </c>
      <c r="T3" s="23">
        <v>2.3203125000000002E-2</v>
      </c>
      <c r="U3" s="6">
        <v>0</v>
      </c>
      <c r="V3" s="12">
        <v>0.116015625</v>
      </c>
    </row>
    <row r="4" spans="1:22" ht="16" x14ac:dyDescent="0.4">
      <c r="A4" s="6">
        <v>2</v>
      </c>
      <c r="B4" s="6" t="s">
        <v>2486</v>
      </c>
      <c r="C4" s="6" t="s">
        <v>2487</v>
      </c>
      <c r="D4" s="6" t="s">
        <v>2487</v>
      </c>
      <c r="E4" s="6" t="s">
        <v>2488</v>
      </c>
      <c r="F4" s="6" t="s">
        <v>2489</v>
      </c>
      <c r="G4" s="6" t="s">
        <v>2490</v>
      </c>
      <c r="H4" s="6" t="s">
        <v>2493</v>
      </c>
      <c r="I4" s="6" t="s">
        <v>2494</v>
      </c>
      <c r="J4" s="6">
        <v>1.1891999244689941</v>
      </c>
      <c r="K4" s="6" t="s">
        <v>426</v>
      </c>
      <c r="L4" s="6" t="s">
        <v>430</v>
      </c>
      <c r="M4" s="6" t="s">
        <v>2495</v>
      </c>
      <c r="N4" s="23">
        <v>1.4071533203125</v>
      </c>
      <c r="O4" s="23">
        <v>0.2277783203125</v>
      </c>
      <c r="P4" s="23">
        <v>1.4659374999999999</v>
      </c>
      <c r="Q4" s="23">
        <v>5.8930664062499999E-2</v>
      </c>
      <c r="R4" s="23">
        <v>1.425830078125</v>
      </c>
      <c r="S4" s="23">
        <v>0.32854492187500001</v>
      </c>
      <c r="T4" s="23">
        <v>1.3627392578124999</v>
      </c>
      <c r="U4" s="6">
        <v>0</v>
      </c>
      <c r="V4" s="12">
        <v>2.7254785156249999</v>
      </c>
    </row>
    <row r="5" spans="1:22" ht="16" x14ac:dyDescent="0.4">
      <c r="A5" s="6">
        <v>3</v>
      </c>
      <c r="B5" s="6" t="s">
        <v>2486</v>
      </c>
      <c r="C5" s="6" t="s">
        <v>2487</v>
      </c>
      <c r="D5" s="6" t="s">
        <v>2487</v>
      </c>
      <c r="E5" s="6" t="s">
        <v>2488</v>
      </c>
      <c r="F5" s="6" t="s">
        <v>2489</v>
      </c>
      <c r="G5" s="6" t="s">
        <v>2490</v>
      </c>
      <c r="H5" s="6" t="s">
        <v>2496</v>
      </c>
      <c r="I5" s="6" t="s">
        <v>2497</v>
      </c>
      <c r="J5" s="6">
        <v>1.9967337846755981</v>
      </c>
      <c r="K5" s="6" t="s">
        <v>426</v>
      </c>
      <c r="L5" s="6" t="s">
        <v>430</v>
      </c>
      <c r="M5" s="6" t="s">
        <v>1940</v>
      </c>
      <c r="N5" s="23">
        <v>0</v>
      </c>
      <c r="O5" s="23">
        <v>129.79779296875</v>
      </c>
      <c r="P5" s="23">
        <v>0</v>
      </c>
      <c r="Q5" s="23">
        <v>90.547163085937498</v>
      </c>
      <c r="R5" s="23">
        <v>0</v>
      </c>
      <c r="S5" s="23">
        <v>0</v>
      </c>
      <c r="T5" s="23">
        <v>75.079858398437494</v>
      </c>
      <c r="U5" s="6">
        <v>4</v>
      </c>
      <c r="V5" s="12">
        <v>250.26619466145831</v>
      </c>
    </row>
    <row r="6" spans="1:22" ht="16" x14ac:dyDescent="0.4">
      <c r="A6" s="6">
        <v>4</v>
      </c>
      <c r="B6" s="6" t="s">
        <v>56</v>
      </c>
      <c r="C6" s="6" t="s">
        <v>2498</v>
      </c>
      <c r="D6" s="6" t="s">
        <v>2499</v>
      </c>
      <c r="E6" s="6" t="s">
        <v>2500</v>
      </c>
      <c r="F6" s="6" t="s">
        <v>2501</v>
      </c>
      <c r="G6" s="6" t="s">
        <v>2502</v>
      </c>
      <c r="H6" s="6" t="s">
        <v>2503</v>
      </c>
      <c r="I6" s="6" t="s">
        <v>2504</v>
      </c>
      <c r="J6" s="6">
        <v>0</v>
      </c>
      <c r="K6" s="6" t="s">
        <v>426</v>
      </c>
      <c r="L6" s="6" t="s">
        <v>432</v>
      </c>
      <c r="M6" s="6" t="s">
        <v>2276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U6" s="6">
        <v>7</v>
      </c>
      <c r="V6" s="12">
        <v>0</v>
      </c>
    </row>
    <row r="7" spans="1:22" ht="16" x14ac:dyDescent="0.4">
      <c r="A7" s="6">
        <v>5</v>
      </c>
      <c r="B7" s="6" t="s">
        <v>2486</v>
      </c>
      <c r="C7" s="6" t="s">
        <v>2487</v>
      </c>
      <c r="D7" s="6" t="s">
        <v>2487</v>
      </c>
      <c r="E7" s="6" t="s">
        <v>2488</v>
      </c>
      <c r="F7" s="6" t="s">
        <v>2489</v>
      </c>
      <c r="G7" s="6" t="s">
        <v>2490</v>
      </c>
      <c r="H7" s="6" t="s">
        <v>2505</v>
      </c>
      <c r="I7" s="6" t="s">
        <v>2506</v>
      </c>
      <c r="J7" s="6">
        <v>0</v>
      </c>
      <c r="K7" s="6" t="s">
        <v>426</v>
      </c>
      <c r="L7" s="6" t="s">
        <v>430</v>
      </c>
      <c r="M7" s="6" t="s">
        <v>1934</v>
      </c>
      <c r="N7" s="23">
        <v>0</v>
      </c>
      <c r="O7" s="23">
        <v>0.25917236328124998</v>
      </c>
      <c r="P7" s="23">
        <v>0</v>
      </c>
      <c r="Q7" s="23">
        <v>0.42448852539062498</v>
      </c>
      <c r="R7" s="23">
        <v>3.2592773437499999E-4</v>
      </c>
      <c r="S7" s="23">
        <v>0.396484375</v>
      </c>
      <c r="T7" s="23">
        <v>0</v>
      </c>
      <c r="U7" s="6">
        <v>3</v>
      </c>
      <c r="V7" s="12">
        <v>0</v>
      </c>
    </row>
    <row r="8" spans="1:22" ht="16" x14ac:dyDescent="0.4">
      <c r="A8" s="6">
        <v>6</v>
      </c>
      <c r="B8" s="6" t="s">
        <v>2486</v>
      </c>
      <c r="C8" s="6" t="s">
        <v>2487</v>
      </c>
      <c r="D8" s="6" t="s">
        <v>2487</v>
      </c>
      <c r="E8" s="6" t="s">
        <v>2488</v>
      </c>
      <c r="F8" s="6" t="s">
        <v>2489</v>
      </c>
      <c r="G8" s="6" t="s">
        <v>2490</v>
      </c>
      <c r="H8" s="6" t="s">
        <v>2507</v>
      </c>
      <c r="I8" s="6" t="s">
        <v>2508</v>
      </c>
      <c r="J8" s="6">
        <v>0</v>
      </c>
      <c r="K8" s="6" t="s">
        <v>426</v>
      </c>
      <c r="L8" s="6" t="s">
        <v>430</v>
      </c>
      <c r="M8" s="6" t="s">
        <v>1926</v>
      </c>
      <c r="N8" s="23">
        <v>0.56570149252525426</v>
      </c>
      <c r="O8" s="23">
        <v>0</v>
      </c>
      <c r="P8" s="23">
        <v>0.64642848677740861</v>
      </c>
      <c r="Q8" s="23">
        <v>7.2524414062500001E-2</v>
      </c>
      <c r="R8" s="23">
        <v>0</v>
      </c>
      <c r="S8" s="23">
        <v>0.22843786120398363</v>
      </c>
      <c r="T8" s="23">
        <v>0.58210937500000004</v>
      </c>
      <c r="U8" s="6">
        <v>2</v>
      </c>
      <c r="V8" s="12">
        <v>2.3284375000000002</v>
      </c>
    </row>
    <row r="9" spans="1:22" ht="16" x14ac:dyDescent="0.4">
      <c r="A9" s="6">
        <v>7</v>
      </c>
      <c r="B9" s="6" t="s">
        <v>56</v>
      </c>
      <c r="C9" s="6" t="s">
        <v>2498</v>
      </c>
      <c r="D9" s="6" t="s">
        <v>2499</v>
      </c>
      <c r="E9" s="6" t="s">
        <v>2500</v>
      </c>
      <c r="F9" s="6" t="s">
        <v>2509</v>
      </c>
      <c r="G9" s="6" t="s">
        <v>2510</v>
      </c>
      <c r="H9" s="6" t="s">
        <v>2511</v>
      </c>
      <c r="I9" s="6" t="s">
        <v>2512</v>
      </c>
      <c r="J9" s="6">
        <v>0</v>
      </c>
      <c r="K9" s="6" t="s">
        <v>426</v>
      </c>
      <c r="L9" s="6" t="s">
        <v>432</v>
      </c>
      <c r="M9" s="6" t="s">
        <v>1242</v>
      </c>
      <c r="N9" s="23">
        <v>0</v>
      </c>
      <c r="O9" s="23">
        <v>0</v>
      </c>
      <c r="P9" s="23">
        <v>0</v>
      </c>
      <c r="Q9" s="23">
        <v>0</v>
      </c>
      <c r="R9" s="23">
        <v>0</v>
      </c>
      <c r="S9" s="23">
        <v>0</v>
      </c>
      <c r="T9" s="23">
        <v>0</v>
      </c>
      <c r="U9" s="6">
        <v>7</v>
      </c>
      <c r="V9" s="12">
        <v>0</v>
      </c>
    </row>
    <row r="10" spans="1:22" ht="16" x14ac:dyDescent="0.4">
      <c r="A10" s="6">
        <v>8</v>
      </c>
      <c r="B10" s="6" t="s">
        <v>56</v>
      </c>
      <c r="C10" s="6" t="s">
        <v>2498</v>
      </c>
      <c r="D10" s="6" t="s">
        <v>2499</v>
      </c>
      <c r="E10" s="6" t="s">
        <v>2500</v>
      </c>
      <c r="F10" s="6" t="s">
        <v>2509</v>
      </c>
      <c r="G10" s="6" t="s">
        <v>2510</v>
      </c>
      <c r="H10" s="6" t="s">
        <v>2511</v>
      </c>
      <c r="I10" s="6" t="s">
        <v>2513</v>
      </c>
      <c r="J10" s="6">
        <v>0</v>
      </c>
      <c r="K10" s="6" t="s">
        <v>426</v>
      </c>
      <c r="L10" s="6" t="s">
        <v>430</v>
      </c>
      <c r="M10" s="6" t="s">
        <v>1242</v>
      </c>
      <c r="N10" s="23">
        <v>0</v>
      </c>
      <c r="O10" s="23">
        <v>0</v>
      </c>
      <c r="P10" s="23">
        <v>0</v>
      </c>
      <c r="Q10" s="23">
        <v>0.66529296874999999</v>
      </c>
      <c r="R10" s="23">
        <v>0</v>
      </c>
      <c r="S10" s="23">
        <v>19.52214149198123</v>
      </c>
      <c r="T10" s="23">
        <v>0</v>
      </c>
      <c r="U10" s="6">
        <v>5</v>
      </c>
      <c r="V10" s="12">
        <v>0</v>
      </c>
    </row>
    <row r="11" spans="1:22" ht="16" x14ac:dyDescent="0.4">
      <c r="A11" s="6">
        <v>9</v>
      </c>
      <c r="B11" s="6" t="s">
        <v>2486</v>
      </c>
      <c r="C11" s="6" t="s">
        <v>2487</v>
      </c>
      <c r="D11" s="6" t="s">
        <v>2487</v>
      </c>
      <c r="E11" s="6" t="s">
        <v>2488</v>
      </c>
      <c r="F11" s="6" t="s">
        <v>2489</v>
      </c>
      <c r="G11" s="6" t="s">
        <v>2490</v>
      </c>
      <c r="H11" s="6" t="s">
        <v>2514</v>
      </c>
      <c r="I11" s="6" t="s">
        <v>2515</v>
      </c>
      <c r="J11" s="6">
        <v>0</v>
      </c>
      <c r="K11" s="6" t="s">
        <v>426</v>
      </c>
      <c r="L11" s="6" t="s">
        <v>430</v>
      </c>
      <c r="M11" s="6" t="s">
        <v>1981</v>
      </c>
      <c r="N11" s="23">
        <v>8.9074373245239262E-4</v>
      </c>
      <c r="O11" s="23">
        <v>1.0281085968017579E-4</v>
      </c>
      <c r="P11" s="23">
        <v>0</v>
      </c>
      <c r="Q11" s="23">
        <v>0</v>
      </c>
      <c r="R11" s="23">
        <v>0</v>
      </c>
      <c r="S11" s="23">
        <v>0</v>
      </c>
      <c r="T11" s="23">
        <v>0</v>
      </c>
      <c r="U11" s="6">
        <v>5</v>
      </c>
      <c r="V11" s="12">
        <v>0</v>
      </c>
    </row>
    <row r="12" spans="1:22" ht="16" x14ac:dyDescent="0.4">
      <c r="A12" s="6">
        <v>10</v>
      </c>
      <c r="B12" s="6" t="s">
        <v>2486</v>
      </c>
      <c r="C12" s="6" t="s">
        <v>2487</v>
      </c>
      <c r="D12" s="6" t="s">
        <v>2487</v>
      </c>
      <c r="E12" s="6" t="s">
        <v>2488</v>
      </c>
      <c r="F12" s="6" t="s">
        <v>2489</v>
      </c>
      <c r="G12" s="6" t="s">
        <v>2490</v>
      </c>
      <c r="H12" s="6" t="s">
        <v>1540</v>
      </c>
      <c r="I12" s="6" t="s">
        <v>2516</v>
      </c>
      <c r="J12" s="6">
        <v>0</v>
      </c>
      <c r="K12" s="6" t="s">
        <v>426</v>
      </c>
      <c r="L12" s="6" t="s">
        <v>430</v>
      </c>
      <c r="M12" s="6" t="s">
        <v>2095</v>
      </c>
      <c r="N12" s="23">
        <v>0</v>
      </c>
      <c r="O12" s="23">
        <v>0.22023681640625001</v>
      </c>
      <c r="P12" s="23">
        <v>0</v>
      </c>
      <c r="Q12" s="23">
        <v>0</v>
      </c>
      <c r="R12" s="23">
        <v>0.21996643066406249</v>
      </c>
      <c r="S12" s="23">
        <v>0</v>
      </c>
      <c r="T12" s="23">
        <v>0</v>
      </c>
      <c r="U12" s="6">
        <v>5</v>
      </c>
      <c r="V12" s="12">
        <v>0</v>
      </c>
    </row>
    <row r="13" spans="1:22" ht="16" x14ac:dyDescent="0.4">
      <c r="A13" s="6">
        <v>11</v>
      </c>
      <c r="B13" s="6" t="s">
        <v>56</v>
      </c>
      <c r="C13" s="6" t="s">
        <v>56</v>
      </c>
      <c r="D13" s="6" t="s">
        <v>56</v>
      </c>
      <c r="E13" s="6" t="s">
        <v>2517</v>
      </c>
      <c r="F13" s="6" t="s">
        <v>2518</v>
      </c>
      <c r="G13" s="6" t="s">
        <v>2519</v>
      </c>
      <c r="H13" s="6" t="s">
        <v>2520</v>
      </c>
      <c r="I13" s="6" t="s">
        <v>2521</v>
      </c>
      <c r="J13" s="6">
        <v>0</v>
      </c>
      <c r="K13" s="6" t="s">
        <v>426</v>
      </c>
      <c r="L13" s="6" t="s">
        <v>430</v>
      </c>
      <c r="M13" s="6" t="s">
        <v>2522</v>
      </c>
      <c r="N13" s="23">
        <v>3.8235187530517579E-4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6">
        <v>6</v>
      </c>
      <c r="V13" s="12">
        <v>0</v>
      </c>
    </row>
    <row r="14" spans="1:22" ht="16" x14ac:dyDescent="0.4">
      <c r="A14" s="6">
        <v>12</v>
      </c>
      <c r="B14" s="6" t="s">
        <v>2486</v>
      </c>
      <c r="C14" s="6" t="s">
        <v>2487</v>
      </c>
      <c r="D14" s="6" t="s">
        <v>2487</v>
      </c>
      <c r="E14" s="6" t="s">
        <v>2488</v>
      </c>
      <c r="F14" s="6" t="s">
        <v>2489</v>
      </c>
      <c r="G14" s="6" t="s">
        <v>2490</v>
      </c>
      <c r="H14" s="6" t="s">
        <v>2523</v>
      </c>
      <c r="I14" s="6" t="s">
        <v>2524</v>
      </c>
      <c r="J14" s="6">
        <v>0</v>
      </c>
      <c r="K14" s="6" t="s">
        <v>426</v>
      </c>
      <c r="L14" s="6" t="s">
        <v>430</v>
      </c>
      <c r="M14" s="6" t="s">
        <v>1981</v>
      </c>
      <c r="N14" s="23">
        <v>8.0761718749999996E-3</v>
      </c>
      <c r="O14" s="23">
        <v>3.9785156250000002E-2</v>
      </c>
      <c r="P14" s="23">
        <v>2.0121972656249998</v>
      </c>
      <c r="Q14" s="23">
        <v>1.4840039062499999</v>
      </c>
      <c r="R14" s="23">
        <v>2.178916015625</v>
      </c>
      <c r="S14" s="23">
        <v>2.6121972656249999</v>
      </c>
      <c r="T14" s="23">
        <v>0.35454101562500001</v>
      </c>
      <c r="U14" s="6">
        <v>0</v>
      </c>
      <c r="V14" s="12">
        <v>0.70908203125000002</v>
      </c>
    </row>
    <row r="15" spans="1:22" ht="16" x14ac:dyDescent="0.4">
      <c r="A15" s="6">
        <v>13</v>
      </c>
      <c r="B15" s="6" t="s">
        <v>56</v>
      </c>
      <c r="C15" s="6" t="s">
        <v>2498</v>
      </c>
      <c r="D15" s="6" t="s">
        <v>2499</v>
      </c>
      <c r="E15" s="6" t="s">
        <v>2500</v>
      </c>
      <c r="F15" s="6" t="s">
        <v>2501</v>
      </c>
      <c r="G15" s="6" t="s">
        <v>2502</v>
      </c>
      <c r="H15" s="6" t="s">
        <v>2525</v>
      </c>
      <c r="I15" s="6" t="s">
        <v>2526</v>
      </c>
      <c r="J15" s="6">
        <v>1.0745794773101807</v>
      </c>
      <c r="K15" s="6" t="s">
        <v>426</v>
      </c>
      <c r="L15" s="6" t="s">
        <v>430</v>
      </c>
      <c r="M15" s="6" t="s">
        <v>2276</v>
      </c>
      <c r="N15" s="23">
        <v>8.3320312499999993E-2</v>
      </c>
      <c r="O15" s="23">
        <v>0.30829345703125</v>
      </c>
      <c r="P15" s="23">
        <v>0.11535400390625</v>
      </c>
      <c r="Q15" s="23">
        <v>0.22769287109375</v>
      </c>
      <c r="R15" s="23">
        <v>0.24156982421875001</v>
      </c>
      <c r="S15" s="23">
        <v>0.14642333984375</v>
      </c>
      <c r="T15" s="23">
        <v>0.36131103515625002</v>
      </c>
      <c r="U15" s="6">
        <v>0</v>
      </c>
      <c r="V15" s="12">
        <v>0.72262207031250003</v>
      </c>
    </row>
    <row r="16" spans="1:22" ht="16" x14ac:dyDescent="0.4">
      <c r="A16" s="6">
        <v>14</v>
      </c>
      <c r="B16" s="6" t="s">
        <v>56</v>
      </c>
      <c r="C16" s="6" t="s">
        <v>2498</v>
      </c>
      <c r="D16" s="6" t="s">
        <v>2499</v>
      </c>
      <c r="E16" s="6" t="s">
        <v>2500</v>
      </c>
      <c r="F16" s="6" t="s">
        <v>2509</v>
      </c>
      <c r="G16" s="6" t="s">
        <v>2510</v>
      </c>
      <c r="H16" s="6" t="s">
        <v>2511</v>
      </c>
      <c r="I16" s="6" t="s">
        <v>2527</v>
      </c>
      <c r="J16" s="6">
        <v>0</v>
      </c>
      <c r="K16" s="6" t="s">
        <v>426</v>
      </c>
      <c r="L16" s="6" t="s">
        <v>430</v>
      </c>
      <c r="M16" s="6" t="s">
        <v>1182</v>
      </c>
      <c r="N16" s="23">
        <v>0</v>
      </c>
      <c r="O16" s="23">
        <v>6.3766479492187497E-3</v>
      </c>
      <c r="P16" s="23">
        <v>0</v>
      </c>
      <c r="Q16" s="23">
        <v>1.6557617187499998E-2</v>
      </c>
      <c r="R16" s="23">
        <v>0</v>
      </c>
      <c r="S16" s="23">
        <v>1.0641479492187499E-3</v>
      </c>
      <c r="T16" s="23">
        <v>0</v>
      </c>
      <c r="U16" s="6">
        <v>4</v>
      </c>
      <c r="V16" s="12">
        <v>0</v>
      </c>
    </row>
    <row r="17" spans="1:22" ht="16" x14ac:dyDescent="0.4">
      <c r="A17" s="6">
        <v>15</v>
      </c>
      <c r="B17" s="6" t="s">
        <v>56</v>
      </c>
      <c r="C17" s="6" t="s">
        <v>2498</v>
      </c>
      <c r="D17" s="6" t="s">
        <v>2499</v>
      </c>
      <c r="E17" s="6" t="s">
        <v>2500</v>
      </c>
      <c r="F17" s="6" t="s">
        <v>2501</v>
      </c>
      <c r="G17" s="6" t="s">
        <v>2502</v>
      </c>
      <c r="H17" s="6" t="s">
        <v>2525</v>
      </c>
      <c r="I17" s="6" t="s">
        <v>2528</v>
      </c>
      <c r="J17" s="6">
        <v>0</v>
      </c>
      <c r="K17" s="6" t="s">
        <v>426</v>
      </c>
      <c r="L17" s="6" t="s">
        <v>430</v>
      </c>
      <c r="M17" s="6" t="s">
        <v>2276</v>
      </c>
      <c r="N17" s="23">
        <v>32.023079588434882</v>
      </c>
      <c r="O17" s="23">
        <v>0.38350585937499998</v>
      </c>
      <c r="P17" s="23">
        <v>0.41234375000000001</v>
      </c>
      <c r="Q17" s="23">
        <v>0.32742187499999997</v>
      </c>
      <c r="R17" s="23">
        <v>0.53822265624999999</v>
      </c>
      <c r="S17" s="23">
        <v>0.42691406250000002</v>
      </c>
      <c r="T17" s="23">
        <v>0</v>
      </c>
      <c r="U17" s="6">
        <v>1</v>
      </c>
      <c r="V17" s="12">
        <v>0</v>
      </c>
    </row>
    <row r="18" spans="1:22" ht="16" x14ac:dyDescent="0.4">
      <c r="A18" s="6">
        <v>16</v>
      </c>
      <c r="B18" s="6" t="s">
        <v>56</v>
      </c>
      <c r="C18" s="6" t="s">
        <v>2529</v>
      </c>
      <c r="D18" s="6" t="s">
        <v>2529</v>
      </c>
      <c r="E18" s="6" t="s">
        <v>2530</v>
      </c>
      <c r="F18" s="6" t="s">
        <v>2531</v>
      </c>
      <c r="G18" s="6" t="s">
        <v>2532</v>
      </c>
      <c r="H18" s="6" t="s">
        <v>2533</v>
      </c>
      <c r="I18" s="6" t="s">
        <v>2534</v>
      </c>
      <c r="J18" s="6">
        <v>0</v>
      </c>
      <c r="K18" s="6" t="s">
        <v>426</v>
      </c>
      <c r="L18" s="6" t="s">
        <v>432</v>
      </c>
      <c r="M18" s="6" t="s">
        <v>2535</v>
      </c>
      <c r="N18" s="23">
        <v>0</v>
      </c>
      <c r="O18" s="23">
        <v>0</v>
      </c>
      <c r="P18" s="23">
        <v>0</v>
      </c>
      <c r="Q18" s="23">
        <v>0</v>
      </c>
      <c r="R18" s="23">
        <v>0</v>
      </c>
      <c r="S18" s="23">
        <v>0</v>
      </c>
      <c r="T18" s="23">
        <v>0</v>
      </c>
      <c r="U18" s="6">
        <v>7</v>
      </c>
      <c r="V18" s="12">
        <v>0</v>
      </c>
    </row>
    <row r="19" spans="1:22" ht="16" x14ac:dyDescent="0.4">
      <c r="A19" s="6">
        <v>17</v>
      </c>
      <c r="B19" s="6" t="s">
        <v>2486</v>
      </c>
      <c r="C19" s="6" t="s">
        <v>2487</v>
      </c>
      <c r="D19" s="6" t="s">
        <v>2487</v>
      </c>
      <c r="E19" s="6" t="s">
        <v>2488</v>
      </c>
      <c r="F19" s="6" t="s">
        <v>2489</v>
      </c>
      <c r="G19" s="6" t="s">
        <v>2490</v>
      </c>
      <c r="H19" s="6" t="s">
        <v>2536</v>
      </c>
      <c r="I19" s="6" t="s">
        <v>2537</v>
      </c>
      <c r="J19" s="6">
        <v>0</v>
      </c>
      <c r="K19" s="6" t="s">
        <v>426</v>
      </c>
      <c r="L19" s="6" t="s">
        <v>430</v>
      </c>
      <c r="M19" s="6" t="s">
        <v>2262</v>
      </c>
      <c r="N19" s="23">
        <v>0</v>
      </c>
      <c r="O19" s="23">
        <v>0</v>
      </c>
      <c r="P19" s="23">
        <v>8.6095898918074458E-4</v>
      </c>
      <c r="Q19" s="23">
        <v>0</v>
      </c>
      <c r="R19" s="23">
        <v>7.9188536678657332E-4</v>
      </c>
      <c r="S19" s="23">
        <v>9.2608900863405257</v>
      </c>
      <c r="T19" s="23">
        <v>0</v>
      </c>
      <c r="U19" s="6">
        <v>4</v>
      </c>
      <c r="V19" s="12">
        <v>0</v>
      </c>
    </row>
    <row r="20" spans="1:22" ht="16" x14ac:dyDescent="0.4">
      <c r="A20" s="6">
        <v>18</v>
      </c>
      <c r="B20" s="6" t="s">
        <v>2486</v>
      </c>
      <c r="C20" s="6" t="s">
        <v>2486</v>
      </c>
      <c r="D20" s="6" t="s">
        <v>2538</v>
      </c>
      <c r="E20" s="6" t="s">
        <v>2539</v>
      </c>
      <c r="F20" s="6" t="s">
        <v>2540</v>
      </c>
      <c r="G20" s="6" t="s">
        <v>2541</v>
      </c>
      <c r="H20" s="6" t="s">
        <v>2542</v>
      </c>
      <c r="I20" s="6" t="s">
        <v>2543</v>
      </c>
      <c r="J20" s="6">
        <v>0</v>
      </c>
      <c r="K20" s="6" t="s">
        <v>426</v>
      </c>
      <c r="L20" s="6" t="s">
        <v>432</v>
      </c>
      <c r="M20" s="6" t="s">
        <v>1411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  <c r="T20" s="23">
        <v>0</v>
      </c>
      <c r="U20" s="6">
        <v>7</v>
      </c>
      <c r="V20" s="12">
        <v>0</v>
      </c>
    </row>
    <row r="21" spans="1:22" ht="16" x14ac:dyDescent="0.4">
      <c r="A21" s="6">
        <v>19</v>
      </c>
      <c r="B21" s="6" t="s">
        <v>2486</v>
      </c>
      <c r="C21" s="6" t="s">
        <v>2487</v>
      </c>
      <c r="D21" s="6" t="s">
        <v>2487</v>
      </c>
      <c r="E21" s="6" t="s">
        <v>2488</v>
      </c>
      <c r="F21" s="6" t="s">
        <v>2489</v>
      </c>
      <c r="G21" s="6" t="s">
        <v>2490</v>
      </c>
      <c r="H21" s="6" t="s">
        <v>2544</v>
      </c>
      <c r="I21" s="6" t="s">
        <v>2545</v>
      </c>
      <c r="J21" s="6">
        <v>0</v>
      </c>
      <c r="K21" s="6" t="s">
        <v>426</v>
      </c>
      <c r="L21" s="6" t="s">
        <v>430</v>
      </c>
      <c r="M21" s="6" t="s">
        <v>2025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6">
        <v>7</v>
      </c>
      <c r="V21" s="12">
        <v>0</v>
      </c>
    </row>
    <row r="22" spans="1:22" ht="16" x14ac:dyDescent="0.4">
      <c r="A22" s="6">
        <v>20</v>
      </c>
      <c r="B22" s="6" t="s">
        <v>56</v>
      </c>
      <c r="C22" s="6" t="s">
        <v>56</v>
      </c>
      <c r="D22" s="6" t="s">
        <v>56</v>
      </c>
      <c r="E22" s="6" t="s">
        <v>2517</v>
      </c>
      <c r="F22" s="6" t="s">
        <v>2518</v>
      </c>
      <c r="G22" s="6" t="s">
        <v>2519</v>
      </c>
      <c r="H22" s="6" t="s">
        <v>2546</v>
      </c>
      <c r="I22" s="6" t="s">
        <v>2547</v>
      </c>
      <c r="J22" s="6">
        <v>0</v>
      </c>
      <c r="K22" s="6" t="s">
        <v>426</v>
      </c>
      <c r="L22" s="6" t="s">
        <v>430</v>
      </c>
      <c r="M22" s="6" t="s">
        <v>1195</v>
      </c>
      <c r="N22" s="23">
        <v>0</v>
      </c>
      <c r="O22" s="23">
        <v>2.6702880859375003E-7</v>
      </c>
      <c r="P22" s="23">
        <v>0</v>
      </c>
      <c r="Q22" s="23">
        <v>5.7220458984374998E-7</v>
      </c>
      <c r="R22" s="23">
        <v>0</v>
      </c>
      <c r="S22" s="23">
        <v>0</v>
      </c>
      <c r="T22" s="23">
        <v>1.3351440429687501E-7</v>
      </c>
      <c r="U22" s="6">
        <v>4</v>
      </c>
      <c r="V22" s="12">
        <v>2.9669867621527778E-7</v>
      </c>
    </row>
    <row r="23" spans="1:22" ht="16" x14ac:dyDescent="0.4">
      <c r="A23" s="6">
        <v>21</v>
      </c>
      <c r="B23" s="6" t="s">
        <v>56</v>
      </c>
      <c r="C23" s="6" t="s">
        <v>2529</v>
      </c>
      <c r="D23" s="6" t="s">
        <v>2548</v>
      </c>
      <c r="E23" s="6" t="s">
        <v>2549</v>
      </c>
      <c r="F23" s="6" t="s">
        <v>2550</v>
      </c>
      <c r="G23" s="6" t="s">
        <v>2551</v>
      </c>
      <c r="H23" s="6" t="s">
        <v>2552</v>
      </c>
      <c r="I23" s="6" t="s">
        <v>2553</v>
      </c>
      <c r="J23" s="6">
        <v>0</v>
      </c>
      <c r="K23" s="6" t="s">
        <v>426</v>
      </c>
      <c r="L23" s="6" t="s">
        <v>430</v>
      </c>
      <c r="M23" s="6" t="s">
        <v>2554</v>
      </c>
      <c r="N23" s="23">
        <v>0</v>
      </c>
      <c r="O23" s="23">
        <v>0</v>
      </c>
      <c r="P23" s="23">
        <v>0</v>
      </c>
      <c r="Q23" s="23">
        <v>2.0481497049331665E-5</v>
      </c>
      <c r="R23" s="23">
        <v>1.825094223022461E-6</v>
      </c>
      <c r="S23" s="23">
        <v>0</v>
      </c>
      <c r="T23" s="23">
        <v>8.7693333625793459E-7</v>
      </c>
      <c r="U23" s="6">
        <v>4</v>
      </c>
      <c r="V23" s="12">
        <v>1.4615555604298911E-6</v>
      </c>
    </row>
    <row r="24" spans="1:22" ht="16" x14ac:dyDescent="0.4">
      <c r="A24" s="6">
        <v>22</v>
      </c>
      <c r="B24" s="6" t="s">
        <v>2486</v>
      </c>
      <c r="C24" s="6" t="s">
        <v>2487</v>
      </c>
      <c r="D24" s="6" t="s">
        <v>2487</v>
      </c>
      <c r="E24" s="6" t="s">
        <v>2488</v>
      </c>
      <c r="F24" s="6" t="s">
        <v>2489</v>
      </c>
      <c r="G24" s="6" t="s">
        <v>2490</v>
      </c>
      <c r="H24" s="6" t="s">
        <v>2555</v>
      </c>
      <c r="I24" s="6" t="s">
        <v>2556</v>
      </c>
      <c r="J24" s="6">
        <v>0</v>
      </c>
      <c r="K24" s="6" t="s">
        <v>426</v>
      </c>
      <c r="L24" s="6" t="s">
        <v>432</v>
      </c>
      <c r="M24" s="6" t="s">
        <v>1981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  <c r="T24" s="23">
        <v>0</v>
      </c>
      <c r="U24" s="6">
        <v>7</v>
      </c>
      <c r="V24" s="12">
        <v>0</v>
      </c>
    </row>
    <row r="25" spans="1:22" ht="16" x14ac:dyDescent="0.4">
      <c r="A25" s="6">
        <v>23</v>
      </c>
      <c r="B25" s="6" t="s">
        <v>56</v>
      </c>
      <c r="C25" s="6" t="s">
        <v>56</v>
      </c>
      <c r="D25" s="6" t="s">
        <v>56</v>
      </c>
      <c r="E25" s="6" t="s">
        <v>2517</v>
      </c>
      <c r="F25" s="6" t="s">
        <v>2518</v>
      </c>
      <c r="G25" s="6" t="s">
        <v>2519</v>
      </c>
      <c r="H25" s="6" t="s">
        <v>2557</v>
      </c>
      <c r="I25" s="6" t="s">
        <v>2558</v>
      </c>
      <c r="J25" s="6">
        <v>0</v>
      </c>
      <c r="K25" s="6" t="s">
        <v>426</v>
      </c>
      <c r="L25" s="6" t="s">
        <v>430</v>
      </c>
      <c r="M25" s="6" t="s">
        <v>1264</v>
      </c>
      <c r="N25" s="23">
        <v>0.22818026803670363</v>
      </c>
      <c r="O25" s="23">
        <v>0</v>
      </c>
      <c r="P25" s="23">
        <v>0</v>
      </c>
      <c r="Q25" s="23">
        <v>6.8641313807911497E-2</v>
      </c>
      <c r="R25" s="23">
        <v>0.34804687499999998</v>
      </c>
      <c r="S25" s="23">
        <v>0.25166992187499998</v>
      </c>
      <c r="T25" s="23">
        <v>0</v>
      </c>
      <c r="U25" s="6">
        <v>3</v>
      </c>
      <c r="V25" s="12">
        <v>0</v>
      </c>
    </row>
    <row r="26" spans="1:22" ht="16" x14ac:dyDescent="0.4">
      <c r="A26" s="6">
        <v>24</v>
      </c>
      <c r="B26" s="6" t="s">
        <v>2486</v>
      </c>
      <c r="C26" s="6" t="s">
        <v>2487</v>
      </c>
      <c r="D26" s="6" t="s">
        <v>2487</v>
      </c>
      <c r="E26" s="6" t="s">
        <v>2559</v>
      </c>
      <c r="F26" s="6" t="s">
        <v>2560</v>
      </c>
      <c r="G26" s="6" t="s">
        <v>2561</v>
      </c>
      <c r="H26" s="6" t="s">
        <v>2562</v>
      </c>
      <c r="I26" s="6" t="s">
        <v>2563</v>
      </c>
      <c r="J26" s="6">
        <v>0</v>
      </c>
      <c r="K26" s="6" t="s">
        <v>426</v>
      </c>
      <c r="L26" s="6" t="s">
        <v>430</v>
      </c>
      <c r="M26" s="6" t="s">
        <v>2564</v>
      </c>
      <c r="N26" s="23">
        <v>1.2371063232421875E-3</v>
      </c>
      <c r="O26" s="23">
        <v>1.860809326171875E-4</v>
      </c>
      <c r="P26" s="23">
        <v>3.9672851562500001E-6</v>
      </c>
      <c r="Q26" s="23">
        <v>8.3160400390625006E-6</v>
      </c>
      <c r="R26" s="23">
        <v>3.3798217773437498E-5</v>
      </c>
      <c r="S26" s="23">
        <v>1.74713134765625E-5</v>
      </c>
      <c r="T26" s="23">
        <v>1.0147094726562501E-5</v>
      </c>
      <c r="U26" s="6">
        <v>0</v>
      </c>
      <c r="V26" s="12">
        <v>4.2279561360677086E-6</v>
      </c>
    </row>
    <row r="27" spans="1:22" ht="16" x14ac:dyDescent="0.4">
      <c r="A27" s="6">
        <v>25</v>
      </c>
      <c r="B27" s="6" t="s">
        <v>56</v>
      </c>
      <c r="C27" s="6" t="s">
        <v>2565</v>
      </c>
      <c r="D27" s="6" t="s">
        <v>56</v>
      </c>
      <c r="E27" s="6" t="s">
        <v>2566</v>
      </c>
      <c r="F27" s="6" t="s">
        <v>2567</v>
      </c>
      <c r="G27" s="6" t="s">
        <v>2568</v>
      </c>
      <c r="H27" s="6" t="s">
        <v>2569</v>
      </c>
      <c r="I27" s="6" t="s">
        <v>2570</v>
      </c>
      <c r="J27" s="6">
        <v>0</v>
      </c>
      <c r="K27" s="6" t="s">
        <v>426</v>
      </c>
      <c r="L27" s="6" t="s">
        <v>430</v>
      </c>
      <c r="M27" s="6" t="s">
        <v>1342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0</v>
      </c>
      <c r="U27" s="6">
        <v>7</v>
      </c>
      <c r="V27" s="12">
        <v>0</v>
      </c>
    </row>
    <row r="28" spans="1:22" ht="16" x14ac:dyDescent="0.4">
      <c r="A28" s="6">
        <v>26</v>
      </c>
      <c r="B28" s="6" t="s">
        <v>2486</v>
      </c>
      <c r="C28" s="6" t="s">
        <v>2487</v>
      </c>
      <c r="D28" s="6" t="s">
        <v>2487</v>
      </c>
      <c r="E28" s="6" t="s">
        <v>2488</v>
      </c>
      <c r="F28" s="6" t="s">
        <v>2489</v>
      </c>
      <c r="G28" s="6" t="s">
        <v>2490</v>
      </c>
      <c r="H28" s="6" t="s">
        <v>1477</v>
      </c>
      <c r="I28" s="6" t="s">
        <v>2571</v>
      </c>
      <c r="J28" s="6">
        <v>1.358534574508667</v>
      </c>
      <c r="K28" s="6" t="s">
        <v>426</v>
      </c>
      <c r="L28" s="6" t="s">
        <v>430</v>
      </c>
      <c r="M28" s="6" t="s">
        <v>1217</v>
      </c>
      <c r="N28" s="23">
        <v>0</v>
      </c>
      <c r="O28" s="23">
        <v>65.598989257812505</v>
      </c>
      <c r="P28" s="23">
        <v>29.89171630859375</v>
      </c>
      <c r="Q28" s="23">
        <v>0</v>
      </c>
      <c r="R28" s="23">
        <v>38.607653808593753</v>
      </c>
      <c r="S28" s="23">
        <v>0</v>
      </c>
      <c r="T28" s="23">
        <v>43.371511230468748</v>
      </c>
      <c r="U28" s="6">
        <v>3</v>
      </c>
      <c r="V28" s="12">
        <v>57.828681640625</v>
      </c>
    </row>
    <row r="29" spans="1:22" ht="16" x14ac:dyDescent="0.4">
      <c r="A29" s="6">
        <v>27</v>
      </c>
      <c r="B29" s="6" t="s">
        <v>56</v>
      </c>
      <c r="C29" s="6" t="s">
        <v>2529</v>
      </c>
      <c r="D29" s="6" t="s">
        <v>2548</v>
      </c>
      <c r="E29" s="6" t="s">
        <v>2549</v>
      </c>
      <c r="F29" s="6" t="s">
        <v>2550</v>
      </c>
      <c r="G29" s="6" t="s">
        <v>2551</v>
      </c>
      <c r="H29" s="6" t="s">
        <v>2572</v>
      </c>
      <c r="I29" s="6" t="s">
        <v>2573</v>
      </c>
      <c r="J29" s="6">
        <v>0</v>
      </c>
      <c r="K29" s="6" t="s">
        <v>426</v>
      </c>
      <c r="L29" s="6" t="s">
        <v>432</v>
      </c>
      <c r="M29" s="6" t="s">
        <v>1287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6">
        <v>7</v>
      </c>
      <c r="V29" s="12">
        <v>0</v>
      </c>
    </row>
    <row r="30" spans="1:22" ht="16" x14ac:dyDescent="0.4">
      <c r="A30" s="6">
        <v>28</v>
      </c>
      <c r="B30" s="6" t="s">
        <v>2486</v>
      </c>
      <c r="C30" s="6" t="s">
        <v>2487</v>
      </c>
      <c r="D30" s="6" t="s">
        <v>2487</v>
      </c>
      <c r="E30" s="6" t="s">
        <v>2488</v>
      </c>
      <c r="F30" s="6" t="s">
        <v>2489</v>
      </c>
      <c r="G30" s="6" t="s">
        <v>2490</v>
      </c>
      <c r="H30" s="6" t="s">
        <v>2574</v>
      </c>
      <c r="I30" s="6" t="s">
        <v>2575</v>
      </c>
      <c r="J30" s="6">
        <v>0</v>
      </c>
      <c r="K30" s="6" t="s">
        <v>426</v>
      </c>
      <c r="L30" s="6" t="s">
        <v>430</v>
      </c>
      <c r="M30" s="6" t="s">
        <v>1934</v>
      </c>
      <c r="N30" s="23">
        <v>3.7530517578124999E-2</v>
      </c>
      <c r="O30" s="23">
        <v>2.1608276367187498E-2</v>
      </c>
      <c r="P30" s="23">
        <v>0</v>
      </c>
      <c r="Q30" s="23">
        <v>2.1935424804687499E-2</v>
      </c>
      <c r="R30" s="23">
        <v>4.8610238647460937</v>
      </c>
      <c r="S30" s="23">
        <v>1.546630859375E-2</v>
      </c>
      <c r="T30" s="23">
        <v>9.8248291015624999E-3</v>
      </c>
      <c r="U30" s="6">
        <v>1</v>
      </c>
      <c r="V30" s="12">
        <v>1.3099772135416667E-2</v>
      </c>
    </row>
    <row r="31" spans="1:22" ht="16" x14ac:dyDescent="0.4">
      <c r="A31" s="6">
        <v>29</v>
      </c>
      <c r="B31" s="6" t="s">
        <v>56</v>
      </c>
      <c r="C31" s="6" t="s">
        <v>2498</v>
      </c>
      <c r="D31" s="6" t="s">
        <v>2498</v>
      </c>
      <c r="E31" s="6" t="s">
        <v>2549</v>
      </c>
      <c r="F31" s="6" t="s">
        <v>2576</v>
      </c>
      <c r="G31" s="6" t="s">
        <v>2577</v>
      </c>
      <c r="H31" s="6" t="s">
        <v>2578</v>
      </c>
      <c r="I31" s="6" t="s">
        <v>2579</v>
      </c>
      <c r="J31" s="6">
        <v>0</v>
      </c>
      <c r="K31" s="6" t="s">
        <v>426</v>
      </c>
      <c r="L31" s="6" t="s">
        <v>430</v>
      </c>
      <c r="M31" s="6" t="s">
        <v>1165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6">
        <v>7</v>
      </c>
      <c r="V31" s="12">
        <v>0</v>
      </c>
    </row>
    <row r="32" spans="1:22" ht="16" x14ac:dyDescent="0.4">
      <c r="A32" s="6">
        <v>30</v>
      </c>
      <c r="B32" s="6" t="s">
        <v>56</v>
      </c>
      <c r="C32" s="6" t="s">
        <v>56</v>
      </c>
      <c r="D32" s="6" t="s">
        <v>56</v>
      </c>
      <c r="E32" s="6" t="s">
        <v>2517</v>
      </c>
      <c r="F32" s="6" t="s">
        <v>2518</v>
      </c>
      <c r="G32" s="6" t="s">
        <v>2519</v>
      </c>
      <c r="H32" s="6" t="s">
        <v>2546</v>
      </c>
      <c r="I32" s="6" t="s">
        <v>2580</v>
      </c>
      <c r="J32" s="6">
        <v>0</v>
      </c>
      <c r="K32" s="6" t="s">
        <v>426</v>
      </c>
      <c r="L32" s="6" t="s">
        <v>430</v>
      </c>
      <c r="M32" s="6" t="s">
        <v>1264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6">
        <v>7</v>
      </c>
      <c r="V32" s="12">
        <v>0</v>
      </c>
    </row>
    <row r="33" spans="1:22" ht="16" x14ac:dyDescent="0.4">
      <c r="A33" s="6">
        <v>31</v>
      </c>
      <c r="B33" s="6" t="s">
        <v>56</v>
      </c>
      <c r="C33" s="6" t="s">
        <v>2565</v>
      </c>
      <c r="D33" s="6" t="s">
        <v>2566</v>
      </c>
      <c r="E33" s="6" t="s">
        <v>2566</v>
      </c>
      <c r="F33" s="6" t="s">
        <v>2581</v>
      </c>
      <c r="G33" s="6" t="s">
        <v>2582</v>
      </c>
      <c r="H33" s="6" t="s">
        <v>2583</v>
      </c>
      <c r="I33" s="6" t="s">
        <v>2584</v>
      </c>
      <c r="J33" s="6">
        <v>0</v>
      </c>
      <c r="K33" s="6" t="s">
        <v>426</v>
      </c>
      <c r="L33" s="6" t="s">
        <v>432</v>
      </c>
      <c r="M33" s="6" t="s">
        <v>2554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6">
        <v>7</v>
      </c>
      <c r="V33" s="12">
        <v>0</v>
      </c>
    </row>
    <row r="34" spans="1:22" ht="16" x14ac:dyDescent="0.4">
      <c r="A34" s="6">
        <v>32</v>
      </c>
      <c r="B34" s="6" t="s">
        <v>2486</v>
      </c>
      <c r="C34" s="6" t="s">
        <v>2487</v>
      </c>
      <c r="D34" s="6" t="s">
        <v>2487</v>
      </c>
      <c r="E34" s="6" t="s">
        <v>2585</v>
      </c>
      <c r="F34" s="6" t="s">
        <v>2586</v>
      </c>
      <c r="G34" s="6" t="s">
        <v>2587</v>
      </c>
      <c r="H34" s="6" t="s">
        <v>2588</v>
      </c>
      <c r="I34" s="6" t="s">
        <v>2589</v>
      </c>
      <c r="J34" s="6">
        <v>0</v>
      </c>
      <c r="K34" s="6" t="s">
        <v>426</v>
      </c>
      <c r="L34" s="6" t="s">
        <v>432</v>
      </c>
      <c r="M34" s="6" t="s">
        <v>1661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6">
        <v>7</v>
      </c>
      <c r="V34" s="12">
        <v>0</v>
      </c>
    </row>
    <row r="35" spans="1:22" ht="16" x14ac:dyDescent="0.4">
      <c r="A35" s="6">
        <v>33</v>
      </c>
      <c r="B35" s="6" t="s">
        <v>2486</v>
      </c>
      <c r="C35" s="6" t="s">
        <v>2487</v>
      </c>
      <c r="D35" s="6" t="s">
        <v>2487</v>
      </c>
      <c r="E35" s="6" t="s">
        <v>2585</v>
      </c>
      <c r="F35" s="6" t="s">
        <v>2586</v>
      </c>
      <c r="G35" s="6" t="s">
        <v>2587</v>
      </c>
      <c r="H35" s="6" t="s">
        <v>2590</v>
      </c>
      <c r="I35" s="6" t="s">
        <v>2591</v>
      </c>
      <c r="J35" s="6">
        <v>0</v>
      </c>
      <c r="K35" s="6" t="s">
        <v>426</v>
      </c>
      <c r="L35" s="6" t="s">
        <v>432</v>
      </c>
      <c r="M35" s="6" t="s">
        <v>2592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6">
        <v>7</v>
      </c>
      <c r="V35" s="12">
        <v>0</v>
      </c>
    </row>
    <row r="36" spans="1:22" ht="16" x14ac:dyDescent="0.4">
      <c r="A36" s="6">
        <v>34</v>
      </c>
      <c r="B36" s="6" t="s">
        <v>2486</v>
      </c>
      <c r="C36" s="6" t="s">
        <v>2486</v>
      </c>
      <c r="D36" s="6" t="s">
        <v>2538</v>
      </c>
      <c r="E36" s="6" t="s">
        <v>2539</v>
      </c>
      <c r="F36" s="6" t="s">
        <v>2540</v>
      </c>
      <c r="G36" s="6" t="s">
        <v>2541</v>
      </c>
      <c r="H36" s="6" t="s">
        <v>2593</v>
      </c>
      <c r="I36" s="6" t="s">
        <v>2594</v>
      </c>
      <c r="J36" s="6">
        <v>0</v>
      </c>
      <c r="K36" s="6" t="s">
        <v>426</v>
      </c>
      <c r="L36" s="6" t="s">
        <v>430</v>
      </c>
      <c r="M36" s="6" t="s">
        <v>1187</v>
      </c>
      <c r="N36" s="23">
        <v>0.39203125</v>
      </c>
      <c r="O36" s="23">
        <v>0</v>
      </c>
      <c r="P36" s="23">
        <v>0.50221679687499998</v>
      </c>
      <c r="Q36" s="23">
        <v>3.02734375E-4</v>
      </c>
      <c r="R36" s="23">
        <v>0.38881835937499998</v>
      </c>
      <c r="S36" s="23">
        <v>0.39155273437499999</v>
      </c>
      <c r="T36" s="23">
        <v>0</v>
      </c>
      <c r="U36" s="6">
        <v>2</v>
      </c>
      <c r="V36" s="12">
        <v>0</v>
      </c>
    </row>
    <row r="37" spans="1:22" ht="16" x14ac:dyDescent="0.4">
      <c r="A37" s="6">
        <v>35</v>
      </c>
      <c r="B37" s="6" t="s">
        <v>2486</v>
      </c>
      <c r="C37" s="6" t="s">
        <v>2487</v>
      </c>
      <c r="D37" s="6" t="s">
        <v>2487</v>
      </c>
      <c r="E37" s="6" t="s">
        <v>2488</v>
      </c>
      <c r="F37" s="6" t="s">
        <v>2489</v>
      </c>
      <c r="G37" s="6" t="s">
        <v>2490</v>
      </c>
      <c r="H37" s="6" t="s">
        <v>2595</v>
      </c>
      <c r="I37" s="6" t="s">
        <v>2596</v>
      </c>
      <c r="J37" s="6">
        <v>0</v>
      </c>
      <c r="K37" s="6" t="s">
        <v>426</v>
      </c>
      <c r="L37" s="6" t="s">
        <v>432</v>
      </c>
      <c r="M37" s="6" t="s">
        <v>2095</v>
      </c>
      <c r="N37" s="23">
        <v>0</v>
      </c>
      <c r="O37" s="23">
        <v>0</v>
      </c>
      <c r="P37" s="23">
        <v>0</v>
      </c>
      <c r="Q37" s="23">
        <v>0</v>
      </c>
      <c r="R37" s="23">
        <v>0</v>
      </c>
      <c r="S37" s="23">
        <v>0</v>
      </c>
      <c r="T37" s="23">
        <v>0</v>
      </c>
      <c r="U37" s="6">
        <v>7</v>
      </c>
      <c r="V37" s="12">
        <v>0</v>
      </c>
    </row>
    <row r="38" spans="1:22" ht="16" x14ac:dyDescent="0.4">
      <c r="A38" s="6">
        <v>36</v>
      </c>
      <c r="B38" s="6" t="s">
        <v>56</v>
      </c>
      <c r="C38" s="6" t="s">
        <v>2498</v>
      </c>
      <c r="D38" s="6" t="s">
        <v>2499</v>
      </c>
      <c r="E38" s="6" t="s">
        <v>2500</v>
      </c>
      <c r="F38" s="6" t="s">
        <v>2501</v>
      </c>
      <c r="G38" s="6" t="s">
        <v>2502</v>
      </c>
      <c r="H38" s="6" t="s">
        <v>2503</v>
      </c>
      <c r="I38" s="6" t="s">
        <v>2597</v>
      </c>
      <c r="J38" s="6">
        <v>0</v>
      </c>
      <c r="K38" s="6" t="s">
        <v>426</v>
      </c>
      <c r="L38" s="6" t="s">
        <v>432</v>
      </c>
      <c r="M38" s="6" t="s">
        <v>2535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  <c r="T38" s="23">
        <v>0</v>
      </c>
      <c r="U38" s="6">
        <v>7</v>
      </c>
      <c r="V38" s="12">
        <v>0</v>
      </c>
    </row>
    <row r="39" spans="1:22" ht="16" x14ac:dyDescent="0.4">
      <c r="A39" s="6">
        <v>37</v>
      </c>
      <c r="B39" s="6" t="s">
        <v>56</v>
      </c>
      <c r="C39" s="6" t="s">
        <v>2498</v>
      </c>
      <c r="D39" s="6" t="s">
        <v>2499</v>
      </c>
      <c r="E39" s="6" t="s">
        <v>2500</v>
      </c>
      <c r="F39" s="6" t="s">
        <v>2501</v>
      </c>
      <c r="G39" s="6" t="s">
        <v>2502</v>
      </c>
      <c r="H39" s="6" t="s">
        <v>2503</v>
      </c>
      <c r="I39" s="6" t="s">
        <v>2598</v>
      </c>
      <c r="J39" s="6">
        <v>0</v>
      </c>
      <c r="K39" s="6" t="s">
        <v>426</v>
      </c>
      <c r="L39" s="6" t="s">
        <v>430</v>
      </c>
      <c r="M39" s="6" t="s">
        <v>2535</v>
      </c>
      <c r="N39" s="23">
        <v>0.28117675781250001</v>
      </c>
      <c r="O39" s="23">
        <v>0.14702636718750001</v>
      </c>
      <c r="P39" s="23">
        <v>0.71079101562500002</v>
      </c>
      <c r="Q39" s="23">
        <v>0.1097705078125</v>
      </c>
      <c r="R39" s="23">
        <v>0.14902832031249999</v>
      </c>
      <c r="S39" s="23">
        <v>9.9414062499999997E-3</v>
      </c>
      <c r="T39" s="23">
        <v>0.32621093750000002</v>
      </c>
      <c r="U39" s="6">
        <v>0</v>
      </c>
      <c r="V39" s="12">
        <v>1.0873697916666667</v>
      </c>
    </row>
    <row r="40" spans="1:22" ht="16" x14ac:dyDescent="0.4">
      <c r="A40" s="6">
        <v>38</v>
      </c>
      <c r="B40" s="6" t="s">
        <v>56</v>
      </c>
      <c r="C40" s="6" t="s">
        <v>2529</v>
      </c>
      <c r="D40" s="6" t="s">
        <v>2529</v>
      </c>
      <c r="E40" s="6" t="s">
        <v>2530</v>
      </c>
      <c r="F40" s="6" t="s">
        <v>2531</v>
      </c>
      <c r="G40" s="6" t="s">
        <v>2532</v>
      </c>
      <c r="H40" s="6" t="s">
        <v>2533</v>
      </c>
      <c r="I40" s="6" t="s">
        <v>2599</v>
      </c>
      <c r="J40" s="6">
        <v>0</v>
      </c>
      <c r="K40" s="6" t="s">
        <v>426</v>
      </c>
      <c r="L40" s="6" t="s">
        <v>430</v>
      </c>
      <c r="M40" s="6" t="s">
        <v>2535</v>
      </c>
      <c r="N40" s="23">
        <v>0.18692321777343751</v>
      </c>
      <c r="O40" s="23">
        <v>0</v>
      </c>
      <c r="P40" s="23">
        <v>0</v>
      </c>
      <c r="Q40" s="23">
        <v>0.14576416015624999</v>
      </c>
      <c r="R40" s="23">
        <v>2.6245117187499999E-4</v>
      </c>
      <c r="S40" s="23">
        <v>0.1863531494140625</v>
      </c>
      <c r="T40" s="23">
        <v>9.1552734374999997E-6</v>
      </c>
      <c r="U40" s="6">
        <v>2</v>
      </c>
      <c r="V40" s="12">
        <v>3.0517578125E-5</v>
      </c>
    </row>
    <row r="41" spans="1:22" ht="16" x14ac:dyDescent="0.4">
      <c r="A41" s="6">
        <v>39</v>
      </c>
      <c r="B41" s="6" t="s">
        <v>56</v>
      </c>
      <c r="C41" s="6" t="s">
        <v>56</v>
      </c>
      <c r="D41" s="6" t="s">
        <v>56</v>
      </c>
      <c r="E41" s="6" t="s">
        <v>2517</v>
      </c>
      <c r="F41" s="6" t="s">
        <v>2518</v>
      </c>
      <c r="G41" s="6" t="s">
        <v>2519</v>
      </c>
      <c r="H41" s="6" t="s">
        <v>2600</v>
      </c>
      <c r="I41" s="6" t="s">
        <v>2601</v>
      </c>
      <c r="J41" s="6">
        <v>0</v>
      </c>
      <c r="K41" s="6" t="s">
        <v>426</v>
      </c>
      <c r="L41" s="6" t="s">
        <v>430</v>
      </c>
      <c r="M41" s="6" t="s">
        <v>2522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6">
        <v>7</v>
      </c>
      <c r="V41" s="12">
        <v>0</v>
      </c>
    </row>
    <row r="42" spans="1:22" ht="16" x14ac:dyDescent="0.4">
      <c r="A42" s="6">
        <v>40</v>
      </c>
      <c r="B42" s="6" t="s">
        <v>56</v>
      </c>
      <c r="C42" s="6" t="s">
        <v>2498</v>
      </c>
      <c r="D42" s="6" t="s">
        <v>2499</v>
      </c>
      <c r="E42" s="6" t="s">
        <v>2500</v>
      </c>
      <c r="F42" s="6" t="s">
        <v>2501</v>
      </c>
      <c r="G42" s="6" t="s">
        <v>2502</v>
      </c>
      <c r="H42" s="6" t="s">
        <v>2602</v>
      </c>
      <c r="I42" s="6" t="s">
        <v>2603</v>
      </c>
      <c r="J42" s="6">
        <v>0</v>
      </c>
      <c r="K42" s="6" t="s">
        <v>426</v>
      </c>
      <c r="L42" s="6" t="s">
        <v>430</v>
      </c>
      <c r="M42" s="6" t="s">
        <v>2535</v>
      </c>
      <c r="N42" s="23">
        <v>77.783552155671302</v>
      </c>
      <c r="O42" s="23">
        <v>0</v>
      </c>
      <c r="P42" s="23">
        <v>135.995234375</v>
      </c>
      <c r="Q42" s="23">
        <v>58.502252872748215</v>
      </c>
      <c r="R42" s="23">
        <v>0.52234375</v>
      </c>
      <c r="S42" s="23">
        <v>59.807152698670421</v>
      </c>
      <c r="T42" s="23">
        <v>58.318692337340629</v>
      </c>
      <c r="U42" s="6">
        <v>1</v>
      </c>
      <c r="V42" s="12">
        <v>194.39564112446877</v>
      </c>
    </row>
    <row r="43" spans="1:22" ht="16" x14ac:dyDescent="0.4">
      <c r="A43" s="6">
        <v>41</v>
      </c>
      <c r="B43" s="6" t="s">
        <v>56</v>
      </c>
      <c r="C43" s="6" t="s">
        <v>2498</v>
      </c>
      <c r="D43" s="6" t="s">
        <v>2499</v>
      </c>
      <c r="E43" s="6" t="s">
        <v>2500</v>
      </c>
      <c r="F43" s="6" t="s">
        <v>2501</v>
      </c>
      <c r="G43" s="6" t="s">
        <v>2502</v>
      </c>
      <c r="H43" s="6" t="s">
        <v>2602</v>
      </c>
      <c r="I43" s="6" t="s">
        <v>2604</v>
      </c>
      <c r="J43" s="6">
        <v>0</v>
      </c>
      <c r="K43" s="6" t="s">
        <v>426</v>
      </c>
      <c r="L43" s="6" t="s">
        <v>430</v>
      </c>
      <c r="M43" s="6" t="s">
        <v>2276</v>
      </c>
      <c r="N43" s="23">
        <v>0</v>
      </c>
      <c r="O43" s="23">
        <v>157.37396484375</v>
      </c>
      <c r="P43" s="23">
        <v>69.779766654671889</v>
      </c>
      <c r="Q43" s="23">
        <v>0</v>
      </c>
      <c r="R43" s="23">
        <v>160.19661132812499</v>
      </c>
      <c r="S43" s="23">
        <v>0</v>
      </c>
      <c r="T43" s="23">
        <v>0</v>
      </c>
      <c r="U43" s="6">
        <v>4</v>
      </c>
      <c r="V43" s="12">
        <v>0</v>
      </c>
    </row>
    <row r="44" spans="1:22" ht="16" x14ac:dyDescent="0.4">
      <c r="A44" s="6">
        <v>42</v>
      </c>
      <c r="B44" s="6" t="s">
        <v>56</v>
      </c>
      <c r="C44" s="6" t="s">
        <v>2529</v>
      </c>
      <c r="D44" s="6" t="s">
        <v>2529</v>
      </c>
      <c r="E44" s="6" t="s">
        <v>2530</v>
      </c>
      <c r="F44" s="6" t="s">
        <v>2531</v>
      </c>
      <c r="G44" s="6" t="s">
        <v>2532</v>
      </c>
      <c r="H44" s="6" t="s">
        <v>2605</v>
      </c>
      <c r="I44" s="6" t="s">
        <v>2606</v>
      </c>
      <c r="J44" s="6">
        <v>0</v>
      </c>
      <c r="K44" s="6" t="s">
        <v>426</v>
      </c>
      <c r="L44" s="6" t="s">
        <v>432</v>
      </c>
      <c r="M44" s="6" t="s">
        <v>2607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6">
        <v>7</v>
      </c>
      <c r="V44" s="12">
        <v>0</v>
      </c>
    </row>
    <row r="45" spans="1:22" ht="16" x14ac:dyDescent="0.4">
      <c r="A45" s="6">
        <v>43</v>
      </c>
      <c r="B45" s="6" t="s">
        <v>2486</v>
      </c>
      <c r="C45" s="6" t="s">
        <v>2487</v>
      </c>
      <c r="D45" s="6" t="s">
        <v>2487</v>
      </c>
      <c r="E45" s="6" t="s">
        <v>2559</v>
      </c>
      <c r="F45" s="6" t="s">
        <v>2560</v>
      </c>
      <c r="G45" s="6" t="s">
        <v>2561</v>
      </c>
      <c r="H45" s="6" t="s">
        <v>2562</v>
      </c>
      <c r="I45" s="6" t="s">
        <v>2608</v>
      </c>
      <c r="J45" s="6">
        <v>0</v>
      </c>
      <c r="K45" s="6" t="s">
        <v>426</v>
      </c>
      <c r="L45" s="6" t="s">
        <v>430</v>
      </c>
      <c r="M45" s="6" t="s">
        <v>2564</v>
      </c>
      <c r="N45" s="23">
        <v>0</v>
      </c>
      <c r="O45" s="23">
        <v>0</v>
      </c>
      <c r="P45" s="23">
        <v>0</v>
      </c>
      <c r="Q45" s="23">
        <v>0</v>
      </c>
      <c r="R45" s="23">
        <v>0</v>
      </c>
      <c r="S45" s="23">
        <v>0</v>
      </c>
      <c r="T45" s="23">
        <v>0</v>
      </c>
      <c r="U45" s="6">
        <v>7</v>
      </c>
      <c r="V45" s="12">
        <v>0</v>
      </c>
    </row>
    <row r="46" spans="1:22" ht="16" x14ac:dyDescent="0.4">
      <c r="A46" s="6">
        <v>44</v>
      </c>
      <c r="B46" s="6" t="s">
        <v>56</v>
      </c>
      <c r="C46" s="6" t="s">
        <v>2498</v>
      </c>
      <c r="D46" s="6" t="s">
        <v>2498</v>
      </c>
      <c r="E46" s="6" t="s">
        <v>2549</v>
      </c>
      <c r="F46" s="6" t="s">
        <v>2576</v>
      </c>
      <c r="G46" s="6" t="s">
        <v>2577</v>
      </c>
      <c r="H46" s="6" t="s">
        <v>2609</v>
      </c>
      <c r="I46" s="6" t="s">
        <v>2610</v>
      </c>
      <c r="J46" s="6">
        <v>0</v>
      </c>
      <c r="K46" s="6" t="s">
        <v>426</v>
      </c>
      <c r="L46" s="6" t="s">
        <v>430</v>
      </c>
      <c r="M46" s="6" t="s">
        <v>1165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  <c r="T46" s="23">
        <v>0</v>
      </c>
      <c r="U46" s="6">
        <v>7</v>
      </c>
      <c r="V46" s="12">
        <v>0</v>
      </c>
    </row>
    <row r="47" spans="1:22" ht="16" x14ac:dyDescent="0.4">
      <c r="A47" s="6">
        <v>45</v>
      </c>
      <c r="B47" s="6" t="s">
        <v>2486</v>
      </c>
      <c r="C47" s="6" t="s">
        <v>2487</v>
      </c>
      <c r="D47" s="6" t="s">
        <v>2487</v>
      </c>
      <c r="E47" s="6" t="s">
        <v>2488</v>
      </c>
      <c r="F47" s="6" t="s">
        <v>2489</v>
      </c>
      <c r="G47" s="6" t="s">
        <v>2490</v>
      </c>
      <c r="H47" s="6" t="s">
        <v>2611</v>
      </c>
      <c r="I47" s="6" t="s">
        <v>2612</v>
      </c>
      <c r="J47" s="6">
        <v>0</v>
      </c>
      <c r="K47" s="6" t="s">
        <v>426</v>
      </c>
      <c r="L47" s="6" t="s">
        <v>430</v>
      </c>
      <c r="M47" s="6" t="s">
        <v>1992</v>
      </c>
      <c r="N47" s="23">
        <v>0</v>
      </c>
      <c r="O47" s="23">
        <v>0</v>
      </c>
      <c r="P47" s="23">
        <v>0</v>
      </c>
      <c r="Q47" s="23">
        <v>0</v>
      </c>
      <c r="R47" s="23">
        <v>0</v>
      </c>
      <c r="S47" s="23">
        <v>0</v>
      </c>
      <c r="T47" s="23">
        <v>0</v>
      </c>
      <c r="U47" s="6">
        <v>7</v>
      </c>
      <c r="V47" s="12">
        <v>0</v>
      </c>
    </row>
    <row r="48" spans="1:22" ht="16" x14ac:dyDescent="0.4">
      <c r="A48" s="6">
        <v>46</v>
      </c>
      <c r="B48" s="6" t="s">
        <v>2486</v>
      </c>
      <c r="C48" s="6" t="s">
        <v>2487</v>
      </c>
      <c r="D48" s="6" t="s">
        <v>2487</v>
      </c>
      <c r="E48" s="6" t="s">
        <v>2488</v>
      </c>
      <c r="F48" s="6" t="s">
        <v>2489</v>
      </c>
      <c r="G48" s="6" t="s">
        <v>2490</v>
      </c>
      <c r="H48" s="6" t="s">
        <v>2613</v>
      </c>
      <c r="I48" s="6" t="s">
        <v>2614</v>
      </c>
      <c r="J48" s="6">
        <v>0</v>
      </c>
      <c r="K48" s="6" t="s">
        <v>426</v>
      </c>
      <c r="L48" s="6" t="s">
        <v>432</v>
      </c>
      <c r="M48" s="6" t="s">
        <v>2095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0</v>
      </c>
      <c r="U48" s="6">
        <v>7</v>
      </c>
      <c r="V48" s="12">
        <v>0</v>
      </c>
    </row>
    <row r="49" spans="1:22" ht="16" x14ac:dyDescent="0.4">
      <c r="A49" s="6">
        <v>47</v>
      </c>
      <c r="B49" s="6" t="s">
        <v>2486</v>
      </c>
      <c r="C49" s="6" t="s">
        <v>2487</v>
      </c>
      <c r="D49" s="6" t="s">
        <v>2487</v>
      </c>
      <c r="E49" s="6" t="s">
        <v>2488</v>
      </c>
      <c r="F49" s="6" t="s">
        <v>2489</v>
      </c>
      <c r="G49" s="6" t="s">
        <v>2490</v>
      </c>
      <c r="H49" s="6" t="s">
        <v>2615</v>
      </c>
      <c r="I49" s="6" t="s">
        <v>2616</v>
      </c>
      <c r="J49" s="6">
        <v>0</v>
      </c>
      <c r="K49" s="6" t="s">
        <v>426</v>
      </c>
      <c r="L49" s="6" t="s">
        <v>430</v>
      </c>
      <c r="M49" s="6" t="s">
        <v>1165</v>
      </c>
      <c r="N49" s="23">
        <v>1.9580078124999999E-3</v>
      </c>
      <c r="O49" s="23">
        <v>0.4882861328125</v>
      </c>
      <c r="P49" s="23">
        <v>0</v>
      </c>
      <c r="Q49" s="23">
        <v>5.5981445312499999E-3</v>
      </c>
      <c r="R49" s="23">
        <v>0.47383544921874998</v>
      </c>
      <c r="S49" s="23">
        <v>4.3850097656250003E-2</v>
      </c>
      <c r="T49" s="23">
        <v>0.47613037109375</v>
      </c>
      <c r="U49" s="6">
        <v>1</v>
      </c>
      <c r="V49" s="12">
        <v>0.95226074218750001</v>
      </c>
    </row>
    <row r="50" spans="1:22" ht="16" x14ac:dyDescent="0.4">
      <c r="A50" s="6">
        <v>48</v>
      </c>
      <c r="B50" s="6" t="s">
        <v>56</v>
      </c>
      <c r="C50" s="6" t="s">
        <v>2498</v>
      </c>
      <c r="D50" s="6" t="s">
        <v>2499</v>
      </c>
      <c r="E50" s="6" t="s">
        <v>2500</v>
      </c>
      <c r="F50" s="6" t="s">
        <v>2509</v>
      </c>
      <c r="G50" s="6" t="s">
        <v>2510</v>
      </c>
      <c r="H50" s="6" t="s">
        <v>2617</v>
      </c>
      <c r="I50" s="6" t="s">
        <v>2618</v>
      </c>
      <c r="J50" s="6">
        <v>0</v>
      </c>
      <c r="K50" s="6" t="s">
        <v>426</v>
      </c>
      <c r="L50" s="6" t="s">
        <v>430</v>
      </c>
      <c r="M50" s="6" t="s">
        <v>2619</v>
      </c>
      <c r="N50" s="23">
        <v>0</v>
      </c>
      <c r="O50" s="23">
        <v>0</v>
      </c>
      <c r="P50" s="23">
        <v>20.603263254915731</v>
      </c>
      <c r="Q50" s="23">
        <v>0</v>
      </c>
      <c r="R50" s="23">
        <v>16.491659416913468</v>
      </c>
      <c r="S50" s="23">
        <v>0</v>
      </c>
      <c r="T50" s="23">
        <v>0</v>
      </c>
      <c r="U50" s="6">
        <v>5</v>
      </c>
      <c r="V50" s="12">
        <v>0</v>
      </c>
    </row>
    <row r="51" spans="1:22" ht="16" x14ac:dyDescent="0.4">
      <c r="A51" s="6">
        <v>49</v>
      </c>
      <c r="B51" s="6" t="s">
        <v>2486</v>
      </c>
      <c r="C51" s="6" t="s">
        <v>2487</v>
      </c>
      <c r="D51" s="6" t="s">
        <v>2487</v>
      </c>
      <c r="E51" s="6" t="s">
        <v>2559</v>
      </c>
      <c r="F51" s="6" t="s">
        <v>2560</v>
      </c>
      <c r="G51" s="6" t="s">
        <v>2561</v>
      </c>
      <c r="H51" s="6" t="s">
        <v>2620</v>
      </c>
      <c r="I51" s="6" t="s">
        <v>2621</v>
      </c>
      <c r="J51" s="6">
        <v>0</v>
      </c>
      <c r="K51" s="6" t="s">
        <v>426</v>
      </c>
      <c r="L51" s="6" t="s">
        <v>430</v>
      </c>
      <c r="M51" s="6" t="s">
        <v>2622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6">
        <v>7</v>
      </c>
      <c r="V51" s="12">
        <v>0</v>
      </c>
    </row>
    <row r="52" spans="1:22" ht="16" x14ac:dyDescent="0.4">
      <c r="A52" s="6">
        <v>50</v>
      </c>
      <c r="B52" s="6" t="s">
        <v>56</v>
      </c>
      <c r="C52" s="6" t="s">
        <v>2529</v>
      </c>
      <c r="D52" s="6" t="s">
        <v>2499</v>
      </c>
      <c r="E52" s="6" t="s">
        <v>2500</v>
      </c>
      <c r="F52" s="6" t="s">
        <v>2623</v>
      </c>
      <c r="G52" s="6" t="s">
        <v>2624</v>
      </c>
      <c r="H52" s="6" t="s">
        <v>2625</v>
      </c>
      <c r="I52" s="6" t="s">
        <v>2626</v>
      </c>
      <c r="J52" s="6">
        <v>0</v>
      </c>
      <c r="K52" s="6" t="s">
        <v>426</v>
      </c>
      <c r="L52" s="6" t="s">
        <v>430</v>
      </c>
      <c r="M52" s="6" t="s">
        <v>1342</v>
      </c>
      <c r="N52" s="23">
        <v>0.2074609375</v>
      </c>
      <c r="O52" s="23">
        <v>11.068307936262377</v>
      </c>
      <c r="P52" s="23">
        <v>0.20708007812500001</v>
      </c>
      <c r="Q52" s="23">
        <v>0</v>
      </c>
      <c r="R52" s="23">
        <v>11.145207435995273</v>
      </c>
      <c r="S52" s="23">
        <v>0.206455078125</v>
      </c>
      <c r="T52" s="23">
        <v>0</v>
      </c>
      <c r="U52" s="6">
        <v>2</v>
      </c>
      <c r="V52" s="12">
        <v>0</v>
      </c>
    </row>
    <row r="53" spans="1:22" ht="16" x14ac:dyDescent="0.4">
      <c r="A53" s="6">
        <v>51</v>
      </c>
      <c r="B53" s="6" t="s">
        <v>56</v>
      </c>
      <c r="C53" s="6" t="s">
        <v>2498</v>
      </c>
      <c r="D53" s="6" t="s">
        <v>2499</v>
      </c>
      <c r="E53" s="6" t="s">
        <v>2500</v>
      </c>
      <c r="F53" s="6" t="s">
        <v>2509</v>
      </c>
      <c r="G53" s="6" t="s">
        <v>2510</v>
      </c>
      <c r="H53" s="6" t="s">
        <v>2627</v>
      </c>
      <c r="I53" s="6" t="s">
        <v>2628</v>
      </c>
      <c r="J53" s="6">
        <v>0</v>
      </c>
      <c r="K53" s="6" t="s">
        <v>426</v>
      </c>
      <c r="L53" s="6" t="s">
        <v>430</v>
      </c>
      <c r="M53" s="6" t="s">
        <v>2629</v>
      </c>
      <c r="N53" s="23">
        <v>18.875335884683707</v>
      </c>
      <c r="O53" s="23">
        <v>0</v>
      </c>
      <c r="P53" s="23">
        <v>0</v>
      </c>
      <c r="Q53" s="23">
        <v>24.734163892093122</v>
      </c>
      <c r="R53" s="23">
        <v>0</v>
      </c>
      <c r="S53" s="23">
        <v>0</v>
      </c>
      <c r="T53" s="23">
        <v>44.087177734374997</v>
      </c>
      <c r="U53" s="6">
        <v>4</v>
      </c>
      <c r="V53" s="12">
        <v>220.43588867187498</v>
      </c>
    </row>
    <row r="54" spans="1:22" ht="16" x14ac:dyDescent="0.4">
      <c r="A54" s="6">
        <v>52</v>
      </c>
      <c r="B54" s="6" t="s">
        <v>2486</v>
      </c>
      <c r="C54" s="6" t="s">
        <v>2487</v>
      </c>
      <c r="D54" s="6" t="s">
        <v>2487</v>
      </c>
      <c r="E54" s="6" t="s">
        <v>2488</v>
      </c>
      <c r="F54" s="6" t="s">
        <v>2489</v>
      </c>
      <c r="G54" s="6" t="s">
        <v>2490</v>
      </c>
      <c r="H54" s="6" t="s">
        <v>2574</v>
      </c>
      <c r="I54" s="6" t="s">
        <v>2630</v>
      </c>
      <c r="J54" s="6">
        <v>0</v>
      </c>
      <c r="K54" s="6" t="s">
        <v>426</v>
      </c>
      <c r="L54" s="6" t="s">
        <v>430</v>
      </c>
      <c r="M54" s="6" t="s">
        <v>1934</v>
      </c>
      <c r="N54" s="23">
        <v>0</v>
      </c>
      <c r="O54" s="23">
        <v>26.242734375000001</v>
      </c>
      <c r="P54" s="23">
        <v>0</v>
      </c>
      <c r="Q54" s="23">
        <v>0</v>
      </c>
      <c r="R54" s="23">
        <v>18.31072998046875</v>
      </c>
      <c r="S54" s="23">
        <v>0</v>
      </c>
      <c r="T54" s="23">
        <v>27.169506835937501</v>
      </c>
      <c r="U54" s="6">
        <v>4</v>
      </c>
      <c r="V54" s="12">
        <v>36.226009114583334</v>
      </c>
    </row>
    <row r="55" spans="1:22" ht="16" x14ac:dyDescent="0.4">
      <c r="A55" s="6">
        <v>53</v>
      </c>
      <c r="B55" s="6" t="s">
        <v>56</v>
      </c>
      <c r="C55" s="6" t="s">
        <v>56</v>
      </c>
      <c r="D55" s="6" t="s">
        <v>56</v>
      </c>
      <c r="E55" s="6" t="s">
        <v>2517</v>
      </c>
      <c r="F55" s="6" t="s">
        <v>2518</v>
      </c>
      <c r="G55" s="6" t="s">
        <v>2519</v>
      </c>
      <c r="H55" s="6" t="s">
        <v>2546</v>
      </c>
      <c r="I55" s="6" t="s">
        <v>2631</v>
      </c>
      <c r="J55" s="6">
        <v>0</v>
      </c>
      <c r="K55" s="6" t="s">
        <v>426</v>
      </c>
      <c r="L55" s="6" t="s">
        <v>430</v>
      </c>
      <c r="M55" s="6" t="s">
        <v>1264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6">
        <v>7</v>
      </c>
      <c r="V55" s="12">
        <v>0</v>
      </c>
    </row>
    <row r="56" spans="1:22" ht="16" x14ac:dyDescent="0.4">
      <c r="A56" s="6">
        <v>54</v>
      </c>
      <c r="B56" s="6" t="s">
        <v>56</v>
      </c>
      <c r="C56" s="6" t="s">
        <v>2498</v>
      </c>
      <c r="D56" s="6" t="s">
        <v>2499</v>
      </c>
      <c r="E56" s="6" t="s">
        <v>2500</v>
      </c>
      <c r="F56" s="6" t="s">
        <v>2509</v>
      </c>
      <c r="G56" s="6" t="s">
        <v>2510</v>
      </c>
      <c r="H56" s="6" t="s">
        <v>2632</v>
      </c>
      <c r="I56" s="6" t="s">
        <v>2633</v>
      </c>
      <c r="J56" s="6">
        <v>0</v>
      </c>
      <c r="K56" s="6" t="s">
        <v>426</v>
      </c>
      <c r="L56" s="6" t="s">
        <v>430</v>
      </c>
      <c r="M56" s="6" t="s">
        <v>1287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6">
        <v>7</v>
      </c>
      <c r="V56" s="12">
        <v>0</v>
      </c>
    </row>
    <row r="57" spans="1:22" ht="16" x14ac:dyDescent="0.4">
      <c r="A57" s="6">
        <v>55</v>
      </c>
      <c r="B57" s="6" t="s">
        <v>56</v>
      </c>
      <c r="C57" s="6" t="s">
        <v>2498</v>
      </c>
      <c r="D57" s="6" t="s">
        <v>2499</v>
      </c>
      <c r="E57" s="6" t="s">
        <v>2500</v>
      </c>
      <c r="F57" s="6" t="s">
        <v>2509</v>
      </c>
      <c r="G57" s="6" t="s">
        <v>2510</v>
      </c>
      <c r="H57" s="6" t="s">
        <v>2632</v>
      </c>
      <c r="I57" s="6" t="s">
        <v>2634</v>
      </c>
      <c r="J57" s="6">
        <v>0</v>
      </c>
      <c r="K57" s="6" t="s">
        <v>426</v>
      </c>
      <c r="L57" s="6" t="s">
        <v>432</v>
      </c>
      <c r="M57" s="6" t="s">
        <v>1287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6">
        <v>7</v>
      </c>
      <c r="V57" s="12">
        <v>0</v>
      </c>
    </row>
    <row r="58" spans="1:22" ht="16" x14ac:dyDescent="0.4">
      <c r="A58" s="6">
        <v>56</v>
      </c>
      <c r="B58" s="6" t="s">
        <v>56</v>
      </c>
      <c r="C58" s="6" t="s">
        <v>2498</v>
      </c>
      <c r="D58" s="6" t="s">
        <v>2499</v>
      </c>
      <c r="E58" s="6" t="s">
        <v>2500</v>
      </c>
      <c r="F58" s="6" t="s">
        <v>2509</v>
      </c>
      <c r="G58" s="6" t="s">
        <v>2510</v>
      </c>
      <c r="H58" s="6" t="s">
        <v>2632</v>
      </c>
      <c r="I58" s="6" t="s">
        <v>2635</v>
      </c>
      <c r="J58" s="6">
        <v>0</v>
      </c>
      <c r="K58" s="6" t="s">
        <v>426</v>
      </c>
      <c r="L58" s="6" t="s">
        <v>430</v>
      </c>
      <c r="M58" s="6" t="s">
        <v>1287</v>
      </c>
      <c r="N58" s="23">
        <v>4250.5446526227679</v>
      </c>
      <c r="O58" s="23">
        <v>0</v>
      </c>
      <c r="P58" s="23">
        <v>0</v>
      </c>
      <c r="Q58" s="23">
        <v>7437.1968749999996</v>
      </c>
      <c r="R58" s="23">
        <v>3226.5569470620844</v>
      </c>
      <c r="S58" s="23">
        <v>26.637499999999999</v>
      </c>
      <c r="T58" s="23">
        <v>23.405000000000001</v>
      </c>
      <c r="U58" s="6">
        <v>2</v>
      </c>
      <c r="V58" s="12">
        <v>33.43571428571429</v>
      </c>
    </row>
    <row r="59" spans="1:22" ht="16" x14ac:dyDescent="0.4">
      <c r="A59" s="6">
        <v>57</v>
      </c>
      <c r="B59" s="6" t="s">
        <v>2486</v>
      </c>
      <c r="C59" s="6" t="s">
        <v>2487</v>
      </c>
      <c r="D59" s="6" t="s">
        <v>2487</v>
      </c>
      <c r="E59" s="6" t="s">
        <v>2585</v>
      </c>
      <c r="F59" s="6" t="s">
        <v>2586</v>
      </c>
      <c r="G59" s="6" t="s">
        <v>2587</v>
      </c>
      <c r="H59" s="6" t="s">
        <v>2636</v>
      </c>
      <c r="I59" s="6" t="s">
        <v>2637</v>
      </c>
      <c r="J59" s="6">
        <v>0</v>
      </c>
      <c r="K59" s="6" t="s">
        <v>426</v>
      </c>
      <c r="L59" s="6" t="s">
        <v>432</v>
      </c>
      <c r="M59" s="6" t="s">
        <v>2638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6">
        <v>7</v>
      </c>
      <c r="V59" s="12">
        <v>0</v>
      </c>
    </row>
    <row r="60" spans="1:22" ht="16" x14ac:dyDescent="0.4">
      <c r="A60" s="6">
        <v>58</v>
      </c>
      <c r="B60" s="6" t="s">
        <v>2486</v>
      </c>
      <c r="C60" s="6" t="s">
        <v>2487</v>
      </c>
      <c r="D60" s="6" t="s">
        <v>2487</v>
      </c>
      <c r="E60" s="6" t="s">
        <v>2488</v>
      </c>
      <c r="F60" s="6" t="s">
        <v>2489</v>
      </c>
      <c r="G60" s="6" t="s">
        <v>2490</v>
      </c>
      <c r="H60" s="6" t="s">
        <v>2639</v>
      </c>
      <c r="I60" s="6" t="s">
        <v>2640</v>
      </c>
      <c r="J60" s="6">
        <v>33.233394622802734</v>
      </c>
      <c r="K60" s="6" t="s">
        <v>426</v>
      </c>
      <c r="L60" s="6" t="s">
        <v>430</v>
      </c>
      <c r="M60" s="6" t="s">
        <v>1981</v>
      </c>
      <c r="N60" s="23">
        <v>1.76044921875</v>
      </c>
      <c r="O60" s="23">
        <v>0.37955078125000002</v>
      </c>
      <c r="P60" s="23">
        <v>2.3224511718750001</v>
      </c>
      <c r="Q60" s="23">
        <v>1.7146484375</v>
      </c>
      <c r="R60" s="23">
        <v>0.163271484375</v>
      </c>
      <c r="S60" s="23">
        <v>1.6552050781250001</v>
      </c>
      <c r="T60" s="23">
        <v>2.5050488281250001</v>
      </c>
      <c r="U60" s="6">
        <v>0</v>
      </c>
      <c r="V60" s="12">
        <v>5.0100976562500001</v>
      </c>
    </row>
    <row r="61" spans="1:22" ht="16" x14ac:dyDescent="0.4">
      <c r="A61" s="6">
        <v>59</v>
      </c>
      <c r="B61" s="6" t="s">
        <v>56</v>
      </c>
      <c r="C61" s="6" t="s">
        <v>56</v>
      </c>
      <c r="D61" s="6" t="s">
        <v>56</v>
      </c>
      <c r="E61" s="6" t="s">
        <v>2517</v>
      </c>
      <c r="F61" s="6" t="s">
        <v>2518</v>
      </c>
      <c r="G61" s="6" t="s">
        <v>2519</v>
      </c>
      <c r="H61" s="6" t="s">
        <v>2600</v>
      </c>
      <c r="I61" s="6" t="s">
        <v>2641</v>
      </c>
      <c r="J61" s="6">
        <v>0</v>
      </c>
      <c r="K61" s="6" t="s">
        <v>426</v>
      </c>
      <c r="L61" s="6" t="s">
        <v>432</v>
      </c>
      <c r="M61" s="6" t="s">
        <v>2522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6">
        <v>7</v>
      </c>
      <c r="V61" s="12">
        <v>0</v>
      </c>
    </row>
    <row r="62" spans="1:22" ht="16" x14ac:dyDescent="0.4">
      <c r="A62" s="6">
        <v>60</v>
      </c>
      <c r="B62" s="6" t="s">
        <v>56</v>
      </c>
      <c r="C62" s="6" t="s">
        <v>2565</v>
      </c>
      <c r="D62" s="6" t="s">
        <v>56</v>
      </c>
      <c r="E62" s="6" t="s">
        <v>2566</v>
      </c>
      <c r="F62" s="6" t="s">
        <v>2567</v>
      </c>
      <c r="G62" s="6" t="s">
        <v>2568</v>
      </c>
      <c r="H62" s="6" t="s">
        <v>2569</v>
      </c>
      <c r="I62" s="6" t="s">
        <v>2642</v>
      </c>
      <c r="J62" s="6">
        <v>0</v>
      </c>
      <c r="K62" s="6" t="s">
        <v>426</v>
      </c>
      <c r="L62" s="6" t="s">
        <v>430</v>
      </c>
      <c r="M62" s="6" t="s">
        <v>1926</v>
      </c>
      <c r="N62" s="23">
        <v>0</v>
      </c>
      <c r="O62" s="23">
        <v>3.0113956928253173E-2</v>
      </c>
      <c r="P62" s="23">
        <v>4.1899347305297853E-3</v>
      </c>
      <c r="Q62" s="23">
        <v>0</v>
      </c>
      <c r="R62" s="23">
        <v>0</v>
      </c>
      <c r="S62" s="23">
        <v>0</v>
      </c>
      <c r="T62" s="23">
        <v>0</v>
      </c>
      <c r="U62" s="6">
        <v>5</v>
      </c>
      <c r="V62" s="12">
        <v>0</v>
      </c>
    </row>
    <row r="63" spans="1:22" ht="16" x14ac:dyDescent="0.4">
      <c r="A63" s="6">
        <v>61</v>
      </c>
      <c r="B63" s="6" t="s">
        <v>56</v>
      </c>
      <c r="C63" s="6" t="s">
        <v>2529</v>
      </c>
      <c r="D63" s="6" t="s">
        <v>2548</v>
      </c>
      <c r="E63" s="6" t="s">
        <v>2549</v>
      </c>
      <c r="F63" s="6" t="s">
        <v>2550</v>
      </c>
      <c r="G63" s="6" t="s">
        <v>2551</v>
      </c>
      <c r="H63" s="6" t="s">
        <v>2643</v>
      </c>
      <c r="I63" s="6" t="s">
        <v>2644</v>
      </c>
      <c r="J63" s="6">
        <v>0</v>
      </c>
      <c r="K63" s="6" t="s">
        <v>426</v>
      </c>
      <c r="L63" s="6" t="s">
        <v>430</v>
      </c>
      <c r="M63" s="6" t="s">
        <v>2554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  <c r="S63" s="23">
        <v>0</v>
      </c>
      <c r="T63" s="23">
        <v>0</v>
      </c>
      <c r="U63" s="6">
        <v>7</v>
      </c>
      <c r="V63" s="12">
        <v>0</v>
      </c>
    </row>
    <row r="64" spans="1:22" ht="16" x14ac:dyDescent="0.4">
      <c r="A64" s="6">
        <v>62</v>
      </c>
      <c r="B64" s="6" t="s">
        <v>56</v>
      </c>
      <c r="C64" s="6" t="s">
        <v>2498</v>
      </c>
      <c r="D64" s="6" t="s">
        <v>2498</v>
      </c>
      <c r="E64" s="6" t="s">
        <v>2549</v>
      </c>
      <c r="F64" s="6" t="s">
        <v>2576</v>
      </c>
      <c r="G64" s="6" t="s">
        <v>2577</v>
      </c>
      <c r="H64" s="6" t="s">
        <v>2645</v>
      </c>
      <c r="I64" s="6" t="s">
        <v>2646</v>
      </c>
      <c r="J64" s="6">
        <v>0</v>
      </c>
      <c r="K64" s="6" t="s">
        <v>426</v>
      </c>
      <c r="L64" s="6" t="s">
        <v>432</v>
      </c>
      <c r="M64" s="6" t="s">
        <v>2262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  <c r="T64" s="23">
        <v>0</v>
      </c>
      <c r="U64" s="6">
        <v>7</v>
      </c>
      <c r="V64" s="12">
        <v>0</v>
      </c>
    </row>
    <row r="65" spans="1:22" ht="16" x14ac:dyDescent="0.4">
      <c r="A65" s="6">
        <v>63</v>
      </c>
      <c r="B65" s="6" t="s">
        <v>2486</v>
      </c>
      <c r="C65" s="6" t="s">
        <v>2487</v>
      </c>
      <c r="D65" s="6" t="s">
        <v>2487</v>
      </c>
      <c r="E65" s="6" t="s">
        <v>2488</v>
      </c>
      <c r="F65" s="6" t="s">
        <v>2489</v>
      </c>
      <c r="G65" s="6" t="s">
        <v>2490</v>
      </c>
      <c r="H65" s="6" t="s">
        <v>2647</v>
      </c>
      <c r="I65" s="6" t="s">
        <v>2648</v>
      </c>
      <c r="J65" s="6">
        <v>15.684797286987305</v>
      </c>
      <c r="K65" s="6" t="s">
        <v>426</v>
      </c>
      <c r="L65" s="6" t="s">
        <v>432</v>
      </c>
      <c r="M65" s="6" t="s">
        <v>1926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6">
        <v>7</v>
      </c>
      <c r="V65" s="12">
        <v>0</v>
      </c>
    </row>
    <row r="66" spans="1:22" ht="16" x14ac:dyDescent="0.4">
      <c r="A66" s="6">
        <v>64</v>
      </c>
      <c r="B66" s="6" t="s">
        <v>2486</v>
      </c>
      <c r="C66" s="6" t="s">
        <v>2487</v>
      </c>
      <c r="D66" s="6" t="s">
        <v>2487</v>
      </c>
      <c r="E66" s="6" t="s">
        <v>2488</v>
      </c>
      <c r="F66" s="6" t="s">
        <v>2489</v>
      </c>
      <c r="G66" s="6" t="s">
        <v>2490</v>
      </c>
      <c r="H66" s="6" t="s">
        <v>2613</v>
      </c>
      <c r="I66" s="6" t="s">
        <v>2649</v>
      </c>
      <c r="J66" s="6">
        <v>0</v>
      </c>
      <c r="K66" s="6" t="s">
        <v>426</v>
      </c>
      <c r="L66" s="6" t="s">
        <v>430</v>
      </c>
      <c r="M66" s="6" t="s">
        <v>2095</v>
      </c>
      <c r="N66" s="23">
        <v>0</v>
      </c>
      <c r="O66" s="23">
        <v>9.4743041992187499E-2</v>
      </c>
      <c r="P66" s="23">
        <v>0</v>
      </c>
      <c r="Q66" s="23">
        <v>0</v>
      </c>
      <c r="R66" s="23">
        <v>0.11668060302734375</v>
      </c>
      <c r="S66" s="23">
        <v>0</v>
      </c>
      <c r="T66" s="23">
        <v>8.0762023925781246E-2</v>
      </c>
      <c r="U66" s="6">
        <v>4</v>
      </c>
      <c r="V66" s="12">
        <v>0.80762023925781246</v>
      </c>
    </row>
    <row r="67" spans="1:22" ht="16" x14ac:dyDescent="0.4">
      <c r="A67" s="6">
        <v>65</v>
      </c>
      <c r="B67" s="6" t="s">
        <v>2486</v>
      </c>
      <c r="C67" s="6" t="s">
        <v>2487</v>
      </c>
      <c r="D67" s="6" t="s">
        <v>2487</v>
      </c>
      <c r="E67" s="6" t="s">
        <v>2488</v>
      </c>
      <c r="F67" s="6" t="s">
        <v>2489</v>
      </c>
      <c r="G67" s="6" t="s">
        <v>2490</v>
      </c>
      <c r="H67" s="6" t="s">
        <v>2650</v>
      </c>
      <c r="I67" s="6" t="s">
        <v>2651</v>
      </c>
      <c r="J67" s="6">
        <v>1.7392652034759521</v>
      </c>
      <c r="K67" s="6" t="s">
        <v>426</v>
      </c>
      <c r="L67" s="6" t="s">
        <v>432</v>
      </c>
      <c r="M67" s="6" t="s">
        <v>1165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6">
        <v>7</v>
      </c>
      <c r="V67" s="12">
        <v>0</v>
      </c>
    </row>
    <row r="68" spans="1:22" ht="16" x14ac:dyDescent="0.4">
      <c r="A68" s="6">
        <v>66</v>
      </c>
      <c r="B68" s="6" t="s">
        <v>2486</v>
      </c>
      <c r="C68" s="6" t="s">
        <v>2487</v>
      </c>
      <c r="D68" s="6" t="s">
        <v>2487</v>
      </c>
      <c r="E68" s="6" t="s">
        <v>2488</v>
      </c>
      <c r="F68" s="6" t="s">
        <v>2489</v>
      </c>
      <c r="G68" s="6" t="s">
        <v>2490</v>
      </c>
      <c r="H68" s="6" t="s">
        <v>2652</v>
      </c>
      <c r="I68" s="6" t="s">
        <v>2653</v>
      </c>
      <c r="J68" s="6">
        <v>0</v>
      </c>
      <c r="K68" s="6" t="s">
        <v>426</v>
      </c>
      <c r="L68" s="6" t="s">
        <v>430</v>
      </c>
      <c r="M68" s="6" t="s">
        <v>1992</v>
      </c>
      <c r="N68" s="23">
        <v>1.4245019531250001</v>
      </c>
      <c r="O68" s="23">
        <v>1.45634765625</v>
      </c>
      <c r="P68" s="23">
        <v>2.302939453125</v>
      </c>
      <c r="Q68" s="23">
        <v>1.9359570312500001</v>
      </c>
      <c r="R68" s="23">
        <v>1.96904296875</v>
      </c>
      <c r="S68" s="23">
        <v>1.812978515625</v>
      </c>
      <c r="T68" s="23">
        <v>3.7481640624999999</v>
      </c>
      <c r="U68" s="6">
        <v>0</v>
      </c>
      <c r="V68" s="12">
        <v>24.987760416666667</v>
      </c>
    </row>
    <row r="69" spans="1:22" ht="16" x14ac:dyDescent="0.4">
      <c r="A69" s="6">
        <v>67</v>
      </c>
      <c r="B69" s="6" t="s">
        <v>56</v>
      </c>
      <c r="C69" s="6" t="s">
        <v>2498</v>
      </c>
      <c r="D69" s="6" t="s">
        <v>2498</v>
      </c>
      <c r="E69" s="6" t="s">
        <v>2549</v>
      </c>
      <c r="F69" s="6" t="s">
        <v>2576</v>
      </c>
      <c r="G69" s="6" t="s">
        <v>2577</v>
      </c>
      <c r="H69" s="6" t="s">
        <v>2654</v>
      </c>
      <c r="I69" s="6" t="s">
        <v>2655</v>
      </c>
      <c r="J69" s="6">
        <v>0</v>
      </c>
      <c r="K69" s="6" t="s">
        <v>426</v>
      </c>
      <c r="L69" s="6" t="s">
        <v>430</v>
      </c>
      <c r="M69" s="6" t="s">
        <v>1165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  <c r="T69" s="23">
        <v>0</v>
      </c>
      <c r="U69" s="6">
        <v>7</v>
      </c>
      <c r="V69" s="12">
        <v>0</v>
      </c>
    </row>
    <row r="70" spans="1:22" ht="16" x14ac:dyDescent="0.4">
      <c r="A70" s="6">
        <v>68</v>
      </c>
      <c r="B70" s="6" t="s">
        <v>2486</v>
      </c>
      <c r="C70" s="6" t="s">
        <v>2487</v>
      </c>
      <c r="D70" s="6" t="s">
        <v>2487</v>
      </c>
      <c r="E70" s="6" t="s">
        <v>2488</v>
      </c>
      <c r="F70" s="6" t="s">
        <v>2489</v>
      </c>
      <c r="G70" s="6" t="s">
        <v>2490</v>
      </c>
      <c r="H70" s="6" t="s">
        <v>2656</v>
      </c>
      <c r="I70" s="6" t="s">
        <v>2657</v>
      </c>
      <c r="J70" s="6">
        <v>0</v>
      </c>
      <c r="K70" s="6" t="s">
        <v>426</v>
      </c>
      <c r="L70" s="6" t="s">
        <v>430</v>
      </c>
      <c r="M70" s="6" t="s">
        <v>1981</v>
      </c>
      <c r="N70" s="23">
        <v>0</v>
      </c>
      <c r="O70" s="23">
        <v>0</v>
      </c>
      <c r="P70" s="23">
        <v>0</v>
      </c>
      <c r="Q70" s="23">
        <v>0.38712890625000002</v>
      </c>
      <c r="R70" s="23">
        <v>0</v>
      </c>
      <c r="S70" s="23">
        <v>0</v>
      </c>
      <c r="T70" s="23">
        <v>0</v>
      </c>
      <c r="U70" s="6">
        <v>6</v>
      </c>
      <c r="V70" s="12">
        <v>0</v>
      </c>
    </row>
    <row r="71" spans="1:22" ht="16" x14ac:dyDescent="0.4">
      <c r="A71" s="6">
        <v>69</v>
      </c>
      <c r="B71" s="6" t="s">
        <v>2486</v>
      </c>
      <c r="C71" s="6" t="s">
        <v>2487</v>
      </c>
      <c r="D71" s="6" t="s">
        <v>2487</v>
      </c>
      <c r="E71" s="6" t="s">
        <v>2488</v>
      </c>
      <c r="F71" s="6" t="s">
        <v>2489</v>
      </c>
      <c r="G71" s="6" t="s">
        <v>2490</v>
      </c>
      <c r="H71" s="6" t="s">
        <v>2505</v>
      </c>
      <c r="I71" s="6" t="s">
        <v>2658</v>
      </c>
      <c r="J71" s="6">
        <v>26.579910278320313</v>
      </c>
      <c r="K71" s="6" t="s">
        <v>426</v>
      </c>
      <c r="L71" s="6" t="s">
        <v>430</v>
      </c>
      <c r="M71" s="6" t="s">
        <v>1952</v>
      </c>
      <c r="N71" s="23">
        <v>0.61974609375</v>
      </c>
      <c r="O71" s="23">
        <v>0.53114746093749998</v>
      </c>
      <c r="P71" s="23">
        <v>0.64418212890625004</v>
      </c>
      <c r="Q71" s="23">
        <v>1.4648437499999999E-5</v>
      </c>
      <c r="R71" s="23">
        <v>0.75098876953125004</v>
      </c>
      <c r="S71" s="23">
        <v>0.40837402343750001</v>
      </c>
      <c r="T71" s="23">
        <v>0.499267578125</v>
      </c>
      <c r="U71" s="6">
        <v>0</v>
      </c>
      <c r="V71" s="12">
        <v>0.83211263020833337</v>
      </c>
    </row>
    <row r="72" spans="1:22" ht="16" x14ac:dyDescent="0.4">
      <c r="A72" s="6">
        <v>70</v>
      </c>
      <c r="B72" s="6" t="s">
        <v>56</v>
      </c>
      <c r="C72" s="6" t="s">
        <v>2529</v>
      </c>
      <c r="D72" s="6" t="s">
        <v>2529</v>
      </c>
      <c r="E72" s="6" t="s">
        <v>2530</v>
      </c>
      <c r="F72" s="6" t="s">
        <v>2531</v>
      </c>
      <c r="G72" s="6" t="s">
        <v>2532</v>
      </c>
      <c r="H72" s="6" t="s">
        <v>2659</v>
      </c>
      <c r="I72" s="6" t="s">
        <v>2660</v>
      </c>
      <c r="J72" s="6">
        <v>0</v>
      </c>
      <c r="K72" s="6" t="s">
        <v>426</v>
      </c>
      <c r="L72" s="6" t="s">
        <v>432</v>
      </c>
      <c r="M72" s="6" t="s">
        <v>2607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6">
        <v>7</v>
      </c>
      <c r="V72" s="12">
        <v>0</v>
      </c>
    </row>
    <row r="73" spans="1:22" ht="16" x14ac:dyDescent="0.4">
      <c r="A73" s="6">
        <v>71</v>
      </c>
      <c r="B73" s="6" t="s">
        <v>56</v>
      </c>
      <c r="C73" s="6" t="s">
        <v>56</v>
      </c>
      <c r="D73" s="6" t="s">
        <v>56</v>
      </c>
      <c r="E73" s="6" t="s">
        <v>2517</v>
      </c>
      <c r="F73" s="6" t="s">
        <v>2518</v>
      </c>
      <c r="G73" s="6" t="s">
        <v>2519</v>
      </c>
      <c r="H73" s="6" t="s">
        <v>2557</v>
      </c>
      <c r="I73" s="6" t="s">
        <v>2661</v>
      </c>
      <c r="J73" s="6">
        <v>0</v>
      </c>
      <c r="K73" s="6" t="s">
        <v>426</v>
      </c>
      <c r="L73" s="6" t="s">
        <v>430</v>
      </c>
      <c r="M73" s="6" t="s">
        <v>2522</v>
      </c>
      <c r="N73" s="23">
        <v>0</v>
      </c>
      <c r="O73" s="23">
        <v>0.63723388671875003</v>
      </c>
      <c r="P73" s="23">
        <v>0.52153320312499996</v>
      </c>
      <c r="Q73" s="23">
        <v>0</v>
      </c>
      <c r="R73" s="23">
        <v>0.52670654296874997</v>
      </c>
      <c r="S73" s="23">
        <v>2.3681640624999999E-4</v>
      </c>
      <c r="T73" s="23">
        <v>0.53729736328125</v>
      </c>
      <c r="U73" s="6">
        <v>2</v>
      </c>
      <c r="V73" s="12">
        <v>5.3729736328124993</v>
      </c>
    </row>
    <row r="74" spans="1:22" ht="16" x14ac:dyDescent="0.4">
      <c r="A74" s="6">
        <v>72</v>
      </c>
      <c r="B74" s="6" t="s">
        <v>2486</v>
      </c>
      <c r="C74" s="6" t="s">
        <v>2487</v>
      </c>
      <c r="D74" s="6" t="s">
        <v>2487</v>
      </c>
      <c r="E74" s="6" t="s">
        <v>2488</v>
      </c>
      <c r="F74" s="6" t="s">
        <v>2489</v>
      </c>
      <c r="G74" s="6" t="s">
        <v>2490</v>
      </c>
      <c r="H74" s="6" t="s">
        <v>2662</v>
      </c>
      <c r="I74" s="6" t="s">
        <v>2663</v>
      </c>
      <c r="J74" s="6">
        <v>1.5014330300000001</v>
      </c>
      <c r="K74" s="6" t="s">
        <v>426</v>
      </c>
      <c r="L74" s="6" t="s">
        <v>430</v>
      </c>
      <c r="M74" s="6" t="s">
        <v>1981</v>
      </c>
      <c r="N74" s="23">
        <v>0.69835915319562902</v>
      </c>
      <c r="O74" s="23">
        <v>2.8110126435071835E-2</v>
      </c>
      <c r="P74" s="23">
        <v>2.6677581137123527E-2</v>
      </c>
      <c r="Q74" s="23">
        <v>1.0491113041961126</v>
      </c>
      <c r="R74" s="23">
        <v>1.1976892039133373</v>
      </c>
      <c r="S74" s="23">
        <v>0.76462890630000402</v>
      </c>
      <c r="T74" s="23">
        <v>0.60098590555751341</v>
      </c>
      <c r="U74" s="6">
        <v>0</v>
      </c>
      <c r="V74" s="12">
        <v>1.2019718111150268</v>
      </c>
    </row>
    <row r="75" spans="1:22" ht="16" x14ac:dyDescent="0.4">
      <c r="A75" s="6">
        <v>73</v>
      </c>
      <c r="B75" s="6" t="s">
        <v>2486</v>
      </c>
      <c r="C75" s="6" t="s">
        <v>2487</v>
      </c>
      <c r="D75" s="6" t="s">
        <v>2487</v>
      </c>
      <c r="E75" s="6" t="s">
        <v>2488</v>
      </c>
      <c r="F75" s="6" t="s">
        <v>2489</v>
      </c>
      <c r="G75" s="6" t="s">
        <v>2490</v>
      </c>
      <c r="H75" s="6" t="s">
        <v>2523</v>
      </c>
      <c r="I75" s="6" t="s">
        <v>2664</v>
      </c>
      <c r="J75" s="6">
        <v>0.44468992948532104</v>
      </c>
      <c r="K75" s="6" t="s">
        <v>426</v>
      </c>
      <c r="L75" s="6" t="s">
        <v>430</v>
      </c>
      <c r="M75" s="6" t="s">
        <v>1992</v>
      </c>
      <c r="N75" s="23">
        <v>4.0332031249999999E-3</v>
      </c>
      <c r="O75" s="23">
        <v>1.2207031250000001E-5</v>
      </c>
      <c r="P75" s="23">
        <v>0.49265380859375002</v>
      </c>
      <c r="Q75" s="23">
        <v>0.65577880859375004</v>
      </c>
      <c r="R75" s="23">
        <v>1.2373486328125001</v>
      </c>
      <c r="S75" s="23">
        <v>0.248564453125</v>
      </c>
      <c r="T75" s="23">
        <v>0.22090332031250001</v>
      </c>
      <c r="U75" s="6">
        <v>0</v>
      </c>
      <c r="V75" s="12">
        <v>1.4726888020833335</v>
      </c>
    </row>
    <row r="76" spans="1:22" ht="16" x14ac:dyDescent="0.4">
      <c r="A76" s="6">
        <v>74</v>
      </c>
      <c r="B76" s="6" t="s">
        <v>2486</v>
      </c>
      <c r="C76" s="6" t="s">
        <v>2487</v>
      </c>
      <c r="D76" s="6" t="s">
        <v>2487</v>
      </c>
      <c r="E76" s="6" t="s">
        <v>2488</v>
      </c>
      <c r="F76" s="6" t="s">
        <v>2489</v>
      </c>
      <c r="G76" s="6" t="s">
        <v>2490</v>
      </c>
      <c r="H76" s="6" t="s">
        <v>2665</v>
      </c>
      <c r="I76" s="6" t="s">
        <v>2666</v>
      </c>
      <c r="J76" s="6">
        <v>-5.4829270512058249E+34</v>
      </c>
      <c r="K76" s="6" t="s">
        <v>426</v>
      </c>
      <c r="L76" s="6" t="s">
        <v>430</v>
      </c>
      <c r="M76" s="6" t="s">
        <v>1217</v>
      </c>
      <c r="N76" s="23">
        <v>1.1703125000000001</v>
      </c>
      <c r="O76" s="23">
        <v>0.89881835937499999</v>
      </c>
      <c r="P76" s="23">
        <v>0.81747070312500003</v>
      </c>
      <c r="Q76" s="23">
        <v>1.80740234375</v>
      </c>
      <c r="R76" s="23">
        <v>1.3135351562499999</v>
      </c>
      <c r="S76" s="23">
        <v>0.95743164062499997</v>
      </c>
      <c r="T76" s="23">
        <v>0.56291015624999996</v>
      </c>
      <c r="U76" s="6">
        <v>0</v>
      </c>
      <c r="V76" s="12">
        <v>0.75054687499999995</v>
      </c>
    </row>
    <row r="77" spans="1:22" ht="16" x14ac:dyDescent="0.4">
      <c r="A77" s="6">
        <v>75</v>
      </c>
      <c r="B77" s="6" t="s">
        <v>56</v>
      </c>
      <c r="C77" s="6" t="s">
        <v>56</v>
      </c>
      <c r="D77" s="6" t="s">
        <v>56</v>
      </c>
      <c r="E77" s="6" t="s">
        <v>2517</v>
      </c>
      <c r="F77" s="6" t="s">
        <v>2518</v>
      </c>
      <c r="G77" s="6" t="s">
        <v>2519</v>
      </c>
      <c r="H77" s="6" t="s">
        <v>2667</v>
      </c>
      <c r="I77" s="6" t="s">
        <v>2668</v>
      </c>
      <c r="J77" s="6">
        <v>0</v>
      </c>
      <c r="K77" s="6" t="s">
        <v>426</v>
      </c>
      <c r="L77" s="6" t="s">
        <v>430</v>
      </c>
      <c r="M77" s="6" t="s">
        <v>1955</v>
      </c>
      <c r="N77" s="23">
        <v>0</v>
      </c>
      <c r="O77" s="23">
        <v>0</v>
      </c>
      <c r="P77" s="23">
        <v>0</v>
      </c>
      <c r="Q77" s="23">
        <v>0</v>
      </c>
      <c r="R77" s="23">
        <v>0</v>
      </c>
      <c r="S77" s="23">
        <v>0</v>
      </c>
      <c r="T77" s="23">
        <v>0</v>
      </c>
      <c r="U77" s="6">
        <v>7</v>
      </c>
      <c r="V77" s="12">
        <v>0</v>
      </c>
    </row>
    <row r="78" spans="1:22" ht="16" x14ac:dyDescent="0.4">
      <c r="A78" s="6">
        <v>76</v>
      </c>
      <c r="B78" s="6" t="s">
        <v>56</v>
      </c>
      <c r="C78" s="6" t="s">
        <v>56</v>
      </c>
      <c r="D78" s="6" t="s">
        <v>56</v>
      </c>
      <c r="E78" s="6" t="s">
        <v>2517</v>
      </c>
      <c r="F78" s="6" t="s">
        <v>2518</v>
      </c>
      <c r="G78" s="6" t="s">
        <v>2519</v>
      </c>
      <c r="H78" s="6" t="s">
        <v>2667</v>
      </c>
      <c r="I78" s="6" t="s">
        <v>2669</v>
      </c>
      <c r="J78" s="6">
        <v>0.87896662950515747</v>
      </c>
      <c r="K78" s="6" t="s">
        <v>426</v>
      </c>
      <c r="L78" s="6" t="s">
        <v>430</v>
      </c>
      <c r="M78" s="6" t="s">
        <v>1182</v>
      </c>
      <c r="N78" s="23">
        <v>0.23817871093750001</v>
      </c>
      <c r="O78" s="23">
        <v>0.35260986328124999</v>
      </c>
      <c r="P78" s="23">
        <v>0.29230102539062502</v>
      </c>
      <c r="Q78" s="23">
        <v>0.146031494140625</v>
      </c>
      <c r="R78" s="23">
        <v>0.372586669921875</v>
      </c>
      <c r="S78" s="23">
        <v>0.21781616210937499</v>
      </c>
      <c r="T78" s="23">
        <v>0.29504760742187502</v>
      </c>
      <c r="U78" s="6">
        <v>0</v>
      </c>
      <c r="V78" s="12">
        <v>0.98349202473958341</v>
      </c>
    </row>
    <row r="79" spans="1:22" ht="16" x14ac:dyDescent="0.4">
      <c r="A79" s="6">
        <v>77</v>
      </c>
      <c r="B79" s="6" t="s">
        <v>2486</v>
      </c>
      <c r="C79" s="6" t="s">
        <v>2487</v>
      </c>
      <c r="D79" s="6" t="s">
        <v>2487</v>
      </c>
      <c r="E79" s="6" t="s">
        <v>2488</v>
      </c>
      <c r="F79" s="6" t="s">
        <v>2489</v>
      </c>
      <c r="G79" s="6" t="s">
        <v>2490</v>
      </c>
      <c r="H79" s="6" t="s">
        <v>2670</v>
      </c>
      <c r="I79" s="6" t="s">
        <v>2671</v>
      </c>
      <c r="J79" s="6">
        <v>0</v>
      </c>
      <c r="K79" s="6" t="s">
        <v>426</v>
      </c>
      <c r="L79" s="6" t="s">
        <v>430</v>
      </c>
      <c r="M79" s="6" t="s">
        <v>1926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  <c r="T79" s="23">
        <v>0</v>
      </c>
      <c r="U79" s="6">
        <v>7</v>
      </c>
      <c r="V79" s="12">
        <v>0</v>
      </c>
    </row>
    <row r="80" spans="1:22" ht="16" x14ac:dyDescent="0.4">
      <c r="A80" s="6">
        <v>78</v>
      </c>
      <c r="B80" s="6" t="s">
        <v>2486</v>
      </c>
      <c r="C80" s="6" t="s">
        <v>2487</v>
      </c>
      <c r="D80" s="6" t="s">
        <v>2487</v>
      </c>
      <c r="E80" s="6" t="s">
        <v>2488</v>
      </c>
      <c r="F80" s="6" t="s">
        <v>2489</v>
      </c>
      <c r="G80" s="6" t="s">
        <v>2490</v>
      </c>
      <c r="H80" s="6" t="s">
        <v>2672</v>
      </c>
      <c r="I80" s="6" t="s">
        <v>2673</v>
      </c>
      <c r="J80" s="6" t="s">
        <v>1231</v>
      </c>
      <c r="K80" s="6" t="s">
        <v>428</v>
      </c>
      <c r="L80" s="6" t="s">
        <v>432</v>
      </c>
      <c r="M80" s="6" t="s">
        <v>2495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  <c r="T80" s="23">
        <v>0</v>
      </c>
      <c r="U80" s="6">
        <v>7</v>
      </c>
      <c r="V80" s="12">
        <v>0</v>
      </c>
    </row>
    <row r="81" spans="1:22" ht="16" x14ac:dyDescent="0.4">
      <c r="A81" s="6">
        <v>79</v>
      </c>
      <c r="B81" s="6" t="s">
        <v>56</v>
      </c>
      <c r="C81" s="6" t="s">
        <v>56</v>
      </c>
      <c r="D81" s="6" t="s">
        <v>56</v>
      </c>
      <c r="E81" s="6" t="s">
        <v>2517</v>
      </c>
      <c r="F81" s="6" t="s">
        <v>2518</v>
      </c>
      <c r="G81" s="6" t="s">
        <v>2519</v>
      </c>
      <c r="H81" s="6" t="s">
        <v>2600</v>
      </c>
      <c r="I81" s="6" t="s">
        <v>2674</v>
      </c>
      <c r="J81" s="6">
        <v>0</v>
      </c>
      <c r="K81" s="6" t="s">
        <v>426</v>
      </c>
      <c r="L81" s="6" t="s">
        <v>430</v>
      </c>
      <c r="M81" s="6" t="s">
        <v>2522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6">
        <v>7</v>
      </c>
      <c r="V81" s="12">
        <v>0</v>
      </c>
    </row>
    <row r="82" spans="1:22" ht="16" x14ac:dyDescent="0.4">
      <c r="A82" s="6">
        <v>80</v>
      </c>
      <c r="B82" s="6" t="s">
        <v>56</v>
      </c>
      <c r="C82" s="6" t="s">
        <v>56</v>
      </c>
      <c r="D82" s="6" t="s">
        <v>56</v>
      </c>
      <c r="E82" s="6" t="s">
        <v>2517</v>
      </c>
      <c r="F82" s="6" t="s">
        <v>2518</v>
      </c>
      <c r="G82" s="6" t="s">
        <v>2519</v>
      </c>
      <c r="H82" s="6" t="s">
        <v>2520</v>
      </c>
      <c r="I82" s="6" t="s">
        <v>2675</v>
      </c>
      <c r="J82" s="6">
        <v>0</v>
      </c>
      <c r="K82" s="6" t="s">
        <v>426</v>
      </c>
      <c r="L82" s="6" t="s">
        <v>430</v>
      </c>
      <c r="M82" s="6" t="s">
        <v>2607</v>
      </c>
      <c r="N82" s="23">
        <v>0</v>
      </c>
      <c r="O82" s="23">
        <v>1.2874603271484376E-7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6">
        <v>6</v>
      </c>
      <c r="V82" s="12">
        <v>0</v>
      </c>
    </row>
    <row r="83" spans="1:22" ht="16" x14ac:dyDescent="0.4">
      <c r="A83" s="6">
        <v>81</v>
      </c>
      <c r="B83" s="6" t="s">
        <v>56</v>
      </c>
      <c r="C83" s="6" t="s">
        <v>56</v>
      </c>
      <c r="D83" s="6" t="s">
        <v>56</v>
      </c>
      <c r="E83" s="6" t="s">
        <v>2517</v>
      </c>
      <c r="F83" s="6" t="s">
        <v>2518</v>
      </c>
      <c r="G83" s="6" t="s">
        <v>2519</v>
      </c>
      <c r="H83" s="6" t="s">
        <v>2600</v>
      </c>
      <c r="I83" s="6" t="s">
        <v>2676</v>
      </c>
      <c r="J83" s="6" t="s">
        <v>1231</v>
      </c>
      <c r="K83" s="6" t="s">
        <v>428</v>
      </c>
      <c r="L83" s="6" t="s">
        <v>432</v>
      </c>
      <c r="M83" s="6" t="s">
        <v>2677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  <c r="T83" s="23">
        <v>0</v>
      </c>
      <c r="U83" s="6">
        <v>7</v>
      </c>
      <c r="V83" s="12">
        <v>0</v>
      </c>
    </row>
    <row r="84" spans="1:22" ht="16" x14ac:dyDescent="0.4">
      <c r="A84" s="6">
        <v>82</v>
      </c>
      <c r="B84" s="6" t="s">
        <v>2486</v>
      </c>
      <c r="C84" s="6" t="s">
        <v>2487</v>
      </c>
      <c r="D84" s="6" t="s">
        <v>2487</v>
      </c>
      <c r="E84" s="6" t="s">
        <v>2488</v>
      </c>
      <c r="F84" s="6" t="s">
        <v>2489</v>
      </c>
      <c r="G84" s="6" t="s">
        <v>2490</v>
      </c>
      <c r="H84" s="6" t="s">
        <v>2678</v>
      </c>
      <c r="I84" s="6" t="s">
        <v>2679</v>
      </c>
      <c r="J84" s="6">
        <v>1.0404288768768311</v>
      </c>
      <c r="K84" s="6" t="s">
        <v>426</v>
      </c>
      <c r="L84" s="6" t="s">
        <v>430</v>
      </c>
      <c r="M84" s="6" t="s">
        <v>1926</v>
      </c>
      <c r="N84" s="23">
        <v>0.15227783203125</v>
      </c>
      <c r="O84" s="23">
        <v>0.25311157226562497</v>
      </c>
      <c r="P84" s="23">
        <v>0.27158325195312499</v>
      </c>
      <c r="Q84" s="23">
        <v>0.20932617187499999</v>
      </c>
      <c r="R84" s="23">
        <v>0.18827880859375001</v>
      </c>
      <c r="S84" s="23">
        <v>0.12885009765625</v>
      </c>
      <c r="T84" s="23">
        <v>0.38748779296875002</v>
      </c>
      <c r="U84" s="6">
        <v>0</v>
      </c>
      <c r="V84" s="12">
        <v>1.5499511718750001</v>
      </c>
    </row>
    <row r="85" spans="1:22" ht="16" x14ac:dyDescent="0.4">
      <c r="A85" s="6">
        <v>83</v>
      </c>
      <c r="B85" s="6" t="s">
        <v>56</v>
      </c>
      <c r="C85" s="6" t="s">
        <v>2498</v>
      </c>
      <c r="D85" s="6" t="s">
        <v>2499</v>
      </c>
      <c r="E85" s="6" t="s">
        <v>2500</v>
      </c>
      <c r="F85" s="6" t="s">
        <v>2509</v>
      </c>
      <c r="G85" s="6" t="s">
        <v>2510</v>
      </c>
      <c r="H85" s="6" t="s">
        <v>2680</v>
      </c>
      <c r="I85" s="6" t="s">
        <v>2681</v>
      </c>
      <c r="J85" s="6">
        <v>0</v>
      </c>
      <c r="K85" s="6" t="s">
        <v>426</v>
      </c>
      <c r="L85" s="6" t="s">
        <v>430</v>
      </c>
      <c r="M85" s="6" t="s">
        <v>1287</v>
      </c>
      <c r="N85" s="23">
        <v>0</v>
      </c>
      <c r="O85" s="23">
        <v>0</v>
      </c>
      <c r="P85" s="23">
        <v>0</v>
      </c>
      <c r="Q85" s="23">
        <v>18.852962808790153</v>
      </c>
      <c r="R85" s="23">
        <v>14.155497656035841</v>
      </c>
      <c r="S85" s="23">
        <v>0</v>
      </c>
      <c r="T85" s="23">
        <v>0</v>
      </c>
      <c r="U85" s="6">
        <v>5</v>
      </c>
      <c r="V85" s="12">
        <v>0</v>
      </c>
    </row>
    <row r="86" spans="1:22" ht="16" x14ac:dyDescent="0.4">
      <c r="A86" s="6">
        <v>84</v>
      </c>
      <c r="B86" s="6" t="s">
        <v>56</v>
      </c>
      <c r="C86" s="6" t="s">
        <v>2498</v>
      </c>
      <c r="D86" s="6" t="s">
        <v>2499</v>
      </c>
      <c r="E86" s="6" t="s">
        <v>2500</v>
      </c>
      <c r="F86" s="6" t="s">
        <v>2509</v>
      </c>
      <c r="G86" s="6" t="s">
        <v>2510</v>
      </c>
      <c r="H86" s="6" t="s">
        <v>2680</v>
      </c>
      <c r="I86" s="6" t="s">
        <v>2682</v>
      </c>
      <c r="J86" s="6">
        <v>0</v>
      </c>
      <c r="K86" s="6" t="s">
        <v>426</v>
      </c>
      <c r="L86" s="6" t="s">
        <v>430</v>
      </c>
      <c r="M86" s="6" t="s">
        <v>2276</v>
      </c>
      <c r="N86" s="23">
        <v>0.60624999999999996</v>
      </c>
      <c r="O86" s="23">
        <v>0.805537109375</v>
      </c>
      <c r="P86" s="23">
        <v>0.52152343749999996</v>
      </c>
      <c r="Q86" s="23">
        <v>0.84787109375000003</v>
      </c>
      <c r="R86" s="23">
        <v>0</v>
      </c>
      <c r="S86" s="23">
        <v>0.55408203125</v>
      </c>
      <c r="T86" s="23">
        <v>1.0892578125000001</v>
      </c>
      <c r="U86" s="6">
        <v>1</v>
      </c>
      <c r="V86" s="12">
        <v>2.1785156250000002</v>
      </c>
    </row>
    <row r="87" spans="1:22" ht="16" x14ac:dyDescent="0.4">
      <c r="A87" s="6">
        <v>85</v>
      </c>
      <c r="B87" s="6" t="s">
        <v>56</v>
      </c>
      <c r="C87" s="6" t="s">
        <v>2498</v>
      </c>
      <c r="D87" s="6" t="s">
        <v>2499</v>
      </c>
      <c r="E87" s="6" t="s">
        <v>2500</v>
      </c>
      <c r="F87" s="6" t="s">
        <v>2509</v>
      </c>
      <c r="G87" s="6" t="s">
        <v>2510</v>
      </c>
      <c r="H87" s="6" t="s">
        <v>2680</v>
      </c>
      <c r="I87" s="6" t="s">
        <v>2683</v>
      </c>
      <c r="J87" s="6">
        <v>0</v>
      </c>
      <c r="K87" s="6" t="s">
        <v>426</v>
      </c>
      <c r="L87" s="6" t="s">
        <v>432</v>
      </c>
      <c r="M87" s="6" t="s">
        <v>1287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  <c r="T87" s="23">
        <v>0</v>
      </c>
      <c r="U87" s="6">
        <v>7</v>
      </c>
      <c r="V87" s="12">
        <v>0</v>
      </c>
    </row>
    <row r="88" spans="1:22" ht="16" x14ac:dyDescent="0.4">
      <c r="A88" s="6">
        <v>86</v>
      </c>
      <c r="B88" s="6" t="s">
        <v>56</v>
      </c>
      <c r="C88" s="6" t="s">
        <v>56</v>
      </c>
      <c r="D88" s="6" t="s">
        <v>56</v>
      </c>
      <c r="E88" s="6" t="s">
        <v>2517</v>
      </c>
      <c r="F88" s="6" t="s">
        <v>2518</v>
      </c>
      <c r="G88" s="6" t="s">
        <v>2519</v>
      </c>
      <c r="H88" s="6" t="s">
        <v>2684</v>
      </c>
      <c r="I88" s="6" t="s">
        <v>2685</v>
      </c>
      <c r="J88" s="6">
        <v>0</v>
      </c>
      <c r="K88" s="6" t="s">
        <v>426</v>
      </c>
      <c r="L88" s="6" t="s">
        <v>430</v>
      </c>
      <c r="M88" s="6" t="s">
        <v>2629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1.1767248535156249</v>
      </c>
      <c r="U88" s="6">
        <v>6</v>
      </c>
      <c r="V88" s="12">
        <v>5.8836242675781243</v>
      </c>
    </row>
    <row r="89" spans="1:22" ht="16" x14ac:dyDescent="0.4">
      <c r="A89" s="6">
        <v>87</v>
      </c>
      <c r="B89" s="6" t="s">
        <v>56</v>
      </c>
      <c r="C89" s="6" t="s">
        <v>56</v>
      </c>
      <c r="D89" s="6" t="s">
        <v>56</v>
      </c>
      <c r="E89" s="6" t="s">
        <v>2517</v>
      </c>
      <c r="F89" s="6" t="s">
        <v>2518</v>
      </c>
      <c r="G89" s="6" t="s">
        <v>2519</v>
      </c>
      <c r="H89" s="6" t="s">
        <v>2684</v>
      </c>
      <c r="I89" s="6" t="s">
        <v>2686</v>
      </c>
      <c r="J89" s="6">
        <v>36.318080902099609</v>
      </c>
      <c r="K89" s="6" t="s">
        <v>426</v>
      </c>
      <c r="L89" s="6" t="s">
        <v>430</v>
      </c>
      <c r="M89" s="6" t="s">
        <v>2629</v>
      </c>
      <c r="N89" s="23">
        <v>7.1193847656250003E-2</v>
      </c>
      <c r="O89" s="23">
        <v>0</v>
      </c>
      <c r="P89" s="23">
        <v>0</v>
      </c>
      <c r="Q89" s="23">
        <v>0</v>
      </c>
      <c r="R89" s="23">
        <v>0</v>
      </c>
      <c r="S89" s="23">
        <v>0.82657958984375002</v>
      </c>
      <c r="T89" s="23">
        <v>1.09954833984375E-2</v>
      </c>
      <c r="U89" s="6">
        <v>4</v>
      </c>
      <c r="V89" s="12">
        <v>5.49774169921875E-2</v>
      </c>
    </row>
    <row r="90" spans="1:22" ht="16" x14ac:dyDescent="0.4">
      <c r="A90" s="6">
        <v>88</v>
      </c>
      <c r="B90" s="6" t="s">
        <v>56</v>
      </c>
      <c r="C90" s="6" t="s">
        <v>56</v>
      </c>
      <c r="D90" s="6" t="s">
        <v>56</v>
      </c>
      <c r="E90" s="6" t="s">
        <v>2517</v>
      </c>
      <c r="F90" s="6" t="s">
        <v>2518</v>
      </c>
      <c r="G90" s="6" t="s">
        <v>2519</v>
      </c>
      <c r="H90" s="6" t="s">
        <v>2557</v>
      </c>
      <c r="I90" s="6" t="s">
        <v>2687</v>
      </c>
      <c r="J90" s="6">
        <v>0</v>
      </c>
      <c r="K90" s="6" t="s">
        <v>426</v>
      </c>
      <c r="L90" s="6" t="s">
        <v>430</v>
      </c>
      <c r="M90" s="6" t="s">
        <v>1475</v>
      </c>
      <c r="N90" s="23">
        <v>0</v>
      </c>
      <c r="O90" s="23">
        <v>0</v>
      </c>
      <c r="P90" s="23">
        <v>0</v>
      </c>
      <c r="Q90" s="23">
        <v>9.6592407226562496E-2</v>
      </c>
      <c r="R90" s="23">
        <v>9.9509124755859379E-2</v>
      </c>
      <c r="S90" s="23">
        <v>4.7896575927734372E-2</v>
      </c>
      <c r="T90" s="23">
        <v>7.513427734375E-2</v>
      </c>
      <c r="U90" s="6">
        <v>3</v>
      </c>
      <c r="V90" s="12">
        <v>0.13660777698863635</v>
      </c>
    </row>
    <row r="91" spans="1:22" ht="16" x14ac:dyDescent="0.4">
      <c r="A91" s="6">
        <v>89</v>
      </c>
      <c r="B91" s="6" t="s">
        <v>2486</v>
      </c>
      <c r="C91" s="6" t="s">
        <v>2487</v>
      </c>
      <c r="D91" s="6" t="s">
        <v>2487</v>
      </c>
      <c r="E91" s="6" t="s">
        <v>2488</v>
      </c>
      <c r="F91" s="6" t="s">
        <v>2489</v>
      </c>
      <c r="G91" s="6" t="s">
        <v>2490</v>
      </c>
      <c r="H91" s="6" t="s">
        <v>2688</v>
      </c>
      <c r="I91" s="6" t="s">
        <v>2689</v>
      </c>
      <c r="J91" s="6">
        <v>0</v>
      </c>
      <c r="K91" s="6" t="s">
        <v>426</v>
      </c>
      <c r="L91" s="6" t="s">
        <v>430</v>
      </c>
      <c r="M91" s="6" t="s">
        <v>1926</v>
      </c>
      <c r="N91" s="23">
        <v>0</v>
      </c>
      <c r="O91" s="23">
        <v>0</v>
      </c>
      <c r="P91" s="23">
        <v>0</v>
      </c>
      <c r="Q91" s="23">
        <v>0</v>
      </c>
      <c r="R91" s="23">
        <v>7.105827331542969E-4</v>
      </c>
      <c r="S91" s="23">
        <v>3.6354064941406248E-5</v>
      </c>
      <c r="T91" s="23">
        <v>6.1359405517578128E-5</v>
      </c>
      <c r="U91" s="6">
        <v>4</v>
      </c>
      <c r="V91" s="12">
        <v>2.4543762207031251E-4</v>
      </c>
    </row>
    <row r="92" spans="1:22" ht="16" x14ac:dyDescent="0.4">
      <c r="A92" s="6">
        <v>90</v>
      </c>
      <c r="B92" s="6" t="s">
        <v>2486</v>
      </c>
      <c r="C92" s="6" t="s">
        <v>2486</v>
      </c>
      <c r="D92" s="6" t="s">
        <v>2538</v>
      </c>
      <c r="E92" s="6" t="s">
        <v>2539</v>
      </c>
      <c r="F92" s="6" t="s">
        <v>2540</v>
      </c>
      <c r="G92" s="6" t="s">
        <v>2541</v>
      </c>
      <c r="H92" s="6" t="s">
        <v>2557</v>
      </c>
      <c r="I92" s="6" t="s">
        <v>2690</v>
      </c>
      <c r="J92" s="6">
        <v>73.744636535644531</v>
      </c>
      <c r="K92" s="6" t="s">
        <v>426</v>
      </c>
      <c r="L92" s="6" t="s">
        <v>432</v>
      </c>
      <c r="M92" s="6" t="s">
        <v>2691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6">
        <v>7</v>
      </c>
      <c r="V92" s="12">
        <v>0</v>
      </c>
    </row>
    <row r="93" spans="1:22" ht="16" x14ac:dyDescent="0.4">
      <c r="A93" s="6">
        <v>91</v>
      </c>
      <c r="B93" s="6" t="s">
        <v>56</v>
      </c>
      <c r="C93" s="6" t="s">
        <v>2565</v>
      </c>
      <c r="D93" s="6" t="s">
        <v>56</v>
      </c>
      <c r="E93" s="6" t="s">
        <v>2566</v>
      </c>
      <c r="F93" s="6" t="s">
        <v>2567</v>
      </c>
      <c r="G93" s="6" t="s">
        <v>2568</v>
      </c>
      <c r="H93" s="6" t="s">
        <v>2692</v>
      </c>
      <c r="I93" s="6" t="s">
        <v>2693</v>
      </c>
      <c r="J93" s="6">
        <v>0</v>
      </c>
      <c r="K93" s="6" t="s">
        <v>426</v>
      </c>
      <c r="L93" s="6" t="s">
        <v>430</v>
      </c>
      <c r="M93" s="6" t="s">
        <v>2015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  <c r="T93" s="23">
        <v>0</v>
      </c>
      <c r="U93" s="6">
        <v>7</v>
      </c>
      <c r="V93" s="12">
        <v>0</v>
      </c>
    </row>
    <row r="94" spans="1:22" ht="16" x14ac:dyDescent="0.4">
      <c r="A94" s="6">
        <v>92</v>
      </c>
      <c r="B94" s="6" t="s">
        <v>2486</v>
      </c>
      <c r="C94" s="6" t="s">
        <v>2487</v>
      </c>
      <c r="D94" s="6" t="s">
        <v>2487</v>
      </c>
      <c r="E94" s="6" t="s">
        <v>2559</v>
      </c>
      <c r="F94" s="6" t="s">
        <v>2560</v>
      </c>
      <c r="G94" s="6" t="s">
        <v>2561</v>
      </c>
      <c r="H94" s="6" t="s">
        <v>2620</v>
      </c>
      <c r="I94" s="6" t="s">
        <v>2694</v>
      </c>
      <c r="J94" s="6">
        <v>0</v>
      </c>
      <c r="K94" s="6" t="s">
        <v>426</v>
      </c>
      <c r="L94" s="6" t="s">
        <v>432</v>
      </c>
      <c r="M94" s="6" t="s">
        <v>1981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6">
        <v>7</v>
      </c>
      <c r="V94" s="12">
        <v>0</v>
      </c>
    </row>
    <row r="95" spans="1:22" ht="16" x14ac:dyDescent="0.4">
      <c r="A95" s="6">
        <v>93</v>
      </c>
      <c r="B95" s="6" t="s">
        <v>56</v>
      </c>
      <c r="C95" s="6" t="s">
        <v>56</v>
      </c>
      <c r="D95" s="6" t="s">
        <v>56</v>
      </c>
      <c r="E95" s="6" t="s">
        <v>2517</v>
      </c>
      <c r="F95" s="6" t="s">
        <v>2518</v>
      </c>
      <c r="G95" s="6" t="s">
        <v>2519</v>
      </c>
      <c r="H95" s="6" t="s">
        <v>2600</v>
      </c>
      <c r="I95" s="6" t="s">
        <v>2695</v>
      </c>
      <c r="J95" s="6">
        <v>0</v>
      </c>
      <c r="K95" s="6" t="s">
        <v>426</v>
      </c>
      <c r="L95" s="6" t="s">
        <v>430</v>
      </c>
      <c r="M95" s="6" t="s">
        <v>1264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0</v>
      </c>
      <c r="U95" s="6">
        <v>7</v>
      </c>
      <c r="V95" s="12">
        <v>0</v>
      </c>
    </row>
    <row r="96" spans="1:22" ht="16" x14ac:dyDescent="0.4">
      <c r="A96" s="6">
        <v>94</v>
      </c>
      <c r="B96" s="6" t="s">
        <v>2486</v>
      </c>
      <c r="C96" s="6" t="s">
        <v>2487</v>
      </c>
      <c r="D96" s="6" t="s">
        <v>2487</v>
      </c>
      <c r="E96" s="6" t="s">
        <v>2488</v>
      </c>
      <c r="F96" s="6" t="s">
        <v>2489</v>
      </c>
      <c r="G96" s="6" t="s">
        <v>2490</v>
      </c>
      <c r="H96" s="6" t="s">
        <v>2696</v>
      </c>
      <c r="I96" s="6" t="s">
        <v>2697</v>
      </c>
      <c r="J96" s="6">
        <v>0</v>
      </c>
      <c r="K96" s="6" t="s">
        <v>426</v>
      </c>
      <c r="L96" s="6" t="s">
        <v>430</v>
      </c>
      <c r="M96" s="6" t="s">
        <v>1926</v>
      </c>
      <c r="N96" s="23">
        <v>4.5654296875000003E-4</v>
      </c>
      <c r="O96" s="23">
        <v>4.5166015625000002E-4</v>
      </c>
      <c r="P96" s="23">
        <v>2.8808593749999998E-4</v>
      </c>
      <c r="Q96" s="23">
        <v>1.0035766601562499</v>
      </c>
      <c r="R96" s="23">
        <v>7.3242187499999997E-6</v>
      </c>
      <c r="S96" s="23">
        <v>0</v>
      </c>
      <c r="T96" s="23">
        <v>0.3898291015625</v>
      </c>
      <c r="U96" s="6">
        <v>1</v>
      </c>
      <c r="V96" s="12">
        <v>1.55931640625</v>
      </c>
    </row>
    <row r="97" spans="1:22" ht="16" x14ac:dyDescent="0.4">
      <c r="A97" s="6">
        <v>95</v>
      </c>
      <c r="B97" s="6" t="s">
        <v>56</v>
      </c>
      <c r="C97" s="6" t="s">
        <v>56</v>
      </c>
      <c r="D97" s="6" t="s">
        <v>56</v>
      </c>
      <c r="E97" s="6" t="s">
        <v>2517</v>
      </c>
      <c r="F97" s="6" t="s">
        <v>2518</v>
      </c>
      <c r="G97" s="6" t="s">
        <v>2519</v>
      </c>
      <c r="H97" s="6" t="s">
        <v>2557</v>
      </c>
      <c r="I97" s="6" t="s">
        <v>2698</v>
      </c>
      <c r="J97" s="6">
        <v>0</v>
      </c>
      <c r="K97" s="6" t="s">
        <v>426</v>
      </c>
      <c r="L97" s="6" t="s">
        <v>432</v>
      </c>
      <c r="M97" s="6" t="s">
        <v>2522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6">
        <v>7</v>
      </c>
      <c r="V97" s="12">
        <v>0</v>
      </c>
    </row>
    <row r="98" spans="1:22" ht="16" x14ac:dyDescent="0.4">
      <c r="A98" s="6">
        <v>96</v>
      </c>
      <c r="B98" s="6" t="s">
        <v>56</v>
      </c>
      <c r="C98" s="6" t="s">
        <v>2498</v>
      </c>
      <c r="D98" s="6" t="s">
        <v>2499</v>
      </c>
      <c r="E98" s="6" t="s">
        <v>2500</v>
      </c>
      <c r="F98" s="6" t="s">
        <v>2509</v>
      </c>
      <c r="G98" s="6" t="s">
        <v>2510</v>
      </c>
      <c r="H98" s="6" t="s">
        <v>2699</v>
      </c>
      <c r="I98" s="6" t="s">
        <v>2700</v>
      </c>
      <c r="J98" s="6">
        <v>0</v>
      </c>
      <c r="K98" s="6" t="s">
        <v>426</v>
      </c>
      <c r="L98" s="6" t="s">
        <v>432</v>
      </c>
      <c r="M98" s="6" t="s">
        <v>2701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  <c r="T98" s="23">
        <v>0</v>
      </c>
      <c r="U98" s="6">
        <v>7</v>
      </c>
      <c r="V98" s="12">
        <v>0</v>
      </c>
    </row>
    <row r="99" spans="1:22" ht="16" x14ac:dyDescent="0.4">
      <c r="A99" s="6">
        <v>97</v>
      </c>
      <c r="B99" s="6" t="s">
        <v>56</v>
      </c>
      <c r="C99" s="6" t="s">
        <v>2498</v>
      </c>
      <c r="D99" s="6" t="s">
        <v>2499</v>
      </c>
      <c r="E99" s="6" t="s">
        <v>2500</v>
      </c>
      <c r="F99" s="6" t="s">
        <v>2501</v>
      </c>
      <c r="G99" s="6" t="s">
        <v>2502</v>
      </c>
      <c r="H99" s="6" t="s">
        <v>2702</v>
      </c>
      <c r="I99" s="6" t="s">
        <v>2703</v>
      </c>
      <c r="J99" s="6">
        <v>0</v>
      </c>
      <c r="K99" s="6" t="s">
        <v>426</v>
      </c>
      <c r="L99" s="6" t="s">
        <v>432</v>
      </c>
      <c r="M99" s="6" t="s">
        <v>2704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6">
        <v>7</v>
      </c>
      <c r="V99" s="12">
        <v>0</v>
      </c>
    </row>
    <row r="100" spans="1:22" ht="16" x14ac:dyDescent="0.4">
      <c r="A100" s="6">
        <v>98</v>
      </c>
      <c r="B100" s="6" t="s">
        <v>2486</v>
      </c>
      <c r="C100" s="6" t="s">
        <v>2487</v>
      </c>
      <c r="D100" s="6" t="s">
        <v>2487</v>
      </c>
      <c r="E100" s="6" t="s">
        <v>2488</v>
      </c>
      <c r="F100" s="6" t="s">
        <v>2489</v>
      </c>
      <c r="G100" s="6" t="s">
        <v>2490</v>
      </c>
      <c r="H100" s="6" t="s">
        <v>2705</v>
      </c>
      <c r="I100" s="6" t="s">
        <v>2706</v>
      </c>
      <c r="J100" s="6">
        <v>0</v>
      </c>
      <c r="K100" s="6" t="s">
        <v>426</v>
      </c>
      <c r="L100" s="6" t="s">
        <v>430</v>
      </c>
      <c r="M100" s="6" t="s">
        <v>1926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  <c r="S100" s="23">
        <v>0</v>
      </c>
      <c r="T100" s="23">
        <v>0</v>
      </c>
      <c r="U100" s="6">
        <v>7</v>
      </c>
      <c r="V100" s="12">
        <v>0</v>
      </c>
    </row>
    <row r="101" spans="1:22" ht="16" x14ac:dyDescent="0.4">
      <c r="A101" s="6">
        <v>99</v>
      </c>
      <c r="B101" s="6" t="s">
        <v>56</v>
      </c>
      <c r="C101" s="6" t="s">
        <v>56</v>
      </c>
      <c r="D101" s="6" t="s">
        <v>56</v>
      </c>
      <c r="E101" s="6" t="s">
        <v>2517</v>
      </c>
      <c r="F101" s="6" t="s">
        <v>2518</v>
      </c>
      <c r="G101" s="6" t="s">
        <v>2519</v>
      </c>
      <c r="H101" s="6" t="s">
        <v>2546</v>
      </c>
      <c r="I101" s="6" t="s">
        <v>2707</v>
      </c>
      <c r="J101" s="6">
        <v>0</v>
      </c>
      <c r="K101" s="6" t="s">
        <v>426</v>
      </c>
      <c r="L101" s="6" t="s">
        <v>430</v>
      </c>
      <c r="M101" s="6" t="s">
        <v>1264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  <c r="T101" s="23">
        <v>0</v>
      </c>
      <c r="U101" s="6">
        <v>7</v>
      </c>
      <c r="V101" s="12">
        <v>0</v>
      </c>
    </row>
    <row r="102" spans="1:22" ht="16" x14ac:dyDescent="0.4">
      <c r="A102" s="6">
        <v>100</v>
      </c>
      <c r="B102" s="6" t="s">
        <v>2486</v>
      </c>
      <c r="C102" s="6" t="s">
        <v>2487</v>
      </c>
      <c r="D102" s="6" t="s">
        <v>2487</v>
      </c>
      <c r="E102" s="6" t="s">
        <v>2488</v>
      </c>
      <c r="F102" s="6" t="s">
        <v>2489</v>
      </c>
      <c r="G102" s="6" t="s">
        <v>2490</v>
      </c>
      <c r="H102" s="6" t="s">
        <v>2708</v>
      </c>
      <c r="I102" s="6" t="s">
        <v>2709</v>
      </c>
      <c r="J102" s="6">
        <v>0</v>
      </c>
      <c r="K102" s="6" t="s">
        <v>426</v>
      </c>
      <c r="L102" s="6" t="s">
        <v>430</v>
      </c>
      <c r="M102" s="6" t="s">
        <v>1981</v>
      </c>
      <c r="N102" s="23">
        <v>0.26607421874999998</v>
      </c>
      <c r="O102" s="23">
        <v>43.006145019531253</v>
      </c>
      <c r="P102" s="23">
        <v>0</v>
      </c>
      <c r="Q102" s="23">
        <v>0.33643554687499999</v>
      </c>
      <c r="R102" s="23">
        <v>0.84300781250000001</v>
      </c>
      <c r="S102" s="23">
        <v>0.6287890625</v>
      </c>
      <c r="T102" s="23">
        <v>0.27103515625000002</v>
      </c>
      <c r="U102" s="6">
        <v>1</v>
      </c>
      <c r="V102" s="12">
        <v>0.54207031250000004</v>
      </c>
    </row>
    <row r="103" spans="1:22" ht="16" x14ac:dyDescent="0.4">
      <c r="A103" s="6">
        <v>101</v>
      </c>
      <c r="B103" s="6" t="s">
        <v>2486</v>
      </c>
      <c r="C103" s="6" t="s">
        <v>2487</v>
      </c>
      <c r="D103" s="6" t="s">
        <v>2487</v>
      </c>
      <c r="E103" s="6" t="s">
        <v>2488</v>
      </c>
      <c r="F103" s="6" t="s">
        <v>2489</v>
      </c>
      <c r="G103" s="6" t="s">
        <v>2490</v>
      </c>
      <c r="H103" s="6" t="s">
        <v>2710</v>
      </c>
      <c r="I103" s="6" t="s">
        <v>2711</v>
      </c>
      <c r="J103" s="6">
        <v>0</v>
      </c>
      <c r="K103" s="6" t="s">
        <v>426</v>
      </c>
      <c r="L103" s="6" t="s">
        <v>432</v>
      </c>
      <c r="M103" s="6" t="s">
        <v>2095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6">
        <v>7</v>
      </c>
      <c r="V103" s="12">
        <v>0</v>
      </c>
    </row>
    <row r="104" spans="1:22" ht="16" x14ac:dyDescent="0.4">
      <c r="A104" s="6">
        <v>102</v>
      </c>
      <c r="B104" s="6" t="s">
        <v>56</v>
      </c>
      <c r="C104" s="6" t="s">
        <v>2498</v>
      </c>
      <c r="D104" s="6" t="s">
        <v>2499</v>
      </c>
      <c r="E104" s="6" t="s">
        <v>2500</v>
      </c>
      <c r="F104" s="6" t="s">
        <v>2509</v>
      </c>
      <c r="G104" s="6" t="s">
        <v>2510</v>
      </c>
      <c r="H104" s="6" t="s">
        <v>2680</v>
      </c>
      <c r="I104" s="6" t="s">
        <v>2712</v>
      </c>
      <c r="J104" s="6">
        <v>0</v>
      </c>
      <c r="K104" s="6" t="s">
        <v>426</v>
      </c>
      <c r="L104" s="6" t="s">
        <v>430</v>
      </c>
      <c r="M104" s="6" t="s">
        <v>2276</v>
      </c>
      <c r="N104" s="23">
        <v>0.34408203124999998</v>
      </c>
      <c r="O104" s="23">
        <v>1.025390625E-4</v>
      </c>
      <c r="P104" s="23">
        <v>0.27302490234374999</v>
      </c>
      <c r="Q104" s="23">
        <v>0</v>
      </c>
      <c r="R104" s="23">
        <v>0</v>
      </c>
      <c r="S104" s="23">
        <v>0.21994140625</v>
      </c>
      <c r="T104" s="23">
        <v>0</v>
      </c>
      <c r="U104" s="6">
        <v>3</v>
      </c>
      <c r="V104" s="12">
        <v>0</v>
      </c>
    </row>
    <row r="105" spans="1:22" ht="16" x14ac:dyDescent="0.4">
      <c r="A105" s="6">
        <v>103</v>
      </c>
      <c r="B105" s="6" t="s">
        <v>2486</v>
      </c>
      <c r="C105" s="6" t="s">
        <v>2487</v>
      </c>
      <c r="D105" s="6" t="s">
        <v>2487</v>
      </c>
      <c r="E105" s="6" t="s">
        <v>2488</v>
      </c>
      <c r="F105" s="6" t="s">
        <v>2489</v>
      </c>
      <c r="G105" s="6" t="s">
        <v>2490</v>
      </c>
      <c r="H105" s="6" t="s">
        <v>2713</v>
      </c>
      <c r="I105" s="6" t="s">
        <v>2714</v>
      </c>
      <c r="J105" s="6">
        <v>0</v>
      </c>
      <c r="K105" s="6" t="s">
        <v>426</v>
      </c>
      <c r="L105" s="6" t="s">
        <v>430</v>
      </c>
      <c r="M105" s="6" t="s">
        <v>1386</v>
      </c>
      <c r="N105" s="23">
        <v>1.0740624999999999</v>
      </c>
      <c r="O105" s="23">
        <v>1.05203125</v>
      </c>
      <c r="P105" s="23">
        <v>1.318359375</v>
      </c>
      <c r="Q105" s="23">
        <v>0.89140624999999996</v>
      </c>
      <c r="R105" s="23">
        <v>1.07181640625</v>
      </c>
      <c r="S105" s="23">
        <v>0.31487304687500001</v>
      </c>
      <c r="T105" s="23">
        <v>2.2093945312500001</v>
      </c>
      <c r="U105" s="6">
        <v>0</v>
      </c>
      <c r="V105" s="12">
        <v>14.729296875000001</v>
      </c>
    </row>
    <row r="106" spans="1:22" ht="16" x14ac:dyDescent="0.4">
      <c r="A106" s="6">
        <v>104</v>
      </c>
      <c r="B106" s="6" t="s">
        <v>56</v>
      </c>
      <c r="C106" s="6" t="s">
        <v>56</v>
      </c>
      <c r="D106" s="6" t="s">
        <v>56</v>
      </c>
      <c r="E106" s="6" t="s">
        <v>2517</v>
      </c>
      <c r="F106" s="6" t="s">
        <v>2518</v>
      </c>
      <c r="G106" s="6" t="s">
        <v>2519</v>
      </c>
      <c r="H106" s="6" t="s">
        <v>2600</v>
      </c>
      <c r="I106" s="6" t="s">
        <v>2715</v>
      </c>
      <c r="J106" s="6">
        <v>0</v>
      </c>
      <c r="K106" s="6" t="s">
        <v>426</v>
      </c>
      <c r="L106" s="6" t="s">
        <v>430</v>
      </c>
      <c r="M106" s="6" t="s">
        <v>1342</v>
      </c>
      <c r="N106" s="23">
        <v>0.1101800537109375</v>
      </c>
      <c r="O106" s="23">
        <v>4.5776367187499998E-6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6">
        <v>5</v>
      </c>
      <c r="V106" s="12">
        <v>0</v>
      </c>
    </row>
    <row r="107" spans="1:22" ht="16" x14ac:dyDescent="0.4">
      <c r="A107" s="6">
        <v>105</v>
      </c>
      <c r="B107" s="6" t="s">
        <v>2486</v>
      </c>
      <c r="C107" s="6" t="s">
        <v>2487</v>
      </c>
      <c r="D107" s="6" t="s">
        <v>2487</v>
      </c>
      <c r="E107" s="6" t="s">
        <v>2488</v>
      </c>
      <c r="F107" s="6" t="s">
        <v>2489</v>
      </c>
      <c r="G107" s="6" t="s">
        <v>2490</v>
      </c>
      <c r="H107" s="6" t="s">
        <v>2716</v>
      </c>
      <c r="I107" s="6" t="s">
        <v>2717</v>
      </c>
      <c r="J107" s="6">
        <v>3.8546600341796875</v>
      </c>
      <c r="K107" s="6" t="s">
        <v>426</v>
      </c>
      <c r="L107" s="6" t="s">
        <v>430</v>
      </c>
      <c r="M107" s="6" t="s">
        <v>1952</v>
      </c>
      <c r="N107" s="23">
        <v>2.7247167968750001</v>
      </c>
      <c r="O107" s="23">
        <v>0.64114257812499997</v>
      </c>
      <c r="P107" s="23">
        <v>2.7583691406250002</v>
      </c>
      <c r="Q107" s="23">
        <v>0.742314453125</v>
      </c>
      <c r="R107" s="23">
        <v>2.8005078124999998</v>
      </c>
      <c r="S107" s="23">
        <v>0.79026367187500002</v>
      </c>
      <c r="T107" s="23">
        <v>3.1545117187499998</v>
      </c>
      <c r="U107" s="6">
        <v>0</v>
      </c>
      <c r="V107" s="12">
        <v>5.2575195312499998</v>
      </c>
    </row>
    <row r="108" spans="1:22" ht="16" x14ac:dyDescent="0.4">
      <c r="A108" s="6">
        <v>106</v>
      </c>
      <c r="B108" s="6" t="s">
        <v>56</v>
      </c>
      <c r="C108" s="6" t="s">
        <v>2498</v>
      </c>
      <c r="D108" s="6" t="s">
        <v>2498</v>
      </c>
      <c r="E108" s="6" t="s">
        <v>2549</v>
      </c>
      <c r="F108" s="6" t="s">
        <v>2576</v>
      </c>
      <c r="G108" s="6" t="s">
        <v>2577</v>
      </c>
      <c r="H108" s="6" t="s">
        <v>2578</v>
      </c>
      <c r="I108" s="6" t="s">
        <v>2718</v>
      </c>
      <c r="J108" s="6">
        <v>0</v>
      </c>
      <c r="K108" s="6" t="s">
        <v>426</v>
      </c>
      <c r="L108" s="6" t="s">
        <v>430</v>
      </c>
      <c r="M108" s="6" t="s">
        <v>1165</v>
      </c>
      <c r="N108" s="23">
        <v>0</v>
      </c>
      <c r="O108" s="23">
        <v>0</v>
      </c>
      <c r="P108" s="23">
        <v>0</v>
      </c>
      <c r="Q108" s="23">
        <v>0</v>
      </c>
      <c r="R108" s="23">
        <v>0</v>
      </c>
      <c r="S108" s="23">
        <v>0</v>
      </c>
      <c r="T108" s="23">
        <v>0</v>
      </c>
      <c r="U108" s="6">
        <v>7</v>
      </c>
      <c r="V108" s="12">
        <v>0</v>
      </c>
    </row>
    <row r="109" spans="1:22" ht="16" x14ac:dyDescent="0.4">
      <c r="A109" s="6">
        <v>107</v>
      </c>
      <c r="B109" s="6" t="s">
        <v>2486</v>
      </c>
      <c r="C109" s="6" t="s">
        <v>2486</v>
      </c>
      <c r="D109" s="6" t="s">
        <v>2538</v>
      </c>
      <c r="E109" s="6" t="s">
        <v>2539</v>
      </c>
      <c r="F109" s="6" t="s">
        <v>2540</v>
      </c>
      <c r="G109" s="6" t="s">
        <v>2541</v>
      </c>
      <c r="H109" s="6" t="s">
        <v>2557</v>
      </c>
      <c r="I109" s="6" t="s">
        <v>2719</v>
      </c>
      <c r="J109" s="6">
        <v>48.582534790039063</v>
      </c>
      <c r="K109" s="6" t="s">
        <v>426</v>
      </c>
      <c r="L109" s="6" t="s">
        <v>430</v>
      </c>
      <c r="M109" s="6" t="s">
        <v>1891</v>
      </c>
      <c r="N109" s="23">
        <v>2.2835286458757764E-5</v>
      </c>
      <c r="O109" s="23">
        <v>0</v>
      </c>
      <c r="P109" s="23">
        <v>4.47414306640625</v>
      </c>
      <c r="Q109" s="23">
        <v>0</v>
      </c>
      <c r="R109" s="23">
        <v>4.3029321289062503</v>
      </c>
      <c r="S109" s="23">
        <v>0</v>
      </c>
      <c r="T109" s="23">
        <v>0</v>
      </c>
      <c r="U109" s="6">
        <v>4</v>
      </c>
      <c r="V109" s="12">
        <v>0</v>
      </c>
    </row>
    <row r="110" spans="1:22" ht="16" x14ac:dyDescent="0.4">
      <c r="A110" s="6">
        <v>108</v>
      </c>
      <c r="B110" s="6" t="s">
        <v>56</v>
      </c>
      <c r="C110" s="6" t="s">
        <v>56</v>
      </c>
      <c r="D110" s="6" t="s">
        <v>56</v>
      </c>
      <c r="E110" s="6" t="s">
        <v>2517</v>
      </c>
      <c r="F110" s="6" t="s">
        <v>2518</v>
      </c>
      <c r="G110" s="6" t="s">
        <v>2519</v>
      </c>
      <c r="H110" s="6" t="s">
        <v>2684</v>
      </c>
      <c r="I110" s="6" t="s">
        <v>2720</v>
      </c>
      <c r="J110" s="6">
        <v>0</v>
      </c>
      <c r="K110" s="6" t="s">
        <v>426</v>
      </c>
      <c r="L110" s="6" t="s">
        <v>430</v>
      </c>
      <c r="M110" s="6" t="s">
        <v>2522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  <c r="T110" s="23">
        <v>0</v>
      </c>
      <c r="U110" s="6">
        <v>7</v>
      </c>
      <c r="V110" s="12">
        <v>0</v>
      </c>
    </row>
    <row r="111" spans="1:22" ht="16" x14ac:dyDescent="0.4">
      <c r="A111" s="6">
        <v>109</v>
      </c>
      <c r="B111" s="6" t="s">
        <v>56</v>
      </c>
      <c r="C111" s="6" t="s">
        <v>2565</v>
      </c>
      <c r="D111" s="6" t="s">
        <v>56</v>
      </c>
      <c r="E111" s="6" t="s">
        <v>2566</v>
      </c>
      <c r="F111" s="6" t="s">
        <v>2567</v>
      </c>
      <c r="G111" s="6" t="s">
        <v>2568</v>
      </c>
      <c r="H111" s="6" t="s">
        <v>2569</v>
      </c>
      <c r="I111" s="6" t="s">
        <v>2721</v>
      </c>
      <c r="J111" s="6">
        <v>0</v>
      </c>
      <c r="K111" s="6" t="s">
        <v>426</v>
      </c>
      <c r="L111" s="6" t="s">
        <v>432</v>
      </c>
      <c r="M111" s="6" t="s">
        <v>1926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  <c r="T111" s="23">
        <v>0</v>
      </c>
      <c r="U111" s="6">
        <v>7</v>
      </c>
      <c r="V111" s="12">
        <v>0</v>
      </c>
    </row>
    <row r="112" spans="1:22" ht="16" x14ac:dyDescent="0.4">
      <c r="A112" s="6">
        <v>110</v>
      </c>
      <c r="B112" s="6" t="s">
        <v>2486</v>
      </c>
      <c r="C112" s="6" t="s">
        <v>2487</v>
      </c>
      <c r="D112" s="6" t="s">
        <v>2487</v>
      </c>
      <c r="E112" s="6" t="s">
        <v>2488</v>
      </c>
      <c r="F112" s="6" t="s">
        <v>2489</v>
      </c>
      <c r="G112" s="6" t="s">
        <v>2490</v>
      </c>
      <c r="H112" s="6" t="s">
        <v>2722</v>
      </c>
      <c r="I112" s="6" t="s">
        <v>2723</v>
      </c>
      <c r="J112" s="6">
        <v>0</v>
      </c>
      <c r="K112" s="6" t="s">
        <v>426</v>
      </c>
      <c r="L112" s="6" t="s">
        <v>430</v>
      </c>
      <c r="M112" s="6" t="s">
        <v>1981</v>
      </c>
      <c r="N112" s="23">
        <v>0.70881347656250004</v>
      </c>
      <c r="O112" s="23">
        <v>0</v>
      </c>
      <c r="P112" s="23">
        <v>0</v>
      </c>
      <c r="Q112" s="23">
        <v>34.065332031250001</v>
      </c>
      <c r="R112" s="23">
        <v>0</v>
      </c>
      <c r="S112" s="23">
        <v>0</v>
      </c>
      <c r="T112" s="23">
        <v>18.844652099609377</v>
      </c>
      <c r="U112" s="6">
        <v>4</v>
      </c>
      <c r="V112" s="12">
        <v>37.689304199218753</v>
      </c>
    </row>
    <row r="113" spans="1:22" ht="16" x14ac:dyDescent="0.4">
      <c r="A113" s="6">
        <v>111</v>
      </c>
      <c r="B113" s="6" t="s">
        <v>56</v>
      </c>
      <c r="C113" s="6" t="s">
        <v>56</v>
      </c>
      <c r="D113" s="6" t="s">
        <v>56</v>
      </c>
      <c r="E113" s="6" t="s">
        <v>2517</v>
      </c>
      <c r="F113" s="6" t="s">
        <v>2518</v>
      </c>
      <c r="G113" s="6" t="s">
        <v>2519</v>
      </c>
      <c r="H113" s="6" t="s">
        <v>2600</v>
      </c>
      <c r="I113" s="6" t="s">
        <v>2724</v>
      </c>
      <c r="J113" s="6">
        <v>0</v>
      </c>
      <c r="K113" s="6" t="s">
        <v>426</v>
      </c>
      <c r="L113" s="6" t="s">
        <v>430</v>
      </c>
      <c r="M113" s="6" t="s">
        <v>1264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  <c r="T113" s="23">
        <v>0</v>
      </c>
      <c r="U113" s="6">
        <v>7</v>
      </c>
      <c r="V113" s="12">
        <v>0</v>
      </c>
    </row>
    <row r="114" spans="1:22" ht="16" x14ac:dyDescent="0.4">
      <c r="A114" s="6">
        <v>112</v>
      </c>
      <c r="B114" s="6" t="s">
        <v>56</v>
      </c>
      <c r="C114" s="6" t="s">
        <v>2498</v>
      </c>
      <c r="D114" s="6" t="s">
        <v>2499</v>
      </c>
      <c r="E114" s="6" t="s">
        <v>2500</v>
      </c>
      <c r="F114" s="6" t="s">
        <v>2501</v>
      </c>
      <c r="G114" s="6" t="s">
        <v>2502</v>
      </c>
      <c r="H114" s="6" t="s">
        <v>2702</v>
      </c>
      <c r="I114" s="6" t="s">
        <v>2725</v>
      </c>
      <c r="J114" s="6">
        <v>0</v>
      </c>
      <c r="K114" s="6" t="s">
        <v>426</v>
      </c>
      <c r="L114" s="6" t="s">
        <v>430</v>
      </c>
      <c r="M114" s="6" t="s">
        <v>2704</v>
      </c>
      <c r="N114" s="23">
        <v>0</v>
      </c>
      <c r="O114" s="23">
        <v>0</v>
      </c>
      <c r="P114" s="23">
        <v>68.068997105189737</v>
      </c>
      <c r="Q114" s="23">
        <v>0</v>
      </c>
      <c r="R114" s="23">
        <v>15.739306640624999</v>
      </c>
      <c r="S114" s="23">
        <v>0</v>
      </c>
      <c r="T114" s="23">
        <v>67.943712158203127</v>
      </c>
      <c r="U114" s="6">
        <v>4</v>
      </c>
      <c r="V114" s="12">
        <v>61.767011052911926</v>
      </c>
    </row>
    <row r="115" spans="1:22" ht="16" x14ac:dyDescent="0.4">
      <c r="A115" s="6">
        <v>113</v>
      </c>
      <c r="B115" s="6" t="s">
        <v>56</v>
      </c>
      <c r="C115" s="6" t="s">
        <v>2565</v>
      </c>
      <c r="D115" s="6" t="s">
        <v>56</v>
      </c>
      <c r="E115" s="6" t="s">
        <v>2566</v>
      </c>
      <c r="F115" s="6" t="s">
        <v>2567</v>
      </c>
      <c r="G115" s="6" t="s">
        <v>2568</v>
      </c>
      <c r="H115" s="6" t="s">
        <v>2692</v>
      </c>
      <c r="I115" s="6" t="s">
        <v>2726</v>
      </c>
      <c r="J115" s="6">
        <v>0</v>
      </c>
      <c r="K115" s="6" t="s">
        <v>426</v>
      </c>
      <c r="L115" s="6" t="s">
        <v>432</v>
      </c>
      <c r="M115" s="6" t="s">
        <v>2101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6">
        <v>7</v>
      </c>
      <c r="V115" s="12">
        <v>0</v>
      </c>
    </row>
    <row r="116" spans="1:22" ht="16" x14ac:dyDescent="0.4">
      <c r="A116" s="6">
        <v>114</v>
      </c>
      <c r="B116" s="6" t="s">
        <v>56</v>
      </c>
      <c r="C116" s="6" t="s">
        <v>2529</v>
      </c>
      <c r="D116" s="6" t="s">
        <v>2529</v>
      </c>
      <c r="E116" s="6" t="s">
        <v>2530</v>
      </c>
      <c r="F116" s="6" t="s">
        <v>2531</v>
      </c>
      <c r="G116" s="6" t="s">
        <v>2532</v>
      </c>
      <c r="H116" s="6" t="s">
        <v>2727</v>
      </c>
      <c r="I116" s="6" t="s">
        <v>2728</v>
      </c>
      <c r="J116" s="6">
        <v>0</v>
      </c>
      <c r="K116" s="6" t="s">
        <v>426</v>
      </c>
      <c r="L116" s="6" t="s">
        <v>432</v>
      </c>
      <c r="M116" s="6" t="s">
        <v>2276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6">
        <v>7</v>
      </c>
      <c r="V116" s="12">
        <v>0</v>
      </c>
    </row>
    <row r="117" spans="1:22" ht="16" x14ac:dyDescent="0.4">
      <c r="A117" s="6">
        <v>115</v>
      </c>
      <c r="B117" s="6" t="s">
        <v>56</v>
      </c>
      <c r="C117" s="6" t="s">
        <v>56</v>
      </c>
      <c r="D117" s="6" t="s">
        <v>56</v>
      </c>
      <c r="E117" s="6" t="s">
        <v>2517</v>
      </c>
      <c r="F117" s="6" t="s">
        <v>2518</v>
      </c>
      <c r="G117" s="6" t="s">
        <v>2519</v>
      </c>
      <c r="H117" s="6" t="s">
        <v>2600</v>
      </c>
      <c r="I117" s="6" t="s">
        <v>2729</v>
      </c>
      <c r="J117" s="6">
        <v>0</v>
      </c>
      <c r="K117" s="6" t="s">
        <v>426</v>
      </c>
      <c r="L117" s="6" t="s">
        <v>430</v>
      </c>
      <c r="M117" s="6" t="s">
        <v>2677</v>
      </c>
      <c r="N117" s="23">
        <v>3.528594970703125E-7</v>
      </c>
      <c r="O117" s="23">
        <v>0</v>
      </c>
      <c r="P117" s="23">
        <v>0</v>
      </c>
      <c r="Q117" s="23">
        <v>2.9778480529785157E-6</v>
      </c>
      <c r="R117" s="23">
        <v>1.4543533325195312E-7</v>
      </c>
      <c r="S117" s="23">
        <v>0</v>
      </c>
      <c r="T117" s="23">
        <v>0</v>
      </c>
      <c r="U117" s="6">
        <v>4</v>
      </c>
      <c r="V117" s="12">
        <v>0</v>
      </c>
    </row>
    <row r="118" spans="1:22" ht="16" x14ac:dyDescent="0.4">
      <c r="A118" s="6">
        <v>116</v>
      </c>
      <c r="B118" s="6" t="s">
        <v>2486</v>
      </c>
      <c r="C118" s="6" t="s">
        <v>2487</v>
      </c>
      <c r="D118" s="6" t="s">
        <v>2487</v>
      </c>
      <c r="E118" s="6" t="s">
        <v>2488</v>
      </c>
      <c r="F118" s="6" t="s">
        <v>2489</v>
      </c>
      <c r="G118" s="6" t="s">
        <v>2490</v>
      </c>
      <c r="H118" s="6" t="s">
        <v>2730</v>
      </c>
      <c r="I118" s="6" t="s">
        <v>2731</v>
      </c>
      <c r="J118" s="6">
        <v>0</v>
      </c>
      <c r="K118" s="6" t="s">
        <v>426</v>
      </c>
      <c r="L118" s="6" t="s">
        <v>430</v>
      </c>
      <c r="M118" s="6" t="s">
        <v>2095</v>
      </c>
      <c r="N118" s="23">
        <v>0</v>
      </c>
      <c r="O118" s="23">
        <v>0</v>
      </c>
      <c r="P118" s="23">
        <v>0</v>
      </c>
      <c r="Q118" s="23">
        <v>0</v>
      </c>
      <c r="R118" s="23">
        <v>0.21576202392578125</v>
      </c>
      <c r="S118" s="23">
        <v>3.082275390625E-5</v>
      </c>
      <c r="T118" s="23">
        <v>0</v>
      </c>
      <c r="U118" s="6">
        <v>5</v>
      </c>
      <c r="V118" s="12">
        <v>0</v>
      </c>
    </row>
    <row r="119" spans="1:22" ht="16" x14ac:dyDescent="0.4">
      <c r="A119" s="6">
        <v>117</v>
      </c>
      <c r="B119" s="6" t="s">
        <v>56</v>
      </c>
      <c r="C119" s="6" t="s">
        <v>2498</v>
      </c>
      <c r="D119" s="6" t="s">
        <v>2499</v>
      </c>
      <c r="E119" s="6" t="s">
        <v>2500</v>
      </c>
      <c r="F119" s="6" t="s">
        <v>2509</v>
      </c>
      <c r="G119" s="6" t="s">
        <v>2510</v>
      </c>
      <c r="H119" s="6" t="s">
        <v>2617</v>
      </c>
      <c r="I119" s="6" t="s">
        <v>2732</v>
      </c>
      <c r="J119" s="6">
        <v>0</v>
      </c>
      <c r="K119" s="6" t="s">
        <v>426</v>
      </c>
      <c r="L119" s="6" t="s">
        <v>430</v>
      </c>
      <c r="M119" s="6" t="s">
        <v>2619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  <c r="T119" s="23">
        <v>0</v>
      </c>
      <c r="U119" s="6">
        <v>7</v>
      </c>
      <c r="V119" s="12">
        <v>0</v>
      </c>
    </row>
    <row r="120" spans="1:22" ht="16" x14ac:dyDescent="0.4">
      <c r="A120" s="6">
        <v>118</v>
      </c>
      <c r="B120" s="6" t="s">
        <v>56</v>
      </c>
      <c r="C120" s="6" t="s">
        <v>2498</v>
      </c>
      <c r="D120" s="6" t="s">
        <v>2499</v>
      </c>
      <c r="E120" s="6" t="s">
        <v>2500</v>
      </c>
      <c r="F120" s="6" t="s">
        <v>2501</v>
      </c>
      <c r="G120" s="6" t="s">
        <v>2502</v>
      </c>
      <c r="H120" s="6" t="s">
        <v>2733</v>
      </c>
      <c r="I120" s="6" t="s">
        <v>2734</v>
      </c>
      <c r="J120" s="6">
        <v>0</v>
      </c>
      <c r="K120" s="6" t="s">
        <v>426</v>
      </c>
      <c r="L120" s="6" t="s">
        <v>430</v>
      </c>
      <c r="M120" s="6" t="s">
        <v>2607</v>
      </c>
      <c r="N120" s="23">
        <v>20.719948788160135</v>
      </c>
      <c r="O120" s="23">
        <v>0.12709716796875001</v>
      </c>
      <c r="P120" s="23">
        <v>0</v>
      </c>
      <c r="Q120" s="23">
        <v>0</v>
      </c>
      <c r="R120" s="23">
        <v>0</v>
      </c>
      <c r="S120" s="23">
        <v>16.280838117446571</v>
      </c>
      <c r="T120" s="23">
        <v>0</v>
      </c>
      <c r="U120" s="6">
        <v>4</v>
      </c>
      <c r="V120" s="12">
        <v>0</v>
      </c>
    </row>
    <row r="121" spans="1:22" ht="16" x14ac:dyDescent="0.4">
      <c r="A121" s="6">
        <v>119</v>
      </c>
      <c r="B121" s="6" t="s">
        <v>2486</v>
      </c>
      <c r="C121" s="6" t="s">
        <v>2487</v>
      </c>
      <c r="D121" s="6" t="s">
        <v>2487</v>
      </c>
      <c r="E121" s="6" t="s">
        <v>2585</v>
      </c>
      <c r="F121" s="6" t="s">
        <v>2586</v>
      </c>
      <c r="G121" s="6" t="s">
        <v>2587</v>
      </c>
      <c r="H121" s="6" t="s">
        <v>2636</v>
      </c>
      <c r="I121" s="6" t="s">
        <v>2735</v>
      </c>
      <c r="J121" s="6">
        <v>0</v>
      </c>
      <c r="K121" s="6" t="s">
        <v>426</v>
      </c>
      <c r="L121" s="6" t="s">
        <v>432</v>
      </c>
      <c r="M121" s="6" t="s">
        <v>2736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  <c r="T121" s="23">
        <v>0</v>
      </c>
      <c r="U121" s="6">
        <v>7</v>
      </c>
      <c r="V121" s="12">
        <v>0</v>
      </c>
    </row>
    <row r="122" spans="1:22" ht="16" x14ac:dyDescent="0.4">
      <c r="A122" s="6">
        <v>120</v>
      </c>
      <c r="B122" s="6" t="s">
        <v>56</v>
      </c>
      <c r="C122" s="6" t="s">
        <v>2498</v>
      </c>
      <c r="D122" s="6" t="s">
        <v>2499</v>
      </c>
      <c r="E122" s="6" t="s">
        <v>2500</v>
      </c>
      <c r="F122" s="6" t="s">
        <v>2509</v>
      </c>
      <c r="G122" s="6" t="s">
        <v>2510</v>
      </c>
      <c r="H122" s="6" t="s">
        <v>2632</v>
      </c>
      <c r="I122" s="6" t="s">
        <v>2737</v>
      </c>
      <c r="J122" s="6">
        <v>0</v>
      </c>
      <c r="K122" s="6" t="s">
        <v>426</v>
      </c>
      <c r="L122" s="6" t="s">
        <v>432</v>
      </c>
      <c r="M122" s="6" t="s">
        <v>1187</v>
      </c>
      <c r="N122" s="23">
        <v>0</v>
      </c>
      <c r="O122" s="23">
        <v>0</v>
      </c>
      <c r="P122" s="23">
        <v>0</v>
      </c>
      <c r="Q122" s="23">
        <v>0</v>
      </c>
      <c r="R122" s="23">
        <v>0</v>
      </c>
      <c r="S122" s="23">
        <v>0</v>
      </c>
      <c r="T122" s="23">
        <v>0</v>
      </c>
      <c r="U122" s="6">
        <v>7</v>
      </c>
      <c r="V122" s="12">
        <v>0</v>
      </c>
    </row>
    <row r="123" spans="1:22" ht="16" x14ac:dyDescent="0.4">
      <c r="A123" s="6">
        <v>121</v>
      </c>
      <c r="B123" s="6" t="s">
        <v>56</v>
      </c>
      <c r="C123" s="6" t="s">
        <v>2498</v>
      </c>
      <c r="D123" s="6" t="s">
        <v>2499</v>
      </c>
      <c r="E123" s="6" t="s">
        <v>2500</v>
      </c>
      <c r="F123" s="6" t="s">
        <v>2501</v>
      </c>
      <c r="G123" s="6" t="s">
        <v>2502</v>
      </c>
      <c r="H123" s="6" t="s">
        <v>1430</v>
      </c>
      <c r="I123" s="6" t="s">
        <v>2738</v>
      </c>
      <c r="J123" s="6">
        <v>0</v>
      </c>
      <c r="K123" s="6" t="s">
        <v>426</v>
      </c>
      <c r="L123" s="6" t="s">
        <v>430</v>
      </c>
      <c r="M123" s="6" t="s">
        <v>2276</v>
      </c>
      <c r="N123" s="23">
        <v>0.67228515624999996</v>
      </c>
      <c r="O123" s="23">
        <v>0.38912109374999998</v>
      </c>
      <c r="P123" s="23">
        <v>0.33119140624999999</v>
      </c>
      <c r="Q123" s="23">
        <v>0.36166015624999998</v>
      </c>
      <c r="R123" s="23">
        <v>0.30056640624999997</v>
      </c>
      <c r="S123" s="23">
        <v>0.1689453125</v>
      </c>
      <c r="T123" s="23">
        <v>0.37525390624999999</v>
      </c>
      <c r="U123" s="6">
        <v>0</v>
      </c>
      <c r="V123" s="12">
        <v>0.75050781249999998</v>
      </c>
    </row>
    <row r="124" spans="1:22" ht="16" x14ac:dyDescent="0.4">
      <c r="A124" s="6">
        <v>122</v>
      </c>
      <c r="B124" s="6" t="s">
        <v>2486</v>
      </c>
      <c r="C124" s="6" t="s">
        <v>2487</v>
      </c>
      <c r="D124" s="6" t="s">
        <v>2487</v>
      </c>
      <c r="E124" s="6" t="s">
        <v>2488</v>
      </c>
      <c r="F124" s="6" t="s">
        <v>2489</v>
      </c>
      <c r="G124" s="6" t="s">
        <v>2490</v>
      </c>
      <c r="H124" s="6" t="s">
        <v>2739</v>
      </c>
      <c r="I124" s="6" t="s">
        <v>2740</v>
      </c>
      <c r="J124" s="6">
        <v>0</v>
      </c>
      <c r="K124" s="6" t="s">
        <v>426</v>
      </c>
      <c r="L124" s="6" t="s">
        <v>430</v>
      </c>
      <c r="M124" s="6" t="s">
        <v>2495</v>
      </c>
      <c r="N124" s="23">
        <v>2.5191503906250001</v>
      </c>
      <c r="O124" s="23">
        <v>0.61791015625000001</v>
      </c>
      <c r="P124" s="23">
        <v>1.7957080078125001</v>
      </c>
      <c r="Q124" s="23">
        <v>1.0016406250000001</v>
      </c>
      <c r="R124" s="23">
        <v>1.6881494140625</v>
      </c>
      <c r="S124" s="23">
        <v>0.55180175781249996</v>
      </c>
      <c r="T124" s="23">
        <v>1.9918750000000001</v>
      </c>
      <c r="U124" s="6">
        <v>0</v>
      </c>
      <c r="V124" s="12">
        <v>3.9837500000000001</v>
      </c>
    </row>
    <row r="125" spans="1:22" ht="16" x14ac:dyDescent="0.4">
      <c r="A125" s="6">
        <v>123</v>
      </c>
      <c r="B125" s="6" t="s">
        <v>56</v>
      </c>
      <c r="C125" s="6" t="s">
        <v>2498</v>
      </c>
      <c r="D125" s="6" t="s">
        <v>2499</v>
      </c>
      <c r="E125" s="6" t="s">
        <v>2500</v>
      </c>
      <c r="F125" s="6" t="s">
        <v>2509</v>
      </c>
      <c r="G125" s="6" t="s">
        <v>2510</v>
      </c>
      <c r="H125" s="6" t="s">
        <v>2741</v>
      </c>
      <c r="I125" s="6" t="s">
        <v>2742</v>
      </c>
      <c r="J125" s="6">
        <v>0</v>
      </c>
      <c r="K125" s="6" t="s">
        <v>426</v>
      </c>
      <c r="L125" s="6" t="s">
        <v>432</v>
      </c>
      <c r="M125" s="6" t="s">
        <v>2535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6">
        <v>7</v>
      </c>
      <c r="V125" s="12">
        <v>0</v>
      </c>
    </row>
    <row r="126" spans="1:22" ht="16" x14ac:dyDescent="0.4">
      <c r="A126" s="6">
        <v>124</v>
      </c>
      <c r="B126" s="6" t="s">
        <v>56</v>
      </c>
      <c r="C126" s="6" t="s">
        <v>2565</v>
      </c>
      <c r="D126" s="6" t="s">
        <v>2566</v>
      </c>
      <c r="E126" s="6" t="s">
        <v>2566</v>
      </c>
      <c r="F126" s="6" t="s">
        <v>2581</v>
      </c>
      <c r="G126" s="6" t="s">
        <v>2582</v>
      </c>
      <c r="H126" s="6" t="s">
        <v>2743</v>
      </c>
      <c r="I126" s="6" t="s">
        <v>2744</v>
      </c>
      <c r="J126" s="6">
        <v>0</v>
      </c>
      <c r="K126" s="6" t="s">
        <v>426</v>
      </c>
      <c r="L126" s="6" t="s">
        <v>432</v>
      </c>
      <c r="M126" s="6" t="s">
        <v>1264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6">
        <v>7</v>
      </c>
      <c r="V126" s="12">
        <v>0</v>
      </c>
    </row>
    <row r="127" spans="1:22" ht="16" x14ac:dyDescent="0.4">
      <c r="A127" s="6">
        <v>125</v>
      </c>
      <c r="B127" s="6" t="s">
        <v>56</v>
      </c>
      <c r="C127" s="6" t="s">
        <v>2565</v>
      </c>
      <c r="D127" s="6" t="s">
        <v>56</v>
      </c>
      <c r="E127" s="6" t="s">
        <v>2566</v>
      </c>
      <c r="F127" s="6" t="s">
        <v>2567</v>
      </c>
      <c r="G127" s="6" t="s">
        <v>2568</v>
      </c>
      <c r="H127" s="6" t="s">
        <v>2692</v>
      </c>
      <c r="I127" s="6" t="s">
        <v>2745</v>
      </c>
      <c r="J127" s="6">
        <v>0</v>
      </c>
      <c r="K127" s="6" t="s">
        <v>426</v>
      </c>
      <c r="L127" s="6" t="s">
        <v>430</v>
      </c>
      <c r="M127" s="6" t="s">
        <v>2290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  <c r="T127" s="23">
        <v>0</v>
      </c>
      <c r="U127" s="6">
        <v>7</v>
      </c>
      <c r="V127" s="12">
        <v>0</v>
      </c>
    </row>
    <row r="128" spans="1:22" ht="16" x14ac:dyDescent="0.4">
      <c r="A128" s="6">
        <v>126</v>
      </c>
      <c r="B128" s="6" t="s">
        <v>56</v>
      </c>
      <c r="C128" s="6" t="s">
        <v>2529</v>
      </c>
      <c r="D128" s="6" t="s">
        <v>2499</v>
      </c>
      <c r="E128" s="6" t="s">
        <v>2500</v>
      </c>
      <c r="F128" s="6" t="s">
        <v>2623</v>
      </c>
      <c r="G128" s="6" t="s">
        <v>2624</v>
      </c>
      <c r="H128" s="6" t="s">
        <v>2746</v>
      </c>
      <c r="I128" s="6" t="s">
        <v>2747</v>
      </c>
      <c r="J128" s="6">
        <v>0</v>
      </c>
      <c r="K128" s="6" t="s">
        <v>426</v>
      </c>
      <c r="L128" s="6" t="s">
        <v>432</v>
      </c>
      <c r="M128" s="6" t="s">
        <v>1217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  <c r="T128" s="23">
        <v>0</v>
      </c>
      <c r="U128" s="6">
        <v>7</v>
      </c>
      <c r="V128" s="12">
        <v>0</v>
      </c>
    </row>
    <row r="129" spans="1:22" ht="16" x14ac:dyDescent="0.4">
      <c r="A129" s="6">
        <v>127</v>
      </c>
      <c r="B129" s="6" t="s">
        <v>56</v>
      </c>
      <c r="C129" s="6" t="s">
        <v>56</v>
      </c>
      <c r="D129" s="6" t="s">
        <v>56</v>
      </c>
      <c r="E129" s="6" t="s">
        <v>2517</v>
      </c>
      <c r="F129" s="6" t="s">
        <v>2518</v>
      </c>
      <c r="G129" s="6" t="s">
        <v>2519</v>
      </c>
      <c r="H129" s="6" t="s">
        <v>2684</v>
      </c>
      <c r="I129" s="6" t="s">
        <v>2748</v>
      </c>
      <c r="J129" s="6">
        <v>0</v>
      </c>
      <c r="K129" s="6" t="s">
        <v>426</v>
      </c>
      <c r="L129" s="6" t="s">
        <v>430</v>
      </c>
      <c r="M129" s="6" t="s">
        <v>2522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0</v>
      </c>
      <c r="U129" s="6">
        <v>7</v>
      </c>
      <c r="V129" s="12">
        <v>0</v>
      </c>
    </row>
    <row r="130" spans="1:22" ht="16" x14ac:dyDescent="0.4">
      <c r="A130" s="6">
        <v>128</v>
      </c>
      <c r="B130" s="6" t="s">
        <v>56</v>
      </c>
      <c r="C130" s="6" t="s">
        <v>2565</v>
      </c>
      <c r="D130" s="6" t="s">
        <v>2566</v>
      </c>
      <c r="E130" s="6" t="s">
        <v>2566</v>
      </c>
      <c r="F130" s="6" t="s">
        <v>2581</v>
      </c>
      <c r="G130" s="6" t="s">
        <v>2582</v>
      </c>
      <c r="H130" s="6" t="s">
        <v>2749</v>
      </c>
      <c r="I130" s="6" t="s">
        <v>2750</v>
      </c>
      <c r="J130" s="6">
        <v>0</v>
      </c>
      <c r="K130" s="6" t="s">
        <v>426</v>
      </c>
      <c r="L130" s="6" t="s">
        <v>430</v>
      </c>
      <c r="M130" s="6" t="s">
        <v>1342</v>
      </c>
      <c r="N130" s="23">
        <v>0.68919189453124996</v>
      </c>
      <c r="O130" s="23">
        <v>0.49571533203125001</v>
      </c>
      <c r="P130" s="23">
        <v>0</v>
      </c>
      <c r="Q130" s="23">
        <v>0.2448779296875</v>
      </c>
      <c r="R130" s="23">
        <v>1.4003173828125</v>
      </c>
      <c r="S130" s="23">
        <v>0</v>
      </c>
      <c r="T130" s="23">
        <v>0</v>
      </c>
      <c r="U130" s="6">
        <v>3</v>
      </c>
      <c r="V130" s="12">
        <v>0</v>
      </c>
    </row>
    <row r="131" spans="1:22" ht="16" x14ac:dyDescent="0.4">
      <c r="A131" s="6">
        <v>129</v>
      </c>
      <c r="B131" s="6" t="s">
        <v>56</v>
      </c>
      <c r="C131" s="6" t="s">
        <v>2498</v>
      </c>
      <c r="D131" s="6" t="s">
        <v>2498</v>
      </c>
      <c r="E131" s="6" t="s">
        <v>2549</v>
      </c>
      <c r="F131" s="6" t="s">
        <v>2576</v>
      </c>
      <c r="G131" s="6" t="s">
        <v>2577</v>
      </c>
      <c r="H131" s="6" t="s">
        <v>2645</v>
      </c>
      <c r="I131" s="6" t="s">
        <v>2751</v>
      </c>
      <c r="J131" s="6">
        <v>0</v>
      </c>
      <c r="K131" s="6" t="s">
        <v>426</v>
      </c>
      <c r="L131" s="6" t="s">
        <v>430</v>
      </c>
      <c r="M131" s="6" t="s">
        <v>2752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  <c r="T131" s="23">
        <v>0</v>
      </c>
      <c r="U131" s="6">
        <v>7</v>
      </c>
      <c r="V131" s="12">
        <v>0</v>
      </c>
    </row>
    <row r="132" spans="1:22" ht="16" x14ac:dyDescent="0.4">
      <c r="A132" s="6">
        <v>130</v>
      </c>
      <c r="B132" s="6" t="s">
        <v>56</v>
      </c>
      <c r="C132" s="6" t="s">
        <v>2498</v>
      </c>
      <c r="D132" s="6" t="s">
        <v>2499</v>
      </c>
      <c r="E132" s="6" t="s">
        <v>2500</v>
      </c>
      <c r="F132" s="6" t="s">
        <v>2501</v>
      </c>
      <c r="G132" s="6" t="s">
        <v>2502</v>
      </c>
      <c r="H132" s="6" t="s">
        <v>1430</v>
      </c>
      <c r="I132" s="6" t="s">
        <v>2753</v>
      </c>
      <c r="J132" s="6">
        <v>0</v>
      </c>
      <c r="K132" s="6" t="s">
        <v>426</v>
      </c>
      <c r="L132" s="6" t="s">
        <v>432</v>
      </c>
      <c r="M132" s="6" t="s">
        <v>2276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  <c r="T132" s="23">
        <v>0</v>
      </c>
      <c r="U132" s="6">
        <v>7</v>
      </c>
      <c r="V132" s="12">
        <v>0</v>
      </c>
    </row>
    <row r="133" spans="1:22" ht="16" x14ac:dyDescent="0.4">
      <c r="A133" s="6">
        <v>131</v>
      </c>
      <c r="B133" s="6" t="s">
        <v>56</v>
      </c>
      <c r="C133" s="6" t="s">
        <v>2498</v>
      </c>
      <c r="D133" s="6" t="s">
        <v>2499</v>
      </c>
      <c r="E133" s="6" t="s">
        <v>2500</v>
      </c>
      <c r="F133" s="6" t="s">
        <v>2509</v>
      </c>
      <c r="G133" s="6" t="s">
        <v>2510</v>
      </c>
      <c r="H133" s="6" t="s">
        <v>2741</v>
      </c>
      <c r="I133" s="6" t="s">
        <v>2754</v>
      </c>
      <c r="J133" s="6">
        <v>0</v>
      </c>
      <c r="K133" s="6" t="s">
        <v>426</v>
      </c>
      <c r="L133" s="6" t="s">
        <v>430</v>
      </c>
      <c r="M133" s="6" t="s">
        <v>2535</v>
      </c>
      <c r="N133" s="23">
        <v>0</v>
      </c>
      <c r="O133" s="23">
        <v>0.23143676757812501</v>
      </c>
      <c r="P133" s="23">
        <v>6.1035156250000003E-6</v>
      </c>
      <c r="Q133" s="23">
        <v>1.3427734375E-5</v>
      </c>
      <c r="R133" s="23">
        <v>0.28394897460937502</v>
      </c>
      <c r="S133" s="23">
        <v>2.4138183593750001E-2</v>
      </c>
      <c r="T133" s="23">
        <v>0.22927734375</v>
      </c>
      <c r="U133" s="6">
        <v>1</v>
      </c>
      <c r="V133" s="12">
        <v>0.76425781250000002</v>
      </c>
    </row>
    <row r="134" spans="1:22" ht="16" x14ac:dyDescent="0.4">
      <c r="A134" s="6">
        <v>132</v>
      </c>
      <c r="B134" s="6" t="s">
        <v>56</v>
      </c>
      <c r="C134" s="6" t="s">
        <v>2529</v>
      </c>
      <c r="D134" s="6" t="s">
        <v>2548</v>
      </c>
      <c r="E134" s="6" t="s">
        <v>2549</v>
      </c>
      <c r="F134" s="6" t="s">
        <v>2550</v>
      </c>
      <c r="G134" s="6" t="s">
        <v>2551</v>
      </c>
      <c r="H134" s="6" t="s">
        <v>2643</v>
      </c>
      <c r="I134" s="6" t="s">
        <v>2755</v>
      </c>
      <c r="J134" s="6">
        <v>0</v>
      </c>
      <c r="K134" s="6" t="s">
        <v>426</v>
      </c>
      <c r="L134" s="6" t="s">
        <v>432</v>
      </c>
      <c r="M134" s="6" t="s">
        <v>2554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  <c r="T134" s="23">
        <v>0</v>
      </c>
      <c r="U134" s="6">
        <v>7</v>
      </c>
      <c r="V134" s="12">
        <v>0</v>
      </c>
    </row>
    <row r="135" spans="1:22" ht="16" x14ac:dyDescent="0.4">
      <c r="A135" s="6">
        <v>133</v>
      </c>
      <c r="B135" s="6" t="s">
        <v>2486</v>
      </c>
      <c r="C135" s="6" t="s">
        <v>2487</v>
      </c>
      <c r="D135" s="6" t="s">
        <v>2487</v>
      </c>
      <c r="E135" s="6" t="s">
        <v>2488</v>
      </c>
      <c r="F135" s="6" t="s">
        <v>2489</v>
      </c>
      <c r="G135" s="6" t="s">
        <v>2490</v>
      </c>
      <c r="H135" s="6" t="s">
        <v>2756</v>
      </c>
      <c r="I135" s="6" t="s">
        <v>2757</v>
      </c>
      <c r="J135" s="6">
        <v>0</v>
      </c>
      <c r="K135" s="6" t="s">
        <v>426</v>
      </c>
      <c r="L135" s="6" t="s">
        <v>430</v>
      </c>
      <c r="M135" s="6" t="s">
        <v>2522</v>
      </c>
      <c r="N135" s="23">
        <v>1.5986914062499999</v>
      </c>
      <c r="O135" s="23">
        <v>1.1457421875</v>
      </c>
      <c r="P135" s="23">
        <v>0.39337890624999999</v>
      </c>
      <c r="Q135" s="23">
        <v>0.49916015624999999</v>
      </c>
      <c r="R135" s="23">
        <v>0.47273437499999998</v>
      </c>
      <c r="S135" s="23">
        <v>1.1624609374999999</v>
      </c>
      <c r="T135" s="23">
        <v>0.70884765625000001</v>
      </c>
      <c r="U135" s="6">
        <v>0</v>
      </c>
      <c r="V135" s="12">
        <v>7.0884765624999995</v>
      </c>
    </row>
    <row r="136" spans="1:22" ht="16" x14ac:dyDescent="0.4">
      <c r="A136" s="6">
        <v>134</v>
      </c>
      <c r="B136" s="6" t="s">
        <v>56</v>
      </c>
      <c r="C136" s="6" t="s">
        <v>2498</v>
      </c>
      <c r="D136" s="6" t="s">
        <v>2499</v>
      </c>
      <c r="E136" s="6" t="s">
        <v>2500</v>
      </c>
      <c r="F136" s="6" t="s">
        <v>2509</v>
      </c>
      <c r="G136" s="6" t="s">
        <v>2510</v>
      </c>
      <c r="H136" s="6" t="s">
        <v>2758</v>
      </c>
      <c r="I136" s="6" t="s">
        <v>2759</v>
      </c>
      <c r="J136" s="6">
        <v>2.7425632476806641</v>
      </c>
      <c r="K136" s="6" t="s">
        <v>426</v>
      </c>
      <c r="L136" s="6" t="s">
        <v>432</v>
      </c>
      <c r="M136" s="6" t="s">
        <v>1187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6">
        <v>7</v>
      </c>
      <c r="V136" s="12">
        <v>0</v>
      </c>
    </row>
    <row r="137" spans="1:22" ht="16" x14ac:dyDescent="0.4">
      <c r="A137" s="6">
        <v>135</v>
      </c>
      <c r="B137" s="6" t="s">
        <v>2486</v>
      </c>
      <c r="C137" s="6" t="s">
        <v>2487</v>
      </c>
      <c r="D137" s="6" t="s">
        <v>2487</v>
      </c>
      <c r="E137" s="6" t="s">
        <v>2488</v>
      </c>
      <c r="F137" s="6" t="s">
        <v>2489</v>
      </c>
      <c r="G137" s="6" t="s">
        <v>2490</v>
      </c>
      <c r="H137" s="6" t="s">
        <v>2496</v>
      </c>
      <c r="I137" s="6" t="s">
        <v>2760</v>
      </c>
      <c r="J137" s="6">
        <v>0</v>
      </c>
      <c r="K137" s="6" t="s">
        <v>426</v>
      </c>
      <c r="L137" s="6" t="s">
        <v>432</v>
      </c>
      <c r="M137" s="6" t="s">
        <v>1940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6">
        <v>7</v>
      </c>
      <c r="V137" s="12">
        <v>0</v>
      </c>
    </row>
    <row r="138" spans="1:22" ht="16" x14ac:dyDescent="0.4">
      <c r="A138" s="6">
        <v>136</v>
      </c>
      <c r="B138" s="6" t="s">
        <v>56</v>
      </c>
      <c r="C138" s="6" t="s">
        <v>2565</v>
      </c>
      <c r="D138" s="6" t="s">
        <v>2566</v>
      </c>
      <c r="E138" s="6" t="s">
        <v>2566</v>
      </c>
      <c r="F138" s="6" t="s">
        <v>2581</v>
      </c>
      <c r="G138" s="6" t="s">
        <v>2582</v>
      </c>
      <c r="H138" s="6" t="s">
        <v>2761</v>
      </c>
      <c r="I138" s="6" t="s">
        <v>2762</v>
      </c>
      <c r="J138" s="6">
        <v>0</v>
      </c>
      <c r="K138" s="6" t="s">
        <v>426</v>
      </c>
      <c r="L138" s="6" t="s">
        <v>430</v>
      </c>
      <c r="M138" s="6" t="s">
        <v>2701</v>
      </c>
      <c r="N138" s="23">
        <v>5.8007812499999999E-2</v>
      </c>
      <c r="O138" s="23">
        <v>1.2646484374999999E-2</v>
      </c>
      <c r="P138" s="23">
        <v>3.6328125000000003E-2</v>
      </c>
      <c r="Q138" s="23">
        <v>0.91600097656250001</v>
      </c>
      <c r="R138" s="23">
        <v>0.86629882812500003</v>
      </c>
      <c r="S138" s="23">
        <v>9.8002929687500004E-2</v>
      </c>
      <c r="T138" s="23">
        <v>6.232421875E-2</v>
      </c>
      <c r="U138" s="6">
        <v>0</v>
      </c>
      <c r="V138" s="12">
        <v>0.15581054687499998</v>
      </c>
    </row>
    <row r="139" spans="1:22" ht="16" x14ac:dyDescent="0.4">
      <c r="A139" s="6">
        <v>137</v>
      </c>
      <c r="B139" s="6" t="s">
        <v>56</v>
      </c>
      <c r="C139" s="6" t="s">
        <v>56</v>
      </c>
      <c r="D139" s="6" t="s">
        <v>56</v>
      </c>
      <c r="E139" s="6" t="s">
        <v>2517</v>
      </c>
      <c r="F139" s="6" t="s">
        <v>2518</v>
      </c>
      <c r="G139" s="6" t="s">
        <v>2519</v>
      </c>
      <c r="H139" s="6" t="s">
        <v>2546</v>
      </c>
      <c r="I139" s="6" t="s">
        <v>2763</v>
      </c>
      <c r="J139" s="6" t="s">
        <v>1231</v>
      </c>
      <c r="K139" s="6" t="s">
        <v>428</v>
      </c>
      <c r="L139" s="6" t="s">
        <v>432</v>
      </c>
      <c r="M139" s="6" t="s">
        <v>1264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6">
        <v>7</v>
      </c>
      <c r="V139" s="12">
        <v>0</v>
      </c>
    </row>
    <row r="140" spans="1:22" ht="16" x14ac:dyDescent="0.4">
      <c r="A140" s="6">
        <v>138</v>
      </c>
      <c r="B140" s="6" t="s">
        <v>56</v>
      </c>
      <c r="C140" s="6" t="s">
        <v>2498</v>
      </c>
      <c r="D140" s="6" t="s">
        <v>2499</v>
      </c>
      <c r="E140" s="6" t="s">
        <v>2500</v>
      </c>
      <c r="F140" s="6" t="s">
        <v>2509</v>
      </c>
      <c r="G140" s="6" t="s">
        <v>2510</v>
      </c>
      <c r="H140" s="6" t="s">
        <v>2758</v>
      </c>
      <c r="I140" s="6" t="s">
        <v>2764</v>
      </c>
      <c r="J140" s="6">
        <v>0</v>
      </c>
      <c r="K140" s="6" t="s">
        <v>426</v>
      </c>
      <c r="L140" s="6" t="s">
        <v>432</v>
      </c>
      <c r="M140" s="6" t="s">
        <v>1287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  <c r="T140" s="23">
        <v>0</v>
      </c>
      <c r="U140" s="6">
        <v>7</v>
      </c>
      <c r="V140" s="12">
        <v>0</v>
      </c>
    </row>
    <row r="141" spans="1:22" ht="16" x14ac:dyDescent="0.4">
      <c r="A141" s="6">
        <v>139</v>
      </c>
      <c r="B141" s="6" t="s">
        <v>56</v>
      </c>
      <c r="C141" s="6" t="s">
        <v>2498</v>
      </c>
      <c r="D141" s="6" t="s">
        <v>2499</v>
      </c>
      <c r="E141" s="6" t="s">
        <v>2500</v>
      </c>
      <c r="F141" s="6" t="s">
        <v>2501</v>
      </c>
      <c r="G141" s="6" t="s">
        <v>2502</v>
      </c>
      <c r="H141" s="6" t="s">
        <v>2765</v>
      </c>
      <c r="I141" s="6" t="s">
        <v>2766</v>
      </c>
      <c r="J141" s="6">
        <v>0</v>
      </c>
      <c r="K141" s="6" t="s">
        <v>426</v>
      </c>
      <c r="L141" s="6" t="s">
        <v>430</v>
      </c>
      <c r="M141" s="6" t="s">
        <v>1342</v>
      </c>
      <c r="N141" s="23">
        <v>18.576422316467216</v>
      </c>
      <c r="O141" s="23">
        <v>0</v>
      </c>
      <c r="P141" s="23">
        <v>18.966200107672275</v>
      </c>
      <c r="Q141" s="23">
        <v>0</v>
      </c>
      <c r="R141" s="23">
        <v>33.368442382812503</v>
      </c>
      <c r="S141" s="23">
        <v>0</v>
      </c>
      <c r="T141" s="23">
        <v>0</v>
      </c>
      <c r="U141" s="6">
        <v>4</v>
      </c>
      <c r="V141" s="12">
        <v>0</v>
      </c>
    </row>
    <row r="142" spans="1:22" ht="16" x14ac:dyDescent="0.4">
      <c r="A142" s="6">
        <v>140</v>
      </c>
      <c r="B142" s="6" t="s">
        <v>56</v>
      </c>
      <c r="C142" s="6" t="s">
        <v>2529</v>
      </c>
      <c r="D142" s="6" t="s">
        <v>2548</v>
      </c>
      <c r="E142" s="6" t="s">
        <v>2549</v>
      </c>
      <c r="F142" s="6" t="s">
        <v>2550</v>
      </c>
      <c r="G142" s="6" t="s">
        <v>2551</v>
      </c>
      <c r="H142" s="6" t="s">
        <v>2552</v>
      </c>
      <c r="I142" s="6" t="s">
        <v>2767</v>
      </c>
      <c r="J142" s="6">
        <v>0</v>
      </c>
      <c r="K142" s="6" t="s">
        <v>426</v>
      </c>
      <c r="L142" s="6" t="s">
        <v>430</v>
      </c>
      <c r="M142" s="6" t="s">
        <v>2554</v>
      </c>
      <c r="N142" s="23">
        <v>0</v>
      </c>
      <c r="O142" s="23">
        <v>10.847028198242187</v>
      </c>
      <c r="P142" s="23">
        <v>7.7272161865234379</v>
      </c>
      <c r="Q142" s="23">
        <v>0</v>
      </c>
      <c r="R142" s="23">
        <v>17.655288085937499</v>
      </c>
      <c r="S142" s="23">
        <v>0</v>
      </c>
      <c r="T142" s="23">
        <v>0</v>
      </c>
      <c r="U142" s="6">
        <v>4</v>
      </c>
      <c r="V142" s="12">
        <v>0</v>
      </c>
    </row>
    <row r="143" spans="1:22" ht="16" x14ac:dyDescent="0.4">
      <c r="A143" s="6">
        <v>141</v>
      </c>
      <c r="B143" s="6" t="s">
        <v>56</v>
      </c>
      <c r="C143" s="6" t="s">
        <v>56</v>
      </c>
      <c r="D143" s="6" t="s">
        <v>56</v>
      </c>
      <c r="E143" s="6" t="s">
        <v>2517</v>
      </c>
      <c r="F143" s="6" t="s">
        <v>2518</v>
      </c>
      <c r="G143" s="6" t="s">
        <v>2519</v>
      </c>
      <c r="H143" s="6" t="s">
        <v>2600</v>
      </c>
      <c r="I143" s="6" t="s">
        <v>2768</v>
      </c>
      <c r="J143" s="6">
        <v>0</v>
      </c>
      <c r="K143" s="6" t="s">
        <v>426</v>
      </c>
      <c r="L143" s="6" t="s">
        <v>430</v>
      </c>
      <c r="M143" s="6" t="s">
        <v>2522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  <c r="T143" s="23">
        <v>0</v>
      </c>
      <c r="U143" s="6">
        <v>7</v>
      </c>
      <c r="V143" s="12">
        <v>0</v>
      </c>
    </row>
    <row r="144" spans="1:22" ht="16" x14ac:dyDescent="0.4">
      <c r="A144" s="6">
        <v>142</v>
      </c>
      <c r="B144" s="6" t="s">
        <v>2486</v>
      </c>
      <c r="C144" s="6" t="s">
        <v>2487</v>
      </c>
      <c r="D144" s="6" t="s">
        <v>2487</v>
      </c>
      <c r="E144" s="6" t="s">
        <v>2585</v>
      </c>
      <c r="F144" s="6" t="s">
        <v>2586</v>
      </c>
      <c r="G144" s="6" t="s">
        <v>2587</v>
      </c>
      <c r="H144" s="6" t="s">
        <v>2588</v>
      </c>
      <c r="I144" s="6" t="s">
        <v>2769</v>
      </c>
      <c r="J144" s="6">
        <v>0</v>
      </c>
      <c r="K144" s="6" t="s">
        <v>426</v>
      </c>
      <c r="L144" s="6" t="s">
        <v>430</v>
      </c>
      <c r="M144" s="6" t="s">
        <v>2770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6">
        <v>7</v>
      </c>
      <c r="V144" s="12">
        <v>0</v>
      </c>
    </row>
    <row r="145" spans="1:22" ht="16" x14ac:dyDescent="0.4">
      <c r="A145" s="6">
        <v>143</v>
      </c>
      <c r="B145" s="6" t="s">
        <v>56</v>
      </c>
      <c r="C145" s="6" t="s">
        <v>56</v>
      </c>
      <c r="D145" s="6" t="s">
        <v>56</v>
      </c>
      <c r="E145" s="6" t="s">
        <v>2517</v>
      </c>
      <c r="F145" s="6" t="s">
        <v>2518</v>
      </c>
      <c r="G145" s="6" t="s">
        <v>2519</v>
      </c>
      <c r="H145" s="6" t="s">
        <v>2667</v>
      </c>
      <c r="I145" s="6" t="s">
        <v>2771</v>
      </c>
      <c r="J145" s="6">
        <v>0</v>
      </c>
      <c r="K145" s="6" t="s">
        <v>426</v>
      </c>
      <c r="L145" s="6" t="s">
        <v>430</v>
      </c>
      <c r="M145" s="6" t="s">
        <v>2522</v>
      </c>
      <c r="N145" s="23">
        <v>7.6324462890625005E-4</v>
      </c>
      <c r="O145" s="23">
        <v>0</v>
      </c>
      <c r="P145" s="23">
        <v>2.1362304687499999E-5</v>
      </c>
      <c r="Q145" s="23">
        <v>2.7465820312499999E-6</v>
      </c>
      <c r="R145" s="23">
        <v>2.1362304687500002E-6</v>
      </c>
      <c r="S145" s="23">
        <v>0</v>
      </c>
      <c r="T145" s="23">
        <v>0</v>
      </c>
      <c r="U145" s="6">
        <v>3</v>
      </c>
      <c r="V145" s="12">
        <v>0</v>
      </c>
    </row>
    <row r="146" spans="1:22" ht="16" x14ac:dyDescent="0.4">
      <c r="A146" s="6">
        <v>144</v>
      </c>
      <c r="B146" s="6" t="s">
        <v>56</v>
      </c>
      <c r="C146" s="6" t="s">
        <v>56</v>
      </c>
      <c r="D146" s="6" t="s">
        <v>56</v>
      </c>
      <c r="E146" s="6" t="s">
        <v>2517</v>
      </c>
      <c r="F146" s="6" t="s">
        <v>2518</v>
      </c>
      <c r="G146" s="6" t="s">
        <v>2519</v>
      </c>
      <c r="H146" s="6" t="s">
        <v>2667</v>
      </c>
      <c r="I146" s="6" t="s">
        <v>2772</v>
      </c>
      <c r="J146" s="6">
        <v>0</v>
      </c>
      <c r="K146" s="6" t="s">
        <v>426</v>
      </c>
      <c r="L146" s="6" t="s">
        <v>430</v>
      </c>
      <c r="M146" s="6" t="s">
        <v>1342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6">
        <v>7</v>
      </c>
      <c r="V146" s="12">
        <v>0</v>
      </c>
    </row>
    <row r="147" spans="1:22" ht="16" x14ac:dyDescent="0.4">
      <c r="A147" s="6">
        <v>145</v>
      </c>
      <c r="B147" s="6" t="s">
        <v>56</v>
      </c>
      <c r="C147" s="6" t="s">
        <v>56</v>
      </c>
      <c r="D147" s="6" t="s">
        <v>56</v>
      </c>
      <c r="E147" s="6" t="s">
        <v>2517</v>
      </c>
      <c r="F147" s="6" t="s">
        <v>2518</v>
      </c>
      <c r="G147" s="6" t="s">
        <v>2519</v>
      </c>
      <c r="H147" s="6" t="s">
        <v>2520</v>
      </c>
      <c r="I147" s="6" t="s">
        <v>2773</v>
      </c>
      <c r="J147" s="6">
        <v>0</v>
      </c>
      <c r="K147" s="6" t="s">
        <v>426</v>
      </c>
      <c r="L147" s="6" t="s">
        <v>430</v>
      </c>
      <c r="M147" s="6" t="s">
        <v>2522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  <c r="T147" s="23">
        <v>0</v>
      </c>
      <c r="U147" s="6">
        <v>7</v>
      </c>
      <c r="V147" s="12">
        <v>0</v>
      </c>
    </row>
    <row r="148" spans="1:22" ht="16" x14ac:dyDescent="0.4">
      <c r="A148" s="6">
        <v>146</v>
      </c>
      <c r="B148" s="6" t="s">
        <v>56</v>
      </c>
      <c r="C148" s="6" t="s">
        <v>2565</v>
      </c>
      <c r="D148" s="6" t="s">
        <v>56</v>
      </c>
      <c r="E148" s="6" t="s">
        <v>2566</v>
      </c>
      <c r="F148" s="6" t="s">
        <v>2567</v>
      </c>
      <c r="G148" s="6" t="s">
        <v>2568</v>
      </c>
      <c r="H148" s="6" t="s">
        <v>2569</v>
      </c>
      <c r="I148" s="6" t="s">
        <v>2774</v>
      </c>
      <c r="J148" s="6">
        <v>0</v>
      </c>
      <c r="K148" s="6" t="s">
        <v>426</v>
      </c>
      <c r="L148" s="6" t="s">
        <v>430</v>
      </c>
      <c r="M148" s="6" t="s">
        <v>1475</v>
      </c>
      <c r="N148" s="23">
        <v>0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  <c r="T148" s="23">
        <v>0</v>
      </c>
      <c r="U148" s="6">
        <v>7</v>
      </c>
      <c r="V148" s="12">
        <v>0</v>
      </c>
    </row>
    <row r="149" spans="1:22" ht="16" x14ac:dyDescent="0.4">
      <c r="A149" s="6">
        <v>147</v>
      </c>
      <c r="B149" s="6" t="s">
        <v>2486</v>
      </c>
      <c r="C149" s="6" t="s">
        <v>2487</v>
      </c>
      <c r="D149" s="6" t="s">
        <v>2487</v>
      </c>
      <c r="E149" s="6" t="s">
        <v>2488</v>
      </c>
      <c r="F149" s="6" t="s">
        <v>2489</v>
      </c>
      <c r="G149" s="6" t="s">
        <v>2490</v>
      </c>
      <c r="H149" s="6" t="s">
        <v>2716</v>
      </c>
      <c r="I149" s="6" t="s">
        <v>2775</v>
      </c>
      <c r="J149" s="6">
        <v>0</v>
      </c>
      <c r="K149" s="6" t="s">
        <v>426</v>
      </c>
      <c r="L149" s="6" t="s">
        <v>430</v>
      </c>
      <c r="M149" s="6" t="s">
        <v>1992</v>
      </c>
      <c r="N149" s="23">
        <v>0</v>
      </c>
      <c r="O149" s="23">
        <v>2.0703027343749998</v>
      </c>
      <c r="P149" s="23">
        <v>0</v>
      </c>
      <c r="Q149" s="23">
        <v>2.1869824218749998</v>
      </c>
      <c r="R149" s="23">
        <v>0</v>
      </c>
      <c r="S149" s="23">
        <v>2.1476562499999998</v>
      </c>
      <c r="T149" s="23">
        <v>1.953125E-5</v>
      </c>
      <c r="U149" s="6">
        <v>3</v>
      </c>
      <c r="V149" s="12">
        <v>1.3020833333333333E-4</v>
      </c>
    </row>
    <row r="150" spans="1:22" ht="16" x14ac:dyDescent="0.4">
      <c r="A150" s="6">
        <v>148</v>
      </c>
      <c r="B150" s="6" t="s">
        <v>2486</v>
      </c>
      <c r="C150" s="6" t="s">
        <v>2487</v>
      </c>
      <c r="D150" s="6" t="s">
        <v>2487</v>
      </c>
      <c r="E150" s="6" t="s">
        <v>2488</v>
      </c>
      <c r="F150" s="6" t="s">
        <v>2489</v>
      </c>
      <c r="G150" s="6" t="s">
        <v>2490</v>
      </c>
      <c r="H150" s="6" t="s">
        <v>2776</v>
      </c>
      <c r="I150" s="6" t="s">
        <v>2777</v>
      </c>
      <c r="J150" s="6">
        <v>2.4546618461608887</v>
      </c>
      <c r="K150" s="6" t="s">
        <v>426</v>
      </c>
      <c r="L150" s="6" t="s">
        <v>430</v>
      </c>
      <c r="M150" s="6" t="s">
        <v>2495</v>
      </c>
      <c r="N150" s="23">
        <v>0.68492187500000001</v>
      </c>
      <c r="O150" s="23">
        <v>0.83828124999999998</v>
      </c>
      <c r="P150" s="23">
        <v>1.1915527343750001</v>
      </c>
      <c r="Q150" s="23">
        <v>0</v>
      </c>
      <c r="R150" s="23">
        <v>1.1221289062499999</v>
      </c>
      <c r="S150" s="23">
        <v>0.36634765624999999</v>
      </c>
      <c r="T150" s="23">
        <v>0.23121093749999999</v>
      </c>
      <c r="U150" s="6">
        <v>1</v>
      </c>
      <c r="V150" s="12">
        <v>0.46242187499999998</v>
      </c>
    </row>
    <row r="151" spans="1:22" ht="16" x14ac:dyDescent="0.4">
      <c r="A151" s="6">
        <v>149</v>
      </c>
      <c r="B151" s="6" t="s">
        <v>56</v>
      </c>
      <c r="C151" s="6" t="s">
        <v>2529</v>
      </c>
      <c r="D151" s="6" t="s">
        <v>2548</v>
      </c>
      <c r="E151" s="6" t="s">
        <v>2549</v>
      </c>
      <c r="F151" s="6" t="s">
        <v>2550</v>
      </c>
      <c r="G151" s="6" t="s">
        <v>2551</v>
      </c>
      <c r="H151" s="6" t="s">
        <v>2572</v>
      </c>
      <c r="I151" s="6" t="s">
        <v>2778</v>
      </c>
      <c r="J151" s="6">
        <v>0</v>
      </c>
      <c r="K151" s="6" t="s">
        <v>426</v>
      </c>
      <c r="L151" s="6" t="s">
        <v>432</v>
      </c>
      <c r="M151" s="6" t="s">
        <v>1287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  <c r="T151" s="23">
        <v>0</v>
      </c>
      <c r="U151" s="6">
        <v>7</v>
      </c>
      <c r="V151" s="12">
        <v>0</v>
      </c>
    </row>
    <row r="152" spans="1:22" ht="16" x14ac:dyDescent="0.4">
      <c r="A152" s="6">
        <v>150</v>
      </c>
      <c r="B152" s="6" t="s">
        <v>56</v>
      </c>
      <c r="C152" s="6" t="s">
        <v>56</v>
      </c>
      <c r="D152" s="6" t="s">
        <v>56</v>
      </c>
      <c r="E152" s="6" t="s">
        <v>2517</v>
      </c>
      <c r="F152" s="6" t="s">
        <v>2518</v>
      </c>
      <c r="G152" s="6" t="s">
        <v>2519</v>
      </c>
      <c r="H152" s="6" t="s">
        <v>2546</v>
      </c>
      <c r="I152" s="6" t="s">
        <v>2779</v>
      </c>
      <c r="J152" s="6">
        <v>0</v>
      </c>
      <c r="K152" s="6" t="s">
        <v>426</v>
      </c>
      <c r="L152" s="6" t="s">
        <v>430</v>
      </c>
      <c r="M152" s="6" t="s">
        <v>1264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  <c r="T152" s="23">
        <v>0</v>
      </c>
      <c r="U152" s="6">
        <v>7</v>
      </c>
      <c r="V152" s="12">
        <v>0</v>
      </c>
    </row>
    <row r="153" spans="1:22" ht="16" x14ac:dyDescent="0.4">
      <c r="A153" s="6">
        <v>151</v>
      </c>
      <c r="B153" s="6" t="s">
        <v>56</v>
      </c>
      <c r="C153" s="6" t="s">
        <v>2529</v>
      </c>
      <c r="D153" s="6" t="s">
        <v>2548</v>
      </c>
      <c r="E153" s="6" t="s">
        <v>2549</v>
      </c>
      <c r="F153" s="6" t="s">
        <v>2550</v>
      </c>
      <c r="G153" s="6" t="s">
        <v>2551</v>
      </c>
      <c r="H153" s="6" t="s">
        <v>2780</v>
      </c>
      <c r="I153" s="6" t="s">
        <v>2781</v>
      </c>
      <c r="J153" s="6">
        <v>0</v>
      </c>
      <c r="K153" s="6" t="s">
        <v>426</v>
      </c>
      <c r="L153" s="6" t="s">
        <v>430</v>
      </c>
      <c r="M153" s="6" t="s">
        <v>2701</v>
      </c>
      <c r="N153" s="23">
        <v>0</v>
      </c>
      <c r="O153" s="23">
        <v>0</v>
      </c>
      <c r="P153" s="23">
        <v>0</v>
      </c>
      <c r="Q153" s="23">
        <v>0</v>
      </c>
      <c r="R153" s="23">
        <v>18.219495406214968</v>
      </c>
      <c r="S153" s="23">
        <v>0.73908935546874999</v>
      </c>
      <c r="T153" s="23">
        <v>0</v>
      </c>
      <c r="U153" s="6">
        <v>5</v>
      </c>
      <c r="V153" s="12">
        <v>0</v>
      </c>
    </row>
    <row r="154" spans="1:22" ht="16" x14ac:dyDescent="0.4">
      <c r="A154" s="6">
        <v>152</v>
      </c>
      <c r="B154" s="6" t="s">
        <v>2486</v>
      </c>
      <c r="C154" s="6" t="s">
        <v>2487</v>
      </c>
      <c r="D154" s="6" t="s">
        <v>2487</v>
      </c>
      <c r="E154" s="6" t="s">
        <v>2488</v>
      </c>
      <c r="F154" s="6" t="s">
        <v>2489</v>
      </c>
      <c r="G154" s="6" t="s">
        <v>2490</v>
      </c>
      <c r="H154" s="6" t="s">
        <v>2782</v>
      </c>
      <c r="I154" s="6" t="s">
        <v>2783</v>
      </c>
      <c r="J154" s="6">
        <v>0</v>
      </c>
      <c r="K154" s="6" t="s">
        <v>426</v>
      </c>
      <c r="L154" s="6" t="s">
        <v>430</v>
      </c>
      <c r="M154" s="6" t="s">
        <v>1934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  <c r="T154" s="23">
        <v>0</v>
      </c>
      <c r="U154" s="6">
        <v>7</v>
      </c>
      <c r="V154" s="12">
        <v>0</v>
      </c>
    </row>
    <row r="155" spans="1:22" ht="16" x14ac:dyDescent="0.4">
      <c r="A155" s="6">
        <v>153</v>
      </c>
      <c r="B155" s="6" t="s">
        <v>2486</v>
      </c>
      <c r="C155" s="6" t="s">
        <v>2487</v>
      </c>
      <c r="D155" s="6" t="s">
        <v>2487</v>
      </c>
      <c r="E155" s="6" t="s">
        <v>2488</v>
      </c>
      <c r="F155" s="6" t="s">
        <v>2489</v>
      </c>
      <c r="G155" s="6" t="s">
        <v>2490</v>
      </c>
      <c r="H155" s="6" t="s">
        <v>2784</v>
      </c>
      <c r="I155" s="6" t="s">
        <v>2785</v>
      </c>
      <c r="J155" s="6">
        <v>0</v>
      </c>
      <c r="K155" s="6" t="s">
        <v>426</v>
      </c>
      <c r="L155" s="6" t="s">
        <v>432</v>
      </c>
      <c r="M155" s="6" t="s">
        <v>1992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  <c r="T155" s="23">
        <v>0</v>
      </c>
      <c r="U155" s="6">
        <v>7</v>
      </c>
      <c r="V155" s="12">
        <v>0</v>
      </c>
    </row>
    <row r="156" spans="1:22" ht="16" x14ac:dyDescent="0.4">
      <c r="A156" s="6">
        <v>154</v>
      </c>
      <c r="B156" s="6" t="s">
        <v>56</v>
      </c>
      <c r="C156" s="6" t="s">
        <v>56</v>
      </c>
      <c r="D156" s="6" t="s">
        <v>56</v>
      </c>
      <c r="E156" s="6" t="s">
        <v>2517</v>
      </c>
      <c r="F156" s="6" t="s">
        <v>2518</v>
      </c>
      <c r="G156" s="6" t="s">
        <v>2519</v>
      </c>
      <c r="H156" s="6" t="s">
        <v>2667</v>
      </c>
      <c r="I156" s="6" t="s">
        <v>2786</v>
      </c>
      <c r="J156" s="6">
        <v>0</v>
      </c>
      <c r="K156" s="6" t="s">
        <v>426</v>
      </c>
      <c r="L156" s="6" t="s">
        <v>430</v>
      </c>
      <c r="M156" s="6" t="s">
        <v>2522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  <c r="T156" s="23">
        <v>0</v>
      </c>
      <c r="U156" s="6">
        <v>7</v>
      </c>
      <c r="V156" s="12">
        <v>0</v>
      </c>
    </row>
    <row r="157" spans="1:22" ht="16" x14ac:dyDescent="0.4">
      <c r="A157" s="6">
        <v>155</v>
      </c>
      <c r="B157" s="6" t="s">
        <v>2486</v>
      </c>
      <c r="C157" s="6" t="s">
        <v>2487</v>
      </c>
      <c r="D157" s="6" t="s">
        <v>2487</v>
      </c>
      <c r="E157" s="6" t="s">
        <v>2488</v>
      </c>
      <c r="F157" s="6" t="s">
        <v>2489</v>
      </c>
      <c r="G157" s="6" t="s">
        <v>2490</v>
      </c>
      <c r="H157" s="6" t="s">
        <v>2787</v>
      </c>
      <c r="I157" s="6" t="s">
        <v>2788</v>
      </c>
      <c r="J157" s="6">
        <v>0</v>
      </c>
      <c r="K157" s="6" t="s">
        <v>426</v>
      </c>
      <c r="L157" s="6" t="s">
        <v>430</v>
      </c>
      <c r="M157" s="6" t="s">
        <v>1981</v>
      </c>
      <c r="N157" s="23">
        <v>0.43214843749999998</v>
      </c>
      <c r="O157" s="23">
        <v>3.7109375E-4</v>
      </c>
      <c r="P157" s="23">
        <v>3.5546875000000001E-3</v>
      </c>
      <c r="Q157" s="23">
        <v>6.0546875E-4</v>
      </c>
      <c r="R157" s="23">
        <v>0</v>
      </c>
      <c r="S157" s="23">
        <v>0</v>
      </c>
      <c r="T157" s="23">
        <v>0</v>
      </c>
      <c r="U157" s="6">
        <v>3</v>
      </c>
      <c r="V157" s="12">
        <v>0</v>
      </c>
    </row>
    <row r="158" spans="1:22" ht="16" x14ac:dyDescent="0.4">
      <c r="A158" s="6">
        <v>156</v>
      </c>
      <c r="B158" s="6" t="s">
        <v>56</v>
      </c>
      <c r="C158" s="6" t="s">
        <v>2498</v>
      </c>
      <c r="D158" s="6" t="s">
        <v>2498</v>
      </c>
      <c r="E158" s="6" t="s">
        <v>2549</v>
      </c>
      <c r="F158" s="6" t="s">
        <v>2576</v>
      </c>
      <c r="G158" s="6" t="s">
        <v>2577</v>
      </c>
      <c r="H158" s="6" t="s">
        <v>2789</v>
      </c>
      <c r="I158" s="6" t="s">
        <v>2790</v>
      </c>
      <c r="J158" s="6">
        <v>0</v>
      </c>
      <c r="K158" s="6" t="s">
        <v>426</v>
      </c>
      <c r="L158" s="6" t="s">
        <v>430</v>
      </c>
      <c r="M158" s="6" t="s">
        <v>2003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23">
        <v>0</v>
      </c>
      <c r="U158" s="6">
        <v>7</v>
      </c>
      <c r="V158" s="12">
        <v>0</v>
      </c>
    </row>
    <row r="159" spans="1:22" ht="16" x14ac:dyDescent="0.4">
      <c r="A159" s="6">
        <v>157</v>
      </c>
      <c r="B159" s="6" t="s">
        <v>56</v>
      </c>
      <c r="C159" s="6" t="s">
        <v>56</v>
      </c>
      <c r="D159" s="6" t="s">
        <v>56</v>
      </c>
      <c r="E159" s="6" t="s">
        <v>2517</v>
      </c>
      <c r="F159" s="6" t="s">
        <v>2518</v>
      </c>
      <c r="G159" s="6" t="s">
        <v>2519</v>
      </c>
      <c r="H159" s="6" t="s">
        <v>2557</v>
      </c>
      <c r="I159" s="6" t="s">
        <v>2791</v>
      </c>
      <c r="J159" s="6">
        <v>0</v>
      </c>
      <c r="K159" s="6" t="s">
        <v>426</v>
      </c>
      <c r="L159" s="6" t="s">
        <v>430</v>
      </c>
      <c r="M159" s="6" t="s">
        <v>2522</v>
      </c>
      <c r="N159" s="23">
        <v>2.3365020751953125E-7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0</v>
      </c>
      <c r="U159" s="6">
        <v>6</v>
      </c>
      <c r="V159" s="12">
        <v>0</v>
      </c>
    </row>
    <row r="160" spans="1:22" ht="16" x14ac:dyDescent="0.4">
      <c r="A160" s="6">
        <v>158</v>
      </c>
      <c r="B160" s="6" t="s">
        <v>2486</v>
      </c>
      <c r="C160" s="6" t="s">
        <v>2487</v>
      </c>
      <c r="D160" s="6" t="s">
        <v>2487</v>
      </c>
      <c r="E160" s="6" t="s">
        <v>2488</v>
      </c>
      <c r="F160" s="6" t="s">
        <v>2489</v>
      </c>
      <c r="G160" s="6" t="s">
        <v>2490</v>
      </c>
      <c r="H160" s="6" t="s">
        <v>2792</v>
      </c>
      <c r="I160" s="6" t="s">
        <v>2793</v>
      </c>
      <c r="J160" s="6">
        <v>52.740341186523438</v>
      </c>
      <c r="K160" s="6" t="s">
        <v>426</v>
      </c>
      <c r="L160" s="6" t="s">
        <v>430</v>
      </c>
      <c r="M160" s="6" t="s">
        <v>1934</v>
      </c>
      <c r="N160" s="23">
        <v>0.81146484375000005</v>
      </c>
      <c r="O160" s="23">
        <v>2.0923925781250001</v>
      </c>
      <c r="P160" s="23">
        <v>0.96613281250000005</v>
      </c>
      <c r="Q160" s="23">
        <v>1.601796875</v>
      </c>
      <c r="R160" s="23">
        <v>0</v>
      </c>
      <c r="S160" s="23">
        <v>1.763212890625</v>
      </c>
      <c r="T160" s="23">
        <v>1.5987695312500001</v>
      </c>
      <c r="U160" s="6">
        <v>1</v>
      </c>
      <c r="V160" s="12">
        <v>2.1316927083333335</v>
      </c>
    </row>
    <row r="161" spans="1:22" ht="16" x14ac:dyDescent="0.4">
      <c r="A161" s="6">
        <v>159</v>
      </c>
      <c r="B161" s="6" t="s">
        <v>56</v>
      </c>
      <c r="C161" s="6" t="s">
        <v>2565</v>
      </c>
      <c r="D161" s="6" t="s">
        <v>2566</v>
      </c>
      <c r="E161" s="6" t="s">
        <v>2566</v>
      </c>
      <c r="F161" s="6" t="s">
        <v>2581</v>
      </c>
      <c r="G161" s="6" t="s">
        <v>2582</v>
      </c>
      <c r="H161" s="6" t="s">
        <v>2794</v>
      </c>
      <c r="I161" s="6" t="s">
        <v>2795</v>
      </c>
      <c r="J161" s="6">
        <v>0</v>
      </c>
      <c r="K161" s="6" t="s">
        <v>426</v>
      </c>
      <c r="L161" s="6" t="s">
        <v>430</v>
      </c>
      <c r="M161" s="6" t="s">
        <v>2796</v>
      </c>
      <c r="N161" s="23">
        <v>0</v>
      </c>
      <c r="O161" s="23">
        <v>0</v>
      </c>
      <c r="P161" s="23">
        <v>7.016311095021624E-2</v>
      </c>
      <c r="Q161" s="23">
        <v>0</v>
      </c>
      <c r="R161" s="23">
        <v>0</v>
      </c>
      <c r="S161" s="23">
        <v>0</v>
      </c>
      <c r="T161" s="23">
        <v>5.2657625587488897E-2</v>
      </c>
      <c r="U161" s="6">
        <v>5</v>
      </c>
      <c r="V161" s="12">
        <v>1.053152511749778</v>
      </c>
    </row>
    <row r="162" spans="1:22" ht="16" x14ac:dyDescent="0.4">
      <c r="A162" s="6">
        <v>160</v>
      </c>
      <c r="B162" s="6" t="s">
        <v>56</v>
      </c>
      <c r="C162" s="6" t="s">
        <v>56</v>
      </c>
      <c r="D162" s="6" t="s">
        <v>56</v>
      </c>
      <c r="E162" s="6" t="s">
        <v>2517</v>
      </c>
      <c r="F162" s="6" t="s">
        <v>2518</v>
      </c>
      <c r="G162" s="6" t="s">
        <v>2519</v>
      </c>
      <c r="H162" s="6" t="s">
        <v>2546</v>
      </c>
      <c r="I162" s="6" t="s">
        <v>2797</v>
      </c>
      <c r="J162" s="6">
        <v>0</v>
      </c>
      <c r="K162" s="6" t="s">
        <v>426</v>
      </c>
      <c r="L162" s="6" t="s">
        <v>432</v>
      </c>
      <c r="M162" s="6" t="s">
        <v>1264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0</v>
      </c>
      <c r="U162" s="6">
        <v>7</v>
      </c>
      <c r="V162" s="12">
        <v>0</v>
      </c>
    </row>
    <row r="163" spans="1:22" ht="16" x14ac:dyDescent="0.4">
      <c r="A163" s="6">
        <v>161</v>
      </c>
      <c r="B163" s="6" t="s">
        <v>56</v>
      </c>
      <c r="C163" s="6" t="s">
        <v>2529</v>
      </c>
      <c r="D163" s="6" t="s">
        <v>2499</v>
      </c>
      <c r="E163" s="6" t="s">
        <v>2500</v>
      </c>
      <c r="F163" s="6" t="s">
        <v>2623</v>
      </c>
      <c r="G163" s="6" t="s">
        <v>2624</v>
      </c>
      <c r="H163" s="6" t="s">
        <v>2746</v>
      </c>
      <c r="I163" s="6" t="s">
        <v>2798</v>
      </c>
      <c r="J163" s="6">
        <v>0</v>
      </c>
      <c r="K163" s="6" t="s">
        <v>426</v>
      </c>
      <c r="L163" s="6" t="s">
        <v>432</v>
      </c>
      <c r="M163" s="6" t="s">
        <v>1709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  <c r="T163" s="23">
        <v>0</v>
      </c>
      <c r="U163" s="6">
        <v>7</v>
      </c>
      <c r="V163" s="12">
        <v>0</v>
      </c>
    </row>
    <row r="164" spans="1:22" ht="16" x14ac:dyDescent="0.4">
      <c r="A164" s="6">
        <v>162</v>
      </c>
      <c r="B164" s="6" t="s">
        <v>56</v>
      </c>
      <c r="C164" s="6" t="s">
        <v>2529</v>
      </c>
      <c r="D164" s="6" t="s">
        <v>2499</v>
      </c>
      <c r="E164" s="6" t="s">
        <v>2500</v>
      </c>
      <c r="F164" s="6" t="s">
        <v>2623</v>
      </c>
      <c r="G164" s="6" t="s">
        <v>2624</v>
      </c>
      <c r="H164" s="6" t="s">
        <v>2746</v>
      </c>
      <c r="I164" s="6" t="s">
        <v>2799</v>
      </c>
      <c r="J164" s="6">
        <v>0</v>
      </c>
      <c r="K164" s="6" t="s">
        <v>426</v>
      </c>
      <c r="L164" s="6" t="s">
        <v>432</v>
      </c>
      <c r="M164" s="6" t="s">
        <v>1475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  <c r="T164" s="23">
        <v>0</v>
      </c>
      <c r="U164" s="6">
        <v>7</v>
      </c>
      <c r="V164" s="12">
        <v>0</v>
      </c>
    </row>
    <row r="165" spans="1:22" ht="16" x14ac:dyDescent="0.4">
      <c r="A165" s="6">
        <v>163</v>
      </c>
      <c r="B165" s="6" t="s">
        <v>56</v>
      </c>
      <c r="C165" s="6" t="s">
        <v>2529</v>
      </c>
      <c r="D165" s="6" t="s">
        <v>2499</v>
      </c>
      <c r="E165" s="6" t="s">
        <v>2500</v>
      </c>
      <c r="F165" s="6" t="s">
        <v>2623</v>
      </c>
      <c r="G165" s="6" t="s">
        <v>2624</v>
      </c>
      <c r="H165" s="6" t="s">
        <v>2746</v>
      </c>
      <c r="I165" s="6" t="s">
        <v>2800</v>
      </c>
      <c r="J165" s="6">
        <v>0</v>
      </c>
      <c r="K165" s="6" t="s">
        <v>426</v>
      </c>
      <c r="L165" s="6" t="s">
        <v>432</v>
      </c>
      <c r="M165" s="6" t="s">
        <v>1217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  <c r="T165" s="23">
        <v>0</v>
      </c>
      <c r="U165" s="6">
        <v>7</v>
      </c>
      <c r="V165" s="12">
        <v>0</v>
      </c>
    </row>
    <row r="166" spans="1:22" ht="16" x14ac:dyDescent="0.4">
      <c r="A166" s="6">
        <v>164</v>
      </c>
      <c r="B166" s="6" t="s">
        <v>56</v>
      </c>
      <c r="C166" s="6" t="s">
        <v>2529</v>
      </c>
      <c r="D166" s="6" t="s">
        <v>2499</v>
      </c>
      <c r="E166" s="6" t="s">
        <v>2500</v>
      </c>
      <c r="F166" s="6" t="s">
        <v>2623</v>
      </c>
      <c r="G166" s="6" t="s">
        <v>2624</v>
      </c>
      <c r="H166" s="6" t="s">
        <v>2746</v>
      </c>
      <c r="I166" s="6" t="s">
        <v>2801</v>
      </c>
      <c r="J166" s="6">
        <v>0</v>
      </c>
      <c r="K166" s="6" t="s">
        <v>426</v>
      </c>
      <c r="L166" s="6" t="s">
        <v>430</v>
      </c>
      <c r="M166" s="6" t="s">
        <v>1187</v>
      </c>
      <c r="N166" s="23">
        <v>0</v>
      </c>
      <c r="O166" s="23">
        <v>0</v>
      </c>
      <c r="P166" s="23">
        <v>0</v>
      </c>
      <c r="Q166" s="23">
        <v>0</v>
      </c>
      <c r="R166" s="23">
        <v>0</v>
      </c>
      <c r="S166" s="23">
        <v>0</v>
      </c>
      <c r="T166" s="23">
        <v>0</v>
      </c>
      <c r="U166" s="6">
        <v>7</v>
      </c>
      <c r="V166" s="12">
        <v>0</v>
      </c>
    </row>
    <row r="167" spans="1:22" ht="16" x14ac:dyDescent="0.4">
      <c r="A167" s="6">
        <v>165</v>
      </c>
      <c r="B167" s="6" t="s">
        <v>56</v>
      </c>
      <c r="C167" s="6" t="s">
        <v>2529</v>
      </c>
      <c r="D167" s="6" t="s">
        <v>2499</v>
      </c>
      <c r="E167" s="6" t="s">
        <v>2500</v>
      </c>
      <c r="F167" s="6" t="s">
        <v>2623</v>
      </c>
      <c r="G167" s="6" t="s">
        <v>2624</v>
      </c>
      <c r="H167" s="6" t="s">
        <v>2746</v>
      </c>
      <c r="I167" s="6" t="s">
        <v>2802</v>
      </c>
      <c r="J167" s="6">
        <v>0</v>
      </c>
      <c r="K167" s="6" t="s">
        <v>426</v>
      </c>
      <c r="L167" s="6" t="s">
        <v>430</v>
      </c>
      <c r="M167" s="6" t="s">
        <v>1747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6">
        <v>7</v>
      </c>
      <c r="V167" s="12">
        <v>0</v>
      </c>
    </row>
    <row r="168" spans="1:22" ht="16" x14ac:dyDescent="0.4">
      <c r="A168" s="6">
        <v>166</v>
      </c>
      <c r="B168" s="6" t="s">
        <v>56</v>
      </c>
      <c r="C168" s="6" t="s">
        <v>2529</v>
      </c>
      <c r="D168" s="6" t="s">
        <v>2499</v>
      </c>
      <c r="E168" s="6" t="s">
        <v>2500</v>
      </c>
      <c r="F168" s="6" t="s">
        <v>2623</v>
      </c>
      <c r="G168" s="6" t="s">
        <v>2624</v>
      </c>
      <c r="H168" s="6" t="s">
        <v>2746</v>
      </c>
      <c r="I168" s="6" t="s">
        <v>2803</v>
      </c>
      <c r="J168" s="6">
        <v>0</v>
      </c>
      <c r="K168" s="6" t="s">
        <v>426</v>
      </c>
      <c r="L168" s="6" t="s">
        <v>430</v>
      </c>
      <c r="M168" s="6" t="s">
        <v>1475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6">
        <v>7</v>
      </c>
      <c r="V168" s="12">
        <v>0</v>
      </c>
    </row>
    <row r="169" spans="1:22" ht="16" x14ac:dyDescent="0.4">
      <c r="A169" s="6">
        <v>167</v>
      </c>
      <c r="B169" s="6" t="s">
        <v>2486</v>
      </c>
      <c r="C169" s="6" t="s">
        <v>2487</v>
      </c>
      <c r="D169" s="6" t="s">
        <v>2487</v>
      </c>
      <c r="E169" s="6" t="s">
        <v>2488</v>
      </c>
      <c r="F169" s="6" t="s">
        <v>2489</v>
      </c>
      <c r="G169" s="6" t="s">
        <v>2490</v>
      </c>
      <c r="H169" s="6" t="s">
        <v>2804</v>
      </c>
      <c r="I169" s="6" t="s">
        <v>2805</v>
      </c>
      <c r="J169" s="6">
        <v>0</v>
      </c>
      <c r="K169" s="6" t="s">
        <v>426</v>
      </c>
      <c r="L169" s="6" t="s">
        <v>432</v>
      </c>
      <c r="M169" s="6" t="s">
        <v>1981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  <c r="T169" s="23">
        <v>0</v>
      </c>
      <c r="U169" s="6">
        <v>7</v>
      </c>
      <c r="V169" s="12">
        <v>0</v>
      </c>
    </row>
    <row r="170" spans="1:22" ht="16" x14ac:dyDescent="0.4">
      <c r="A170" s="6">
        <v>168</v>
      </c>
      <c r="B170" s="6" t="s">
        <v>2486</v>
      </c>
      <c r="C170" s="6" t="s">
        <v>2487</v>
      </c>
      <c r="D170" s="6" t="s">
        <v>2487</v>
      </c>
      <c r="E170" s="6" t="s">
        <v>2559</v>
      </c>
      <c r="F170" s="6" t="s">
        <v>2560</v>
      </c>
      <c r="G170" s="6" t="s">
        <v>2561</v>
      </c>
      <c r="H170" s="6" t="s">
        <v>2620</v>
      </c>
      <c r="I170" s="6" t="s">
        <v>2806</v>
      </c>
      <c r="J170" s="6">
        <v>0</v>
      </c>
      <c r="K170" s="6" t="s">
        <v>426</v>
      </c>
      <c r="L170" s="6" t="s">
        <v>432</v>
      </c>
      <c r="M170" s="6" t="s">
        <v>2622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  <c r="T170" s="23">
        <v>0</v>
      </c>
      <c r="U170" s="6">
        <v>7</v>
      </c>
      <c r="V170" s="12">
        <v>0</v>
      </c>
    </row>
    <row r="171" spans="1:22" ht="16" x14ac:dyDescent="0.4">
      <c r="A171" s="6">
        <v>169</v>
      </c>
      <c r="B171" s="6" t="s">
        <v>56</v>
      </c>
      <c r="C171" s="6" t="s">
        <v>56</v>
      </c>
      <c r="D171" s="6" t="s">
        <v>56</v>
      </c>
      <c r="E171" s="6" t="s">
        <v>2517</v>
      </c>
      <c r="F171" s="6" t="s">
        <v>2518</v>
      </c>
      <c r="G171" s="6" t="s">
        <v>2519</v>
      </c>
      <c r="H171" s="6" t="s">
        <v>2557</v>
      </c>
      <c r="I171" s="6" t="s">
        <v>2807</v>
      </c>
      <c r="J171" s="6">
        <v>0</v>
      </c>
      <c r="K171" s="6" t="s">
        <v>426</v>
      </c>
      <c r="L171" s="6" t="s">
        <v>430</v>
      </c>
      <c r="M171" s="6" t="s">
        <v>2276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6">
        <v>7</v>
      </c>
      <c r="V171" s="12">
        <v>0</v>
      </c>
    </row>
    <row r="172" spans="1:22" ht="16" x14ac:dyDescent="0.4">
      <c r="A172" s="6">
        <v>170</v>
      </c>
      <c r="B172" s="6" t="s">
        <v>2486</v>
      </c>
      <c r="C172" s="6" t="s">
        <v>2487</v>
      </c>
      <c r="D172" s="6" t="s">
        <v>2487</v>
      </c>
      <c r="E172" s="6" t="s">
        <v>2488</v>
      </c>
      <c r="F172" s="6" t="s">
        <v>2489</v>
      </c>
      <c r="G172" s="6" t="s">
        <v>2490</v>
      </c>
      <c r="H172" s="6" t="s">
        <v>2808</v>
      </c>
      <c r="I172" s="6" t="s">
        <v>2809</v>
      </c>
      <c r="J172" s="6">
        <v>0</v>
      </c>
      <c r="K172" s="6" t="s">
        <v>426</v>
      </c>
      <c r="L172" s="6" t="s">
        <v>430</v>
      </c>
      <c r="M172" s="6" t="s">
        <v>2095</v>
      </c>
      <c r="N172" s="23">
        <v>0</v>
      </c>
      <c r="O172" s="23">
        <v>13.387822265624999</v>
      </c>
      <c r="P172" s="23">
        <v>3.58154296875E-3</v>
      </c>
      <c r="Q172" s="23">
        <v>11.11112548828125</v>
      </c>
      <c r="R172" s="23">
        <v>9.5703124999999998E-4</v>
      </c>
      <c r="S172" s="23">
        <v>9.2041015625E-4</v>
      </c>
      <c r="T172" s="23">
        <v>0.30498291015625001</v>
      </c>
      <c r="U172" s="6">
        <v>1</v>
      </c>
      <c r="V172" s="12">
        <v>3.0498291015625001</v>
      </c>
    </row>
    <row r="173" spans="1:22" ht="16" x14ac:dyDescent="0.4">
      <c r="A173" s="6">
        <v>171</v>
      </c>
      <c r="B173" s="6" t="s">
        <v>2486</v>
      </c>
      <c r="C173" s="6" t="s">
        <v>2487</v>
      </c>
      <c r="D173" s="6" t="s">
        <v>2487</v>
      </c>
      <c r="E173" s="6" t="s">
        <v>2488</v>
      </c>
      <c r="F173" s="6" t="s">
        <v>2489</v>
      </c>
      <c r="G173" s="6" t="s">
        <v>2490</v>
      </c>
      <c r="H173" s="6" t="s">
        <v>2810</v>
      </c>
      <c r="I173" s="6" t="s">
        <v>2811</v>
      </c>
      <c r="J173" s="6">
        <v>25.248764038085938</v>
      </c>
      <c r="K173" s="6" t="s">
        <v>426</v>
      </c>
      <c r="L173" s="6" t="s">
        <v>430</v>
      </c>
      <c r="M173" s="6" t="s">
        <v>2095</v>
      </c>
      <c r="N173" s="23">
        <v>1.2323753307908283</v>
      </c>
      <c r="O173" s="23">
        <v>0.94513671875000005</v>
      </c>
      <c r="P173" s="23">
        <v>0.75562499999999999</v>
      </c>
      <c r="Q173" s="23">
        <v>1.3585546875000001</v>
      </c>
      <c r="R173" s="23">
        <v>0.76697753906249999</v>
      </c>
      <c r="S173" s="23">
        <v>0.43814941406250002</v>
      </c>
      <c r="T173" s="23">
        <v>0.46625488281249999</v>
      </c>
      <c r="U173" s="6">
        <v>0</v>
      </c>
      <c r="V173" s="12">
        <v>4.6625488281249998</v>
      </c>
    </row>
    <row r="174" spans="1:22" ht="16" x14ac:dyDescent="0.4">
      <c r="A174" s="6">
        <v>172</v>
      </c>
      <c r="B174" s="6" t="s">
        <v>56</v>
      </c>
      <c r="C174" s="6" t="s">
        <v>2498</v>
      </c>
      <c r="D174" s="6" t="s">
        <v>2499</v>
      </c>
      <c r="E174" s="6" t="s">
        <v>2500</v>
      </c>
      <c r="F174" s="6" t="s">
        <v>2509</v>
      </c>
      <c r="G174" s="6" t="s">
        <v>2510</v>
      </c>
      <c r="H174" s="6" t="s">
        <v>2758</v>
      </c>
      <c r="I174" s="6" t="s">
        <v>2812</v>
      </c>
      <c r="J174" s="6">
        <v>0.66962230205535889</v>
      </c>
      <c r="K174" s="6" t="s">
        <v>426</v>
      </c>
      <c r="L174" s="6" t="s">
        <v>432</v>
      </c>
      <c r="M174" s="6" t="s">
        <v>1287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  <c r="T174" s="23">
        <v>0</v>
      </c>
      <c r="U174" s="6">
        <v>7</v>
      </c>
      <c r="V174" s="12">
        <v>0</v>
      </c>
    </row>
    <row r="175" spans="1:22" ht="16" x14ac:dyDescent="0.4">
      <c r="A175" s="6">
        <v>173</v>
      </c>
      <c r="B175" s="6" t="s">
        <v>2486</v>
      </c>
      <c r="C175" s="6" t="s">
        <v>2487</v>
      </c>
      <c r="D175" s="6" t="s">
        <v>2487</v>
      </c>
      <c r="E175" s="6" t="s">
        <v>2585</v>
      </c>
      <c r="F175" s="6" t="s">
        <v>2586</v>
      </c>
      <c r="G175" s="6" t="s">
        <v>2587</v>
      </c>
      <c r="H175" s="6" t="s">
        <v>2588</v>
      </c>
      <c r="I175" s="6" t="s">
        <v>2813</v>
      </c>
      <c r="J175" s="6">
        <v>0</v>
      </c>
      <c r="K175" s="6" t="s">
        <v>426</v>
      </c>
      <c r="L175" s="6" t="s">
        <v>432</v>
      </c>
      <c r="M175" s="6" t="s">
        <v>1559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6">
        <v>7</v>
      </c>
      <c r="V175" s="12">
        <v>0</v>
      </c>
    </row>
    <row r="176" spans="1:22" ht="16" x14ac:dyDescent="0.4">
      <c r="A176" s="6">
        <v>174</v>
      </c>
      <c r="B176" s="6" t="s">
        <v>2486</v>
      </c>
      <c r="C176" s="6" t="s">
        <v>2487</v>
      </c>
      <c r="D176" s="6" t="s">
        <v>2487</v>
      </c>
      <c r="E176" s="6" t="s">
        <v>2488</v>
      </c>
      <c r="F176" s="6" t="s">
        <v>2489</v>
      </c>
      <c r="G176" s="6" t="s">
        <v>2490</v>
      </c>
      <c r="H176" s="6" t="s">
        <v>2814</v>
      </c>
      <c r="I176" s="6" t="s">
        <v>2815</v>
      </c>
      <c r="J176" s="6" t="s">
        <v>1231</v>
      </c>
      <c r="K176" s="6" t="s">
        <v>428</v>
      </c>
      <c r="L176" s="6" t="s">
        <v>432</v>
      </c>
      <c r="M176" s="6" t="s">
        <v>2095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  <c r="T176" s="23">
        <v>0</v>
      </c>
      <c r="U176" s="6">
        <v>7</v>
      </c>
      <c r="V176" s="12">
        <v>0</v>
      </c>
    </row>
    <row r="177" spans="1:22" ht="16" x14ac:dyDescent="0.4">
      <c r="A177" s="6">
        <v>175</v>
      </c>
      <c r="B177" s="6" t="s">
        <v>2486</v>
      </c>
      <c r="C177" s="6" t="s">
        <v>2487</v>
      </c>
      <c r="D177" s="6" t="s">
        <v>2487</v>
      </c>
      <c r="E177" s="6" t="s">
        <v>2488</v>
      </c>
      <c r="F177" s="6" t="s">
        <v>2489</v>
      </c>
      <c r="G177" s="6" t="s">
        <v>2490</v>
      </c>
      <c r="H177" s="6" t="s">
        <v>2611</v>
      </c>
      <c r="I177" s="6" t="s">
        <v>2816</v>
      </c>
      <c r="J177" s="6">
        <v>0</v>
      </c>
      <c r="K177" s="6" t="s">
        <v>426</v>
      </c>
      <c r="L177" s="6" t="s">
        <v>432</v>
      </c>
      <c r="M177" s="6" t="s">
        <v>1992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  <c r="T177" s="23">
        <v>0</v>
      </c>
      <c r="U177" s="6">
        <v>7</v>
      </c>
      <c r="V177" s="12">
        <v>0</v>
      </c>
    </row>
    <row r="178" spans="1:22" ht="16" x14ac:dyDescent="0.4">
      <c r="A178" s="6">
        <v>176</v>
      </c>
      <c r="B178" s="6" t="s">
        <v>2486</v>
      </c>
      <c r="C178" s="6" t="s">
        <v>2487</v>
      </c>
      <c r="D178" s="6" t="s">
        <v>2487</v>
      </c>
      <c r="E178" s="6" t="s">
        <v>2488</v>
      </c>
      <c r="F178" s="6" t="s">
        <v>2489</v>
      </c>
      <c r="G178" s="6" t="s">
        <v>2490</v>
      </c>
      <c r="H178" s="6" t="s">
        <v>2808</v>
      </c>
      <c r="I178" s="6" t="s">
        <v>2817</v>
      </c>
      <c r="J178" s="6">
        <v>0</v>
      </c>
      <c r="K178" s="6" t="s">
        <v>426</v>
      </c>
      <c r="L178" s="6" t="s">
        <v>432</v>
      </c>
      <c r="M178" s="6" t="s">
        <v>2095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  <c r="T178" s="23">
        <v>0</v>
      </c>
      <c r="U178" s="6">
        <v>7</v>
      </c>
      <c r="V178" s="12">
        <v>0</v>
      </c>
    </row>
    <row r="179" spans="1:22" ht="16" x14ac:dyDescent="0.4">
      <c r="A179" s="6">
        <v>177</v>
      </c>
      <c r="B179" s="6" t="s">
        <v>56</v>
      </c>
      <c r="C179" s="6" t="s">
        <v>2565</v>
      </c>
      <c r="D179" s="6" t="s">
        <v>56</v>
      </c>
      <c r="E179" s="6" t="s">
        <v>2566</v>
      </c>
      <c r="F179" s="6" t="s">
        <v>2567</v>
      </c>
      <c r="G179" s="6" t="s">
        <v>2568</v>
      </c>
      <c r="H179" s="6" t="s">
        <v>2692</v>
      </c>
      <c r="I179" s="6" t="s">
        <v>2818</v>
      </c>
      <c r="J179" s="6">
        <v>0</v>
      </c>
      <c r="K179" s="6" t="s">
        <v>426</v>
      </c>
      <c r="L179" s="6" t="s">
        <v>430</v>
      </c>
      <c r="M179" s="6" t="s">
        <v>1342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  <c r="T179" s="23">
        <v>0</v>
      </c>
      <c r="U179" s="6">
        <v>7</v>
      </c>
      <c r="V179" s="12">
        <v>0</v>
      </c>
    </row>
    <row r="180" spans="1:22" ht="16" x14ac:dyDescent="0.4">
      <c r="A180" s="6">
        <v>178</v>
      </c>
      <c r="B180" s="6" t="s">
        <v>2486</v>
      </c>
      <c r="C180" s="6" t="s">
        <v>2487</v>
      </c>
      <c r="D180" s="6" t="s">
        <v>2487</v>
      </c>
      <c r="E180" s="6" t="s">
        <v>2488</v>
      </c>
      <c r="F180" s="6" t="s">
        <v>2489</v>
      </c>
      <c r="G180" s="6" t="s">
        <v>2490</v>
      </c>
      <c r="H180" s="6" t="s">
        <v>2819</v>
      </c>
      <c r="I180" s="6" t="s">
        <v>2820</v>
      </c>
      <c r="J180" s="6">
        <v>16.560598373413086</v>
      </c>
      <c r="K180" s="6" t="s">
        <v>426</v>
      </c>
      <c r="L180" s="6" t="s">
        <v>432</v>
      </c>
      <c r="M180" s="6" t="s">
        <v>1926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  <c r="T180" s="23">
        <v>0</v>
      </c>
      <c r="U180" s="6">
        <v>7</v>
      </c>
      <c r="V180" s="12">
        <v>0</v>
      </c>
    </row>
    <row r="181" spans="1:22" ht="16" x14ac:dyDescent="0.4">
      <c r="A181" s="6">
        <v>179</v>
      </c>
      <c r="B181" s="6" t="s">
        <v>56</v>
      </c>
      <c r="C181" s="6" t="s">
        <v>2529</v>
      </c>
      <c r="D181" s="6" t="s">
        <v>2529</v>
      </c>
      <c r="E181" s="6" t="s">
        <v>2530</v>
      </c>
      <c r="F181" s="6" t="s">
        <v>2531</v>
      </c>
      <c r="G181" s="6" t="s">
        <v>2532</v>
      </c>
      <c r="H181" s="6" t="s">
        <v>2533</v>
      </c>
      <c r="I181" s="6" t="s">
        <v>2821</v>
      </c>
      <c r="J181" s="6">
        <v>0</v>
      </c>
      <c r="K181" s="6" t="s">
        <v>426</v>
      </c>
      <c r="L181" s="6" t="s">
        <v>430</v>
      </c>
      <c r="M181" s="6" t="s">
        <v>2535</v>
      </c>
      <c r="N181" s="23">
        <v>0.27840454101562501</v>
      </c>
      <c r="O181" s="23">
        <v>3.4790039062499997E-5</v>
      </c>
      <c r="P181" s="23">
        <v>0</v>
      </c>
      <c r="Q181" s="23">
        <v>0.23947082519531249</v>
      </c>
      <c r="R181" s="23">
        <v>0</v>
      </c>
      <c r="S181" s="23">
        <v>0.18764465332031249</v>
      </c>
      <c r="T181" s="23">
        <v>0</v>
      </c>
      <c r="U181" s="6">
        <v>3</v>
      </c>
      <c r="V181" s="12">
        <v>0</v>
      </c>
    </row>
    <row r="182" spans="1:22" ht="16" x14ac:dyDescent="0.4">
      <c r="A182" s="6">
        <v>180</v>
      </c>
      <c r="B182" s="6" t="s">
        <v>2486</v>
      </c>
      <c r="C182" s="6" t="s">
        <v>2487</v>
      </c>
      <c r="D182" s="6" t="s">
        <v>2487</v>
      </c>
      <c r="E182" s="6" t="s">
        <v>2488</v>
      </c>
      <c r="F182" s="6" t="s">
        <v>2489</v>
      </c>
      <c r="G182" s="6" t="s">
        <v>2490</v>
      </c>
      <c r="H182" s="6" t="s">
        <v>2822</v>
      </c>
      <c r="I182" s="6" t="s">
        <v>2823</v>
      </c>
      <c r="J182" s="6">
        <v>0</v>
      </c>
      <c r="K182" s="6" t="s">
        <v>426</v>
      </c>
      <c r="L182" s="6" t="s">
        <v>430</v>
      </c>
      <c r="M182" s="6" t="s">
        <v>2262</v>
      </c>
      <c r="N182" s="23">
        <v>0.272249755859375</v>
      </c>
      <c r="O182" s="23">
        <v>0.55731445312500005</v>
      </c>
      <c r="P182" s="23">
        <v>0</v>
      </c>
      <c r="Q182" s="23">
        <v>0.25968383789062499</v>
      </c>
      <c r="R182" s="23">
        <v>0.55438110351562497</v>
      </c>
      <c r="S182" s="23">
        <v>0.72106079101562504</v>
      </c>
      <c r="T182" s="23">
        <v>0.57424682617187495</v>
      </c>
      <c r="U182" s="6">
        <v>1</v>
      </c>
      <c r="V182" s="12">
        <v>0.82035260881696426</v>
      </c>
    </row>
    <row r="183" spans="1:22" ht="16" x14ac:dyDescent="0.4">
      <c r="A183" s="6">
        <v>181</v>
      </c>
      <c r="B183" s="6" t="s">
        <v>2486</v>
      </c>
      <c r="C183" s="6" t="s">
        <v>2486</v>
      </c>
      <c r="D183" s="6" t="s">
        <v>2538</v>
      </c>
      <c r="E183" s="6" t="s">
        <v>2539</v>
      </c>
      <c r="F183" s="6" t="s">
        <v>2540</v>
      </c>
      <c r="G183" s="6" t="s">
        <v>2541</v>
      </c>
      <c r="H183" s="6" t="s">
        <v>2557</v>
      </c>
      <c r="I183" s="6" t="s">
        <v>2824</v>
      </c>
      <c r="J183" s="6">
        <v>0</v>
      </c>
      <c r="K183" s="6" t="s">
        <v>426</v>
      </c>
      <c r="L183" s="6" t="s">
        <v>432</v>
      </c>
      <c r="M183" s="6" t="s">
        <v>2825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  <c r="T183" s="23">
        <v>0</v>
      </c>
      <c r="U183" s="6">
        <v>7</v>
      </c>
      <c r="V183" s="12">
        <v>0</v>
      </c>
    </row>
  </sheetData>
  <mergeCells count="16">
    <mergeCell ref="F1:F2"/>
    <mergeCell ref="A1:A2"/>
    <mergeCell ref="B1:B2"/>
    <mergeCell ref="C1:C2"/>
    <mergeCell ref="D1:D2"/>
    <mergeCell ref="E1:E2"/>
    <mergeCell ref="M1:M2"/>
    <mergeCell ref="N1:T1"/>
    <mergeCell ref="V1:V2"/>
    <mergeCell ref="G1:G2"/>
    <mergeCell ref="H1:H2"/>
    <mergeCell ref="I1:I2"/>
    <mergeCell ref="J1:J2"/>
    <mergeCell ref="K1:K2"/>
    <mergeCell ref="L1:L2"/>
    <mergeCell ref="U1:U2"/>
  </mergeCells>
  <conditionalFormatting sqref="A1:K2 A3:V183">
    <cfRule type="containsText" dxfId="4" priority="3" operator="containsText" text="Online">
      <formula>NOT(ISERROR(SEARCH("Online",A1)))</formula>
    </cfRule>
  </conditionalFormatting>
  <conditionalFormatting sqref="A3:U1048576 W3:XFD1048576">
    <cfRule type="containsText" dxfId="3" priority="5" operator="containsText" text="Connected">
      <formula>NOT(ISERROR(SEARCH("Connected",A3)))</formula>
    </cfRule>
  </conditionalFormatting>
  <conditionalFormatting sqref="M1:T2 V1:V2">
    <cfRule type="containsText" dxfId="2" priority="2" operator="containsText" text="Online">
      <formula>NOT(ISERROR(SEARCH("Online",M1)))</formula>
    </cfRule>
  </conditionalFormatting>
  <conditionalFormatting sqref="U1">
    <cfRule type="containsText" dxfId="1" priority="1" operator="containsText" text="Online">
      <formula>NOT(ISERROR(SEARCH("Online",U1)))</formula>
    </cfRule>
  </conditionalFormatting>
  <conditionalFormatting sqref="V1:V1048576">
    <cfRule type="colorScale" priority="4">
      <colorScale>
        <cfvo type="num" val="0"/>
        <cfvo type="num" val="1"/>
        <cfvo type="num" val="3"/>
        <color theme="0"/>
        <color theme="9" tint="0.39997558519241921"/>
        <color rgb="FFFF0000"/>
      </colorScale>
    </cfRule>
  </conditionalFormatting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0F54B-0A31-49F7-97F7-267F4B1A2CA3}">
  <dimension ref="A1:Q182"/>
  <sheetViews>
    <sheetView topLeftCell="A176" workbookViewId="0">
      <selection activeCell="A184" sqref="A184:XFD196"/>
    </sheetView>
  </sheetViews>
  <sheetFormatPr defaultColWidth="8.81640625" defaultRowHeight="14.5" x14ac:dyDescent="0.35"/>
  <cols>
    <col min="1" max="1" width="6.54296875" bestFit="1" customWidth="1"/>
    <col min="2" max="2" width="6.81640625" bestFit="1" customWidth="1"/>
    <col min="3" max="4" width="10.453125" bestFit="1" customWidth="1"/>
    <col min="5" max="5" width="9.453125" bestFit="1" customWidth="1"/>
    <col min="6" max="6" width="8.90625" bestFit="1" customWidth="1"/>
    <col min="7" max="7" width="36.54296875" bestFit="1" customWidth="1"/>
    <col min="8" max="8" width="12.453125" bestFit="1" customWidth="1"/>
    <col min="9" max="9" width="26.36328125" bestFit="1" customWidth="1"/>
    <col min="10" max="10" width="10.54296875" bestFit="1" customWidth="1"/>
    <col min="11" max="12" width="12.54296875" bestFit="1" customWidth="1"/>
    <col min="13" max="13" width="14" bestFit="1" customWidth="1"/>
    <col min="14" max="14" width="15.08984375" bestFit="1" customWidth="1"/>
    <col min="15" max="15" width="15.1796875" bestFit="1" customWidth="1"/>
    <col min="16" max="16" width="19.90625" bestFit="1" customWidth="1"/>
  </cols>
  <sheetData>
    <row r="1" spans="1:17" ht="13.75" customHeight="1" x14ac:dyDescent="0.35">
      <c r="A1" s="17" t="s">
        <v>9</v>
      </c>
      <c r="B1" s="17" t="s">
        <v>2</v>
      </c>
      <c r="C1" s="17" t="s">
        <v>3</v>
      </c>
      <c r="D1" s="17" t="s">
        <v>4</v>
      </c>
      <c r="E1" s="17" t="s">
        <v>5</v>
      </c>
      <c r="F1" s="17" t="s">
        <v>6</v>
      </c>
      <c r="G1" s="17" t="s">
        <v>7</v>
      </c>
      <c r="H1" s="17" t="s">
        <v>0</v>
      </c>
      <c r="I1" s="17" t="s">
        <v>10</v>
      </c>
      <c r="J1" s="16" t="s">
        <v>47</v>
      </c>
      <c r="K1" s="16" t="s">
        <v>96</v>
      </c>
      <c r="L1" s="16" t="s">
        <v>97</v>
      </c>
      <c r="M1" s="16" t="s">
        <v>98</v>
      </c>
      <c r="N1" s="16" t="s">
        <v>48</v>
      </c>
      <c r="O1" s="16" t="s">
        <v>49</v>
      </c>
      <c r="P1" s="16" t="s">
        <v>439</v>
      </c>
      <c r="Q1" s="16" t="s">
        <v>444</v>
      </c>
    </row>
    <row r="2" spans="1:17" x14ac:dyDescent="0.35">
      <c r="A2">
        <f>'Region - Pune Data'!A3</f>
        <v>1</v>
      </c>
      <c r="B2" t="str">
        <f>'Region - Pune Data'!B3</f>
        <v>Sangli</v>
      </c>
      <c r="C2" t="str">
        <f>'Region - Pune Data'!C3</f>
        <v>Solapur</v>
      </c>
      <c r="D2" t="str">
        <f>'Region - Pune Data'!D3</f>
        <v>Solapur</v>
      </c>
      <c r="E2" t="str">
        <f>'Region - Pune Data'!E3</f>
        <v>Sangola</v>
      </c>
      <c r="F2" t="str">
        <f>'Region - Pune Data'!F3</f>
        <v>20027396</v>
      </c>
      <c r="G2" t="str">
        <f>'Region - Pune Data'!G3</f>
        <v>Alegaon shirbhavi 82 Village</v>
      </c>
      <c r="H2" t="str">
        <f>'Region - Pune Data'!H3</f>
        <v>Ajanale</v>
      </c>
      <c r="I2" t="str">
        <f>'Region - Pune Data'!I3</f>
        <v>Ajanale Existing ESR 0.20 LL</v>
      </c>
      <c r="J2">
        <f>IF(AND('Region - Pune Data'!V3&gt;-1%,'Region - Pune Data'!V3&lt;101%),1,0)</f>
        <v>1</v>
      </c>
      <c r="K2">
        <f>IF(AND('Region - Pune Data'!V3&gt;100%,'Region - Pune Data'!V3&lt;301%),1,0)</f>
        <v>0</v>
      </c>
      <c r="L2">
        <f>IF(AND('Region - Pune Data'!V3&gt;300%,'Region - Pune Data'!V3&lt;501%),1,0)</f>
        <v>0</v>
      </c>
      <c r="M2">
        <f>IF(AND('Region - Pune Data'!V3&gt;500%,'Region - Pune Data'!V3&lt;1001%),1,0)</f>
        <v>0</v>
      </c>
      <c r="N2">
        <f>IF(AND('Region - Pune Data'!V3&gt;1000%,'Region - Pune Data'!V3&lt;2001%),1,0)</f>
        <v>0</v>
      </c>
      <c r="O2">
        <f>IF('Region - Pune Data'!V3&gt;2000%,1,0)</f>
        <v>0</v>
      </c>
      <c r="P2">
        <f>IF(OR(J2=1,K2=1,L2=1,M2=1,N2=1,O2=1),1,0)</f>
        <v>1</v>
      </c>
      <c r="Q2">
        <f>IF('Region - Pune Data'!V3=0%,1,0)</f>
        <v>0</v>
      </c>
    </row>
    <row r="3" spans="1:17" x14ac:dyDescent="0.35">
      <c r="A3">
        <f>'Region - Pune Data'!A4</f>
        <v>2</v>
      </c>
      <c r="B3" t="str">
        <f>'Region - Pune Data'!B4</f>
        <v>Sangli</v>
      </c>
      <c r="C3" t="str">
        <f>'Region - Pune Data'!C4</f>
        <v>Solapur</v>
      </c>
      <c r="D3" t="str">
        <f>'Region - Pune Data'!D4</f>
        <v>Solapur</v>
      </c>
      <c r="E3" t="str">
        <f>'Region - Pune Data'!E4</f>
        <v>Sangola</v>
      </c>
      <c r="F3" t="str">
        <f>'Region - Pune Data'!F4</f>
        <v>20027396</v>
      </c>
      <c r="G3" t="str">
        <f>'Region - Pune Data'!G4</f>
        <v>Alegaon shirbhavi 82 Village</v>
      </c>
      <c r="H3" t="str">
        <f>'Region - Pune Data'!H4</f>
        <v>Hatid</v>
      </c>
      <c r="I3" t="str">
        <f>'Region - Pune Data'!I4</f>
        <v>Hatid Existing ESR 0.50 LL</v>
      </c>
      <c r="J3">
        <f>IF(AND('Region - Pune Data'!V4&gt;-1%,'Region - Pune Data'!V4&lt;101%),1,0)</f>
        <v>0</v>
      </c>
      <c r="K3">
        <f>IF(AND('Region - Pune Data'!V4&gt;100%,'Region - Pune Data'!V4&lt;301%),1,0)</f>
        <v>1</v>
      </c>
      <c r="L3">
        <f>IF(AND('Region - Pune Data'!V4&gt;300%,'Region - Pune Data'!V4&lt;501%),1,0)</f>
        <v>0</v>
      </c>
      <c r="M3">
        <f>IF(AND('Region - Pune Data'!V4&gt;500%,'Region - Pune Data'!V4&lt;1001%),1,0)</f>
        <v>0</v>
      </c>
      <c r="N3">
        <f>IF(AND('Region - Pune Data'!V4&gt;1000%,'Region - Pune Data'!V4&lt;2001%),1,0)</f>
        <v>0</v>
      </c>
      <c r="O3">
        <f>IF('Region - Pune Data'!V4&gt;2000%,1,0)</f>
        <v>0</v>
      </c>
      <c r="P3">
        <f t="shared" ref="P3:P64" si="0">IF(OR(J3=1,K3=1,L3=1,M3=1,N3=1,O3=1),1,0)</f>
        <v>1</v>
      </c>
      <c r="Q3">
        <f>IF('Region - Pune Data'!V4=0%,1,0)</f>
        <v>0</v>
      </c>
    </row>
    <row r="4" spans="1:17" x14ac:dyDescent="0.35">
      <c r="A4">
        <f>'Region - Pune Data'!A5</f>
        <v>3</v>
      </c>
      <c r="B4" t="str">
        <f>'Region - Pune Data'!B5</f>
        <v>Sangli</v>
      </c>
      <c r="C4" t="str">
        <f>'Region - Pune Data'!C5</f>
        <v>Solapur</v>
      </c>
      <c r="D4" t="str">
        <f>'Region - Pune Data'!D5</f>
        <v>Solapur</v>
      </c>
      <c r="E4" t="str">
        <f>'Region - Pune Data'!E5</f>
        <v>Sangola</v>
      </c>
      <c r="F4" t="str">
        <f>'Region - Pune Data'!F5</f>
        <v>20027396</v>
      </c>
      <c r="G4" t="str">
        <f>'Region - Pune Data'!G5</f>
        <v>Alegaon shirbhavi 82 Village</v>
      </c>
      <c r="H4" t="str">
        <f>'Region - Pune Data'!H5</f>
        <v>Gherdi</v>
      </c>
      <c r="I4" t="str">
        <f>'Region - Pune Data'!I5</f>
        <v>zone 4 Waki Gherdi ESR 0.30 LL</v>
      </c>
      <c r="J4">
        <f>IF(AND('Region - Pune Data'!V5&gt;-1%,'Region - Pune Data'!V5&lt;101%),1,0)</f>
        <v>0</v>
      </c>
      <c r="K4">
        <f>IF(AND('Region - Pune Data'!V5&gt;100%,'Region - Pune Data'!V5&lt;301%),1,0)</f>
        <v>0</v>
      </c>
      <c r="L4">
        <f>IF(AND('Region - Pune Data'!V5&gt;300%,'Region - Pune Data'!V5&lt;501%),1,0)</f>
        <v>0</v>
      </c>
      <c r="M4">
        <f>IF(AND('Region - Pune Data'!V5&gt;500%,'Region - Pune Data'!V5&lt;1001%),1,0)</f>
        <v>0</v>
      </c>
      <c r="N4">
        <f>IF(AND('Region - Pune Data'!V5&gt;1000%,'Region - Pune Data'!V5&lt;2001%),1,0)</f>
        <v>0</v>
      </c>
      <c r="O4">
        <f>IF('Region - Pune Data'!V5&gt;2000%,1,0)</f>
        <v>1</v>
      </c>
      <c r="P4">
        <f t="shared" si="0"/>
        <v>1</v>
      </c>
      <c r="Q4">
        <f>IF('Region - Pune Data'!V5=0%,1,0)</f>
        <v>0</v>
      </c>
    </row>
    <row r="5" spans="1:17" x14ac:dyDescent="0.35">
      <c r="A5">
        <f>'Region - Pune Data'!A6</f>
        <v>4</v>
      </c>
      <c r="B5" t="str">
        <f>'Region - Pune Data'!B6</f>
        <v>Pune</v>
      </c>
      <c r="C5" t="str">
        <f>'Region - Pune Data'!C6</f>
        <v>Pune 1</v>
      </c>
      <c r="D5" t="str">
        <f>'Region - Pune Data'!D6</f>
        <v>Baramati</v>
      </c>
      <c r="E5" t="str">
        <f>'Region - Pune Data'!E6</f>
        <v>Ambegaon</v>
      </c>
      <c r="F5" t="str">
        <f>'Region - Pune Data'!F6</f>
        <v>7942125</v>
      </c>
      <c r="G5" t="str">
        <f>'Region - Pune Data'!G6</f>
        <v>MURTI &amp; 7 VILLAGES RRWSS</v>
      </c>
      <c r="H5" t="str">
        <f>'Region - Pune Data'!H6</f>
        <v>Moralwadi</v>
      </c>
      <c r="I5" t="str">
        <f>'Region - Pune Data'!I6</f>
        <v>Moralwadi GSR 0.5LL</v>
      </c>
      <c r="J5">
        <f>IF(AND('Region - Pune Data'!V6&gt;-1%,'Region - Pune Data'!V6&lt;101%),1,0)</f>
        <v>1</v>
      </c>
      <c r="K5">
        <f>IF(AND('Region - Pune Data'!V6&gt;100%,'Region - Pune Data'!V6&lt;301%),1,0)</f>
        <v>0</v>
      </c>
      <c r="L5">
        <f>IF(AND('Region - Pune Data'!V6&gt;300%,'Region - Pune Data'!V6&lt;501%),1,0)</f>
        <v>0</v>
      </c>
      <c r="M5">
        <f>IF(AND('Region - Pune Data'!V6&gt;500%,'Region - Pune Data'!V6&lt;1001%),1,0)</f>
        <v>0</v>
      </c>
      <c r="N5">
        <f>IF(AND('Region - Pune Data'!V6&gt;1000%,'Region - Pune Data'!V6&lt;2001%),1,0)</f>
        <v>0</v>
      </c>
      <c r="O5">
        <f>IF('Region - Pune Data'!V6&gt;2000%,1,0)</f>
        <v>0</v>
      </c>
      <c r="P5">
        <f t="shared" si="0"/>
        <v>1</v>
      </c>
      <c r="Q5">
        <f>IF('Region - Pune Data'!V6=0%,1,0)</f>
        <v>1</v>
      </c>
    </row>
    <row r="6" spans="1:17" x14ac:dyDescent="0.35">
      <c r="A6">
        <f>'Region - Pune Data'!A7</f>
        <v>5</v>
      </c>
      <c r="B6" t="str">
        <f>'Region - Pune Data'!B7</f>
        <v>Sangli</v>
      </c>
      <c r="C6" t="str">
        <f>'Region - Pune Data'!C7</f>
        <v>Solapur</v>
      </c>
      <c r="D6" t="str">
        <f>'Region - Pune Data'!D7</f>
        <v>Solapur</v>
      </c>
      <c r="E6" t="str">
        <f>'Region - Pune Data'!E7</f>
        <v>Sangola</v>
      </c>
      <c r="F6" t="str">
        <f>'Region - Pune Data'!F7</f>
        <v>20027396</v>
      </c>
      <c r="G6" t="str">
        <f>'Region - Pune Data'!G7</f>
        <v>Alegaon shirbhavi 82 Village</v>
      </c>
      <c r="H6" t="str">
        <f>'Region - Pune Data'!H7</f>
        <v>Tarangewadi</v>
      </c>
      <c r="I6" t="str">
        <f>'Region - Pune Data'!I7</f>
        <v>Tarangewadi Existing ESR OL2 0.75 LL</v>
      </c>
      <c r="J6">
        <f>IF(AND('Region - Pune Data'!V7&gt;-1%,'Region - Pune Data'!V7&lt;101%),1,0)</f>
        <v>1</v>
      </c>
      <c r="K6">
        <f>IF(AND('Region - Pune Data'!V7&gt;100%,'Region - Pune Data'!V7&lt;301%),1,0)</f>
        <v>0</v>
      </c>
      <c r="L6">
        <f>IF(AND('Region - Pune Data'!V7&gt;300%,'Region - Pune Data'!V7&lt;501%),1,0)</f>
        <v>0</v>
      </c>
      <c r="M6">
        <f>IF(AND('Region - Pune Data'!V7&gt;500%,'Region - Pune Data'!V7&lt;1001%),1,0)</f>
        <v>0</v>
      </c>
      <c r="N6">
        <f>IF(AND('Region - Pune Data'!V7&gt;1000%,'Region - Pune Data'!V7&lt;2001%),1,0)</f>
        <v>0</v>
      </c>
      <c r="O6">
        <f>IF('Region - Pune Data'!V7&gt;2000%,1,0)</f>
        <v>0</v>
      </c>
      <c r="P6">
        <f t="shared" si="0"/>
        <v>1</v>
      </c>
      <c r="Q6">
        <f>IF('Region - Pune Data'!V7=0%,1,0)</f>
        <v>1</v>
      </c>
    </row>
    <row r="7" spans="1:17" x14ac:dyDescent="0.35">
      <c r="A7">
        <f>'Region - Pune Data'!A8</f>
        <v>6</v>
      </c>
      <c r="B7" t="str">
        <f>'Region - Pune Data'!B8</f>
        <v>Sangli</v>
      </c>
      <c r="C7" t="str">
        <f>'Region - Pune Data'!C8</f>
        <v>Solapur</v>
      </c>
      <c r="D7" t="str">
        <f>'Region - Pune Data'!D8</f>
        <v>Solapur</v>
      </c>
      <c r="E7" t="str">
        <f>'Region - Pune Data'!E8</f>
        <v>Sangola</v>
      </c>
      <c r="F7" t="str">
        <f>'Region - Pune Data'!F8</f>
        <v>20027396</v>
      </c>
      <c r="G7" t="str">
        <f>'Region - Pune Data'!G8</f>
        <v>Alegaon shirbhavi 82 Village</v>
      </c>
      <c r="H7" t="str">
        <f>'Region - Pune Data'!H8</f>
        <v>Somewadi</v>
      </c>
      <c r="I7" t="str">
        <f>'Region - Pune Data'!I8</f>
        <v>Somewadi Existing ESR 0.25 LL</v>
      </c>
      <c r="J7">
        <f>IF(AND('Region - Pune Data'!V8&gt;-1%,'Region - Pune Data'!V8&lt;101%),1,0)</f>
        <v>0</v>
      </c>
      <c r="K7">
        <f>IF(AND('Region - Pune Data'!V8&gt;100%,'Region - Pune Data'!V8&lt;301%),1,0)</f>
        <v>1</v>
      </c>
      <c r="L7">
        <f>IF(AND('Region - Pune Data'!V8&gt;300%,'Region - Pune Data'!V8&lt;501%),1,0)</f>
        <v>0</v>
      </c>
      <c r="M7">
        <f>IF(AND('Region - Pune Data'!V8&gt;500%,'Region - Pune Data'!V8&lt;1001%),1,0)</f>
        <v>0</v>
      </c>
      <c r="N7">
        <f>IF(AND('Region - Pune Data'!V8&gt;1000%,'Region - Pune Data'!V8&lt;2001%),1,0)</f>
        <v>0</v>
      </c>
      <c r="O7">
        <f>IF('Region - Pune Data'!V8&gt;2000%,1,0)</f>
        <v>0</v>
      </c>
      <c r="P7">
        <f t="shared" si="0"/>
        <v>1</v>
      </c>
      <c r="Q7">
        <f>IF('Region - Pune Data'!V8=0%,1,0)</f>
        <v>0</v>
      </c>
    </row>
    <row r="8" spans="1:17" x14ac:dyDescent="0.35">
      <c r="A8">
        <f>'Region - Pune Data'!A9</f>
        <v>7</v>
      </c>
      <c r="B8" t="str">
        <f>'Region - Pune Data'!B9</f>
        <v>Pune</v>
      </c>
      <c r="C8" t="str">
        <f>'Region - Pune Data'!C9</f>
        <v>Pune 1</v>
      </c>
      <c r="D8" t="str">
        <f>'Region - Pune Data'!D9</f>
        <v>Baramati</v>
      </c>
      <c r="E8" t="str">
        <f>'Region - Pune Data'!E9</f>
        <v>Ambegaon</v>
      </c>
      <c r="F8" t="str">
        <f>'Region - Pune Data'!F9</f>
        <v>20017250</v>
      </c>
      <c r="G8" t="str">
        <f>'Region - Pune Data'!G9</f>
        <v>LONI BHAPKAR RRWSS</v>
      </c>
      <c r="H8" t="str">
        <f>'Region - Pune Data'!H9</f>
        <v>Masalwadi</v>
      </c>
      <c r="I8" t="str">
        <f>'Region - Pune Data'!I9</f>
        <v>Masalwadi Pawalvasti OL1 ESR</v>
      </c>
      <c r="J8">
        <f>IF(AND('Region - Pune Data'!V9&gt;-1%,'Region - Pune Data'!V9&lt;101%),1,0)</f>
        <v>1</v>
      </c>
      <c r="K8">
        <f>IF(AND('Region - Pune Data'!V9&gt;100%,'Region - Pune Data'!V9&lt;301%),1,0)</f>
        <v>0</v>
      </c>
      <c r="L8">
        <f>IF(AND('Region - Pune Data'!V9&gt;300%,'Region - Pune Data'!V9&lt;501%),1,0)</f>
        <v>0</v>
      </c>
      <c r="M8">
        <f>IF(AND('Region - Pune Data'!V9&gt;500%,'Region - Pune Data'!V9&lt;1001%),1,0)</f>
        <v>0</v>
      </c>
      <c r="N8">
        <f>IF(AND('Region - Pune Data'!V9&gt;1000%,'Region - Pune Data'!V9&lt;2001%),1,0)</f>
        <v>0</v>
      </c>
      <c r="O8">
        <f>IF('Region - Pune Data'!V9&gt;2000%,1,0)</f>
        <v>0</v>
      </c>
      <c r="P8">
        <f t="shared" si="0"/>
        <v>1</v>
      </c>
      <c r="Q8">
        <f>IF('Region - Pune Data'!V9=0%,1,0)</f>
        <v>1</v>
      </c>
    </row>
    <row r="9" spans="1:17" x14ac:dyDescent="0.35">
      <c r="A9">
        <f>'Region - Pune Data'!A10</f>
        <v>8</v>
      </c>
      <c r="B9" t="str">
        <f>'Region - Pune Data'!B10</f>
        <v>Pune</v>
      </c>
      <c r="C9" t="str">
        <f>'Region - Pune Data'!C10</f>
        <v>Pune 1</v>
      </c>
      <c r="D9" t="str">
        <f>'Region - Pune Data'!D10</f>
        <v>Baramati</v>
      </c>
      <c r="E9" t="str">
        <f>'Region - Pune Data'!E10</f>
        <v>Ambegaon</v>
      </c>
      <c r="F9" t="str">
        <f>'Region - Pune Data'!F10</f>
        <v>20017250</v>
      </c>
      <c r="G9" t="str">
        <f>'Region - Pune Data'!G10</f>
        <v>LONI BHAPKAR RRWSS</v>
      </c>
      <c r="H9" t="str">
        <f>'Region - Pune Data'!H10</f>
        <v>Masalwadi</v>
      </c>
      <c r="I9" t="str">
        <f>'Region - Pune Data'!I10</f>
        <v>Masalwadi Pawalvasti OL2 ESR</v>
      </c>
      <c r="J9">
        <f>IF(AND('Region - Pune Data'!V10&gt;-1%,'Region - Pune Data'!V10&lt;101%),1,0)</f>
        <v>1</v>
      </c>
      <c r="K9">
        <f>IF(AND('Region - Pune Data'!V10&gt;100%,'Region - Pune Data'!V10&lt;301%),1,0)</f>
        <v>0</v>
      </c>
      <c r="L9">
        <f>IF(AND('Region - Pune Data'!V10&gt;300%,'Region - Pune Data'!V10&lt;501%),1,0)</f>
        <v>0</v>
      </c>
      <c r="M9">
        <f>IF(AND('Region - Pune Data'!V10&gt;500%,'Region - Pune Data'!V10&lt;1001%),1,0)</f>
        <v>0</v>
      </c>
      <c r="N9">
        <f>IF(AND('Region - Pune Data'!V10&gt;1000%,'Region - Pune Data'!V10&lt;2001%),1,0)</f>
        <v>0</v>
      </c>
      <c r="O9">
        <f>IF('Region - Pune Data'!V10&gt;2000%,1,0)</f>
        <v>0</v>
      </c>
      <c r="P9">
        <f t="shared" si="0"/>
        <v>1</v>
      </c>
      <c r="Q9">
        <f>IF('Region - Pune Data'!V10=0%,1,0)</f>
        <v>1</v>
      </c>
    </row>
    <row r="10" spans="1:17" x14ac:dyDescent="0.35">
      <c r="A10">
        <f>'Region - Pune Data'!A11</f>
        <v>9</v>
      </c>
      <c r="B10" t="str">
        <f>'Region - Pune Data'!B11</f>
        <v>Sangli</v>
      </c>
      <c r="C10" t="str">
        <f>'Region - Pune Data'!C11</f>
        <v>Solapur</v>
      </c>
      <c r="D10" t="str">
        <f>'Region - Pune Data'!D11</f>
        <v>Solapur</v>
      </c>
      <c r="E10" t="str">
        <f>'Region - Pune Data'!E11</f>
        <v>Sangola</v>
      </c>
      <c r="F10" t="str">
        <f>'Region - Pune Data'!F11</f>
        <v>20027396</v>
      </c>
      <c r="G10" t="str">
        <f>'Region - Pune Data'!G11</f>
        <v>Alegaon shirbhavi 82 Village</v>
      </c>
      <c r="H10" t="str">
        <f>'Region - Pune Data'!H11</f>
        <v>Devkate Wadi</v>
      </c>
      <c r="I10" t="str">
        <f>'Region - Pune Data'!I11</f>
        <v>zone 1 Devkate Wadi ESR 0.50 LL</v>
      </c>
      <c r="J10">
        <f>IF(AND('Region - Pune Data'!V11&gt;-1%,'Region - Pune Data'!V11&lt;101%),1,0)</f>
        <v>1</v>
      </c>
      <c r="K10">
        <f>IF(AND('Region - Pune Data'!V11&gt;100%,'Region - Pune Data'!V11&lt;301%),1,0)</f>
        <v>0</v>
      </c>
      <c r="L10">
        <f>IF(AND('Region - Pune Data'!V11&gt;300%,'Region - Pune Data'!V11&lt;501%),1,0)</f>
        <v>0</v>
      </c>
      <c r="M10">
        <f>IF(AND('Region - Pune Data'!V11&gt;500%,'Region - Pune Data'!V11&lt;1001%),1,0)</f>
        <v>0</v>
      </c>
      <c r="N10">
        <f>IF(AND('Region - Pune Data'!V11&gt;1000%,'Region - Pune Data'!V11&lt;2001%),1,0)</f>
        <v>0</v>
      </c>
      <c r="O10">
        <f>IF('Region - Pune Data'!V11&gt;2000%,1,0)</f>
        <v>0</v>
      </c>
      <c r="P10">
        <f t="shared" si="0"/>
        <v>1</v>
      </c>
      <c r="Q10">
        <f>IF('Region - Pune Data'!V11=0%,1,0)</f>
        <v>1</v>
      </c>
    </row>
    <row r="11" spans="1:17" x14ac:dyDescent="0.35">
      <c r="A11">
        <f>'Region - Pune Data'!A12</f>
        <v>10</v>
      </c>
      <c r="B11" t="str">
        <f>'Region - Pune Data'!B12</f>
        <v>Sangli</v>
      </c>
      <c r="C11" t="str">
        <f>'Region - Pune Data'!C12</f>
        <v>Solapur</v>
      </c>
      <c r="D11" t="str">
        <f>'Region - Pune Data'!D12</f>
        <v>Solapur</v>
      </c>
      <c r="E11" t="str">
        <f>'Region - Pune Data'!E12</f>
        <v>Sangola</v>
      </c>
      <c r="F11" t="str">
        <f>'Region - Pune Data'!F12</f>
        <v>20027396</v>
      </c>
      <c r="G11" t="str">
        <f>'Region - Pune Data'!G12</f>
        <v>Alegaon shirbhavi 82 Village</v>
      </c>
      <c r="H11" t="str">
        <f>'Region - Pune Data'!H12</f>
        <v>Dongargaon</v>
      </c>
      <c r="I11" t="str">
        <f>'Region - Pune Data'!I12</f>
        <v>Dongargaon Existing ESR 0.10 LL</v>
      </c>
      <c r="J11">
        <f>IF(AND('Region - Pune Data'!V12&gt;-1%,'Region - Pune Data'!V12&lt;101%),1,0)</f>
        <v>1</v>
      </c>
      <c r="K11">
        <f>IF(AND('Region - Pune Data'!V12&gt;100%,'Region - Pune Data'!V12&lt;301%),1,0)</f>
        <v>0</v>
      </c>
      <c r="L11">
        <f>IF(AND('Region - Pune Data'!V12&gt;300%,'Region - Pune Data'!V12&lt;501%),1,0)</f>
        <v>0</v>
      </c>
      <c r="M11">
        <f>IF(AND('Region - Pune Data'!V12&gt;500%,'Region - Pune Data'!V12&lt;1001%),1,0)</f>
        <v>0</v>
      </c>
      <c r="N11">
        <f>IF(AND('Region - Pune Data'!V12&gt;1000%,'Region - Pune Data'!V12&lt;2001%),1,0)</f>
        <v>0</v>
      </c>
      <c r="O11">
        <f>IF('Region - Pune Data'!V12&gt;2000%,1,0)</f>
        <v>0</v>
      </c>
      <c r="P11">
        <f t="shared" si="0"/>
        <v>1</v>
      </c>
      <c r="Q11">
        <f>IF('Region - Pune Data'!V12=0%,1,0)</f>
        <v>1</v>
      </c>
    </row>
    <row r="12" spans="1:17" x14ac:dyDescent="0.35">
      <c r="A12">
        <f>'Region - Pune Data'!A13</f>
        <v>11</v>
      </c>
      <c r="B12" t="str">
        <f>'Region - Pune Data'!B13</f>
        <v>Pune</v>
      </c>
      <c r="C12" t="str">
        <f>'Region - Pune Data'!C13</f>
        <v>Pune</v>
      </c>
      <c r="D12" t="str">
        <f>'Region - Pune Data'!D13</f>
        <v>Pune</v>
      </c>
      <c r="E12" t="str">
        <f>'Region - Pune Data'!E13</f>
        <v>Mulshi</v>
      </c>
      <c r="F12" t="str">
        <f>'Region - Pune Data'!F13</f>
        <v>20022133</v>
      </c>
      <c r="G12" t="str">
        <f>'Region - Pune Data'!G13</f>
        <v>Peth RR</v>
      </c>
      <c r="H12" t="str">
        <f>'Region - Pune Data'!H13</f>
        <v>Bhawadi</v>
      </c>
      <c r="I12" t="str">
        <f>'Region - Pune Data'!I13</f>
        <v>Bhawadi Chakkar Wasti ESR 0.10LL</v>
      </c>
      <c r="J12">
        <f>IF(AND('Region - Pune Data'!V13&gt;-1%,'Region - Pune Data'!V13&lt;101%),1,0)</f>
        <v>1</v>
      </c>
      <c r="K12">
        <f>IF(AND('Region - Pune Data'!V13&gt;100%,'Region - Pune Data'!V13&lt;301%),1,0)</f>
        <v>0</v>
      </c>
      <c r="L12">
        <f>IF(AND('Region - Pune Data'!V13&gt;300%,'Region - Pune Data'!V13&lt;501%),1,0)</f>
        <v>0</v>
      </c>
      <c r="M12">
        <f>IF(AND('Region - Pune Data'!V13&gt;500%,'Region - Pune Data'!V13&lt;1001%),1,0)</f>
        <v>0</v>
      </c>
      <c r="N12">
        <f>IF(AND('Region - Pune Data'!V13&gt;1000%,'Region - Pune Data'!V13&lt;2001%),1,0)</f>
        <v>0</v>
      </c>
      <c r="O12">
        <f>IF('Region - Pune Data'!V13&gt;2000%,1,0)</f>
        <v>0</v>
      </c>
      <c r="P12">
        <f t="shared" si="0"/>
        <v>1</v>
      </c>
      <c r="Q12">
        <f>IF('Region - Pune Data'!V13=0%,1,0)</f>
        <v>1</v>
      </c>
    </row>
    <row r="13" spans="1:17" x14ac:dyDescent="0.35">
      <c r="A13">
        <f>'Region - Pune Data'!A14</f>
        <v>12</v>
      </c>
      <c r="B13" t="str">
        <f>'Region - Pune Data'!B14</f>
        <v>Sangli</v>
      </c>
      <c r="C13" t="str">
        <f>'Region - Pune Data'!C14</f>
        <v>Solapur</v>
      </c>
      <c r="D13" t="str">
        <f>'Region - Pune Data'!D14</f>
        <v>Solapur</v>
      </c>
      <c r="E13" t="str">
        <f>'Region - Pune Data'!E14</f>
        <v>Sangola</v>
      </c>
      <c r="F13" t="str">
        <f>'Region - Pune Data'!F14</f>
        <v>20027396</v>
      </c>
      <c r="G13" t="str">
        <f>'Region - Pune Data'!G14</f>
        <v>Alegaon shirbhavi 82 Village</v>
      </c>
      <c r="H13" t="str">
        <f>'Region - Pune Data'!H14</f>
        <v>Karandewadi</v>
      </c>
      <c r="I13" t="str">
        <f>'Region - Pune Data'!I14</f>
        <v>Karandewadi Existing ESR OL2 0.50 LL</v>
      </c>
      <c r="J13">
        <f>IF(AND('Region - Pune Data'!V14&gt;-1%,'Region - Pune Data'!V14&lt;101%),1,0)</f>
        <v>1</v>
      </c>
      <c r="K13">
        <f>IF(AND('Region - Pune Data'!V14&gt;100%,'Region - Pune Data'!V14&lt;301%),1,0)</f>
        <v>0</v>
      </c>
      <c r="L13">
        <f>IF(AND('Region - Pune Data'!V14&gt;300%,'Region - Pune Data'!V14&lt;501%),1,0)</f>
        <v>0</v>
      </c>
      <c r="M13">
        <f>IF(AND('Region - Pune Data'!V14&gt;500%,'Region - Pune Data'!V14&lt;1001%),1,0)</f>
        <v>0</v>
      </c>
      <c r="N13">
        <f>IF(AND('Region - Pune Data'!V14&gt;1000%,'Region - Pune Data'!V14&lt;2001%),1,0)</f>
        <v>0</v>
      </c>
      <c r="O13">
        <f>IF('Region - Pune Data'!V14&gt;2000%,1,0)</f>
        <v>0</v>
      </c>
      <c r="P13">
        <f t="shared" si="0"/>
        <v>1</v>
      </c>
      <c r="Q13">
        <f>IF('Region - Pune Data'!V14=0%,1,0)</f>
        <v>0</v>
      </c>
    </row>
    <row r="14" spans="1:17" x14ac:dyDescent="0.35">
      <c r="A14">
        <f>'Region - Pune Data'!A15</f>
        <v>13</v>
      </c>
      <c r="B14" t="str">
        <f>'Region - Pune Data'!B15</f>
        <v>Pune</v>
      </c>
      <c r="C14" t="str">
        <f>'Region - Pune Data'!C15</f>
        <v>Pune 1</v>
      </c>
      <c r="D14" t="str">
        <f>'Region - Pune Data'!D15</f>
        <v>Baramati</v>
      </c>
      <c r="E14" t="str">
        <f>'Region - Pune Data'!E15</f>
        <v>Ambegaon</v>
      </c>
      <c r="F14" t="str">
        <f>'Region - Pune Data'!F15</f>
        <v>7942125</v>
      </c>
      <c r="G14" t="str">
        <f>'Region - Pune Data'!G15</f>
        <v>MURTI &amp; 7 VILLAGES RRWSS</v>
      </c>
      <c r="H14" t="str">
        <f>'Region - Pune Data'!H15</f>
        <v>Chaudharwad</v>
      </c>
      <c r="I14" t="str">
        <f>'Region - Pune Data'!I15</f>
        <v>Chaudharwadi OL1 ESR</v>
      </c>
      <c r="J14">
        <f>IF(AND('Region - Pune Data'!V15&gt;-1%,'Region - Pune Data'!V15&lt;101%),1,0)</f>
        <v>1</v>
      </c>
      <c r="K14">
        <f>IF(AND('Region - Pune Data'!V15&gt;100%,'Region - Pune Data'!V15&lt;301%),1,0)</f>
        <v>0</v>
      </c>
      <c r="L14">
        <f>IF(AND('Region - Pune Data'!V15&gt;300%,'Region - Pune Data'!V15&lt;501%),1,0)</f>
        <v>0</v>
      </c>
      <c r="M14">
        <f>IF(AND('Region - Pune Data'!V15&gt;500%,'Region - Pune Data'!V15&lt;1001%),1,0)</f>
        <v>0</v>
      </c>
      <c r="N14">
        <f>IF(AND('Region - Pune Data'!V15&gt;1000%,'Region - Pune Data'!V15&lt;2001%),1,0)</f>
        <v>0</v>
      </c>
      <c r="O14">
        <f>IF('Region - Pune Data'!V15&gt;2000%,1,0)</f>
        <v>0</v>
      </c>
      <c r="P14">
        <f t="shared" si="0"/>
        <v>1</v>
      </c>
      <c r="Q14">
        <f>IF('Region - Pune Data'!V15=0%,1,0)</f>
        <v>0</v>
      </c>
    </row>
    <row r="15" spans="1:17" x14ac:dyDescent="0.35">
      <c r="A15">
        <f>'Region - Pune Data'!A16</f>
        <v>14</v>
      </c>
      <c r="B15" t="str">
        <f>'Region - Pune Data'!B16</f>
        <v>Pune</v>
      </c>
      <c r="C15" t="str">
        <f>'Region - Pune Data'!C16</f>
        <v>Pune 1</v>
      </c>
      <c r="D15" t="str">
        <f>'Region - Pune Data'!D16</f>
        <v>Baramati</v>
      </c>
      <c r="E15" t="str">
        <f>'Region - Pune Data'!E16</f>
        <v>Ambegaon</v>
      </c>
      <c r="F15" t="str">
        <f>'Region - Pune Data'!F16</f>
        <v>20017250</v>
      </c>
      <c r="G15" t="str">
        <f>'Region - Pune Data'!G16</f>
        <v>LONI BHAPKAR RRWSS</v>
      </c>
      <c r="H15" t="str">
        <f>'Region - Pune Data'!H16</f>
        <v>Masalwadi</v>
      </c>
      <c r="I15" t="str">
        <f>'Region - Pune Data'!I16</f>
        <v>Masalwadi ESR 0.30LL</v>
      </c>
      <c r="J15">
        <f>IF(AND('Region - Pune Data'!V16&gt;-1%,'Region - Pune Data'!V16&lt;101%),1,0)</f>
        <v>1</v>
      </c>
      <c r="K15">
        <f>IF(AND('Region - Pune Data'!V16&gt;100%,'Region - Pune Data'!V16&lt;301%),1,0)</f>
        <v>0</v>
      </c>
      <c r="L15">
        <f>IF(AND('Region - Pune Data'!V16&gt;300%,'Region - Pune Data'!V16&lt;501%),1,0)</f>
        <v>0</v>
      </c>
      <c r="M15">
        <f>IF(AND('Region - Pune Data'!V16&gt;500%,'Region - Pune Data'!V16&lt;1001%),1,0)</f>
        <v>0</v>
      </c>
      <c r="N15">
        <f>IF(AND('Region - Pune Data'!V16&gt;1000%,'Region - Pune Data'!V16&lt;2001%),1,0)</f>
        <v>0</v>
      </c>
      <c r="O15">
        <f>IF('Region - Pune Data'!V16&gt;2000%,1,0)</f>
        <v>0</v>
      </c>
      <c r="P15">
        <f t="shared" si="0"/>
        <v>1</v>
      </c>
      <c r="Q15">
        <f>IF('Region - Pune Data'!V16=0%,1,0)</f>
        <v>1</v>
      </c>
    </row>
    <row r="16" spans="1:17" x14ac:dyDescent="0.35">
      <c r="A16">
        <f>'Region - Pune Data'!A17</f>
        <v>15</v>
      </c>
      <c r="B16" t="str">
        <f>'Region - Pune Data'!B17</f>
        <v>Pune</v>
      </c>
      <c r="C16" t="str">
        <f>'Region - Pune Data'!C17</f>
        <v>Pune 1</v>
      </c>
      <c r="D16" t="str">
        <f>'Region - Pune Data'!D17</f>
        <v>Baramati</v>
      </c>
      <c r="E16" t="str">
        <f>'Region - Pune Data'!E17</f>
        <v>Ambegaon</v>
      </c>
      <c r="F16" t="str">
        <f>'Region - Pune Data'!F17</f>
        <v>7942125</v>
      </c>
      <c r="G16" t="str">
        <f>'Region - Pune Data'!G17</f>
        <v>MURTI &amp; 7 VILLAGES RRWSS</v>
      </c>
      <c r="H16" t="str">
        <f>'Region - Pune Data'!H17</f>
        <v>Chaudharwad</v>
      </c>
      <c r="I16" t="str">
        <f>'Region - Pune Data'!I17</f>
        <v>Chaudharwadi OL2 ESR</v>
      </c>
      <c r="J16">
        <f>IF(AND('Region - Pune Data'!V17&gt;-1%,'Region - Pune Data'!V17&lt;101%),1,0)</f>
        <v>1</v>
      </c>
      <c r="K16">
        <f>IF(AND('Region - Pune Data'!V17&gt;100%,'Region - Pune Data'!V17&lt;301%),1,0)</f>
        <v>0</v>
      </c>
      <c r="L16">
        <f>IF(AND('Region - Pune Data'!V17&gt;300%,'Region - Pune Data'!V17&lt;501%),1,0)</f>
        <v>0</v>
      </c>
      <c r="M16">
        <f>IF(AND('Region - Pune Data'!V17&gt;500%,'Region - Pune Data'!V17&lt;1001%),1,0)</f>
        <v>0</v>
      </c>
      <c r="N16">
        <f>IF(AND('Region - Pune Data'!V17&gt;1000%,'Region - Pune Data'!V17&lt;2001%),1,0)</f>
        <v>0</v>
      </c>
      <c r="O16">
        <f>IF('Region - Pune Data'!V17&gt;2000%,1,0)</f>
        <v>0</v>
      </c>
      <c r="P16">
        <f t="shared" si="0"/>
        <v>1</v>
      </c>
      <c r="Q16">
        <f>IF('Region - Pune Data'!V17=0%,1,0)</f>
        <v>1</v>
      </c>
    </row>
    <row r="17" spans="1:17" x14ac:dyDescent="0.35">
      <c r="A17">
        <f>'Region - Pune Data'!A18</f>
        <v>16</v>
      </c>
      <c r="B17" t="str">
        <f>'Region - Pune Data'!B18</f>
        <v>Pune</v>
      </c>
      <c r="C17" t="str">
        <f>'Region - Pune Data'!C18</f>
        <v>Pune 2</v>
      </c>
      <c r="D17" t="str">
        <f>'Region - Pune Data'!D18</f>
        <v>Pune 2</v>
      </c>
      <c r="E17" t="str">
        <f>'Region - Pune Data'!E18</f>
        <v>Velhe</v>
      </c>
      <c r="F17" t="str">
        <f>'Region - Pune Data'!F18</f>
        <v>20027541</v>
      </c>
      <c r="G17" t="str">
        <f>'Region - Pune Data'!G18</f>
        <v>Wangani RRWSS</v>
      </c>
      <c r="H17" t="str">
        <f>'Region - Pune Data'!H18</f>
        <v>Wanganichiwadi</v>
      </c>
      <c r="I17" t="str">
        <f>'Region - Pune Data'!I18</f>
        <v>Wanganiwadi OL2 GSR</v>
      </c>
      <c r="J17">
        <f>IF(AND('Region - Pune Data'!V18&gt;-1%,'Region - Pune Data'!V18&lt;101%),1,0)</f>
        <v>1</v>
      </c>
      <c r="K17">
        <f>IF(AND('Region - Pune Data'!V18&gt;100%,'Region - Pune Data'!V18&lt;301%),1,0)</f>
        <v>0</v>
      </c>
      <c r="L17">
        <f>IF(AND('Region - Pune Data'!V18&gt;300%,'Region - Pune Data'!V18&lt;501%),1,0)</f>
        <v>0</v>
      </c>
      <c r="M17">
        <f>IF(AND('Region - Pune Data'!V18&gt;500%,'Region - Pune Data'!V18&lt;1001%),1,0)</f>
        <v>0</v>
      </c>
      <c r="N17">
        <f>IF(AND('Region - Pune Data'!V18&gt;1000%,'Region - Pune Data'!V18&lt;2001%),1,0)</f>
        <v>0</v>
      </c>
      <c r="O17">
        <f>IF('Region - Pune Data'!V18&gt;2000%,1,0)</f>
        <v>0</v>
      </c>
      <c r="P17">
        <f t="shared" si="0"/>
        <v>1</v>
      </c>
      <c r="Q17">
        <f>IF('Region - Pune Data'!V18=0%,1,0)</f>
        <v>1</v>
      </c>
    </row>
    <row r="18" spans="1:17" x14ac:dyDescent="0.35">
      <c r="A18">
        <f>'Region - Pune Data'!A19</f>
        <v>17</v>
      </c>
      <c r="B18" t="str">
        <f>'Region - Pune Data'!B19</f>
        <v>Sangli</v>
      </c>
      <c r="C18" t="str">
        <f>'Region - Pune Data'!C19</f>
        <v>Solapur</v>
      </c>
      <c r="D18" t="str">
        <f>'Region - Pune Data'!D19</f>
        <v>Solapur</v>
      </c>
      <c r="E18" t="str">
        <f>'Region - Pune Data'!E19</f>
        <v>Sangola</v>
      </c>
      <c r="F18" t="str">
        <f>'Region - Pune Data'!F19</f>
        <v>20027396</v>
      </c>
      <c r="G18" t="str">
        <f>'Region - Pune Data'!G19</f>
        <v>Alegaon shirbhavi 82 Village</v>
      </c>
      <c r="H18" t="str">
        <f>'Region - Pune Data'!H19</f>
        <v>shirbavi</v>
      </c>
      <c r="I18" t="str">
        <f>'Region - Pune Data'!I19</f>
        <v>zone 1 shirbavi ESR 0.70 LL</v>
      </c>
      <c r="J18">
        <f>IF(AND('Region - Pune Data'!V19&gt;-1%,'Region - Pune Data'!V19&lt;101%),1,0)</f>
        <v>1</v>
      </c>
      <c r="K18">
        <f>IF(AND('Region - Pune Data'!V19&gt;100%,'Region - Pune Data'!V19&lt;301%),1,0)</f>
        <v>0</v>
      </c>
      <c r="L18">
        <f>IF(AND('Region - Pune Data'!V19&gt;300%,'Region - Pune Data'!V19&lt;501%),1,0)</f>
        <v>0</v>
      </c>
      <c r="M18">
        <f>IF(AND('Region - Pune Data'!V19&gt;500%,'Region - Pune Data'!V19&lt;1001%),1,0)</f>
        <v>0</v>
      </c>
      <c r="N18">
        <f>IF(AND('Region - Pune Data'!V19&gt;1000%,'Region - Pune Data'!V19&lt;2001%),1,0)</f>
        <v>0</v>
      </c>
      <c r="O18">
        <f>IF('Region - Pune Data'!V19&gt;2000%,1,0)</f>
        <v>0</v>
      </c>
      <c r="P18">
        <f t="shared" si="0"/>
        <v>1</v>
      </c>
      <c r="Q18">
        <f>IF('Region - Pune Data'!V19=0%,1,0)</f>
        <v>1</v>
      </c>
    </row>
    <row r="19" spans="1:17" x14ac:dyDescent="0.35">
      <c r="A19">
        <f>'Region - Pune Data'!A20</f>
        <v>18</v>
      </c>
      <c r="B19" t="str">
        <f>'Region - Pune Data'!B20</f>
        <v>Sangli</v>
      </c>
      <c r="C19" t="str">
        <f>'Region - Pune Data'!C20</f>
        <v>Sangli</v>
      </c>
      <c r="D19" t="str">
        <f>'Region - Pune Data'!D20</f>
        <v>Islampur</v>
      </c>
      <c r="E19" t="str">
        <f>'Region - Pune Data'!E20</f>
        <v>Valva</v>
      </c>
      <c r="F19" t="str">
        <f>'Region - Pune Data'!F20</f>
        <v>7940233</v>
      </c>
      <c r="G19" t="str">
        <f>'Region - Pune Data'!G20</f>
        <v>Peth &amp; two Villages</v>
      </c>
      <c r="H19" t="str">
        <f>'Region - Pune Data'!H20</f>
        <v>Golewadi</v>
      </c>
      <c r="I19" t="str">
        <f>'Region - Pune Data'!I20</f>
        <v>Golewadi Pac ESR 1.65LL</v>
      </c>
      <c r="J19">
        <f>IF(AND('Region - Pune Data'!V20&gt;-1%,'Region - Pune Data'!V20&lt;101%),1,0)</f>
        <v>1</v>
      </c>
      <c r="K19">
        <f>IF(AND('Region - Pune Data'!V20&gt;100%,'Region - Pune Data'!V20&lt;301%),1,0)</f>
        <v>0</v>
      </c>
      <c r="L19">
        <f>IF(AND('Region - Pune Data'!V20&gt;300%,'Region - Pune Data'!V20&lt;501%),1,0)</f>
        <v>0</v>
      </c>
      <c r="M19">
        <f>IF(AND('Region - Pune Data'!V20&gt;500%,'Region - Pune Data'!V20&lt;1001%),1,0)</f>
        <v>0</v>
      </c>
      <c r="N19">
        <f>IF(AND('Region - Pune Data'!V20&gt;1000%,'Region - Pune Data'!V20&lt;2001%),1,0)</f>
        <v>0</v>
      </c>
      <c r="O19">
        <f>IF('Region - Pune Data'!V20&gt;2000%,1,0)</f>
        <v>0</v>
      </c>
      <c r="P19">
        <f t="shared" si="0"/>
        <v>1</v>
      </c>
      <c r="Q19">
        <f>IF('Region - Pune Data'!V20=0%,1,0)</f>
        <v>1</v>
      </c>
    </row>
    <row r="20" spans="1:17" x14ac:dyDescent="0.35">
      <c r="A20">
        <f>'Region - Pune Data'!A21</f>
        <v>19</v>
      </c>
      <c r="B20" t="str">
        <f>'Region - Pune Data'!B21</f>
        <v>Sangli</v>
      </c>
      <c r="C20" t="str">
        <f>'Region - Pune Data'!C21</f>
        <v>Solapur</v>
      </c>
      <c r="D20" t="str">
        <f>'Region - Pune Data'!D21</f>
        <v>Solapur</v>
      </c>
      <c r="E20" t="str">
        <f>'Region - Pune Data'!E21</f>
        <v>Sangola</v>
      </c>
      <c r="F20" t="str">
        <f>'Region - Pune Data'!F21</f>
        <v>20027396</v>
      </c>
      <c r="G20" t="str">
        <f>'Region - Pune Data'!G21</f>
        <v>Alegaon shirbhavi 82 Village</v>
      </c>
      <c r="H20" t="str">
        <f>'Region - Pune Data'!H21</f>
        <v>Nazare</v>
      </c>
      <c r="I20" t="str">
        <f>'Region - Pune Data'!I21</f>
        <v>Nazare Existing ESR 0.40 LL</v>
      </c>
      <c r="J20">
        <f>IF(AND('Region - Pune Data'!V21&gt;-1%,'Region - Pune Data'!V21&lt;101%),1,0)</f>
        <v>1</v>
      </c>
      <c r="K20">
        <f>IF(AND('Region - Pune Data'!V21&gt;100%,'Region - Pune Data'!V21&lt;301%),1,0)</f>
        <v>0</v>
      </c>
      <c r="L20">
        <f>IF(AND('Region - Pune Data'!V21&gt;300%,'Region - Pune Data'!V21&lt;501%),1,0)</f>
        <v>0</v>
      </c>
      <c r="M20">
        <f>IF(AND('Region - Pune Data'!V21&gt;500%,'Region - Pune Data'!V21&lt;1001%),1,0)</f>
        <v>0</v>
      </c>
      <c r="N20">
        <f>IF(AND('Region - Pune Data'!V21&gt;1000%,'Region - Pune Data'!V21&lt;2001%),1,0)</f>
        <v>0</v>
      </c>
      <c r="O20">
        <f>IF('Region - Pune Data'!V21&gt;2000%,1,0)</f>
        <v>0</v>
      </c>
      <c r="P20">
        <f t="shared" si="0"/>
        <v>1</v>
      </c>
      <c r="Q20">
        <f>IF('Region - Pune Data'!V21=0%,1,0)</f>
        <v>1</v>
      </c>
    </row>
    <row r="21" spans="1:17" x14ac:dyDescent="0.35">
      <c r="A21">
        <f>'Region - Pune Data'!A22</f>
        <v>20</v>
      </c>
      <c r="B21" t="str">
        <f>'Region - Pune Data'!B22</f>
        <v>Pune</v>
      </c>
      <c r="C21" t="str">
        <f>'Region - Pune Data'!C22</f>
        <v>Pune</v>
      </c>
      <c r="D21" t="str">
        <f>'Region - Pune Data'!D22</f>
        <v>Pune</v>
      </c>
      <c r="E21" t="str">
        <f>'Region - Pune Data'!E22</f>
        <v>Mulshi</v>
      </c>
      <c r="F21" t="str">
        <f>'Region - Pune Data'!F22</f>
        <v>20022133</v>
      </c>
      <c r="G21" t="str">
        <f>'Region - Pune Data'!G22</f>
        <v>Peth RR</v>
      </c>
      <c r="H21" t="str">
        <f>'Region - Pune Data'!H22</f>
        <v>Kurwandi</v>
      </c>
      <c r="I21" t="str">
        <f>'Region - Pune Data'!I22</f>
        <v>Kurwandi Gaothan ZP School ESR 0.45LL</v>
      </c>
      <c r="J21">
        <f>IF(AND('Region - Pune Data'!V22&gt;-1%,'Region - Pune Data'!V22&lt;101%),1,0)</f>
        <v>1</v>
      </c>
      <c r="K21">
        <f>IF(AND('Region - Pune Data'!V22&gt;100%,'Region - Pune Data'!V22&lt;301%),1,0)</f>
        <v>0</v>
      </c>
      <c r="L21">
        <f>IF(AND('Region - Pune Data'!V22&gt;300%,'Region - Pune Data'!V22&lt;501%),1,0)</f>
        <v>0</v>
      </c>
      <c r="M21">
        <f>IF(AND('Region - Pune Data'!V22&gt;500%,'Region - Pune Data'!V22&lt;1001%),1,0)</f>
        <v>0</v>
      </c>
      <c r="N21">
        <f>IF(AND('Region - Pune Data'!V22&gt;1000%,'Region - Pune Data'!V22&lt;2001%),1,0)</f>
        <v>0</v>
      </c>
      <c r="O21">
        <f>IF('Region - Pune Data'!V22&gt;2000%,1,0)</f>
        <v>0</v>
      </c>
      <c r="P21">
        <f t="shared" si="0"/>
        <v>1</v>
      </c>
      <c r="Q21">
        <f>IF('Region - Pune Data'!V22=0%,1,0)</f>
        <v>0</v>
      </c>
    </row>
    <row r="22" spans="1:17" x14ac:dyDescent="0.35">
      <c r="A22">
        <f>'Region - Pune Data'!A23</f>
        <v>21</v>
      </c>
      <c r="B22" t="str">
        <f>'Region - Pune Data'!B23</f>
        <v>Pune</v>
      </c>
      <c r="C22" t="str">
        <f>'Region - Pune Data'!C23</f>
        <v>Pune 2</v>
      </c>
      <c r="D22" t="str">
        <f>'Region - Pune Data'!D23</f>
        <v>Maval</v>
      </c>
      <c r="E22" t="str">
        <f>'Region - Pune Data'!E23</f>
        <v>Daund</v>
      </c>
      <c r="F22" t="str">
        <f>'Region - Pune Data'!F23</f>
        <v>20013367</v>
      </c>
      <c r="G22" t="str">
        <f>'Region - Pune Data'!G23</f>
        <v>Done Adhale RR</v>
      </c>
      <c r="H22" t="str">
        <f>'Region - Pune Data'!H23</f>
        <v>OVALE</v>
      </c>
      <c r="I22" t="str">
        <f>'Region - Pune Data'!I23</f>
        <v>OVALE OL1 ESR</v>
      </c>
      <c r="J22">
        <f>IF(AND('Region - Pune Data'!V23&gt;-1%,'Region - Pune Data'!V23&lt;101%),1,0)</f>
        <v>1</v>
      </c>
      <c r="K22">
        <f>IF(AND('Region - Pune Data'!V23&gt;100%,'Region - Pune Data'!V23&lt;301%),1,0)</f>
        <v>0</v>
      </c>
      <c r="L22">
        <f>IF(AND('Region - Pune Data'!V23&gt;300%,'Region - Pune Data'!V23&lt;501%),1,0)</f>
        <v>0</v>
      </c>
      <c r="M22">
        <f>IF(AND('Region - Pune Data'!V23&gt;500%,'Region - Pune Data'!V23&lt;1001%),1,0)</f>
        <v>0</v>
      </c>
      <c r="N22">
        <f>IF(AND('Region - Pune Data'!V23&gt;1000%,'Region - Pune Data'!V23&lt;2001%),1,0)</f>
        <v>0</v>
      </c>
      <c r="O22">
        <f>IF('Region - Pune Data'!V23&gt;2000%,1,0)</f>
        <v>0</v>
      </c>
      <c r="P22">
        <f t="shared" si="0"/>
        <v>1</v>
      </c>
      <c r="Q22">
        <f>IF('Region - Pune Data'!V23=0%,1,0)</f>
        <v>0</v>
      </c>
    </row>
    <row r="23" spans="1:17" x14ac:dyDescent="0.35">
      <c r="A23">
        <f>'Region - Pune Data'!A24</f>
        <v>22</v>
      </c>
      <c r="B23" t="str">
        <f>'Region - Pune Data'!B24</f>
        <v>Sangli</v>
      </c>
      <c r="C23" t="str">
        <f>'Region - Pune Data'!C24</f>
        <v>Solapur</v>
      </c>
      <c r="D23" t="str">
        <f>'Region - Pune Data'!D24</f>
        <v>Solapur</v>
      </c>
      <c r="E23" t="str">
        <f>'Region - Pune Data'!E24</f>
        <v>Sangola</v>
      </c>
      <c r="F23" t="str">
        <f>'Region - Pune Data'!F24</f>
        <v>20027396</v>
      </c>
      <c r="G23" t="str">
        <f>'Region - Pune Data'!G24</f>
        <v>Alegaon shirbhavi 82 Village</v>
      </c>
      <c r="H23" t="str">
        <f>'Region - Pune Data'!H24</f>
        <v>Kolegaon</v>
      </c>
      <c r="I23" t="str">
        <f>'Region - Pune Data'!I24</f>
        <v>Kolegaon Existing ESR 0.50 LL</v>
      </c>
      <c r="J23">
        <f>IF(AND('Region - Pune Data'!V24&gt;-1%,'Region - Pune Data'!V24&lt;101%),1,0)</f>
        <v>1</v>
      </c>
      <c r="K23">
        <f>IF(AND('Region - Pune Data'!V24&gt;100%,'Region - Pune Data'!V24&lt;301%),1,0)</f>
        <v>0</v>
      </c>
      <c r="L23">
        <f>IF(AND('Region - Pune Data'!V24&gt;300%,'Region - Pune Data'!V24&lt;501%),1,0)</f>
        <v>0</v>
      </c>
      <c r="M23">
        <f>IF(AND('Region - Pune Data'!V24&gt;500%,'Region - Pune Data'!V24&lt;1001%),1,0)</f>
        <v>0</v>
      </c>
      <c r="N23">
        <f>IF(AND('Region - Pune Data'!V24&gt;1000%,'Region - Pune Data'!V24&lt;2001%),1,0)</f>
        <v>0</v>
      </c>
      <c r="O23">
        <f>IF('Region - Pune Data'!V24&gt;2000%,1,0)</f>
        <v>0</v>
      </c>
      <c r="P23">
        <f t="shared" si="0"/>
        <v>1</v>
      </c>
      <c r="Q23">
        <f>IF('Region - Pune Data'!V24=0%,1,0)</f>
        <v>1</v>
      </c>
    </row>
    <row r="24" spans="1:17" x14ac:dyDescent="0.35">
      <c r="A24">
        <f>'Region - Pune Data'!A25</f>
        <v>23</v>
      </c>
      <c r="B24" t="str">
        <f>'Region - Pune Data'!B25</f>
        <v>Pune</v>
      </c>
      <c r="C24" t="str">
        <f>'Region - Pune Data'!C25</f>
        <v>Pune</v>
      </c>
      <c r="D24" t="str">
        <f>'Region - Pune Data'!D25</f>
        <v>Pune</v>
      </c>
      <c r="E24" t="str">
        <f>'Region - Pune Data'!E25</f>
        <v>Mulshi</v>
      </c>
      <c r="F24" t="str">
        <f>'Region - Pune Data'!F25</f>
        <v>20022133</v>
      </c>
      <c r="G24" t="str">
        <f>'Region - Pune Data'!G25</f>
        <v>Peth RR</v>
      </c>
      <c r="H24" t="str">
        <f>'Region - Pune Data'!H25</f>
        <v>Peth</v>
      </c>
      <c r="I24" t="str">
        <f>'Region - Pune Data'!I25</f>
        <v>Peth Ashram Shala ESR 0.20LL</v>
      </c>
      <c r="J24">
        <f>IF(AND('Region - Pune Data'!V25&gt;-1%,'Region - Pune Data'!V25&lt;101%),1,0)</f>
        <v>1</v>
      </c>
      <c r="K24">
        <f>IF(AND('Region - Pune Data'!V25&gt;100%,'Region - Pune Data'!V25&lt;301%),1,0)</f>
        <v>0</v>
      </c>
      <c r="L24">
        <f>IF(AND('Region - Pune Data'!V25&gt;300%,'Region - Pune Data'!V25&lt;501%),1,0)</f>
        <v>0</v>
      </c>
      <c r="M24">
        <f>IF(AND('Region - Pune Data'!V25&gt;500%,'Region - Pune Data'!V25&lt;1001%),1,0)</f>
        <v>0</v>
      </c>
      <c r="N24">
        <f>IF(AND('Region - Pune Data'!V25&gt;1000%,'Region - Pune Data'!V25&lt;2001%),1,0)</f>
        <v>0</v>
      </c>
      <c r="O24">
        <f>IF('Region - Pune Data'!V25&gt;2000%,1,0)</f>
        <v>0</v>
      </c>
      <c r="P24">
        <f t="shared" si="0"/>
        <v>1</v>
      </c>
      <c r="Q24">
        <f>IF('Region - Pune Data'!V25=0%,1,0)</f>
        <v>1</v>
      </c>
    </row>
    <row r="25" spans="1:17" x14ac:dyDescent="0.35">
      <c r="A25">
        <f>'Region - Pune Data'!A26</f>
        <v>24</v>
      </c>
      <c r="B25" t="str">
        <f>'Region - Pune Data'!B26</f>
        <v>Sangli</v>
      </c>
      <c r="C25" t="str">
        <f>'Region - Pune Data'!C26</f>
        <v>Solapur</v>
      </c>
      <c r="D25" t="str">
        <f>'Region - Pune Data'!D26</f>
        <v>Solapur</v>
      </c>
      <c r="E25" t="str">
        <f>'Region - Pune Data'!E26</f>
        <v>Mohol</v>
      </c>
      <c r="F25" t="str">
        <f>'Region - Pune Data'!F26</f>
        <v>20029637</v>
      </c>
      <c r="G25" t="str">
        <f>'Region - Pune Data'!G26</f>
        <v>Penur Patkul</v>
      </c>
      <c r="H25" t="str">
        <f>'Region - Pune Data'!H26</f>
        <v>Penur</v>
      </c>
      <c r="I25" t="str">
        <f>'Region - Pune Data'!I26</f>
        <v>Penur OL1 ESR 2.40LL</v>
      </c>
      <c r="J25">
        <f>IF(AND('Region - Pune Data'!V26&gt;-1%,'Region - Pune Data'!V26&lt;101%),1,0)</f>
        <v>1</v>
      </c>
      <c r="K25">
        <f>IF(AND('Region - Pune Data'!V26&gt;100%,'Region - Pune Data'!V26&lt;301%),1,0)</f>
        <v>0</v>
      </c>
      <c r="L25">
        <f>IF(AND('Region - Pune Data'!V26&gt;300%,'Region - Pune Data'!V26&lt;501%),1,0)</f>
        <v>0</v>
      </c>
      <c r="M25">
        <f>IF(AND('Region - Pune Data'!V26&gt;500%,'Region - Pune Data'!V26&lt;1001%),1,0)</f>
        <v>0</v>
      </c>
      <c r="N25">
        <f>IF(AND('Region - Pune Data'!V26&gt;1000%,'Region - Pune Data'!V26&lt;2001%),1,0)</f>
        <v>0</v>
      </c>
      <c r="O25">
        <f>IF('Region - Pune Data'!V26&gt;2000%,1,0)</f>
        <v>0</v>
      </c>
      <c r="P25">
        <f t="shared" si="0"/>
        <v>1</v>
      </c>
      <c r="Q25">
        <f>IF('Region - Pune Data'!V26=0%,1,0)</f>
        <v>0</v>
      </c>
    </row>
    <row r="26" spans="1:17" x14ac:dyDescent="0.35">
      <c r="A26">
        <f>'Region - Pune Data'!A27</f>
        <v>25</v>
      </c>
      <c r="B26" t="str">
        <f>'Region - Pune Data'!B27</f>
        <v>Pune</v>
      </c>
      <c r="C26" t="str">
        <f>'Region - Pune Data'!C27</f>
        <v>Satara</v>
      </c>
      <c r="D26" t="str">
        <f>'Region - Pune Data'!D27</f>
        <v>Pune</v>
      </c>
      <c r="E26" t="str">
        <f>'Region - Pune Data'!E27</f>
        <v>Phaltan</v>
      </c>
      <c r="F26" t="str">
        <f>'Region - Pune Data'!F27</f>
        <v>20019021</v>
      </c>
      <c r="G26" t="str">
        <f>'Region - Pune Data'!G27</f>
        <v>Dhuldev Algudewadi</v>
      </c>
      <c r="H26" t="str">
        <f>'Region - Pune Data'!H27</f>
        <v>Algudewadi</v>
      </c>
      <c r="I26" t="str">
        <f>'Region - Pune Data'!I27</f>
        <v>Bhonglevasti ESR 0.25LL</v>
      </c>
      <c r="J26">
        <f>IF(AND('Region - Pune Data'!V27&gt;-1%,'Region - Pune Data'!V27&lt;101%),1,0)</f>
        <v>1</v>
      </c>
      <c r="K26">
        <f>IF(AND('Region - Pune Data'!V27&gt;100%,'Region - Pune Data'!V27&lt;301%),1,0)</f>
        <v>0</v>
      </c>
      <c r="L26">
        <f>IF(AND('Region - Pune Data'!V27&gt;300%,'Region - Pune Data'!V27&lt;501%),1,0)</f>
        <v>0</v>
      </c>
      <c r="M26">
        <f>IF(AND('Region - Pune Data'!V27&gt;500%,'Region - Pune Data'!V27&lt;1001%),1,0)</f>
        <v>0</v>
      </c>
      <c r="N26">
        <f>IF(AND('Region - Pune Data'!V27&gt;1000%,'Region - Pune Data'!V27&lt;2001%),1,0)</f>
        <v>0</v>
      </c>
      <c r="O26">
        <f>IF('Region - Pune Data'!V27&gt;2000%,1,0)</f>
        <v>0</v>
      </c>
      <c r="P26">
        <f t="shared" si="0"/>
        <v>1</v>
      </c>
      <c r="Q26">
        <f>IF('Region - Pune Data'!V27=0%,1,0)</f>
        <v>1</v>
      </c>
    </row>
    <row r="27" spans="1:17" x14ac:dyDescent="0.35">
      <c r="A27">
        <f>'Region - Pune Data'!A28</f>
        <v>26</v>
      </c>
      <c r="B27" t="str">
        <f>'Region - Pune Data'!B28</f>
        <v>Sangli</v>
      </c>
      <c r="C27" t="str">
        <f>'Region - Pune Data'!C28</f>
        <v>Solapur</v>
      </c>
      <c r="D27" t="str">
        <f>'Region - Pune Data'!D28</f>
        <v>Solapur</v>
      </c>
      <c r="E27" t="str">
        <f>'Region - Pune Data'!E28</f>
        <v>Sangola</v>
      </c>
      <c r="F27" t="str">
        <f>'Region - Pune Data'!F28</f>
        <v>20027396</v>
      </c>
      <c r="G27" t="str">
        <f>'Region - Pune Data'!G28</f>
        <v>Alegaon shirbhavi 82 Village</v>
      </c>
      <c r="H27" t="str">
        <f>'Region - Pune Data'!H28</f>
        <v>Alegaon</v>
      </c>
      <c r="I27" t="str">
        <f>'Region - Pune Data'!I28</f>
        <v>zone 4 Alegaon ESR 0.75LL</v>
      </c>
      <c r="J27">
        <f>IF(AND('Region - Pune Data'!V28&gt;-1%,'Region - Pune Data'!V28&lt;101%),1,0)</f>
        <v>0</v>
      </c>
      <c r="K27">
        <f>IF(AND('Region - Pune Data'!V28&gt;100%,'Region - Pune Data'!V28&lt;301%),1,0)</f>
        <v>0</v>
      </c>
      <c r="L27">
        <f>IF(AND('Region - Pune Data'!V28&gt;300%,'Region - Pune Data'!V28&lt;501%),1,0)</f>
        <v>0</v>
      </c>
      <c r="M27">
        <f>IF(AND('Region - Pune Data'!V28&gt;500%,'Region - Pune Data'!V28&lt;1001%),1,0)</f>
        <v>0</v>
      </c>
      <c r="N27">
        <f>IF(AND('Region - Pune Data'!V28&gt;1000%,'Region - Pune Data'!V28&lt;2001%),1,0)</f>
        <v>0</v>
      </c>
      <c r="O27">
        <f>IF('Region - Pune Data'!V28&gt;2000%,1,0)</f>
        <v>1</v>
      </c>
      <c r="P27">
        <f t="shared" si="0"/>
        <v>1</v>
      </c>
      <c r="Q27">
        <f>IF('Region - Pune Data'!V28=0%,1,0)</f>
        <v>0</v>
      </c>
    </row>
    <row r="28" spans="1:17" x14ac:dyDescent="0.35">
      <c r="A28">
        <f>'Region - Pune Data'!A29</f>
        <v>27</v>
      </c>
      <c r="B28" t="str">
        <f>'Region - Pune Data'!B29</f>
        <v>Pune</v>
      </c>
      <c r="C28" t="str">
        <f>'Region - Pune Data'!C29</f>
        <v>Pune 2</v>
      </c>
      <c r="D28" t="str">
        <f>'Region - Pune Data'!D29</f>
        <v>Maval</v>
      </c>
      <c r="E28" t="str">
        <f>'Region - Pune Data'!E29</f>
        <v>Daund</v>
      </c>
      <c r="F28" t="str">
        <f>'Region - Pune Data'!F29</f>
        <v>20013367</v>
      </c>
      <c r="G28" t="str">
        <f>'Region - Pune Data'!G29</f>
        <v>Done Adhale RR</v>
      </c>
      <c r="H28" t="str">
        <f>'Region - Pune Data'!H29</f>
        <v>DIVAD</v>
      </c>
      <c r="I28" t="str">
        <f>'Region - Pune Data'!I29</f>
        <v>DIVAD OL1 ESR</v>
      </c>
      <c r="J28">
        <f>IF(AND('Region - Pune Data'!V29&gt;-1%,'Region - Pune Data'!V29&lt;101%),1,0)</f>
        <v>1</v>
      </c>
      <c r="K28">
        <f>IF(AND('Region - Pune Data'!V29&gt;100%,'Region - Pune Data'!V29&lt;301%),1,0)</f>
        <v>0</v>
      </c>
      <c r="L28">
        <f>IF(AND('Region - Pune Data'!V29&gt;300%,'Region - Pune Data'!V29&lt;501%),1,0)</f>
        <v>0</v>
      </c>
      <c r="M28">
        <f>IF(AND('Region - Pune Data'!V29&gt;500%,'Region - Pune Data'!V29&lt;1001%),1,0)</f>
        <v>0</v>
      </c>
      <c r="N28">
        <f>IF(AND('Region - Pune Data'!V29&gt;1000%,'Region - Pune Data'!V29&lt;2001%),1,0)</f>
        <v>0</v>
      </c>
      <c r="O28">
        <f>IF('Region - Pune Data'!V29&gt;2000%,1,0)</f>
        <v>0</v>
      </c>
      <c r="P28">
        <f t="shared" si="0"/>
        <v>1</v>
      </c>
      <c r="Q28">
        <f>IF('Region - Pune Data'!V29=0%,1,0)</f>
        <v>1</v>
      </c>
    </row>
    <row r="29" spans="1:17" x14ac:dyDescent="0.35">
      <c r="A29">
        <f>'Region - Pune Data'!A30</f>
        <v>28</v>
      </c>
      <c r="B29" t="str">
        <f>'Region - Pune Data'!B30</f>
        <v>Sangli</v>
      </c>
      <c r="C29" t="str">
        <f>'Region - Pune Data'!C30</f>
        <v>Solapur</v>
      </c>
      <c r="D29" t="str">
        <f>'Region - Pune Data'!D30</f>
        <v>Solapur</v>
      </c>
      <c r="E29" t="str">
        <f>'Region - Pune Data'!E30</f>
        <v>Sangola</v>
      </c>
      <c r="F29" t="str">
        <f>'Region - Pune Data'!F30</f>
        <v>20027396</v>
      </c>
      <c r="G29" t="str">
        <f>'Region - Pune Data'!G30</f>
        <v>Alegaon shirbhavi 82 Village</v>
      </c>
      <c r="H29" t="str">
        <f>'Region - Pune Data'!H30</f>
        <v>waki</v>
      </c>
      <c r="I29" t="str">
        <f>'Region - Pune Data'!I30</f>
        <v>Waki ESR OL 1</v>
      </c>
      <c r="J29">
        <f>IF(AND('Region - Pune Data'!V30&gt;-1%,'Region - Pune Data'!V30&lt;101%),1,0)</f>
        <v>1</v>
      </c>
      <c r="K29">
        <f>IF(AND('Region - Pune Data'!V30&gt;100%,'Region - Pune Data'!V30&lt;301%),1,0)</f>
        <v>0</v>
      </c>
      <c r="L29">
        <f>IF(AND('Region - Pune Data'!V30&gt;300%,'Region - Pune Data'!V30&lt;501%),1,0)</f>
        <v>0</v>
      </c>
      <c r="M29">
        <f>IF(AND('Region - Pune Data'!V30&gt;500%,'Region - Pune Data'!V30&lt;1001%),1,0)</f>
        <v>0</v>
      </c>
      <c r="N29">
        <f>IF(AND('Region - Pune Data'!V30&gt;1000%,'Region - Pune Data'!V30&lt;2001%),1,0)</f>
        <v>0</v>
      </c>
      <c r="O29">
        <f>IF('Region - Pune Data'!V30&gt;2000%,1,0)</f>
        <v>0</v>
      </c>
      <c r="P29">
        <f t="shared" si="0"/>
        <v>1</v>
      </c>
      <c r="Q29">
        <f>IF('Region - Pune Data'!V30=0%,1,0)</f>
        <v>0</v>
      </c>
    </row>
    <row r="30" spans="1:17" x14ac:dyDescent="0.35">
      <c r="A30">
        <f>'Region - Pune Data'!A31</f>
        <v>29</v>
      </c>
      <c r="B30" t="str">
        <f>'Region - Pune Data'!B31</f>
        <v>Pune</v>
      </c>
      <c r="C30" t="str">
        <f>'Region - Pune Data'!C31</f>
        <v>Pune 1</v>
      </c>
      <c r="D30" t="str">
        <f>'Region - Pune Data'!D31</f>
        <v>Pune 1</v>
      </c>
      <c r="E30" t="str">
        <f>'Region - Pune Data'!E31</f>
        <v>Daund</v>
      </c>
      <c r="F30" t="str">
        <f>'Region - Pune Data'!F31</f>
        <v>7942135</v>
      </c>
      <c r="G30" t="str">
        <f>'Region - Pune Data'!G31</f>
        <v>Gar, Sonwadi, Nanviz RR</v>
      </c>
      <c r="H30" t="str">
        <f>'Region - Pune Data'!H31</f>
        <v>Nanviz</v>
      </c>
      <c r="I30" t="str">
        <f>'Region - Pune Data'!I31</f>
        <v>Nanwij ESR 0.50LL</v>
      </c>
      <c r="J30">
        <f>IF(AND('Region - Pune Data'!V31&gt;-1%,'Region - Pune Data'!V31&lt;101%),1,0)</f>
        <v>1</v>
      </c>
      <c r="K30">
        <f>IF(AND('Region - Pune Data'!V31&gt;100%,'Region - Pune Data'!V31&lt;301%),1,0)</f>
        <v>0</v>
      </c>
      <c r="L30">
        <f>IF(AND('Region - Pune Data'!V31&gt;300%,'Region - Pune Data'!V31&lt;501%),1,0)</f>
        <v>0</v>
      </c>
      <c r="M30">
        <f>IF(AND('Region - Pune Data'!V31&gt;500%,'Region - Pune Data'!V31&lt;1001%),1,0)</f>
        <v>0</v>
      </c>
      <c r="N30">
        <f>IF(AND('Region - Pune Data'!V31&gt;1000%,'Region - Pune Data'!V31&lt;2001%),1,0)</f>
        <v>0</v>
      </c>
      <c r="O30">
        <f>IF('Region - Pune Data'!V31&gt;2000%,1,0)</f>
        <v>0</v>
      </c>
      <c r="P30">
        <f t="shared" si="0"/>
        <v>1</v>
      </c>
      <c r="Q30">
        <f>IF('Region - Pune Data'!V31=0%,1,0)</f>
        <v>1</v>
      </c>
    </row>
    <row r="31" spans="1:17" x14ac:dyDescent="0.35">
      <c r="A31">
        <f>'Region - Pune Data'!A32</f>
        <v>30</v>
      </c>
      <c r="B31" t="str">
        <f>'Region - Pune Data'!B32</f>
        <v>Pune</v>
      </c>
      <c r="C31" t="str">
        <f>'Region - Pune Data'!C32</f>
        <v>Pune</v>
      </c>
      <c r="D31" t="str">
        <f>'Region - Pune Data'!D32</f>
        <v>Pune</v>
      </c>
      <c r="E31" t="str">
        <f>'Region - Pune Data'!E32</f>
        <v>Mulshi</v>
      </c>
      <c r="F31" t="str">
        <f>'Region - Pune Data'!F32</f>
        <v>20022133</v>
      </c>
      <c r="G31" t="str">
        <f>'Region - Pune Data'!G32</f>
        <v>Peth RR</v>
      </c>
      <c r="H31" t="str">
        <f>'Region - Pune Data'!H32</f>
        <v>Kurwandi</v>
      </c>
      <c r="I31" t="str">
        <f>'Region - Pune Data'!I32</f>
        <v>Kurwandi Gate Wadi GSR 0.20LL</v>
      </c>
      <c r="J31">
        <f>IF(AND('Region - Pune Data'!V32&gt;-1%,'Region - Pune Data'!V32&lt;101%),1,0)</f>
        <v>1</v>
      </c>
      <c r="K31">
        <f>IF(AND('Region - Pune Data'!V32&gt;100%,'Region - Pune Data'!V32&lt;301%),1,0)</f>
        <v>0</v>
      </c>
      <c r="L31">
        <f>IF(AND('Region - Pune Data'!V32&gt;300%,'Region - Pune Data'!V32&lt;501%),1,0)</f>
        <v>0</v>
      </c>
      <c r="M31">
        <f>IF(AND('Region - Pune Data'!V32&gt;500%,'Region - Pune Data'!V32&lt;1001%),1,0)</f>
        <v>0</v>
      </c>
      <c r="N31">
        <f>IF(AND('Region - Pune Data'!V32&gt;1000%,'Region - Pune Data'!V32&lt;2001%),1,0)</f>
        <v>0</v>
      </c>
      <c r="O31">
        <f>IF('Region - Pune Data'!V32&gt;2000%,1,0)</f>
        <v>0</v>
      </c>
      <c r="P31">
        <f t="shared" si="0"/>
        <v>1</v>
      </c>
      <c r="Q31">
        <f>IF('Region - Pune Data'!V32=0%,1,0)</f>
        <v>1</v>
      </c>
    </row>
    <row r="32" spans="1:17" x14ac:dyDescent="0.35">
      <c r="A32">
        <f>'Region - Pune Data'!A33</f>
        <v>31</v>
      </c>
      <c r="B32" t="str">
        <f>'Region - Pune Data'!B33</f>
        <v>Pune</v>
      </c>
      <c r="C32" t="str">
        <f>'Region - Pune Data'!C33</f>
        <v>Satara</v>
      </c>
      <c r="D32" t="str">
        <f>'Region - Pune Data'!D33</f>
        <v>Phaltan</v>
      </c>
      <c r="E32" t="str">
        <f>'Region - Pune Data'!E33</f>
        <v>Phaltan</v>
      </c>
      <c r="F32" t="str">
        <f>'Region - Pune Data'!F33</f>
        <v>20027892</v>
      </c>
      <c r="G32" t="str">
        <f>'Region - Pune Data'!G33</f>
        <v>RR Girvi WSS</v>
      </c>
      <c r="H32" t="str">
        <f>'Region - Pune Data'!H33</f>
        <v>Bhadali Bk</v>
      </c>
      <c r="I32" t="str">
        <f>'Region - Pune Data'!I33</f>
        <v>BHADALI BK - GAOTHAN ESR 0.6LL</v>
      </c>
      <c r="J32">
        <f>IF(AND('Region - Pune Data'!V33&gt;-1%,'Region - Pune Data'!V33&lt;101%),1,0)</f>
        <v>1</v>
      </c>
      <c r="K32">
        <f>IF(AND('Region - Pune Data'!V33&gt;100%,'Region - Pune Data'!V33&lt;301%),1,0)</f>
        <v>0</v>
      </c>
      <c r="L32">
        <f>IF(AND('Region - Pune Data'!V33&gt;300%,'Region - Pune Data'!V33&lt;501%),1,0)</f>
        <v>0</v>
      </c>
      <c r="M32">
        <f>IF(AND('Region - Pune Data'!V33&gt;500%,'Region - Pune Data'!V33&lt;1001%),1,0)</f>
        <v>0</v>
      </c>
      <c r="N32">
        <f>IF(AND('Region - Pune Data'!V33&gt;1000%,'Region - Pune Data'!V33&lt;2001%),1,0)</f>
        <v>0</v>
      </c>
      <c r="O32">
        <f>IF('Region - Pune Data'!V33&gt;2000%,1,0)</f>
        <v>0</v>
      </c>
      <c r="P32">
        <f t="shared" si="0"/>
        <v>1</v>
      </c>
      <c r="Q32">
        <f>IF('Region - Pune Data'!V33=0%,1,0)</f>
        <v>1</v>
      </c>
    </row>
    <row r="33" spans="1:17" x14ac:dyDescent="0.35">
      <c r="A33">
        <f>'Region - Pune Data'!A34</f>
        <v>32</v>
      </c>
      <c r="B33" t="str">
        <f>'Region - Pune Data'!B34</f>
        <v>Sangli</v>
      </c>
      <c r="C33" t="str">
        <f>'Region - Pune Data'!C34</f>
        <v>Solapur</v>
      </c>
      <c r="D33" t="str">
        <f>'Region - Pune Data'!D34</f>
        <v>Solapur</v>
      </c>
      <c r="E33" t="str">
        <f>'Region - Pune Data'!E34</f>
        <v>Mangalvedhe</v>
      </c>
      <c r="F33" t="str">
        <f>'Region - Pune Data'!F34</f>
        <v>20033593</v>
      </c>
      <c r="G33" t="str">
        <f>'Region - Pune Data'!G34</f>
        <v>Andhalgaon and 3 villages</v>
      </c>
      <c r="H33" t="str">
        <f>'Region - Pune Data'!H34</f>
        <v>ANDHALEGAON</v>
      </c>
      <c r="I33" t="str">
        <f>'Region - Pune Data'!I34</f>
        <v>ANDHALEGAON ESR 1.40LL</v>
      </c>
      <c r="J33">
        <f>IF(AND('Region - Pune Data'!V34&gt;-1%,'Region - Pune Data'!V34&lt;101%),1,0)</f>
        <v>1</v>
      </c>
      <c r="K33">
        <f>IF(AND('Region - Pune Data'!V34&gt;100%,'Region - Pune Data'!V34&lt;301%),1,0)</f>
        <v>0</v>
      </c>
      <c r="L33">
        <f>IF(AND('Region - Pune Data'!V34&gt;300%,'Region - Pune Data'!V34&lt;501%),1,0)</f>
        <v>0</v>
      </c>
      <c r="M33">
        <f>IF(AND('Region - Pune Data'!V34&gt;500%,'Region - Pune Data'!V34&lt;1001%),1,0)</f>
        <v>0</v>
      </c>
      <c r="N33">
        <f>IF(AND('Region - Pune Data'!V34&gt;1000%,'Region - Pune Data'!V34&lt;2001%),1,0)</f>
        <v>0</v>
      </c>
      <c r="O33">
        <f>IF('Region - Pune Data'!V34&gt;2000%,1,0)</f>
        <v>0</v>
      </c>
      <c r="P33">
        <f t="shared" si="0"/>
        <v>1</v>
      </c>
      <c r="Q33">
        <f>IF('Region - Pune Data'!V34=0%,1,0)</f>
        <v>1</v>
      </c>
    </row>
    <row r="34" spans="1:17" x14ac:dyDescent="0.35">
      <c r="A34">
        <f>'Region - Pune Data'!A35</f>
        <v>33</v>
      </c>
      <c r="B34" t="str">
        <f>'Region - Pune Data'!B35</f>
        <v>Sangli</v>
      </c>
      <c r="C34" t="str">
        <f>'Region - Pune Data'!C35</f>
        <v>Solapur</v>
      </c>
      <c r="D34" t="str">
        <f>'Region - Pune Data'!D35</f>
        <v>Solapur</v>
      </c>
      <c r="E34" t="str">
        <f>'Region - Pune Data'!E35</f>
        <v>Mangalvedhe</v>
      </c>
      <c r="F34" t="str">
        <f>'Region - Pune Data'!F35</f>
        <v>20033593</v>
      </c>
      <c r="G34" t="str">
        <f>'Region - Pune Data'!G35</f>
        <v>Andhalgaon and 3 villages</v>
      </c>
      <c r="H34" t="str">
        <f>'Region - Pune Data'!H35</f>
        <v>CHOKAMELA</v>
      </c>
      <c r="I34" t="str">
        <f>'Region - Pune Data'!I35</f>
        <v>CHOKAMELA ESR 2.14LL</v>
      </c>
      <c r="J34">
        <f>IF(AND('Region - Pune Data'!V35&gt;-1%,'Region - Pune Data'!V35&lt;101%),1,0)</f>
        <v>1</v>
      </c>
      <c r="K34">
        <f>IF(AND('Region - Pune Data'!V35&gt;100%,'Region - Pune Data'!V35&lt;301%),1,0)</f>
        <v>0</v>
      </c>
      <c r="L34">
        <f>IF(AND('Region - Pune Data'!V35&gt;300%,'Region - Pune Data'!V35&lt;501%),1,0)</f>
        <v>0</v>
      </c>
      <c r="M34">
        <f>IF(AND('Region - Pune Data'!V35&gt;500%,'Region - Pune Data'!V35&lt;1001%),1,0)</f>
        <v>0</v>
      </c>
      <c r="N34">
        <f>IF(AND('Region - Pune Data'!V35&gt;1000%,'Region - Pune Data'!V35&lt;2001%),1,0)</f>
        <v>0</v>
      </c>
      <c r="O34">
        <f>IF('Region - Pune Data'!V35&gt;2000%,1,0)</f>
        <v>0</v>
      </c>
      <c r="P34">
        <f t="shared" si="0"/>
        <v>1</v>
      </c>
      <c r="Q34">
        <f>IF('Region - Pune Data'!V35=0%,1,0)</f>
        <v>1</v>
      </c>
    </row>
    <row r="35" spans="1:17" x14ac:dyDescent="0.35">
      <c r="A35">
        <f>'Region - Pune Data'!A36</f>
        <v>34</v>
      </c>
      <c r="B35" t="str">
        <f>'Region - Pune Data'!B36</f>
        <v>Sangli</v>
      </c>
      <c r="C35" t="str">
        <f>'Region - Pune Data'!C36</f>
        <v>Sangli</v>
      </c>
      <c r="D35" t="str">
        <f>'Region - Pune Data'!D36</f>
        <v>Islampur</v>
      </c>
      <c r="E35" t="str">
        <f>'Region - Pune Data'!E36</f>
        <v>Valva</v>
      </c>
      <c r="F35" t="str">
        <f>'Region - Pune Data'!F36</f>
        <v>7940233</v>
      </c>
      <c r="G35" t="str">
        <f>'Region - Pune Data'!G36</f>
        <v>Peth &amp; two Villages</v>
      </c>
      <c r="H35" t="str">
        <f>'Region - Pune Data'!H36</f>
        <v>Waghwadi</v>
      </c>
      <c r="I35" t="str">
        <f>'Region - Pune Data'!I36</f>
        <v>Wagwadi ESR 0.35LL</v>
      </c>
      <c r="J35">
        <f>IF(AND('Region - Pune Data'!V36&gt;-1%,'Region - Pune Data'!V36&lt;101%),1,0)</f>
        <v>1</v>
      </c>
      <c r="K35">
        <f>IF(AND('Region - Pune Data'!V36&gt;100%,'Region - Pune Data'!V36&lt;301%),1,0)</f>
        <v>0</v>
      </c>
      <c r="L35">
        <f>IF(AND('Region - Pune Data'!V36&gt;300%,'Region - Pune Data'!V36&lt;501%),1,0)</f>
        <v>0</v>
      </c>
      <c r="M35">
        <f>IF(AND('Region - Pune Data'!V36&gt;500%,'Region - Pune Data'!V36&lt;1001%),1,0)</f>
        <v>0</v>
      </c>
      <c r="N35">
        <f>IF(AND('Region - Pune Data'!V36&gt;1000%,'Region - Pune Data'!V36&lt;2001%),1,0)</f>
        <v>0</v>
      </c>
      <c r="O35">
        <f>IF('Region - Pune Data'!V36&gt;2000%,1,0)</f>
        <v>0</v>
      </c>
      <c r="P35">
        <f t="shared" si="0"/>
        <v>1</v>
      </c>
      <c r="Q35">
        <f>IF('Region - Pune Data'!V36=0%,1,0)</f>
        <v>1</v>
      </c>
    </row>
    <row r="36" spans="1:17" x14ac:dyDescent="0.35">
      <c r="A36">
        <f>'Region - Pune Data'!A37</f>
        <v>35</v>
      </c>
      <c r="B36" t="str">
        <f>'Region - Pune Data'!B37</f>
        <v>Sangli</v>
      </c>
      <c r="C36" t="str">
        <f>'Region - Pune Data'!C37</f>
        <v>Solapur</v>
      </c>
      <c r="D36" t="str">
        <f>'Region - Pune Data'!D37</f>
        <v>Solapur</v>
      </c>
      <c r="E36" t="str">
        <f>'Region - Pune Data'!E37</f>
        <v>Sangola</v>
      </c>
      <c r="F36" t="str">
        <f>'Region - Pune Data'!F37</f>
        <v>20027396</v>
      </c>
      <c r="G36" t="str">
        <f>'Region - Pune Data'!G37</f>
        <v>Alegaon shirbhavi 82 Village</v>
      </c>
      <c r="H36" t="str">
        <f>'Region - Pune Data'!H37</f>
        <v>Sange wadi</v>
      </c>
      <c r="I36" t="str">
        <f>'Region - Pune Data'!I37</f>
        <v>zone 1 Sange wadi ESR 0.10 LL</v>
      </c>
      <c r="J36">
        <f>IF(AND('Region - Pune Data'!V37&gt;-1%,'Region - Pune Data'!V37&lt;101%),1,0)</f>
        <v>1</v>
      </c>
      <c r="K36">
        <f>IF(AND('Region - Pune Data'!V37&gt;100%,'Region - Pune Data'!V37&lt;301%),1,0)</f>
        <v>0</v>
      </c>
      <c r="L36">
        <f>IF(AND('Region - Pune Data'!V37&gt;300%,'Region - Pune Data'!V37&lt;501%),1,0)</f>
        <v>0</v>
      </c>
      <c r="M36">
        <f>IF(AND('Region - Pune Data'!V37&gt;500%,'Region - Pune Data'!V37&lt;1001%),1,0)</f>
        <v>0</v>
      </c>
      <c r="N36">
        <f>IF(AND('Region - Pune Data'!V37&gt;1000%,'Region - Pune Data'!V37&lt;2001%),1,0)</f>
        <v>0</v>
      </c>
      <c r="O36">
        <f>IF('Region - Pune Data'!V37&gt;2000%,1,0)</f>
        <v>0</v>
      </c>
      <c r="P36">
        <f t="shared" si="0"/>
        <v>1</v>
      </c>
      <c r="Q36">
        <f>IF('Region - Pune Data'!V37=0%,1,0)</f>
        <v>1</v>
      </c>
    </row>
    <row r="37" spans="1:17" x14ac:dyDescent="0.35">
      <c r="A37">
        <f>'Region - Pune Data'!A38</f>
        <v>36</v>
      </c>
      <c r="B37" t="str">
        <f>'Region - Pune Data'!B38</f>
        <v>Pune</v>
      </c>
      <c r="C37" t="str">
        <f>'Region - Pune Data'!C38</f>
        <v>Pune 1</v>
      </c>
      <c r="D37" t="str">
        <f>'Region - Pune Data'!D38</f>
        <v>Baramati</v>
      </c>
      <c r="E37" t="str">
        <f>'Region - Pune Data'!E38</f>
        <v>Ambegaon</v>
      </c>
      <c r="F37" t="str">
        <f>'Region - Pune Data'!F38</f>
        <v>7942125</v>
      </c>
      <c r="G37" t="str">
        <f>'Region - Pune Data'!G38</f>
        <v>MURTI &amp; 7 VILLAGES RRWSS</v>
      </c>
      <c r="H37" t="str">
        <f>'Region - Pune Data'!H38</f>
        <v>Moralwadi</v>
      </c>
      <c r="I37" t="str">
        <f>'Region - Pune Data'!I38</f>
        <v>Moralwadi OL1 ESR</v>
      </c>
      <c r="J37">
        <f>IF(AND('Region - Pune Data'!V38&gt;-1%,'Region - Pune Data'!V38&lt;101%),1,0)</f>
        <v>1</v>
      </c>
      <c r="K37">
        <f>IF(AND('Region - Pune Data'!V38&gt;100%,'Region - Pune Data'!V38&lt;301%),1,0)</f>
        <v>0</v>
      </c>
      <c r="L37">
        <f>IF(AND('Region - Pune Data'!V38&gt;300%,'Region - Pune Data'!V38&lt;501%),1,0)</f>
        <v>0</v>
      </c>
      <c r="M37">
        <f>IF(AND('Region - Pune Data'!V38&gt;500%,'Region - Pune Data'!V38&lt;1001%),1,0)</f>
        <v>0</v>
      </c>
      <c r="N37">
        <f>IF(AND('Region - Pune Data'!V38&gt;1000%,'Region - Pune Data'!V38&lt;2001%),1,0)</f>
        <v>0</v>
      </c>
      <c r="O37">
        <f>IF('Region - Pune Data'!V38&gt;2000%,1,0)</f>
        <v>0</v>
      </c>
      <c r="P37">
        <f t="shared" si="0"/>
        <v>1</v>
      </c>
      <c r="Q37">
        <f>IF('Region - Pune Data'!V38=0%,1,0)</f>
        <v>1</v>
      </c>
    </row>
    <row r="38" spans="1:17" x14ac:dyDescent="0.35">
      <c r="A38">
        <f>'Region - Pune Data'!A39</f>
        <v>37</v>
      </c>
      <c r="B38" t="str">
        <f>'Region - Pune Data'!B39</f>
        <v>Pune</v>
      </c>
      <c r="C38" t="str">
        <f>'Region - Pune Data'!C39</f>
        <v>Pune 1</v>
      </c>
      <c r="D38" t="str">
        <f>'Region - Pune Data'!D39</f>
        <v>Baramati</v>
      </c>
      <c r="E38" t="str">
        <f>'Region - Pune Data'!E39</f>
        <v>Ambegaon</v>
      </c>
      <c r="F38" t="str">
        <f>'Region - Pune Data'!F39</f>
        <v>7942125</v>
      </c>
      <c r="G38" t="str">
        <f>'Region - Pune Data'!G39</f>
        <v>MURTI &amp; 7 VILLAGES RRWSS</v>
      </c>
      <c r="H38" t="str">
        <f>'Region - Pune Data'!H39</f>
        <v>Moralwadi</v>
      </c>
      <c r="I38" t="str">
        <f>'Region - Pune Data'!I39</f>
        <v>Moralwadi OL2 ESR</v>
      </c>
      <c r="J38">
        <f>IF(AND('Region - Pune Data'!V39&gt;-1%,'Region - Pune Data'!V39&lt;101%),1,0)</f>
        <v>0</v>
      </c>
      <c r="K38">
        <f>IF(AND('Region - Pune Data'!V39&gt;100%,'Region - Pune Data'!V39&lt;301%),1,0)</f>
        <v>1</v>
      </c>
      <c r="L38">
        <f>IF(AND('Region - Pune Data'!V39&gt;300%,'Region - Pune Data'!V39&lt;501%),1,0)</f>
        <v>0</v>
      </c>
      <c r="M38">
        <f>IF(AND('Region - Pune Data'!V39&gt;500%,'Region - Pune Data'!V39&lt;1001%),1,0)</f>
        <v>0</v>
      </c>
      <c r="N38">
        <f>IF(AND('Region - Pune Data'!V39&gt;1000%,'Region - Pune Data'!V39&lt;2001%),1,0)</f>
        <v>0</v>
      </c>
      <c r="O38">
        <f>IF('Region - Pune Data'!V39&gt;2000%,1,0)</f>
        <v>0</v>
      </c>
      <c r="P38">
        <f t="shared" si="0"/>
        <v>1</v>
      </c>
      <c r="Q38">
        <f>IF('Region - Pune Data'!V39=0%,1,0)</f>
        <v>0</v>
      </c>
    </row>
    <row r="39" spans="1:17" x14ac:dyDescent="0.35">
      <c r="A39">
        <f>'Region - Pune Data'!A40</f>
        <v>38</v>
      </c>
      <c r="B39" t="str">
        <f>'Region - Pune Data'!B40</f>
        <v>Pune</v>
      </c>
      <c r="C39" t="str">
        <f>'Region - Pune Data'!C40</f>
        <v>Pune 2</v>
      </c>
      <c r="D39" t="str">
        <f>'Region - Pune Data'!D40</f>
        <v>Pune 2</v>
      </c>
      <c r="E39" t="str">
        <f>'Region - Pune Data'!E40</f>
        <v>Velhe</v>
      </c>
      <c r="F39" t="str">
        <f>'Region - Pune Data'!F40</f>
        <v>20027541</v>
      </c>
      <c r="G39" t="str">
        <f>'Region - Pune Data'!G40</f>
        <v>Wangani RRWSS</v>
      </c>
      <c r="H39" t="str">
        <f>'Region - Pune Data'!H40</f>
        <v>Wanganichiwadi</v>
      </c>
      <c r="I39" t="str">
        <f>'Region - Pune Data'!I40</f>
        <v>Wanganiwadi OL1 GSR</v>
      </c>
      <c r="J39">
        <f>IF(AND('Region - Pune Data'!V40&gt;-1%,'Region - Pune Data'!V40&lt;101%),1,0)</f>
        <v>1</v>
      </c>
      <c r="K39">
        <f>IF(AND('Region - Pune Data'!V40&gt;100%,'Region - Pune Data'!V40&lt;301%),1,0)</f>
        <v>0</v>
      </c>
      <c r="L39">
        <f>IF(AND('Region - Pune Data'!V40&gt;300%,'Region - Pune Data'!V40&lt;501%),1,0)</f>
        <v>0</v>
      </c>
      <c r="M39">
        <f>IF(AND('Region - Pune Data'!V40&gt;500%,'Region - Pune Data'!V40&lt;1001%),1,0)</f>
        <v>0</v>
      </c>
      <c r="N39">
        <f>IF(AND('Region - Pune Data'!V40&gt;1000%,'Region - Pune Data'!V40&lt;2001%),1,0)</f>
        <v>0</v>
      </c>
      <c r="O39">
        <f>IF('Region - Pune Data'!V40&gt;2000%,1,0)</f>
        <v>0</v>
      </c>
      <c r="P39">
        <f t="shared" si="0"/>
        <v>1</v>
      </c>
      <c r="Q39">
        <f>IF('Region - Pune Data'!V40=0%,1,0)</f>
        <v>0</v>
      </c>
    </row>
    <row r="40" spans="1:17" x14ac:dyDescent="0.35">
      <c r="A40">
        <f>'Region - Pune Data'!A41</f>
        <v>39</v>
      </c>
      <c r="B40" t="str">
        <f>'Region - Pune Data'!B41</f>
        <v>Pune</v>
      </c>
      <c r="C40" t="str">
        <f>'Region - Pune Data'!C41</f>
        <v>Pune</v>
      </c>
      <c r="D40" t="str">
        <f>'Region - Pune Data'!D41</f>
        <v>Pune</v>
      </c>
      <c r="E40" t="str">
        <f>'Region - Pune Data'!E41</f>
        <v>Mulshi</v>
      </c>
      <c r="F40" t="str">
        <f>'Region - Pune Data'!F41</f>
        <v>20022133</v>
      </c>
      <c r="G40" t="str">
        <f>'Region - Pune Data'!G41</f>
        <v>Peth RR</v>
      </c>
      <c r="H40" t="str">
        <f>'Region - Pune Data'!H41</f>
        <v>Paragaon</v>
      </c>
      <c r="I40" t="str">
        <f>'Region - Pune Data'!I41</f>
        <v>Paragaon Bagade Wasti ESR 0.10LL</v>
      </c>
      <c r="J40">
        <f>IF(AND('Region - Pune Data'!V41&gt;-1%,'Region - Pune Data'!V41&lt;101%),1,0)</f>
        <v>1</v>
      </c>
      <c r="K40">
        <f>IF(AND('Region - Pune Data'!V41&gt;100%,'Region - Pune Data'!V41&lt;301%),1,0)</f>
        <v>0</v>
      </c>
      <c r="L40">
        <f>IF(AND('Region - Pune Data'!V41&gt;300%,'Region - Pune Data'!V41&lt;501%),1,0)</f>
        <v>0</v>
      </c>
      <c r="M40">
        <f>IF(AND('Region - Pune Data'!V41&gt;500%,'Region - Pune Data'!V41&lt;1001%),1,0)</f>
        <v>0</v>
      </c>
      <c r="N40">
        <f>IF(AND('Region - Pune Data'!V41&gt;1000%,'Region - Pune Data'!V41&lt;2001%),1,0)</f>
        <v>0</v>
      </c>
      <c r="O40">
        <f>IF('Region - Pune Data'!V41&gt;2000%,1,0)</f>
        <v>0</v>
      </c>
      <c r="P40">
        <f t="shared" si="0"/>
        <v>1</v>
      </c>
      <c r="Q40">
        <f>IF('Region - Pune Data'!V41=0%,1,0)</f>
        <v>1</v>
      </c>
    </row>
    <row r="41" spans="1:17" x14ac:dyDescent="0.35">
      <c r="A41">
        <f>'Region - Pune Data'!A42</f>
        <v>40</v>
      </c>
      <c r="B41" t="str">
        <f>'Region - Pune Data'!B42</f>
        <v>Pune</v>
      </c>
      <c r="C41" t="str">
        <f>'Region - Pune Data'!C42</f>
        <v>Pune 1</v>
      </c>
      <c r="D41" t="str">
        <f>'Region - Pune Data'!D42</f>
        <v>Baramati</v>
      </c>
      <c r="E41" t="str">
        <f>'Region - Pune Data'!E42</f>
        <v>Ambegaon</v>
      </c>
      <c r="F41" t="str">
        <f>'Region - Pune Data'!F42</f>
        <v>7942125</v>
      </c>
      <c r="G41" t="str">
        <f>'Region - Pune Data'!G42</f>
        <v>MURTI &amp; 7 VILLAGES RRWSS</v>
      </c>
      <c r="H41" t="str">
        <f>'Region - Pune Data'!H42</f>
        <v>Murti gaonthan</v>
      </c>
      <c r="I41" t="str">
        <f>'Region - Pune Data'!I42</f>
        <v>Murti gaonthan ESR2 0.3LL</v>
      </c>
      <c r="J41">
        <f>IF(AND('Region - Pune Data'!V42&gt;-1%,'Region - Pune Data'!V42&lt;101%),1,0)</f>
        <v>0</v>
      </c>
      <c r="K41">
        <f>IF(AND('Region - Pune Data'!V42&gt;100%,'Region - Pune Data'!V42&lt;301%),1,0)</f>
        <v>0</v>
      </c>
      <c r="L41">
        <f>IF(AND('Region - Pune Data'!V42&gt;300%,'Region - Pune Data'!V42&lt;501%),1,0)</f>
        <v>0</v>
      </c>
      <c r="M41">
        <f>IF(AND('Region - Pune Data'!V42&gt;500%,'Region - Pune Data'!V42&lt;1001%),1,0)</f>
        <v>0</v>
      </c>
      <c r="N41">
        <f>IF(AND('Region - Pune Data'!V42&gt;1000%,'Region - Pune Data'!V42&lt;2001%),1,0)</f>
        <v>0</v>
      </c>
      <c r="O41">
        <f>IF('Region - Pune Data'!V42&gt;2000%,1,0)</f>
        <v>1</v>
      </c>
      <c r="P41">
        <f t="shared" si="0"/>
        <v>1</v>
      </c>
      <c r="Q41">
        <f>IF('Region - Pune Data'!V42=0%,1,0)</f>
        <v>0</v>
      </c>
    </row>
    <row r="42" spans="1:17" x14ac:dyDescent="0.35">
      <c r="A42">
        <f>'Region - Pune Data'!A43</f>
        <v>41</v>
      </c>
      <c r="B42" t="str">
        <f>'Region - Pune Data'!B43</f>
        <v>Pune</v>
      </c>
      <c r="C42" t="str">
        <f>'Region - Pune Data'!C43</f>
        <v>Pune 1</v>
      </c>
      <c r="D42" t="str">
        <f>'Region - Pune Data'!D43</f>
        <v>Baramati</v>
      </c>
      <c r="E42" t="str">
        <f>'Region - Pune Data'!E43</f>
        <v>Ambegaon</v>
      </c>
      <c r="F42" t="str">
        <f>'Region - Pune Data'!F43</f>
        <v>7942125</v>
      </c>
      <c r="G42" t="str">
        <f>'Region - Pune Data'!G43</f>
        <v>MURTI &amp; 7 VILLAGES RRWSS</v>
      </c>
      <c r="H42" t="str">
        <f>'Region - Pune Data'!H43</f>
        <v>Murti gaonthan</v>
      </c>
      <c r="I42" t="str">
        <f>'Region - Pune Data'!I43</f>
        <v>Murti gaonthan ESR1 0.5LL</v>
      </c>
      <c r="J42">
        <f>IF(AND('Region - Pune Data'!V43&gt;-1%,'Region - Pune Data'!V43&lt;101%),1,0)</f>
        <v>1</v>
      </c>
      <c r="K42">
        <f>IF(AND('Region - Pune Data'!V43&gt;100%,'Region - Pune Data'!V43&lt;301%),1,0)</f>
        <v>0</v>
      </c>
      <c r="L42">
        <f>IF(AND('Region - Pune Data'!V43&gt;300%,'Region - Pune Data'!V43&lt;501%),1,0)</f>
        <v>0</v>
      </c>
      <c r="M42">
        <f>IF(AND('Region - Pune Data'!V43&gt;500%,'Region - Pune Data'!V43&lt;1001%),1,0)</f>
        <v>0</v>
      </c>
      <c r="N42">
        <f>IF(AND('Region - Pune Data'!V43&gt;1000%,'Region - Pune Data'!V43&lt;2001%),1,0)</f>
        <v>0</v>
      </c>
      <c r="O42">
        <f>IF('Region - Pune Data'!V43&gt;2000%,1,0)</f>
        <v>0</v>
      </c>
      <c r="P42">
        <f t="shared" si="0"/>
        <v>1</v>
      </c>
      <c r="Q42">
        <f>IF('Region - Pune Data'!V43=0%,1,0)</f>
        <v>1</v>
      </c>
    </row>
    <row r="43" spans="1:17" x14ac:dyDescent="0.35">
      <c r="A43">
        <f>'Region - Pune Data'!A44</f>
        <v>42</v>
      </c>
      <c r="B43" t="str">
        <f>'Region - Pune Data'!B44</f>
        <v>Pune</v>
      </c>
      <c r="C43" t="str">
        <f>'Region - Pune Data'!C44</f>
        <v>Pune 2</v>
      </c>
      <c r="D43" t="str">
        <f>'Region - Pune Data'!D44</f>
        <v>Pune 2</v>
      </c>
      <c r="E43" t="str">
        <f>'Region - Pune Data'!E44</f>
        <v>Velhe</v>
      </c>
      <c r="F43" t="str">
        <f>'Region - Pune Data'!F44</f>
        <v>20027541</v>
      </c>
      <c r="G43" t="str">
        <f>'Region - Pune Data'!G44</f>
        <v>Wangani RRWSS</v>
      </c>
      <c r="H43" t="str">
        <f>'Region - Pune Data'!H44</f>
        <v>Mengajai Wadi</v>
      </c>
      <c r="I43" t="str">
        <f>'Region - Pune Data'!I44</f>
        <v>MENGAJAI WADI GSR 0.1LL</v>
      </c>
      <c r="J43">
        <f>IF(AND('Region - Pune Data'!V44&gt;-1%,'Region - Pune Data'!V44&lt;101%),1,0)</f>
        <v>1</v>
      </c>
      <c r="K43">
        <f>IF(AND('Region - Pune Data'!V44&gt;100%,'Region - Pune Data'!V44&lt;301%),1,0)</f>
        <v>0</v>
      </c>
      <c r="L43">
        <f>IF(AND('Region - Pune Data'!V44&gt;300%,'Region - Pune Data'!V44&lt;501%),1,0)</f>
        <v>0</v>
      </c>
      <c r="M43">
        <f>IF(AND('Region - Pune Data'!V44&gt;500%,'Region - Pune Data'!V44&lt;1001%),1,0)</f>
        <v>0</v>
      </c>
      <c r="N43">
        <f>IF(AND('Region - Pune Data'!V44&gt;1000%,'Region - Pune Data'!V44&lt;2001%),1,0)</f>
        <v>0</v>
      </c>
      <c r="O43">
        <f>IF('Region - Pune Data'!V44&gt;2000%,1,0)</f>
        <v>0</v>
      </c>
      <c r="P43">
        <f t="shared" si="0"/>
        <v>1</v>
      </c>
      <c r="Q43">
        <f>IF('Region - Pune Data'!V44=0%,1,0)</f>
        <v>1</v>
      </c>
    </row>
    <row r="44" spans="1:17" x14ac:dyDescent="0.35">
      <c r="A44">
        <f>'Region - Pune Data'!A45</f>
        <v>43</v>
      </c>
      <c r="B44" t="str">
        <f>'Region - Pune Data'!B45</f>
        <v>Sangli</v>
      </c>
      <c r="C44" t="str">
        <f>'Region - Pune Data'!C45</f>
        <v>Solapur</v>
      </c>
      <c r="D44" t="str">
        <f>'Region - Pune Data'!D45</f>
        <v>Solapur</v>
      </c>
      <c r="E44" t="str">
        <f>'Region - Pune Data'!E45</f>
        <v>Mohol</v>
      </c>
      <c r="F44" t="str">
        <f>'Region - Pune Data'!F45</f>
        <v>20029637</v>
      </c>
      <c r="G44" t="str">
        <f>'Region - Pune Data'!G45</f>
        <v>Penur Patkul</v>
      </c>
      <c r="H44" t="str">
        <f>'Region - Pune Data'!H45</f>
        <v>Penur</v>
      </c>
      <c r="I44" t="str">
        <f>'Region - Pune Data'!I45</f>
        <v>Penur OL2 ESR 2.40LL</v>
      </c>
      <c r="J44">
        <f>IF(AND('Region - Pune Data'!V45&gt;-1%,'Region - Pune Data'!V45&lt;101%),1,0)</f>
        <v>1</v>
      </c>
      <c r="K44">
        <f>IF(AND('Region - Pune Data'!V45&gt;100%,'Region - Pune Data'!V45&lt;301%),1,0)</f>
        <v>0</v>
      </c>
      <c r="L44">
        <f>IF(AND('Region - Pune Data'!V45&gt;300%,'Region - Pune Data'!V45&lt;501%),1,0)</f>
        <v>0</v>
      </c>
      <c r="M44">
        <f>IF(AND('Region - Pune Data'!V45&gt;500%,'Region - Pune Data'!V45&lt;1001%),1,0)</f>
        <v>0</v>
      </c>
      <c r="N44">
        <f>IF(AND('Region - Pune Data'!V45&gt;1000%,'Region - Pune Data'!V45&lt;2001%),1,0)</f>
        <v>0</v>
      </c>
      <c r="O44">
        <f>IF('Region - Pune Data'!V45&gt;2000%,1,0)</f>
        <v>0</v>
      </c>
      <c r="P44">
        <f t="shared" si="0"/>
        <v>1</v>
      </c>
      <c r="Q44">
        <f>IF('Region - Pune Data'!V45=0%,1,0)</f>
        <v>1</v>
      </c>
    </row>
    <row r="45" spans="1:17" x14ac:dyDescent="0.35">
      <c r="A45">
        <f>'Region - Pune Data'!A46</f>
        <v>44</v>
      </c>
      <c r="B45" t="str">
        <f>'Region - Pune Data'!B46</f>
        <v>Pune</v>
      </c>
      <c r="C45" t="str">
        <f>'Region - Pune Data'!C46</f>
        <v>Pune 1</v>
      </c>
      <c r="D45" t="str">
        <f>'Region - Pune Data'!D46</f>
        <v>Pune 1</v>
      </c>
      <c r="E45" t="str">
        <f>'Region - Pune Data'!E46</f>
        <v>Daund</v>
      </c>
      <c r="F45" t="str">
        <f>'Region - Pune Data'!F46</f>
        <v>7942135</v>
      </c>
      <c r="G45" t="str">
        <f>'Region - Pune Data'!G46</f>
        <v>Gar, Sonwadi, Nanviz RR</v>
      </c>
      <c r="H45" t="str">
        <f>'Region - Pune Data'!H46</f>
        <v>Betwadi</v>
      </c>
      <c r="I45" t="str">
        <f>'Region - Pune Data'!I46</f>
        <v>Betwadi ESR 0.50LL</v>
      </c>
      <c r="J45">
        <f>IF(AND('Region - Pune Data'!V46&gt;-1%,'Region - Pune Data'!V46&lt;101%),1,0)</f>
        <v>1</v>
      </c>
      <c r="K45">
        <f>IF(AND('Region - Pune Data'!V46&gt;100%,'Region - Pune Data'!V46&lt;301%),1,0)</f>
        <v>0</v>
      </c>
      <c r="L45">
        <f>IF(AND('Region - Pune Data'!V46&gt;300%,'Region - Pune Data'!V46&lt;501%),1,0)</f>
        <v>0</v>
      </c>
      <c r="M45">
        <f>IF(AND('Region - Pune Data'!V46&gt;500%,'Region - Pune Data'!V46&lt;1001%),1,0)</f>
        <v>0</v>
      </c>
      <c r="N45">
        <f>IF(AND('Region - Pune Data'!V46&gt;1000%,'Region - Pune Data'!V46&lt;2001%),1,0)</f>
        <v>0</v>
      </c>
      <c r="O45">
        <f>IF('Region - Pune Data'!V46&gt;2000%,1,0)</f>
        <v>0</v>
      </c>
      <c r="P45">
        <f t="shared" si="0"/>
        <v>1</v>
      </c>
      <c r="Q45">
        <f>IF('Region - Pune Data'!V46=0%,1,0)</f>
        <v>1</v>
      </c>
    </row>
    <row r="46" spans="1:17" x14ac:dyDescent="0.35">
      <c r="A46">
        <f>'Region - Pune Data'!A47</f>
        <v>45</v>
      </c>
      <c r="B46" t="str">
        <f>'Region - Pune Data'!B47</f>
        <v>Sangli</v>
      </c>
      <c r="C46" t="str">
        <f>'Region - Pune Data'!C47</f>
        <v>Solapur</v>
      </c>
      <c r="D46" t="str">
        <f>'Region - Pune Data'!D47</f>
        <v>Solapur</v>
      </c>
      <c r="E46" t="str">
        <f>'Region - Pune Data'!E47</f>
        <v>Sangola</v>
      </c>
      <c r="F46" t="str">
        <f>'Region - Pune Data'!F47</f>
        <v>20027396</v>
      </c>
      <c r="G46" t="str">
        <f>'Region - Pune Data'!G47</f>
        <v>Alegaon shirbhavi 82 Village</v>
      </c>
      <c r="H46" t="str">
        <f>'Region - Pune Data'!H47</f>
        <v>Dhayati</v>
      </c>
      <c r="I46" t="str">
        <f>'Region - Pune Data'!I47</f>
        <v>Dhayti ESR OL 2</v>
      </c>
      <c r="J46">
        <f>IF(AND('Region - Pune Data'!V47&gt;-1%,'Region - Pune Data'!V47&lt;101%),1,0)</f>
        <v>1</v>
      </c>
      <c r="K46">
        <f>IF(AND('Region - Pune Data'!V47&gt;100%,'Region - Pune Data'!V47&lt;301%),1,0)</f>
        <v>0</v>
      </c>
      <c r="L46">
        <f>IF(AND('Region - Pune Data'!V47&gt;300%,'Region - Pune Data'!V47&lt;501%),1,0)</f>
        <v>0</v>
      </c>
      <c r="M46">
        <f>IF(AND('Region - Pune Data'!V47&gt;500%,'Region - Pune Data'!V47&lt;1001%),1,0)</f>
        <v>0</v>
      </c>
      <c r="N46">
        <f>IF(AND('Region - Pune Data'!V47&gt;1000%,'Region - Pune Data'!V47&lt;2001%),1,0)</f>
        <v>0</v>
      </c>
      <c r="O46">
        <f>IF('Region - Pune Data'!V47&gt;2000%,1,0)</f>
        <v>0</v>
      </c>
      <c r="P46">
        <f t="shared" si="0"/>
        <v>1</v>
      </c>
      <c r="Q46">
        <f>IF('Region - Pune Data'!V47=0%,1,0)</f>
        <v>1</v>
      </c>
    </row>
    <row r="47" spans="1:17" x14ac:dyDescent="0.35">
      <c r="A47">
        <f>'Region - Pune Data'!A48</f>
        <v>46</v>
      </c>
      <c r="B47" t="str">
        <f>'Region - Pune Data'!B48</f>
        <v>Sangli</v>
      </c>
      <c r="C47" t="str">
        <f>'Region - Pune Data'!C48</f>
        <v>Solapur</v>
      </c>
      <c r="D47" t="str">
        <f>'Region - Pune Data'!D48</f>
        <v>Solapur</v>
      </c>
      <c r="E47" t="str">
        <f>'Region - Pune Data'!E48</f>
        <v>Sangola</v>
      </c>
      <c r="F47" t="str">
        <f>'Region - Pune Data'!F48</f>
        <v>20027396</v>
      </c>
      <c r="G47" t="str">
        <f>'Region - Pune Data'!G48</f>
        <v>Alegaon shirbhavi 82 Village</v>
      </c>
      <c r="H47" t="str">
        <f>'Region - Pune Data'!H48</f>
        <v>Chincholi Gaon</v>
      </c>
      <c r="I47" t="str">
        <f>'Region - Pune Data'!I48</f>
        <v>Chincholi ESR OL 1</v>
      </c>
      <c r="J47">
        <f>IF(AND('Region - Pune Data'!V48&gt;-1%,'Region - Pune Data'!V48&lt;101%),1,0)</f>
        <v>1</v>
      </c>
      <c r="K47">
        <f>IF(AND('Region - Pune Data'!V48&gt;100%,'Region - Pune Data'!V48&lt;301%),1,0)</f>
        <v>0</v>
      </c>
      <c r="L47">
        <f>IF(AND('Region - Pune Data'!V48&gt;300%,'Region - Pune Data'!V48&lt;501%),1,0)</f>
        <v>0</v>
      </c>
      <c r="M47">
        <f>IF(AND('Region - Pune Data'!V48&gt;500%,'Region - Pune Data'!V48&lt;1001%),1,0)</f>
        <v>0</v>
      </c>
      <c r="N47">
        <f>IF(AND('Region - Pune Data'!V48&gt;1000%,'Region - Pune Data'!V48&lt;2001%),1,0)</f>
        <v>0</v>
      </c>
      <c r="O47">
        <f>IF('Region - Pune Data'!V48&gt;2000%,1,0)</f>
        <v>0</v>
      </c>
      <c r="P47">
        <f t="shared" si="0"/>
        <v>1</v>
      </c>
      <c r="Q47">
        <f>IF('Region - Pune Data'!V48=0%,1,0)</f>
        <v>1</v>
      </c>
    </row>
    <row r="48" spans="1:17" x14ac:dyDescent="0.35">
      <c r="A48">
        <f>'Region - Pune Data'!A49</f>
        <v>47</v>
      </c>
      <c r="B48" t="str">
        <f>'Region - Pune Data'!B49</f>
        <v>Sangli</v>
      </c>
      <c r="C48" t="str">
        <f>'Region - Pune Data'!C49</f>
        <v>Solapur</v>
      </c>
      <c r="D48" t="str">
        <f>'Region - Pune Data'!D49</f>
        <v>Solapur</v>
      </c>
      <c r="E48" t="str">
        <f>'Region - Pune Data'!E49</f>
        <v>Sangola</v>
      </c>
      <c r="F48" t="str">
        <f>'Region - Pune Data'!F49</f>
        <v>20027396</v>
      </c>
      <c r="G48" t="str">
        <f>'Region - Pune Data'!G49</f>
        <v>Alegaon shirbhavi 82 Village</v>
      </c>
      <c r="H48" t="str">
        <f>'Region - Pune Data'!H49</f>
        <v>Khilarwadi</v>
      </c>
      <c r="I48" t="str">
        <f>'Region - Pune Data'!I49</f>
        <v>Khilarwadi zone 1 ESR 0.50LL</v>
      </c>
      <c r="J48">
        <f>IF(AND('Region - Pune Data'!V49&gt;-1%,'Region - Pune Data'!V49&lt;101%),1,0)</f>
        <v>1</v>
      </c>
      <c r="K48">
        <f>IF(AND('Region - Pune Data'!V49&gt;100%,'Region - Pune Data'!V49&lt;301%),1,0)</f>
        <v>0</v>
      </c>
      <c r="L48">
        <f>IF(AND('Region - Pune Data'!V49&gt;300%,'Region - Pune Data'!V49&lt;501%),1,0)</f>
        <v>0</v>
      </c>
      <c r="M48">
        <f>IF(AND('Region - Pune Data'!V49&gt;500%,'Region - Pune Data'!V49&lt;1001%),1,0)</f>
        <v>0</v>
      </c>
      <c r="N48">
        <f>IF(AND('Region - Pune Data'!V49&gt;1000%,'Region - Pune Data'!V49&lt;2001%),1,0)</f>
        <v>0</v>
      </c>
      <c r="O48">
        <f>IF('Region - Pune Data'!V49&gt;2000%,1,0)</f>
        <v>0</v>
      </c>
      <c r="P48">
        <f t="shared" si="0"/>
        <v>1</v>
      </c>
      <c r="Q48">
        <f>IF('Region - Pune Data'!V49=0%,1,0)</f>
        <v>0</v>
      </c>
    </row>
    <row r="49" spans="1:17" x14ac:dyDescent="0.35">
      <c r="A49">
        <f>'Region - Pune Data'!A50</f>
        <v>48</v>
      </c>
      <c r="B49" t="str">
        <f>'Region - Pune Data'!B50</f>
        <v>Pune</v>
      </c>
      <c r="C49" t="str">
        <f>'Region - Pune Data'!C50</f>
        <v>Pune 1</v>
      </c>
      <c r="D49" t="str">
        <f>'Region - Pune Data'!D50</f>
        <v>Baramati</v>
      </c>
      <c r="E49" t="str">
        <f>'Region - Pune Data'!E50</f>
        <v>Ambegaon</v>
      </c>
      <c r="F49" t="str">
        <f>'Region - Pune Data'!F50</f>
        <v>20017250</v>
      </c>
      <c r="G49" t="str">
        <f>'Region - Pune Data'!G50</f>
        <v>LONI BHAPKAR RRWSS</v>
      </c>
      <c r="H49" t="str">
        <f>'Region - Pune Data'!H50</f>
        <v>Sayambachiwadi</v>
      </c>
      <c r="I49" t="str">
        <f>'Region - Pune Data'!I50</f>
        <v>Sayambachiwadi OL2 ESR</v>
      </c>
      <c r="J49">
        <f>IF(AND('Region - Pune Data'!V50&gt;-1%,'Region - Pune Data'!V50&lt;101%),1,0)</f>
        <v>1</v>
      </c>
      <c r="K49">
        <f>IF(AND('Region - Pune Data'!V50&gt;100%,'Region - Pune Data'!V50&lt;301%),1,0)</f>
        <v>0</v>
      </c>
      <c r="L49">
        <f>IF(AND('Region - Pune Data'!V50&gt;300%,'Region - Pune Data'!V50&lt;501%),1,0)</f>
        <v>0</v>
      </c>
      <c r="M49">
        <f>IF(AND('Region - Pune Data'!V50&gt;500%,'Region - Pune Data'!V50&lt;1001%),1,0)</f>
        <v>0</v>
      </c>
      <c r="N49">
        <f>IF(AND('Region - Pune Data'!V50&gt;1000%,'Region - Pune Data'!V50&lt;2001%),1,0)</f>
        <v>0</v>
      </c>
      <c r="O49">
        <f>IF('Region - Pune Data'!V50&gt;2000%,1,0)</f>
        <v>0</v>
      </c>
      <c r="P49">
        <f t="shared" si="0"/>
        <v>1</v>
      </c>
      <c r="Q49">
        <f>IF('Region - Pune Data'!V50=0%,1,0)</f>
        <v>1</v>
      </c>
    </row>
    <row r="50" spans="1:17" x14ac:dyDescent="0.35">
      <c r="A50">
        <f>'Region - Pune Data'!A51</f>
        <v>49</v>
      </c>
      <c r="B50" t="str">
        <f>'Region - Pune Data'!B51</f>
        <v>Sangli</v>
      </c>
      <c r="C50" t="str">
        <f>'Region - Pune Data'!C51</f>
        <v>Solapur</v>
      </c>
      <c r="D50" t="str">
        <f>'Region - Pune Data'!D51</f>
        <v>Solapur</v>
      </c>
      <c r="E50" t="str">
        <f>'Region - Pune Data'!E51</f>
        <v>Mohol</v>
      </c>
      <c r="F50" t="str">
        <f>'Region - Pune Data'!F51</f>
        <v>20029637</v>
      </c>
      <c r="G50" t="str">
        <f>'Region - Pune Data'!G51</f>
        <v>Penur Patkul</v>
      </c>
      <c r="H50" t="str">
        <f>'Region - Pune Data'!H51</f>
        <v>Patkul</v>
      </c>
      <c r="I50" t="str">
        <f>'Region - Pune Data'!I51</f>
        <v>Patkul OL1 ESR 2.64LL</v>
      </c>
      <c r="J50">
        <f>IF(AND('Region - Pune Data'!V51&gt;-1%,'Region - Pune Data'!V51&lt;101%),1,0)</f>
        <v>1</v>
      </c>
      <c r="K50">
        <f>IF(AND('Region - Pune Data'!V51&gt;100%,'Region - Pune Data'!V51&lt;301%),1,0)</f>
        <v>0</v>
      </c>
      <c r="L50">
        <f>IF(AND('Region - Pune Data'!V51&gt;300%,'Region - Pune Data'!V51&lt;501%),1,0)</f>
        <v>0</v>
      </c>
      <c r="M50">
        <f>IF(AND('Region - Pune Data'!V51&gt;500%,'Region - Pune Data'!V51&lt;1001%),1,0)</f>
        <v>0</v>
      </c>
      <c r="N50">
        <f>IF(AND('Region - Pune Data'!V51&gt;1000%,'Region - Pune Data'!V51&lt;2001%),1,0)</f>
        <v>0</v>
      </c>
      <c r="O50">
        <f>IF('Region - Pune Data'!V51&gt;2000%,1,0)</f>
        <v>0</v>
      </c>
      <c r="P50">
        <f t="shared" si="0"/>
        <v>1</v>
      </c>
      <c r="Q50">
        <f>IF('Region - Pune Data'!V51=0%,1,0)</f>
        <v>1</v>
      </c>
    </row>
    <row r="51" spans="1:17" x14ac:dyDescent="0.35">
      <c r="A51">
        <f>'Region - Pune Data'!A52</f>
        <v>50</v>
      </c>
      <c r="B51" t="str">
        <f>'Region - Pune Data'!B52</f>
        <v>Pune</v>
      </c>
      <c r="C51" t="str">
        <f>'Region - Pune Data'!C52</f>
        <v>Pune 2</v>
      </c>
      <c r="D51" t="str">
        <f>'Region - Pune Data'!D52</f>
        <v>Baramati</v>
      </c>
      <c r="E51" t="str">
        <f>'Region - Pune Data'!E52</f>
        <v>Ambegaon</v>
      </c>
      <c r="F51" t="str">
        <f>'Region - Pune Data'!F52</f>
        <v>20018548</v>
      </c>
      <c r="G51" t="str">
        <f>'Region - Pune Data'!G52</f>
        <v>HOL SASTEWADI</v>
      </c>
      <c r="H51" t="str">
        <f>'Region - Pune Data'!H52</f>
        <v>Hol</v>
      </c>
      <c r="I51" t="str">
        <f>'Region - Pune Data'!I52</f>
        <v>ESR Hol Gaonthan ESR 0.25LL</v>
      </c>
      <c r="J51">
        <f>IF(AND('Region - Pune Data'!V52&gt;-1%,'Region - Pune Data'!V52&lt;101%),1,0)</f>
        <v>1</v>
      </c>
      <c r="K51">
        <f>IF(AND('Region - Pune Data'!V52&gt;100%,'Region - Pune Data'!V52&lt;301%),1,0)</f>
        <v>0</v>
      </c>
      <c r="L51">
        <f>IF(AND('Region - Pune Data'!V52&gt;300%,'Region - Pune Data'!V52&lt;501%),1,0)</f>
        <v>0</v>
      </c>
      <c r="M51">
        <f>IF(AND('Region - Pune Data'!V52&gt;500%,'Region - Pune Data'!V52&lt;1001%),1,0)</f>
        <v>0</v>
      </c>
      <c r="N51">
        <f>IF(AND('Region - Pune Data'!V52&gt;1000%,'Region - Pune Data'!V52&lt;2001%),1,0)</f>
        <v>0</v>
      </c>
      <c r="O51">
        <f>IF('Region - Pune Data'!V52&gt;2000%,1,0)</f>
        <v>0</v>
      </c>
      <c r="P51">
        <f t="shared" si="0"/>
        <v>1</v>
      </c>
      <c r="Q51">
        <f>IF('Region - Pune Data'!V52=0%,1,0)</f>
        <v>1</v>
      </c>
    </row>
    <row r="52" spans="1:17" x14ac:dyDescent="0.35">
      <c r="A52">
        <f>'Region - Pune Data'!A53</f>
        <v>51</v>
      </c>
      <c r="B52" t="str">
        <f>'Region - Pune Data'!B53</f>
        <v>Pune</v>
      </c>
      <c r="C52" t="str">
        <f>'Region - Pune Data'!C53</f>
        <v>Pune 1</v>
      </c>
      <c r="D52" t="str">
        <f>'Region - Pune Data'!D53</f>
        <v>Baramati</v>
      </c>
      <c r="E52" t="str">
        <f>'Region - Pune Data'!E53</f>
        <v>Ambegaon</v>
      </c>
      <c r="F52" t="str">
        <f>'Region - Pune Data'!F53</f>
        <v>20017250</v>
      </c>
      <c r="G52" t="str">
        <f>'Region - Pune Data'!G53</f>
        <v>LONI BHAPKAR RRWSS</v>
      </c>
      <c r="H52" t="str">
        <f>'Region - Pune Data'!H53</f>
        <v>Jagtapwasti ESR</v>
      </c>
      <c r="I52" t="str">
        <f>'Region - Pune Data'!I53</f>
        <v>Jagtapwasti ESR 0.2LL</v>
      </c>
      <c r="J52">
        <f>IF(AND('Region - Pune Data'!V53&gt;-1%,'Region - Pune Data'!V53&lt;101%),1,0)</f>
        <v>0</v>
      </c>
      <c r="K52">
        <f>IF(AND('Region - Pune Data'!V53&gt;100%,'Region - Pune Data'!V53&lt;301%),1,0)</f>
        <v>0</v>
      </c>
      <c r="L52">
        <f>IF(AND('Region - Pune Data'!V53&gt;300%,'Region - Pune Data'!V53&lt;501%),1,0)</f>
        <v>0</v>
      </c>
      <c r="M52">
        <f>IF(AND('Region - Pune Data'!V53&gt;500%,'Region - Pune Data'!V53&lt;1001%),1,0)</f>
        <v>0</v>
      </c>
      <c r="N52">
        <f>IF(AND('Region - Pune Data'!V53&gt;1000%,'Region - Pune Data'!V53&lt;2001%),1,0)</f>
        <v>0</v>
      </c>
      <c r="O52">
        <f>IF('Region - Pune Data'!V53&gt;2000%,1,0)</f>
        <v>1</v>
      </c>
      <c r="P52">
        <f t="shared" si="0"/>
        <v>1</v>
      </c>
      <c r="Q52">
        <f>IF('Region - Pune Data'!V53=0%,1,0)</f>
        <v>0</v>
      </c>
    </row>
    <row r="53" spans="1:17" x14ac:dyDescent="0.35">
      <c r="A53">
        <f>'Region - Pune Data'!A54</f>
        <v>52</v>
      </c>
      <c r="B53" t="str">
        <f>'Region - Pune Data'!B54</f>
        <v>Sangli</v>
      </c>
      <c r="C53" t="str">
        <f>'Region - Pune Data'!C54</f>
        <v>Solapur</v>
      </c>
      <c r="D53" t="str">
        <f>'Region - Pune Data'!D54</f>
        <v>Solapur</v>
      </c>
      <c r="E53" t="str">
        <f>'Region - Pune Data'!E54</f>
        <v>Sangola</v>
      </c>
      <c r="F53" t="str">
        <f>'Region - Pune Data'!F54</f>
        <v>20027396</v>
      </c>
      <c r="G53" t="str">
        <f>'Region - Pune Data'!G54</f>
        <v>Alegaon shirbhavi 82 Village</v>
      </c>
      <c r="H53" t="str">
        <f>'Region - Pune Data'!H54</f>
        <v>waki</v>
      </c>
      <c r="I53" t="str">
        <f>'Region - Pune Data'!I54</f>
        <v>Waki ESR OL 2</v>
      </c>
      <c r="J53">
        <f>IF(AND('Region - Pune Data'!V54&gt;-1%,'Region - Pune Data'!V54&lt;101%),1,0)</f>
        <v>0</v>
      </c>
      <c r="K53">
        <f>IF(AND('Region - Pune Data'!V54&gt;100%,'Region - Pune Data'!V54&lt;301%),1,0)</f>
        <v>0</v>
      </c>
      <c r="L53">
        <f>IF(AND('Region - Pune Data'!V54&gt;300%,'Region - Pune Data'!V54&lt;501%),1,0)</f>
        <v>0</v>
      </c>
      <c r="M53">
        <f>IF(AND('Region - Pune Data'!V54&gt;500%,'Region - Pune Data'!V54&lt;1001%),1,0)</f>
        <v>0</v>
      </c>
      <c r="N53">
        <f>IF(AND('Region - Pune Data'!V54&gt;1000%,'Region - Pune Data'!V54&lt;2001%),1,0)</f>
        <v>0</v>
      </c>
      <c r="O53">
        <f>IF('Region - Pune Data'!V54&gt;2000%,1,0)</f>
        <v>1</v>
      </c>
      <c r="P53">
        <f t="shared" si="0"/>
        <v>1</v>
      </c>
      <c r="Q53">
        <f>IF('Region - Pune Data'!V54=0%,1,0)</f>
        <v>0</v>
      </c>
    </row>
    <row r="54" spans="1:17" x14ac:dyDescent="0.35">
      <c r="A54">
        <f>'Region - Pune Data'!A55</f>
        <v>53</v>
      </c>
      <c r="B54" t="str">
        <f>'Region - Pune Data'!B55</f>
        <v>Pune</v>
      </c>
      <c r="C54" t="str">
        <f>'Region - Pune Data'!C55</f>
        <v>Pune</v>
      </c>
      <c r="D54" t="str">
        <f>'Region - Pune Data'!D55</f>
        <v>Pune</v>
      </c>
      <c r="E54" t="str">
        <f>'Region - Pune Data'!E55</f>
        <v>Mulshi</v>
      </c>
      <c r="F54" t="str">
        <f>'Region - Pune Data'!F55</f>
        <v>20022133</v>
      </c>
      <c r="G54" t="str">
        <f>'Region - Pune Data'!G55</f>
        <v>Peth RR</v>
      </c>
      <c r="H54" t="str">
        <f>'Region - Pune Data'!H55</f>
        <v>Kurwandi</v>
      </c>
      <c r="I54" t="str">
        <f>'Region - Pune Data'!I55</f>
        <v>Kurwandi Ashram ESR 0.20LL</v>
      </c>
      <c r="J54">
        <f>IF(AND('Region - Pune Data'!V55&gt;-1%,'Region - Pune Data'!V55&lt;101%),1,0)</f>
        <v>1</v>
      </c>
      <c r="K54">
        <f>IF(AND('Region - Pune Data'!V55&gt;100%,'Region - Pune Data'!V55&lt;301%),1,0)</f>
        <v>0</v>
      </c>
      <c r="L54">
        <f>IF(AND('Region - Pune Data'!V55&gt;300%,'Region - Pune Data'!V55&lt;501%),1,0)</f>
        <v>0</v>
      </c>
      <c r="M54">
        <f>IF(AND('Region - Pune Data'!V55&gt;500%,'Region - Pune Data'!V55&lt;1001%),1,0)</f>
        <v>0</v>
      </c>
      <c r="N54">
        <f>IF(AND('Region - Pune Data'!V55&gt;1000%,'Region - Pune Data'!V55&lt;2001%),1,0)</f>
        <v>0</v>
      </c>
      <c r="O54">
        <f>IF('Region - Pune Data'!V55&gt;2000%,1,0)</f>
        <v>0</v>
      </c>
      <c r="P54">
        <f t="shared" si="0"/>
        <v>1</v>
      </c>
      <c r="Q54">
        <f>IF('Region - Pune Data'!V55=0%,1,0)</f>
        <v>1</v>
      </c>
    </row>
    <row r="55" spans="1:17" x14ac:dyDescent="0.35">
      <c r="A55">
        <f>'Region - Pune Data'!A56</f>
        <v>54</v>
      </c>
      <c r="B55" t="str">
        <f>'Region - Pune Data'!B56</f>
        <v>Pune</v>
      </c>
      <c r="C55" t="str">
        <f>'Region - Pune Data'!C56</f>
        <v>Pune 1</v>
      </c>
      <c r="D55" t="str">
        <f>'Region - Pune Data'!D56</f>
        <v>Baramati</v>
      </c>
      <c r="E55" t="str">
        <f>'Region - Pune Data'!E56</f>
        <v>Ambegaon</v>
      </c>
      <c r="F55" t="str">
        <f>'Region - Pune Data'!F56</f>
        <v>20017250</v>
      </c>
      <c r="G55" t="str">
        <f>'Region - Pune Data'!G56</f>
        <v>LONI BHAPKAR RRWSS</v>
      </c>
      <c r="H55" t="str">
        <f>'Region - Pune Data'!H56</f>
        <v>LoniBhapkar</v>
      </c>
      <c r="I55" t="str">
        <f>'Region - Pune Data'!I56</f>
        <v>LoniBhapkar Vasti OL2 ESR</v>
      </c>
      <c r="J55">
        <f>IF(AND('Region - Pune Data'!V56&gt;-1%,'Region - Pune Data'!V56&lt;101%),1,0)</f>
        <v>1</v>
      </c>
      <c r="K55">
        <f>IF(AND('Region - Pune Data'!V56&gt;100%,'Region - Pune Data'!V56&lt;301%),1,0)</f>
        <v>0</v>
      </c>
      <c r="L55">
        <f>IF(AND('Region - Pune Data'!V56&gt;300%,'Region - Pune Data'!V56&lt;501%),1,0)</f>
        <v>0</v>
      </c>
      <c r="M55">
        <f>IF(AND('Region - Pune Data'!V56&gt;500%,'Region - Pune Data'!V56&lt;1001%),1,0)</f>
        <v>0</v>
      </c>
      <c r="N55">
        <f>IF(AND('Region - Pune Data'!V56&gt;1000%,'Region - Pune Data'!V56&lt;2001%),1,0)</f>
        <v>0</v>
      </c>
      <c r="O55">
        <f>IF('Region - Pune Data'!V56&gt;2000%,1,0)</f>
        <v>0</v>
      </c>
      <c r="P55">
        <f t="shared" si="0"/>
        <v>1</v>
      </c>
      <c r="Q55">
        <f>IF('Region - Pune Data'!V56=0%,1,0)</f>
        <v>1</v>
      </c>
    </row>
    <row r="56" spans="1:17" x14ac:dyDescent="0.35">
      <c r="A56">
        <f>'Region - Pune Data'!A57</f>
        <v>55</v>
      </c>
      <c r="B56" t="str">
        <f>'Region - Pune Data'!B57</f>
        <v>Pune</v>
      </c>
      <c r="C56" t="str">
        <f>'Region - Pune Data'!C57</f>
        <v>Pune 1</v>
      </c>
      <c r="D56" t="str">
        <f>'Region - Pune Data'!D57</f>
        <v>Baramati</v>
      </c>
      <c r="E56" t="str">
        <f>'Region - Pune Data'!E57</f>
        <v>Ambegaon</v>
      </c>
      <c r="F56" t="str">
        <f>'Region - Pune Data'!F57</f>
        <v>20017250</v>
      </c>
      <c r="G56" t="str">
        <f>'Region - Pune Data'!G57</f>
        <v>LONI BHAPKAR RRWSS</v>
      </c>
      <c r="H56" t="str">
        <f>'Region - Pune Data'!H57</f>
        <v>LoniBhapkar</v>
      </c>
      <c r="I56" t="str">
        <f>'Region - Pune Data'!I57</f>
        <v>LoniBhapkar Vasti OL1 ESR</v>
      </c>
      <c r="J56">
        <f>IF(AND('Region - Pune Data'!V57&gt;-1%,'Region - Pune Data'!V57&lt;101%),1,0)</f>
        <v>1</v>
      </c>
      <c r="K56">
        <f>IF(AND('Region - Pune Data'!V57&gt;100%,'Region - Pune Data'!V57&lt;301%),1,0)</f>
        <v>0</v>
      </c>
      <c r="L56">
        <f>IF(AND('Region - Pune Data'!V57&gt;300%,'Region - Pune Data'!V57&lt;501%),1,0)</f>
        <v>0</v>
      </c>
      <c r="M56">
        <f>IF(AND('Region - Pune Data'!V57&gt;500%,'Region - Pune Data'!V57&lt;1001%),1,0)</f>
        <v>0</v>
      </c>
      <c r="N56">
        <f>IF(AND('Region - Pune Data'!V57&gt;1000%,'Region - Pune Data'!V57&lt;2001%),1,0)</f>
        <v>0</v>
      </c>
      <c r="O56">
        <f>IF('Region - Pune Data'!V57&gt;2000%,1,0)</f>
        <v>0</v>
      </c>
      <c r="P56">
        <f t="shared" si="0"/>
        <v>1</v>
      </c>
      <c r="Q56">
        <f>IF('Region - Pune Data'!V57=0%,1,0)</f>
        <v>1</v>
      </c>
    </row>
    <row r="57" spans="1:17" x14ac:dyDescent="0.35">
      <c r="A57">
        <f>'Region - Pune Data'!A58</f>
        <v>56</v>
      </c>
      <c r="B57" t="str">
        <f>'Region - Pune Data'!B58</f>
        <v>Pune</v>
      </c>
      <c r="C57" t="str">
        <f>'Region - Pune Data'!C58</f>
        <v>Pune 1</v>
      </c>
      <c r="D57" t="str">
        <f>'Region - Pune Data'!D58</f>
        <v>Baramati</v>
      </c>
      <c r="E57" t="str">
        <f>'Region - Pune Data'!E58</f>
        <v>Ambegaon</v>
      </c>
      <c r="F57" t="str">
        <f>'Region - Pune Data'!F58</f>
        <v>20017250</v>
      </c>
      <c r="G57" t="str">
        <f>'Region - Pune Data'!G58</f>
        <v>LONI BHAPKAR RRWSS</v>
      </c>
      <c r="H57" t="str">
        <f>'Region - Pune Data'!H58</f>
        <v>LoniBhapkar</v>
      </c>
      <c r="I57" t="str">
        <f>'Region - Pune Data'!I58</f>
        <v>LoniBhapkar (gothen) ESR 0.7LL</v>
      </c>
      <c r="J57">
        <f>IF(AND('Region - Pune Data'!V58&gt;-1%,'Region - Pune Data'!V58&lt;101%),1,0)</f>
        <v>0</v>
      </c>
      <c r="K57">
        <f>IF(AND('Region - Pune Data'!V58&gt;100%,'Region - Pune Data'!V58&lt;301%),1,0)</f>
        <v>0</v>
      </c>
      <c r="L57">
        <f>IF(AND('Region - Pune Data'!V58&gt;300%,'Region - Pune Data'!V58&lt;501%),1,0)</f>
        <v>0</v>
      </c>
      <c r="M57">
        <f>IF(AND('Region - Pune Data'!V58&gt;500%,'Region - Pune Data'!V58&lt;1001%),1,0)</f>
        <v>0</v>
      </c>
      <c r="N57">
        <f>IF(AND('Region - Pune Data'!V58&gt;1000%,'Region - Pune Data'!V58&lt;2001%),1,0)</f>
        <v>0</v>
      </c>
      <c r="O57">
        <f>IF('Region - Pune Data'!V58&gt;2000%,1,0)</f>
        <v>1</v>
      </c>
      <c r="P57">
        <f t="shared" si="0"/>
        <v>1</v>
      </c>
      <c r="Q57">
        <f>IF('Region - Pune Data'!V58=0%,1,0)</f>
        <v>0</v>
      </c>
    </row>
    <row r="58" spans="1:17" x14ac:dyDescent="0.35">
      <c r="A58">
        <f>'Region - Pune Data'!A59</f>
        <v>57</v>
      </c>
      <c r="B58" t="str">
        <f>'Region - Pune Data'!B59</f>
        <v>Sangli</v>
      </c>
      <c r="C58" t="str">
        <f>'Region - Pune Data'!C59</f>
        <v>Solapur</v>
      </c>
      <c r="D58" t="str">
        <f>'Region - Pune Data'!D59</f>
        <v>Solapur</v>
      </c>
      <c r="E58" t="str">
        <f>'Region - Pune Data'!E59</f>
        <v>Mangalvedhe</v>
      </c>
      <c r="F58" t="str">
        <f>'Region - Pune Data'!F59</f>
        <v>20033593</v>
      </c>
      <c r="G58" t="str">
        <f>'Region - Pune Data'!G59</f>
        <v>Andhalgaon and 3 villages</v>
      </c>
      <c r="H58" t="str">
        <f>'Region - Pune Data'!H59</f>
        <v>LAXMIDHAHIWADI</v>
      </c>
      <c r="I58" t="str">
        <f>'Region - Pune Data'!I59</f>
        <v>LAXMIDHAHIWADI ESR 0.47LL</v>
      </c>
      <c r="J58">
        <f>IF(AND('Region - Pune Data'!V59&gt;-1%,'Region - Pune Data'!V59&lt;101%),1,0)</f>
        <v>1</v>
      </c>
      <c r="K58">
        <f>IF(AND('Region - Pune Data'!V59&gt;100%,'Region - Pune Data'!V59&lt;301%),1,0)</f>
        <v>0</v>
      </c>
      <c r="L58">
        <f>IF(AND('Region - Pune Data'!V59&gt;300%,'Region - Pune Data'!V59&lt;501%),1,0)</f>
        <v>0</v>
      </c>
      <c r="M58">
        <f>IF(AND('Region - Pune Data'!V59&gt;500%,'Region - Pune Data'!V59&lt;1001%),1,0)</f>
        <v>0</v>
      </c>
      <c r="N58">
        <f>IF(AND('Region - Pune Data'!V59&gt;1000%,'Region - Pune Data'!V59&lt;2001%),1,0)</f>
        <v>0</v>
      </c>
      <c r="O58">
        <f>IF('Region - Pune Data'!V59&gt;2000%,1,0)</f>
        <v>0</v>
      </c>
      <c r="P58">
        <f t="shared" si="0"/>
        <v>1</v>
      </c>
      <c r="Q58">
        <f>IF('Region - Pune Data'!V59=0%,1,0)</f>
        <v>1</v>
      </c>
    </row>
    <row r="59" spans="1:17" x14ac:dyDescent="0.35">
      <c r="A59">
        <f>'Region - Pune Data'!A60</f>
        <v>58</v>
      </c>
      <c r="B59" t="str">
        <f>'Region - Pune Data'!B60</f>
        <v>Sangli</v>
      </c>
      <c r="C59" t="str">
        <f>'Region - Pune Data'!C60</f>
        <v>Solapur</v>
      </c>
      <c r="D59" t="str">
        <f>'Region - Pune Data'!D60</f>
        <v>Solapur</v>
      </c>
      <c r="E59" t="str">
        <f>'Region - Pune Data'!E60</f>
        <v>Sangola</v>
      </c>
      <c r="F59" t="str">
        <f>'Region - Pune Data'!F60</f>
        <v>20027396</v>
      </c>
      <c r="G59" t="str">
        <f>'Region - Pune Data'!G60</f>
        <v>Alegaon shirbhavi 82 Village</v>
      </c>
      <c r="H59" t="str">
        <f>'Region - Pune Data'!H60</f>
        <v>Watambare</v>
      </c>
      <c r="I59" t="str">
        <f>'Region - Pune Data'!I60</f>
        <v>Watambare Existing ESR 0.50 LL</v>
      </c>
      <c r="J59">
        <f>IF(AND('Region - Pune Data'!V60&gt;-1%,'Region - Pune Data'!V60&lt;101%),1,0)</f>
        <v>0</v>
      </c>
      <c r="K59">
        <f>IF(AND('Region - Pune Data'!V60&gt;100%,'Region - Pune Data'!V60&lt;301%),1,0)</f>
        <v>0</v>
      </c>
      <c r="L59">
        <f>IF(AND('Region - Pune Data'!V60&gt;300%,'Region - Pune Data'!V60&lt;501%),1,0)</f>
        <v>0</v>
      </c>
      <c r="M59">
        <f>IF(AND('Region - Pune Data'!V60&gt;500%,'Region - Pune Data'!V60&lt;1001%),1,0)</f>
        <v>1</v>
      </c>
      <c r="N59">
        <f>IF(AND('Region - Pune Data'!V60&gt;1000%,'Region - Pune Data'!V60&lt;2001%),1,0)</f>
        <v>0</v>
      </c>
      <c r="O59">
        <f>IF('Region - Pune Data'!V60&gt;2000%,1,0)</f>
        <v>0</v>
      </c>
      <c r="P59">
        <f t="shared" si="0"/>
        <v>1</v>
      </c>
      <c r="Q59">
        <f>IF('Region - Pune Data'!V60=0%,1,0)</f>
        <v>0</v>
      </c>
    </row>
    <row r="60" spans="1:17" x14ac:dyDescent="0.35">
      <c r="A60">
        <f>'Region - Pune Data'!A61</f>
        <v>59</v>
      </c>
      <c r="B60" t="str">
        <f>'Region - Pune Data'!B61</f>
        <v>Pune</v>
      </c>
      <c r="C60" t="str">
        <f>'Region - Pune Data'!C61</f>
        <v>Pune</v>
      </c>
      <c r="D60" t="str">
        <f>'Region - Pune Data'!D61</f>
        <v>Pune</v>
      </c>
      <c r="E60" t="str">
        <f>'Region - Pune Data'!E61</f>
        <v>Mulshi</v>
      </c>
      <c r="F60" t="str">
        <f>'Region - Pune Data'!F61</f>
        <v>20022133</v>
      </c>
      <c r="G60" t="str">
        <f>'Region - Pune Data'!G61</f>
        <v>Peth RR</v>
      </c>
      <c r="H60" t="str">
        <f>'Region - Pune Data'!H61</f>
        <v>Paragaon</v>
      </c>
      <c r="I60" t="str">
        <f>'Region - Pune Data'!I61</f>
        <v>Paragaon Gaothan OL 1 ESR 0.10LL</v>
      </c>
      <c r="J60">
        <f>IF(AND('Region - Pune Data'!V61&gt;-1%,'Region - Pune Data'!V61&lt;101%),1,0)</f>
        <v>1</v>
      </c>
      <c r="K60">
        <f>IF(AND('Region - Pune Data'!V61&gt;100%,'Region - Pune Data'!V61&lt;301%),1,0)</f>
        <v>0</v>
      </c>
      <c r="L60">
        <f>IF(AND('Region - Pune Data'!V61&gt;300%,'Region - Pune Data'!V61&lt;501%),1,0)</f>
        <v>0</v>
      </c>
      <c r="M60">
        <f>IF(AND('Region - Pune Data'!V61&gt;500%,'Region - Pune Data'!V61&lt;1001%),1,0)</f>
        <v>0</v>
      </c>
      <c r="N60">
        <f>IF(AND('Region - Pune Data'!V61&gt;1000%,'Region - Pune Data'!V61&lt;2001%),1,0)</f>
        <v>0</v>
      </c>
      <c r="O60">
        <f>IF('Region - Pune Data'!V61&gt;2000%,1,0)</f>
        <v>0</v>
      </c>
      <c r="P60">
        <f t="shared" si="0"/>
        <v>1</v>
      </c>
      <c r="Q60">
        <f>IF('Region - Pune Data'!V61=0%,1,0)</f>
        <v>1</v>
      </c>
    </row>
    <row r="61" spans="1:17" x14ac:dyDescent="0.35">
      <c r="A61">
        <f>'Region - Pune Data'!A62</f>
        <v>60</v>
      </c>
      <c r="B61" t="str">
        <f>'Region - Pune Data'!B62</f>
        <v>Pune</v>
      </c>
      <c r="C61" t="str">
        <f>'Region - Pune Data'!C62</f>
        <v>Satara</v>
      </c>
      <c r="D61" t="str">
        <f>'Region - Pune Data'!D62</f>
        <v>Pune</v>
      </c>
      <c r="E61" t="str">
        <f>'Region - Pune Data'!E62</f>
        <v>Phaltan</v>
      </c>
      <c r="F61" t="str">
        <f>'Region - Pune Data'!F62</f>
        <v>20019021</v>
      </c>
      <c r="G61" t="str">
        <f>'Region - Pune Data'!G62</f>
        <v>Dhuldev Algudewadi</v>
      </c>
      <c r="H61" t="str">
        <f>'Region - Pune Data'!H62</f>
        <v>Algudewadi</v>
      </c>
      <c r="I61" t="str">
        <f>'Region - Pune Data'!I62</f>
        <v>Ghatevasti ESR 0.25 LL</v>
      </c>
      <c r="J61">
        <f>IF(AND('Region - Pune Data'!V62&gt;-1%,'Region - Pune Data'!V62&lt;101%),1,0)</f>
        <v>1</v>
      </c>
      <c r="K61">
        <f>IF(AND('Region - Pune Data'!V62&gt;100%,'Region - Pune Data'!V62&lt;301%),1,0)</f>
        <v>0</v>
      </c>
      <c r="L61">
        <f>IF(AND('Region - Pune Data'!V62&gt;300%,'Region - Pune Data'!V62&lt;501%),1,0)</f>
        <v>0</v>
      </c>
      <c r="M61">
        <f>IF(AND('Region - Pune Data'!V62&gt;500%,'Region - Pune Data'!V62&lt;1001%),1,0)</f>
        <v>0</v>
      </c>
      <c r="N61">
        <f>IF(AND('Region - Pune Data'!V62&gt;1000%,'Region - Pune Data'!V62&lt;2001%),1,0)</f>
        <v>0</v>
      </c>
      <c r="O61">
        <f>IF('Region - Pune Data'!V62&gt;2000%,1,0)</f>
        <v>0</v>
      </c>
      <c r="P61">
        <f t="shared" si="0"/>
        <v>1</v>
      </c>
      <c r="Q61">
        <f>IF('Region - Pune Data'!V62=0%,1,0)</f>
        <v>1</v>
      </c>
    </row>
    <row r="62" spans="1:17" x14ac:dyDescent="0.35">
      <c r="A62">
        <f>'Region - Pune Data'!A63</f>
        <v>61</v>
      </c>
      <c r="B62" t="str">
        <f>'Region - Pune Data'!B63</f>
        <v>Pune</v>
      </c>
      <c r="C62" t="str">
        <f>'Region - Pune Data'!C63</f>
        <v>Pune 2</v>
      </c>
      <c r="D62" t="str">
        <f>'Region - Pune Data'!D63</f>
        <v>Maval</v>
      </c>
      <c r="E62" t="str">
        <f>'Region - Pune Data'!E63</f>
        <v>Daund</v>
      </c>
      <c r="F62" t="str">
        <f>'Region - Pune Data'!F63</f>
        <v>20013367</v>
      </c>
      <c r="G62" t="str">
        <f>'Region - Pune Data'!G63</f>
        <v>Done Adhale RR</v>
      </c>
      <c r="H62" t="str">
        <f>'Region - Pune Data'!H63</f>
        <v>ADHALE BK</v>
      </c>
      <c r="I62" t="str">
        <f>'Region - Pune Data'!I63</f>
        <v>ADHALE BK GSR OL2</v>
      </c>
      <c r="J62">
        <f>IF(AND('Region - Pune Data'!V63&gt;-1%,'Region - Pune Data'!V63&lt;101%),1,0)</f>
        <v>1</v>
      </c>
      <c r="K62">
        <f>IF(AND('Region - Pune Data'!V63&gt;100%,'Region - Pune Data'!V63&lt;301%),1,0)</f>
        <v>0</v>
      </c>
      <c r="L62">
        <f>IF(AND('Region - Pune Data'!V63&gt;300%,'Region - Pune Data'!V63&lt;501%),1,0)</f>
        <v>0</v>
      </c>
      <c r="M62">
        <f>IF(AND('Region - Pune Data'!V63&gt;500%,'Region - Pune Data'!V63&lt;1001%),1,0)</f>
        <v>0</v>
      </c>
      <c r="N62">
        <f>IF(AND('Region - Pune Data'!V63&gt;1000%,'Region - Pune Data'!V63&lt;2001%),1,0)</f>
        <v>0</v>
      </c>
      <c r="O62">
        <f>IF('Region - Pune Data'!V63&gt;2000%,1,0)</f>
        <v>0</v>
      </c>
      <c r="P62">
        <f t="shared" si="0"/>
        <v>1</v>
      </c>
      <c r="Q62">
        <f>IF('Region - Pune Data'!V63=0%,1,0)</f>
        <v>1</v>
      </c>
    </row>
    <row r="63" spans="1:17" x14ac:dyDescent="0.35">
      <c r="A63">
        <f>'Region - Pune Data'!A64</f>
        <v>62</v>
      </c>
      <c r="B63" t="str">
        <f>'Region - Pune Data'!B64</f>
        <v>Pune</v>
      </c>
      <c r="C63" t="str">
        <f>'Region - Pune Data'!C64</f>
        <v>Pune 1</v>
      </c>
      <c r="D63" t="str">
        <f>'Region - Pune Data'!D64</f>
        <v>Pune 1</v>
      </c>
      <c r="E63" t="str">
        <f>'Region - Pune Data'!E64</f>
        <v>Daund</v>
      </c>
      <c r="F63" t="str">
        <f>'Region - Pune Data'!F64</f>
        <v>7942135</v>
      </c>
      <c r="G63" t="str">
        <f>'Region - Pune Data'!G64</f>
        <v>Gar, Sonwadi, Nanviz RR</v>
      </c>
      <c r="H63" t="str">
        <f>'Region - Pune Data'!H64</f>
        <v>Holimala</v>
      </c>
      <c r="I63" t="str">
        <f>'Region - Pune Data'!I64</f>
        <v>Holimala OL2 ESR 0.70 LL</v>
      </c>
      <c r="J63">
        <f>IF(AND('Region - Pune Data'!V64&gt;-1%,'Region - Pune Data'!V64&lt;101%),1,0)</f>
        <v>1</v>
      </c>
      <c r="K63">
        <f>IF(AND('Region - Pune Data'!V64&gt;100%,'Region - Pune Data'!V64&lt;301%),1,0)</f>
        <v>0</v>
      </c>
      <c r="L63">
        <f>IF(AND('Region - Pune Data'!V64&gt;300%,'Region - Pune Data'!V64&lt;501%),1,0)</f>
        <v>0</v>
      </c>
      <c r="M63">
        <f>IF(AND('Region - Pune Data'!V64&gt;500%,'Region - Pune Data'!V64&lt;1001%),1,0)</f>
        <v>0</v>
      </c>
      <c r="N63">
        <f>IF(AND('Region - Pune Data'!V64&gt;1000%,'Region - Pune Data'!V64&lt;2001%),1,0)</f>
        <v>0</v>
      </c>
      <c r="O63">
        <f>IF('Region - Pune Data'!V64&gt;2000%,1,0)</f>
        <v>0</v>
      </c>
      <c r="P63">
        <f t="shared" si="0"/>
        <v>1</v>
      </c>
      <c r="Q63">
        <f>IF('Region - Pune Data'!V64=0%,1,0)</f>
        <v>1</v>
      </c>
    </row>
    <row r="64" spans="1:17" x14ac:dyDescent="0.35">
      <c r="A64">
        <f>'Region - Pune Data'!A65</f>
        <v>63</v>
      </c>
      <c r="B64" t="str">
        <f>'Region - Pune Data'!B65</f>
        <v>Sangli</v>
      </c>
      <c r="C64" t="str">
        <f>'Region - Pune Data'!C65</f>
        <v>Solapur</v>
      </c>
      <c r="D64" t="str">
        <f>'Region - Pune Data'!D65</f>
        <v>Solapur</v>
      </c>
      <c r="E64" t="str">
        <f>'Region - Pune Data'!E65</f>
        <v>Sangola</v>
      </c>
      <c r="F64" t="str">
        <f>'Region - Pune Data'!F65</f>
        <v>20027396</v>
      </c>
      <c r="G64" t="str">
        <f>'Region - Pune Data'!G65</f>
        <v>Alegaon shirbhavi 82 Village</v>
      </c>
      <c r="H64" t="str">
        <f>'Region - Pune Data'!H65</f>
        <v>Gaudwadi</v>
      </c>
      <c r="I64" t="str">
        <f>'Region - Pune Data'!I65</f>
        <v>Gaudwadi Existing ESR 0.25 LL</v>
      </c>
      <c r="J64">
        <f>IF(AND('Region - Pune Data'!V65&gt;-1%,'Region - Pune Data'!V65&lt;101%),1,0)</f>
        <v>1</v>
      </c>
      <c r="K64">
        <f>IF(AND('Region - Pune Data'!V65&gt;100%,'Region - Pune Data'!V65&lt;301%),1,0)</f>
        <v>0</v>
      </c>
      <c r="L64">
        <f>IF(AND('Region - Pune Data'!V65&gt;300%,'Region - Pune Data'!V65&lt;501%),1,0)</f>
        <v>0</v>
      </c>
      <c r="M64">
        <f>IF(AND('Region - Pune Data'!V65&gt;500%,'Region - Pune Data'!V65&lt;1001%),1,0)</f>
        <v>0</v>
      </c>
      <c r="N64">
        <f>IF(AND('Region - Pune Data'!V65&gt;1000%,'Region - Pune Data'!V65&lt;2001%),1,0)</f>
        <v>0</v>
      </c>
      <c r="O64">
        <f>IF('Region - Pune Data'!V65&gt;2000%,1,0)</f>
        <v>0</v>
      </c>
      <c r="P64">
        <f t="shared" si="0"/>
        <v>1</v>
      </c>
      <c r="Q64">
        <f>IF('Region - Pune Data'!V65=0%,1,0)</f>
        <v>1</v>
      </c>
    </row>
    <row r="65" spans="1:17" x14ac:dyDescent="0.35">
      <c r="A65">
        <f>'Region - Pune Data'!A66</f>
        <v>64</v>
      </c>
      <c r="B65" t="str">
        <f>'Region - Pune Data'!B66</f>
        <v>Sangli</v>
      </c>
      <c r="C65" t="str">
        <f>'Region - Pune Data'!C66</f>
        <v>Solapur</v>
      </c>
      <c r="D65" t="str">
        <f>'Region - Pune Data'!D66</f>
        <v>Solapur</v>
      </c>
      <c r="E65" t="str">
        <f>'Region - Pune Data'!E66</f>
        <v>Sangola</v>
      </c>
      <c r="F65" t="str">
        <f>'Region - Pune Data'!F66</f>
        <v>20027396</v>
      </c>
      <c r="G65" t="str">
        <f>'Region - Pune Data'!G66</f>
        <v>Alegaon shirbhavi 82 Village</v>
      </c>
      <c r="H65" t="str">
        <f>'Region - Pune Data'!H66</f>
        <v>Chincholi Gaon</v>
      </c>
      <c r="I65" t="str">
        <f>'Region - Pune Data'!I66</f>
        <v>Chincholi ESR OL 2</v>
      </c>
      <c r="J65">
        <f>IF(AND('Region - Pune Data'!V66&gt;-1%,'Region - Pune Data'!V66&lt;101%),1,0)</f>
        <v>1</v>
      </c>
      <c r="K65">
        <f>IF(AND('Region - Pune Data'!V66&gt;100%,'Region - Pune Data'!V66&lt;301%),1,0)</f>
        <v>0</v>
      </c>
      <c r="L65">
        <f>IF(AND('Region - Pune Data'!V66&gt;300%,'Region - Pune Data'!V66&lt;501%),1,0)</f>
        <v>0</v>
      </c>
      <c r="M65">
        <f>IF(AND('Region - Pune Data'!V66&gt;500%,'Region - Pune Data'!V66&lt;1001%),1,0)</f>
        <v>0</v>
      </c>
      <c r="N65">
        <f>IF(AND('Region - Pune Data'!V66&gt;1000%,'Region - Pune Data'!V66&lt;2001%),1,0)</f>
        <v>0</v>
      </c>
      <c r="O65">
        <f>IF('Region - Pune Data'!V66&gt;2000%,1,0)</f>
        <v>0</v>
      </c>
      <c r="P65">
        <f t="shared" ref="P65" si="1">IF(OR(J65=1,K65=1,L65=1,M65=1,N65=1,O65=1),1,0)</f>
        <v>1</v>
      </c>
      <c r="Q65">
        <f>IF('Region - Pune Data'!V66=0%,1,0)</f>
        <v>0</v>
      </c>
    </row>
    <row r="66" spans="1:17" x14ac:dyDescent="0.35">
      <c r="A66">
        <f>'Region - Pune Data'!A67</f>
        <v>65</v>
      </c>
      <c r="B66" t="str">
        <f>'Region - Pune Data'!B67</f>
        <v>Sangli</v>
      </c>
      <c r="C66" t="str">
        <f>'Region - Pune Data'!C67</f>
        <v>Solapur</v>
      </c>
      <c r="D66" t="str">
        <f>'Region - Pune Data'!D67</f>
        <v>Solapur</v>
      </c>
      <c r="E66" t="str">
        <f>'Region - Pune Data'!E67</f>
        <v>Sangola</v>
      </c>
      <c r="F66" t="str">
        <f>'Region - Pune Data'!F67</f>
        <v>20027396</v>
      </c>
      <c r="G66" t="str">
        <f>'Region - Pune Data'!G67</f>
        <v>Alegaon shirbhavi 82 Village</v>
      </c>
      <c r="H66" t="str">
        <f>'Region - Pune Data'!H67</f>
        <v>Gayghvan</v>
      </c>
      <c r="I66" t="str">
        <f>'Region - Pune Data'!I67</f>
        <v>zone 1 Gayghvan ESR 0.50LL</v>
      </c>
      <c r="J66">
        <f>IF(AND('Region - Pune Data'!V67&gt;-1%,'Region - Pune Data'!V67&lt;101%),1,0)</f>
        <v>1</v>
      </c>
      <c r="K66">
        <f>IF(AND('Region - Pune Data'!V67&gt;100%,'Region - Pune Data'!V67&lt;301%),1,0)</f>
        <v>0</v>
      </c>
      <c r="L66">
        <f>IF(AND('Region - Pune Data'!V67&gt;300%,'Region - Pune Data'!V67&lt;501%),1,0)</f>
        <v>0</v>
      </c>
      <c r="M66">
        <f>IF(AND('Region - Pune Data'!V67&gt;500%,'Region - Pune Data'!V67&lt;1001%),1,0)</f>
        <v>0</v>
      </c>
      <c r="N66">
        <f>IF(AND('Region - Pune Data'!V67&gt;1000%,'Region - Pune Data'!V67&lt;2001%),1,0)</f>
        <v>0</v>
      </c>
      <c r="O66">
        <f>IF('Region - Pune Data'!V67&gt;2000%,1,0)</f>
        <v>0</v>
      </c>
      <c r="P66">
        <f t="shared" ref="P66:P98" si="2">IF(OR(J66=1,K66=1,L66=1,M66=1,N66=1,O66=1),1,0)</f>
        <v>1</v>
      </c>
      <c r="Q66">
        <f>IF('Region - Pune Data'!V67=0%,1,0)</f>
        <v>1</v>
      </c>
    </row>
    <row r="67" spans="1:17" x14ac:dyDescent="0.35">
      <c r="A67">
        <f>'Region - Pune Data'!A68</f>
        <v>66</v>
      </c>
      <c r="B67" t="str">
        <f>'Region - Pune Data'!B68</f>
        <v>Sangli</v>
      </c>
      <c r="C67" t="str">
        <f>'Region - Pune Data'!C68</f>
        <v>Solapur</v>
      </c>
      <c r="D67" t="str">
        <f>'Region - Pune Data'!D68</f>
        <v>Solapur</v>
      </c>
      <c r="E67" t="str">
        <f>'Region - Pune Data'!E68</f>
        <v>Sangola</v>
      </c>
      <c r="F67" t="str">
        <f>'Region - Pune Data'!F68</f>
        <v>20027396</v>
      </c>
      <c r="G67" t="str">
        <f>'Region - Pune Data'!G68</f>
        <v>Alegaon shirbhavi 82 Village</v>
      </c>
      <c r="H67" t="str">
        <f>'Region - Pune Data'!H68</f>
        <v>Chinke</v>
      </c>
      <c r="I67" t="str">
        <f>'Region - Pune Data'!I68</f>
        <v>Chinke Existing ESR 0.15 LL</v>
      </c>
      <c r="J67">
        <f>IF(AND('Region - Pune Data'!V68&gt;-1%,'Region - Pune Data'!V68&lt;101%),1,0)</f>
        <v>0</v>
      </c>
      <c r="K67">
        <f>IF(AND('Region - Pune Data'!V68&gt;100%,'Region - Pune Data'!V68&lt;301%),1,0)</f>
        <v>0</v>
      </c>
      <c r="L67">
        <f>IF(AND('Region - Pune Data'!V68&gt;300%,'Region - Pune Data'!V68&lt;501%),1,0)</f>
        <v>0</v>
      </c>
      <c r="M67">
        <f>IF(AND('Region - Pune Data'!V68&gt;500%,'Region - Pune Data'!V68&lt;1001%),1,0)</f>
        <v>0</v>
      </c>
      <c r="N67">
        <f>IF(AND('Region - Pune Data'!V68&gt;1000%,'Region - Pune Data'!V68&lt;2001%),1,0)</f>
        <v>0</v>
      </c>
      <c r="O67">
        <f>IF('Region - Pune Data'!V68&gt;2000%,1,0)</f>
        <v>1</v>
      </c>
      <c r="P67">
        <f t="shared" si="2"/>
        <v>1</v>
      </c>
      <c r="Q67">
        <f>IF('Region - Pune Data'!V68=0%,1,0)</f>
        <v>0</v>
      </c>
    </row>
    <row r="68" spans="1:17" x14ac:dyDescent="0.35">
      <c r="A68">
        <f>'Region - Pune Data'!A69</f>
        <v>67</v>
      </c>
      <c r="B68" t="str">
        <f>'Region - Pune Data'!B69</f>
        <v>Pune</v>
      </c>
      <c r="C68" t="str">
        <f>'Region - Pune Data'!C69</f>
        <v>Pune 1</v>
      </c>
      <c r="D68" t="str">
        <f>'Region - Pune Data'!D69</f>
        <v>Pune 1</v>
      </c>
      <c r="E68" t="str">
        <f>'Region - Pune Data'!E69</f>
        <v>Daund</v>
      </c>
      <c r="F68" t="str">
        <f>'Region - Pune Data'!F69</f>
        <v>7942135</v>
      </c>
      <c r="G68" t="str">
        <f>'Region - Pune Data'!G69</f>
        <v>Gar, Sonwadi, Nanviz RR</v>
      </c>
      <c r="H68" t="str">
        <f>'Region - Pune Data'!H69</f>
        <v>Gholapnaagar</v>
      </c>
      <c r="I68" t="str">
        <f>'Region - Pune Data'!I69</f>
        <v>Gholapnaagar ESR 0.50LL</v>
      </c>
      <c r="J68">
        <f>IF(AND('Region - Pune Data'!V69&gt;-1%,'Region - Pune Data'!V69&lt;101%),1,0)</f>
        <v>1</v>
      </c>
      <c r="K68">
        <f>IF(AND('Region - Pune Data'!V69&gt;100%,'Region - Pune Data'!V69&lt;301%),1,0)</f>
        <v>0</v>
      </c>
      <c r="L68">
        <f>IF(AND('Region - Pune Data'!V69&gt;300%,'Region - Pune Data'!V69&lt;501%),1,0)</f>
        <v>0</v>
      </c>
      <c r="M68">
        <f>IF(AND('Region - Pune Data'!V69&gt;500%,'Region - Pune Data'!V69&lt;1001%),1,0)</f>
        <v>0</v>
      </c>
      <c r="N68">
        <f>IF(AND('Region - Pune Data'!V69&gt;1000%,'Region - Pune Data'!V69&lt;2001%),1,0)</f>
        <v>0</v>
      </c>
      <c r="O68">
        <f>IF('Region - Pune Data'!V69&gt;2000%,1,0)</f>
        <v>0</v>
      </c>
      <c r="P68">
        <f t="shared" si="2"/>
        <v>1</v>
      </c>
      <c r="Q68">
        <f>IF('Region - Pune Data'!V69=0%,1,0)</f>
        <v>1</v>
      </c>
    </row>
    <row r="69" spans="1:17" x14ac:dyDescent="0.35">
      <c r="A69">
        <f>'Region - Pune Data'!A70</f>
        <v>68</v>
      </c>
      <c r="B69" t="str">
        <f>'Region - Pune Data'!B70</f>
        <v>Sangli</v>
      </c>
      <c r="C69" t="str">
        <f>'Region - Pune Data'!C70</f>
        <v>Solapur</v>
      </c>
      <c r="D69" t="str">
        <f>'Region - Pune Data'!D70</f>
        <v>Solapur</v>
      </c>
      <c r="E69" t="str">
        <f>'Region - Pune Data'!E70</f>
        <v>Sangola</v>
      </c>
      <c r="F69" t="str">
        <f>'Region - Pune Data'!F70</f>
        <v>20027396</v>
      </c>
      <c r="G69" t="str">
        <f>'Region - Pune Data'!G70</f>
        <v>Alegaon shirbhavi 82 Village</v>
      </c>
      <c r="H69" t="str">
        <f>'Region - Pune Data'!H70</f>
        <v>Deole</v>
      </c>
      <c r="I69" t="str">
        <f>'Region - Pune Data'!I70</f>
        <v>zone 1 Deole ESR 0.50 LL</v>
      </c>
      <c r="J69">
        <f>IF(AND('Region - Pune Data'!V70&gt;-1%,'Region - Pune Data'!V70&lt;101%),1,0)</f>
        <v>1</v>
      </c>
      <c r="K69">
        <f>IF(AND('Region - Pune Data'!V70&gt;100%,'Region - Pune Data'!V70&lt;301%),1,0)</f>
        <v>0</v>
      </c>
      <c r="L69">
        <f>IF(AND('Region - Pune Data'!V70&gt;300%,'Region - Pune Data'!V70&lt;501%),1,0)</f>
        <v>0</v>
      </c>
      <c r="M69">
        <f>IF(AND('Region - Pune Data'!V70&gt;500%,'Region - Pune Data'!V70&lt;1001%),1,0)</f>
        <v>0</v>
      </c>
      <c r="N69">
        <f>IF(AND('Region - Pune Data'!V70&gt;1000%,'Region - Pune Data'!V70&lt;2001%),1,0)</f>
        <v>0</v>
      </c>
      <c r="O69">
        <f>IF('Region - Pune Data'!V70&gt;2000%,1,0)</f>
        <v>0</v>
      </c>
      <c r="P69">
        <f t="shared" si="2"/>
        <v>1</v>
      </c>
      <c r="Q69">
        <f>IF('Region - Pune Data'!V70=0%,1,0)</f>
        <v>1</v>
      </c>
    </row>
    <row r="70" spans="1:17" x14ac:dyDescent="0.35">
      <c r="A70">
        <f>'Region - Pune Data'!A71</f>
        <v>69</v>
      </c>
      <c r="B70" t="str">
        <f>'Region - Pune Data'!B71</f>
        <v>Sangli</v>
      </c>
      <c r="C70" t="str">
        <f>'Region - Pune Data'!C71</f>
        <v>Solapur</v>
      </c>
      <c r="D70" t="str">
        <f>'Region - Pune Data'!D71</f>
        <v>Solapur</v>
      </c>
      <c r="E70" t="str">
        <f>'Region - Pune Data'!E71</f>
        <v>Sangola</v>
      </c>
      <c r="F70" t="str">
        <f>'Region - Pune Data'!F71</f>
        <v>20027396</v>
      </c>
      <c r="G70" t="str">
        <f>'Region - Pune Data'!G71</f>
        <v>Alegaon shirbhavi 82 Village</v>
      </c>
      <c r="H70" t="str">
        <f>'Region - Pune Data'!H71</f>
        <v>Tarangewadi</v>
      </c>
      <c r="I70" t="str">
        <f>'Region - Pune Data'!I71</f>
        <v>Tarangewadi Existing ESR OL1 0.60 LL</v>
      </c>
      <c r="J70">
        <f>IF(AND('Region - Pune Data'!V71&gt;-1%,'Region - Pune Data'!V71&lt;101%),1,0)</f>
        <v>1</v>
      </c>
      <c r="K70">
        <f>IF(AND('Region - Pune Data'!V71&gt;100%,'Region - Pune Data'!V71&lt;301%),1,0)</f>
        <v>0</v>
      </c>
      <c r="L70">
        <f>IF(AND('Region - Pune Data'!V71&gt;300%,'Region - Pune Data'!V71&lt;501%),1,0)</f>
        <v>0</v>
      </c>
      <c r="M70">
        <f>IF(AND('Region - Pune Data'!V71&gt;500%,'Region - Pune Data'!V71&lt;1001%),1,0)</f>
        <v>0</v>
      </c>
      <c r="N70">
        <f>IF(AND('Region - Pune Data'!V71&gt;1000%,'Region - Pune Data'!V71&lt;2001%),1,0)</f>
        <v>0</v>
      </c>
      <c r="O70">
        <f>IF('Region - Pune Data'!V71&gt;2000%,1,0)</f>
        <v>0</v>
      </c>
      <c r="P70">
        <f t="shared" si="2"/>
        <v>1</v>
      </c>
      <c r="Q70">
        <f>IF('Region - Pune Data'!V71=0%,1,0)</f>
        <v>0</v>
      </c>
    </row>
    <row r="71" spans="1:17" x14ac:dyDescent="0.35">
      <c r="A71">
        <f>'Region - Pune Data'!A72</f>
        <v>70</v>
      </c>
      <c r="B71" t="str">
        <f>'Region - Pune Data'!B72</f>
        <v>Pune</v>
      </c>
      <c r="C71" t="str">
        <f>'Region - Pune Data'!C72</f>
        <v>Pune 2</v>
      </c>
      <c r="D71" t="str">
        <f>'Region - Pune Data'!D72</f>
        <v>Pune 2</v>
      </c>
      <c r="E71" t="str">
        <f>'Region - Pune Data'!E72</f>
        <v>Velhe</v>
      </c>
      <c r="F71" t="str">
        <f>'Region - Pune Data'!F72</f>
        <v>20027541</v>
      </c>
      <c r="G71" t="str">
        <f>'Region - Pune Data'!G72</f>
        <v>Wangani RRWSS</v>
      </c>
      <c r="H71" t="str">
        <f>'Region - Pune Data'!H72</f>
        <v>Kolwadi</v>
      </c>
      <c r="I71" t="str">
        <f>'Region - Pune Data'!I72</f>
        <v>KOLWADI GSR 0.1LL</v>
      </c>
      <c r="J71">
        <f>IF(AND('Region - Pune Data'!V72&gt;-1%,'Region - Pune Data'!V72&lt;101%),1,0)</f>
        <v>1</v>
      </c>
      <c r="K71">
        <f>IF(AND('Region - Pune Data'!V72&gt;100%,'Region - Pune Data'!V72&lt;301%),1,0)</f>
        <v>0</v>
      </c>
      <c r="L71">
        <f>IF(AND('Region - Pune Data'!V72&gt;300%,'Region - Pune Data'!V72&lt;501%),1,0)</f>
        <v>0</v>
      </c>
      <c r="M71">
        <f>IF(AND('Region - Pune Data'!V72&gt;500%,'Region - Pune Data'!V72&lt;1001%),1,0)</f>
        <v>0</v>
      </c>
      <c r="N71">
        <f>IF(AND('Region - Pune Data'!V72&gt;1000%,'Region - Pune Data'!V72&lt;2001%),1,0)</f>
        <v>0</v>
      </c>
      <c r="O71">
        <f>IF('Region - Pune Data'!V72&gt;2000%,1,0)</f>
        <v>0</v>
      </c>
      <c r="P71">
        <f t="shared" si="2"/>
        <v>1</v>
      </c>
      <c r="Q71">
        <f>IF('Region - Pune Data'!V72=0%,1,0)</f>
        <v>1</v>
      </c>
    </row>
    <row r="72" spans="1:17" x14ac:dyDescent="0.35">
      <c r="A72">
        <f>'Region - Pune Data'!A73</f>
        <v>71</v>
      </c>
      <c r="B72" t="str">
        <f>'Region - Pune Data'!B73</f>
        <v>Pune</v>
      </c>
      <c r="C72" t="str">
        <f>'Region - Pune Data'!C73</f>
        <v>Pune</v>
      </c>
      <c r="D72" t="str">
        <f>'Region - Pune Data'!D73</f>
        <v>Pune</v>
      </c>
      <c r="E72" t="str">
        <f>'Region - Pune Data'!E73</f>
        <v>Mulshi</v>
      </c>
      <c r="F72" t="str">
        <f>'Region - Pune Data'!F73</f>
        <v>20022133</v>
      </c>
      <c r="G72" t="str">
        <f>'Region - Pune Data'!G73</f>
        <v>Peth RR</v>
      </c>
      <c r="H72" t="str">
        <f>'Region - Pune Data'!H73</f>
        <v>Peth</v>
      </c>
      <c r="I72" t="str">
        <f>'Region - Pune Data'!I73</f>
        <v>Peth Khandoba Mal ESR 0.10 LL</v>
      </c>
      <c r="J72">
        <f>IF(AND('Region - Pune Data'!V73&gt;-1%,'Region - Pune Data'!V73&lt;101%),1,0)</f>
        <v>0</v>
      </c>
      <c r="K72">
        <f>IF(AND('Region - Pune Data'!V73&gt;100%,'Region - Pune Data'!V73&lt;301%),1,0)</f>
        <v>0</v>
      </c>
      <c r="L72">
        <f>IF(AND('Region - Pune Data'!V73&gt;300%,'Region - Pune Data'!V73&lt;501%),1,0)</f>
        <v>0</v>
      </c>
      <c r="M72">
        <f>IF(AND('Region - Pune Data'!V73&gt;500%,'Region - Pune Data'!V73&lt;1001%),1,0)</f>
        <v>1</v>
      </c>
      <c r="N72">
        <f>IF(AND('Region - Pune Data'!V73&gt;1000%,'Region - Pune Data'!V73&lt;2001%),1,0)</f>
        <v>0</v>
      </c>
      <c r="O72">
        <f>IF('Region - Pune Data'!V73&gt;2000%,1,0)</f>
        <v>0</v>
      </c>
      <c r="P72">
        <f t="shared" si="2"/>
        <v>1</v>
      </c>
      <c r="Q72">
        <f>IF('Region - Pune Data'!V73=0%,1,0)</f>
        <v>0</v>
      </c>
    </row>
    <row r="73" spans="1:17" x14ac:dyDescent="0.35">
      <c r="A73">
        <f>'Region - Pune Data'!A74</f>
        <v>72</v>
      </c>
      <c r="B73" t="str">
        <f>'Region - Pune Data'!B74</f>
        <v>Sangli</v>
      </c>
      <c r="C73" t="str">
        <f>'Region - Pune Data'!C74</f>
        <v>Solapur</v>
      </c>
      <c r="D73" t="str">
        <f>'Region - Pune Data'!D74</f>
        <v>Solapur</v>
      </c>
      <c r="E73" t="str">
        <f>'Region - Pune Data'!E74</f>
        <v>Sangola</v>
      </c>
      <c r="F73" t="str">
        <f>'Region - Pune Data'!F74</f>
        <v>20027396</v>
      </c>
      <c r="G73" t="str">
        <f>'Region - Pune Data'!G74</f>
        <v>Alegaon shirbhavi 82 Village</v>
      </c>
      <c r="H73" t="str">
        <f>'Region - Pune Data'!H74</f>
        <v>LaxmiNagar</v>
      </c>
      <c r="I73" t="str">
        <f>'Region - Pune Data'!I74</f>
        <v>LaxmiNagar ESR 0.50LL</v>
      </c>
      <c r="J73">
        <f>IF(AND('Region - Pune Data'!V74&gt;-1%,'Region - Pune Data'!V74&lt;101%),1,0)</f>
        <v>0</v>
      </c>
      <c r="K73">
        <f>IF(AND('Region - Pune Data'!V74&gt;100%,'Region - Pune Data'!V74&lt;301%),1,0)</f>
        <v>1</v>
      </c>
      <c r="L73">
        <f>IF(AND('Region - Pune Data'!V74&gt;300%,'Region - Pune Data'!V74&lt;501%),1,0)</f>
        <v>0</v>
      </c>
      <c r="M73">
        <f>IF(AND('Region - Pune Data'!V74&gt;500%,'Region - Pune Data'!V74&lt;1001%),1,0)</f>
        <v>0</v>
      </c>
      <c r="N73">
        <f>IF(AND('Region - Pune Data'!V74&gt;1000%,'Region - Pune Data'!V74&lt;2001%),1,0)</f>
        <v>0</v>
      </c>
      <c r="O73">
        <f>IF('Region - Pune Data'!V74&gt;2000%,1,0)</f>
        <v>0</v>
      </c>
      <c r="P73">
        <f t="shared" si="2"/>
        <v>1</v>
      </c>
      <c r="Q73">
        <f>IF('Region - Pune Data'!V74=0%,1,0)</f>
        <v>0</v>
      </c>
    </row>
    <row r="74" spans="1:17" x14ac:dyDescent="0.35">
      <c r="A74">
        <f>'Region - Pune Data'!A75</f>
        <v>73</v>
      </c>
      <c r="B74" t="str">
        <f>'Region - Pune Data'!B75</f>
        <v>Sangli</v>
      </c>
      <c r="C74" t="str">
        <f>'Region - Pune Data'!C75</f>
        <v>Solapur</v>
      </c>
      <c r="D74" t="str">
        <f>'Region - Pune Data'!D75</f>
        <v>Solapur</v>
      </c>
      <c r="E74" t="str">
        <f>'Region - Pune Data'!E75</f>
        <v>Sangola</v>
      </c>
      <c r="F74" t="str">
        <f>'Region - Pune Data'!F75</f>
        <v>20027396</v>
      </c>
      <c r="G74" t="str">
        <f>'Region - Pune Data'!G75</f>
        <v>Alegaon shirbhavi 82 Village</v>
      </c>
      <c r="H74" t="str">
        <f>'Region - Pune Data'!H75</f>
        <v>Karandewadi</v>
      </c>
      <c r="I74" t="str">
        <f>'Region - Pune Data'!I75</f>
        <v>Karandewadi Existing ESR OL1 0.15 LL</v>
      </c>
      <c r="J74">
        <f>IF(AND('Region - Pune Data'!V75&gt;-1%,'Region - Pune Data'!V75&lt;101%),1,0)</f>
        <v>0</v>
      </c>
      <c r="K74">
        <f>IF(AND('Region - Pune Data'!V75&gt;100%,'Region - Pune Data'!V75&lt;301%),1,0)</f>
        <v>1</v>
      </c>
      <c r="L74">
        <f>IF(AND('Region - Pune Data'!V75&gt;300%,'Region - Pune Data'!V75&lt;501%),1,0)</f>
        <v>0</v>
      </c>
      <c r="M74">
        <f>IF(AND('Region - Pune Data'!V75&gt;500%,'Region - Pune Data'!V75&lt;1001%),1,0)</f>
        <v>0</v>
      </c>
      <c r="N74">
        <f>IF(AND('Region - Pune Data'!V75&gt;1000%,'Region - Pune Data'!V75&lt;2001%),1,0)</f>
        <v>0</v>
      </c>
      <c r="O74">
        <f>IF('Region - Pune Data'!V75&gt;2000%,1,0)</f>
        <v>0</v>
      </c>
      <c r="P74">
        <f t="shared" si="2"/>
        <v>1</v>
      </c>
      <c r="Q74">
        <f>IF('Region - Pune Data'!V75=0%,1,0)</f>
        <v>0</v>
      </c>
    </row>
    <row r="75" spans="1:17" x14ac:dyDescent="0.35">
      <c r="A75">
        <f>'Region - Pune Data'!A76</f>
        <v>74</v>
      </c>
      <c r="B75" t="str">
        <f>'Region - Pune Data'!B76</f>
        <v>Sangli</v>
      </c>
      <c r="C75" t="str">
        <f>'Region - Pune Data'!C76</f>
        <v>Solapur</v>
      </c>
      <c r="D75" t="str">
        <f>'Region - Pune Data'!D76</f>
        <v>Solapur</v>
      </c>
      <c r="E75" t="str">
        <f>'Region - Pune Data'!E76</f>
        <v>Sangola</v>
      </c>
      <c r="F75" t="str">
        <f>'Region - Pune Data'!F76</f>
        <v>20027396</v>
      </c>
      <c r="G75" t="str">
        <f>'Region - Pune Data'!G76</f>
        <v>Alegaon shirbhavi 82 Village</v>
      </c>
      <c r="H75" t="str">
        <f>'Region - Pune Data'!H76</f>
        <v>Metakar wadi</v>
      </c>
      <c r="I75" t="str">
        <f>'Region - Pune Data'!I76</f>
        <v>Methawadi ESR 0.75LL</v>
      </c>
      <c r="J75">
        <f>IF(AND('Region - Pune Data'!V76&gt;-1%,'Region - Pune Data'!V76&lt;101%),1,0)</f>
        <v>1</v>
      </c>
      <c r="K75">
        <f>IF(AND('Region - Pune Data'!V76&gt;100%,'Region - Pune Data'!V76&lt;301%),1,0)</f>
        <v>0</v>
      </c>
      <c r="L75">
        <f>IF(AND('Region - Pune Data'!V76&gt;300%,'Region - Pune Data'!V76&lt;501%),1,0)</f>
        <v>0</v>
      </c>
      <c r="M75">
        <f>IF(AND('Region - Pune Data'!V76&gt;500%,'Region - Pune Data'!V76&lt;1001%),1,0)</f>
        <v>0</v>
      </c>
      <c r="N75">
        <f>IF(AND('Region - Pune Data'!V76&gt;1000%,'Region - Pune Data'!V76&lt;2001%),1,0)</f>
        <v>0</v>
      </c>
      <c r="O75">
        <f>IF('Region - Pune Data'!V76&gt;2000%,1,0)</f>
        <v>0</v>
      </c>
      <c r="P75">
        <f t="shared" si="2"/>
        <v>1</v>
      </c>
      <c r="Q75">
        <f>IF('Region - Pune Data'!V76=0%,1,0)</f>
        <v>0</v>
      </c>
    </row>
    <row r="76" spans="1:17" x14ac:dyDescent="0.35">
      <c r="A76">
        <f>'Region - Pune Data'!A77</f>
        <v>75</v>
      </c>
      <c r="B76" t="str">
        <f>'Region - Pune Data'!B77</f>
        <v>Pune</v>
      </c>
      <c r="C76" t="str">
        <f>'Region - Pune Data'!C77</f>
        <v>Pune</v>
      </c>
      <c r="D76" t="str">
        <f>'Region - Pune Data'!D77</f>
        <v>Pune</v>
      </c>
      <c r="E76" t="str">
        <f>'Region - Pune Data'!E77</f>
        <v>Mulshi</v>
      </c>
      <c r="F76" t="str">
        <f>'Region - Pune Data'!F77</f>
        <v>20022133</v>
      </c>
      <c r="G76" t="str">
        <f>'Region - Pune Data'!G77</f>
        <v>Peth RR</v>
      </c>
      <c r="H76" t="str">
        <f>'Region - Pune Data'!H77</f>
        <v>Thugaon</v>
      </c>
      <c r="I76" t="str">
        <f>'Region - Pune Data'!I77</f>
        <v>Dasturwadi GSR 0.20 LL</v>
      </c>
      <c r="J76">
        <f>IF(AND('Region - Pune Data'!V77&gt;-1%,'Region - Pune Data'!V77&lt;101%),1,0)</f>
        <v>1</v>
      </c>
      <c r="K76">
        <f>IF(AND('Region - Pune Data'!V77&gt;100%,'Region - Pune Data'!V77&lt;301%),1,0)</f>
        <v>0</v>
      </c>
      <c r="L76">
        <f>IF(AND('Region - Pune Data'!V77&gt;300%,'Region - Pune Data'!V77&lt;501%),1,0)</f>
        <v>0</v>
      </c>
      <c r="M76">
        <f>IF(AND('Region - Pune Data'!V77&gt;500%,'Region - Pune Data'!V77&lt;1001%),1,0)</f>
        <v>0</v>
      </c>
      <c r="N76">
        <f>IF(AND('Region - Pune Data'!V77&gt;1000%,'Region - Pune Data'!V77&lt;2001%),1,0)</f>
        <v>0</v>
      </c>
      <c r="O76">
        <f>IF('Region - Pune Data'!V77&gt;2000%,1,0)</f>
        <v>0</v>
      </c>
      <c r="P76">
        <f t="shared" si="2"/>
        <v>1</v>
      </c>
      <c r="Q76">
        <f>IF('Region - Pune Data'!V77=0%,1,0)</f>
        <v>1</v>
      </c>
    </row>
    <row r="77" spans="1:17" x14ac:dyDescent="0.35">
      <c r="A77">
        <f>'Region - Pune Data'!A78</f>
        <v>76</v>
      </c>
      <c r="B77" t="str">
        <f>'Region - Pune Data'!B78</f>
        <v>Pune</v>
      </c>
      <c r="C77" t="str">
        <f>'Region - Pune Data'!C78</f>
        <v>Pune</v>
      </c>
      <c r="D77" t="str">
        <f>'Region - Pune Data'!D78</f>
        <v>Pune</v>
      </c>
      <c r="E77" t="str">
        <f>'Region - Pune Data'!E78</f>
        <v>Mulshi</v>
      </c>
      <c r="F77" t="str">
        <f>'Region - Pune Data'!F78</f>
        <v>20022133</v>
      </c>
      <c r="G77" t="str">
        <f>'Region - Pune Data'!G78</f>
        <v>Peth RR</v>
      </c>
      <c r="H77" t="str">
        <f>'Region - Pune Data'!H78</f>
        <v>Thugaon</v>
      </c>
      <c r="I77" t="str">
        <f>'Region - Pune Data'!I78</f>
        <v>Thugaon Gaothan ESR 0.30LL</v>
      </c>
      <c r="J77">
        <f>IF(AND('Region - Pune Data'!V78&gt;-1%,'Region - Pune Data'!V78&lt;101%),1,0)</f>
        <v>1</v>
      </c>
      <c r="K77">
        <f>IF(AND('Region - Pune Data'!V78&gt;100%,'Region - Pune Data'!V78&lt;301%),1,0)</f>
        <v>0</v>
      </c>
      <c r="L77">
        <f>IF(AND('Region - Pune Data'!V78&gt;300%,'Region - Pune Data'!V78&lt;501%),1,0)</f>
        <v>0</v>
      </c>
      <c r="M77">
        <f>IF(AND('Region - Pune Data'!V78&gt;500%,'Region - Pune Data'!V78&lt;1001%),1,0)</f>
        <v>0</v>
      </c>
      <c r="N77">
        <f>IF(AND('Region - Pune Data'!V78&gt;1000%,'Region - Pune Data'!V78&lt;2001%),1,0)</f>
        <v>0</v>
      </c>
      <c r="O77">
        <f>IF('Region - Pune Data'!V78&gt;2000%,1,0)</f>
        <v>0</v>
      </c>
      <c r="P77">
        <f t="shared" si="2"/>
        <v>1</v>
      </c>
      <c r="Q77">
        <f>IF('Region - Pune Data'!V78=0%,1,0)</f>
        <v>0</v>
      </c>
    </row>
    <row r="78" spans="1:17" x14ac:dyDescent="0.35">
      <c r="A78">
        <f>'Region - Pune Data'!A79</f>
        <v>77</v>
      </c>
      <c r="B78" t="str">
        <f>'Region - Pune Data'!B79</f>
        <v>Sangli</v>
      </c>
      <c r="C78" t="str">
        <f>'Region - Pune Data'!C79</f>
        <v>Solapur</v>
      </c>
      <c r="D78" t="str">
        <f>'Region - Pune Data'!D79</f>
        <v>Solapur</v>
      </c>
      <c r="E78" t="str">
        <f>'Region - Pune Data'!E79</f>
        <v>Sangola</v>
      </c>
      <c r="F78" t="str">
        <f>'Region - Pune Data'!F79</f>
        <v>20027396</v>
      </c>
      <c r="G78" t="str">
        <f>'Region - Pune Data'!G79</f>
        <v>Alegaon shirbhavi 82 Village</v>
      </c>
      <c r="H78" t="str">
        <f>'Region - Pune Data'!H79</f>
        <v>Bhopasewadi</v>
      </c>
      <c r="I78" t="str">
        <f>'Region - Pune Data'!I79</f>
        <v>Bhopasewadi 0.25 LL</v>
      </c>
      <c r="J78">
        <f>IF(AND('Region - Pune Data'!V79&gt;-1%,'Region - Pune Data'!V79&lt;101%),1,0)</f>
        <v>1</v>
      </c>
      <c r="K78">
        <f>IF(AND('Region - Pune Data'!V79&gt;100%,'Region - Pune Data'!V79&lt;301%),1,0)</f>
        <v>0</v>
      </c>
      <c r="L78">
        <f>IF(AND('Region - Pune Data'!V79&gt;300%,'Region - Pune Data'!V79&lt;501%),1,0)</f>
        <v>0</v>
      </c>
      <c r="M78">
        <f>IF(AND('Region - Pune Data'!V79&gt;500%,'Region - Pune Data'!V79&lt;1001%),1,0)</f>
        <v>0</v>
      </c>
      <c r="N78">
        <f>IF(AND('Region - Pune Data'!V79&gt;1000%,'Region - Pune Data'!V79&lt;2001%),1,0)</f>
        <v>0</v>
      </c>
      <c r="O78">
        <f>IF('Region - Pune Data'!V79&gt;2000%,1,0)</f>
        <v>0</v>
      </c>
      <c r="P78">
        <f t="shared" si="2"/>
        <v>1</v>
      </c>
      <c r="Q78">
        <f>IF('Region - Pune Data'!V79=0%,1,0)</f>
        <v>1</v>
      </c>
    </row>
    <row r="79" spans="1:17" x14ac:dyDescent="0.35">
      <c r="A79">
        <f>'Region - Pune Data'!A80</f>
        <v>78</v>
      </c>
      <c r="B79" t="str">
        <f>'Region - Pune Data'!B80</f>
        <v>Sangli</v>
      </c>
      <c r="C79" t="str">
        <f>'Region - Pune Data'!C80</f>
        <v>Solapur</v>
      </c>
      <c r="D79" t="str">
        <f>'Region - Pune Data'!D80</f>
        <v>Solapur</v>
      </c>
      <c r="E79" t="str">
        <f>'Region - Pune Data'!E80</f>
        <v>Sangola</v>
      </c>
      <c r="F79" t="str">
        <f>'Region - Pune Data'!F80</f>
        <v>20027396</v>
      </c>
      <c r="G79" t="str">
        <f>'Region - Pune Data'!G80</f>
        <v>Alegaon shirbhavi 82 Village</v>
      </c>
      <c r="H79" t="str">
        <f>'Region - Pune Data'!H80</f>
        <v>Pachegaon BK</v>
      </c>
      <c r="I79" t="str">
        <f>'Region - Pune Data'!I80</f>
        <v>Pachegaon BK Existing GSR 0.50 LL</v>
      </c>
      <c r="J79">
        <f>IF(AND('Region - Pune Data'!V80&gt;-1%,'Region - Pune Data'!V80&lt;101%),1,0)</f>
        <v>1</v>
      </c>
      <c r="K79">
        <f>IF(AND('Region - Pune Data'!V80&gt;100%,'Region - Pune Data'!V80&lt;301%),1,0)</f>
        <v>0</v>
      </c>
      <c r="L79">
        <f>IF(AND('Region - Pune Data'!V80&gt;300%,'Region - Pune Data'!V80&lt;501%),1,0)</f>
        <v>0</v>
      </c>
      <c r="M79">
        <f>IF(AND('Region - Pune Data'!V80&gt;500%,'Region - Pune Data'!V80&lt;1001%),1,0)</f>
        <v>0</v>
      </c>
      <c r="N79">
        <f>IF(AND('Region - Pune Data'!V80&gt;1000%,'Region - Pune Data'!V80&lt;2001%),1,0)</f>
        <v>0</v>
      </c>
      <c r="O79">
        <f>IF('Region - Pune Data'!V80&gt;2000%,1,0)</f>
        <v>0</v>
      </c>
      <c r="P79">
        <f t="shared" si="2"/>
        <v>1</v>
      </c>
      <c r="Q79">
        <f>IF('Region - Pune Data'!V80=0%,1,0)</f>
        <v>1</v>
      </c>
    </row>
    <row r="80" spans="1:17" x14ac:dyDescent="0.35">
      <c r="A80">
        <f>'Region - Pune Data'!A81</f>
        <v>79</v>
      </c>
      <c r="B80" t="str">
        <f>'Region - Pune Data'!B81</f>
        <v>Pune</v>
      </c>
      <c r="C80" t="str">
        <f>'Region - Pune Data'!C81</f>
        <v>Pune</v>
      </c>
      <c r="D80" t="str">
        <f>'Region - Pune Data'!D81</f>
        <v>Pune</v>
      </c>
      <c r="E80" t="str">
        <f>'Region - Pune Data'!E81</f>
        <v>Mulshi</v>
      </c>
      <c r="F80" t="str">
        <f>'Region - Pune Data'!F81</f>
        <v>20022133</v>
      </c>
      <c r="G80" t="str">
        <f>'Region - Pune Data'!G81</f>
        <v>Peth RR</v>
      </c>
      <c r="H80" t="str">
        <f>'Region - Pune Data'!H81</f>
        <v>Paragaon</v>
      </c>
      <c r="I80" t="str">
        <f>'Region - Pune Data'!I81</f>
        <v>Paragaon Gaothan OL 2 ESR 0.10LL</v>
      </c>
      <c r="J80">
        <f>IF(AND('Region - Pune Data'!V81&gt;-1%,'Region - Pune Data'!V81&lt;101%),1,0)</f>
        <v>1</v>
      </c>
      <c r="K80">
        <f>IF(AND('Region - Pune Data'!V81&gt;100%,'Region - Pune Data'!V81&lt;301%),1,0)</f>
        <v>0</v>
      </c>
      <c r="L80">
        <f>IF(AND('Region - Pune Data'!V81&gt;300%,'Region - Pune Data'!V81&lt;501%),1,0)</f>
        <v>0</v>
      </c>
      <c r="M80">
        <f>IF(AND('Region - Pune Data'!V81&gt;500%,'Region - Pune Data'!V81&lt;1001%),1,0)</f>
        <v>0</v>
      </c>
      <c r="N80">
        <f>IF(AND('Region - Pune Data'!V81&gt;1000%,'Region - Pune Data'!V81&lt;2001%),1,0)</f>
        <v>0</v>
      </c>
      <c r="O80">
        <f>IF('Region - Pune Data'!V81&gt;2000%,1,0)</f>
        <v>0</v>
      </c>
      <c r="P80">
        <f t="shared" si="2"/>
        <v>1</v>
      </c>
      <c r="Q80">
        <f>IF('Region - Pune Data'!V81=0%,1,0)</f>
        <v>1</v>
      </c>
    </row>
    <row r="81" spans="1:17" x14ac:dyDescent="0.35">
      <c r="A81">
        <f>'Region - Pune Data'!A82</f>
        <v>80</v>
      </c>
      <c r="B81" t="str">
        <f>'Region - Pune Data'!B82</f>
        <v>Pune</v>
      </c>
      <c r="C81" t="str">
        <f>'Region - Pune Data'!C82</f>
        <v>Pune</v>
      </c>
      <c r="D81" t="str">
        <f>'Region - Pune Data'!D82</f>
        <v>Pune</v>
      </c>
      <c r="E81" t="str">
        <f>'Region - Pune Data'!E82</f>
        <v>Mulshi</v>
      </c>
      <c r="F81" t="str">
        <f>'Region - Pune Data'!F82</f>
        <v>20022133</v>
      </c>
      <c r="G81" t="str">
        <f>'Region - Pune Data'!G82</f>
        <v>Peth RR</v>
      </c>
      <c r="H81" t="str">
        <f>'Region - Pune Data'!H82</f>
        <v>Bhawadi</v>
      </c>
      <c r="I81" t="str">
        <f>'Region - Pune Data'!I82</f>
        <v>Bhawdi Kudlwadi GSR 0.1LL</v>
      </c>
      <c r="J81">
        <f>IF(AND('Region - Pune Data'!V82&gt;-1%,'Region - Pune Data'!V82&lt;101%),1,0)</f>
        <v>1</v>
      </c>
      <c r="K81">
        <f>IF(AND('Region - Pune Data'!V82&gt;100%,'Region - Pune Data'!V82&lt;301%),1,0)</f>
        <v>0</v>
      </c>
      <c r="L81">
        <f>IF(AND('Region - Pune Data'!V82&gt;300%,'Region - Pune Data'!V82&lt;501%),1,0)</f>
        <v>0</v>
      </c>
      <c r="M81">
        <f>IF(AND('Region - Pune Data'!V82&gt;500%,'Region - Pune Data'!V82&lt;1001%),1,0)</f>
        <v>0</v>
      </c>
      <c r="N81">
        <f>IF(AND('Region - Pune Data'!V82&gt;1000%,'Region - Pune Data'!V82&lt;2001%),1,0)</f>
        <v>0</v>
      </c>
      <c r="O81">
        <f>IF('Region - Pune Data'!V82&gt;2000%,1,0)</f>
        <v>0</v>
      </c>
      <c r="P81">
        <f t="shared" si="2"/>
        <v>1</v>
      </c>
      <c r="Q81">
        <f>IF('Region - Pune Data'!V82=0%,1,0)</f>
        <v>1</v>
      </c>
    </row>
    <row r="82" spans="1:17" x14ac:dyDescent="0.35">
      <c r="A82">
        <f>'Region - Pune Data'!A83</f>
        <v>81</v>
      </c>
      <c r="B82" t="str">
        <f>'Region - Pune Data'!B83</f>
        <v>Pune</v>
      </c>
      <c r="C82" t="str">
        <f>'Region - Pune Data'!C83</f>
        <v>Pune</v>
      </c>
      <c r="D82" t="str">
        <f>'Region - Pune Data'!D83</f>
        <v>Pune</v>
      </c>
      <c r="E82" t="str">
        <f>'Region - Pune Data'!E83</f>
        <v>Mulshi</v>
      </c>
      <c r="F82" t="str">
        <f>'Region - Pune Data'!F83</f>
        <v>20022133</v>
      </c>
      <c r="G82" t="str">
        <f>'Region - Pune Data'!G83</f>
        <v>Peth RR</v>
      </c>
      <c r="H82" t="str">
        <f>'Region - Pune Data'!H83</f>
        <v>Paragaon</v>
      </c>
      <c r="I82" t="str">
        <f>'Region - Pune Data'!I83</f>
        <v>Paragaon Dage Thakarwadi ESR 0.10LL</v>
      </c>
      <c r="J82">
        <f>IF(AND('Region - Pune Data'!V83&gt;-1%,'Region - Pune Data'!V83&lt;101%),1,0)</f>
        <v>1</v>
      </c>
      <c r="K82">
        <f>IF(AND('Region - Pune Data'!V83&gt;100%,'Region - Pune Data'!V83&lt;301%),1,0)</f>
        <v>0</v>
      </c>
      <c r="L82">
        <f>IF(AND('Region - Pune Data'!V83&gt;300%,'Region - Pune Data'!V83&lt;501%),1,0)</f>
        <v>0</v>
      </c>
      <c r="M82">
        <f>IF(AND('Region - Pune Data'!V83&gt;500%,'Region - Pune Data'!V83&lt;1001%),1,0)</f>
        <v>0</v>
      </c>
      <c r="N82">
        <f>IF(AND('Region - Pune Data'!V83&gt;1000%,'Region - Pune Data'!V83&lt;2001%),1,0)</f>
        <v>0</v>
      </c>
      <c r="O82">
        <f>IF('Region - Pune Data'!V83&gt;2000%,1,0)</f>
        <v>0</v>
      </c>
      <c r="P82">
        <f t="shared" si="2"/>
        <v>1</v>
      </c>
      <c r="Q82">
        <f>IF('Region - Pune Data'!V83=0%,1,0)</f>
        <v>1</v>
      </c>
    </row>
    <row r="83" spans="1:17" x14ac:dyDescent="0.35">
      <c r="A83">
        <f>'Region - Pune Data'!A84</f>
        <v>82</v>
      </c>
      <c r="B83" t="str">
        <f>'Region - Pune Data'!B84</f>
        <v>Sangli</v>
      </c>
      <c r="C83" t="str">
        <f>'Region - Pune Data'!C84</f>
        <v>Solapur</v>
      </c>
      <c r="D83" t="str">
        <f>'Region - Pune Data'!D84</f>
        <v>Solapur</v>
      </c>
      <c r="E83" t="str">
        <f>'Region - Pune Data'!E84</f>
        <v>Sangola</v>
      </c>
      <c r="F83" t="str">
        <f>'Region - Pune Data'!F84</f>
        <v>20027396</v>
      </c>
      <c r="G83" t="str">
        <f>'Region - Pune Data'!G84</f>
        <v>Alegaon shirbhavi 82 Village</v>
      </c>
      <c r="H83" t="str">
        <f>'Region - Pune Data'!H84</f>
        <v>Vasud</v>
      </c>
      <c r="I83" t="str">
        <f>'Region - Pune Data'!I84</f>
        <v>Vasud Existing ESR 0.25 LL</v>
      </c>
      <c r="J83">
        <f>IF(AND('Region - Pune Data'!V84&gt;-1%,'Region - Pune Data'!V84&lt;101%),1,0)</f>
        <v>0</v>
      </c>
      <c r="K83">
        <f>IF(AND('Region - Pune Data'!V84&gt;100%,'Region - Pune Data'!V84&lt;301%),1,0)</f>
        <v>1</v>
      </c>
      <c r="L83">
        <f>IF(AND('Region - Pune Data'!V84&gt;300%,'Region - Pune Data'!V84&lt;501%),1,0)</f>
        <v>0</v>
      </c>
      <c r="M83">
        <f>IF(AND('Region - Pune Data'!V84&gt;500%,'Region - Pune Data'!V84&lt;1001%),1,0)</f>
        <v>0</v>
      </c>
      <c r="N83">
        <f>IF(AND('Region - Pune Data'!V84&gt;1000%,'Region - Pune Data'!V84&lt;2001%),1,0)</f>
        <v>0</v>
      </c>
      <c r="O83">
        <f>IF('Region - Pune Data'!V84&gt;2000%,1,0)</f>
        <v>0</v>
      </c>
      <c r="P83">
        <f t="shared" si="2"/>
        <v>1</v>
      </c>
      <c r="Q83">
        <f>IF('Region - Pune Data'!V84=0%,1,0)</f>
        <v>0</v>
      </c>
    </row>
    <row r="84" spans="1:17" x14ac:dyDescent="0.35">
      <c r="A84">
        <f>'Region - Pune Data'!A85</f>
        <v>83</v>
      </c>
      <c r="B84" t="str">
        <f>'Region - Pune Data'!B85</f>
        <v>Pune</v>
      </c>
      <c r="C84" t="str">
        <f>'Region - Pune Data'!C85</f>
        <v>Pune 1</v>
      </c>
      <c r="D84" t="str">
        <f>'Region - Pune Data'!D85</f>
        <v>Baramati</v>
      </c>
      <c r="E84" t="str">
        <f>'Region - Pune Data'!E85</f>
        <v>Ambegaon</v>
      </c>
      <c r="F84" t="str">
        <f>'Region - Pune Data'!F85</f>
        <v>20017250</v>
      </c>
      <c r="G84" t="str">
        <f>'Region - Pune Data'!G85</f>
        <v>LONI BHAPKAR RRWSS</v>
      </c>
      <c r="H84" t="str">
        <f>'Region - Pune Data'!H85</f>
        <v>Palsi</v>
      </c>
      <c r="I84" t="str">
        <f>'Region - Pune Data'!I85</f>
        <v>Palsi Gadaderwasti OL1 ESR</v>
      </c>
      <c r="J84">
        <f>IF(AND('Region - Pune Data'!V85&gt;-1%,'Region - Pune Data'!V85&lt;101%),1,0)</f>
        <v>1</v>
      </c>
      <c r="K84">
        <f>IF(AND('Region - Pune Data'!V85&gt;100%,'Region - Pune Data'!V85&lt;301%),1,0)</f>
        <v>0</v>
      </c>
      <c r="L84">
        <f>IF(AND('Region - Pune Data'!V85&gt;300%,'Region - Pune Data'!V85&lt;501%),1,0)</f>
        <v>0</v>
      </c>
      <c r="M84">
        <f>IF(AND('Region - Pune Data'!V85&gt;500%,'Region - Pune Data'!V85&lt;1001%),1,0)</f>
        <v>0</v>
      </c>
      <c r="N84">
        <f>IF(AND('Region - Pune Data'!V85&gt;1000%,'Region - Pune Data'!V85&lt;2001%),1,0)</f>
        <v>0</v>
      </c>
      <c r="O84">
        <f>IF('Region - Pune Data'!V85&gt;2000%,1,0)</f>
        <v>0</v>
      </c>
      <c r="P84">
        <f t="shared" si="2"/>
        <v>1</v>
      </c>
      <c r="Q84">
        <f>IF('Region - Pune Data'!V85=0%,1,0)</f>
        <v>1</v>
      </c>
    </row>
    <row r="85" spans="1:17" x14ac:dyDescent="0.35">
      <c r="A85">
        <f>'Region - Pune Data'!A86</f>
        <v>84</v>
      </c>
      <c r="B85" t="str">
        <f>'Region - Pune Data'!B86</f>
        <v>Pune</v>
      </c>
      <c r="C85" t="str">
        <f>'Region - Pune Data'!C86</f>
        <v>Pune 1</v>
      </c>
      <c r="D85" t="str">
        <f>'Region - Pune Data'!D86</f>
        <v>Baramati</v>
      </c>
      <c r="E85" t="str">
        <f>'Region - Pune Data'!E86</f>
        <v>Ambegaon</v>
      </c>
      <c r="F85" t="str">
        <f>'Region - Pune Data'!F86</f>
        <v>20017250</v>
      </c>
      <c r="G85" t="str">
        <f>'Region - Pune Data'!G86</f>
        <v>LONI BHAPKAR RRWSS</v>
      </c>
      <c r="H85" t="str">
        <f>'Region - Pune Data'!H86</f>
        <v>Palsi</v>
      </c>
      <c r="I85" t="str">
        <f>'Region - Pune Data'!I86</f>
        <v>Palsi OL2 ESR</v>
      </c>
      <c r="J85">
        <f>IF(AND('Region - Pune Data'!V86&gt;-1%,'Region - Pune Data'!V86&lt;101%),1,0)</f>
        <v>0</v>
      </c>
      <c r="K85">
        <f>IF(AND('Region - Pune Data'!V86&gt;100%,'Region - Pune Data'!V86&lt;301%),1,0)</f>
        <v>1</v>
      </c>
      <c r="L85">
        <f>IF(AND('Region - Pune Data'!V86&gt;300%,'Region - Pune Data'!V86&lt;501%),1,0)</f>
        <v>0</v>
      </c>
      <c r="M85">
        <f>IF(AND('Region - Pune Data'!V86&gt;500%,'Region - Pune Data'!V86&lt;1001%),1,0)</f>
        <v>0</v>
      </c>
      <c r="N85">
        <f>IF(AND('Region - Pune Data'!V86&gt;1000%,'Region - Pune Data'!V86&lt;2001%),1,0)</f>
        <v>0</v>
      </c>
      <c r="O85">
        <f>IF('Region - Pune Data'!V86&gt;2000%,1,0)</f>
        <v>0</v>
      </c>
      <c r="P85">
        <f t="shared" si="2"/>
        <v>1</v>
      </c>
      <c r="Q85">
        <f>IF('Region - Pune Data'!V86=0%,1,0)</f>
        <v>0</v>
      </c>
    </row>
    <row r="86" spans="1:17" x14ac:dyDescent="0.35">
      <c r="A86">
        <f>'Region - Pune Data'!A87</f>
        <v>85</v>
      </c>
      <c r="B86" t="str">
        <f>'Region - Pune Data'!B87</f>
        <v>Pune</v>
      </c>
      <c r="C86" t="str">
        <f>'Region - Pune Data'!C87</f>
        <v>Pune 1</v>
      </c>
      <c r="D86" t="str">
        <f>'Region - Pune Data'!D87</f>
        <v>Baramati</v>
      </c>
      <c r="E86" t="str">
        <f>'Region - Pune Data'!E87</f>
        <v>Ambegaon</v>
      </c>
      <c r="F86" t="str">
        <f>'Region - Pune Data'!F87</f>
        <v>20017250</v>
      </c>
      <c r="G86" t="str">
        <f>'Region - Pune Data'!G87</f>
        <v>LONI BHAPKAR RRWSS</v>
      </c>
      <c r="H86" t="str">
        <f>'Region - Pune Data'!H87</f>
        <v>Palsi</v>
      </c>
      <c r="I86" t="str">
        <f>'Region - Pune Data'!I87</f>
        <v>Palsi Gadaderwasti OL2 ESR</v>
      </c>
      <c r="J86">
        <f>IF(AND('Region - Pune Data'!V87&gt;-1%,'Region - Pune Data'!V87&lt;101%),1,0)</f>
        <v>1</v>
      </c>
      <c r="K86">
        <f>IF(AND('Region - Pune Data'!V87&gt;100%,'Region - Pune Data'!V87&lt;301%),1,0)</f>
        <v>0</v>
      </c>
      <c r="L86">
        <f>IF(AND('Region - Pune Data'!V87&gt;300%,'Region - Pune Data'!V87&lt;501%),1,0)</f>
        <v>0</v>
      </c>
      <c r="M86">
        <f>IF(AND('Region - Pune Data'!V87&gt;500%,'Region - Pune Data'!V87&lt;1001%),1,0)</f>
        <v>0</v>
      </c>
      <c r="N86">
        <f>IF(AND('Region - Pune Data'!V87&gt;1000%,'Region - Pune Data'!V87&lt;2001%),1,0)</f>
        <v>0</v>
      </c>
      <c r="O86">
        <f>IF('Region - Pune Data'!V87&gt;2000%,1,0)</f>
        <v>0</v>
      </c>
      <c r="P86">
        <f t="shared" si="2"/>
        <v>1</v>
      </c>
      <c r="Q86">
        <f>IF('Region - Pune Data'!V87=0%,1,0)</f>
        <v>1</v>
      </c>
    </row>
    <row r="87" spans="1:17" x14ac:dyDescent="0.35">
      <c r="A87">
        <f>'Region - Pune Data'!A88</f>
        <v>86</v>
      </c>
      <c r="B87" t="str">
        <f>'Region - Pune Data'!B88</f>
        <v>Pune</v>
      </c>
      <c r="C87" t="str">
        <f>'Region - Pune Data'!C88</f>
        <v>Pune</v>
      </c>
      <c r="D87" t="str">
        <f>'Region - Pune Data'!D88</f>
        <v>Pune</v>
      </c>
      <c r="E87" t="str">
        <f>'Region - Pune Data'!E88</f>
        <v>Mulshi</v>
      </c>
      <c r="F87" t="str">
        <f>'Region - Pune Data'!F88</f>
        <v>20022133</v>
      </c>
      <c r="G87" t="str">
        <f>'Region - Pune Data'!G88</f>
        <v>Peth RR</v>
      </c>
      <c r="H87" t="str">
        <f>'Region - Pune Data'!H88</f>
        <v>Karegaon</v>
      </c>
      <c r="I87" t="str">
        <f>'Region - Pune Data'!I88</f>
        <v>Karegaon Kanifnath Nagar OL 2 ESR 0.2LL</v>
      </c>
      <c r="J87">
        <f>IF(AND('Region - Pune Data'!V88&gt;-1%,'Region - Pune Data'!V88&lt;101%),1,0)</f>
        <v>0</v>
      </c>
      <c r="K87">
        <f>IF(AND('Region - Pune Data'!V88&gt;100%,'Region - Pune Data'!V88&lt;301%),1,0)</f>
        <v>0</v>
      </c>
      <c r="L87">
        <f>IF(AND('Region - Pune Data'!V88&gt;300%,'Region - Pune Data'!V88&lt;501%),1,0)</f>
        <v>0</v>
      </c>
      <c r="M87">
        <f>IF(AND('Region - Pune Data'!V88&gt;500%,'Region - Pune Data'!V88&lt;1001%),1,0)</f>
        <v>1</v>
      </c>
      <c r="N87">
        <f>IF(AND('Region - Pune Data'!V88&gt;1000%,'Region - Pune Data'!V88&lt;2001%),1,0)</f>
        <v>0</v>
      </c>
      <c r="O87">
        <f>IF('Region - Pune Data'!V88&gt;2000%,1,0)</f>
        <v>0</v>
      </c>
      <c r="P87">
        <f t="shared" si="2"/>
        <v>1</v>
      </c>
      <c r="Q87">
        <f>IF('Region - Pune Data'!V88=0%,1,0)</f>
        <v>0</v>
      </c>
    </row>
    <row r="88" spans="1:17" x14ac:dyDescent="0.35">
      <c r="A88">
        <f>'Region - Pune Data'!A89</f>
        <v>87</v>
      </c>
      <c r="B88" t="str">
        <f>'Region - Pune Data'!B89</f>
        <v>Pune</v>
      </c>
      <c r="C88" t="str">
        <f>'Region - Pune Data'!C89</f>
        <v>Pune</v>
      </c>
      <c r="D88" t="str">
        <f>'Region - Pune Data'!D89</f>
        <v>Pune</v>
      </c>
      <c r="E88" t="str">
        <f>'Region - Pune Data'!E89</f>
        <v>Mulshi</v>
      </c>
      <c r="F88" t="str">
        <f>'Region - Pune Data'!F89</f>
        <v>20022133</v>
      </c>
      <c r="G88" t="str">
        <f>'Region - Pune Data'!G89</f>
        <v>Peth RR</v>
      </c>
      <c r="H88" t="str">
        <f>'Region - Pune Data'!H89</f>
        <v>Karegaon</v>
      </c>
      <c r="I88" t="str">
        <f>'Region - Pune Data'!I89</f>
        <v>Karegaon Kanifnath Nagar OL 1 ESR 0.2LL</v>
      </c>
      <c r="J88">
        <f>IF(AND('Region - Pune Data'!V89&gt;-1%,'Region - Pune Data'!V89&lt;101%),1,0)</f>
        <v>1</v>
      </c>
      <c r="K88">
        <f>IF(AND('Region - Pune Data'!V89&gt;100%,'Region - Pune Data'!V89&lt;301%),1,0)</f>
        <v>0</v>
      </c>
      <c r="L88">
        <f>IF(AND('Region - Pune Data'!V89&gt;300%,'Region - Pune Data'!V89&lt;501%),1,0)</f>
        <v>0</v>
      </c>
      <c r="M88">
        <f>IF(AND('Region - Pune Data'!V89&gt;500%,'Region - Pune Data'!V89&lt;1001%),1,0)</f>
        <v>0</v>
      </c>
      <c r="N88">
        <f>IF(AND('Region - Pune Data'!V89&gt;1000%,'Region - Pune Data'!V89&lt;2001%),1,0)</f>
        <v>0</v>
      </c>
      <c r="O88">
        <f>IF('Region - Pune Data'!V89&gt;2000%,1,0)</f>
        <v>0</v>
      </c>
      <c r="P88">
        <f t="shared" si="2"/>
        <v>1</v>
      </c>
      <c r="Q88">
        <f>IF('Region - Pune Data'!V89=0%,1,0)</f>
        <v>0</v>
      </c>
    </row>
    <row r="89" spans="1:17" x14ac:dyDescent="0.35">
      <c r="A89">
        <f>'Region - Pune Data'!A90</f>
        <v>88</v>
      </c>
      <c r="B89" t="str">
        <f>'Region - Pune Data'!B90</f>
        <v>Pune</v>
      </c>
      <c r="C89" t="str">
        <f>'Region - Pune Data'!C90</f>
        <v>Pune</v>
      </c>
      <c r="D89" t="str">
        <f>'Region - Pune Data'!D90</f>
        <v>Pune</v>
      </c>
      <c r="E89" t="str">
        <f>'Region - Pune Data'!E90</f>
        <v>Mulshi</v>
      </c>
      <c r="F89" t="str">
        <f>'Region - Pune Data'!F90</f>
        <v>20022133</v>
      </c>
      <c r="G89" t="str">
        <f>'Region - Pune Data'!G90</f>
        <v>Peth RR</v>
      </c>
      <c r="H89" t="str">
        <f>'Region - Pune Data'!H90</f>
        <v>Peth</v>
      </c>
      <c r="I89" t="str">
        <f>'Region - Pune Data'!I90</f>
        <v>Peth Shriram Nagar ESR 0.55LL</v>
      </c>
      <c r="J89">
        <f>IF(AND('Region - Pune Data'!V90&gt;-1%,'Region - Pune Data'!V90&lt;101%),1,0)</f>
        <v>1</v>
      </c>
      <c r="K89">
        <f>IF(AND('Region - Pune Data'!V90&gt;100%,'Region - Pune Data'!V90&lt;301%),1,0)</f>
        <v>0</v>
      </c>
      <c r="L89">
        <f>IF(AND('Region - Pune Data'!V90&gt;300%,'Region - Pune Data'!V90&lt;501%),1,0)</f>
        <v>0</v>
      </c>
      <c r="M89">
        <f>IF(AND('Region - Pune Data'!V90&gt;500%,'Region - Pune Data'!V90&lt;1001%),1,0)</f>
        <v>0</v>
      </c>
      <c r="N89">
        <f>IF(AND('Region - Pune Data'!V90&gt;1000%,'Region - Pune Data'!V90&lt;2001%),1,0)</f>
        <v>0</v>
      </c>
      <c r="O89">
        <f>IF('Region - Pune Data'!V90&gt;2000%,1,0)</f>
        <v>0</v>
      </c>
      <c r="P89">
        <f t="shared" si="2"/>
        <v>1</v>
      </c>
      <c r="Q89">
        <f>IF('Region - Pune Data'!V90=0%,1,0)</f>
        <v>0</v>
      </c>
    </row>
    <row r="90" spans="1:17" x14ac:dyDescent="0.35">
      <c r="A90">
        <f>'Region - Pune Data'!A91</f>
        <v>89</v>
      </c>
      <c r="B90" t="str">
        <f>'Region - Pune Data'!B91</f>
        <v>Sangli</v>
      </c>
      <c r="C90" t="str">
        <f>'Region - Pune Data'!C91</f>
        <v>Solapur</v>
      </c>
      <c r="D90" t="str">
        <f>'Region - Pune Data'!D91</f>
        <v>Solapur</v>
      </c>
      <c r="E90" t="str">
        <f>'Region - Pune Data'!E91</f>
        <v>Sangola</v>
      </c>
      <c r="F90" t="str">
        <f>'Region - Pune Data'!F91</f>
        <v>20027396</v>
      </c>
      <c r="G90" t="str">
        <f>'Region - Pune Data'!G91</f>
        <v>Alegaon shirbhavi 82 Village</v>
      </c>
      <c r="H90" t="str">
        <f>'Region - Pune Data'!H91</f>
        <v>Y Mangewad</v>
      </c>
      <c r="I90" t="str">
        <f>'Region - Pune Data'!I91</f>
        <v>Y Mangewad Existing ESR 0.25 LL</v>
      </c>
      <c r="J90">
        <f>IF(AND('Region - Pune Data'!V91&gt;-1%,'Region - Pune Data'!V91&lt;101%),1,0)</f>
        <v>1</v>
      </c>
      <c r="K90">
        <f>IF(AND('Region - Pune Data'!V91&gt;100%,'Region - Pune Data'!V91&lt;301%),1,0)</f>
        <v>0</v>
      </c>
      <c r="L90">
        <f>IF(AND('Region - Pune Data'!V91&gt;300%,'Region - Pune Data'!V91&lt;501%),1,0)</f>
        <v>0</v>
      </c>
      <c r="M90">
        <f>IF(AND('Region - Pune Data'!V91&gt;500%,'Region - Pune Data'!V91&lt;1001%),1,0)</f>
        <v>0</v>
      </c>
      <c r="N90">
        <f>IF(AND('Region - Pune Data'!V91&gt;1000%,'Region - Pune Data'!V91&lt;2001%),1,0)</f>
        <v>0</v>
      </c>
      <c r="O90">
        <f>IF('Region - Pune Data'!V91&gt;2000%,1,0)</f>
        <v>0</v>
      </c>
      <c r="P90">
        <f t="shared" si="2"/>
        <v>1</v>
      </c>
      <c r="Q90">
        <f>IF('Region - Pune Data'!V91=0%,1,0)</f>
        <v>0</v>
      </c>
    </row>
    <row r="91" spans="1:17" x14ac:dyDescent="0.35">
      <c r="A91">
        <f>'Region - Pune Data'!A92</f>
        <v>90</v>
      </c>
      <c r="B91" t="str">
        <f>'Region - Pune Data'!B92</f>
        <v>Sangli</v>
      </c>
      <c r="C91" t="str">
        <f>'Region - Pune Data'!C92</f>
        <v>Sangli</v>
      </c>
      <c r="D91" t="str">
        <f>'Region - Pune Data'!D92</f>
        <v>Islampur</v>
      </c>
      <c r="E91" t="str">
        <f>'Region - Pune Data'!E92</f>
        <v>Valva</v>
      </c>
      <c r="F91" t="str">
        <f>'Region - Pune Data'!F92</f>
        <v>7940233</v>
      </c>
      <c r="G91" t="str">
        <f>'Region - Pune Data'!G92</f>
        <v>Peth &amp; two Villages</v>
      </c>
      <c r="H91" t="str">
        <f>'Region - Pune Data'!H92</f>
        <v>Peth</v>
      </c>
      <c r="I91" t="str">
        <f>'Region - Pune Data'!I92</f>
        <v>Peth Gaothan ESR 0.23LL</v>
      </c>
      <c r="J91">
        <f>IF(AND('Region - Pune Data'!V92&gt;-1%,'Region - Pune Data'!V92&lt;101%),1,0)</f>
        <v>1</v>
      </c>
      <c r="K91">
        <f>IF(AND('Region - Pune Data'!V92&gt;100%,'Region - Pune Data'!V92&lt;301%),1,0)</f>
        <v>0</v>
      </c>
      <c r="L91">
        <f>IF(AND('Region - Pune Data'!V92&gt;300%,'Region - Pune Data'!V92&lt;501%),1,0)</f>
        <v>0</v>
      </c>
      <c r="M91">
        <f>IF(AND('Region - Pune Data'!V92&gt;500%,'Region - Pune Data'!V92&lt;1001%),1,0)</f>
        <v>0</v>
      </c>
      <c r="N91">
        <f>IF(AND('Region - Pune Data'!V92&gt;1000%,'Region - Pune Data'!V92&lt;2001%),1,0)</f>
        <v>0</v>
      </c>
      <c r="O91">
        <f>IF('Region - Pune Data'!V92&gt;2000%,1,0)</f>
        <v>0</v>
      </c>
      <c r="P91">
        <f t="shared" si="2"/>
        <v>1</v>
      </c>
      <c r="Q91">
        <f>IF('Region - Pune Data'!V92=0%,1,0)</f>
        <v>1</v>
      </c>
    </row>
    <row r="92" spans="1:17" x14ac:dyDescent="0.35">
      <c r="A92">
        <f>'Region - Pune Data'!A93</f>
        <v>91</v>
      </c>
      <c r="B92" t="str">
        <f>'Region - Pune Data'!B93</f>
        <v>Pune</v>
      </c>
      <c r="C92" t="str">
        <f>'Region - Pune Data'!C93</f>
        <v>Satara</v>
      </c>
      <c r="D92" t="str">
        <f>'Region - Pune Data'!D93</f>
        <v>Pune</v>
      </c>
      <c r="E92" t="str">
        <f>'Region - Pune Data'!E93</f>
        <v>Phaltan</v>
      </c>
      <c r="F92" t="str">
        <f>'Region - Pune Data'!F93</f>
        <v>20019021</v>
      </c>
      <c r="G92" t="str">
        <f>'Region - Pune Data'!G93</f>
        <v>Dhuldev Algudewadi</v>
      </c>
      <c r="H92" t="str">
        <f>'Region - Pune Data'!H93</f>
        <v>Dhuldev</v>
      </c>
      <c r="I92" t="str">
        <f>'Region - Pune Data'!I93</f>
        <v>Khadakhira ESR 0.45 LL</v>
      </c>
      <c r="J92">
        <f>IF(AND('Region - Pune Data'!V93&gt;-1%,'Region - Pune Data'!V93&lt;101%),1,0)</f>
        <v>1</v>
      </c>
      <c r="K92">
        <f>IF(AND('Region - Pune Data'!V93&gt;100%,'Region - Pune Data'!V93&lt;301%),1,0)</f>
        <v>0</v>
      </c>
      <c r="L92">
        <f>IF(AND('Region - Pune Data'!V93&gt;300%,'Region - Pune Data'!V93&lt;501%),1,0)</f>
        <v>0</v>
      </c>
      <c r="M92">
        <f>IF(AND('Region - Pune Data'!V93&gt;500%,'Region - Pune Data'!V93&lt;1001%),1,0)</f>
        <v>0</v>
      </c>
      <c r="N92">
        <f>IF(AND('Region - Pune Data'!V93&gt;1000%,'Region - Pune Data'!V93&lt;2001%),1,0)</f>
        <v>0</v>
      </c>
      <c r="O92">
        <f>IF('Region - Pune Data'!V93&gt;2000%,1,0)</f>
        <v>0</v>
      </c>
      <c r="P92">
        <f t="shared" si="2"/>
        <v>1</v>
      </c>
      <c r="Q92">
        <f>IF('Region - Pune Data'!V93=0%,1,0)</f>
        <v>1</v>
      </c>
    </row>
    <row r="93" spans="1:17" x14ac:dyDescent="0.35">
      <c r="A93">
        <f>'Region - Pune Data'!A94</f>
        <v>92</v>
      </c>
      <c r="B93" t="str">
        <f>'Region - Pune Data'!B94</f>
        <v>Sangli</v>
      </c>
      <c r="C93" t="str">
        <f>'Region - Pune Data'!C94</f>
        <v>Solapur</v>
      </c>
      <c r="D93" t="str">
        <f>'Region - Pune Data'!D94</f>
        <v>Solapur</v>
      </c>
      <c r="E93" t="str">
        <f>'Region - Pune Data'!E94</f>
        <v>Mohol</v>
      </c>
      <c r="F93" t="str">
        <f>'Region - Pune Data'!F94</f>
        <v>20029637</v>
      </c>
      <c r="G93" t="str">
        <f>'Region - Pune Data'!G94</f>
        <v>Penur Patkul</v>
      </c>
      <c r="H93" t="str">
        <f>'Region - Pune Data'!H94</f>
        <v>Patkul</v>
      </c>
      <c r="I93" t="str">
        <f>'Region - Pune Data'!I94</f>
        <v>Patkul OL1 ESR 0.50 LL</v>
      </c>
      <c r="J93">
        <f>IF(AND('Region - Pune Data'!V94&gt;-1%,'Region - Pune Data'!V94&lt;101%),1,0)</f>
        <v>1</v>
      </c>
      <c r="K93">
        <f>IF(AND('Region - Pune Data'!V94&gt;100%,'Region - Pune Data'!V94&lt;301%),1,0)</f>
        <v>0</v>
      </c>
      <c r="L93">
        <f>IF(AND('Region - Pune Data'!V94&gt;300%,'Region - Pune Data'!V94&lt;501%),1,0)</f>
        <v>0</v>
      </c>
      <c r="M93">
        <f>IF(AND('Region - Pune Data'!V94&gt;500%,'Region - Pune Data'!V94&lt;1001%),1,0)</f>
        <v>0</v>
      </c>
      <c r="N93">
        <f>IF(AND('Region - Pune Data'!V94&gt;1000%,'Region - Pune Data'!V94&lt;2001%),1,0)</f>
        <v>0</v>
      </c>
      <c r="O93">
        <f>IF('Region - Pune Data'!V94&gt;2000%,1,0)</f>
        <v>0</v>
      </c>
      <c r="P93">
        <f t="shared" si="2"/>
        <v>1</v>
      </c>
      <c r="Q93">
        <f>IF('Region - Pune Data'!V94=0%,1,0)</f>
        <v>1</v>
      </c>
    </row>
    <row r="94" spans="1:17" x14ac:dyDescent="0.35">
      <c r="A94">
        <f>'Region - Pune Data'!A95</f>
        <v>93</v>
      </c>
      <c r="B94" t="str">
        <f>'Region - Pune Data'!B95</f>
        <v>Pune</v>
      </c>
      <c r="C94" t="str">
        <f>'Region - Pune Data'!C95</f>
        <v>Pune</v>
      </c>
      <c r="D94" t="str">
        <f>'Region - Pune Data'!D95</f>
        <v>Pune</v>
      </c>
      <c r="E94" t="str">
        <f>'Region - Pune Data'!E95</f>
        <v>Mulshi</v>
      </c>
      <c r="F94" t="str">
        <f>'Region - Pune Data'!F95</f>
        <v>20022133</v>
      </c>
      <c r="G94" t="str">
        <f>'Region - Pune Data'!G95</f>
        <v>Peth RR</v>
      </c>
      <c r="H94" t="str">
        <f>'Region - Pune Data'!H95</f>
        <v>Paragaon</v>
      </c>
      <c r="I94" t="str">
        <f>'Region - Pune Data'!I95</f>
        <v>Paragaon Chavan Pawar Wasti OL 2 GSR 0.20LL</v>
      </c>
      <c r="J94">
        <f>IF(AND('Region - Pune Data'!V95&gt;-1%,'Region - Pune Data'!V95&lt;101%),1,0)</f>
        <v>1</v>
      </c>
      <c r="K94">
        <f>IF(AND('Region - Pune Data'!V95&gt;100%,'Region - Pune Data'!V95&lt;301%),1,0)</f>
        <v>0</v>
      </c>
      <c r="L94">
        <f>IF(AND('Region - Pune Data'!V95&gt;300%,'Region - Pune Data'!V95&lt;501%),1,0)</f>
        <v>0</v>
      </c>
      <c r="M94">
        <f>IF(AND('Region - Pune Data'!V95&gt;500%,'Region - Pune Data'!V95&lt;1001%),1,0)</f>
        <v>0</v>
      </c>
      <c r="N94">
        <f>IF(AND('Region - Pune Data'!V95&gt;1000%,'Region - Pune Data'!V95&lt;2001%),1,0)</f>
        <v>0</v>
      </c>
      <c r="O94">
        <f>IF('Region - Pune Data'!V95&gt;2000%,1,0)</f>
        <v>0</v>
      </c>
      <c r="P94">
        <f t="shared" si="2"/>
        <v>1</v>
      </c>
      <c r="Q94">
        <f>IF('Region - Pune Data'!V95=0%,1,0)</f>
        <v>1</v>
      </c>
    </row>
    <row r="95" spans="1:17" x14ac:dyDescent="0.35">
      <c r="A95">
        <f>'Region - Pune Data'!A96</f>
        <v>94</v>
      </c>
      <c r="B95" t="str">
        <f>'Region - Pune Data'!B96</f>
        <v>Sangli</v>
      </c>
      <c r="C95" t="str">
        <f>'Region - Pune Data'!C96</f>
        <v>Solapur</v>
      </c>
      <c r="D95" t="str">
        <f>'Region - Pune Data'!D96</f>
        <v>Solapur</v>
      </c>
      <c r="E95" t="str">
        <f>'Region - Pune Data'!E96</f>
        <v>Sangola</v>
      </c>
      <c r="F95" t="str">
        <f>'Region - Pune Data'!F96</f>
        <v>20027396</v>
      </c>
      <c r="G95" t="str">
        <f>'Region - Pune Data'!G96</f>
        <v>Alegaon shirbhavi 82 Village</v>
      </c>
      <c r="H95" t="str">
        <f>'Region - Pune Data'!H96</f>
        <v>Balwadi</v>
      </c>
      <c r="I95" t="str">
        <f>'Region - Pune Data'!I96</f>
        <v>Balwadi Existing ESR 0.25 LL</v>
      </c>
      <c r="J95">
        <f>IF(AND('Region - Pune Data'!V96&gt;-1%,'Region - Pune Data'!V96&lt;101%),1,0)</f>
        <v>0</v>
      </c>
      <c r="K95">
        <f>IF(AND('Region - Pune Data'!V96&gt;100%,'Region - Pune Data'!V96&lt;301%),1,0)</f>
        <v>1</v>
      </c>
      <c r="L95">
        <f>IF(AND('Region - Pune Data'!V96&gt;300%,'Region - Pune Data'!V96&lt;501%),1,0)</f>
        <v>0</v>
      </c>
      <c r="M95">
        <f>IF(AND('Region - Pune Data'!V96&gt;500%,'Region - Pune Data'!V96&lt;1001%),1,0)</f>
        <v>0</v>
      </c>
      <c r="N95">
        <f>IF(AND('Region - Pune Data'!V96&gt;1000%,'Region - Pune Data'!V96&lt;2001%),1,0)</f>
        <v>0</v>
      </c>
      <c r="O95">
        <f>IF('Region - Pune Data'!V96&gt;2000%,1,0)</f>
        <v>0</v>
      </c>
      <c r="P95">
        <f t="shared" si="2"/>
        <v>1</v>
      </c>
      <c r="Q95">
        <f>IF('Region - Pune Data'!V96=0%,1,0)</f>
        <v>0</v>
      </c>
    </row>
    <row r="96" spans="1:17" x14ac:dyDescent="0.35">
      <c r="A96">
        <f>'Region - Pune Data'!A97</f>
        <v>95</v>
      </c>
      <c r="B96" t="str">
        <f>'Region - Pune Data'!B97</f>
        <v>Pune</v>
      </c>
      <c r="C96" t="str">
        <f>'Region - Pune Data'!C97</f>
        <v>Pune</v>
      </c>
      <c r="D96" t="str">
        <f>'Region - Pune Data'!D97</f>
        <v>Pune</v>
      </c>
      <c r="E96" t="str">
        <f>'Region - Pune Data'!E97</f>
        <v>Mulshi</v>
      </c>
      <c r="F96" t="str">
        <f>'Region - Pune Data'!F97</f>
        <v>20022133</v>
      </c>
      <c r="G96" t="str">
        <f>'Region - Pune Data'!G97</f>
        <v>Peth RR</v>
      </c>
      <c r="H96" t="str">
        <f>'Region - Pune Data'!H97</f>
        <v>Peth</v>
      </c>
      <c r="I96" t="str">
        <f>'Region - Pune Data'!I97</f>
        <v>Peth Walkhel Wasti ESR 0.10LL</v>
      </c>
      <c r="J96">
        <f>IF(AND('Region - Pune Data'!V97&gt;-1%,'Region - Pune Data'!V97&lt;101%),1,0)</f>
        <v>1</v>
      </c>
      <c r="K96">
        <f>IF(AND('Region - Pune Data'!V97&gt;100%,'Region - Pune Data'!V97&lt;301%),1,0)</f>
        <v>0</v>
      </c>
      <c r="L96">
        <f>IF(AND('Region - Pune Data'!V97&gt;300%,'Region - Pune Data'!V97&lt;501%),1,0)</f>
        <v>0</v>
      </c>
      <c r="M96">
        <f>IF(AND('Region - Pune Data'!V97&gt;500%,'Region - Pune Data'!V97&lt;1001%),1,0)</f>
        <v>0</v>
      </c>
      <c r="N96">
        <f>IF(AND('Region - Pune Data'!V97&gt;1000%,'Region - Pune Data'!V97&lt;2001%),1,0)</f>
        <v>0</v>
      </c>
      <c r="O96">
        <f>IF('Region - Pune Data'!V97&gt;2000%,1,0)</f>
        <v>0</v>
      </c>
      <c r="P96">
        <f t="shared" si="2"/>
        <v>1</v>
      </c>
      <c r="Q96">
        <f>IF('Region - Pune Data'!V97=0%,1,0)</f>
        <v>1</v>
      </c>
    </row>
    <row r="97" spans="1:17" x14ac:dyDescent="0.35">
      <c r="A97">
        <f>'Region - Pune Data'!A98</f>
        <v>96</v>
      </c>
      <c r="B97" t="str">
        <f>'Region - Pune Data'!B98</f>
        <v>Pune</v>
      </c>
      <c r="C97" t="str">
        <f>'Region - Pune Data'!C98</f>
        <v>Pune 1</v>
      </c>
      <c r="D97" t="str">
        <f>'Region - Pune Data'!D98</f>
        <v>Baramati</v>
      </c>
      <c r="E97" t="str">
        <f>'Region - Pune Data'!E98</f>
        <v>Ambegaon</v>
      </c>
      <c r="F97" t="str">
        <f>'Region - Pune Data'!F98</f>
        <v>20017250</v>
      </c>
      <c r="G97" t="str">
        <f>'Region - Pune Data'!G98</f>
        <v>LONI BHAPKAR RRWSS</v>
      </c>
      <c r="H97" t="str">
        <f>'Region - Pune Data'!H98</f>
        <v>Bhilarwadi</v>
      </c>
      <c r="I97" t="str">
        <f>'Region - Pune Data'!I98</f>
        <v>Bhilarwadi ESR 0.4LL</v>
      </c>
      <c r="J97">
        <f>IF(AND('Region - Pune Data'!V98&gt;-1%,'Region - Pune Data'!V98&lt;101%),1,0)</f>
        <v>1</v>
      </c>
      <c r="K97">
        <f>IF(AND('Region - Pune Data'!V98&gt;100%,'Region - Pune Data'!V98&lt;301%),1,0)</f>
        <v>0</v>
      </c>
      <c r="L97">
        <f>IF(AND('Region - Pune Data'!V98&gt;300%,'Region - Pune Data'!V98&lt;501%),1,0)</f>
        <v>0</v>
      </c>
      <c r="M97">
        <f>IF(AND('Region - Pune Data'!V98&gt;500%,'Region - Pune Data'!V98&lt;1001%),1,0)</f>
        <v>0</v>
      </c>
      <c r="N97">
        <f>IF(AND('Region - Pune Data'!V98&gt;1000%,'Region - Pune Data'!V98&lt;2001%),1,0)</f>
        <v>0</v>
      </c>
      <c r="O97">
        <f>IF('Region - Pune Data'!V98&gt;2000%,1,0)</f>
        <v>0</v>
      </c>
      <c r="P97">
        <f t="shared" si="2"/>
        <v>1</v>
      </c>
      <c r="Q97">
        <f>IF('Region - Pune Data'!V98=0%,1,0)</f>
        <v>1</v>
      </c>
    </row>
    <row r="98" spans="1:17" x14ac:dyDescent="0.35">
      <c r="A98">
        <f>'Region - Pune Data'!A99</f>
        <v>97</v>
      </c>
      <c r="B98" t="str">
        <f>'Region - Pune Data'!B99</f>
        <v>Pune</v>
      </c>
      <c r="C98" t="str">
        <f>'Region - Pune Data'!C99</f>
        <v>Pune 1</v>
      </c>
      <c r="D98" t="str">
        <f>'Region - Pune Data'!D99</f>
        <v>Baramati</v>
      </c>
      <c r="E98" t="str">
        <f>'Region - Pune Data'!E99</f>
        <v>Ambegaon</v>
      </c>
      <c r="F98" t="str">
        <f>'Region - Pune Data'!F99</f>
        <v>7942125</v>
      </c>
      <c r="G98" t="str">
        <f>'Region - Pune Data'!G99</f>
        <v>MURTI &amp; 7 VILLAGES RRWSS</v>
      </c>
      <c r="H98" t="str">
        <f>'Region - Pune Data'!H99</f>
        <v>Modhave</v>
      </c>
      <c r="I98" t="str">
        <f>'Region - Pune Data'!I99</f>
        <v>Modhave OL2 ESR</v>
      </c>
      <c r="J98">
        <f>IF(AND('Region - Pune Data'!V99&gt;-1%,'Region - Pune Data'!V99&lt;101%),1,0)</f>
        <v>1</v>
      </c>
      <c r="K98">
        <f>IF(AND('Region - Pune Data'!V99&gt;100%,'Region - Pune Data'!V99&lt;301%),1,0)</f>
        <v>0</v>
      </c>
      <c r="L98">
        <f>IF(AND('Region - Pune Data'!V99&gt;300%,'Region - Pune Data'!V99&lt;501%),1,0)</f>
        <v>0</v>
      </c>
      <c r="M98">
        <f>IF(AND('Region - Pune Data'!V99&gt;500%,'Region - Pune Data'!V99&lt;1001%),1,0)</f>
        <v>0</v>
      </c>
      <c r="N98">
        <f>IF(AND('Region - Pune Data'!V99&gt;1000%,'Region - Pune Data'!V99&lt;2001%),1,0)</f>
        <v>0</v>
      </c>
      <c r="O98">
        <f>IF('Region - Pune Data'!V99&gt;2000%,1,0)</f>
        <v>0</v>
      </c>
      <c r="P98">
        <f t="shared" si="2"/>
        <v>1</v>
      </c>
      <c r="Q98">
        <f>IF('Region - Pune Data'!V99=0%,1,0)</f>
        <v>1</v>
      </c>
    </row>
    <row r="99" spans="1:17" x14ac:dyDescent="0.35">
      <c r="A99">
        <f>'Region - Pune Data'!A100</f>
        <v>98</v>
      </c>
      <c r="B99" t="str">
        <f>'Region - Pune Data'!B100</f>
        <v>Sangli</v>
      </c>
      <c r="C99" t="str">
        <f>'Region - Pune Data'!C100</f>
        <v>Solapur</v>
      </c>
      <c r="D99" t="str">
        <f>'Region - Pune Data'!D100</f>
        <v>Solapur</v>
      </c>
      <c r="E99" t="str">
        <f>'Region - Pune Data'!E100</f>
        <v>Sangola</v>
      </c>
      <c r="F99" t="str">
        <f>'Region - Pune Data'!F100</f>
        <v>20027396</v>
      </c>
      <c r="G99" t="str">
        <f>'Region - Pune Data'!G100</f>
        <v>Alegaon shirbhavi 82 Village</v>
      </c>
      <c r="H99" t="str">
        <f>'Region - Pune Data'!H100</f>
        <v>Kamlapur</v>
      </c>
      <c r="I99" t="str">
        <f>'Region - Pune Data'!I100</f>
        <v>Kamlapur Existing ESR 0.25 LL</v>
      </c>
      <c r="J99">
        <f>IF(AND('Region - Pune Data'!V100&gt;-1%,'Region - Pune Data'!V100&lt;101%),1,0)</f>
        <v>1</v>
      </c>
      <c r="K99">
        <f>IF(AND('Region - Pune Data'!V100&gt;100%,'Region - Pune Data'!V100&lt;301%),1,0)</f>
        <v>0</v>
      </c>
      <c r="L99">
        <f>IF(AND('Region - Pune Data'!V100&gt;300%,'Region - Pune Data'!V100&lt;501%),1,0)</f>
        <v>0</v>
      </c>
      <c r="M99">
        <f>IF(AND('Region - Pune Data'!V100&gt;500%,'Region - Pune Data'!V100&lt;1001%),1,0)</f>
        <v>0</v>
      </c>
      <c r="N99">
        <f>IF(AND('Region - Pune Data'!V100&gt;1000%,'Region - Pune Data'!V100&lt;2001%),1,0)</f>
        <v>0</v>
      </c>
      <c r="O99">
        <f>IF('Region - Pune Data'!V100&gt;2000%,1,0)</f>
        <v>0</v>
      </c>
      <c r="P99">
        <f t="shared" ref="P99:P162" si="3">IF(OR(J99=1,K99=1,L99=1,M99=1,N99=1,O99=1),1,0)</f>
        <v>1</v>
      </c>
      <c r="Q99">
        <f>IF('Region - Pune Data'!V100=0%,1,0)</f>
        <v>1</v>
      </c>
    </row>
    <row r="100" spans="1:17" x14ac:dyDescent="0.35">
      <c r="A100">
        <f>'Region - Pune Data'!A101</f>
        <v>99</v>
      </c>
      <c r="B100" t="str">
        <f>'Region - Pune Data'!B101</f>
        <v>Pune</v>
      </c>
      <c r="C100" t="str">
        <f>'Region - Pune Data'!C101</f>
        <v>Pune</v>
      </c>
      <c r="D100" t="str">
        <f>'Region - Pune Data'!D101</f>
        <v>Pune</v>
      </c>
      <c r="E100" t="str">
        <f>'Region - Pune Data'!E101</f>
        <v>Mulshi</v>
      </c>
      <c r="F100" t="str">
        <f>'Region - Pune Data'!F101</f>
        <v>20022133</v>
      </c>
      <c r="G100" t="str">
        <f>'Region - Pune Data'!G101</f>
        <v>Peth RR</v>
      </c>
      <c r="H100" t="str">
        <f>'Region - Pune Data'!H101</f>
        <v>Kurwandi</v>
      </c>
      <c r="I100" t="str">
        <f>'Region - Pune Data'!I101</f>
        <v>Kurwandi matewadi GSR OL2 0.20LL</v>
      </c>
      <c r="J100">
        <f>IF(AND('Region - Pune Data'!V101&gt;-1%,'Region - Pune Data'!V101&lt;101%),1,0)</f>
        <v>1</v>
      </c>
      <c r="K100">
        <f>IF(AND('Region - Pune Data'!V101&gt;100%,'Region - Pune Data'!V101&lt;301%),1,0)</f>
        <v>0</v>
      </c>
      <c r="L100">
        <f>IF(AND('Region - Pune Data'!V101&gt;300%,'Region - Pune Data'!V101&lt;501%),1,0)</f>
        <v>0</v>
      </c>
      <c r="M100">
        <f>IF(AND('Region - Pune Data'!V101&gt;500%,'Region - Pune Data'!V101&lt;1001%),1,0)</f>
        <v>0</v>
      </c>
      <c r="N100">
        <f>IF(AND('Region - Pune Data'!V101&gt;1000%,'Region - Pune Data'!V101&lt;2001%),1,0)</f>
        <v>0</v>
      </c>
      <c r="O100">
        <f>IF('Region - Pune Data'!V101&gt;2000%,1,0)</f>
        <v>0</v>
      </c>
      <c r="P100">
        <f t="shared" si="3"/>
        <v>1</v>
      </c>
      <c r="Q100">
        <f>IF('Region - Pune Data'!V101=0%,1,0)</f>
        <v>1</v>
      </c>
    </row>
    <row r="101" spans="1:17" x14ac:dyDescent="0.35">
      <c r="A101">
        <f>'Region - Pune Data'!A102</f>
        <v>100</v>
      </c>
      <c r="B101" t="str">
        <f>'Region - Pune Data'!B102</f>
        <v>Sangli</v>
      </c>
      <c r="C101" t="str">
        <f>'Region - Pune Data'!C102</f>
        <v>Solapur</v>
      </c>
      <c r="D101" t="str">
        <f>'Region - Pune Data'!D102</f>
        <v>Solapur</v>
      </c>
      <c r="E101" t="str">
        <f>'Region - Pune Data'!E102</f>
        <v>Sangola</v>
      </c>
      <c r="F101" t="str">
        <f>'Region - Pune Data'!F102</f>
        <v>20027396</v>
      </c>
      <c r="G101" t="str">
        <f>'Region - Pune Data'!G102</f>
        <v>Alegaon shirbhavi 82 Village</v>
      </c>
      <c r="H101" t="str">
        <f>'Region - Pune Data'!H102</f>
        <v>Bhamni</v>
      </c>
      <c r="I101" t="str">
        <f>'Region - Pune Data'!I102</f>
        <v>zone 1 Bhamni ESR 0.50 LL</v>
      </c>
      <c r="J101">
        <f>IF(AND('Region - Pune Data'!V102&gt;-1%,'Region - Pune Data'!V102&lt;101%),1,0)</f>
        <v>1</v>
      </c>
      <c r="K101">
        <f>IF(AND('Region - Pune Data'!V102&gt;100%,'Region - Pune Data'!V102&lt;301%),1,0)</f>
        <v>0</v>
      </c>
      <c r="L101">
        <f>IF(AND('Region - Pune Data'!V102&gt;300%,'Region - Pune Data'!V102&lt;501%),1,0)</f>
        <v>0</v>
      </c>
      <c r="M101">
        <f>IF(AND('Region - Pune Data'!V102&gt;500%,'Region - Pune Data'!V102&lt;1001%),1,0)</f>
        <v>0</v>
      </c>
      <c r="N101">
        <f>IF(AND('Region - Pune Data'!V102&gt;1000%,'Region - Pune Data'!V102&lt;2001%),1,0)</f>
        <v>0</v>
      </c>
      <c r="O101">
        <f>IF('Region - Pune Data'!V102&gt;2000%,1,0)</f>
        <v>0</v>
      </c>
      <c r="P101">
        <f t="shared" si="3"/>
        <v>1</v>
      </c>
      <c r="Q101">
        <f>IF('Region - Pune Data'!V102=0%,1,0)</f>
        <v>0</v>
      </c>
    </row>
    <row r="102" spans="1:17" x14ac:dyDescent="0.35">
      <c r="A102">
        <f>'Region - Pune Data'!A103</f>
        <v>101</v>
      </c>
      <c r="B102" t="str">
        <f>'Region - Pune Data'!B103</f>
        <v>Sangli</v>
      </c>
      <c r="C102" t="str">
        <f>'Region - Pune Data'!C103</f>
        <v>Solapur</v>
      </c>
      <c r="D102" t="str">
        <f>'Region - Pune Data'!D103</f>
        <v>Solapur</v>
      </c>
      <c r="E102" t="str">
        <f>'Region - Pune Data'!E103</f>
        <v>Sangola</v>
      </c>
      <c r="F102" t="str">
        <f>'Region - Pune Data'!F103</f>
        <v>20027396</v>
      </c>
      <c r="G102" t="str">
        <f>'Region - Pune Data'!G103</f>
        <v>Alegaon shirbhavi 82 Village</v>
      </c>
      <c r="H102" t="str">
        <f>'Region - Pune Data'!H103</f>
        <v>Junoni</v>
      </c>
      <c r="I102" t="str">
        <f>'Region - Pune Data'!I103</f>
        <v>Junoni Existing ESR 0.10 LL</v>
      </c>
      <c r="J102">
        <f>IF(AND('Region - Pune Data'!V103&gt;-1%,'Region - Pune Data'!V103&lt;101%),1,0)</f>
        <v>1</v>
      </c>
      <c r="K102">
        <f>IF(AND('Region - Pune Data'!V103&gt;100%,'Region - Pune Data'!V103&lt;301%),1,0)</f>
        <v>0</v>
      </c>
      <c r="L102">
        <f>IF(AND('Region - Pune Data'!V103&gt;300%,'Region - Pune Data'!V103&lt;501%),1,0)</f>
        <v>0</v>
      </c>
      <c r="M102">
        <f>IF(AND('Region - Pune Data'!V103&gt;500%,'Region - Pune Data'!V103&lt;1001%),1,0)</f>
        <v>0</v>
      </c>
      <c r="N102">
        <f>IF(AND('Region - Pune Data'!V103&gt;1000%,'Region - Pune Data'!V103&lt;2001%),1,0)</f>
        <v>0</v>
      </c>
      <c r="O102">
        <f>IF('Region - Pune Data'!V103&gt;2000%,1,0)</f>
        <v>0</v>
      </c>
      <c r="P102">
        <f t="shared" si="3"/>
        <v>1</v>
      </c>
      <c r="Q102">
        <f>IF('Region - Pune Data'!V103=0%,1,0)</f>
        <v>1</v>
      </c>
    </row>
    <row r="103" spans="1:17" x14ac:dyDescent="0.35">
      <c r="A103">
        <f>'Region - Pune Data'!A104</f>
        <v>102</v>
      </c>
      <c r="B103" t="str">
        <f>'Region - Pune Data'!B104</f>
        <v>Pune</v>
      </c>
      <c r="C103" t="str">
        <f>'Region - Pune Data'!C104</f>
        <v>Pune 1</v>
      </c>
      <c r="D103" t="str">
        <f>'Region - Pune Data'!D104</f>
        <v>Baramati</v>
      </c>
      <c r="E103" t="str">
        <f>'Region - Pune Data'!E104</f>
        <v>Ambegaon</v>
      </c>
      <c r="F103" t="str">
        <f>'Region - Pune Data'!F104</f>
        <v>20017250</v>
      </c>
      <c r="G103" t="str">
        <f>'Region - Pune Data'!G104</f>
        <v>LONI BHAPKAR RRWSS</v>
      </c>
      <c r="H103" t="str">
        <f>'Region - Pune Data'!H104</f>
        <v>Palsi</v>
      </c>
      <c r="I103" t="str">
        <f>'Region - Pune Data'!I104</f>
        <v>Palsi OL1 ESR</v>
      </c>
      <c r="J103">
        <f>IF(AND('Region - Pune Data'!V104&gt;-1%,'Region - Pune Data'!V104&lt;101%),1,0)</f>
        <v>1</v>
      </c>
      <c r="K103">
        <f>IF(AND('Region - Pune Data'!V104&gt;100%,'Region - Pune Data'!V104&lt;301%),1,0)</f>
        <v>0</v>
      </c>
      <c r="L103">
        <f>IF(AND('Region - Pune Data'!V104&gt;300%,'Region - Pune Data'!V104&lt;501%),1,0)</f>
        <v>0</v>
      </c>
      <c r="M103">
        <f>IF(AND('Region - Pune Data'!V104&gt;500%,'Region - Pune Data'!V104&lt;1001%),1,0)</f>
        <v>0</v>
      </c>
      <c r="N103">
        <f>IF(AND('Region - Pune Data'!V104&gt;1000%,'Region - Pune Data'!V104&lt;2001%),1,0)</f>
        <v>0</v>
      </c>
      <c r="O103">
        <f>IF('Region - Pune Data'!V104&gt;2000%,1,0)</f>
        <v>0</v>
      </c>
      <c r="P103">
        <f t="shared" si="3"/>
        <v>1</v>
      </c>
      <c r="Q103">
        <f>IF('Region - Pune Data'!V104=0%,1,0)</f>
        <v>1</v>
      </c>
    </row>
    <row r="104" spans="1:17" x14ac:dyDescent="0.35">
      <c r="A104">
        <f>'Region - Pune Data'!A105</f>
        <v>103</v>
      </c>
      <c r="B104" t="str">
        <f>'Region - Pune Data'!B105</f>
        <v>Sangli</v>
      </c>
      <c r="C104" t="str">
        <f>'Region - Pune Data'!C105</f>
        <v>Solapur</v>
      </c>
      <c r="D104" t="str">
        <f>'Region - Pune Data'!D105</f>
        <v>Solapur</v>
      </c>
      <c r="E104" t="str">
        <f>'Region - Pune Data'!E105</f>
        <v>Sangola</v>
      </c>
      <c r="F104" t="str">
        <f>'Region - Pune Data'!F105</f>
        <v>20027396</v>
      </c>
      <c r="G104" t="str">
        <f>'Region - Pune Data'!G105</f>
        <v>Alegaon shirbhavi 82 Village</v>
      </c>
      <c r="H104" t="str">
        <f>'Region - Pune Data'!H105</f>
        <v>Rajuri</v>
      </c>
      <c r="I104" t="str">
        <f>'Region - Pune Data'!I105</f>
        <v>Rajuri Existing ESR 0.15LL</v>
      </c>
      <c r="J104">
        <f>IF(AND('Region - Pune Data'!V105&gt;-1%,'Region - Pune Data'!V105&lt;101%),1,0)</f>
        <v>0</v>
      </c>
      <c r="K104">
        <f>IF(AND('Region - Pune Data'!V105&gt;100%,'Region - Pune Data'!V105&lt;301%),1,0)</f>
        <v>0</v>
      </c>
      <c r="L104">
        <f>IF(AND('Region - Pune Data'!V105&gt;300%,'Region - Pune Data'!V105&lt;501%),1,0)</f>
        <v>0</v>
      </c>
      <c r="M104">
        <f>IF(AND('Region - Pune Data'!V105&gt;500%,'Region - Pune Data'!V105&lt;1001%),1,0)</f>
        <v>0</v>
      </c>
      <c r="N104">
        <f>IF(AND('Region - Pune Data'!V105&gt;1000%,'Region - Pune Data'!V105&lt;2001%),1,0)</f>
        <v>1</v>
      </c>
      <c r="O104">
        <f>IF('Region - Pune Data'!V105&gt;2000%,1,0)</f>
        <v>0</v>
      </c>
      <c r="P104">
        <f t="shared" si="3"/>
        <v>1</v>
      </c>
      <c r="Q104">
        <f>IF('Region - Pune Data'!V105=0%,1,0)</f>
        <v>0</v>
      </c>
    </row>
    <row r="105" spans="1:17" x14ac:dyDescent="0.35">
      <c r="A105">
        <f>'Region - Pune Data'!A106</f>
        <v>104</v>
      </c>
      <c r="B105" t="str">
        <f>'Region - Pune Data'!B106</f>
        <v>Pune</v>
      </c>
      <c r="C105" t="str">
        <f>'Region - Pune Data'!C106</f>
        <v>Pune</v>
      </c>
      <c r="D105" t="str">
        <f>'Region - Pune Data'!D106</f>
        <v>Pune</v>
      </c>
      <c r="E105" t="str">
        <f>'Region - Pune Data'!E106</f>
        <v>Mulshi</v>
      </c>
      <c r="F105" t="str">
        <f>'Region - Pune Data'!F106</f>
        <v>20022133</v>
      </c>
      <c r="G105" t="str">
        <f>'Region - Pune Data'!G106</f>
        <v>Peth RR</v>
      </c>
      <c r="H105" t="str">
        <f>'Region - Pune Data'!H106</f>
        <v>Paragaon</v>
      </c>
      <c r="I105" t="str">
        <f>'Region - Pune Data'!I106</f>
        <v>Paragaon Gange wadi ESR 0.25LL</v>
      </c>
      <c r="J105">
        <f>IF(AND('Region - Pune Data'!V106&gt;-1%,'Region - Pune Data'!V106&lt;101%),1,0)</f>
        <v>1</v>
      </c>
      <c r="K105">
        <f>IF(AND('Region - Pune Data'!V106&gt;100%,'Region - Pune Data'!V106&lt;301%),1,0)</f>
        <v>0</v>
      </c>
      <c r="L105">
        <f>IF(AND('Region - Pune Data'!V106&gt;300%,'Region - Pune Data'!V106&lt;501%),1,0)</f>
        <v>0</v>
      </c>
      <c r="M105">
        <f>IF(AND('Region - Pune Data'!V106&gt;500%,'Region - Pune Data'!V106&lt;1001%),1,0)</f>
        <v>0</v>
      </c>
      <c r="N105">
        <f>IF(AND('Region - Pune Data'!V106&gt;1000%,'Region - Pune Data'!V106&lt;2001%),1,0)</f>
        <v>0</v>
      </c>
      <c r="O105">
        <f>IF('Region - Pune Data'!V106&gt;2000%,1,0)</f>
        <v>0</v>
      </c>
      <c r="P105">
        <f t="shared" si="3"/>
        <v>1</v>
      </c>
      <c r="Q105">
        <f>IF('Region - Pune Data'!V106=0%,1,0)</f>
        <v>1</v>
      </c>
    </row>
    <row r="106" spans="1:17" x14ac:dyDescent="0.35">
      <c r="A106">
        <f>'Region - Pune Data'!A107</f>
        <v>105</v>
      </c>
      <c r="B106" t="str">
        <f>'Region - Pune Data'!B107</f>
        <v>Sangli</v>
      </c>
      <c r="C106" t="str">
        <f>'Region - Pune Data'!C107</f>
        <v>Solapur</v>
      </c>
      <c r="D106" t="str">
        <f>'Region - Pune Data'!D107</f>
        <v>Solapur</v>
      </c>
      <c r="E106" t="str">
        <f>'Region - Pune Data'!E107</f>
        <v>Sangola</v>
      </c>
      <c r="F106" t="str">
        <f>'Region - Pune Data'!F107</f>
        <v>20027396</v>
      </c>
      <c r="G106" t="str">
        <f>'Region - Pune Data'!G107</f>
        <v>Alegaon shirbhavi 82 Village</v>
      </c>
      <c r="H106" t="str">
        <f>'Region - Pune Data'!H107</f>
        <v>Javala</v>
      </c>
      <c r="I106" t="str">
        <f>'Region - Pune Data'!I107</f>
        <v>Javala Existing ESR OL 2 0.60 LL</v>
      </c>
      <c r="J106">
        <f>IF(AND('Region - Pune Data'!V107&gt;-1%,'Region - Pune Data'!V107&lt;101%),1,0)</f>
        <v>0</v>
      </c>
      <c r="K106">
        <f>IF(AND('Region - Pune Data'!V107&gt;100%,'Region - Pune Data'!V107&lt;301%),1,0)</f>
        <v>0</v>
      </c>
      <c r="L106">
        <f>IF(AND('Region - Pune Data'!V107&gt;300%,'Region - Pune Data'!V107&lt;501%),1,0)</f>
        <v>0</v>
      </c>
      <c r="M106">
        <f>IF(AND('Region - Pune Data'!V107&gt;500%,'Region - Pune Data'!V107&lt;1001%),1,0)</f>
        <v>1</v>
      </c>
      <c r="N106">
        <f>IF(AND('Region - Pune Data'!V107&gt;1000%,'Region - Pune Data'!V107&lt;2001%),1,0)</f>
        <v>0</v>
      </c>
      <c r="O106">
        <f>IF('Region - Pune Data'!V107&gt;2000%,1,0)</f>
        <v>0</v>
      </c>
      <c r="P106">
        <f t="shared" si="3"/>
        <v>1</v>
      </c>
      <c r="Q106">
        <f>IF('Region - Pune Data'!V107=0%,1,0)</f>
        <v>0</v>
      </c>
    </row>
    <row r="107" spans="1:17" x14ac:dyDescent="0.35">
      <c r="A107">
        <f>'Region - Pune Data'!A108</f>
        <v>106</v>
      </c>
      <c r="B107" t="str">
        <f>'Region - Pune Data'!B108</f>
        <v>Pune</v>
      </c>
      <c r="C107" t="str">
        <f>'Region - Pune Data'!C108</f>
        <v>Pune 1</v>
      </c>
      <c r="D107" t="str">
        <f>'Region - Pune Data'!D108</f>
        <v>Pune 1</v>
      </c>
      <c r="E107" t="str">
        <f>'Region - Pune Data'!E108</f>
        <v>Daund</v>
      </c>
      <c r="F107" t="str">
        <f>'Region - Pune Data'!F108</f>
        <v>7942135</v>
      </c>
      <c r="G107" t="str">
        <f>'Region - Pune Data'!G108</f>
        <v>Gar, Sonwadi, Nanviz RR</v>
      </c>
      <c r="H107" t="str">
        <f>'Region - Pune Data'!H108</f>
        <v>Nanviz</v>
      </c>
      <c r="I107" t="str">
        <f>'Region - Pune Data'!I108</f>
        <v>Nanvij Tav ESR 0.50LL</v>
      </c>
      <c r="J107">
        <f>IF(AND('Region - Pune Data'!V108&gt;-1%,'Region - Pune Data'!V108&lt;101%),1,0)</f>
        <v>1</v>
      </c>
      <c r="K107">
        <f>IF(AND('Region - Pune Data'!V108&gt;100%,'Region - Pune Data'!V108&lt;301%),1,0)</f>
        <v>0</v>
      </c>
      <c r="L107">
        <f>IF(AND('Region - Pune Data'!V108&gt;300%,'Region - Pune Data'!V108&lt;501%),1,0)</f>
        <v>0</v>
      </c>
      <c r="M107">
        <f>IF(AND('Region - Pune Data'!V108&gt;500%,'Region - Pune Data'!V108&lt;1001%),1,0)</f>
        <v>0</v>
      </c>
      <c r="N107">
        <f>IF(AND('Region - Pune Data'!V108&gt;1000%,'Region - Pune Data'!V108&lt;2001%),1,0)</f>
        <v>0</v>
      </c>
      <c r="O107">
        <f>IF('Region - Pune Data'!V108&gt;2000%,1,0)</f>
        <v>0</v>
      </c>
      <c r="P107">
        <f t="shared" si="3"/>
        <v>1</v>
      </c>
      <c r="Q107">
        <f>IF('Region - Pune Data'!V108=0%,1,0)</f>
        <v>1</v>
      </c>
    </row>
    <row r="108" spans="1:17" x14ac:dyDescent="0.35">
      <c r="A108">
        <f>'Region - Pune Data'!A109</f>
        <v>107</v>
      </c>
      <c r="B108" t="str">
        <f>'Region - Pune Data'!B109</f>
        <v>Sangli</v>
      </c>
      <c r="C108" t="str">
        <f>'Region - Pune Data'!C109</f>
        <v>Sangli</v>
      </c>
      <c r="D108" t="str">
        <f>'Region - Pune Data'!D109</f>
        <v>Islampur</v>
      </c>
      <c r="E108" t="str">
        <f>'Region - Pune Data'!E109</f>
        <v>Valva</v>
      </c>
      <c r="F108" t="str">
        <f>'Region - Pune Data'!F109</f>
        <v>7940233</v>
      </c>
      <c r="G108" t="str">
        <f>'Region - Pune Data'!G109</f>
        <v>Peth &amp; two Villages</v>
      </c>
      <c r="H108" t="str">
        <f>'Region - Pune Data'!H109</f>
        <v>Peth</v>
      </c>
      <c r="I108" t="str">
        <f>'Region - Pune Data'!I109</f>
        <v>Engineering College ESR 3.00LL</v>
      </c>
      <c r="J108">
        <f>IF(AND('Region - Pune Data'!V109&gt;-1%,'Region - Pune Data'!V109&lt;101%),1,0)</f>
        <v>1</v>
      </c>
      <c r="K108">
        <f>IF(AND('Region - Pune Data'!V109&gt;100%,'Region - Pune Data'!V109&lt;301%),1,0)</f>
        <v>0</v>
      </c>
      <c r="L108">
        <f>IF(AND('Region - Pune Data'!V109&gt;300%,'Region - Pune Data'!V109&lt;501%),1,0)</f>
        <v>0</v>
      </c>
      <c r="M108">
        <f>IF(AND('Region - Pune Data'!V109&gt;500%,'Region - Pune Data'!V109&lt;1001%),1,0)</f>
        <v>0</v>
      </c>
      <c r="N108">
        <f>IF(AND('Region - Pune Data'!V109&gt;1000%,'Region - Pune Data'!V109&lt;2001%),1,0)</f>
        <v>0</v>
      </c>
      <c r="O108">
        <f>IF('Region - Pune Data'!V109&gt;2000%,1,0)</f>
        <v>0</v>
      </c>
      <c r="P108">
        <f t="shared" si="3"/>
        <v>1</v>
      </c>
      <c r="Q108">
        <f>IF('Region - Pune Data'!V109=0%,1,0)</f>
        <v>1</v>
      </c>
    </row>
    <row r="109" spans="1:17" x14ac:dyDescent="0.35">
      <c r="A109">
        <f>'Region - Pune Data'!A110</f>
        <v>108</v>
      </c>
      <c r="B109" t="str">
        <f>'Region - Pune Data'!B110</f>
        <v>Pune</v>
      </c>
      <c r="C109" t="str">
        <f>'Region - Pune Data'!C110</f>
        <v>Pune</v>
      </c>
      <c r="D109" t="str">
        <f>'Region - Pune Data'!D110</f>
        <v>Pune</v>
      </c>
      <c r="E109" t="str">
        <f>'Region - Pune Data'!E110</f>
        <v>Mulshi</v>
      </c>
      <c r="F109" t="str">
        <f>'Region - Pune Data'!F110</f>
        <v>20022133</v>
      </c>
      <c r="G109" t="str">
        <f>'Region - Pune Data'!G110</f>
        <v>Peth RR</v>
      </c>
      <c r="H109" t="str">
        <f>'Region - Pune Data'!H110</f>
        <v>Karegaon</v>
      </c>
      <c r="I109" t="str">
        <f>'Region - Pune Data'!I110</f>
        <v>Karegaon Matewadi GSR 0.10LL</v>
      </c>
      <c r="J109">
        <f>IF(AND('Region - Pune Data'!V110&gt;-1%,'Region - Pune Data'!V110&lt;101%),1,0)</f>
        <v>1</v>
      </c>
      <c r="K109">
        <f>IF(AND('Region - Pune Data'!V110&gt;100%,'Region - Pune Data'!V110&lt;301%),1,0)</f>
        <v>0</v>
      </c>
      <c r="L109">
        <f>IF(AND('Region - Pune Data'!V110&gt;300%,'Region - Pune Data'!V110&lt;501%),1,0)</f>
        <v>0</v>
      </c>
      <c r="M109">
        <f>IF(AND('Region - Pune Data'!V110&gt;500%,'Region - Pune Data'!V110&lt;1001%),1,0)</f>
        <v>0</v>
      </c>
      <c r="N109">
        <f>IF(AND('Region - Pune Data'!V110&gt;1000%,'Region - Pune Data'!V110&lt;2001%),1,0)</f>
        <v>0</v>
      </c>
      <c r="O109">
        <f>IF('Region - Pune Data'!V110&gt;2000%,1,0)</f>
        <v>0</v>
      </c>
      <c r="P109">
        <f t="shared" si="3"/>
        <v>1</v>
      </c>
      <c r="Q109">
        <f>IF('Region - Pune Data'!V110=0%,1,0)</f>
        <v>1</v>
      </c>
    </row>
    <row r="110" spans="1:17" x14ac:dyDescent="0.35">
      <c r="A110">
        <f>'Region - Pune Data'!A111</f>
        <v>109</v>
      </c>
      <c r="B110" t="str">
        <f>'Region - Pune Data'!B111</f>
        <v>Pune</v>
      </c>
      <c r="C110" t="str">
        <f>'Region - Pune Data'!C111</f>
        <v>Satara</v>
      </c>
      <c r="D110" t="str">
        <f>'Region - Pune Data'!D111</f>
        <v>Pune</v>
      </c>
      <c r="E110" t="str">
        <f>'Region - Pune Data'!E111</f>
        <v>Phaltan</v>
      </c>
      <c r="F110" t="str">
        <f>'Region - Pune Data'!F111</f>
        <v>20019021</v>
      </c>
      <c r="G110" t="str">
        <f>'Region - Pune Data'!G111</f>
        <v>Dhuldev Algudewadi</v>
      </c>
      <c r="H110" t="str">
        <f>'Region - Pune Data'!H111</f>
        <v>Algudewadi</v>
      </c>
      <c r="I110" t="str">
        <f>'Region - Pune Data'!I111</f>
        <v>Nevase wasti ESR 0.25 LL</v>
      </c>
      <c r="J110">
        <f>IF(AND('Region - Pune Data'!V111&gt;-1%,'Region - Pune Data'!V111&lt;101%),1,0)</f>
        <v>1</v>
      </c>
      <c r="K110">
        <f>IF(AND('Region - Pune Data'!V111&gt;100%,'Region - Pune Data'!V111&lt;301%),1,0)</f>
        <v>0</v>
      </c>
      <c r="L110">
        <f>IF(AND('Region - Pune Data'!V111&gt;300%,'Region - Pune Data'!V111&lt;501%),1,0)</f>
        <v>0</v>
      </c>
      <c r="M110">
        <f>IF(AND('Region - Pune Data'!V111&gt;500%,'Region - Pune Data'!V111&lt;1001%),1,0)</f>
        <v>0</v>
      </c>
      <c r="N110">
        <f>IF(AND('Region - Pune Data'!V111&gt;1000%,'Region - Pune Data'!V111&lt;2001%),1,0)</f>
        <v>0</v>
      </c>
      <c r="O110">
        <f>IF('Region - Pune Data'!V111&gt;2000%,1,0)</f>
        <v>0</v>
      </c>
      <c r="P110">
        <f t="shared" si="3"/>
        <v>1</v>
      </c>
      <c r="Q110">
        <f>IF('Region - Pune Data'!V111=0%,1,0)</f>
        <v>1</v>
      </c>
    </row>
    <row r="111" spans="1:17" x14ac:dyDescent="0.35">
      <c r="A111">
        <f>'Region - Pune Data'!A112</f>
        <v>110</v>
      </c>
      <c r="B111" t="str">
        <f>'Region - Pune Data'!B112</f>
        <v>Sangli</v>
      </c>
      <c r="C111" t="str">
        <f>'Region - Pune Data'!C112</f>
        <v>Solapur</v>
      </c>
      <c r="D111" t="str">
        <f>'Region - Pune Data'!D112</f>
        <v>Solapur</v>
      </c>
      <c r="E111" t="str">
        <f>'Region - Pune Data'!E112</f>
        <v>Sangola</v>
      </c>
      <c r="F111" t="str">
        <f>'Region - Pune Data'!F112</f>
        <v>20027396</v>
      </c>
      <c r="G111" t="str">
        <f>'Region - Pune Data'!G112</f>
        <v>Alegaon shirbhavi 82 Village</v>
      </c>
      <c r="H111" t="str">
        <f>'Region - Pune Data'!H112</f>
        <v>Vazare</v>
      </c>
      <c r="I111" t="str">
        <f>'Region - Pune Data'!I112</f>
        <v>Vazare Existing ESR 0.50 LL</v>
      </c>
      <c r="J111">
        <f>IF(AND('Region - Pune Data'!V112&gt;-1%,'Region - Pune Data'!V112&lt;101%),1,0)</f>
        <v>0</v>
      </c>
      <c r="K111">
        <f>IF(AND('Region - Pune Data'!V112&gt;100%,'Region - Pune Data'!V112&lt;301%),1,0)</f>
        <v>0</v>
      </c>
      <c r="L111">
        <f>IF(AND('Region - Pune Data'!V112&gt;300%,'Region - Pune Data'!V112&lt;501%),1,0)</f>
        <v>0</v>
      </c>
      <c r="M111">
        <f>IF(AND('Region - Pune Data'!V112&gt;500%,'Region - Pune Data'!V112&lt;1001%),1,0)</f>
        <v>0</v>
      </c>
      <c r="N111">
        <f>IF(AND('Region - Pune Data'!V112&gt;1000%,'Region - Pune Data'!V112&lt;2001%),1,0)</f>
        <v>0</v>
      </c>
      <c r="O111">
        <f>IF('Region - Pune Data'!V112&gt;2000%,1,0)</f>
        <v>1</v>
      </c>
      <c r="P111">
        <f t="shared" si="3"/>
        <v>1</v>
      </c>
      <c r="Q111">
        <f>IF('Region - Pune Data'!V112=0%,1,0)</f>
        <v>0</v>
      </c>
    </row>
    <row r="112" spans="1:17" x14ac:dyDescent="0.35">
      <c r="A112">
        <f>'Region - Pune Data'!A113</f>
        <v>111</v>
      </c>
      <c r="B112" t="str">
        <f>'Region - Pune Data'!B113</f>
        <v>Pune</v>
      </c>
      <c r="C112" t="str">
        <f>'Region - Pune Data'!C113</f>
        <v>Pune</v>
      </c>
      <c r="D112" t="str">
        <f>'Region - Pune Data'!D113</f>
        <v>Pune</v>
      </c>
      <c r="E112" t="str">
        <f>'Region - Pune Data'!E113</f>
        <v>Mulshi</v>
      </c>
      <c r="F112" t="str">
        <f>'Region - Pune Data'!F113</f>
        <v>20022133</v>
      </c>
      <c r="G112" t="str">
        <f>'Region - Pune Data'!G113</f>
        <v>Peth RR</v>
      </c>
      <c r="H112" t="str">
        <f>'Region - Pune Data'!H113</f>
        <v>Paragaon</v>
      </c>
      <c r="I112" t="str">
        <f>'Region - Pune Data'!I113</f>
        <v>Paragaon Chavan Pawar Wasti OL 1 GSR 0.20LL</v>
      </c>
      <c r="J112">
        <f>IF(AND('Region - Pune Data'!V113&gt;-1%,'Region - Pune Data'!V113&lt;101%),1,0)</f>
        <v>1</v>
      </c>
      <c r="K112">
        <f>IF(AND('Region - Pune Data'!V113&gt;100%,'Region - Pune Data'!V113&lt;301%),1,0)</f>
        <v>0</v>
      </c>
      <c r="L112">
        <f>IF(AND('Region - Pune Data'!V113&gt;300%,'Region - Pune Data'!V113&lt;501%),1,0)</f>
        <v>0</v>
      </c>
      <c r="M112">
        <f>IF(AND('Region - Pune Data'!V113&gt;500%,'Region - Pune Data'!V113&lt;1001%),1,0)</f>
        <v>0</v>
      </c>
      <c r="N112">
        <f>IF(AND('Region - Pune Data'!V113&gt;1000%,'Region - Pune Data'!V113&lt;2001%),1,0)</f>
        <v>0</v>
      </c>
      <c r="O112">
        <f>IF('Region - Pune Data'!V113&gt;2000%,1,0)</f>
        <v>0</v>
      </c>
      <c r="P112">
        <f t="shared" si="3"/>
        <v>1</v>
      </c>
      <c r="Q112">
        <f>IF('Region - Pune Data'!V113=0%,1,0)</f>
        <v>1</v>
      </c>
    </row>
    <row r="113" spans="1:17" x14ac:dyDescent="0.35">
      <c r="A113">
        <f>'Region - Pune Data'!A114</f>
        <v>112</v>
      </c>
      <c r="B113" t="str">
        <f>'Region - Pune Data'!B114</f>
        <v>Pune</v>
      </c>
      <c r="C113" t="str">
        <f>'Region - Pune Data'!C114</f>
        <v>Pune 1</v>
      </c>
      <c r="D113" t="str">
        <f>'Region - Pune Data'!D114</f>
        <v>Baramati</v>
      </c>
      <c r="E113" t="str">
        <f>'Region - Pune Data'!E114</f>
        <v>Ambegaon</v>
      </c>
      <c r="F113" t="str">
        <f>'Region - Pune Data'!F114</f>
        <v>7942125</v>
      </c>
      <c r="G113" t="str">
        <f>'Region - Pune Data'!G114</f>
        <v>MURTI &amp; 7 VILLAGES RRWSS</v>
      </c>
      <c r="H113" t="str">
        <f>'Region - Pune Data'!H114</f>
        <v>Modhave</v>
      </c>
      <c r="I113" t="str">
        <f>'Region - Pune Data'!I114</f>
        <v>Modhave OL1 ESR</v>
      </c>
      <c r="J113">
        <f>IF(AND('Region - Pune Data'!V114&gt;-1%,'Region - Pune Data'!V114&lt;101%),1,0)</f>
        <v>0</v>
      </c>
      <c r="K113">
        <f>IF(AND('Region - Pune Data'!V114&gt;100%,'Region - Pune Data'!V114&lt;301%),1,0)</f>
        <v>0</v>
      </c>
      <c r="L113">
        <f>IF(AND('Region - Pune Data'!V114&gt;300%,'Region - Pune Data'!V114&lt;501%),1,0)</f>
        <v>0</v>
      </c>
      <c r="M113">
        <f>IF(AND('Region - Pune Data'!V114&gt;500%,'Region - Pune Data'!V114&lt;1001%),1,0)</f>
        <v>0</v>
      </c>
      <c r="N113">
        <f>IF(AND('Region - Pune Data'!V114&gt;1000%,'Region - Pune Data'!V114&lt;2001%),1,0)</f>
        <v>0</v>
      </c>
      <c r="O113">
        <f>IF('Region - Pune Data'!V114&gt;2000%,1,0)</f>
        <v>1</v>
      </c>
      <c r="P113">
        <f t="shared" si="3"/>
        <v>1</v>
      </c>
      <c r="Q113">
        <f>IF('Region - Pune Data'!V114=0%,1,0)</f>
        <v>0</v>
      </c>
    </row>
    <row r="114" spans="1:17" x14ac:dyDescent="0.35">
      <c r="A114">
        <f>'Region - Pune Data'!A115</f>
        <v>113</v>
      </c>
      <c r="B114" t="str">
        <f>'Region - Pune Data'!B115</f>
        <v>Pune</v>
      </c>
      <c r="C114" t="str">
        <f>'Region - Pune Data'!C115</f>
        <v>Satara</v>
      </c>
      <c r="D114" t="str">
        <f>'Region - Pune Data'!D115</f>
        <v>Pune</v>
      </c>
      <c r="E114" t="str">
        <f>'Region - Pune Data'!E115</f>
        <v>Phaltan</v>
      </c>
      <c r="F114" t="str">
        <f>'Region - Pune Data'!F115</f>
        <v>20019021</v>
      </c>
      <c r="G114" t="str">
        <f>'Region - Pune Data'!G115</f>
        <v>Dhuldev Algudewadi</v>
      </c>
      <c r="H114" t="str">
        <f>'Region - Pune Data'!H115</f>
        <v>Dhuldev</v>
      </c>
      <c r="I114" t="str">
        <f>'Region - Pune Data'!I115</f>
        <v>Dhuldev Gaothan ESR 0.35 LL</v>
      </c>
      <c r="J114">
        <f>IF(AND('Region - Pune Data'!V115&gt;-1%,'Region - Pune Data'!V115&lt;101%),1,0)</f>
        <v>1</v>
      </c>
      <c r="K114">
        <f>IF(AND('Region - Pune Data'!V115&gt;100%,'Region - Pune Data'!V115&lt;301%),1,0)</f>
        <v>0</v>
      </c>
      <c r="L114">
        <f>IF(AND('Region - Pune Data'!V115&gt;300%,'Region - Pune Data'!V115&lt;501%),1,0)</f>
        <v>0</v>
      </c>
      <c r="M114">
        <f>IF(AND('Region - Pune Data'!V115&gt;500%,'Region - Pune Data'!V115&lt;1001%),1,0)</f>
        <v>0</v>
      </c>
      <c r="N114">
        <f>IF(AND('Region - Pune Data'!V115&gt;1000%,'Region - Pune Data'!V115&lt;2001%),1,0)</f>
        <v>0</v>
      </c>
      <c r="O114">
        <f>IF('Region - Pune Data'!V115&gt;2000%,1,0)</f>
        <v>0</v>
      </c>
      <c r="P114">
        <f t="shared" si="3"/>
        <v>1</v>
      </c>
      <c r="Q114">
        <f>IF('Region - Pune Data'!V115=0%,1,0)</f>
        <v>1</v>
      </c>
    </row>
    <row r="115" spans="1:17" x14ac:dyDescent="0.35">
      <c r="A115">
        <f>'Region - Pune Data'!A116</f>
        <v>114</v>
      </c>
      <c r="B115" t="str">
        <f>'Region - Pune Data'!B116</f>
        <v>Pune</v>
      </c>
      <c r="C115" t="str">
        <f>'Region - Pune Data'!C116</f>
        <v>Pune 2</v>
      </c>
      <c r="D115" t="str">
        <f>'Region - Pune Data'!D116</f>
        <v>Pune 2</v>
      </c>
      <c r="E115" t="str">
        <f>'Region - Pune Data'!E116</f>
        <v>Velhe</v>
      </c>
      <c r="F115" t="str">
        <f>'Region - Pune Data'!F116</f>
        <v>20027541</v>
      </c>
      <c r="G115" t="str">
        <f>'Region - Pune Data'!G116</f>
        <v>Wangani RRWSS</v>
      </c>
      <c r="H115" t="str">
        <f>'Region - Pune Data'!H116</f>
        <v>Wangani</v>
      </c>
      <c r="I115" t="str">
        <f>'Region - Pune Data'!I116</f>
        <v>WANGANI ESR 0.5LL</v>
      </c>
      <c r="J115">
        <f>IF(AND('Region - Pune Data'!V116&gt;-1%,'Region - Pune Data'!V116&lt;101%),1,0)</f>
        <v>1</v>
      </c>
      <c r="K115">
        <f>IF(AND('Region - Pune Data'!V116&gt;100%,'Region - Pune Data'!V116&lt;301%),1,0)</f>
        <v>0</v>
      </c>
      <c r="L115">
        <f>IF(AND('Region - Pune Data'!V116&gt;300%,'Region - Pune Data'!V116&lt;501%),1,0)</f>
        <v>0</v>
      </c>
      <c r="M115">
        <f>IF(AND('Region - Pune Data'!V116&gt;500%,'Region - Pune Data'!V116&lt;1001%),1,0)</f>
        <v>0</v>
      </c>
      <c r="N115">
        <f>IF(AND('Region - Pune Data'!V116&gt;1000%,'Region - Pune Data'!V116&lt;2001%),1,0)</f>
        <v>0</v>
      </c>
      <c r="O115">
        <f>IF('Region - Pune Data'!V116&gt;2000%,1,0)</f>
        <v>0</v>
      </c>
      <c r="P115">
        <f t="shared" si="3"/>
        <v>1</v>
      </c>
      <c r="Q115">
        <f>IF('Region - Pune Data'!V116=0%,1,0)</f>
        <v>1</v>
      </c>
    </row>
    <row r="116" spans="1:17" x14ac:dyDescent="0.35">
      <c r="A116">
        <f>'Region - Pune Data'!A117</f>
        <v>115</v>
      </c>
      <c r="B116" t="str">
        <f>'Region - Pune Data'!B117</f>
        <v>Pune</v>
      </c>
      <c r="C116" t="str">
        <f>'Region - Pune Data'!C117</f>
        <v>Pune</v>
      </c>
      <c r="D116" t="str">
        <f>'Region - Pune Data'!D117</f>
        <v>Pune</v>
      </c>
      <c r="E116" t="str">
        <f>'Region - Pune Data'!E117</f>
        <v>Mulshi</v>
      </c>
      <c r="F116" t="str">
        <f>'Region - Pune Data'!F117</f>
        <v>20022133</v>
      </c>
      <c r="G116" t="str">
        <f>'Region - Pune Data'!G117</f>
        <v>Peth RR</v>
      </c>
      <c r="H116" t="str">
        <f>'Region - Pune Data'!H117</f>
        <v>Paragaon</v>
      </c>
      <c r="I116" t="str">
        <f>'Region - Pune Data'!I117</f>
        <v>Paragaon Pawle wasti ESR 0.10LL</v>
      </c>
      <c r="J116">
        <f>IF(AND('Region - Pune Data'!V117&gt;-1%,'Region - Pune Data'!V117&lt;101%),1,0)</f>
        <v>1</v>
      </c>
      <c r="K116">
        <f>IF(AND('Region - Pune Data'!V117&gt;100%,'Region - Pune Data'!V117&lt;301%),1,0)</f>
        <v>0</v>
      </c>
      <c r="L116">
        <f>IF(AND('Region - Pune Data'!V117&gt;300%,'Region - Pune Data'!V117&lt;501%),1,0)</f>
        <v>0</v>
      </c>
      <c r="M116">
        <f>IF(AND('Region - Pune Data'!V117&gt;500%,'Region - Pune Data'!V117&lt;1001%),1,0)</f>
        <v>0</v>
      </c>
      <c r="N116">
        <f>IF(AND('Region - Pune Data'!V117&gt;1000%,'Region - Pune Data'!V117&lt;2001%),1,0)</f>
        <v>0</v>
      </c>
      <c r="O116">
        <f>IF('Region - Pune Data'!V117&gt;2000%,1,0)</f>
        <v>0</v>
      </c>
      <c r="P116">
        <f t="shared" si="3"/>
        <v>1</v>
      </c>
      <c r="Q116">
        <f>IF('Region - Pune Data'!V117=0%,1,0)</f>
        <v>1</v>
      </c>
    </row>
    <row r="117" spans="1:17" x14ac:dyDescent="0.35">
      <c r="A117">
        <f>'Region - Pune Data'!A118</f>
        <v>116</v>
      </c>
      <c r="B117" t="str">
        <f>'Region - Pune Data'!B118</f>
        <v>Sangli</v>
      </c>
      <c r="C117" t="str">
        <f>'Region - Pune Data'!C118</f>
        <v>Solapur</v>
      </c>
      <c r="D117" t="str">
        <f>'Region - Pune Data'!D118</f>
        <v>Solapur</v>
      </c>
      <c r="E117" t="str">
        <f>'Region - Pune Data'!E118</f>
        <v>Sangola</v>
      </c>
      <c r="F117" t="str">
        <f>'Region - Pune Data'!F118</f>
        <v>20027396</v>
      </c>
      <c r="G117" t="str">
        <f>'Region - Pune Data'!G118</f>
        <v>Alegaon shirbhavi 82 Village</v>
      </c>
      <c r="H117" t="str">
        <f>'Region - Pune Data'!H118</f>
        <v>Burangewadi</v>
      </c>
      <c r="I117" t="str">
        <f>'Region - Pune Data'!I118</f>
        <v>Burangewadi Existing ESR 0.10 LL</v>
      </c>
      <c r="J117">
        <f>IF(AND('Region - Pune Data'!V118&gt;-1%,'Region - Pune Data'!V118&lt;101%),1,0)</f>
        <v>1</v>
      </c>
      <c r="K117">
        <f>IF(AND('Region - Pune Data'!V118&gt;100%,'Region - Pune Data'!V118&lt;301%),1,0)</f>
        <v>0</v>
      </c>
      <c r="L117">
        <f>IF(AND('Region - Pune Data'!V118&gt;300%,'Region - Pune Data'!V118&lt;501%),1,0)</f>
        <v>0</v>
      </c>
      <c r="M117">
        <f>IF(AND('Region - Pune Data'!V118&gt;500%,'Region - Pune Data'!V118&lt;1001%),1,0)</f>
        <v>0</v>
      </c>
      <c r="N117">
        <f>IF(AND('Region - Pune Data'!V118&gt;1000%,'Region - Pune Data'!V118&lt;2001%),1,0)</f>
        <v>0</v>
      </c>
      <c r="O117">
        <f>IF('Region - Pune Data'!V118&gt;2000%,1,0)</f>
        <v>0</v>
      </c>
      <c r="P117">
        <f t="shared" si="3"/>
        <v>1</v>
      </c>
      <c r="Q117">
        <f>IF('Region - Pune Data'!V118=0%,1,0)</f>
        <v>1</v>
      </c>
    </row>
    <row r="118" spans="1:17" x14ac:dyDescent="0.35">
      <c r="A118">
        <f>'Region - Pune Data'!A119</f>
        <v>117</v>
      </c>
      <c r="B118" t="str">
        <f>'Region - Pune Data'!B119</f>
        <v>Pune</v>
      </c>
      <c r="C118" t="str">
        <f>'Region - Pune Data'!C119</f>
        <v>Pune 1</v>
      </c>
      <c r="D118" t="str">
        <f>'Region - Pune Data'!D119</f>
        <v>Baramati</v>
      </c>
      <c r="E118" t="str">
        <f>'Region - Pune Data'!E119</f>
        <v>Ambegaon</v>
      </c>
      <c r="F118" t="str">
        <f>'Region - Pune Data'!F119</f>
        <v>20017250</v>
      </c>
      <c r="G118" t="str">
        <f>'Region - Pune Data'!G119</f>
        <v>LONI BHAPKAR RRWSS</v>
      </c>
      <c r="H118" t="str">
        <f>'Region - Pune Data'!H119</f>
        <v>Sayambachiwadi</v>
      </c>
      <c r="I118" t="str">
        <f>'Region - Pune Data'!I119</f>
        <v>Sayambachiwadi OL1 ESR</v>
      </c>
      <c r="J118">
        <f>IF(AND('Region - Pune Data'!V119&gt;-1%,'Region - Pune Data'!V119&lt;101%),1,0)</f>
        <v>1</v>
      </c>
      <c r="K118">
        <f>IF(AND('Region - Pune Data'!V119&gt;100%,'Region - Pune Data'!V119&lt;301%),1,0)</f>
        <v>0</v>
      </c>
      <c r="L118">
        <f>IF(AND('Region - Pune Data'!V119&gt;300%,'Region - Pune Data'!V119&lt;501%),1,0)</f>
        <v>0</v>
      </c>
      <c r="M118">
        <f>IF(AND('Region - Pune Data'!V119&gt;500%,'Region - Pune Data'!V119&lt;1001%),1,0)</f>
        <v>0</v>
      </c>
      <c r="N118">
        <f>IF(AND('Region - Pune Data'!V119&gt;1000%,'Region - Pune Data'!V119&lt;2001%),1,0)</f>
        <v>0</v>
      </c>
      <c r="O118">
        <f>IF('Region - Pune Data'!V119&gt;2000%,1,0)</f>
        <v>0</v>
      </c>
      <c r="P118">
        <f t="shared" si="3"/>
        <v>1</v>
      </c>
      <c r="Q118">
        <f>IF('Region - Pune Data'!V119=0%,1,0)</f>
        <v>1</v>
      </c>
    </row>
    <row r="119" spans="1:17" x14ac:dyDescent="0.35">
      <c r="A119">
        <f>'Region - Pune Data'!A120</f>
        <v>118</v>
      </c>
      <c r="B119" t="str">
        <f>'Region - Pune Data'!B120</f>
        <v>Pune</v>
      </c>
      <c r="C119" t="str">
        <f>'Region - Pune Data'!C120</f>
        <v>Pune 1</v>
      </c>
      <c r="D119" t="str">
        <f>'Region - Pune Data'!D120</f>
        <v>Baramati</v>
      </c>
      <c r="E119" t="str">
        <f>'Region - Pune Data'!E120</f>
        <v>Ambegaon</v>
      </c>
      <c r="F119" t="str">
        <f>'Region - Pune Data'!F120</f>
        <v>7942125</v>
      </c>
      <c r="G119" t="str">
        <f>'Region - Pune Data'!G120</f>
        <v>MURTI &amp; 7 VILLAGES RRWSS</v>
      </c>
      <c r="H119" t="str">
        <f>'Region - Pune Data'!H120</f>
        <v>Bhapkar mala</v>
      </c>
      <c r="I119" t="str">
        <f>'Region - Pune Data'!I120</f>
        <v>Bhapkar mala ESR 0.1LL</v>
      </c>
      <c r="J119">
        <f>IF(AND('Region - Pune Data'!V120&gt;-1%,'Region - Pune Data'!V120&lt;101%),1,0)</f>
        <v>1</v>
      </c>
      <c r="K119">
        <f>IF(AND('Region - Pune Data'!V120&gt;100%,'Region - Pune Data'!V120&lt;301%),1,0)</f>
        <v>0</v>
      </c>
      <c r="L119">
        <f>IF(AND('Region - Pune Data'!V120&gt;300%,'Region - Pune Data'!V120&lt;501%),1,0)</f>
        <v>0</v>
      </c>
      <c r="M119">
        <f>IF(AND('Region - Pune Data'!V120&gt;500%,'Region - Pune Data'!V120&lt;1001%),1,0)</f>
        <v>0</v>
      </c>
      <c r="N119">
        <f>IF(AND('Region - Pune Data'!V120&gt;1000%,'Region - Pune Data'!V120&lt;2001%),1,0)</f>
        <v>0</v>
      </c>
      <c r="O119">
        <f>IF('Region - Pune Data'!V120&gt;2000%,1,0)</f>
        <v>0</v>
      </c>
      <c r="P119">
        <f t="shared" si="3"/>
        <v>1</v>
      </c>
      <c r="Q119">
        <f>IF('Region - Pune Data'!V120=0%,1,0)</f>
        <v>1</v>
      </c>
    </row>
    <row r="120" spans="1:17" x14ac:dyDescent="0.35">
      <c r="A120">
        <f>'Region - Pune Data'!A121</f>
        <v>119</v>
      </c>
      <c r="B120" t="str">
        <f>'Region - Pune Data'!B121</f>
        <v>Sangli</v>
      </c>
      <c r="C120" t="str">
        <f>'Region - Pune Data'!C121</f>
        <v>Solapur</v>
      </c>
      <c r="D120" t="str">
        <f>'Region - Pune Data'!D121</f>
        <v>Solapur</v>
      </c>
      <c r="E120" t="str">
        <f>'Region - Pune Data'!E121</f>
        <v>Mangalvedhe</v>
      </c>
      <c r="F120" t="str">
        <f>'Region - Pune Data'!F121</f>
        <v>20033593</v>
      </c>
      <c r="G120" t="str">
        <f>'Region - Pune Data'!G121</f>
        <v>Andhalgaon and 3 villages</v>
      </c>
      <c r="H120" t="str">
        <f>'Region - Pune Data'!H121</f>
        <v>LAXMIDHAHIWADI</v>
      </c>
      <c r="I120" t="str">
        <f>'Region - Pune Data'!I121</f>
        <v>LAXMIDHAHIWADI ESR 2.25LL</v>
      </c>
      <c r="J120">
        <f>IF(AND('Region - Pune Data'!V121&gt;-1%,'Region - Pune Data'!V121&lt;101%),1,0)</f>
        <v>1</v>
      </c>
      <c r="K120">
        <f>IF(AND('Region - Pune Data'!V121&gt;100%,'Region - Pune Data'!V121&lt;301%),1,0)</f>
        <v>0</v>
      </c>
      <c r="L120">
        <f>IF(AND('Region - Pune Data'!V121&gt;300%,'Region - Pune Data'!V121&lt;501%),1,0)</f>
        <v>0</v>
      </c>
      <c r="M120">
        <f>IF(AND('Region - Pune Data'!V121&gt;500%,'Region - Pune Data'!V121&lt;1001%),1,0)</f>
        <v>0</v>
      </c>
      <c r="N120">
        <f>IF(AND('Region - Pune Data'!V121&gt;1000%,'Region - Pune Data'!V121&lt;2001%),1,0)</f>
        <v>0</v>
      </c>
      <c r="O120">
        <f>IF('Region - Pune Data'!V121&gt;2000%,1,0)</f>
        <v>0</v>
      </c>
      <c r="P120">
        <f t="shared" si="3"/>
        <v>1</v>
      </c>
      <c r="Q120">
        <f>IF('Region - Pune Data'!V121=0%,1,0)</f>
        <v>1</v>
      </c>
    </row>
    <row r="121" spans="1:17" x14ac:dyDescent="0.35">
      <c r="A121">
        <f>'Region - Pune Data'!A122</f>
        <v>120</v>
      </c>
      <c r="B121" t="str">
        <f>'Region - Pune Data'!B122</f>
        <v>Pune</v>
      </c>
      <c r="C121" t="str">
        <f>'Region - Pune Data'!C122</f>
        <v>Pune 1</v>
      </c>
      <c r="D121" t="str">
        <f>'Region - Pune Data'!D122</f>
        <v>Baramati</v>
      </c>
      <c r="E121" t="str">
        <f>'Region - Pune Data'!E122</f>
        <v>Ambegaon</v>
      </c>
      <c r="F121" t="str">
        <f>'Region - Pune Data'!F122</f>
        <v>20017250</v>
      </c>
      <c r="G121" t="str">
        <f>'Region - Pune Data'!G122</f>
        <v>LONI BHAPKAR RRWSS</v>
      </c>
      <c r="H121" t="str">
        <f>'Region - Pune Data'!H122</f>
        <v>LoniBhapkar</v>
      </c>
      <c r="I121" t="str">
        <f>'Region - Pune Data'!I122</f>
        <v>LoniBhapkar (ambedhkarvasti) ESR 0.35LL</v>
      </c>
      <c r="J121">
        <f>IF(AND('Region - Pune Data'!V122&gt;-1%,'Region - Pune Data'!V122&lt;101%),1,0)</f>
        <v>1</v>
      </c>
      <c r="K121">
        <f>IF(AND('Region - Pune Data'!V122&gt;100%,'Region - Pune Data'!V122&lt;301%),1,0)</f>
        <v>0</v>
      </c>
      <c r="L121">
        <f>IF(AND('Region - Pune Data'!V122&gt;300%,'Region - Pune Data'!V122&lt;501%),1,0)</f>
        <v>0</v>
      </c>
      <c r="M121">
        <f>IF(AND('Region - Pune Data'!V122&gt;500%,'Region - Pune Data'!V122&lt;1001%),1,0)</f>
        <v>0</v>
      </c>
      <c r="N121">
        <f>IF(AND('Region - Pune Data'!V122&gt;1000%,'Region - Pune Data'!V122&lt;2001%),1,0)</f>
        <v>0</v>
      </c>
      <c r="O121">
        <f>IF('Region - Pune Data'!V122&gt;2000%,1,0)</f>
        <v>0</v>
      </c>
      <c r="P121">
        <f t="shared" si="3"/>
        <v>1</v>
      </c>
      <c r="Q121">
        <f>IF('Region - Pune Data'!V122=0%,1,0)</f>
        <v>1</v>
      </c>
    </row>
    <row r="122" spans="1:17" x14ac:dyDescent="0.35">
      <c r="A122">
        <f>'Region - Pune Data'!A123</f>
        <v>121</v>
      </c>
      <c r="B122" t="str">
        <f>'Region - Pune Data'!B123</f>
        <v>Pune</v>
      </c>
      <c r="C122" t="str">
        <f>'Region - Pune Data'!C123</f>
        <v>Pune 1</v>
      </c>
      <c r="D122" t="str">
        <f>'Region - Pune Data'!D123</f>
        <v>Baramati</v>
      </c>
      <c r="E122" t="str">
        <f>'Region - Pune Data'!E123</f>
        <v>Ambegaon</v>
      </c>
      <c r="F122" t="str">
        <f>'Region - Pune Data'!F123</f>
        <v>7942125</v>
      </c>
      <c r="G122" t="str">
        <f>'Region - Pune Data'!G123</f>
        <v>MURTI &amp; 7 VILLAGES RRWSS</v>
      </c>
      <c r="H122" t="str">
        <f>'Region - Pune Data'!H123</f>
        <v>Waki</v>
      </c>
      <c r="I122" t="str">
        <f>'Region - Pune Data'!I123</f>
        <v>Waki OL2 ESR</v>
      </c>
      <c r="J122">
        <f>IF(AND('Region - Pune Data'!V123&gt;-1%,'Region - Pune Data'!V123&lt;101%),1,0)</f>
        <v>1</v>
      </c>
      <c r="K122">
        <f>IF(AND('Region - Pune Data'!V123&gt;100%,'Region - Pune Data'!V123&lt;301%),1,0)</f>
        <v>0</v>
      </c>
      <c r="L122">
        <f>IF(AND('Region - Pune Data'!V123&gt;300%,'Region - Pune Data'!V123&lt;501%),1,0)</f>
        <v>0</v>
      </c>
      <c r="M122">
        <f>IF(AND('Region - Pune Data'!V123&gt;500%,'Region - Pune Data'!V123&lt;1001%),1,0)</f>
        <v>0</v>
      </c>
      <c r="N122">
        <f>IF(AND('Region - Pune Data'!V123&gt;1000%,'Region - Pune Data'!V123&lt;2001%),1,0)</f>
        <v>0</v>
      </c>
      <c r="O122">
        <f>IF('Region - Pune Data'!V123&gt;2000%,1,0)</f>
        <v>0</v>
      </c>
      <c r="P122">
        <f t="shared" si="3"/>
        <v>1</v>
      </c>
      <c r="Q122">
        <f>IF('Region - Pune Data'!V123=0%,1,0)</f>
        <v>0</v>
      </c>
    </row>
    <row r="123" spans="1:17" x14ac:dyDescent="0.35">
      <c r="A123">
        <f>'Region - Pune Data'!A124</f>
        <v>122</v>
      </c>
      <c r="B123" t="str">
        <f>'Region - Pune Data'!B124</f>
        <v>Sangli</v>
      </c>
      <c r="C123" t="str">
        <f>'Region - Pune Data'!C124</f>
        <v>Solapur</v>
      </c>
      <c r="D123" t="str">
        <f>'Region - Pune Data'!D124</f>
        <v>Solapur</v>
      </c>
      <c r="E123" t="str">
        <f>'Region - Pune Data'!E124</f>
        <v>Sangola</v>
      </c>
      <c r="F123" t="str">
        <f>'Region - Pune Data'!F124</f>
        <v>20027396</v>
      </c>
      <c r="G123" t="str">
        <f>'Region - Pune Data'!G124</f>
        <v>Alegaon shirbhavi 82 Village</v>
      </c>
      <c r="H123" t="str">
        <f>'Region - Pune Data'!H124</f>
        <v>Chopadi</v>
      </c>
      <c r="I123" t="str">
        <f>'Region - Pune Data'!I124</f>
        <v>Chopadi Existing ESR 0.50 LL</v>
      </c>
      <c r="J123">
        <f>IF(AND('Region - Pune Data'!V124&gt;-1%,'Region - Pune Data'!V124&lt;101%),1,0)</f>
        <v>0</v>
      </c>
      <c r="K123">
        <f>IF(AND('Region - Pune Data'!V124&gt;100%,'Region - Pune Data'!V124&lt;301%),1,0)</f>
        <v>0</v>
      </c>
      <c r="L123">
        <f>IF(AND('Region - Pune Data'!V124&gt;300%,'Region - Pune Data'!V124&lt;501%),1,0)</f>
        <v>1</v>
      </c>
      <c r="M123">
        <f>IF(AND('Region - Pune Data'!V124&gt;500%,'Region - Pune Data'!V124&lt;1001%),1,0)</f>
        <v>0</v>
      </c>
      <c r="N123">
        <f>IF(AND('Region - Pune Data'!V124&gt;1000%,'Region - Pune Data'!V124&lt;2001%),1,0)</f>
        <v>0</v>
      </c>
      <c r="O123">
        <f>IF('Region - Pune Data'!V124&gt;2000%,1,0)</f>
        <v>0</v>
      </c>
      <c r="P123">
        <f t="shared" si="3"/>
        <v>1</v>
      </c>
      <c r="Q123">
        <f>IF('Region - Pune Data'!V124=0%,1,0)</f>
        <v>0</v>
      </c>
    </row>
    <row r="124" spans="1:17" x14ac:dyDescent="0.35">
      <c r="A124">
        <f>'Region - Pune Data'!A125</f>
        <v>123</v>
      </c>
      <c r="B124" t="str">
        <f>'Region - Pune Data'!B125</f>
        <v>Pune</v>
      </c>
      <c r="C124" t="str">
        <f>'Region - Pune Data'!C125</f>
        <v>Pune 1</v>
      </c>
      <c r="D124" t="str">
        <f>'Region - Pune Data'!D125</f>
        <v>Baramati</v>
      </c>
      <c r="E124" t="str">
        <f>'Region - Pune Data'!E125</f>
        <v>Ambegaon</v>
      </c>
      <c r="F124" t="str">
        <f>'Region - Pune Data'!F125</f>
        <v>20017250</v>
      </c>
      <c r="G124" t="str">
        <f>'Region - Pune Data'!G125</f>
        <v>LONI BHAPKAR RRWSS</v>
      </c>
      <c r="H124" t="str">
        <f>'Region - Pune Data'!H125</f>
        <v>Tukainagar</v>
      </c>
      <c r="I124" t="str">
        <f>'Region - Pune Data'!I125</f>
        <v>Tukainagar OL1 ESR</v>
      </c>
      <c r="J124">
        <f>IF(AND('Region - Pune Data'!V125&gt;-1%,'Region - Pune Data'!V125&lt;101%),1,0)</f>
        <v>1</v>
      </c>
      <c r="K124">
        <f>IF(AND('Region - Pune Data'!V125&gt;100%,'Region - Pune Data'!V125&lt;301%),1,0)</f>
        <v>0</v>
      </c>
      <c r="L124">
        <f>IF(AND('Region - Pune Data'!V125&gt;300%,'Region - Pune Data'!V125&lt;501%),1,0)</f>
        <v>0</v>
      </c>
      <c r="M124">
        <f>IF(AND('Region - Pune Data'!V125&gt;500%,'Region - Pune Data'!V125&lt;1001%),1,0)</f>
        <v>0</v>
      </c>
      <c r="N124">
        <f>IF(AND('Region - Pune Data'!V125&gt;1000%,'Region - Pune Data'!V125&lt;2001%),1,0)</f>
        <v>0</v>
      </c>
      <c r="O124">
        <f>IF('Region - Pune Data'!V125&gt;2000%,1,0)</f>
        <v>0</v>
      </c>
      <c r="P124">
        <f t="shared" si="3"/>
        <v>1</v>
      </c>
      <c r="Q124">
        <f>IF('Region - Pune Data'!V125=0%,1,0)</f>
        <v>1</v>
      </c>
    </row>
    <row r="125" spans="1:17" x14ac:dyDescent="0.35">
      <c r="A125">
        <f>'Region - Pune Data'!A126</f>
        <v>124</v>
      </c>
      <c r="B125" t="str">
        <f>'Region - Pune Data'!B126</f>
        <v>Pune</v>
      </c>
      <c r="C125" t="str">
        <f>'Region - Pune Data'!C126</f>
        <v>Satara</v>
      </c>
      <c r="D125" t="str">
        <f>'Region - Pune Data'!D126</f>
        <v>Phaltan</v>
      </c>
      <c r="E125" t="str">
        <f>'Region - Pune Data'!E126</f>
        <v>Phaltan</v>
      </c>
      <c r="F125" t="str">
        <f>'Region - Pune Data'!F126</f>
        <v>20027892</v>
      </c>
      <c r="G125" t="str">
        <f>'Region - Pune Data'!G126</f>
        <v>RR Girvi WSS</v>
      </c>
      <c r="H125" t="str">
        <f>'Region - Pune Data'!H126</f>
        <v>Zirapwadi</v>
      </c>
      <c r="I125" t="str">
        <f>'Region - Pune Data'!I126</f>
        <v>ZIRAPWADI - Chavan Vasti ESR 0.20LL</v>
      </c>
      <c r="J125">
        <f>IF(AND('Region - Pune Data'!V126&gt;-1%,'Region - Pune Data'!V126&lt;101%),1,0)</f>
        <v>1</v>
      </c>
      <c r="K125">
        <f>IF(AND('Region - Pune Data'!V126&gt;100%,'Region - Pune Data'!V126&lt;301%),1,0)</f>
        <v>0</v>
      </c>
      <c r="L125">
        <f>IF(AND('Region - Pune Data'!V126&gt;300%,'Region - Pune Data'!V126&lt;501%),1,0)</f>
        <v>0</v>
      </c>
      <c r="M125">
        <f>IF(AND('Region - Pune Data'!V126&gt;500%,'Region - Pune Data'!V126&lt;1001%),1,0)</f>
        <v>0</v>
      </c>
      <c r="N125">
        <f>IF(AND('Region - Pune Data'!V126&gt;1000%,'Region - Pune Data'!V126&lt;2001%),1,0)</f>
        <v>0</v>
      </c>
      <c r="O125">
        <f>IF('Region - Pune Data'!V126&gt;2000%,1,0)</f>
        <v>0</v>
      </c>
      <c r="P125">
        <f t="shared" si="3"/>
        <v>1</v>
      </c>
      <c r="Q125">
        <f>IF('Region - Pune Data'!V126=0%,1,0)</f>
        <v>1</v>
      </c>
    </row>
    <row r="126" spans="1:17" x14ac:dyDescent="0.35">
      <c r="A126">
        <f>'Region - Pune Data'!A127</f>
        <v>125</v>
      </c>
      <c r="B126" t="str">
        <f>'Region - Pune Data'!B127</f>
        <v>Pune</v>
      </c>
      <c r="C126" t="str">
        <f>'Region - Pune Data'!C127</f>
        <v>Satara</v>
      </c>
      <c r="D126" t="str">
        <f>'Region - Pune Data'!D127</f>
        <v>Pune</v>
      </c>
      <c r="E126" t="str">
        <f>'Region - Pune Data'!E127</f>
        <v>Phaltan</v>
      </c>
      <c r="F126" t="str">
        <f>'Region - Pune Data'!F127</f>
        <v>20019021</v>
      </c>
      <c r="G126" t="str">
        <f>'Region - Pune Data'!G127</f>
        <v>Dhuldev Algudewadi</v>
      </c>
      <c r="H126" t="str">
        <f>'Region - Pune Data'!H127</f>
        <v>Dhuldev</v>
      </c>
      <c r="I126" t="str">
        <f>'Region - Pune Data'!I127</f>
        <v>Nanware wasti ESR 0.80LL</v>
      </c>
      <c r="J126">
        <f>IF(AND('Region - Pune Data'!V127&gt;-1%,'Region - Pune Data'!V127&lt;101%),1,0)</f>
        <v>1</v>
      </c>
      <c r="K126">
        <f>IF(AND('Region - Pune Data'!V127&gt;100%,'Region - Pune Data'!V127&lt;301%),1,0)</f>
        <v>0</v>
      </c>
      <c r="L126">
        <f>IF(AND('Region - Pune Data'!V127&gt;300%,'Region - Pune Data'!V127&lt;501%),1,0)</f>
        <v>0</v>
      </c>
      <c r="M126">
        <f>IF(AND('Region - Pune Data'!V127&gt;500%,'Region - Pune Data'!V127&lt;1001%),1,0)</f>
        <v>0</v>
      </c>
      <c r="N126">
        <f>IF(AND('Region - Pune Data'!V127&gt;1000%,'Region - Pune Data'!V127&lt;2001%),1,0)</f>
        <v>0</v>
      </c>
      <c r="O126">
        <f>IF('Region - Pune Data'!V127&gt;2000%,1,0)</f>
        <v>0</v>
      </c>
      <c r="P126">
        <f t="shared" si="3"/>
        <v>1</v>
      </c>
      <c r="Q126">
        <f>IF('Region - Pune Data'!V127=0%,1,0)</f>
        <v>1</v>
      </c>
    </row>
    <row r="127" spans="1:17" x14ac:dyDescent="0.35">
      <c r="A127">
        <f>'Region - Pune Data'!A128</f>
        <v>126</v>
      </c>
      <c r="B127" t="str">
        <f>'Region - Pune Data'!B128</f>
        <v>Pune</v>
      </c>
      <c r="C127" t="str">
        <f>'Region - Pune Data'!C128</f>
        <v>Pune 2</v>
      </c>
      <c r="D127" t="str">
        <f>'Region - Pune Data'!D128</f>
        <v>Baramati</v>
      </c>
      <c r="E127" t="str">
        <f>'Region - Pune Data'!E128</f>
        <v>Ambegaon</v>
      </c>
      <c r="F127" t="str">
        <f>'Region - Pune Data'!F128</f>
        <v>20018548</v>
      </c>
      <c r="G127" t="str">
        <f>'Region - Pune Data'!G128</f>
        <v>HOL SASTEWADI</v>
      </c>
      <c r="H127" t="str">
        <f>'Region - Pune Data'!H128</f>
        <v>Sastewadi</v>
      </c>
      <c r="I127" t="str">
        <f>'Region - Pune Data'!I128</f>
        <v>Kadamvasti OL2 ESR</v>
      </c>
      <c r="J127">
        <f>IF(AND('Region - Pune Data'!V128&gt;-1%,'Region - Pune Data'!V128&lt;101%),1,0)</f>
        <v>1</v>
      </c>
      <c r="K127">
        <f>IF(AND('Region - Pune Data'!V128&gt;100%,'Region - Pune Data'!V128&lt;301%),1,0)</f>
        <v>0</v>
      </c>
      <c r="L127">
        <f>IF(AND('Region - Pune Data'!V128&gt;300%,'Region - Pune Data'!V128&lt;501%),1,0)</f>
        <v>0</v>
      </c>
      <c r="M127">
        <f>IF(AND('Region - Pune Data'!V128&gt;500%,'Region - Pune Data'!V128&lt;1001%),1,0)</f>
        <v>0</v>
      </c>
      <c r="N127">
        <f>IF(AND('Region - Pune Data'!V128&gt;1000%,'Region - Pune Data'!V128&lt;2001%),1,0)</f>
        <v>0</v>
      </c>
      <c r="O127">
        <f>IF('Region - Pune Data'!V128&gt;2000%,1,0)</f>
        <v>0</v>
      </c>
      <c r="P127">
        <f t="shared" si="3"/>
        <v>1</v>
      </c>
      <c r="Q127">
        <f>IF('Region - Pune Data'!V128=0%,1,0)</f>
        <v>1</v>
      </c>
    </row>
    <row r="128" spans="1:17" x14ac:dyDescent="0.35">
      <c r="A128">
        <f>'Region - Pune Data'!A129</f>
        <v>127</v>
      </c>
      <c r="B128" t="str">
        <f>'Region - Pune Data'!B129</f>
        <v>Pune</v>
      </c>
      <c r="C128" t="str">
        <f>'Region - Pune Data'!C129</f>
        <v>Pune</v>
      </c>
      <c r="D128" t="str">
        <f>'Region - Pune Data'!D129</f>
        <v>Pune</v>
      </c>
      <c r="E128" t="str">
        <f>'Region - Pune Data'!E129</f>
        <v>Mulshi</v>
      </c>
      <c r="F128" t="str">
        <f>'Region - Pune Data'!F129</f>
        <v>20022133</v>
      </c>
      <c r="G128" t="str">
        <f>'Region - Pune Data'!G129</f>
        <v>Peth RR</v>
      </c>
      <c r="H128" t="str">
        <f>'Region - Pune Data'!H129</f>
        <v>Karegaon</v>
      </c>
      <c r="I128" t="str">
        <f>'Region - Pune Data'!I129</f>
        <v>Karegaon Naikade Wasti ESR 0.10LL</v>
      </c>
      <c r="J128">
        <f>IF(AND('Region - Pune Data'!V129&gt;-1%,'Region - Pune Data'!V129&lt;101%),1,0)</f>
        <v>1</v>
      </c>
      <c r="K128">
        <f>IF(AND('Region - Pune Data'!V129&gt;100%,'Region - Pune Data'!V129&lt;301%),1,0)</f>
        <v>0</v>
      </c>
      <c r="L128">
        <f>IF(AND('Region - Pune Data'!V129&gt;300%,'Region - Pune Data'!V129&lt;501%),1,0)</f>
        <v>0</v>
      </c>
      <c r="M128">
        <f>IF(AND('Region - Pune Data'!V129&gt;500%,'Region - Pune Data'!V129&lt;1001%),1,0)</f>
        <v>0</v>
      </c>
      <c r="N128">
        <f>IF(AND('Region - Pune Data'!V129&gt;1000%,'Region - Pune Data'!V129&lt;2001%),1,0)</f>
        <v>0</v>
      </c>
      <c r="O128">
        <f>IF('Region - Pune Data'!V129&gt;2000%,1,0)</f>
        <v>0</v>
      </c>
      <c r="P128">
        <f t="shared" si="3"/>
        <v>1</v>
      </c>
      <c r="Q128">
        <f>IF('Region - Pune Data'!V129=0%,1,0)</f>
        <v>1</v>
      </c>
    </row>
    <row r="129" spans="1:17" x14ac:dyDescent="0.35">
      <c r="A129">
        <f>'Region - Pune Data'!A130</f>
        <v>128</v>
      </c>
      <c r="B129" t="str">
        <f>'Region - Pune Data'!B130</f>
        <v>Pune</v>
      </c>
      <c r="C129" t="str">
        <f>'Region - Pune Data'!C130</f>
        <v>Satara</v>
      </c>
      <c r="D129" t="str">
        <f>'Region - Pune Data'!D130</f>
        <v>Phaltan</v>
      </c>
      <c r="E129" t="str">
        <f>'Region - Pune Data'!E130</f>
        <v>Phaltan</v>
      </c>
      <c r="F129" t="str">
        <f>'Region - Pune Data'!F130</f>
        <v>20027892</v>
      </c>
      <c r="G129" t="str">
        <f>'Region - Pune Data'!G130</f>
        <v>RR Girvi WSS</v>
      </c>
      <c r="H129" t="str">
        <f>'Region - Pune Data'!H130</f>
        <v>Sonwadi (Bk)</v>
      </c>
      <c r="I129" t="str">
        <f>'Region - Pune Data'!I130</f>
        <v>SONWADI BK AT SHIRSAGAR WASTI ESR 0.25LL</v>
      </c>
      <c r="J129">
        <f>IF(AND('Region - Pune Data'!V130&gt;-1%,'Region - Pune Data'!V130&lt;101%),1,0)</f>
        <v>1</v>
      </c>
      <c r="K129">
        <f>IF(AND('Region - Pune Data'!V130&gt;100%,'Region - Pune Data'!V130&lt;301%),1,0)</f>
        <v>0</v>
      </c>
      <c r="L129">
        <f>IF(AND('Region - Pune Data'!V130&gt;300%,'Region - Pune Data'!V130&lt;501%),1,0)</f>
        <v>0</v>
      </c>
      <c r="M129">
        <f>IF(AND('Region - Pune Data'!V130&gt;500%,'Region - Pune Data'!V130&lt;1001%),1,0)</f>
        <v>0</v>
      </c>
      <c r="N129">
        <f>IF(AND('Region - Pune Data'!V130&gt;1000%,'Region - Pune Data'!V130&lt;2001%),1,0)</f>
        <v>0</v>
      </c>
      <c r="O129">
        <f>IF('Region - Pune Data'!V130&gt;2000%,1,0)</f>
        <v>0</v>
      </c>
      <c r="P129">
        <f t="shared" si="3"/>
        <v>1</v>
      </c>
      <c r="Q129">
        <f>IF('Region - Pune Data'!V130=0%,1,0)</f>
        <v>1</v>
      </c>
    </row>
    <row r="130" spans="1:17" x14ac:dyDescent="0.35">
      <c r="A130">
        <f>'Region - Pune Data'!A131</f>
        <v>129</v>
      </c>
      <c r="B130" t="str">
        <f>'Region - Pune Data'!B131</f>
        <v>Pune</v>
      </c>
      <c r="C130" t="str">
        <f>'Region - Pune Data'!C131</f>
        <v>Pune 1</v>
      </c>
      <c r="D130" t="str">
        <f>'Region - Pune Data'!D131</f>
        <v>Pune 1</v>
      </c>
      <c r="E130" t="str">
        <f>'Region - Pune Data'!E131</f>
        <v>Daund</v>
      </c>
      <c r="F130" t="str">
        <f>'Region - Pune Data'!F131</f>
        <v>7942135</v>
      </c>
      <c r="G130" t="str">
        <f>'Region - Pune Data'!G131</f>
        <v>Gar, Sonwadi, Nanviz RR</v>
      </c>
      <c r="H130" t="str">
        <f>'Region - Pune Data'!H131</f>
        <v>Holimala</v>
      </c>
      <c r="I130" t="str">
        <f>'Region - Pune Data'!I131</f>
        <v>Holimala OL1 ESR 0.16 LL</v>
      </c>
      <c r="J130">
        <f>IF(AND('Region - Pune Data'!V131&gt;-1%,'Region - Pune Data'!V131&lt;101%),1,0)</f>
        <v>1</v>
      </c>
      <c r="K130">
        <f>IF(AND('Region - Pune Data'!V131&gt;100%,'Region - Pune Data'!V131&lt;301%),1,0)</f>
        <v>0</v>
      </c>
      <c r="L130">
        <f>IF(AND('Region - Pune Data'!V131&gt;300%,'Region - Pune Data'!V131&lt;501%),1,0)</f>
        <v>0</v>
      </c>
      <c r="M130">
        <f>IF(AND('Region - Pune Data'!V131&gt;500%,'Region - Pune Data'!V131&lt;1001%),1,0)</f>
        <v>0</v>
      </c>
      <c r="N130">
        <f>IF(AND('Region - Pune Data'!V131&gt;1000%,'Region - Pune Data'!V131&lt;2001%),1,0)</f>
        <v>0</v>
      </c>
      <c r="O130">
        <f>IF('Region - Pune Data'!V131&gt;2000%,1,0)</f>
        <v>0</v>
      </c>
      <c r="P130">
        <f t="shared" si="3"/>
        <v>1</v>
      </c>
      <c r="Q130">
        <f>IF('Region - Pune Data'!V131=0%,1,0)</f>
        <v>1</v>
      </c>
    </row>
    <row r="131" spans="1:17" x14ac:dyDescent="0.35">
      <c r="A131">
        <f>'Region - Pune Data'!A132</f>
        <v>130</v>
      </c>
      <c r="B131" t="str">
        <f>'Region - Pune Data'!B132</f>
        <v>Pune</v>
      </c>
      <c r="C131" t="str">
        <f>'Region - Pune Data'!C132</f>
        <v>Pune 1</v>
      </c>
      <c r="D131" t="str">
        <f>'Region - Pune Data'!D132</f>
        <v>Baramati</v>
      </c>
      <c r="E131" t="str">
        <f>'Region - Pune Data'!E132</f>
        <v>Ambegaon</v>
      </c>
      <c r="F131" t="str">
        <f>'Region - Pune Data'!F132</f>
        <v>7942125</v>
      </c>
      <c r="G131" t="str">
        <f>'Region - Pune Data'!G132</f>
        <v>MURTI &amp; 7 VILLAGES RRWSS</v>
      </c>
      <c r="H131" t="str">
        <f>'Region - Pune Data'!H132</f>
        <v>Waki</v>
      </c>
      <c r="I131" t="str">
        <f>'Region - Pune Data'!I132</f>
        <v>Waki OL1 ESR</v>
      </c>
      <c r="J131">
        <f>IF(AND('Region - Pune Data'!V132&gt;-1%,'Region - Pune Data'!V132&lt;101%),1,0)</f>
        <v>1</v>
      </c>
      <c r="K131">
        <f>IF(AND('Region - Pune Data'!V132&gt;100%,'Region - Pune Data'!V132&lt;301%),1,0)</f>
        <v>0</v>
      </c>
      <c r="L131">
        <f>IF(AND('Region - Pune Data'!V132&gt;300%,'Region - Pune Data'!V132&lt;501%),1,0)</f>
        <v>0</v>
      </c>
      <c r="M131">
        <f>IF(AND('Region - Pune Data'!V132&gt;500%,'Region - Pune Data'!V132&lt;1001%),1,0)</f>
        <v>0</v>
      </c>
      <c r="N131">
        <f>IF(AND('Region - Pune Data'!V132&gt;1000%,'Region - Pune Data'!V132&lt;2001%),1,0)</f>
        <v>0</v>
      </c>
      <c r="O131">
        <f>IF('Region - Pune Data'!V132&gt;2000%,1,0)</f>
        <v>0</v>
      </c>
      <c r="P131">
        <f t="shared" si="3"/>
        <v>1</v>
      </c>
      <c r="Q131">
        <f>IF('Region - Pune Data'!V132=0%,1,0)</f>
        <v>1</v>
      </c>
    </row>
    <row r="132" spans="1:17" x14ac:dyDescent="0.35">
      <c r="A132">
        <f>'Region - Pune Data'!A133</f>
        <v>131</v>
      </c>
      <c r="B132" t="str">
        <f>'Region - Pune Data'!B133</f>
        <v>Pune</v>
      </c>
      <c r="C132" t="str">
        <f>'Region - Pune Data'!C133</f>
        <v>Pune 1</v>
      </c>
      <c r="D132" t="str">
        <f>'Region - Pune Data'!D133</f>
        <v>Baramati</v>
      </c>
      <c r="E132" t="str">
        <f>'Region - Pune Data'!E133</f>
        <v>Ambegaon</v>
      </c>
      <c r="F132" t="str">
        <f>'Region - Pune Data'!F133</f>
        <v>20017250</v>
      </c>
      <c r="G132" t="str">
        <f>'Region - Pune Data'!G133</f>
        <v>LONI BHAPKAR RRWSS</v>
      </c>
      <c r="H132" t="str">
        <f>'Region - Pune Data'!H133</f>
        <v>Tukainagar</v>
      </c>
      <c r="I132" t="str">
        <f>'Region - Pune Data'!I133</f>
        <v>Tukainagar OL2 ESR</v>
      </c>
      <c r="J132">
        <f>IF(AND('Region - Pune Data'!V133&gt;-1%,'Region - Pune Data'!V133&lt;101%),1,0)</f>
        <v>1</v>
      </c>
      <c r="K132">
        <f>IF(AND('Region - Pune Data'!V133&gt;100%,'Region - Pune Data'!V133&lt;301%),1,0)</f>
        <v>0</v>
      </c>
      <c r="L132">
        <f>IF(AND('Region - Pune Data'!V133&gt;300%,'Region - Pune Data'!V133&lt;501%),1,0)</f>
        <v>0</v>
      </c>
      <c r="M132">
        <f>IF(AND('Region - Pune Data'!V133&gt;500%,'Region - Pune Data'!V133&lt;1001%),1,0)</f>
        <v>0</v>
      </c>
      <c r="N132">
        <f>IF(AND('Region - Pune Data'!V133&gt;1000%,'Region - Pune Data'!V133&lt;2001%),1,0)</f>
        <v>0</v>
      </c>
      <c r="O132">
        <f>IF('Region - Pune Data'!V133&gt;2000%,1,0)</f>
        <v>0</v>
      </c>
      <c r="P132">
        <f t="shared" si="3"/>
        <v>1</v>
      </c>
      <c r="Q132">
        <f>IF('Region - Pune Data'!V133=0%,1,0)</f>
        <v>0</v>
      </c>
    </row>
    <row r="133" spans="1:17" x14ac:dyDescent="0.35">
      <c r="A133">
        <f>'Region - Pune Data'!A134</f>
        <v>132</v>
      </c>
      <c r="B133" t="str">
        <f>'Region - Pune Data'!B134</f>
        <v>Pune</v>
      </c>
      <c r="C133" t="str">
        <f>'Region - Pune Data'!C134</f>
        <v>Pune 2</v>
      </c>
      <c r="D133" t="str">
        <f>'Region - Pune Data'!D134</f>
        <v>Maval</v>
      </c>
      <c r="E133" t="str">
        <f>'Region - Pune Data'!E134</f>
        <v>Daund</v>
      </c>
      <c r="F133" t="str">
        <f>'Region - Pune Data'!F134</f>
        <v>20013367</v>
      </c>
      <c r="G133" t="str">
        <f>'Region - Pune Data'!G134</f>
        <v>Done Adhale RR</v>
      </c>
      <c r="H133" t="str">
        <f>'Region - Pune Data'!H134</f>
        <v>ADHALE BK</v>
      </c>
      <c r="I133" t="str">
        <f>'Region - Pune Data'!I134</f>
        <v>ADHALE BK- GSR OL1</v>
      </c>
      <c r="J133">
        <f>IF(AND('Region - Pune Data'!V134&gt;-1%,'Region - Pune Data'!V134&lt;101%),1,0)</f>
        <v>1</v>
      </c>
      <c r="K133">
        <f>IF(AND('Region - Pune Data'!V134&gt;100%,'Region - Pune Data'!V134&lt;301%),1,0)</f>
        <v>0</v>
      </c>
      <c r="L133">
        <f>IF(AND('Region - Pune Data'!V134&gt;300%,'Region - Pune Data'!V134&lt;501%),1,0)</f>
        <v>0</v>
      </c>
      <c r="M133">
        <f>IF(AND('Region - Pune Data'!V134&gt;500%,'Region - Pune Data'!V134&lt;1001%),1,0)</f>
        <v>0</v>
      </c>
      <c r="N133">
        <f>IF(AND('Region - Pune Data'!V134&gt;1000%,'Region - Pune Data'!V134&lt;2001%),1,0)</f>
        <v>0</v>
      </c>
      <c r="O133">
        <f>IF('Region - Pune Data'!V134&gt;2000%,1,0)</f>
        <v>0</v>
      </c>
      <c r="P133">
        <f t="shared" si="3"/>
        <v>1</v>
      </c>
      <c r="Q133">
        <f>IF('Region - Pune Data'!V134=0%,1,0)</f>
        <v>1</v>
      </c>
    </row>
    <row r="134" spans="1:17" x14ac:dyDescent="0.35">
      <c r="A134">
        <f>'Region - Pune Data'!A135</f>
        <v>133</v>
      </c>
      <c r="B134" t="str">
        <f>'Region - Pune Data'!B135</f>
        <v>Sangli</v>
      </c>
      <c r="C134" t="str">
        <f>'Region - Pune Data'!C135</f>
        <v>Solapur</v>
      </c>
      <c r="D134" t="str">
        <f>'Region - Pune Data'!D135</f>
        <v>Solapur</v>
      </c>
      <c r="E134" t="str">
        <f>'Region - Pune Data'!E135</f>
        <v>Sangola</v>
      </c>
      <c r="F134" t="str">
        <f>'Region - Pune Data'!F135</f>
        <v>20027396</v>
      </c>
      <c r="G134" t="str">
        <f>'Region - Pune Data'!G135</f>
        <v>Alegaon shirbhavi 82 Village</v>
      </c>
      <c r="H134" t="str">
        <f>'Region - Pune Data'!H135</f>
        <v>Mahim</v>
      </c>
      <c r="I134" t="str">
        <f>'Region - Pune Data'!I135</f>
        <v>Mahim zone 1 ESR 0.10LL</v>
      </c>
      <c r="J134">
        <f>IF(AND('Region - Pune Data'!V135&gt;-1%,'Region - Pune Data'!V135&lt;101%),1,0)</f>
        <v>0</v>
      </c>
      <c r="K134">
        <f>IF(AND('Region - Pune Data'!V135&gt;100%,'Region - Pune Data'!V135&lt;301%),1,0)</f>
        <v>0</v>
      </c>
      <c r="L134">
        <f>IF(AND('Region - Pune Data'!V135&gt;300%,'Region - Pune Data'!V135&lt;501%),1,0)</f>
        <v>0</v>
      </c>
      <c r="M134">
        <f>IF(AND('Region - Pune Data'!V135&gt;500%,'Region - Pune Data'!V135&lt;1001%),1,0)</f>
        <v>1</v>
      </c>
      <c r="N134">
        <f>IF(AND('Region - Pune Data'!V135&gt;1000%,'Region - Pune Data'!V135&lt;2001%),1,0)</f>
        <v>0</v>
      </c>
      <c r="O134">
        <f>IF('Region - Pune Data'!V135&gt;2000%,1,0)</f>
        <v>0</v>
      </c>
      <c r="P134">
        <f t="shared" si="3"/>
        <v>1</v>
      </c>
      <c r="Q134">
        <f>IF('Region - Pune Data'!V135=0%,1,0)</f>
        <v>0</v>
      </c>
    </row>
    <row r="135" spans="1:17" x14ac:dyDescent="0.35">
      <c r="A135">
        <f>'Region - Pune Data'!A136</f>
        <v>134</v>
      </c>
      <c r="B135" t="str">
        <f>'Region - Pune Data'!B136</f>
        <v>Pune</v>
      </c>
      <c r="C135" t="str">
        <f>'Region - Pune Data'!C136</f>
        <v>Pune 1</v>
      </c>
      <c r="D135" t="str">
        <f>'Region - Pune Data'!D136</f>
        <v>Baramati</v>
      </c>
      <c r="E135" t="str">
        <f>'Region - Pune Data'!E136</f>
        <v>Ambegaon</v>
      </c>
      <c r="F135" t="str">
        <f>'Region - Pune Data'!F136</f>
        <v>20017250</v>
      </c>
      <c r="G135" t="str">
        <f>'Region - Pune Data'!G136</f>
        <v>LONI BHAPKAR RRWSS</v>
      </c>
      <c r="H135" t="str">
        <f>'Region - Pune Data'!H136</f>
        <v>Jalakewadi Mudhale</v>
      </c>
      <c r="I135" t="str">
        <f>'Region - Pune Data'!I136</f>
        <v>Mudhale ESR 0.35LL</v>
      </c>
      <c r="J135">
        <f>IF(AND('Region - Pune Data'!V136&gt;-1%,'Region - Pune Data'!V136&lt;101%),1,0)</f>
        <v>1</v>
      </c>
      <c r="K135">
        <f>IF(AND('Region - Pune Data'!V136&gt;100%,'Region - Pune Data'!V136&lt;301%),1,0)</f>
        <v>0</v>
      </c>
      <c r="L135">
        <f>IF(AND('Region - Pune Data'!V136&gt;300%,'Region - Pune Data'!V136&lt;501%),1,0)</f>
        <v>0</v>
      </c>
      <c r="M135">
        <f>IF(AND('Region - Pune Data'!V136&gt;500%,'Region - Pune Data'!V136&lt;1001%),1,0)</f>
        <v>0</v>
      </c>
      <c r="N135">
        <f>IF(AND('Region - Pune Data'!V136&gt;1000%,'Region - Pune Data'!V136&lt;2001%),1,0)</f>
        <v>0</v>
      </c>
      <c r="O135">
        <f>IF('Region - Pune Data'!V136&gt;2000%,1,0)</f>
        <v>0</v>
      </c>
      <c r="P135">
        <f t="shared" si="3"/>
        <v>1</v>
      </c>
      <c r="Q135">
        <f>IF('Region - Pune Data'!V136=0%,1,0)</f>
        <v>1</v>
      </c>
    </row>
    <row r="136" spans="1:17" x14ac:dyDescent="0.35">
      <c r="A136">
        <f>'Region - Pune Data'!A137</f>
        <v>135</v>
      </c>
      <c r="B136" t="str">
        <f>'Region - Pune Data'!B137</f>
        <v>Sangli</v>
      </c>
      <c r="C136" t="str">
        <f>'Region - Pune Data'!C137</f>
        <v>Solapur</v>
      </c>
      <c r="D136" t="str">
        <f>'Region - Pune Data'!D137</f>
        <v>Solapur</v>
      </c>
      <c r="E136" t="str">
        <f>'Region - Pune Data'!E137</f>
        <v>Sangola</v>
      </c>
      <c r="F136" t="str">
        <f>'Region - Pune Data'!F137</f>
        <v>20027396</v>
      </c>
      <c r="G136" t="str">
        <f>'Region - Pune Data'!G137</f>
        <v>Alegaon shirbhavi 82 Village</v>
      </c>
      <c r="H136" t="str">
        <f>'Region - Pune Data'!H137</f>
        <v>Gherdi</v>
      </c>
      <c r="I136" t="str">
        <f>'Region - Pune Data'!I137</f>
        <v>zone 4 Gherdi ESR 0.30 LL</v>
      </c>
      <c r="J136">
        <f>IF(AND('Region - Pune Data'!V137&gt;-1%,'Region - Pune Data'!V137&lt;101%),1,0)</f>
        <v>1</v>
      </c>
      <c r="K136">
        <f>IF(AND('Region - Pune Data'!V137&gt;100%,'Region - Pune Data'!V137&lt;301%),1,0)</f>
        <v>0</v>
      </c>
      <c r="L136">
        <f>IF(AND('Region - Pune Data'!V137&gt;300%,'Region - Pune Data'!V137&lt;501%),1,0)</f>
        <v>0</v>
      </c>
      <c r="M136">
        <f>IF(AND('Region - Pune Data'!V137&gt;500%,'Region - Pune Data'!V137&lt;1001%),1,0)</f>
        <v>0</v>
      </c>
      <c r="N136">
        <f>IF(AND('Region - Pune Data'!V137&gt;1000%,'Region - Pune Data'!V137&lt;2001%),1,0)</f>
        <v>0</v>
      </c>
      <c r="O136">
        <f>IF('Region - Pune Data'!V137&gt;2000%,1,0)</f>
        <v>0</v>
      </c>
      <c r="P136">
        <f t="shared" si="3"/>
        <v>1</v>
      </c>
      <c r="Q136">
        <f>IF('Region - Pune Data'!V137=0%,1,0)</f>
        <v>1</v>
      </c>
    </row>
    <row r="137" spans="1:17" x14ac:dyDescent="0.35">
      <c r="A137">
        <f>'Region - Pune Data'!A138</f>
        <v>136</v>
      </c>
      <c r="B137" t="str">
        <f>'Region - Pune Data'!B138</f>
        <v>Pune</v>
      </c>
      <c r="C137" t="str">
        <f>'Region - Pune Data'!C138</f>
        <v>Satara</v>
      </c>
      <c r="D137" t="str">
        <f>'Region - Pune Data'!D138</f>
        <v>Phaltan</v>
      </c>
      <c r="E137" t="str">
        <f>'Region - Pune Data'!E138</f>
        <v>Phaltan</v>
      </c>
      <c r="F137" t="str">
        <f>'Region - Pune Data'!F138</f>
        <v>20027892</v>
      </c>
      <c r="G137" t="str">
        <f>'Region - Pune Data'!G138</f>
        <v>RR Girvi WSS</v>
      </c>
      <c r="H137" t="str">
        <f>'Region - Pune Data'!H138</f>
        <v>Bhadali Gouthan</v>
      </c>
      <c r="I137" t="str">
        <f>'Region - Pune Data'!I138</f>
        <v>BHADALI KH GAOTHAN ESR 0.4LL</v>
      </c>
      <c r="J137">
        <f>IF(AND('Region - Pune Data'!V138&gt;-1%,'Region - Pune Data'!V138&lt;101%),1,0)</f>
        <v>1</v>
      </c>
      <c r="K137">
        <f>IF(AND('Region - Pune Data'!V138&gt;100%,'Region - Pune Data'!V138&lt;301%),1,0)</f>
        <v>0</v>
      </c>
      <c r="L137">
        <f>IF(AND('Region - Pune Data'!V138&gt;300%,'Region - Pune Data'!V138&lt;501%),1,0)</f>
        <v>0</v>
      </c>
      <c r="M137">
        <f>IF(AND('Region - Pune Data'!V138&gt;500%,'Region - Pune Data'!V138&lt;1001%),1,0)</f>
        <v>0</v>
      </c>
      <c r="N137">
        <f>IF(AND('Region - Pune Data'!V138&gt;1000%,'Region - Pune Data'!V138&lt;2001%),1,0)</f>
        <v>0</v>
      </c>
      <c r="O137">
        <f>IF('Region - Pune Data'!V138&gt;2000%,1,0)</f>
        <v>0</v>
      </c>
      <c r="P137">
        <f t="shared" si="3"/>
        <v>1</v>
      </c>
      <c r="Q137">
        <f>IF('Region - Pune Data'!V138=0%,1,0)</f>
        <v>0</v>
      </c>
    </row>
    <row r="138" spans="1:17" x14ac:dyDescent="0.35">
      <c r="A138">
        <f>'Region - Pune Data'!A139</f>
        <v>137</v>
      </c>
      <c r="B138" t="str">
        <f>'Region - Pune Data'!B139</f>
        <v>Pune</v>
      </c>
      <c r="C138" t="str">
        <f>'Region - Pune Data'!C139</f>
        <v>Pune</v>
      </c>
      <c r="D138" t="str">
        <f>'Region - Pune Data'!D139</f>
        <v>Pune</v>
      </c>
      <c r="E138" t="str">
        <f>'Region - Pune Data'!E139</f>
        <v>Mulshi</v>
      </c>
      <c r="F138" t="str">
        <f>'Region - Pune Data'!F139</f>
        <v>20022133</v>
      </c>
      <c r="G138" t="str">
        <f>'Region - Pune Data'!G139</f>
        <v>Peth RR</v>
      </c>
      <c r="H138" t="str">
        <f>'Region - Pune Data'!H139</f>
        <v>Kurwandi</v>
      </c>
      <c r="I138" t="str">
        <f>'Region - Pune Data'!I139</f>
        <v>Kurwandi kombadwadi GSR OL2 0.20LL</v>
      </c>
      <c r="J138">
        <f>IF(AND('Region - Pune Data'!V139&gt;-1%,'Region - Pune Data'!V139&lt;101%),1,0)</f>
        <v>1</v>
      </c>
      <c r="K138">
        <f>IF(AND('Region - Pune Data'!V139&gt;100%,'Region - Pune Data'!V139&lt;301%),1,0)</f>
        <v>0</v>
      </c>
      <c r="L138">
        <f>IF(AND('Region - Pune Data'!V139&gt;300%,'Region - Pune Data'!V139&lt;501%),1,0)</f>
        <v>0</v>
      </c>
      <c r="M138">
        <f>IF(AND('Region - Pune Data'!V139&gt;500%,'Region - Pune Data'!V139&lt;1001%),1,0)</f>
        <v>0</v>
      </c>
      <c r="N138">
        <f>IF(AND('Region - Pune Data'!V139&gt;1000%,'Region - Pune Data'!V139&lt;2001%),1,0)</f>
        <v>0</v>
      </c>
      <c r="O138">
        <f>IF('Region - Pune Data'!V139&gt;2000%,1,0)</f>
        <v>0</v>
      </c>
      <c r="P138">
        <f t="shared" si="3"/>
        <v>1</v>
      </c>
      <c r="Q138">
        <f>IF('Region - Pune Data'!V139=0%,1,0)</f>
        <v>1</v>
      </c>
    </row>
    <row r="139" spans="1:17" x14ac:dyDescent="0.35">
      <c r="A139">
        <f>'Region - Pune Data'!A140</f>
        <v>138</v>
      </c>
      <c r="B139" t="str">
        <f>'Region - Pune Data'!B140</f>
        <v>Pune</v>
      </c>
      <c r="C139" t="str">
        <f>'Region - Pune Data'!C140</f>
        <v>Pune 1</v>
      </c>
      <c r="D139" t="str">
        <f>'Region - Pune Data'!D140</f>
        <v>Baramati</v>
      </c>
      <c r="E139" t="str">
        <f>'Region - Pune Data'!E140</f>
        <v>Ambegaon</v>
      </c>
      <c r="F139" t="str">
        <f>'Region - Pune Data'!F140</f>
        <v>20017250</v>
      </c>
      <c r="G139" t="str">
        <f>'Region - Pune Data'!G140</f>
        <v>LONI BHAPKAR RRWSS</v>
      </c>
      <c r="H139" t="str">
        <f>'Region - Pune Data'!H140</f>
        <v>Jalakewadi Mudhale</v>
      </c>
      <c r="I139" t="str">
        <f>'Region - Pune Data'!I140</f>
        <v>Jalakewadi OL1 ESR</v>
      </c>
      <c r="J139">
        <f>IF(AND('Region - Pune Data'!V140&gt;-1%,'Region - Pune Data'!V140&lt;101%),1,0)</f>
        <v>1</v>
      </c>
      <c r="K139">
        <f>IF(AND('Region - Pune Data'!V140&gt;100%,'Region - Pune Data'!V140&lt;301%),1,0)</f>
        <v>0</v>
      </c>
      <c r="L139">
        <f>IF(AND('Region - Pune Data'!V140&gt;300%,'Region - Pune Data'!V140&lt;501%),1,0)</f>
        <v>0</v>
      </c>
      <c r="M139">
        <f>IF(AND('Region - Pune Data'!V140&gt;500%,'Region - Pune Data'!V140&lt;1001%),1,0)</f>
        <v>0</v>
      </c>
      <c r="N139">
        <f>IF(AND('Region - Pune Data'!V140&gt;1000%,'Region - Pune Data'!V140&lt;2001%),1,0)</f>
        <v>0</v>
      </c>
      <c r="O139">
        <f>IF('Region - Pune Data'!V140&gt;2000%,1,0)</f>
        <v>0</v>
      </c>
      <c r="P139">
        <f t="shared" si="3"/>
        <v>1</v>
      </c>
      <c r="Q139">
        <f>IF('Region - Pune Data'!V140=0%,1,0)</f>
        <v>1</v>
      </c>
    </row>
    <row r="140" spans="1:17" x14ac:dyDescent="0.35">
      <c r="A140">
        <f>'Region - Pune Data'!A141</f>
        <v>139</v>
      </c>
      <c r="B140" t="str">
        <f>'Region - Pune Data'!B141</f>
        <v>Pune</v>
      </c>
      <c r="C140" t="str">
        <f>'Region - Pune Data'!C141</f>
        <v>Pune 1</v>
      </c>
      <c r="D140" t="str">
        <f>'Region - Pune Data'!D141</f>
        <v>Baramati</v>
      </c>
      <c r="E140" t="str">
        <f>'Region - Pune Data'!E141</f>
        <v>Ambegaon</v>
      </c>
      <c r="F140" t="str">
        <f>'Region - Pune Data'!F141</f>
        <v>7942125</v>
      </c>
      <c r="G140" t="str">
        <f>'Region - Pune Data'!G141</f>
        <v>MURTI &amp; 7 VILLAGES RRWSS</v>
      </c>
      <c r="H140" t="str">
        <f>'Region - Pune Data'!H141</f>
        <v>Magarwadi</v>
      </c>
      <c r="I140" t="str">
        <f>'Region - Pune Data'!I141</f>
        <v>Magarwadi ESR 0.25LL</v>
      </c>
      <c r="J140">
        <f>IF(AND('Region - Pune Data'!V141&gt;-1%,'Region - Pune Data'!V141&lt;101%),1,0)</f>
        <v>1</v>
      </c>
      <c r="K140">
        <f>IF(AND('Region - Pune Data'!V141&gt;100%,'Region - Pune Data'!V141&lt;301%),1,0)</f>
        <v>0</v>
      </c>
      <c r="L140">
        <f>IF(AND('Region - Pune Data'!V141&gt;300%,'Region - Pune Data'!V141&lt;501%),1,0)</f>
        <v>0</v>
      </c>
      <c r="M140">
        <f>IF(AND('Region - Pune Data'!V141&gt;500%,'Region - Pune Data'!V141&lt;1001%),1,0)</f>
        <v>0</v>
      </c>
      <c r="N140">
        <f>IF(AND('Region - Pune Data'!V141&gt;1000%,'Region - Pune Data'!V141&lt;2001%),1,0)</f>
        <v>0</v>
      </c>
      <c r="O140">
        <f>IF('Region - Pune Data'!V141&gt;2000%,1,0)</f>
        <v>0</v>
      </c>
      <c r="P140">
        <f t="shared" si="3"/>
        <v>1</v>
      </c>
      <c r="Q140">
        <f>IF('Region - Pune Data'!V141=0%,1,0)</f>
        <v>1</v>
      </c>
    </row>
    <row r="141" spans="1:17" x14ac:dyDescent="0.35">
      <c r="A141">
        <f>'Region - Pune Data'!A142</f>
        <v>140</v>
      </c>
      <c r="B141" t="str">
        <f>'Region - Pune Data'!B142</f>
        <v>Pune</v>
      </c>
      <c r="C141" t="str">
        <f>'Region - Pune Data'!C142</f>
        <v>Pune 2</v>
      </c>
      <c r="D141" t="str">
        <f>'Region - Pune Data'!D142</f>
        <v>Maval</v>
      </c>
      <c r="E141" t="str">
        <f>'Region - Pune Data'!E142</f>
        <v>Daund</v>
      </c>
      <c r="F141" t="str">
        <f>'Region - Pune Data'!F142</f>
        <v>20013367</v>
      </c>
      <c r="G141" t="str">
        <f>'Region - Pune Data'!G142</f>
        <v>Done Adhale RR</v>
      </c>
      <c r="H141" t="str">
        <f>'Region - Pune Data'!H142</f>
        <v>OVALE</v>
      </c>
      <c r="I141" t="str">
        <f>'Region - Pune Data'!I142</f>
        <v>OVALE OL2 ESR</v>
      </c>
      <c r="J141">
        <f>IF(AND('Region - Pune Data'!V142&gt;-1%,'Region - Pune Data'!V142&lt;101%),1,0)</f>
        <v>1</v>
      </c>
      <c r="K141">
        <f>IF(AND('Region - Pune Data'!V142&gt;100%,'Region - Pune Data'!V142&lt;301%),1,0)</f>
        <v>0</v>
      </c>
      <c r="L141">
        <f>IF(AND('Region - Pune Data'!V142&gt;300%,'Region - Pune Data'!V142&lt;501%),1,0)</f>
        <v>0</v>
      </c>
      <c r="M141">
        <f>IF(AND('Region - Pune Data'!V142&gt;500%,'Region - Pune Data'!V142&lt;1001%),1,0)</f>
        <v>0</v>
      </c>
      <c r="N141">
        <f>IF(AND('Region - Pune Data'!V142&gt;1000%,'Region - Pune Data'!V142&lt;2001%),1,0)</f>
        <v>0</v>
      </c>
      <c r="O141">
        <f>IF('Region - Pune Data'!V142&gt;2000%,1,0)</f>
        <v>0</v>
      </c>
      <c r="P141">
        <f t="shared" si="3"/>
        <v>1</v>
      </c>
      <c r="Q141">
        <f>IF('Region - Pune Data'!V142=0%,1,0)</f>
        <v>1</v>
      </c>
    </row>
    <row r="142" spans="1:17" x14ac:dyDescent="0.35">
      <c r="A142">
        <f>'Region - Pune Data'!A143</f>
        <v>141</v>
      </c>
      <c r="B142" t="str">
        <f>'Region - Pune Data'!B143</f>
        <v>Pune</v>
      </c>
      <c r="C142" t="str">
        <f>'Region - Pune Data'!C143</f>
        <v>Pune</v>
      </c>
      <c r="D142" t="str">
        <f>'Region - Pune Data'!D143</f>
        <v>Pune</v>
      </c>
      <c r="E142" t="str">
        <f>'Region - Pune Data'!E143</f>
        <v>Mulshi</v>
      </c>
      <c r="F142" t="str">
        <f>'Region - Pune Data'!F143</f>
        <v>20022133</v>
      </c>
      <c r="G142" t="str">
        <f>'Region - Pune Data'!G143</f>
        <v>Peth RR</v>
      </c>
      <c r="H142" t="str">
        <f>'Region - Pune Data'!H143</f>
        <v>Paragaon</v>
      </c>
      <c r="I142" t="str">
        <f>'Region - Pune Data'!I143</f>
        <v>Paragaon Nivli Thakarwadi and Jadhav Wasti ESR 0.10LL</v>
      </c>
      <c r="J142">
        <f>IF(AND('Region - Pune Data'!V143&gt;-1%,'Region - Pune Data'!V143&lt;101%),1,0)</f>
        <v>1</v>
      </c>
      <c r="K142">
        <f>IF(AND('Region - Pune Data'!V143&gt;100%,'Region - Pune Data'!V143&lt;301%),1,0)</f>
        <v>0</v>
      </c>
      <c r="L142">
        <f>IF(AND('Region - Pune Data'!V143&gt;300%,'Region - Pune Data'!V143&lt;501%),1,0)</f>
        <v>0</v>
      </c>
      <c r="M142">
        <f>IF(AND('Region - Pune Data'!V143&gt;500%,'Region - Pune Data'!V143&lt;1001%),1,0)</f>
        <v>0</v>
      </c>
      <c r="N142">
        <f>IF(AND('Region - Pune Data'!V143&gt;1000%,'Region - Pune Data'!V143&lt;2001%),1,0)</f>
        <v>0</v>
      </c>
      <c r="O142">
        <f>IF('Region - Pune Data'!V143&gt;2000%,1,0)</f>
        <v>0</v>
      </c>
      <c r="P142">
        <f t="shared" si="3"/>
        <v>1</v>
      </c>
      <c r="Q142">
        <f>IF('Region - Pune Data'!V143=0%,1,0)</f>
        <v>1</v>
      </c>
    </row>
    <row r="143" spans="1:17" x14ac:dyDescent="0.35">
      <c r="A143">
        <f>'Region - Pune Data'!A144</f>
        <v>142</v>
      </c>
      <c r="B143" t="str">
        <f>'Region - Pune Data'!B144</f>
        <v>Sangli</v>
      </c>
      <c r="C143" t="str">
        <f>'Region - Pune Data'!C144</f>
        <v>Solapur</v>
      </c>
      <c r="D143" t="str">
        <f>'Region - Pune Data'!D144</f>
        <v>Solapur</v>
      </c>
      <c r="E143" t="str">
        <f>'Region - Pune Data'!E144</f>
        <v>Mangalvedhe</v>
      </c>
      <c r="F143" t="str">
        <f>'Region - Pune Data'!F144</f>
        <v>20033593</v>
      </c>
      <c r="G143" t="str">
        <f>'Region - Pune Data'!G144</f>
        <v>Andhalgaon and 3 villages</v>
      </c>
      <c r="H143" t="str">
        <f>'Region - Pune Data'!H144</f>
        <v>ANDHALEGAON</v>
      </c>
      <c r="I143" t="str">
        <f>'Region - Pune Data'!I144</f>
        <v>KHUPSHUNGI ESR 0.57LL</v>
      </c>
      <c r="J143">
        <f>IF(AND('Region - Pune Data'!V144&gt;-1%,'Region - Pune Data'!V144&lt;101%),1,0)</f>
        <v>1</v>
      </c>
      <c r="K143">
        <f>IF(AND('Region - Pune Data'!V144&gt;100%,'Region - Pune Data'!V144&lt;301%),1,0)</f>
        <v>0</v>
      </c>
      <c r="L143">
        <f>IF(AND('Region - Pune Data'!V144&gt;300%,'Region - Pune Data'!V144&lt;501%),1,0)</f>
        <v>0</v>
      </c>
      <c r="M143">
        <f>IF(AND('Region - Pune Data'!V144&gt;500%,'Region - Pune Data'!V144&lt;1001%),1,0)</f>
        <v>0</v>
      </c>
      <c r="N143">
        <f>IF(AND('Region - Pune Data'!V144&gt;1000%,'Region - Pune Data'!V144&lt;2001%),1,0)</f>
        <v>0</v>
      </c>
      <c r="O143">
        <f>IF('Region - Pune Data'!V144&gt;2000%,1,0)</f>
        <v>0</v>
      </c>
      <c r="P143">
        <f t="shared" si="3"/>
        <v>1</v>
      </c>
      <c r="Q143">
        <f>IF('Region - Pune Data'!V144=0%,1,0)</f>
        <v>1</v>
      </c>
    </row>
    <row r="144" spans="1:17" x14ac:dyDescent="0.35">
      <c r="A144">
        <f>'Region - Pune Data'!A145</f>
        <v>143</v>
      </c>
      <c r="B144" t="str">
        <f>'Region - Pune Data'!B145</f>
        <v>Pune</v>
      </c>
      <c r="C144" t="str">
        <f>'Region - Pune Data'!C145</f>
        <v>Pune</v>
      </c>
      <c r="D144" t="str">
        <f>'Region - Pune Data'!D145</f>
        <v>Pune</v>
      </c>
      <c r="E144" t="str">
        <f>'Region - Pune Data'!E145</f>
        <v>Mulshi</v>
      </c>
      <c r="F144" t="str">
        <f>'Region - Pune Data'!F145</f>
        <v>20022133</v>
      </c>
      <c r="G144" t="str">
        <f>'Region - Pune Data'!G145</f>
        <v>Peth RR</v>
      </c>
      <c r="H144" t="str">
        <f>'Region - Pune Data'!H145</f>
        <v>Thugaon</v>
      </c>
      <c r="I144" t="str">
        <f>'Region - Pune Data'!I145</f>
        <v>Kolharwadi Gaothan ESR 0.10LL</v>
      </c>
      <c r="J144">
        <f>IF(AND('Region - Pune Data'!V145&gt;-1%,'Region - Pune Data'!V145&lt;101%),1,0)</f>
        <v>1</v>
      </c>
      <c r="K144">
        <f>IF(AND('Region - Pune Data'!V145&gt;100%,'Region - Pune Data'!V145&lt;301%),1,0)</f>
        <v>0</v>
      </c>
      <c r="L144">
        <f>IF(AND('Region - Pune Data'!V145&gt;300%,'Region - Pune Data'!V145&lt;501%),1,0)</f>
        <v>0</v>
      </c>
      <c r="M144">
        <f>IF(AND('Region - Pune Data'!V145&gt;500%,'Region - Pune Data'!V145&lt;1001%),1,0)</f>
        <v>0</v>
      </c>
      <c r="N144">
        <f>IF(AND('Region - Pune Data'!V145&gt;1000%,'Region - Pune Data'!V145&lt;2001%),1,0)</f>
        <v>0</v>
      </c>
      <c r="O144">
        <f>IF('Region - Pune Data'!V145&gt;2000%,1,0)</f>
        <v>0</v>
      </c>
      <c r="P144">
        <f t="shared" si="3"/>
        <v>1</v>
      </c>
      <c r="Q144">
        <f>IF('Region - Pune Data'!V145=0%,1,0)</f>
        <v>1</v>
      </c>
    </row>
    <row r="145" spans="1:17" x14ac:dyDescent="0.35">
      <c r="A145">
        <f>'Region - Pune Data'!A146</f>
        <v>144</v>
      </c>
      <c r="B145" t="str">
        <f>'Region - Pune Data'!B146</f>
        <v>Pune</v>
      </c>
      <c r="C145" t="str">
        <f>'Region - Pune Data'!C146</f>
        <v>Pune</v>
      </c>
      <c r="D145" t="str">
        <f>'Region - Pune Data'!D146</f>
        <v>Pune</v>
      </c>
      <c r="E145" t="str">
        <f>'Region - Pune Data'!E146</f>
        <v>Mulshi</v>
      </c>
      <c r="F145" t="str">
        <f>'Region - Pune Data'!F146</f>
        <v>20022133</v>
      </c>
      <c r="G145" t="str">
        <f>'Region - Pune Data'!G146</f>
        <v>Peth RR</v>
      </c>
      <c r="H145" t="str">
        <f>'Region - Pune Data'!H146</f>
        <v>Thugaon</v>
      </c>
      <c r="I145" t="str">
        <f>'Region - Pune Data'!I146</f>
        <v>Thugaon Pandit Nagar ESR 0.25LL</v>
      </c>
      <c r="J145">
        <f>IF(AND('Region - Pune Data'!V146&gt;-1%,'Region - Pune Data'!V146&lt;101%),1,0)</f>
        <v>1</v>
      </c>
      <c r="K145">
        <f>IF(AND('Region - Pune Data'!V146&gt;100%,'Region - Pune Data'!V146&lt;301%),1,0)</f>
        <v>0</v>
      </c>
      <c r="L145">
        <f>IF(AND('Region - Pune Data'!V146&gt;300%,'Region - Pune Data'!V146&lt;501%),1,0)</f>
        <v>0</v>
      </c>
      <c r="M145">
        <f>IF(AND('Region - Pune Data'!V146&gt;500%,'Region - Pune Data'!V146&lt;1001%),1,0)</f>
        <v>0</v>
      </c>
      <c r="N145">
        <f>IF(AND('Region - Pune Data'!V146&gt;1000%,'Region - Pune Data'!V146&lt;2001%),1,0)</f>
        <v>0</v>
      </c>
      <c r="O145">
        <f>IF('Region - Pune Data'!V146&gt;2000%,1,0)</f>
        <v>0</v>
      </c>
      <c r="P145">
        <f t="shared" si="3"/>
        <v>1</v>
      </c>
      <c r="Q145">
        <f>IF('Region - Pune Data'!V146=0%,1,0)</f>
        <v>1</v>
      </c>
    </row>
    <row r="146" spans="1:17" x14ac:dyDescent="0.35">
      <c r="A146">
        <f>'Region - Pune Data'!A147</f>
        <v>145</v>
      </c>
      <c r="B146" t="str">
        <f>'Region - Pune Data'!B147</f>
        <v>Pune</v>
      </c>
      <c r="C146" t="str">
        <f>'Region - Pune Data'!C147</f>
        <v>Pune</v>
      </c>
      <c r="D146" t="str">
        <f>'Region - Pune Data'!D147</f>
        <v>Pune</v>
      </c>
      <c r="E146" t="str">
        <f>'Region - Pune Data'!E147</f>
        <v>Mulshi</v>
      </c>
      <c r="F146" t="str">
        <f>'Region - Pune Data'!F147</f>
        <v>20022133</v>
      </c>
      <c r="G146" t="str">
        <f>'Region - Pune Data'!G147</f>
        <v>Peth RR</v>
      </c>
      <c r="H146" t="str">
        <f>'Region - Pune Data'!H147</f>
        <v>Bhawadi</v>
      </c>
      <c r="I146" t="str">
        <f>'Region - Pune Data'!I147</f>
        <v>Bhawadi Kudlwadi Gaothan ESR 0.10LL</v>
      </c>
      <c r="J146">
        <f>IF(AND('Region - Pune Data'!V147&gt;-1%,'Region - Pune Data'!V147&lt;101%),1,0)</f>
        <v>1</v>
      </c>
      <c r="K146">
        <f>IF(AND('Region - Pune Data'!V147&gt;100%,'Region - Pune Data'!V147&lt;301%),1,0)</f>
        <v>0</v>
      </c>
      <c r="L146">
        <f>IF(AND('Region - Pune Data'!V147&gt;300%,'Region - Pune Data'!V147&lt;501%),1,0)</f>
        <v>0</v>
      </c>
      <c r="M146">
        <f>IF(AND('Region - Pune Data'!V147&gt;500%,'Region - Pune Data'!V147&lt;1001%),1,0)</f>
        <v>0</v>
      </c>
      <c r="N146">
        <f>IF(AND('Region - Pune Data'!V147&gt;1000%,'Region - Pune Data'!V147&lt;2001%),1,0)</f>
        <v>0</v>
      </c>
      <c r="O146">
        <f>IF('Region - Pune Data'!V147&gt;2000%,1,0)</f>
        <v>0</v>
      </c>
      <c r="P146">
        <f t="shared" si="3"/>
        <v>1</v>
      </c>
      <c r="Q146">
        <f>IF('Region - Pune Data'!V147=0%,1,0)</f>
        <v>1</v>
      </c>
    </row>
    <row r="147" spans="1:17" x14ac:dyDescent="0.35">
      <c r="A147">
        <f>'Region - Pune Data'!A148</f>
        <v>146</v>
      </c>
      <c r="B147" t="str">
        <f>'Region - Pune Data'!B148</f>
        <v>Pune</v>
      </c>
      <c r="C147" t="str">
        <f>'Region - Pune Data'!C148</f>
        <v>Satara</v>
      </c>
      <c r="D147" t="str">
        <f>'Region - Pune Data'!D148</f>
        <v>Pune</v>
      </c>
      <c r="E147" t="str">
        <f>'Region - Pune Data'!E148</f>
        <v>Phaltan</v>
      </c>
      <c r="F147" t="str">
        <f>'Region - Pune Data'!F148</f>
        <v>20019021</v>
      </c>
      <c r="G147" t="str">
        <f>'Region - Pune Data'!G148</f>
        <v>Dhuldev Algudewadi</v>
      </c>
      <c r="H147" t="str">
        <f>'Region - Pune Data'!H148</f>
        <v>Algudewadi</v>
      </c>
      <c r="I147" t="str">
        <f>'Region - Pune Data'!I148</f>
        <v>Algudewadi ESR 0.55LL</v>
      </c>
      <c r="J147">
        <f>IF(AND('Region - Pune Data'!V148&gt;-1%,'Region - Pune Data'!V148&lt;101%),1,0)</f>
        <v>1</v>
      </c>
      <c r="K147">
        <f>IF(AND('Region - Pune Data'!V148&gt;100%,'Region - Pune Data'!V148&lt;301%),1,0)</f>
        <v>0</v>
      </c>
      <c r="L147">
        <f>IF(AND('Region - Pune Data'!V148&gt;300%,'Region - Pune Data'!V148&lt;501%),1,0)</f>
        <v>0</v>
      </c>
      <c r="M147">
        <f>IF(AND('Region - Pune Data'!V148&gt;500%,'Region - Pune Data'!V148&lt;1001%),1,0)</f>
        <v>0</v>
      </c>
      <c r="N147">
        <f>IF(AND('Region - Pune Data'!V148&gt;1000%,'Region - Pune Data'!V148&lt;2001%),1,0)</f>
        <v>0</v>
      </c>
      <c r="O147">
        <f>IF('Region - Pune Data'!V148&gt;2000%,1,0)</f>
        <v>0</v>
      </c>
      <c r="P147">
        <f t="shared" si="3"/>
        <v>1</v>
      </c>
      <c r="Q147">
        <f>IF('Region - Pune Data'!V148=0%,1,0)</f>
        <v>1</v>
      </c>
    </row>
    <row r="148" spans="1:17" x14ac:dyDescent="0.35">
      <c r="A148">
        <f>'Region - Pune Data'!A149</f>
        <v>147</v>
      </c>
      <c r="B148" t="str">
        <f>'Region - Pune Data'!B149</f>
        <v>Sangli</v>
      </c>
      <c r="C148" t="str">
        <f>'Region - Pune Data'!C149</f>
        <v>Solapur</v>
      </c>
      <c r="D148" t="str">
        <f>'Region - Pune Data'!D149</f>
        <v>Solapur</v>
      </c>
      <c r="E148" t="str">
        <f>'Region - Pune Data'!E149</f>
        <v>Sangola</v>
      </c>
      <c r="F148" t="str">
        <f>'Region - Pune Data'!F149</f>
        <v>20027396</v>
      </c>
      <c r="G148" t="str">
        <f>'Region - Pune Data'!G149</f>
        <v>Alegaon shirbhavi 82 Village</v>
      </c>
      <c r="H148" t="str">
        <f>'Region - Pune Data'!H149</f>
        <v>Javala</v>
      </c>
      <c r="I148" t="str">
        <f>'Region - Pune Data'!I149</f>
        <v>Javala Existing ESR OL 1 0.15 LL</v>
      </c>
      <c r="J148">
        <f>IF(AND('Region - Pune Data'!V149&gt;-1%,'Region - Pune Data'!V149&lt;101%),1,0)</f>
        <v>1</v>
      </c>
      <c r="K148">
        <f>IF(AND('Region - Pune Data'!V149&gt;100%,'Region - Pune Data'!V149&lt;301%),1,0)</f>
        <v>0</v>
      </c>
      <c r="L148">
        <f>IF(AND('Region - Pune Data'!V149&gt;300%,'Region - Pune Data'!V149&lt;501%),1,0)</f>
        <v>0</v>
      </c>
      <c r="M148">
        <f>IF(AND('Region - Pune Data'!V149&gt;500%,'Region - Pune Data'!V149&lt;1001%),1,0)</f>
        <v>0</v>
      </c>
      <c r="N148">
        <f>IF(AND('Region - Pune Data'!V149&gt;1000%,'Region - Pune Data'!V149&lt;2001%),1,0)</f>
        <v>0</v>
      </c>
      <c r="O148">
        <f>IF('Region - Pune Data'!V149&gt;2000%,1,0)</f>
        <v>0</v>
      </c>
      <c r="P148">
        <f t="shared" si="3"/>
        <v>1</v>
      </c>
      <c r="Q148">
        <f>IF('Region - Pune Data'!V149=0%,1,0)</f>
        <v>0</v>
      </c>
    </row>
    <row r="149" spans="1:17" x14ac:dyDescent="0.35">
      <c r="A149">
        <f>'Region - Pune Data'!A150</f>
        <v>148</v>
      </c>
      <c r="B149" t="str">
        <f>'Region - Pune Data'!B150</f>
        <v>Sangli</v>
      </c>
      <c r="C149" t="str">
        <f>'Region - Pune Data'!C150</f>
        <v>Solapur</v>
      </c>
      <c r="D149" t="str">
        <f>'Region - Pune Data'!D150</f>
        <v>Solapur</v>
      </c>
      <c r="E149" t="str">
        <f>'Region - Pune Data'!E150</f>
        <v>Sangola</v>
      </c>
      <c r="F149" t="str">
        <f>'Region - Pune Data'!F150</f>
        <v>20027396</v>
      </c>
      <c r="G149" t="str">
        <f>'Region - Pune Data'!G150</f>
        <v>Alegaon shirbhavi 82 Village</v>
      </c>
      <c r="H149" t="str">
        <f>'Region - Pune Data'!H150</f>
        <v>Budhyal</v>
      </c>
      <c r="I149" t="str">
        <f>'Region - Pune Data'!I150</f>
        <v>Budhyal Existing ESR 0.50 LL</v>
      </c>
      <c r="J149">
        <f>IF(AND('Region - Pune Data'!V150&gt;-1%,'Region - Pune Data'!V150&lt;101%),1,0)</f>
        <v>1</v>
      </c>
      <c r="K149">
        <f>IF(AND('Region - Pune Data'!V150&gt;100%,'Region - Pune Data'!V150&lt;301%),1,0)</f>
        <v>0</v>
      </c>
      <c r="L149">
        <f>IF(AND('Region - Pune Data'!V150&gt;300%,'Region - Pune Data'!V150&lt;501%),1,0)</f>
        <v>0</v>
      </c>
      <c r="M149">
        <f>IF(AND('Region - Pune Data'!V150&gt;500%,'Region - Pune Data'!V150&lt;1001%),1,0)</f>
        <v>0</v>
      </c>
      <c r="N149">
        <f>IF(AND('Region - Pune Data'!V150&gt;1000%,'Region - Pune Data'!V150&lt;2001%),1,0)</f>
        <v>0</v>
      </c>
      <c r="O149">
        <f>IF('Region - Pune Data'!V150&gt;2000%,1,0)</f>
        <v>0</v>
      </c>
      <c r="P149">
        <f t="shared" si="3"/>
        <v>1</v>
      </c>
      <c r="Q149">
        <f>IF('Region - Pune Data'!V150=0%,1,0)</f>
        <v>0</v>
      </c>
    </row>
    <row r="150" spans="1:17" x14ac:dyDescent="0.35">
      <c r="A150">
        <f>'Region - Pune Data'!A151</f>
        <v>149</v>
      </c>
      <c r="B150" t="str">
        <f>'Region - Pune Data'!B151</f>
        <v>Pune</v>
      </c>
      <c r="C150" t="str">
        <f>'Region - Pune Data'!C151</f>
        <v>Pune 2</v>
      </c>
      <c r="D150" t="str">
        <f>'Region - Pune Data'!D151</f>
        <v>Maval</v>
      </c>
      <c r="E150" t="str">
        <f>'Region - Pune Data'!E151</f>
        <v>Daund</v>
      </c>
      <c r="F150" t="str">
        <f>'Region - Pune Data'!F151</f>
        <v>20013367</v>
      </c>
      <c r="G150" t="str">
        <f>'Region - Pune Data'!G151</f>
        <v>Done Adhale RR</v>
      </c>
      <c r="H150" t="str">
        <f>'Region - Pune Data'!H151</f>
        <v>DIVAD</v>
      </c>
      <c r="I150" t="str">
        <f>'Region - Pune Data'!I151</f>
        <v>DIVAD OL2 ESR</v>
      </c>
      <c r="J150">
        <f>IF(AND('Region - Pune Data'!V151&gt;-1%,'Region - Pune Data'!V151&lt;101%),1,0)</f>
        <v>1</v>
      </c>
      <c r="K150">
        <f>IF(AND('Region - Pune Data'!V151&gt;100%,'Region - Pune Data'!V151&lt;301%),1,0)</f>
        <v>0</v>
      </c>
      <c r="L150">
        <f>IF(AND('Region - Pune Data'!V151&gt;300%,'Region - Pune Data'!V151&lt;501%),1,0)</f>
        <v>0</v>
      </c>
      <c r="M150">
        <f>IF(AND('Region - Pune Data'!V151&gt;500%,'Region - Pune Data'!V151&lt;1001%),1,0)</f>
        <v>0</v>
      </c>
      <c r="N150">
        <f>IF(AND('Region - Pune Data'!V151&gt;1000%,'Region - Pune Data'!V151&lt;2001%),1,0)</f>
        <v>0</v>
      </c>
      <c r="O150">
        <f>IF('Region - Pune Data'!V151&gt;2000%,1,0)</f>
        <v>0</v>
      </c>
      <c r="P150">
        <f t="shared" si="3"/>
        <v>1</v>
      </c>
      <c r="Q150">
        <f>IF('Region - Pune Data'!V151=0%,1,0)</f>
        <v>1</v>
      </c>
    </row>
    <row r="151" spans="1:17" x14ac:dyDescent="0.35">
      <c r="A151">
        <f>'Region - Pune Data'!A152</f>
        <v>150</v>
      </c>
      <c r="B151" t="str">
        <f>'Region - Pune Data'!B152</f>
        <v>Pune</v>
      </c>
      <c r="C151" t="str">
        <f>'Region - Pune Data'!C152</f>
        <v>Pune</v>
      </c>
      <c r="D151" t="str">
        <f>'Region - Pune Data'!D152</f>
        <v>Pune</v>
      </c>
      <c r="E151" t="str">
        <f>'Region - Pune Data'!E152</f>
        <v>Mulshi</v>
      </c>
      <c r="F151" t="str">
        <f>'Region - Pune Data'!F152</f>
        <v>20022133</v>
      </c>
      <c r="G151" t="str">
        <f>'Region - Pune Data'!G152</f>
        <v>Peth RR</v>
      </c>
      <c r="H151" t="str">
        <f>'Region - Pune Data'!H152</f>
        <v>Kurwandi</v>
      </c>
      <c r="I151" t="str">
        <f>'Region - Pune Data'!I152</f>
        <v>Kurwandi kombadwadi GSR OL1 0.20LL</v>
      </c>
      <c r="J151">
        <f>IF(AND('Region - Pune Data'!V152&gt;-1%,'Region - Pune Data'!V152&lt;101%),1,0)</f>
        <v>1</v>
      </c>
      <c r="K151">
        <f>IF(AND('Region - Pune Data'!V152&gt;100%,'Region - Pune Data'!V152&lt;301%),1,0)</f>
        <v>0</v>
      </c>
      <c r="L151">
        <f>IF(AND('Region - Pune Data'!V152&gt;300%,'Region - Pune Data'!V152&lt;501%),1,0)</f>
        <v>0</v>
      </c>
      <c r="M151">
        <f>IF(AND('Region - Pune Data'!V152&gt;500%,'Region - Pune Data'!V152&lt;1001%),1,0)</f>
        <v>0</v>
      </c>
      <c r="N151">
        <f>IF(AND('Region - Pune Data'!V152&gt;1000%,'Region - Pune Data'!V152&lt;2001%),1,0)</f>
        <v>0</v>
      </c>
      <c r="O151">
        <f>IF('Region - Pune Data'!V152&gt;2000%,1,0)</f>
        <v>0</v>
      </c>
      <c r="P151">
        <f t="shared" si="3"/>
        <v>1</v>
      </c>
      <c r="Q151">
        <f>IF('Region - Pune Data'!V152=0%,1,0)</f>
        <v>1</v>
      </c>
    </row>
    <row r="152" spans="1:17" x14ac:dyDescent="0.35">
      <c r="A152">
        <f>'Region - Pune Data'!A153</f>
        <v>151</v>
      </c>
      <c r="B152" t="str">
        <f>'Region - Pune Data'!B153</f>
        <v>Pune</v>
      </c>
      <c r="C152" t="str">
        <f>'Region - Pune Data'!C153</f>
        <v>Pune 2</v>
      </c>
      <c r="D152" t="str">
        <f>'Region - Pune Data'!D153</f>
        <v>Maval</v>
      </c>
      <c r="E152" t="str">
        <f>'Region - Pune Data'!E153</f>
        <v>Daund</v>
      </c>
      <c r="F152" t="str">
        <f>'Region - Pune Data'!F153</f>
        <v>20013367</v>
      </c>
      <c r="G152" t="str">
        <f>'Region - Pune Data'!G153</f>
        <v>Done Adhale RR</v>
      </c>
      <c r="H152" t="str">
        <f>'Region - Pune Data'!H153</f>
        <v>DONE</v>
      </c>
      <c r="I152" t="str">
        <f>'Region - Pune Data'!I153</f>
        <v>DONE GSR 0.4LL</v>
      </c>
      <c r="J152">
        <f>IF(AND('Region - Pune Data'!V153&gt;-1%,'Region - Pune Data'!V153&lt;101%),1,0)</f>
        <v>1</v>
      </c>
      <c r="K152">
        <f>IF(AND('Region - Pune Data'!V153&gt;100%,'Region - Pune Data'!V153&lt;301%),1,0)</f>
        <v>0</v>
      </c>
      <c r="L152">
        <f>IF(AND('Region - Pune Data'!V153&gt;300%,'Region - Pune Data'!V153&lt;501%),1,0)</f>
        <v>0</v>
      </c>
      <c r="M152">
        <f>IF(AND('Region - Pune Data'!V153&gt;500%,'Region - Pune Data'!V153&lt;1001%),1,0)</f>
        <v>0</v>
      </c>
      <c r="N152">
        <f>IF(AND('Region - Pune Data'!V153&gt;1000%,'Region - Pune Data'!V153&lt;2001%),1,0)</f>
        <v>0</v>
      </c>
      <c r="O152">
        <f>IF('Region - Pune Data'!V153&gt;2000%,1,0)</f>
        <v>0</v>
      </c>
      <c r="P152">
        <f t="shared" si="3"/>
        <v>1</v>
      </c>
      <c r="Q152">
        <f>IF('Region - Pune Data'!V153=0%,1,0)</f>
        <v>1</v>
      </c>
    </row>
    <row r="153" spans="1:17" x14ac:dyDescent="0.35">
      <c r="A153">
        <f>'Region - Pune Data'!A154</f>
        <v>152</v>
      </c>
      <c r="B153" t="str">
        <f>'Region - Pune Data'!B154</f>
        <v>Sangli</v>
      </c>
      <c r="C153" t="str">
        <f>'Region - Pune Data'!C154</f>
        <v>Solapur</v>
      </c>
      <c r="D153" t="str">
        <f>'Region - Pune Data'!D154</f>
        <v>Solapur</v>
      </c>
      <c r="E153" t="str">
        <f>'Region - Pune Data'!E154</f>
        <v>Sangola</v>
      </c>
      <c r="F153" t="str">
        <f>'Region - Pune Data'!F154</f>
        <v>20027396</v>
      </c>
      <c r="G153" t="str">
        <f>'Region - Pune Data'!G154</f>
        <v>Alegaon shirbhavi 82 Village</v>
      </c>
      <c r="H153" t="str">
        <f>'Region - Pune Data'!H154</f>
        <v>Nizampur</v>
      </c>
      <c r="I153" t="str">
        <f>'Region - Pune Data'!I154</f>
        <v>Nizampur Existing ESR 0.75 LL</v>
      </c>
      <c r="J153">
        <f>IF(AND('Region - Pune Data'!V154&gt;-1%,'Region - Pune Data'!V154&lt;101%),1,0)</f>
        <v>1</v>
      </c>
      <c r="K153">
        <f>IF(AND('Region - Pune Data'!V154&gt;100%,'Region - Pune Data'!V154&lt;301%),1,0)</f>
        <v>0</v>
      </c>
      <c r="L153">
        <f>IF(AND('Region - Pune Data'!V154&gt;300%,'Region - Pune Data'!V154&lt;501%),1,0)</f>
        <v>0</v>
      </c>
      <c r="M153">
        <f>IF(AND('Region - Pune Data'!V154&gt;500%,'Region - Pune Data'!V154&lt;1001%),1,0)</f>
        <v>0</v>
      </c>
      <c r="N153">
        <f>IF(AND('Region - Pune Data'!V154&gt;1000%,'Region - Pune Data'!V154&lt;2001%),1,0)</f>
        <v>0</v>
      </c>
      <c r="O153">
        <f>IF('Region - Pune Data'!V154&gt;2000%,1,0)</f>
        <v>0</v>
      </c>
      <c r="P153">
        <f t="shared" si="3"/>
        <v>1</v>
      </c>
      <c r="Q153">
        <f>IF('Region - Pune Data'!V154=0%,1,0)</f>
        <v>1</v>
      </c>
    </row>
    <row r="154" spans="1:17" x14ac:dyDescent="0.35">
      <c r="A154">
        <f>'Region - Pune Data'!A155</f>
        <v>153</v>
      </c>
      <c r="B154" t="str">
        <f>'Region - Pune Data'!B155</f>
        <v>Sangli</v>
      </c>
      <c r="C154" t="str">
        <f>'Region - Pune Data'!C155</f>
        <v>Solapur</v>
      </c>
      <c r="D154" t="str">
        <f>'Region - Pune Data'!D155</f>
        <v>Solapur</v>
      </c>
      <c r="E154" t="str">
        <f>'Region - Pune Data'!E155</f>
        <v>Sangola</v>
      </c>
      <c r="F154" t="str">
        <f>'Region - Pune Data'!F155</f>
        <v>20027396</v>
      </c>
      <c r="G154" t="str">
        <f>'Region - Pune Data'!G155</f>
        <v>Alegaon shirbhavi 82 Village</v>
      </c>
      <c r="H154" t="str">
        <f>'Region - Pune Data'!H155</f>
        <v>Anakdhal</v>
      </c>
      <c r="I154" t="str">
        <f>'Region - Pune Data'!I155</f>
        <v>Anakdhal Existing ESR 0.15 LL</v>
      </c>
      <c r="J154">
        <f>IF(AND('Region - Pune Data'!V155&gt;-1%,'Region - Pune Data'!V155&lt;101%),1,0)</f>
        <v>1</v>
      </c>
      <c r="K154">
        <f>IF(AND('Region - Pune Data'!V155&gt;100%,'Region - Pune Data'!V155&lt;301%),1,0)</f>
        <v>0</v>
      </c>
      <c r="L154">
        <f>IF(AND('Region - Pune Data'!V155&gt;300%,'Region - Pune Data'!V155&lt;501%),1,0)</f>
        <v>0</v>
      </c>
      <c r="M154">
        <f>IF(AND('Region - Pune Data'!V155&gt;500%,'Region - Pune Data'!V155&lt;1001%),1,0)</f>
        <v>0</v>
      </c>
      <c r="N154">
        <f>IF(AND('Region - Pune Data'!V155&gt;1000%,'Region - Pune Data'!V155&lt;2001%),1,0)</f>
        <v>0</v>
      </c>
      <c r="O154">
        <f>IF('Region - Pune Data'!V155&gt;2000%,1,0)</f>
        <v>0</v>
      </c>
      <c r="P154">
        <f t="shared" si="3"/>
        <v>1</v>
      </c>
      <c r="Q154">
        <f>IF('Region - Pune Data'!V155=0%,1,0)</f>
        <v>1</v>
      </c>
    </row>
    <row r="155" spans="1:17" x14ac:dyDescent="0.35">
      <c r="A155">
        <f>'Region - Pune Data'!A156</f>
        <v>154</v>
      </c>
      <c r="B155" t="str">
        <f>'Region - Pune Data'!B156</f>
        <v>Pune</v>
      </c>
      <c r="C155" t="str">
        <f>'Region - Pune Data'!C156</f>
        <v>Pune</v>
      </c>
      <c r="D155" t="str">
        <f>'Region - Pune Data'!D156</f>
        <v>Pune</v>
      </c>
      <c r="E155" t="str">
        <f>'Region - Pune Data'!E156</f>
        <v>Mulshi</v>
      </c>
      <c r="F155" t="str">
        <f>'Region - Pune Data'!F156</f>
        <v>20022133</v>
      </c>
      <c r="G155" t="str">
        <f>'Region - Pune Data'!G156</f>
        <v>Peth RR</v>
      </c>
      <c r="H155" t="str">
        <f>'Region - Pune Data'!H156</f>
        <v>Thugaon</v>
      </c>
      <c r="I155" t="str">
        <f>'Region - Pune Data'!I156</f>
        <v>Kolharwadi Ganesh Nagar GSR 0.10LL</v>
      </c>
      <c r="J155">
        <f>IF(AND('Region - Pune Data'!V156&gt;-1%,'Region - Pune Data'!V156&lt;101%),1,0)</f>
        <v>1</v>
      </c>
      <c r="K155">
        <f>IF(AND('Region - Pune Data'!V156&gt;100%,'Region - Pune Data'!V156&lt;301%),1,0)</f>
        <v>0</v>
      </c>
      <c r="L155">
        <f>IF(AND('Region - Pune Data'!V156&gt;300%,'Region - Pune Data'!V156&lt;501%),1,0)</f>
        <v>0</v>
      </c>
      <c r="M155">
        <f>IF(AND('Region - Pune Data'!V156&gt;500%,'Region - Pune Data'!V156&lt;1001%),1,0)</f>
        <v>0</v>
      </c>
      <c r="N155">
        <f>IF(AND('Region - Pune Data'!V156&gt;1000%,'Region - Pune Data'!V156&lt;2001%),1,0)</f>
        <v>0</v>
      </c>
      <c r="O155">
        <f>IF('Region - Pune Data'!V156&gt;2000%,1,0)</f>
        <v>0</v>
      </c>
      <c r="P155">
        <f t="shared" si="3"/>
        <v>1</v>
      </c>
      <c r="Q155">
        <f>IF('Region - Pune Data'!V156=0%,1,0)</f>
        <v>1</v>
      </c>
    </row>
    <row r="156" spans="1:17" x14ac:dyDescent="0.35">
      <c r="A156">
        <f>'Region - Pune Data'!A157</f>
        <v>155</v>
      </c>
      <c r="B156" t="str">
        <f>'Region - Pune Data'!B157</f>
        <v>Sangli</v>
      </c>
      <c r="C156" t="str">
        <f>'Region - Pune Data'!C157</f>
        <v>Solapur</v>
      </c>
      <c r="D156" t="str">
        <f>'Region - Pune Data'!D157</f>
        <v>Solapur</v>
      </c>
      <c r="E156" t="str">
        <f>'Region - Pune Data'!E157</f>
        <v>Sangola</v>
      </c>
      <c r="F156" t="str">
        <f>'Region - Pune Data'!F157</f>
        <v>20027396</v>
      </c>
      <c r="G156" t="str">
        <f>'Region - Pune Data'!G157</f>
        <v>Alegaon shirbhavi 82 Village</v>
      </c>
      <c r="H156" t="str">
        <f>'Region - Pune Data'!H157</f>
        <v>Udenwadi</v>
      </c>
      <c r="I156" t="str">
        <f>'Region - Pune Data'!I157</f>
        <v>Udenwadi Existing ESR 0.50 LL</v>
      </c>
      <c r="J156">
        <f>IF(AND('Region - Pune Data'!V157&gt;-1%,'Region - Pune Data'!V157&lt;101%),1,0)</f>
        <v>1</v>
      </c>
      <c r="K156">
        <f>IF(AND('Region - Pune Data'!V157&gt;100%,'Region - Pune Data'!V157&lt;301%),1,0)</f>
        <v>0</v>
      </c>
      <c r="L156">
        <f>IF(AND('Region - Pune Data'!V157&gt;300%,'Region - Pune Data'!V157&lt;501%),1,0)</f>
        <v>0</v>
      </c>
      <c r="M156">
        <f>IF(AND('Region - Pune Data'!V157&gt;500%,'Region - Pune Data'!V157&lt;1001%),1,0)</f>
        <v>0</v>
      </c>
      <c r="N156">
        <f>IF(AND('Region - Pune Data'!V157&gt;1000%,'Region - Pune Data'!V157&lt;2001%),1,0)</f>
        <v>0</v>
      </c>
      <c r="O156">
        <f>IF('Region - Pune Data'!V157&gt;2000%,1,0)</f>
        <v>0</v>
      </c>
      <c r="P156">
        <f t="shared" si="3"/>
        <v>1</v>
      </c>
      <c r="Q156">
        <f>IF('Region - Pune Data'!V157=0%,1,0)</f>
        <v>1</v>
      </c>
    </row>
    <row r="157" spans="1:17" x14ac:dyDescent="0.35">
      <c r="A157">
        <f>'Region - Pune Data'!A158</f>
        <v>156</v>
      </c>
      <c r="B157" t="str">
        <f>'Region - Pune Data'!B158</f>
        <v>Pune</v>
      </c>
      <c r="C157" t="str">
        <f>'Region - Pune Data'!C158</f>
        <v>Pune 1</v>
      </c>
      <c r="D157" t="str">
        <f>'Region - Pune Data'!D158</f>
        <v>Pune 1</v>
      </c>
      <c r="E157" t="str">
        <f>'Region - Pune Data'!E158</f>
        <v>Daund</v>
      </c>
      <c r="F157" t="str">
        <f>'Region - Pune Data'!F158</f>
        <v>7942135</v>
      </c>
      <c r="G157" t="str">
        <f>'Region - Pune Data'!G158</f>
        <v>Gar, Sonwadi, Nanviz RR</v>
      </c>
      <c r="H157" t="str">
        <f>'Region - Pune Data'!H158</f>
        <v>Sonwadi</v>
      </c>
      <c r="I157" t="str">
        <f>'Region - Pune Data'!I158</f>
        <v>Sonwadi 1.25 LL</v>
      </c>
      <c r="J157">
        <f>IF(AND('Region - Pune Data'!V158&gt;-1%,'Region - Pune Data'!V158&lt;101%),1,0)</f>
        <v>1</v>
      </c>
      <c r="K157">
        <f>IF(AND('Region - Pune Data'!V158&gt;100%,'Region - Pune Data'!V158&lt;301%),1,0)</f>
        <v>0</v>
      </c>
      <c r="L157">
        <f>IF(AND('Region - Pune Data'!V158&gt;300%,'Region - Pune Data'!V158&lt;501%),1,0)</f>
        <v>0</v>
      </c>
      <c r="M157">
        <f>IF(AND('Region - Pune Data'!V158&gt;500%,'Region - Pune Data'!V158&lt;1001%),1,0)</f>
        <v>0</v>
      </c>
      <c r="N157">
        <f>IF(AND('Region - Pune Data'!V158&gt;1000%,'Region - Pune Data'!V158&lt;2001%),1,0)</f>
        <v>0</v>
      </c>
      <c r="O157">
        <f>IF('Region - Pune Data'!V158&gt;2000%,1,0)</f>
        <v>0</v>
      </c>
      <c r="P157">
        <f t="shared" si="3"/>
        <v>1</v>
      </c>
      <c r="Q157">
        <f>IF('Region - Pune Data'!V158=0%,1,0)</f>
        <v>1</v>
      </c>
    </row>
    <row r="158" spans="1:17" x14ac:dyDescent="0.35">
      <c r="A158">
        <f>'Region - Pune Data'!A159</f>
        <v>157</v>
      </c>
      <c r="B158" t="str">
        <f>'Region - Pune Data'!B159</f>
        <v>Pune</v>
      </c>
      <c r="C158" t="str">
        <f>'Region - Pune Data'!C159</f>
        <v>Pune</v>
      </c>
      <c r="D158" t="str">
        <f>'Region - Pune Data'!D159</f>
        <v>Pune</v>
      </c>
      <c r="E158" t="str">
        <f>'Region - Pune Data'!E159</f>
        <v>Mulshi</v>
      </c>
      <c r="F158" t="str">
        <f>'Region - Pune Data'!F159</f>
        <v>20022133</v>
      </c>
      <c r="G158" t="str">
        <f>'Region - Pune Data'!G159</f>
        <v>Peth RR</v>
      </c>
      <c r="H158" t="str">
        <f>'Region - Pune Data'!H159</f>
        <v>Peth</v>
      </c>
      <c r="I158" t="str">
        <f>'Region - Pune Data'!I159</f>
        <v>Peth Kandhare and Buttewasti ESR 0.10LL</v>
      </c>
      <c r="J158">
        <f>IF(AND('Region - Pune Data'!V159&gt;-1%,'Region - Pune Data'!V159&lt;101%),1,0)</f>
        <v>1</v>
      </c>
      <c r="K158">
        <f>IF(AND('Region - Pune Data'!V159&gt;100%,'Region - Pune Data'!V159&lt;301%),1,0)</f>
        <v>0</v>
      </c>
      <c r="L158">
        <f>IF(AND('Region - Pune Data'!V159&gt;300%,'Region - Pune Data'!V159&lt;501%),1,0)</f>
        <v>0</v>
      </c>
      <c r="M158">
        <f>IF(AND('Region - Pune Data'!V159&gt;500%,'Region - Pune Data'!V159&lt;1001%),1,0)</f>
        <v>0</v>
      </c>
      <c r="N158">
        <f>IF(AND('Region - Pune Data'!V159&gt;1000%,'Region - Pune Data'!V159&lt;2001%),1,0)</f>
        <v>0</v>
      </c>
      <c r="O158">
        <f>IF('Region - Pune Data'!V159&gt;2000%,1,0)</f>
        <v>0</v>
      </c>
      <c r="P158">
        <f t="shared" si="3"/>
        <v>1</v>
      </c>
      <c r="Q158">
        <f>IF('Region - Pune Data'!V159=0%,1,0)</f>
        <v>1</v>
      </c>
    </row>
    <row r="159" spans="1:17" x14ac:dyDescent="0.35">
      <c r="A159">
        <f>'Region - Pune Data'!A160</f>
        <v>158</v>
      </c>
      <c r="B159" t="str">
        <f>'Region - Pune Data'!B160</f>
        <v>Sangli</v>
      </c>
      <c r="C159" t="str">
        <f>'Region - Pune Data'!C160</f>
        <v>Solapur</v>
      </c>
      <c r="D159" t="str">
        <f>'Region - Pune Data'!D160</f>
        <v>Solapur</v>
      </c>
      <c r="E159" t="str">
        <f>'Region - Pune Data'!E160</f>
        <v>Sangola</v>
      </c>
      <c r="F159" t="str">
        <f>'Region - Pune Data'!F160</f>
        <v>20027396</v>
      </c>
      <c r="G159" t="str">
        <f>'Region - Pune Data'!G160</f>
        <v>Alegaon shirbhavi 82 Village</v>
      </c>
      <c r="H159" t="str">
        <f>'Region - Pune Data'!H160</f>
        <v>Sonanad</v>
      </c>
      <c r="I159" t="str">
        <f>'Region - Pune Data'!I160</f>
        <v>Sonanad Existing ESR 0.75 LL</v>
      </c>
      <c r="J159">
        <f>IF(AND('Region - Pune Data'!V160&gt;-1%,'Region - Pune Data'!V160&lt;101%),1,0)</f>
        <v>0</v>
      </c>
      <c r="K159">
        <f>IF(AND('Region - Pune Data'!V160&gt;100%,'Region - Pune Data'!V160&lt;301%),1,0)</f>
        <v>1</v>
      </c>
      <c r="L159">
        <f>IF(AND('Region - Pune Data'!V160&gt;300%,'Region - Pune Data'!V160&lt;501%),1,0)</f>
        <v>0</v>
      </c>
      <c r="M159">
        <f>IF(AND('Region - Pune Data'!V160&gt;500%,'Region - Pune Data'!V160&lt;1001%),1,0)</f>
        <v>0</v>
      </c>
      <c r="N159">
        <f>IF(AND('Region - Pune Data'!V160&gt;1000%,'Region - Pune Data'!V160&lt;2001%),1,0)</f>
        <v>0</v>
      </c>
      <c r="O159">
        <f>IF('Region - Pune Data'!V160&gt;2000%,1,0)</f>
        <v>0</v>
      </c>
      <c r="P159">
        <f t="shared" si="3"/>
        <v>1</v>
      </c>
      <c r="Q159">
        <f>IF('Region - Pune Data'!V160=0%,1,0)</f>
        <v>0</v>
      </c>
    </row>
    <row r="160" spans="1:17" x14ac:dyDescent="0.35">
      <c r="A160">
        <f>'Region - Pune Data'!A161</f>
        <v>159</v>
      </c>
      <c r="B160" t="str">
        <f>'Region - Pune Data'!B161</f>
        <v>Pune</v>
      </c>
      <c r="C160" t="str">
        <f>'Region - Pune Data'!C161</f>
        <v>Satara</v>
      </c>
      <c r="D160" t="str">
        <f>'Region - Pune Data'!D161</f>
        <v>Phaltan</v>
      </c>
      <c r="E160" t="str">
        <f>'Region - Pune Data'!E161</f>
        <v>Phaltan</v>
      </c>
      <c r="F160" t="str">
        <f>'Region - Pune Data'!F161</f>
        <v>20027892</v>
      </c>
      <c r="G160" t="str">
        <f>'Region - Pune Data'!G161</f>
        <v>RR Girvi WSS</v>
      </c>
      <c r="H160" t="str">
        <f>'Region - Pune Data'!H161</f>
        <v>Tirakwadi</v>
      </c>
      <c r="I160" t="str">
        <f>'Region - Pune Data'!I161</f>
        <v>TIRKWADI ESR 0.05LL</v>
      </c>
      <c r="J160">
        <f>IF(AND('Region - Pune Data'!V161&gt;-1%,'Region - Pune Data'!V161&lt;101%),1,0)</f>
        <v>0</v>
      </c>
      <c r="K160">
        <f>IF(AND('Region - Pune Data'!V161&gt;100%,'Region - Pune Data'!V161&lt;301%),1,0)</f>
        <v>1</v>
      </c>
      <c r="L160">
        <f>IF(AND('Region - Pune Data'!V161&gt;300%,'Region - Pune Data'!V161&lt;501%),1,0)</f>
        <v>0</v>
      </c>
      <c r="M160">
        <f>IF(AND('Region - Pune Data'!V161&gt;500%,'Region - Pune Data'!V161&lt;1001%),1,0)</f>
        <v>0</v>
      </c>
      <c r="N160">
        <f>IF(AND('Region - Pune Data'!V161&gt;1000%,'Region - Pune Data'!V161&lt;2001%),1,0)</f>
        <v>0</v>
      </c>
      <c r="O160">
        <f>IF('Region - Pune Data'!V161&gt;2000%,1,0)</f>
        <v>0</v>
      </c>
      <c r="P160">
        <f t="shared" si="3"/>
        <v>1</v>
      </c>
      <c r="Q160">
        <f>IF('Region - Pune Data'!V161=0%,1,0)</f>
        <v>0</v>
      </c>
    </row>
    <row r="161" spans="1:17" x14ac:dyDescent="0.35">
      <c r="A161">
        <f>'Region - Pune Data'!A162</f>
        <v>160</v>
      </c>
      <c r="B161" t="str">
        <f>'Region - Pune Data'!B162</f>
        <v>Pune</v>
      </c>
      <c r="C161" t="str">
        <f>'Region - Pune Data'!C162</f>
        <v>Pune</v>
      </c>
      <c r="D161" t="str">
        <f>'Region - Pune Data'!D162</f>
        <v>Pune</v>
      </c>
      <c r="E161" t="str">
        <f>'Region - Pune Data'!E162</f>
        <v>Mulshi</v>
      </c>
      <c r="F161" t="str">
        <f>'Region - Pune Data'!F162</f>
        <v>20022133</v>
      </c>
      <c r="G161" t="str">
        <f>'Region - Pune Data'!G162</f>
        <v>Peth RR</v>
      </c>
      <c r="H161" t="str">
        <f>'Region - Pune Data'!H162</f>
        <v>Kurwandi</v>
      </c>
      <c r="I161" t="str">
        <f>'Region - Pune Data'!I162</f>
        <v>Kurwandi matewadi GSR OL1 0.20LL</v>
      </c>
      <c r="J161">
        <f>IF(AND('Region - Pune Data'!V162&gt;-1%,'Region - Pune Data'!V162&lt;101%),1,0)</f>
        <v>1</v>
      </c>
      <c r="K161">
        <f>IF(AND('Region - Pune Data'!V162&gt;100%,'Region - Pune Data'!V162&lt;301%),1,0)</f>
        <v>0</v>
      </c>
      <c r="L161">
        <f>IF(AND('Region - Pune Data'!V162&gt;300%,'Region - Pune Data'!V162&lt;501%),1,0)</f>
        <v>0</v>
      </c>
      <c r="M161">
        <f>IF(AND('Region - Pune Data'!V162&gt;500%,'Region - Pune Data'!V162&lt;1001%),1,0)</f>
        <v>0</v>
      </c>
      <c r="N161">
        <f>IF(AND('Region - Pune Data'!V162&gt;1000%,'Region - Pune Data'!V162&lt;2001%),1,0)</f>
        <v>0</v>
      </c>
      <c r="O161">
        <f>IF('Region - Pune Data'!V162&gt;2000%,1,0)</f>
        <v>0</v>
      </c>
      <c r="P161">
        <f t="shared" si="3"/>
        <v>1</v>
      </c>
      <c r="Q161">
        <f>IF('Region - Pune Data'!V162=0%,1,0)</f>
        <v>1</v>
      </c>
    </row>
    <row r="162" spans="1:17" x14ac:dyDescent="0.35">
      <c r="A162">
        <f>'Region - Pune Data'!A163</f>
        <v>161</v>
      </c>
      <c r="B162" t="str">
        <f>'Region - Pune Data'!B163</f>
        <v>Pune</v>
      </c>
      <c r="C162" t="str">
        <f>'Region - Pune Data'!C163</f>
        <v>Pune 2</v>
      </c>
      <c r="D162" t="str">
        <f>'Region - Pune Data'!D163</f>
        <v>Baramati</v>
      </c>
      <c r="E162" t="str">
        <f>'Region - Pune Data'!E163</f>
        <v>Ambegaon</v>
      </c>
      <c r="F162" t="str">
        <f>'Region - Pune Data'!F163</f>
        <v>20018548</v>
      </c>
      <c r="G162" t="str">
        <f>'Region - Pune Data'!G163</f>
        <v>HOL SASTEWADI</v>
      </c>
      <c r="H162" t="str">
        <f>'Region - Pune Data'!H163</f>
        <v>Sastewadi</v>
      </c>
      <c r="I162" t="str">
        <f>'Region - Pune Data'!I163</f>
        <v>ESR Sastewadi ESR 0.9LL</v>
      </c>
      <c r="J162">
        <f>IF(AND('Region - Pune Data'!V163&gt;-1%,'Region - Pune Data'!V163&lt;101%),1,0)</f>
        <v>1</v>
      </c>
      <c r="K162">
        <f>IF(AND('Region - Pune Data'!V163&gt;100%,'Region - Pune Data'!V163&lt;301%),1,0)</f>
        <v>0</v>
      </c>
      <c r="L162">
        <f>IF(AND('Region - Pune Data'!V163&gt;300%,'Region - Pune Data'!V163&lt;501%),1,0)</f>
        <v>0</v>
      </c>
      <c r="M162">
        <f>IF(AND('Region - Pune Data'!V163&gt;500%,'Region - Pune Data'!V163&lt;1001%),1,0)</f>
        <v>0</v>
      </c>
      <c r="N162">
        <f>IF(AND('Region - Pune Data'!V163&gt;1000%,'Region - Pune Data'!V163&lt;2001%),1,0)</f>
        <v>0</v>
      </c>
      <c r="O162">
        <f>IF('Region - Pune Data'!V163&gt;2000%,1,0)</f>
        <v>0</v>
      </c>
      <c r="P162">
        <f t="shared" si="3"/>
        <v>1</v>
      </c>
      <c r="Q162">
        <f>IF('Region - Pune Data'!V163=0%,1,0)</f>
        <v>1</v>
      </c>
    </row>
    <row r="163" spans="1:17" x14ac:dyDescent="0.35">
      <c r="A163">
        <f>'Region - Pune Data'!A164</f>
        <v>162</v>
      </c>
      <c r="B163" t="str">
        <f>'Region - Pune Data'!B164</f>
        <v>Pune</v>
      </c>
      <c r="C163" t="str">
        <f>'Region - Pune Data'!C164</f>
        <v>Pune 2</v>
      </c>
      <c r="D163" t="str">
        <f>'Region - Pune Data'!D164</f>
        <v>Baramati</v>
      </c>
      <c r="E163" t="str">
        <f>'Region - Pune Data'!E164</f>
        <v>Ambegaon</v>
      </c>
      <c r="F163" t="str">
        <f>'Region - Pune Data'!F164</f>
        <v>20018548</v>
      </c>
      <c r="G163" t="str">
        <f>'Region - Pune Data'!G164</f>
        <v>HOL SASTEWADI</v>
      </c>
      <c r="H163" t="str">
        <f>'Region - Pune Data'!H164</f>
        <v>Sastewadi</v>
      </c>
      <c r="I163" t="str">
        <f>'Region - Pune Data'!I164</f>
        <v>Anandnagar ESR2 0.55LL</v>
      </c>
      <c r="J163">
        <f>IF(AND('Region - Pune Data'!V164&gt;-1%,'Region - Pune Data'!V164&lt;101%),1,0)</f>
        <v>1</v>
      </c>
      <c r="K163">
        <f>IF(AND('Region - Pune Data'!V164&gt;100%,'Region - Pune Data'!V164&lt;301%),1,0)</f>
        <v>0</v>
      </c>
      <c r="L163">
        <f>IF(AND('Region - Pune Data'!V164&gt;300%,'Region - Pune Data'!V164&lt;501%),1,0)</f>
        <v>0</v>
      </c>
      <c r="M163">
        <f>IF(AND('Region - Pune Data'!V164&gt;500%,'Region - Pune Data'!V164&lt;1001%),1,0)</f>
        <v>0</v>
      </c>
      <c r="N163">
        <f>IF(AND('Region - Pune Data'!V164&gt;1000%,'Region - Pune Data'!V164&lt;2001%),1,0)</f>
        <v>0</v>
      </c>
      <c r="O163">
        <f>IF('Region - Pune Data'!V164&gt;2000%,1,0)</f>
        <v>0</v>
      </c>
      <c r="P163">
        <f t="shared" ref="P163:P168" si="4">IF(OR(J163=1,K163=1,L163=1,M163=1,N163=1,O163=1),1,0)</f>
        <v>1</v>
      </c>
      <c r="Q163">
        <f>IF('Region - Pune Data'!V164=0%,1,0)</f>
        <v>1</v>
      </c>
    </row>
    <row r="164" spans="1:17" x14ac:dyDescent="0.35">
      <c r="A164">
        <f>'Region - Pune Data'!A165</f>
        <v>163</v>
      </c>
      <c r="B164" t="str">
        <f>'Region - Pune Data'!B165</f>
        <v>Pune</v>
      </c>
      <c r="C164" t="str">
        <f>'Region - Pune Data'!C165</f>
        <v>Pune 2</v>
      </c>
      <c r="D164" t="str">
        <f>'Region - Pune Data'!D165</f>
        <v>Baramati</v>
      </c>
      <c r="E164" t="str">
        <f>'Region - Pune Data'!E165</f>
        <v>Ambegaon</v>
      </c>
      <c r="F164" t="str">
        <f>'Region - Pune Data'!F165</f>
        <v>20018548</v>
      </c>
      <c r="G164" t="str">
        <f>'Region - Pune Data'!G165</f>
        <v>HOL SASTEWADI</v>
      </c>
      <c r="H164" t="str">
        <f>'Region - Pune Data'!H165</f>
        <v>Sastewadi</v>
      </c>
      <c r="I164" t="str">
        <f>'Region - Pune Data'!I165</f>
        <v>Kadamvasti OL1 ESR</v>
      </c>
      <c r="J164">
        <f>IF(AND('Region - Pune Data'!V165&gt;-1%,'Region - Pune Data'!V165&lt;101%),1,0)</f>
        <v>1</v>
      </c>
      <c r="K164">
        <f>IF(AND('Region - Pune Data'!V165&gt;100%,'Region - Pune Data'!V165&lt;301%),1,0)</f>
        <v>0</v>
      </c>
      <c r="L164">
        <f>IF(AND('Region - Pune Data'!V165&gt;300%,'Region - Pune Data'!V165&lt;501%),1,0)</f>
        <v>0</v>
      </c>
      <c r="M164">
        <f>IF(AND('Region - Pune Data'!V165&gt;500%,'Region - Pune Data'!V165&lt;1001%),1,0)</f>
        <v>0</v>
      </c>
      <c r="N164">
        <f>IF(AND('Region - Pune Data'!V165&gt;1000%,'Region - Pune Data'!V165&lt;2001%),1,0)</f>
        <v>0</v>
      </c>
      <c r="O164">
        <f>IF('Region - Pune Data'!V165&gt;2000%,1,0)</f>
        <v>0</v>
      </c>
      <c r="P164">
        <f t="shared" si="4"/>
        <v>1</v>
      </c>
      <c r="Q164">
        <f>IF('Region - Pune Data'!V165=0%,1,0)</f>
        <v>1</v>
      </c>
    </row>
    <row r="165" spans="1:17" x14ac:dyDescent="0.35">
      <c r="A165">
        <f>'Region - Pune Data'!A166</f>
        <v>164</v>
      </c>
      <c r="B165" t="str">
        <f>'Region - Pune Data'!B166</f>
        <v>Pune</v>
      </c>
      <c r="C165" t="str">
        <f>'Region - Pune Data'!C166</f>
        <v>Pune 2</v>
      </c>
      <c r="D165" t="str">
        <f>'Region - Pune Data'!D166</f>
        <v>Baramati</v>
      </c>
      <c r="E165" t="str">
        <f>'Region - Pune Data'!E166</f>
        <v>Ambegaon</v>
      </c>
      <c r="F165" t="str">
        <f>'Region - Pune Data'!F166</f>
        <v>20018548</v>
      </c>
      <c r="G165" t="str">
        <f>'Region - Pune Data'!G166</f>
        <v>HOL SASTEWADI</v>
      </c>
      <c r="H165" t="str">
        <f>'Region - Pune Data'!H166</f>
        <v>Sastewadi</v>
      </c>
      <c r="I165" t="str">
        <f>'Region - Pune Data'!I166</f>
        <v>Aathphata ESR1 0.35LL</v>
      </c>
      <c r="J165">
        <f>IF(AND('Region - Pune Data'!V166&gt;-1%,'Region - Pune Data'!V166&lt;101%),1,0)</f>
        <v>1</v>
      </c>
      <c r="K165">
        <f>IF(AND('Region - Pune Data'!V166&gt;100%,'Region - Pune Data'!V166&lt;301%),1,0)</f>
        <v>0</v>
      </c>
      <c r="L165">
        <f>IF(AND('Region - Pune Data'!V166&gt;300%,'Region - Pune Data'!V166&lt;501%),1,0)</f>
        <v>0</v>
      </c>
      <c r="M165">
        <f>IF(AND('Region - Pune Data'!V166&gt;500%,'Region - Pune Data'!V166&lt;1001%),1,0)</f>
        <v>0</v>
      </c>
      <c r="N165">
        <f>IF(AND('Region - Pune Data'!V166&gt;1000%,'Region - Pune Data'!V166&lt;2001%),1,0)</f>
        <v>0</v>
      </c>
      <c r="O165">
        <f>IF('Region - Pune Data'!V166&gt;2000%,1,0)</f>
        <v>0</v>
      </c>
      <c r="P165">
        <f t="shared" si="4"/>
        <v>1</v>
      </c>
      <c r="Q165">
        <f>IF('Region - Pune Data'!V166=0%,1,0)</f>
        <v>1</v>
      </c>
    </row>
    <row r="166" spans="1:17" x14ac:dyDescent="0.35">
      <c r="A166">
        <f>'Region - Pune Data'!A167</f>
        <v>165</v>
      </c>
      <c r="B166" t="str">
        <f>'Region - Pune Data'!B167</f>
        <v>Pune</v>
      </c>
      <c r="C166" t="str">
        <f>'Region - Pune Data'!C167</f>
        <v>Pune 2</v>
      </c>
      <c r="D166" t="str">
        <f>'Region - Pune Data'!D167</f>
        <v>Baramati</v>
      </c>
      <c r="E166" t="str">
        <f>'Region - Pune Data'!E167</f>
        <v>Ambegaon</v>
      </c>
      <c r="F166" t="str">
        <f>'Region - Pune Data'!F167</f>
        <v>20018548</v>
      </c>
      <c r="G166" t="str">
        <f>'Region - Pune Data'!G167</f>
        <v>HOL SASTEWADI</v>
      </c>
      <c r="H166" t="str">
        <f>'Region - Pune Data'!H167</f>
        <v>Sastewadi</v>
      </c>
      <c r="I166" t="str">
        <f>'Region - Pune Data'!I167</f>
        <v>Aathphata ESR2 0.26LL</v>
      </c>
      <c r="J166">
        <f>IF(AND('Region - Pune Data'!V167&gt;-1%,'Region - Pune Data'!V167&lt;101%),1,0)</f>
        <v>1</v>
      </c>
      <c r="K166">
        <f>IF(AND('Region - Pune Data'!V167&gt;100%,'Region - Pune Data'!V167&lt;301%),1,0)</f>
        <v>0</v>
      </c>
      <c r="L166">
        <f>IF(AND('Region - Pune Data'!V167&gt;300%,'Region - Pune Data'!V167&lt;501%),1,0)</f>
        <v>0</v>
      </c>
      <c r="M166">
        <f>IF(AND('Region - Pune Data'!V167&gt;500%,'Region - Pune Data'!V167&lt;1001%),1,0)</f>
        <v>0</v>
      </c>
      <c r="N166">
        <f>IF(AND('Region - Pune Data'!V167&gt;1000%,'Region - Pune Data'!V167&lt;2001%),1,0)</f>
        <v>0</v>
      </c>
      <c r="O166">
        <f>IF('Region - Pune Data'!V167&gt;2000%,1,0)</f>
        <v>0</v>
      </c>
      <c r="P166">
        <f t="shared" si="4"/>
        <v>1</v>
      </c>
      <c r="Q166">
        <f>IF('Region - Pune Data'!V167=0%,1,0)</f>
        <v>1</v>
      </c>
    </row>
    <row r="167" spans="1:17" x14ac:dyDescent="0.35">
      <c r="A167">
        <f>'Region - Pune Data'!A168</f>
        <v>166</v>
      </c>
      <c r="B167" t="str">
        <f>'Region - Pune Data'!B168</f>
        <v>Pune</v>
      </c>
      <c r="C167" t="str">
        <f>'Region - Pune Data'!C168</f>
        <v>Pune 2</v>
      </c>
      <c r="D167" t="str">
        <f>'Region - Pune Data'!D168</f>
        <v>Baramati</v>
      </c>
      <c r="E167" t="str">
        <f>'Region - Pune Data'!E168</f>
        <v>Ambegaon</v>
      </c>
      <c r="F167" t="str">
        <f>'Region - Pune Data'!F168</f>
        <v>20018548</v>
      </c>
      <c r="G167" t="str">
        <f>'Region - Pune Data'!G168</f>
        <v>HOL SASTEWADI</v>
      </c>
      <c r="H167" t="str">
        <f>'Region - Pune Data'!H168</f>
        <v>Sastewadi</v>
      </c>
      <c r="I167" t="str">
        <f>'Region - Pune Data'!I168</f>
        <v>Anandnagar ESR1 0.55LL</v>
      </c>
      <c r="J167">
        <f>IF(AND('Region - Pune Data'!V168&gt;-1%,'Region - Pune Data'!V168&lt;101%),1,0)</f>
        <v>1</v>
      </c>
      <c r="K167">
        <f>IF(AND('Region - Pune Data'!V168&gt;100%,'Region - Pune Data'!V168&lt;301%),1,0)</f>
        <v>0</v>
      </c>
      <c r="L167">
        <f>IF(AND('Region - Pune Data'!V168&gt;300%,'Region - Pune Data'!V168&lt;501%),1,0)</f>
        <v>0</v>
      </c>
      <c r="M167">
        <f>IF(AND('Region - Pune Data'!V168&gt;500%,'Region - Pune Data'!V168&lt;1001%),1,0)</f>
        <v>0</v>
      </c>
      <c r="N167">
        <f>IF(AND('Region - Pune Data'!V168&gt;1000%,'Region - Pune Data'!V168&lt;2001%),1,0)</f>
        <v>0</v>
      </c>
      <c r="O167">
        <f>IF('Region - Pune Data'!V168&gt;2000%,1,0)</f>
        <v>0</v>
      </c>
      <c r="P167">
        <f t="shared" si="4"/>
        <v>1</v>
      </c>
      <c r="Q167">
        <f>IF('Region - Pune Data'!V168=0%,1,0)</f>
        <v>1</v>
      </c>
    </row>
    <row r="168" spans="1:17" x14ac:dyDescent="0.35">
      <c r="A168">
        <f>'Region - Pune Data'!A169</f>
        <v>167</v>
      </c>
      <c r="B168" t="str">
        <f>'Region - Pune Data'!B169</f>
        <v>Sangli</v>
      </c>
      <c r="C168" t="str">
        <f>'Region - Pune Data'!C169</f>
        <v>Solapur</v>
      </c>
      <c r="D168" t="str">
        <f>'Region - Pune Data'!D169</f>
        <v>Solapur</v>
      </c>
      <c r="E168" t="str">
        <f>'Region - Pune Data'!E169</f>
        <v>Sangola</v>
      </c>
      <c r="F168" t="str">
        <f>'Region - Pune Data'!F169</f>
        <v>20027396</v>
      </c>
      <c r="G168" t="str">
        <f>'Region - Pune Data'!G169</f>
        <v>Alegaon shirbhavi 82 Village</v>
      </c>
      <c r="H168" t="str">
        <f>'Region - Pune Data'!H169</f>
        <v>Manjari</v>
      </c>
      <c r="I168" t="str">
        <f>'Region - Pune Data'!I169</f>
        <v>zone 1 Manjari 0.50 LL</v>
      </c>
      <c r="J168">
        <f>IF(AND('Region - Pune Data'!V169&gt;-1%,'Region - Pune Data'!V169&lt;101%),1,0)</f>
        <v>1</v>
      </c>
      <c r="K168">
        <f>IF(AND('Region - Pune Data'!V169&gt;100%,'Region - Pune Data'!V169&lt;301%),1,0)</f>
        <v>0</v>
      </c>
      <c r="L168">
        <f>IF(AND('Region - Pune Data'!V169&gt;300%,'Region - Pune Data'!V169&lt;501%),1,0)</f>
        <v>0</v>
      </c>
      <c r="M168">
        <f>IF(AND('Region - Pune Data'!V169&gt;500%,'Region - Pune Data'!V169&lt;1001%),1,0)</f>
        <v>0</v>
      </c>
      <c r="N168">
        <f>IF(AND('Region - Pune Data'!V169&gt;1000%,'Region - Pune Data'!V169&lt;2001%),1,0)</f>
        <v>0</v>
      </c>
      <c r="O168">
        <f>IF('Region - Pune Data'!V169&gt;2000%,1,0)</f>
        <v>0</v>
      </c>
      <c r="P168">
        <f t="shared" si="4"/>
        <v>1</v>
      </c>
      <c r="Q168">
        <f>IF('Region - Pune Data'!V169=0%,1,0)</f>
        <v>1</v>
      </c>
    </row>
    <row r="169" spans="1:17" x14ac:dyDescent="0.35">
      <c r="A169">
        <f>'Region - Pune Data'!A170</f>
        <v>168</v>
      </c>
      <c r="B169" t="str">
        <f>'Region - Pune Data'!B170</f>
        <v>Sangli</v>
      </c>
      <c r="C169" t="str">
        <f>'Region - Pune Data'!C170</f>
        <v>Solapur</v>
      </c>
      <c r="D169" t="str">
        <f>'Region - Pune Data'!D170</f>
        <v>Solapur</v>
      </c>
      <c r="E169" t="str">
        <f>'Region - Pune Data'!E170</f>
        <v>Mohol</v>
      </c>
      <c r="F169" t="str">
        <f>'Region - Pune Data'!F170</f>
        <v>20029637</v>
      </c>
      <c r="G169" t="str">
        <f>'Region - Pune Data'!G170</f>
        <v>Penur Patkul</v>
      </c>
      <c r="H169" t="str">
        <f>'Region - Pune Data'!H170</f>
        <v>Patkul</v>
      </c>
      <c r="I169" t="str">
        <f>'Region - Pune Data'!I170</f>
        <v>Patkul ESR 2.64LL</v>
      </c>
      <c r="J169">
        <f>IF(AND('Region - Pune Data'!V170&gt;-1%,'Region - Pune Data'!V170&lt;101%),1,0)</f>
        <v>1</v>
      </c>
      <c r="K169">
        <f>IF(AND('Region - Pune Data'!V170&gt;100%,'Region - Pune Data'!V170&lt;301%),1,0)</f>
        <v>0</v>
      </c>
      <c r="L169">
        <f>IF(AND('Region - Pune Data'!V170&gt;300%,'Region - Pune Data'!V170&lt;501%),1,0)</f>
        <v>0</v>
      </c>
      <c r="M169">
        <f>IF(AND('Region - Pune Data'!V170&gt;500%,'Region - Pune Data'!V170&lt;1001%),1,0)</f>
        <v>0</v>
      </c>
      <c r="N169">
        <f>IF(AND('Region - Pune Data'!V170&gt;1000%,'Region - Pune Data'!V170&lt;2001%),1,0)</f>
        <v>0</v>
      </c>
      <c r="O169">
        <f>IF('Region - Pune Data'!V170&gt;2000%,1,0)</f>
        <v>0</v>
      </c>
      <c r="P169">
        <f t="shared" ref="P169:P182" si="5">IF(OR(J169=1,K169=1,L169=1,M169=1,N169=1,O169=1),1,0)</f>
        <v>1</v>
      </c>
      <c r="Q169">
        <f>IF('Region - Pune Data'!V170=0%,1,0)</f>
        <v>1</v>
      </c>
    </row>
    <row r="170" spans="1:17" x14ac:dyDescent="0.35">
      <c r="A170">
        <f>'Region - Pune Data'!A171</f>
        <v>169</v>
      </c>
      <c r="B170" t="str">
        <f>'Region - Pune Data'!B171</f>
        <v>Pune</v>
      </c>
      <c r="C170" t="str">
        <f>'Region - Pune Data'!C171</f>
        <v>Pune</v>
      </c>
      <c r="D170" t="str">
        <f>'Region - Pune Data'!D171</f>
        <v>Pune</v>
      </c>
      <c r="E170" t="str">
        <f>'Region - Pune Data'!E171</f>
        <v>Mulshi</v>
      </c>
      <c r="F170" t="str">
        <f>'Region - Pune Data'!F171</f>
        <v>20022133</v>
      </c>
      <c r="G170" t="str">
        <f>'Region - Pune Data'!G171</f>
        <v>Peth RR</v>
      </c>
      <c r="H170" t="str">
        <f>'Region - Pune Data'!H171</f>
        <v>Peth</v>
      </c>
      <c r="I170" t="str">
        <f>'Region - Pune Data'!I171</f>
        <v>Peth Datta Thakarwadi ESR 0.5LL</v>
      </c>
      <c r="J170">
        <f>IF(AND('Region - Pune Data'!V171&gt;-1%,'Region - Pune Data'!V171&lt;101%),1,0)</f>
        <v>1</v>
      </c>
      <c r="K170">
        <f>IF(AND('Region - Pune Data'!V171&gt;100%,'Region - Pune Data'!V171&lt;301%),1,0)</f>
        <v>0</v>
      </c>
      <c r="L170">
        <f>IF(AND('Region - Pune Data'!V171&gt;300%,'Region - Pune Data'!V171&lt;501%),1,0)</f>
        <v>0</v>
      </c>
      <c r="M170">
        <f>IF(AND('Region - Pune Data'!V171&gt;500%,'Region - Pune Data'!V171&lt;1001%),1,0)</f>
        <v>0</v>
      </c>
      <c r="N170">
        <f>IF(AND('Region - Pune Data'!V171&gt;1000%,'Region - Pune Data'!V171&lt;2001%),1,0)</f>
        <v>0</v>
      </c>
      <c r="O170">
        <f>IF('Region - Pune Data'!V171&gt;2000%,1,0)</f>
        <v>0</v>
      </c>
      <c r="P170">
        <f t="shared" si="5"/>
        <v>1</v>
      </c>
      <c r="Q170">
        <f>IF('Region - Pune Data'!V171=0%,1,0)</f>
        <v>1</v>
      </c>
    </row>
    <row r="171" spans="1:17" x14ac:dyDescent="0.35">
      <c r="A171">
        <f>'Region - Pune Data'!A172</f>
        <v>170</v>
      </c>
      <c r="B171" t="str">
        <f>'Region - Pune Data'!B172</f>
        <v>Sangli</v>
      </c>
      <c r="C171" t="str">
        <f>'Region - Pune Data'!C172</f>
        <v>Solapur</v>
      </c>
      <c r="D171" t="str">
        <f>'Region - Pune Data'!D172</f>
        <v>Solapur</v>
      </c>
      <c r="E171" t="str">
        <f>'Region - Pune Data'!E172</f>
        <v>Sangola</v>
      </c>
      <c r="F171" t="str">
        <f>'Region - Pune Data'!F172</f>
        <v>20027396</v>
      </c>
      <c r="G171" t="str">
        <f>'Region - Pune Data'!G172</f>
        <v>Alegaon shirbhavi 82 Village</v>
      </c>
      <c r="H171" t="str">
        <f>'Region - Pune Data'!H172</f>
        <v>shivane</v>
      </c>
      <c r="I171" t="str">
        <f>'Region - Pune Data'!I172</f>
        <v>Shivane ESR OL 2</v>
      </c>
      <c r="J171">
        <f>IF(AND('Region - Pune Data'!V172&gt;-1%,'Region - Pune Data'!V172&lt;101%),1,0)</f>
        <v>0</v>
      </c>
      <c r="K171">
        <f>IF(AND('Region - Pune Data'!V172&gt;100%,'Region - Pune Data'!V172&lt;301%),1,0)</f>
        <v>0</v>
      </c>
      <c r="L171">
        <f>IF(AND('Region - Pune Data'!V172&gt;300%,'Region - Pune Data'!V172&lt;501%),1,0)</f>
        <v>1</v>
      </c>
      <c r="M171">
        <f>IF(AND('Region - Pune Data'!V172&gt;500%,'Region - Pune Data'!V172&lt;1001%),1,0)</f>
        <v>0</v>
      </c>
      <c r="N171">
        <f>IF(AND('Region - Pune Data'!V172&gt;1000%,'Region - Pune Data'!V172&lt;2001%),1,0)</f>
        <v>0</v>
      </c>
      <c r="O171">
        <f>IF('Region - Pune Data'!V172&gt;2000%,1,0)</f>
        <v>0</v>
      </c>
      <c r="P171">
        <f t="shared" si="5"/>
        <v>1</v>
      </c>
      <c r="Q171">
        <f>IF('Region - Pune Data'!V172=0%,1,0)</f>
        <v>0</v>
      </c>
    </row>
    <row r="172" spans="1:17" x14ac:dyDescent="0.35">
      <c r="A172">
        <f>'Region - Pune Data'!A173</f>
        <v>171</v>
      </c>
      <c r="B172" t="str">
        <f>'Region - Pune Data'!B173</f>
        <v>Sangli</v>
      </c>
      <c r="C172" t="str">
        <f>'Region - Pune Data'!C173</f>
        <v>Solapur</v>
      </c>
      <c r="D172" t="str">
        <f>'Region - Pune Data'!D173</f>
        <v>Solapur</v>
      </c>
      <c r="E172" t="str">
        <f>'Region - Pune Data'!E173</f>
        <v>Sangola</v>
      </c>
      <c r="F172" t="str">
        <f>'Region - Pune Data'!F173</f>
        <v>20027396</v>
      </c>
      <c r="G172" t="str">
        <f>'Region - Pune Data'!G173</f>
        <v>Alegaon shirbhavi 82 Village</v>
      </c>
      <c r="H172" t="str">
        <f>'Region - Pune Data'!H173</f>
        <v>Lonavire</v>
      </c>
      <c r="I172" t="str">
        <f>'Region - Pune Data'!I173</f>
        <v>Lonavire Existing ESR 0.10 LL</v>
      </c>
      <c r="J172">
        <f>IF(AND('Region - Pune Data'!V173&gt;-1%,'Region - Pune Data'!V173&lt;101%),1,0)</f>
        <v>0</v>
      </c>
      <c r="K172">
        <f>IF(AND('Region - Pune Data'!V173&gt;100%,'Region - Pune Data'!V173&lt;301%),1,0)</f>
        <v>0</v>
      </c>
      <c r="L172">
        <f>IF(AND('Region - Pune Data'!V173&gt;300%,'Region - Pune Data'!V173&lt;501%),1,0)</f>
        <v>1</v>
      </c>
      <c r="M172">
        <f>IF(AND('Region - Pune Data'!V173&gt;500%,'Region - Pune Data'!V173&lt;1001%),1,0)</f>
        <v>0</v>
      </c>
      <c r="N172">
        <f>IF(AND('Region - Pune Data'!V173&gt;1000%,'Region - Pune Data'!V173&lt;2001%),1,0)</f>
        <v>0</v>
      </c>
      <c r="O172">
        <f>IF('Region - Pune Data'!V173&gt;2000%,1,0)</f>
        <v>0</v>
      </c>
      <c r="P172">
        <f t="shared" si="5"/>
        <v>1</v>
      </c>
      <c r="Q172">
        <f>IF('Region - Pune Data'!V173=0%,1,0)</f>
        <v>0</v>
      </c>
    </row>
    <row r="173" spans="1:17" x14ac:dyDescent="0.35">
      <c r="A173">
        <f>'Region - Pune Data'!A174</f>
        <v>172</v>
      </c>
      <c r="B173" t="str">
        <f>'Region - Pune Data'!B174</f>
        <v>Pune</v>
      </c>
      <c r="C173" t="str">
        <f>'Region - Pune Data'!C174</f>
        <v>Pune 1</v>
      </c>
      <c r="D173" t="str">
        <f>'Region - Pune Data'!D174</f>
        <v>Baramati</v>
      </c>
      <c r="E173" t="str">
        <f>'Region - Pune Data'!E174</f>
        <v>Ambegaon</v>
      </c>
      <c r="F173" t="str">
        <f>'Region - Pune Data'!F174</f>
        <v>20017250</v>
      </c>
      <c r="G173" t="str">
        <f>'Region - Pune Data'!G174</f>
        <v>LONI BHAPKAR RRWSS</v>
      </c>
      <c r="H173" t="str">
        <f>'Region - Pune Data'!H174</f>
        <v>Jalakewadi Mudhale</v>
      </c>
      <c r="I173" t="str">
        <f>'Region - Pune Data'!I174</f>
        <v>Jalakewadi OL2 ESR</v>
      </c>
      <c r="J173">
        <f>IF(AND('Region - Pune Data'!V174&gt;-1%,'Region - Pune Data'!V174&lt;101%),1,0)</f>
        <v>1</v>
      </c>
      <c r="K173">
        <f>IF(AND('Region - Pune Data'!V174&gt;100%,'Region - Pune Data'!V174&lt;301%),1,0)</f>
        <v>0</v>
      </c>
      <c r="L173">
        <f>IF(AND('Region - Pune Data'!V174&gt;300%,'Region - Pune Data'!V174&lt;501%),1,0)</f>
        <v>0</v>
      </c>
      <c r="M173">
        <f>IF(AND('Region - Pune Data'!V174&gt;500%,'Region - Pune Data'!V174&lt;1001%),1,0)</f>
        <v>0</v>
      </c>
      <c r="N173">
        <f>IF(AND('Region - Pune Data'!V174&gt;1000%,'Region - Pune Data'!V174&lt;2001%),1,0)</f>
        <v>0</v>
      </c>
      <c r="O173">
        <f>IF('Region - Pune Data'!V174&gt;2000%,1,0)</f>
        <v>0</v>
      </c>
      <c r="P173">
        <f t="shared" si="5"/>
        <v>1</v>
      </c>
      <c r="Q173">
        <f>IF('Region - Pune Data'!V174=0%,1,0)</f>
        <v>1</v>
      </c>
    </row>
    <row r="174" spans="1:17" x14ac:dyDescent="0.35">
      <c r="A174">
        <f>'Region - Pune Data'!A175</f>
        <v>173</v>
      </c>
      <c r="B174" t="str">
        <f>'Region - Pune Data'!B175</f>
        <v>Sangli</v>
      </c>
      <c r="C174" t="str">
        <f>'Region - Pune Data'!C175</f>
        <v>Solapur</v>
      </c>
      <c r="D174" t="str">
        <f>'Region - Pune Data'!D175</f>
        <v>Solapur</v>
      </c>
      <c r="E174" t="str">
        <f>'Region - Pune Data'!E175</f>
        <v>Mangalvedhe</v>
      </c>
      <c r="F174" t="str">
        <f>'Region - Pune Data'!F175</f>
        <v>20033593</v>
      </c>
      <c r="G174" t="str">
        <f>'Region - Pune Data'!G175</f>
        <v>Andhalgaon and 3 villages</v>
      </c>
      <c r="H174" t="str">
        <f>'Region - Pune Data'!H175</f>
        <v>ANDHALEGAON</v>
      </c>
      <c r="I174" t="str">
        <f>'Region - Pune Data'!I175</f>
        <v>MALWADI ESR 0.70LL</v>
      </c>
      <c r="J174">
        <f>IF(AND('Region - Pune Data'!V175&gt;-1%,'Region - Pune Data'!V175&lt;101%),1,0)</f>
        <v>1</v>
      </c>
      <c r="K174">
        <f>IF(AND('Region - Pune Data'!V175&gt;100%,'Region - Pune Data'!V175&lt;301%),1,0)</f>
        <v>0</v>
      </c>
      <c r="L174">
        <f>IF(AND('Region - Pune Data'!V175&gt;300%,'Region - Pune Data'!V175&lt;501%),1,0)</f>
        <v>0</v>
      </c>
      <c r="M174">
        <f>IF(AND('Region - Pune Data'!V175&gt;500%,'Region - Pune Data'!V175&lt;1001%),1,0)</f>
        <v>0</v>
      </c>
      <c r="N174">
        <f>IF(AND('Region - Pune Data'!V175&gt;1000%,'Region - Pune Data'!V175&lt;2001%),1,0)</f>
        <v>0</v>
      </c>
      <c r="O174">
        <f>IF('Region - Pune Data'!V175&gt;2000%,1,0)</f>
        <v>0</v>
      </c>
      <c r="P174">
        <f t="shared" si="5"/>
        <v>1</v>
      </c>
      <c r="Q174">
        <f>IF('Region - Pune Data'!V175=0%,1,0)</f>
        <v>1</v>
      </c>
    </row>
    <row r="175" spans="1:17" x14ac:dyDescent="0.35">
      <c r="A175">
        <f>'Region - Pune Data'!A176</f>
        <v>174</v>
      </c>
      <c r="B175" t="str">
        <f>'Region - Pune Data'!B176</f>
        <v>Sangli</v>
      </c>
      <c r="C175" t="str">
        <f>'Region - Pune Data'!C176</f>
        <v>Solapur</v>
      </c>
      <c r="D175" t="str">
        <f>'Region - Pune Data'!D176</f>
        <v>Solapur</v>
      </c>
      <c r="E175" t="str">
        <f>'Region - Pune Data'!E176</f>
        <v>Sangola</v>
      </c>
      <c r="F175" t="str">
        <f>'Region - Pune Data'!F176</f>
        <v>20027396</v>
      </c>
      <c r="G175" t="str">
        <f>'Region - Pune Data'!G176</f>
        <v>Alegaon shirbhavi 82 Village</v>
      </c>
      <c r="H175" t="str">
        <f>'Region - Pune Data'!H176</f>
        <v>Kidabisari</v>
      </c>
      <c r="I175" t="str">
        <f>'Region - Pune Data'!I176</f>
        <v>Kidabisari Existing ESR 0.10 LL</v>
      </c>
      <c r="J175">
        <f>IF(AND('Region - Pune Data'!V176&gt;-1%,'Region - Pune Data'!V176&lt;101%),1,0)</f>
        <v>1</v>
      </c>
      <c r="K175">
        <f>IF(AND('Region - Pune Data'!V176&gt;100%,'Region - Pune Data'!V176&lt;301%),1,0)</f>
        <v>0</v>
      </c>
      <c r="L175">
        <f>IF(AND('Region - Pune Data'!V176&gt;300%,'Region - Pune Data'!V176&lt;501%),1,0)</f>
        <v>0</v>
      </c>
      <c r="M175">
        <f>IF(AND('Region - Pune Data'!V176&gt;500%,'Region - Pune Data'!V176&lt;1001%),1,0)</f>
        <v>0</v>
      </c>
      <c r="N175">
        <f>IF(AND('Region - Pune Data'!V176&gt;1000%,'Region - Pune Data'!V176&lt;2001%),1,0)</f>
        <v>0</v>
      </c>
      <c r="O175">
        <f>IF('Region - Pune Data'!V176&gt;2000%,1,0)</f>
        <v>0</v>
      </c>
      <c r="P175">
        <f t="shared" si="5"/>
        <v>1</v>
      </c>
      <c r="Q175">
        <f>IF('Region - Pune Data'!V176=0%,1,0)</f>
        <v>1</v>
      </c>
    </row>
    <row r="176" spans="1:17" x14ac:dyDescent="0.35">
      <c r="A176">
        <f>'Region - Pune Data'!A177</f>
        <v>175</v>
      </c>
      <c r="B176" t="str">
        <f>'Region - Pune Data'!B177</f>
        <v>Sangli</v>
      </c>
      <c r="C176" t="str">
        <f>'Region - Pune Data'!C177</f>
        <v>Solapur</v>
      </c>
      <c r="D176" t="str">
        <f>'Region - Pune Data'!D177</f>
        <v>Solapur</v>
      </c>
      <c r="E176" t="str">
        <f>'Region - Pune Data'!E177</f>
        <v>Sangola</v>
      </c>
      <c r="F176" t="str">
        <f>'Region - Pune Data'!F177</f>
        <v>20027396</v>
      </c>
      <c r="G176" t="str">
        <f>'Region - Pune Data'!G177</f>
        <v>Alegaon shirbhavi 82 Village</v>
      </c>
      <c r="H176" t="str">
        <f>'Region - Pune Data'!H177</f>
        <v>Dhayati</v>
      </c>
      <c r="I176" t="str">
        <f>'Region - Pune Data'!I177</f>
        <v>Dhayti ESR OL 1</v>
      </c>
      <c r="J176">
        <f>IF(AND('Region - Pune Data'!V177&gt;-1%,'Region - Pune Data'!V177&lt;101%),1,0)</f>
        <v>1</v>
      </c>
      <c r="K176">
        <f>IF(AND('Region - Pune Data'!V177&gt;100%,'Region - Pune Data'!V177&lt;301%),1,0)</f>
        <v>0</v>
      </c>
      <c r="L176">
        <f>IF(AND('Region - Pune Data'!V177&gt;300%,'Region - Pune Data'!V177&lt;501%),1,0)</f>
        <v>0</v>
      </c>
      <c r="M176">
        <f>IF(AND('Region - Pune Data'!V177&gt;500%,'Region - Pune Data'!V177&lt;1001%),1,0)</f>
        <v>0</v>
      </c>
      <c r="N176">
        <f>IF(AND('Region - Pune Data'!V177&gt;1000%,'Region - Pune Data'!V177&lt;2001%),1,0)</f>
        <v>0</v>
      </c>
      <c r="O176">
        <f>IF('Region - Pune Data'!V177&gt;2000%,1,0)</f>
        <v>0</v>
      </c>
      <c r="P176">
        <f t="shared" si="5"/>
        <v>1</v>
      </c>
      <c r="Q176">
        <f>IF('Region - Pune Data'!V177=0%,1,0)</f>
        <v>1</v>
      </c>
    </row>
    <row r="177" spans="1:17" x14ac:dyDescent="0.35">
      <c r="A177">
        <f>'Region - Pune Data'!A178</f>
        <v>176</v>
      </c>
      <c r="B177" t="str">
        <f>'Region - Pune Data'!B178</f>
        <v>Sangli</v>
      </c>
      <c r="C177" t="str">
        <f>'Region - Pune Data'!C178</f>
        <v>Solapur</v>
      </c>
      <c r="D177" t="str">
        <f>'Region - Pune Data'!D178</f>
        <v>Solapur</v>
      </c>
      <c r="E177" t="str">
        <f>'Region - Pune Data'!E178</f>
        <v>Sangola</v>
      </c>
      <c r="F177" t="str">
        <f>'Region - Pune Data'!F178</f>
        <v>20027396</v>
      </c>
      <c r="G177" t="str">
        <f>'Region - Pune Data'!G178</f>
        <v>Alegaon shirbhavi 82 Village</v>
      </c>
      <c r="H177" t="str">
        <f>'Region - Pune Data'!H178</f>
        <v>shivane</v>
      </c>
      <c r="I177" t="str">
        <f>'Region - Pune Data'!I178</f>
        <v>Shivane ESR OL 1</v>
      </c>
      <c r="J177">
        <f>IF(AND('Region - Pune Data'!V178&gt;-1%,'Region - Pune Data'!V178&lt;101%),1,0)</f>
        <v>1</v>
      </c>
      <c r="K177">
        <f>IF(AND('Region - Pune Data'!V178&gt;100%,'Region - Pune Data'!V178&lt;301%),1,0)</f>
        <v>0</v>
      </c>
      <c r="L177">
        <f>IF(AND('Region - Pune Data'!V178&gt;300%,'Region - Pune Data'!V178&lt;501%),1,0)</f>
        <v>0</v>
      </c>
      <c r="M177">
        <f>IF(AND('Region - Pune Data'!V178&gt;500%,'Region - Pune Data'!V178&lt;1001%),1,0)</f>
        <v>0</v>
      </c>
      <c r="N177">
        <f>IF(AND('Region - Pune Data'!V178&gt;1000%,'Region - Pune Data'!V178&lt;2001%),1,0)</f>
        <v>0</v>
      </c>
      <c r="O177">
        <f>IF('Region - Pune Data'!V178&gt;2000%,1,0)</f>
        <v>0</v>
      </c>
      <c r="P177">
        <f t="shared" si="5"/>
        <v>1</v>
      </c>
      <c r="Q177">
        <f>IF('Region - Pune Data'!V178=0%,1,0)</f>
        <v>1</v>
      </c>
    </row>
    <row r="178" spans="1:17" x14ac:dyDescent="0.35">
      <c r="A178">
        <f>'Region - Pune Data'!A179</f>
        <v>177</v>
      </c>
      <c r="B178" t="str">
        <f>'Region - Pune Data'!B179</f>
        <v>Pune</v>
      </c>
      <c r="C178" t="str">
        <f>'Region - Pune Data'!C179</f>
        <v>Satara</v>
      </c>
      <c r="D178" t="str">
        <f>'Region - Pune Data'!D179</f>
        <v>Pune</v>
      </c>
      <c r="E178" t="str">
        <f>'Region - Pune Data'!E179</f>
        <v>Phaltan</v>
      </c>
      <c r="F178" t="str">
        <f>'Region - Pune Data'!F179</f>
        <v>20019021</v>
      </c>
      <c r="G178" t="str">
        <f>'Region - Pune Data'!G179</f>
        <v>Dhuldev Algudewadi</v>
      </c>
      <c r="H178" t="str">
        <f>'Region - Pune Data'!H179</f>
        <v>Dhuldev</v>
      </c>
      <c r="I178" t="str">
        <f>'Region - Pune Data'!I179</f>
        <v>Dhuldev Gaothan ESR 0.25LL</v>
      </c>
      <c r="J178">
        <f>IF(AND('Region - Pune Data'!V179&gt;-1%,'Region - Pune Data'!V179&lt;101%),1,0)</f>
        <v>1</v>
      </c>
      <c r="K178">
        <f>IF(AND('Region - Pune Data'!V179&gt;100%,'Region - Pune Data'!V179&lt;301%),1,0)</f>
        <v>0</v>
      </c>
      <c r="L178">
        <f>IF(AND('Region - Pune Data'!V179&gt;300%,'Region - Pune Data'!V179&lt;501%),1,0)</f>
        <v>0</v>
      </c>
      <c r="M178">
        <f>IF(AND('Region - Pune Data'!V179&gt;500%,'Region - Pune Data'!V179&lt;1001%),1,0)</f>
        <v>0</v>
      </c>
      <c r="N178">
        <f>IF(AND('Region - Pune Data'!V179&gt;1000%,'Region - Pune Data'!V179&lt;2001%),1,0)</f>
        <v>0</v>
      </c>
      <c r="O178">
        <f>IF('Region - Pune Data'!V179&gt;2000%,1,0)</f>
        <v>0</v>
      </c>
      <c r="P178">
        <f t="shared" si="5"/>
        <v>1</v>
      </c>
      <c r="Q178">
        <f>IF('Region - Pune Data'!V179=0%,1,0)</f>
        <v>1</v>
      </c>
    </row>
    <row r="179" spans="1:17" x14ac:dyDescent="0.35">
      <c r="A179">
        <f>'Region - Pune Data'!A180</f>
        <v>178</v>
      </c>
      <c r="B179" t="str">
        <f>'Region - Pune Data'!B180</f>
        <v>Sangli</v>
      </c>
      <c r="C179" t="str">
        <f>'Region - Pune Data'!C180</f>
        <v>Solapur</v>
      </c>
      <c r="D179" t="str">
        <f>'Region - Pune Data'!D180</f>
        <v>Solapur</v>
      </c>
      <c r="E179" t="str">
        <f>'Region - Pune Data'!E180</f>
        <v>Sangola</v>
      </c>
      <c r="F179" t="str">
        <f>'Region - Pune Data'!F180</f>
        <v>20027396</v>
      </c>
      <c r="G179" t="str">
        <f>'Region - Pune Data'!G180</f>
        <v>Alegaon shirbhavi 82 Village</v>
      </c>
      <c r="H179" t="str">
        <f>'Region - Pune Data'!H180</f>
        <v>Wadegaon</v>
      </c>
      <c r="I179" t="str">
        <f>'Region - Pune Data'!I180</f>
        <v>zone 3 Wadegaon ESR 0.25 LL</v>
      </c>
      <c r="J179">
        <f>IF(AND('Region - Pune Data'!V180&gt;-1%,'Region - Pune Data'!V180&lt;101%),1,0)</f>
        <v>1</v>
      </c>
      <c r="K179">
        <f>IF(AND('Region - Pune Data'!V180&gt;100%,'Region - Pune Data'!V180&lt;301%),1,0)</f>
        <v>0</v>
      </c>
      <c r="L179">
        <f>IF(AND('Region - Pune Data'!V180&gt;300%,'Region - Pune Data'!V180&lt;501%),1,0)</f>
        <v>0</v>
      </c>
      <c r="M179">
        <f>IF(AND('Region - Pune Data'!V180&gt;500%,'Region - Pune Data'!V180&lt;1001%),1,0)</f>
        <v>0</v>
      </c>
      <c r="N179">
        <f>IF(AND('Region - Pune Data'!V180&gt;1000%,'Region - Pune Data'!V180&lt;2001%),1,0)</f>
        <v>0</v>
      </c>
      <c r="O179">
        <f>IF('Region - Pune Data'!V180&gt;2000%,1,0)</f>
        <v>0</v>
      </c>
      <c r="P179">
        <f t="shared" si="5"/>
        <v>1</v>
      </c>
      <c r="Q179">
        <f>IF('Region - Pune Data'!V180=0%,1,0)</f>
        <v>1</v>
      </c>
    </row>
    <row r="180" spans="1:17" x14ac:dyDescent="0.35">
      <c r="A180">
        <f>'Region - Pune Data'!A181</f>
        <v>179</v>
      </c>
      <c r="B180" t="str">
        <f>'Region - Pune Data'!B181</f>
        <v>Pune</v>
      </c>
      <c r="C180" t="str">
        <f>'Region - Pune Data'!C181</f>
        <v>Pune 2</v>
      </c>
      <c r="D180" t="str">
        <f>'Region - Pune Data'!D181</f>
        <v>Pune 2</v>
      </c>
      <c r="E180" t="str">
        <f>'Region - Pune Data'!E181</f>
        <v>Velhe</v>
      </c>
      <c r="F180" t="str">
        <f>'Region - Pune Data'!F181</f>
        <v>20027541</v>
      </c>
      <c r="G180" t="str">
        <f>'Region - Pune Data'!G181</f>
        <v>Wangani RRWSS</v>
      </c>
      <c r="H180" t="str">
        <f>'Region - Pune Data'!H181</f>
        <v>Wanganichiwadi</v>
      </c>
      <c r="I180" t="str">
        <f>'Region - Pune Data'!I181</f>
        <v>Wanganiwadi OL3 GSR</v>
      </c>
      <c r="J180">
        <f>IF(AND('Region - Pune Data'!V181&gt;-1%,'Region - Pune Data'!V181&lt;101%),1,0)</f>
        <v>1</v>
      </c>
      <c r="K180">
        <f>IF(AND('Region - Pune Data'!V181&gt;100%,'Region - Pune Data'!V181&lt;301%),1,0)</f>
        <v>0</v>
      </c>
      <c r="L180">
        <f>IF(AND('Region - Pune Data'!V181&gt;300%,'Region - Pune Data'!V181&lt;501%),1,0)</f>
        <v>0</v>
      </c>
      <c r="M180">
        <f>IF(AND('Region - Pune Data'!V181&gt;500%,'Region - Pune Data'!V181&lt;1001%),1,0)</f>
        <v>0</v>
      </c>
      <c r="N180">
        <f>IF(AND('Region - Pune Data'!V181&gt;1000%,'Region - Pune Data'!V181&lt;2001%),1,0)</f>
        <v>0</v>
      </c>
      <c r="O180">
        <f>IF('Region - Pune Data'!V181&gt;2000%,1,0)</f>
        <v>0</v>
      </c>
      <c r="P180">
        <f t="shared" si="5"/>
        <v>1</v>
      </c>
      <c r="Q180">
        <f>IF('Region - Pune Data'!V181=0%,1,0)</f>
        <v>1</v>
      </c>
    </row>
    <row r="181" spans="1:17" x14ac:dyDescent="0.35">
      <c r="A181">
        <f>'Region - Pune Data'!A182</f>
        <v>180</v>
      </c>
      <c r="B181" t="str">
        <f>'Region - Pune Data'!B182</f>
        <v>Sangli</v>
      </c>
      <c r="C181" t="str">
        <f>'Region - Pune Data'!C182</f>
        <v>Solapur</v>
      </c>
      <c r="D181" t="str">
        <f>'Region - Pune Data'!D182</f>
        <v>Solapur</v>
      </c>
      <c r="E181" t="str">
        <f>'Region - Pune Data'!E182</f>
        <v>Sangola</v>
      </c>
      <c r="F181" t="str">
        <f>'Region - Pune Data'!F182</f>
        <v>20027396</v>
      </c>
      <c r="G181" t="str">
        <f>'Region - Pune Data'!G182</f>
        <v>Alegaon shirbhavi 82 Village</v>
      </c>
      <c r="H181" t="str">
        <f>'Region - Pune Data'!H182</f>
        <v>Godasewadi</v>
      </c>
      <c r="I181" t="str">
        <f>'Region - Pune Data'!I182</f>
        <v>Godasewadi Existing ESR 0.70 LL</v>
      </c>
      <c r="J181">
        <f>IF(AND('Region - Pune Data'!V182&gt;-1%,'Region - Pune Data'!V182&lt;101%),1,0)</f>
        <v>1</v>
      </c>
      <c r="K181">
        <f>IF(AND('Region - Pune Data'!V182&gt;100%,'Region - Pune Data'!V182&lt;301%),1,0)</f>
        <v>0</v>
      </c>
      <c r="L181">
        <f>IF(AND('Region - Pune Data'!V182&gt;300%,'Region - Pune Data'!V182&lt;501%),1,0)</f>
        <v>0</v>
      </c>
      <c r="M181">
        <f>IF(AND('Region - Pune Data'!V182&gt;500%,'Region - Pune Data'!V182&lt;1001%),1,0)</f>
        <v>0</v>
      </c>
      <c r="N181">
        <f>IF(AND('Region - Pune Data'!V182&gt;1000%,'Region - Pune Data'!V182&lt;2001%),1,0)</f>
        <v>0</v>
      </c>
      <c r="O181">
        <f>IF('Region - Pune Data'!V182&gt;2000%,1,0)</f>
        <v>0</v>
      </c>
      <c r="P181">
        <f t="shared" si="5"/>
        <v>1</v>
      </c>
      <c r="Q181">
        <f>IF('Region - Pune Data'!V182=0%,1,0)</f>
        <v>0</v>
      </c>
    </row>
    <row r="182" spans="1:17" x14ac:dyDescent="0.35">
      <c r="A182">
        <f>'Region - Pune Data'!A183</f>
        <v>181</v>
      </c>
      <c r="B182" t="str">
        <f>'Region - Pune Data'!B183</f>
        <v>Sangli</v>
      </c>
      <c r="C182" t="str">
        <f>'Region - Pune Data'!C183</f>
        <v>Sangli</v>
      </c>
      <c r="D182" t="str">
        <f>'Region - Pune Data'!D183</f>
        <v>Islampur</v>
      </c>
      <c r="E182" t="str">
        <f>'Region - Pune Data'!E183</f>
        <v>Valva</v>
      </c>
      <c r="F182" t="str">
        <f>'Region - Pune Data'!F183</f>
        <v>7940233</v>
      </c>
      <c r="G182" t="str">
        <f>'Region - Pune Data'!G183</f>
        <v>Peth &amp; two Villages</v>
      </c>
      <c r="H182" t="str">
        <f>'Region - Pune Data'!H183</f>
        <v>Peth</v>
      </c>
      <c r="I182" t="str">
        <f>'Region - Pune Data'!I183</f>
        <v>Ambedkar Nagar (Bhim Nagar) ESR 1.90LL</v>
      </c>
      <c r="J182">
        <f>IF(AND('Region - Pune Data'!V183&gt;-1%,'Region - Pune Data'!V183&lt;101%),1,0)</f>
        <v>1</v>
      </c>
      <c r="K182">
        <f>IF(AND('Region - Pune Data'!V183&gt;100%,'Region - Pune Data'!V183&lt;301%),1,0)</f>
        <v>0</v>
      </c>
      <c r="L182">
        <f>IF(AND('Region - Pune Data'!V183&gt;300%,'Region - Pune Data'!V183&lt;501%),1,0)</f>
        <v>0</v>
      </c>
      <c r="M182">
        <f>IF(AND('Region - Pune Data'!V183&gt;500%,'Region - Pune Data'!V183&lt;1001%),1,0)</f>
        <v>0</v>
      </c>
      <c r="N182">
        <f>IF(AND('Region - Pune Data'!V183&gt;1000%,'Region - Pune Data'!V183&lt;2001%),1,0)</f>
        <v>0</v>
      </c>
      <c r="O182">
        <f>IF('Region - Pune Data'!V183&gt;2000%,1,0)</f>
        <v>0</v>
      </c>
      <c r="P182">
        <f t="shared" si="5"/>
        <v>1</v>
      </c>
      <c r="Q182">
        <f>IF('Region - Pune Data'!V183=0%,1,0)</f>
        <v>1</v>
      </c>
    </row>
  </sheetData>
  <conditionalFormatting sqref="A1:Q1">
    <cfRule type="containsText" dxfId="0" priority="1" operator="containsText" text="Online">
      <formula>NOT(ISERROR(SEARCH("Online",A1)))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4D9F2-41FB-4907-9119-57C56CA8A56F}">
  <dimension ref="A2:AC183"/>
  <sheetViews>
    <sheetView topLeftCell="A166" zoomScale="90" zoomScaleNormal="90" workbookViewId="0">
      <selection activeCell="A184" sqref="A184:XFD196"/>
    </sheetView>
  </sheetViews>
  <sheetFormatPr defaultRowHeight="14.5" x14ac:dyDescent="0.35"/>
  <cols>
    <col min="1" max="1" width="108.81640625" customWidth="1"/>
    <col min="2" max="2" width="6.90625" bestFit="1" customWidth="1"/>
    <col min="3" max="3" width="7.1796875" bestFit="1" customWidth="1"/>
    <col min="4" max="4" width="10.54296875" bestFit="1" customWidth="1"/>
    <col min="5" max="5" width="8.08984375" bestFit="1" customWidth="1"/>
    <col min="6" max="6" width="9.54296875" bestFit="1" customWidth="1"/>
    <col min="7" max="7" width="16.36328125" bestFit="1" customWidth="1"/>
    <col min="8" max="8" width="7.453125" bestFit="1" customWidth="1"/>
    <col min="9" max="9" width="18" customWidth="1"/>
    <col min="10" max="10" width="7.90625" bestFit="1" customWidth="1"/>
    <col min="11" max="11" width="10" bestFit="1" customWidth="1"/>
    <col min="12" max="12" width="16.1796875" bestFit="1" customWidth="1"/>
    <col min="13" max="13" width="28.81640625" bestFit="1" customWidth="1"/>
    <col min="14" max="14" width="35.36328125" bestFit="1" customWidth="1"/>
    <col min="15" max="15" width="32.90625" bestFit="1" customWidth="1"/>
    <col min="16" max="16" width="33.36328125" bestFit="1" customWidth="1"/>
    <col min="17" max="17" width="35.81640625" bestFit="1" customWidth="1"/>
    <col min="18" max="18" width="33.36328125" bestFit="1" customWidth="1"/>
    <col min="19" max="19" width="50.6328125" bestFit="1" customWidth="1"/>
    <col min="20" max="20" width="36.36328125" bestFit="1" customWidth="1"/>
    <col min="21" max="21" width="17.08984375" bestFit="1" customWidth="1"/>
    <col min="22" max="22" width="6.08984375" bestFit="1" customWidth="1"/>
    <col min="23" max="26" width="6.90625" bestFit="1" customWidth="1"/>
    <col min="27" max="27" width="17.08984375" bestFit="1" customWidth="1"/>
    <col min="28" max="28" width="21.08984375" bestFit="1" customWidth="1"/>
  </cols>
  <sheetData>
    <row r="2" spans="1:29" x14ac:dyDescent="0.35"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12</v>
      </c>
      <c r="J2" t="s">
        <v>13</v>
      </c>
      <c r="K2" t="s">
        <v>19</v>
      </c>
      <c r="L2" t="s">
        <v>28</v>
      </c>
      <c r="M2" s="4" t="s">
        <v>95</v>
      </c>
      <c r="N2" s="4" t="s">
        <v>25</v>
      </c>
      <c r="O2" s="4" t="s">
        <v>24</v>
      </c>
      <c r="P2" s="4" t="s">
        <v>23</v>
      </c>
      <c r="Q2" s="4" t="s">
        <v>22</v>
      </c>
      <c r="R2" s="4" t="s">
        <v>21</v>
      </c>
      <c r="S2" s="4" t="s">
        <v>20</v>
      </c>
      <c r="T2" t="s">
        <v>31</v>
      </c>
      <c r="U2" t="s">
        <v>40</v>
      </c>
      <c r="V2" t="s">
        <v>41</v>
      </c>
      <c r="W2" t="s">
        <v>42</v>
      </c>
      <c r="X2" t="s">
        <v>43</v>
      </c>
      <c r="Y2" t="s">
        <v>44</v>
      </c>
      <c r="Z2" t="s">
        <v>45</v>
      </c>
      <c r="AA2" t="s">
        <v>94</v>
      </c>
      <c r="AB2" t="s">
        <v>89</v>
      </c>
      <c r="AC2" s="4" t="s">
        <v>440</v>
      </c>
    </row>
    <row r="3" spans="1:29" x14ac:dyDescent="0.35">
      <c r="A3" s="33" t="s">
        <v>754</v>
      </c>
      <c r="B3" t="str">
        <f t="array" aca="1" ref="B3:AC3" ca="1">_xll.PICurrVal('Pune Datalink'!$B$2:$AC$2,0,'Pune Datalink'!$A$3)</f>
        <v>Sangli</v>
      </c>
      <c r="C3" t="str">
        <f ca="1"/>
        <v>Solapur</v>
      </c>
      <c r="D3" t="str">
        <f ca="1"/>
        <v>Solapur</v>
      </c>
      <c r="E3" t="str">
        <f ca="1"/>
        <v>Sangola</v>
      </c>
      <c r="F3" t="str">
        <f ca="1"/>
        <v>20027396</v>
      </c>
      <c r="G3" t="str">
        <f ca="1"/>
        <v>Alegaon shirbhavi 82 Village</v>
      </c>
      <c r="H3" t="str">
        <f ca="1"/>
        <v>Ajanale</v>
      </c>
      <c r="I3" t="str">
        <f ca="1"/>
        <v>Ajanale Existing ESR 0.20 LL</v>
      </c>
      <c r="J3">
        <f ca="1"/>
        <v>0</v>
      </c>
      <c r="K3">
        <f ca="1"/>
        <v>8380.501953125</v>
      </c>
      <c r="L3" t="str">
        <f ca="1"/>
        <v>0.20 LL</v>
      </c>
      <c r="M3">
        <f ca="1"/>
        <v>0.41159179687500003</v>
      </c>
      <c r="N3">
        <f ca="1"/>
        <v>0.103359375</v>
      </c>
      <c r="O3">
        <f ca="1"/>
        <v>0.94601074218750003</v>
      </c>
      <c r="P3">
        <f ca="1"/>
        <v>0.81192871093749996</v>
      </c>
      <c r="Q3">
        <f ca="1"/>
        <v>1.1839013671875001</v>
      </c>
      <c r="R3">
        <f ca="1"/>
        <v>2.0902343750000001</v>
      </c>
      <c r="S3">
        <f ca="1"/>
        <v>2.3203125000000002E-2</v>
      </c>
      <c r="T3">
        <f ca="1"/>
        <v>1</v>
      </c>
      <c r="U3" t="str">
        <f ca="1"/>
        <v>19-May</v>
      </c>
      <c r="V3" t="str">
        <f ca="1"/>
        <v>18-May</v>
      </c>
      <c r="W3" t="str">
        <f ca="1"/>
        <v>17-May</v>
      </c>
      <c r="X3" t="str">
        <f ca="1"/>
        <v>16-May</v>
      </c>
      <c r="Y3" t="str">
        <f ca="1"/>
        <v>15-May</v>
      </c>
      <c r="Z3" t="str">
        <f ca="1"/>
        <v>14-May</v>
      </c>
      <c r="AA3" t="str">
        <f ca="1"/>
        <v>13-May</v>
      </c>
      <c r="AB3" t="str">
        <f ca="1"/>
        <v>0.2</v>
      </c>
      <c r="AC3" t="str">
        <f ca="1"/>
        <v>20-May</v>
      </c>
    </row>
    <row r="4" spans="1:29" x14ac:dyDescent="0.35">
      <c r="A4" s="33" t="s">
        <v>762</v>
      </c>
      <c r="B4" t="str">
        <f t="array" aca="1" ref="B4:AB4" ca="1">_xll.PICurrVal('Pune Datalink'!$B$2:$AB$2,0,'Pune Datalink'!$A$4)</f>
        <v>Sangli</v>
      </c>
      <c r="C4" t="str">
        <f ca="1"/>
        <v>Solapur</v>
      </c>
      <c r="D4" t="str">
        <f ca="1"/>
        <v>Solapur</v>
      </c>
      <c r="E4" t="str">
        <f ca="1"/>
        <v>Sangola</v>
      </c>
      <c r="F4" t="str">
        <f ca="1"/>
        <v>20027396</v>
      </c>
      <c r="G4" t="str">
        <f ca="1"/>
        <v>Alegaon shirbhavi 82 Village</v>
      </c>
      <c r="H4" t="str">
        <f ca="1"/>
        <v>Hatid</v>
      </c>
      <c r="I4" t="str">
        <f ca="1"/>
        <v>Hatid Existing ESR 0.50 LL</v>
      </c>
      <c r="J4">
        <f ca="1"/>
        <v>1.0365742444992065</v>
      </c>
      <c r="K4">
        <f ca="1"/>
        <v>6038.20068359375</v>
      </c>
      <c r="L4" t="str">
        <f ca="1"/>
        <v>0.50  LL</v>
      </c>
      <c r="M4">
        <f ca="1"/>
        <v>1.4071533203125</v>
      </c>
      <c r="N4">
        <f ca="1"/>
        <v>0.2277783203125</v>
      </c>
      <c r="O4">
        <f ca="1"/>
        <v>1.4659374999999999</v>
      </c>
      <c r="P4">
        <f ca="1"/>
        <v>5.8930664062499999E-2</v>
      </c>
      <c r="Q4">
        <f ca="1"/>
        <v>1.425830078125</v>
      </c>
      <c r="R4">
        <f ca="1"/>
        <v>0.32854492187500001</v>
      </c>
      <c r="S4">
        <f ca="1"/>
        <v>1.3627392578124999</v>
      </c>
      <c r="T4">
        <f ca="1"/>
        <v>1</v>
      </c>
      <c r="U4" t="str">
        <f ca="1"/>
        <v>19-May</v>
      </c>
      <c r="V4" t="str">
        <f ca="1"/>
        <v>18-May</v>
      </c>
      <c r="W4" t="str">
        <f ca="1"/>
        <v>17-May</v>
      </c>
      <c r="X4" t="str">
        <f ca="1"/>
        <v>16-May</v>
      </c>
      <c r="Y4" t="str">
        <f ca="1"/>
        <v>15-May</v>
      </c>
      <c r="Z4" t="str">
        <f ca="1"/>
        <v>14-May</v>
      </c>
      <c r="AA4" t="str">
        <f ca="1"/>
        <v>13-May</v>
      </c>
      <c r="AB4" t="str">
        <f ca="1"/>
        <v>0.5</v>
      </c>
    </row>
    <row r="5" spans="1:29" x14ac:dyDescent="0.35">
      <c r="A5" s="33" t="s">
        <v>589</v>
      </c>
      <c r="B5" t="str">
        <f t="array" aca="1" ref="B5:AB5" ca="1">_xll.PICurrVal('Pune Datalink'!$B$2:$AB$2,0,'Pune Datalink'!$A$5)</f>
        <v>Sangli</v>
      </c>
      <c r="C5" t="str">
        <f ca="1"/>
        <v>Solapur</v>
      </c>
      <c r="D5" t="str">
        <f ca="1"/>
        <v>Solapur</v>
      </c>
      <c r="E5" t="str">
        <f ca="1"/>
        <v>Sangola</v>
      </c>
      <c r="F5" t="str">
        <f ca="1"/>
        <v>20027396</v>
      </c>
      <c r="G5" t="str">
        <f ca="1"/>
        <v>Alegaon shirbhavi 82 Village</v>
      </c>
      <c r="H5" t="str">
        <f ca="1"/>
        <v>Gherdi</v>
      </c>
      <c r="I5" t="str">
        <f ca="1"/>
        <v>zone 4 Waki Gherdi ESR 0.30 LL</v>
      </c>
      <c r="J5">
        <f ca="1"/>
        <v>2.2001676559448242</v>
      </c>
      <c r="K5">
        <f ca="1"/>
        <v>0</v>
      </c>
      <c r="L5" t="str">
        <f ca="1"/>
        <v>0.30 LL</v>
      </c>
      <c r="M5">
        <f ca="1"/>
        <v>0</v>
      </c>
      <c r="N5">
        <f ca="1"/>
        <v>129.79779296875</v>
      </c>
      <c r="O5">
        <f ca="1"/>
        <v>0</v>
      </c>
      <c r="P5">
        <f ca="1"/>
        <v>90.547163085937498</v>
      </c>
      <c r="Q5">
        <f ca="1"/>
        <v>0</v>
      </c>
      <c r="R5">
        <f ca="1"/>
        <v>0</v>
      </c>
      <c r="S5">
        <f ca="1"/>
        <v>75.079858398437494</v>
      </c>
      <c r="T5">
        <f ca="1"/>
        <v>1</v>
      </c>
      <c r="U5" t="str">
        <f ca="1"/>
        <v>19-May</v>
      </c>
      <c r="V5" t="str">
        <f ca="1"/>
        <v>18-May</v>
      </c>
      <c r="W5" t="str">
        <f ca="1"/>
        <v>17-May</v>
      </c>
      <c r="X5" t="str">
        <f ca="1"/>
        <v>16-May</v>
      </c>
      <c r="Y5" t="str">
        <f ca="1"/>
        <v>15-May</v>
      </c>
      <c r="Z5" t="str">
        <f ca="1"/>
        <v>14-May</v>
      </c>
      <c r="AA5" t="str">
        <f ca="1"/>
        <v>13-May</v>
      </c>
      <c r="AB5" t="str">
        <f ca="1"/>
        <v>0.3</v>
      </c>
    </row>
    <row r="6" spans="1:29" x14ac:dyDescent="0.35">
      <c r="A6" s="33" t="s">
        <v>354</v>
      </c>
      <c r="B6" t="str">
        <f t="array" aca="1" ref="B6:AB6" ca="1">_xll.PICurrVal('Pune Datalink'!$B$2:$AB$2,0,'Pune Datalink'!$A$6)</f>
        <v>Pune</v>
      </c>
      <c r="C6" t="str">
        <f ca="1"/>
        <v>Pune 1</v>
      </c>
      <c r="D6" t="str">
        <f ca="1"/>
        <v>Baramati</v>
      </c>
      <c r="E6" t="str">
        <f ca="1"/>
        <v>Ambegaon</v>
      </c>
      <c r="F6" t="str">
        <f ca="1"/>
        <v>7942125</v>
      </c>
      <c r="G6" t="str">
        <f ca="1"/>
        <v>MURTI &amp; 7 VILLAGES RRWSS</v>
      </c>
      <c r="H6" t="str">
        <f ca="1"/>
        <v>Moralwadi</v>
      </c>
      <c r="I6" t="str">
        <f ca="1"/>
        <v>Moralwadi GSR 0.5LL</v>
      </c>
      <c r="J6">
        <f ca="1"/>
        <v>0</v>
      </c>
      <c r="K6">
        <f ca="1"/>
        <v>3223.195068359375</v>
      </c>
      <c r="L6" t="str">
        <f ca="1"/>
        <v>0.5LL</v>
      </c>
      <c r="M6">
        <f ca="1"/>
        <v>0</v>
      </c>
      <c r="N6">
        <f ca="1"/>
        <v>0</v>
      </c>
      <c r="O6">
        <f ca="1"/>
        <v>0</v>
      </c>
      <c r="P6">
        <f ca="1"/>
        <v>0</v>
      </c>
      <c r="Q6">
        <f ca="1"/>
        <v>0</v>
      </c>
      <c r="R6">
        <f ca="1"/>
        <v>0</v>
      </c>
      <c r="S6">
        <f ca="1"/>
        <v>0</v>
      </c>
      <c r="T6">
        <f ca="1"/>
        <v>0</v>
      </c>
      <c r="U6" t="str">
        <f ca="1"/>
        <v>19-May</v>
      </c>
      <c r="V6" t="str">
        <f ca="1"/>
        <v>18-May</v>
      </c>
      <c r="W6" t="str">
        <f ca="1"/>
        <v>17-May</v>
      </c>
      <c r="X6" t="str">
        <f ca="1"/>
        <v>16-May</v>
      </c>
      <c r="Y6" t="str">
        <f ca="1"/>
        <v>15-May</v>
      </c>
      <c r="Z6" t="str">
        <f ca="1"/>
        <v>14-May</v>
      </c>
      <c r="AA6" t="str">
        <f ca="1"/>
        <v>13-May</v>
      </c>
      <c r="AB6" t="str">
        <f ca="1"/>
        <v>0.5</v>
      </c>
    </row>
    <row r="7" spans="1:29" x14ac:dyDescent="0.35">
      <c r="A7" s="33" t="s">
        <v>734</v>
      </c>
      <c r="B7" t="str">
        <f t="array" aca="1" ref="B7:AB7" ca="1">_xll.PICurrVal('Pune Datalink'!$B$2:$AB$2,0,'Pune Datalink'!$A$7)</f>
        <v>Sangli</v>
      </c>
      <c r="C7" t="str">
        <f ca="1"/>
        <v>Solapur</v>
      </c>
      <c r="D7" t="str">
        <f ca="1"/>
        <v>Solapur</v>
      </c>
      <c r="E7" t="str">
        <f ca="1"/>
        <v>Sangola</v>
      </c>
      <c r="F7" t="str">
        <f ca="1"/>
        <v>20027396</v>
      </c>
      <c r="G7" t="str">
        <f ca="1"/>
        <v>Alegaon shirbhavi 82 Village</v>
      </c>
      <c r="H7" t="str">
        <f ca="1"/>
        <v>Tarangewadi</v>
      </c>
      <c r="I7" t="str">
        <f ca="1"/>
        <v>Tarangewadi Existing ESR OL2 0.75 LL</v>
      </c>
      <c r="J7">
        <f ca="1"/>
        <v>0</v>
      </c>
      <c r="K7">
        <f ca="1"/>
        <v>1154.87158203125</v>
      </c>
      <c r="L7" t="str">
        <f ca="1"/>
        <v>0.75 LL</v>
      </c>
      <c r="M7">
        <f ca="1"/>
        <v>0</v>
      </c>
      <c r="N7">
        <f ca="1"/>
        <v>0.25917236328124998</v>
      </c>
      <c r="O7">
        <f ca="1"/>
        <v>0</v>
      </c>
      <c r="P7">
        <f ca="1"/>
        <v>0.42448852539062498</v>
      </c>
      <c r="Q7">
        <f ca="1"/>
        <v>3.2592773437499999E-4</v>
      </c>
      <c r="R7">
        <f ca="1"/>
        <v>0.396484375</v>
      </c>
      <c r="S7">
        <f ca="1"/>
        <v>0</v>
      </c>
      <c r="T7">
        <f ca="1"/>
        <v>1</v>
      </c>
      <c r="U7" t="str">
        <f ca="1"/>
        <v>19-May</v>
      </c>
      <c r="V7" t="str">
        <f ca="1"/>
        <v>18-May</v>
      </c>
      <c r="W7" t="str">
        <f ca="1"/>
        <v>17-May</v>
      </c>
      <c r="X7" t="str">
        <f ca="1"/>
        <v>16-May</v>
      </c>
      <c r="Y7" t="str">
        <f ca="1"/>
        <v>15-May</v>
      </c>
      <c r="Z7" t="str">
        <f ca="1"/>
        <v>14-May</v>
      </c>
      <c r="AA7" t="str">
        <f ca="1"/>
        <v>13-May</v>
      </c>
      <c r="AB7" t="str">
        <f ca="1"/>
        <v>0.75</v>
      </c>
    </row>
    <row r="8" spans="1:29" x14ac:dyDescent="0.35">
      <c r="A8" s="33" t="s">
        <v>766</v>
      </c>
      <c r="B8" t="str">
        <f t="array" aca="1" ref="B8:AB8" ca="1">_xll.PICurrVal('Pune Datalink'!$B$2:$AB$2,0,'Pune Datalink'!$A$8)</f>
        <v>Sangli</v>
      </c>
      <c r="C8" t="str">
        <f ca="1"/>
        <v>Solapur</v>
      </c>
      <c r="D8" t="str">
        <f ca="1"/>
        <v>Solapur</v>
      </c>
      <c r="E8" t="str">
        <f ca="1"/>
        <v>Sangola</v>
      </c>
      <c r="F8" t="str">
        <f ca="1"/>
        <v>20027396</v>
      </c>
      <c r="G8" t="str">
        <f ca="1"/>
        <v>Alegaon shirbhavi 82 Village</v>
      </c>
      <c r="H8" t="str">
        <f ca="1"/>
        <v>Somewadi</v>
      </c>
      <c r="I8" t="str">
        <f ca="1"/>
        <v>Somewadi Existing ESR 0.25 LL</v>
      </c>
      <c r="J8">
        <f ca="1"/>
        <v>0</v>
      </c>
      <c r="K8">
        <f ca="1"/>
        <v>4078.506103515625</v>
      </c>
      <c r="L8" t="str">
        <f ca="1"/>
        <v>0.25 LL</v>
      </c>
      <c r="M8">
        <f ca="1"/>
        <v>0.56570149252525426</v>
      </c>
      <c r="N8">
        <f ca="1"/>
        <v>0</v>
      </c>
      <c r="O8">
        <f ca="1"/>
        <v>0.64642848677740861</v>
      </c>
      <c r="P8">
        <f ca="1"/>
        <v>7.2524414062500001E-2</v>
      </c>
      <c r="Q8">
        <f ca="1"/>
        <v>0</v>
      </c>
      <c r="R8">
        <f ca="1"/>
        <v>0.22843786120398363</v>
      </c>
      <c r="S8">
        <f ca="1"/>
        <v>0.58210937500000004</v>
      </c>
      <c r="T8">
        <f ca="1"/>
        <v>1</v>
      </c>
      <c r="U8" t="str">
        <f ca="1"/>
        <v>19-May</v>
      </c>
      <c r="V8" t="str">
        <f ca="1"/>
        <v>18-May</v>
      </c>
      <c r="W8" t="str">
        <f ca="1"/>
        <v>17-May</v>
      </c>
      <c r="X8" t="str">
        <f ca="1"/>
        <v>16-May</v>
      </c>
      <c r="Y8" t="str">
        <f ca="1"/>
        <v>15-May</v>
      </c>
      <c r="Z8" t="str">
        <f ca="1"/>
        <v>14-May</v>
      </c>
      <c r="AA8" t="str">
        <f ca="1"/>
        <v>13-May</v>
      </c>
      <c r="AB8" t="str">
        <f ca="1"/>
        <v>0.25</v>
      </c>
    </row>
    <row r="9" spans="1:29" x14ac:dyDescent="0.35">
      <c r="A9" s="33" t="s">
        <v>339</v>
      </c>
      <c r="B9" t="str">
        <f t="array" aca="1" ref="B9:AB9" ca="1">_xll.PICurrVal('Pune Datalink'!$B$2:$AB$2,0,'Pune Datalink'!$A$9)</f>
        <v>Pune</v>
      </c>
      <c r="C9" t="str">
        <f ca="1"/>
        <v>Pune 1</v>
      </c>
      <c r="D9" t="str">
        <f ca="1"/>
        <v>Baramati</v>
      </c>
      <c r="E9" t="str">
        <f ca="1"/>
        <v>Ambegaon</v>
      </c>
      <c r="F9" t="str">
        <f ca="1"/>
        <v>20017250</v>
      </c>
      <c r="G9" t="str">
        <f ca="1"/>
        <v>LONI BHAPKAR RRWSS</v>
      </c>
      <c r="H9" t="str">
        <f ca="1"/>
        <v>Masalwadi</v>
      </c>
      <c r="I9" t="str">
        <f ca="1"/>
        <v>Masalwadi Pawalvasti OL1 ESR</v>
      </c>
      <c r="J9">
        <f ca="1"/>
        <v>0</v>
      </c>
      <c r="K9">
        <f ca="1"/>
        <v>957.7005615234375</v>
      </c>
      <c r="L9" t="str">
        <f ca="1"/>
        <v>1.05LL</v>
      </c>
      <c r="M9">
        <f ca="1"/>
        <v>0</v>
      </c>
      <c r="N9">
        <f ca="1"/>
        <v>0</v>
      </c>
      <c r="O9">
        <f ca="1"/>
        <v>0</v>
      </c>
      <c r="P9">
        <f ca="1"/>
        <v>0</v>
      </c>
      <c r="Q9">
        <f ca="1"/>
        <v>0</v>
      </c>
      <c r="R9">
        <f ca="1"/>
        <v>0</v>
      </c>
      <c r="S9">
        <f ca="1"/>
        <v>0</v>
      </c>
      <c r="T9">
        <f ca="1"/>
        <v>0</v>
      </c>
      <c r="U9" t="str">
        <f ca="1"/>
        <v>19-May</v>
      </c>
      <c r="V9" t="str">
        <f ca="1"/>
        <v>18-May</v>
      </c>
      <c r="W9" t="str">
        <f ca="1"/>
        <v>17-May</v>
      </c>
      <c r="X9" t="str">
        <f ca="1"/>
        <v>16-May</v>
      </c>
      <c r="Y9" t="str">
        <f ca="1"/>
        <v>15-May</v>
      </c>
      <c r="Z9" t="str">
        <f ca="1"/>
        <v>14-May</v>
      </c>
      <c r="AA9" t="str">
        <f ca="1"/>
        <v>13-May</v>
      </c>
      <c r="AB9" t="str">
        <f ca="1"/>
        <v>1.05</v>
      </c>
    </row>
    <row r="10" spans="1:29" x14ac:dyDescent="0.35">
      <c r="A10" s="33" t="s">
        <v>340</v>
      </c>
      <c r="B10" t="str">
        <f t="array" aca="1" ref="B10:AB10" ca="1">_xll.PICurrVal('Pune Datalink'!$B$2:$AB$2,0,'Pune Datalink'!$A$10)</f>
        <v>Pune</v>
      </c>
      <c r="C10" t="str">
        <f ca="1"/>
        <v>Pune 1</v>
      </c>
      <c r="D10" t="str">
        <f ca="1"/>
        <v>Baramati</v>
      </c>
      <c r="E10" t="str">
        <f ca="1"/>
        <v>Ambegaon</v>
      </c>
      <c r="F10" t="str">
        <f ca="1"/>
        <v>20017250</v>
      </c>
      <c r="G10" t="str">
        <f ca="1"/>
        <v>LONI BHAPKAR RRWSS</v>
      </c>
      <c r="H10" t="str">
        <f ca="1"/>
        <v>Masalwadi</v>
      </c>
      <c r="I10" t="str">
        <f ca="1"/>
        <v>Masalwadi Pawalvasti OL2 ESR</v>
      </c>
      <c r="J10">
        <f ca="1"/>
        <v>0</v>
      </c>
      <c r="K10">
        <f ca="1"/>
        <v>4460.0166015625</v>
      </c>
      <c r="L10" t="str">
        <f ca="1"/>
        <v>1.05LL</v>
      </c>
      <c r="M10">
        <f ca="1"/>
        <v>0</v>
      </c>
      <c r="N10">
        <f ca="1"/>
        <v>0</v>
      </c>
      <c r="O10">
        <f ca="1"/>
        <v>0</v>
      </c>
      <c r="P10">
        <f ca="1"/>
        <v>0.66529296874999999</v>
      </c>
      <c r="Q10">
        <f ca="1"/>
        <v>0</v>
      </c>
      <c r="R10">
        <f ca="1"/>
        <v>19.52214149198123</v>
      </c>
      <c r="S10">
        <f ca="1"/>
        <v>0</v>
      </c>
      <c r="T10">
        <f ca="1"/>
        <v>1</v>
      </c>
      <c r="U10" t="str">
        <f ca="1"/>
        <v>19-May</v>
      </c>
      <c r="V10" t="str">
        <f ca="1"/>
        <v>18-May</v>
      </c>
      <c r="W10" t="str">
        <f ca="1"/>
        <v>17-May</v>
      </c>
      <c r="X10" t="str">
        <f ca="1"/>
        <v>16-May</v>
      </c>
      <c r="Y10" t="str">
        <f ca="1"/>
        <v>15-May</v>
      </c>
      <c r="Z10" t="str">
        <f ca="1"/>
        <v>14-May</v>
      </c>
      <c r="AA10" t="str">
        <f ca="1"/>
        <v>13-May</v>
      </c>
      <c r="AB10" t="str">
        <f ca="1"/>
        <v>1.05</v>
      </c>
    </row>
    <row r="11" spans="1:29" x14ac:dyDescent="0.35">
      <c r="A11" s="33" t="s">
        <v>590</v>
      </c>
      <c r="B11" t="str">
        <f t="array" aca="1" ref="B11:AB11" ca="1">_xll.PICurrVal('Pune Datalink'!$B$2:$AB$2,0,'Pune Datalink'!$A$11)</f>
        <v>Sangli</v>
      </c>
      <c r="C11" t="str">
        <f ca="1"/>
        <v>Solapur</v>
      </c>
      <c r="D11" t="str">
        <f ca="1"/>
        <v>Solapur</v>
      </c>
      <c r="E11" t="str">
        <f ca="1"/>
        <v>Sangola</v>
      </c>
      <c r="F11" t="str">
        <f ca="1"/>
        <v>20027396</v>
      </c>
      <c r="G11" t="str">
        <f ca="1"/>
        <v>Alegaon shirbhavi 82 Village</v>
      </c>
      <c r="H11" t="str">
        <f ca="1"/>
        <v>Devkate Wadi</v>
      </c>
      <c r="I11" t="str">
        <f ca="1"/>
        <v>zone 1 Devkate Wadi ESR 0.50 LL</v>
      </c>
      <c r="J11">
        <f ca="1"/>
        <v>0</v>
      </c>
      <c r="K11">
        <f ca="1"/>
        <v>3.0735456943511963</v>
      </c>
      <c r="L11" t="str">
        <f ca="1"/>
        <v>0.50 LL</v>
      </c>
      <c r="M11">
        <f ca="1"/>
        <v>8.9074373245239262E-4</v>
      </c>
      <c r="N11">
        <f ca="1"/>
        <v>1.0281085968017579E-4</v>
      </c>
      <c r="O11">
        <f ca="1"/>
        <v>0</v>
      </c>
      <c r="P11">
        <f ca="1"/>
        <v>0</v>
      </c>
      <c r="Q11">
        <f ca="1"/>
        <v>0</v>
      </c>
      <c r="R11">
        <f ca="1"/>
        <v>0</v>
      </c>
      <c r="S11">
        <f ca="1"/>
        <v>0</v>
      </c>
      <c r="T11">
        <f ca="1"/>
        <v>1</v>
      </c>
      <c r="U11" t="str">
        <f ca="1"/>
        <v>19-May</v>
      </c>
      <c r="V11" t="str">
        <f ca="1"/>
        <v>18-May</v>
      </c>
      <c r="W11" t="str">
        <f ca="1"/>
        <v>17-May</v>
      </c>
      <c r="X11" t="str">
        <f ca="1"/>
        <v>16-May</v>
      </c>
      <c r="Y11" t="str">
        <f ca="1"/>
        <v>15-May</v>
      </c>
      <c r="Z11" t="str">
        <f ca="1"/>
        <v>14-May</v>
      </c>
      <c r="AA11" t="str">
        <f ca="1"/>
        <v>13-May</v>
      </c>
      <c r="AB11" t="str">
        <f ca="1"/>
        <v>0.5</v>
      </c>
    </row>
    <row r="12" spans="1:29" x14ac:dyDescent="0.35">
      <c r="A12" s="33" t="s">
        <v>738</v>
      </c>
      <c r="B12" t="str">
        <f t="array" aca="1" ref="B12:AB12" ca="1">_xll.PICurrVal('Pune Datalink'!$B$2:$AB$2,0,'Pune Datalink'!$A$12)</f>
        <v>Sangli</v>
      </c>
      <c r="C12" t="str">
        <f ca="1"/>
        <v>Solapur</v>
      </c>
      <c r="D12" t="str">
        <f ca="1"/>
        <v>Solapur</v>
      </c>
      <c r="E12" t="str">
        <f ca="1"/>
        <v>Sangola</v>
      </c>
      <c r="F12" t="str">
        <f ca="1"/>
        <v>20027396</v>
      </c>
      <c r="G12" t="str">
        <f ca="1"/>
        <v>Alegaon shirbhavi 82 Village</v>
      </c>
      <c r="H12" t="str">
        <f ca="1"/>
        <v>Dongargaon</v>
      </c>
      <c r="I12" t="str">
        <f ca="1"/>
        <v>Dongargaon Existing ESR 0.10 LL</v>
      </c>
      <c r="J12">
        <f ca="1"/>
        <v>0</v>
      </c>
      <c r="K12">
        <f ca="1"/>
        <v>618.3021240234375</v>
      </c>
      <c r="L12" t="str">
        <f ca="1"/>
        <v>0.10 LL</v>
      </c>
      <c r="M12">
        <f ca="1"/>
        <v>0</v>
      </c>
      <c r="N12">
        <f ca="1"/>
        <v>0.22023681640625001</v>
      </c>
      <c r="O12">
        <f ca="1"/>
        <v>0</v>
      </c>
      <c r="P12">
        <f ca="1"/>
        <v>0</v>
      </c>
      <c r="Q12">
        <f ca="1"/>
        <v>0.21996643066406249</v>
      </c>
      <c r="R12">
        <f ca="1"/>
        <v>0</v>
      </c>
      <c r="S12">
        <f ca="1"/>
        <v>0</v>
      </c>
      <c r="T12">
        <f ca="1"/>
        <v>1</v>
      </c>
      <c r="U12" t="str">
        <f ca="1"/>
        <v>19-May</v>
      </c>
      <c r="V12" t="str">
        <f ca="1"/>
        <v>18-May</v>
      </c>
      <c r="W12" t="str">
        <f ca="1"/>
        <v>17-May</v>
      </c>
      <c r="X12" t="str">
        <f ca="1"/>
        <v>16-May</v>
      </c>
      <c r="Y12" t="str">
        <f ca="1"/>
        <v>15-May</v>
      </c>
      <c r="Z12" t="str">
        <f ca="1"/>
        <v>14-May</v>
      </c>
      <c r="AA12" t="str">
        <f ca="1"/>
        <v>13-May</v>
      </c>
      <c r="AB12" t="str">
        <f ca="1"/>
        <v>0.1</v>
      </c>
    </row>
    <row r="13" spans="1:29" x14ac:dyDescent="0.35">
      <c r="A13" s="33" t="s">
        <v>789</v>
      </c>
      <c r="B13" t="str">
        <f t="array" aca="1" ref="B13:AB13" ca="1">_xll.PICurrVal('Pune Datalink'!$B$2:$AB$2,0,'Pune Datalink'!$A$13)</f>
        <v>Pune</v>
      </c>
      <c r="C13" t="str">
        <f ca="1"/>
        <v>Pune</v>
      </c>
      <c r="D13" t="str">
        <f ca="1"/>
        <v>Pune</v>
      </c>
      <c r="E13" t="str">
        <f ca="1"/>
        <v>Mulshi</v>
      </c>
      <c r="F13" t="str">
        <f ca="1"/>
        <v>20022133</v>
      </c>
      <c r="G13" t="str">
        <f ca="1"/>
        <v>Peth RR</v>
      </c>
      <c r="H13" t="str">
        <f ca="1"/>
        <v>Bhawadi</v>
      </c>
      <c r="I13" t="str">
        <f ca="1"/>
        <v>Bhawadi Chakkar Wasti ESR 0.10LL</v>
      </c>
      <c r="J13">
        <f ca="1"/>
        <v>0</v>
      </c>
      <c r="K13">
        <f ca="1"/>
        <v>3.8818542957305908</v>
      </c>
      <c r="L13" t="str">
        <f ca="1"/>
        <v>0.10LL</v>
      </c>
      <c r="M13">
        <f ca="1"/>
        <v>3.8235187530517579E-4</v>
      </c>
      <c r="N13">
        <f ca="1"/>
        <v>0</v>
      </c>
      <c r="O13">
        <f ca="1"/>
        <v>0</v>
      </c>
      <c r="P13">
        <f ca="1"/>
        <v>0</v>
      </c>
      <c r="Q13">
        <f ca="1"/>
        <v>0</v>
      </c>
      <c r="R13">
        <f ca="1"/>
        <v>0</v>
      </c>
      <c r="S13">
        <f ca="1"/>
        <v>0</v>
      </c>
      <c r="T13">
        <f ca="1"/>
        <v>1</v>
      </c>
      <c r="U13" t="str">
        <f ca="1"/>
        <v>19-May</v>
      </c>
      <c r="V13" t="str">
        <f ca="1"/>
        <v>18-May</v>
      </c>
      <c r="W13" t="str">
        <f ca="1"/>
        <v>17-May</v>
      </c>
      <c r="X13" t="str">
        <f ca="1"/>
        <v>16-May</v>
      </c>
      <c r="Y13" t="str">
        <f ca="1"/>
        <v>15-May</v>
      </c>
      <c r="Z13" t="str">
        <f ca="1"/>
        <v>14-May</v>
      </c>
      <c r="AA13" t="str">
        <f ca="1"/>
        <v>13-May</v>
      </c>
      <c r="AB13" t="str">
        <f ca="1"/>
        <v>0.1</v>
      </c>
    </row>
    <row r="14" spans="1:29" x14ac:dyDescent="0.35">
      <c r="A14" s="33" t="s">
        <v>742</v>
      </c>
      <c r="B14" t="str">
        <f t="array" aca="1" ref="B14:AB14" ca="1">_xll.PICurrVal('Pune Datalink'!$B$2:$AB$2,0,'Pune Datalink'!$A$14)</f>
        <v>Sangli</v>
      </c>
      <c r="C14" t="str">
        <f ca="1"/>
        <v>Solapur</v>
      </c>
      <c r="D14" t="str">
        <f ca="1"/>
        <v>Solapur</v>
      </c>
      <c r="E14" t="str">
        <f ca="1"/>
        <v>Sangola</v>
      </c>
      <c r="F14" t="str">
        <f ca="1"/>
        <v>20027396</v>
      </c>
      <c r="G14" t="str">
        <f ca="1"/>
        <v>Alegaon shirbhavi 82 Village</v>
      </c>
      <c r="H14" t="str">
        <f ca="1"/>
        <v>Karandewadi</v>
      </c>
      <c r="I14" t="str">
        <f ca="1"/>
        <v>Karandewadi Existing ESR OL2 0.50 LL</v>
      </c>
      <c r="J14">
        <f ca="1"/>
        <v>0</v>
      </c>
      <c r="K14">
        <f ca="1"/>
        <v>11958.3486328125</v>
      </c>
      <c r="L14" t="str">
        <f ca="1"/>
        <v>0.50 LL</v>
      </c>
      <c r="M14">
        <f ca="1"/>
        <v>8.0761718749999996E-3</v>
      </c>
      <c r="N14">
        <f ca="1"/>
        <v>3.9785156250000002E-2</v>
      </c>
      <c r="O14">
        <f ca="1"/>
        <v>2.0121972656249998</v>
      </c>
      <c r="P14">
        <f ca="1"/>
        <v>1.4840039062499999</v>
      </c>
      <c r="Q14">
        <f ca="1"/>
        <v>2.178916015625</v>
      </c>
      <c r="R14">
        <f ca="1"/>
        <v>2.6121972656249999</v>
      </c>
      <c r="S14">
        <f ca="1"/>
        <v>0.35454101562500001</v>
      </c>
      <c r="T14">
        <f ca="1"/>
        <v>1</v>
      </c>
      <c r="U14" t="str">
        <f ca="1"/>
        <v>19-May</v>
      </c>
      <c r="V14" t="str">
        <f ca="1"/>
        <v>18-May</v>
      </c>
      <c r="W14" t="str">
        <f ca="1"/>
        <v>17-May</v>
      </c>
      <c r="X14" t="str">
        <f ca="1"/>
        <v>16-May</v>
      </c>
      <c r="Y14" t="str">
        <f ca="1"/>
        <v>15-May</v>
      </c>
      <c r="Z14" t="str">
        <f ca="1"/>
        <v>14-May</v>
      </c>
      <c r="AA14" t="str">
        <f ca="1"/>
        <v>13-May</v>
      </c>
      <c r="AB14" t="str">
        <f ca="1"/>
        <v>0.5</v>
      </c>
    </row>
    <row r="15" spans="1:29" x14ac:dyDescent="0.35">
      <c r="A15" s="33" t="s">
        <v>349</v>
      </c>
      <c r="B15" t="str">
        <f t="array" aca="1" ref="B15:AB15" ca="1">_xll.PICurrVal('Pune Datalink'!$B$2:$AB$2,0,'Pune Datalink'!$A$15)</f>
        <v>Pune</v>
      </c>
      <c r="C15" t="str">
        <f ca="1"/>
        <v>Pune 1</v>
      </c>
      <c r="D15" t="str">
        <f ca="1"/>
        <v>Baramati</v>
      </c>
      <c r="E15" t="str">
        <f ca="1"/>
        <v>Ambegaon</v>
      </c>
      <c r="F15" t="str">
        <f ca="1"/>
        <v>7942125</v>
      </c>
      <c r="G15" t="str">
        <f ca="1"/>
        <v>MURTI &amp; 7 VILLAGES RRWSS</v>
      </c>
      <c r="H15" t="str">
        <f ca="1"/>
        <v>Chaudharwad</v>
      </c>
      <c r="I15" t="str">
        <f ca="1"/>
        <v>Chaudharwadi OL1 ESR</v>
      </c>
      <c r="J15">
        <f ca="1"/>
        <v>1.1375279426574707</v>
      </c>
      <c r="K15">
        <f ca="1"/>
        <v>4098.72412109375</v>
      </c>
      <c r="L15" t="str">
        <f ca="1"/>
        <v>0.5LL</v>
      </c>
      <c r="M15">
        <f ca="1"/>
        <v>8.3320312499999993E-2</v>
      </c>
      <c r="N15">
        <f ca="1"/>
        <v>0.30829345703125</v>
      </c>
      <c r="O15">
        <f ca="1"/>
        <v>0.11535400390625</v>
      </c>
      <c r="P15">
        <f ca="1"/>
        <v>0.22769287109375</v>
      </c>
      <c r="Q15">
        <f ca="1"/>
        <v>0.24156982421875001</v>
      </c>
      <c r="R15">
        <f ca="1"/>
        <v>0.14642333984375</v>
      </c>
      <c r="S15">
        <f ca="1"/>
        <v>0.36131103515625002</v>
      </c>
      <c r="T15">
        <f ca="1"/>
        <v>1</v>
      </c>
      <c r="U15" t="str">
        <f ca="1"/>
        <v>19-May</v>
      </c>
      <c r="V15" t="str">
        <f ca="1"/>
        <v>18-May</v>
      </c>
      <c r="W15" t="str">
        <f ca="1"/>
        <v>17-May</v>
      </c>
      <c r="X15" t="str">
        <f ca="1"/>
        <v>16-May</v>
      </c>
      <c r="Y15" t="str">
        <f ca="1"/>
        <v>15-May</v>
      </c>
      <c r="Z15" t="str">
        <f ca="1"/>
        <v>14-May</v>
      </c>
      <c r="AA15" t="str">
        <f ca="1"/>
        <v>13-May</v>
      </c>
      <c r="AB15" t="str">
        <f ca="1"/>
        <v>0.5</v>
      </c>
    </row>
    <row r="16" spans="1:29" x14ac:dyDescent="0.35">
      <c r="A16" s="33" t="s">
        <v>338</v>
      </c>
      <c r="B16" t="str">
        <f t="array" aca="1" ref="B16:AB16" ca="1">_xll.PICurrVal('Pune Datalink'!$B$2:$AB$2,0,'Pune Datalink'!$A$16)</f>
        <v>Pune</v>
      </c>
      <c r="C16" t="str">
        <f ca="1"/>
        <v>Pune 1</v>
      </c>
      <c r="D16" t="str">
        <f ca="1"/>
        <v>Baramati</v>
      </c>
      <c r="E16" t="str">
        <f ca="1"/>
        <v>Ambegaon</v>
      </c>
      <c r="F16" t="str">
        <f ca="1"/>
        <v>20017250</v>
      </c>
      <c r="G16" t="str">
        <f ca="1"/>
        <v>LONI BHAPKAR RRWSS</v>
      </c>
      <c r="H16" t="str">
        <f ca="1"/>
        <v>Masalwadi</v>
      </c>
      <c r="I16" t="str">
        <f ca="1"/>
        <v>Masalwadi ESR 0.30LL</v>
      </c>
      <c r="J16">
        <f ca="1"/>
        <v>0</v>
      </c>
      <c r="K16">
        <f ca="1"/>
        <v>0</v>
      </c>
      <c r="L16" t="str">
        <f ca="1"/>
        <v>0.30LL</v>
      </c>
      <c r="M16">
        <f ca="1"/>
        <v>0</v>
      </c>
      <c r="N16">
        <f ca="1"/>
        <v>6.3766479492187497E-3</v>
      </c>
      <c r="O16">
        <f ca="1"/>
        <v>0</v>
      </c>
      <c r="P16">
        <f ca="1"/>
        <v>1.6557617187499998E-2</v>
      </c>
      <c r="Q16">
        <f ca="1"/>
        <v>0</v>
      </c>
      <c r="R16">
        <f ca="1"/>
        <v>1.0641479492187499E-3</v>
      </c>
      <c r="S16">
        <f ca="1"/>
        <v>0</v>
      </c>
      <c r="T16">
        <f ca="1"/>
        <v>1</v>
      </c>
      <c r="U16" t="str">
        <f ca="1"/>
        <v>19-May</v>
      </c>
      <c r="V16" t="str">
        <f ca="1"/>
        <v>18-May</v>
      </c>
      <c r="W16" t="str">
        <f ca="1"/>
        <v>17-May</v>
      </c>
      <c r="X16" t="str">
        <f ca="1"/>
        <v>16-May</v>
      </c>
      <c r="Y16" t="str">
        <f ca="1"/>
        <v>15-May</v>
      </c>
      <c r="Z16" t="str">
        <f ca="1"/>
        <v>14-May</v>
      </c>
      <c r="AA16" t="str">
        <f ca="1"/>
        <v>13-May</v>
      </c>
      <c r="AB16" t="str">
        <f ca="1"/>
        <v>0.3</v>
      </c>
    </row>
    <row r="17" spans="1:28" x14ac:dyDescent="0.35">
      <c r="A17" s="33" t="s">
        <v>350</v>
      </c>
      <c r="B17" t="str">
        <f t="array" aca="1" ref="B17:AB17" ca="1">_xll.PICurrVal('Pune Datalink'!$B$2:$AB$2,0,'Pune Datalink'!$A$17)</f>
        <v>Pune</v>
      </c>
      <c r="C17" t="str">
        <f ca="1"/>
        <v>Pune 1</v>
      </c>
      <c r="D17" t="str">
        <f ca="1"/>
        <v>Baramati</v>
      </c>
      <c r="E17" t="str">
        <f ca="1"/>
        <v>Ambegaon</v>
      </c>
      <c r="F17" t="str">
        <f ca="1"/>
        <v>7942125</v>
      </c>
      <c r="G17" t="str">
        <f ca="1"/>
        <v>MURTI &amp; 7 VILLAGES RRWSS</v>
      </c>
      <c r="H17" t="str">
        <f ca="1"/>
        <v>Chaudharwad</v>
      </c>
      <c r="I17" t="str">
        <f ca="1"/>
        <v>Chaudharwadi OL2 ESR</v>
      </c>
      <c r="J17">
        <f ca="1"/>
        <v>0</v>
      </c>
      <c r="K17">
        <f ca="1"/>
        <v>9707.9189453125</v>
      </c>
      <c r="L17" t="str">
        <f ca="1"/>
        <v>0.5LL</v>
      </c>
      <c r="M17">
        <f ca="1"/>
        <v>32.023079588434882</v>
      </c>
      <c r="N17">
        <f ca="1"/>
        <v>0.38350585937499998</v>
      </c>
      <c r="O17">
        <f ca="1"/>
        <v>0.41234375000000001</v>
      </c>
      <c r="P17">
        <f ca="1"/>
        <v>0.32742187499999997</v>
      </c>
      <c r="Q17">
        <f ca="1"/>
        <v>0.53822265624999999</v>
      </c>
      <c r="R17">
        <f ca="1"/>
        <v>0.42691406250000002</v>
      </c>
      <c r="S17">
        <f ca="1"/>
        <v>0</v>
      </c>
      <c r="T17">
        <f ca="1"/>
        <v>1</v>
      </c>
      <c r="U17" t="str">
        <f ca="1"/>
        <v>19-May</v>
      </c>
      <c r="V17" t="str">
        <f ca="1"/>
        <v>18-May</v>
      </c>
      <c r="W17" t="str">
        <f ca="1"/>
        <v>17-May</v>
      </c>
      <c r="X17" t="str">
        <f ca="1"/>
        <v>16-May</v>
      </c>
      <c r="Y17" t="str">
        <f ca="1"/>
        <v>15-May</v>
      </c>
      <c r="Z17" t="str">
        <f ca="1"/>
        <v>14-May</v>
      </c>
      <c r="AA17" t="str">
        <f ca="1"/>
        <v>13-May</v>
      </c>
      <c r="AB17" t="str">
        <f ca="1"/>
        <v>0.5</v>
      </c>
    </row>
    <row r="18" spans="1:28" x14ac:dyDescent="0.35">
      <c r="A18" s="33" t="s">
        <v>380</v>
      </c>
      <c r="B18" t="str">
        <f t="array" aca="1" ref="B18:AB18" ca="1">_xll.PICurrVal('Pune Datalink'!$B$2:$AB$2,0,'Pune Datalink'!$A$18)</f>
        <v>Pune</v>
      </c>
      <c r="C18" t="str">
        <f ca="1"/>
        <v>Pune 2</v>
      </c>
      <c r="D18" t="str">
        <f ca="1"/>
        <v>Pune 2</v>
      </c>
      <c r="E18" t="str">
        <f ca="1"/>
        <v>Velhe</v>
      </c>
      <c r="F18" t="str">
        <f ca="1"/>
        <v>20027541</v>
      </c>
      <c r="G18" t="str">
        <f ca="1"/>
        <v>Wangani RRWSS</v>
      </c>
      <c r="H18" t="str">
        <f ca="1"/>
        <v>Wanganichiwadi</v>
      </c>
      <c r="I18" t="str">
        <f ca="1"/>
        <v>Wanganiwadi OL2 GSR</v>
      </c>
      <c r="J18">
        <f ca="1"/>
        <v>0</v>
      </c>
      <c r="K18">
        <f ca="1"/>
        <v>881.2393798828125</v>
      </c>
      <c r="L18" t="str">
        <f ca="1"/>
        <v>0.3LL</v>
      </c>
      <c r="M18">
        <f ca="1"/>
        <v>0</v>
      </c>
      <c r="N18">
        <f ca="1"/>
        <v>0</v>
      </c>
      <c r="O18">
        <f ca="1"/>
        <v>0</v>
      </c>
      <c r="P18">
        <f ca="1"/>
        <v>0</v>
      </c>
      <c r="Q18">
        <f ca="1"/>
        <v>0</v>
      </c>
      <c r="R18">
        <f ca="1"/>
        <v>0</v>
      </c>
      <c r="S18">
        <f ca="1"/>
        <v>0</v>
      </c>
      <c r="T18">
        <f ca="1"/>
        <v>0</v>
      </c>
      <c r="U18" t="str">
        <f ca="1"/>
        <v>19-May</v>
      </c>
      <c r="V18" t="str">
        <f ca="1"/>
        <v>18-May</v>
      </c>
      <c r="W18" t="str">
        <f ca="1"/>
        <v>17-May</v>
      </c>
      <c r="X18" t="str">
        <f ca="1"/>
        <v>16-May</v>
      </c>
      <c r="Y18" t="str">
        <f ca="1"/>
        <v>15-May</v>
      </c>
      <c r="Z18" t="str">
        <f ca="1"/>
        <v>14-May</v>
      </c>
      <c r="AA18" t="str">
        <f ca="1"/>
        <v>13-May</v>
      </c>
      <c r="AB18" t="str">
        <f ca="1"/>
        <v>0.3</v>
      </c>
    </row>
    <row r="19" spans="1:28" x14ac:dyDescent="0.35">
      <c r="A19" s="33" t="s">
        <v>592</v>
      </c>
      <c r="B19" t="str">
        <f t="array" aca="1" ref="B19:AB19" ca="1">_xll.PICurrVal('Pune Datalink'!$B$2:$AB$2,0,'Pune Datalink'!$A$19)</f>
        <v>Sangli</v>
      </c>
      <c r="C19" t="str">
        <f ca="1"/>
        <v>Solapur</v>
      </c>
      <c r="D19" t="str">
        <f ca="1"/>
        <v>Solapur</v>
      </c>
      <c r="E19" t="str">
        <f ca="1"/>
        <v>Sangola</v>
      </c>
      <c r="F19" t="str">
        <f ca="1"/>
        <v>20027396</v>
      </c>
      <c r="G19" t="str">
        <f ca="1"/>
        <v>Alegaon shirbhavi 82 Village</v>
      </c>
      <c r="H19" t="str">
        <f ca="1"/>
        <v>shirbavi</v>
      </c>
      <c r="I19" t="str">
        <f ca="1"/>
        <v>zone 1 shirbavi ESR 0.70 LL</v>
      </c>
      <c r="J19">
        <f ca="1"/>
        <v>0</v>
      </c>
      <c r="K19">
        <f ca="1"/>
        <v>1879.5887451171875</v>
      </c>
      <c r="L19" t="str">
        <f ca="1"/>
        <v>0.70 LL</v>
      </c>
      <c r="M19">
        <f ca="1"/>
        <v>0</v>
      </c>
      <c r="N19">
        <f ca="1"/>
        <v>0</v>
      </c>
      <c r="O19">
        <f ca="1"/>
        <v>8.6095898918074458E-4</v>
      </c>
      <c r="P19">
        <f ca="1"/>
        <v>0</v>
      </c>
      <c r="Q19">
        <f ca="1"/>
        <v>7.9188536678657332E-4</v>
      </c>
      <c r="R19">
        <f ca="1"/>
        <v>9.2608900863405257</v>
      </c>
      <c r="S19">
        <f ca="1"/>
        <v>0</v>
      </c>
      <c r="T19">
        <f ca="1"/>
        <v>1</v>
      </c>
      <c r="U19" t="str">
        <f ca="1"/>
        <v>19-May</v>
      </c>
      <c r="V19" t="str">
        <f ca="1"/>
        <v>18-May</v>
      </c>
      <c r="W19" t="str">
        <f ca="1"/>
        <v>17-May</v>
      </c>
      <c r="X19" t="str">
        <f ca="1"/>
        <v>16-May</v>
      </c>
      <c r="Y19" t="str">
        <f ca="1"/>
        <v>15-May</v>
      </c>
      <c r="Z19" t="str">
        <f ca="1"/>
        <v>14-May</v>
      </c>
      <c r="AA19" t="str">
        <f ca="1"/>
        <v>13-May</v>
      </c>
      <c r="AB19" t="str">
        <f ca="1"/>
        <v>0.7</v>
      </c>
    </row>
    <row r="20" spans="1:28" x14ac:dyDescent="0.35">
      <c r="A20" s="33" t="s">
        <v>387</v>
      </c>
      <c r="B20" t="str">
        <f t="array" aca="1" ref="B20:AB20" ca="1">_xll.PICurrVal('Pune Datalink'!$B$2:$AB$2,0,'Pune Datalink'!$A$20)</f>
        <v>Sangli</v>
      </c>
      <c r="C20" t="str">
        <f ca="1"/>
        <v>Sangli</v>
      </c>
      <c r="D20" t="str">
        <f ca="1"/>
        <v>Islampur</v>
      </c>
      <c r="E20" t="str">
        <f ca="1"/>
        <v>Valva</v>
      </c>
      <c r="F20" t="str">
        <f ca="1"/>
        <v>7940233</v>
      </c>
      <c r="G20" t="str">
        <f ca="1"/>
        <v>Peth &amp; two Villages</v>
      </c>
      <c r="H20" t="str">
        <f ca="1"/>
        <v>Golewadi</v>
      </c>
      <c r="I20" t="str">
        <f ca="1"/>
        <v>Golewadi Pac ESR 1.65LL</v>
      </c>
      <c r="J20">
        <f ca="1"/>
        <v>0</v>
      </c>
      <c r="K20">
        <f ca="1"/>
        <v>27818.015625</v>
      </c>
      <c r="L20" t="str">
        <f ca="1"/>
        <v>1.65LL</v>
      </c>
      <c r="M20">
        <f ca="1"/>
        <v>0</v>
      </c>
      <c r="N20">
        <f ca="1"/>
        <v>0</v>
      </c>
      <c r="O20">
        <f ca="1"/>
        <v>0</v>
      </c>
      <c r="P20">
        <f ca="1"/>
        <v>0</v>
      </c>
      <c r="Q20">
        <f ca="1"/>
        <v>0</v>
      </c>
      <c r="R20">
        <f ca="1"/>
        <v>0</v>
      </c>
      <c r="S20">
        <f ca="1"/>
        <v>0</v>
      </c>
      <c r="T20">
        <f ca="1"/>
        <v>0</v>
      </c>
      <c r="U20" t="str">
        <f ca="1"/>
        <v>19-May</v>
      </c>
      <c r="V20" t="str">
        <f ca="1"/>
        <v>18-May</v>
      </c>
      <c r="W20" t="str">
        <f ca="1"/>
        <v>17-May</v>
      </c>
      <c r="X20" t="str">
        <f ca="1"/>
        <v>16-May</v>
      </c>
      <c r="Y20" t="str">
        <f ca="1"/>
        <v>15-May</v>
      </c>
      <c r="Z20" t="str">
        <f ca="1"/>
        <v>14-May</v>
      </c>
      <c r="AA20" t="str">
        <f ca="1"/>
        <v>13-May</v>
      </c>
      <c r="AB20" t="str">
        <f ca="1"/>
        <v>1.65</v>
      </c>
    </row>
    <row r="21" spans="1:28" x14ac:dyDescent="0.35">
      <c r="A21" s="33" t="s">
        <v>748</v>
      </c>
      <c r="B21" t="str">
        <f t="array" aca="1" ref="B21:AB21" ca="1">_xll.PICurrVal('Pune Datalink'!$B$2:$AB$2,0,'Pune Datalink'!$A$21)</f>
        <v>Sangli</v>
      </c>
      <c r="C21" t="str">
        <f ca="1"/>
        <v>Solapur</v>
      </c>
      <c r="D21" t="str">
        <f ca="1"/>
        <v>Solapur</v>
      </c>
      <c r="E21" t="str">
        <f ca="1"/>
        <v>Sangola</v>
      </c>
      <c r="F21" t="str">
        <f ca="1"/>
        <v>20027396</v>
      </c>
      <c r="G21" t="str">
        <f ca="1"/>
        <v>Alegaon shirbhavi 82 Village</v>
      </c>
      <c r="H21" t="str">
        <f ca="1"/>
        <v>Nazare</v>
      </c>
      <c r="I21" t="str">
        <f ca="1"/>
        <v>Nazare Existing ESR 0.40 LL</v>
      </c>
      <c r="J21">
        <f ca="1"/>
        <v>0</v>
      </c>
      <c r="K21">
        <f ca="1"/>
        <v>0</v>
      </c>
      <c r="L21" t="str">
        <f ca="1"/>
        <v>0.40 LL</v>
      </c>
      <c r="M21">
        <f ca="1"/>
        <v>0</v>
      </c>
      <c r="N21">
        <f ca="1"/>
        <v>0</v>
      </c>
      <c r="O21">
        <f ca="1"/>
        <v>0</v>
      </c>
      <c r="P21">
        <f ca="1"/>
        <v>0</v>
      </c>
      <c r="Q21">
        <f ca="1"/>
        <v>0</v>
      </c>
      <c r="R21">
        <f ca="1"/>
        <v>0</v>
      </c>
      <c r="S21">
        <f ca="1"/>
        <v>0</v>
      </c>
      <c r="T21">
        <f ca="1"/>
        <v>1</v>
      </c>
      <c r="U21" t="str">
        <f ca="1"/>
        <v>19-May</v>
      </c>
      <c r="V21" t="str">
        <f ca="1"/>
        <v>18-May</v>
      </c>
      <c r="W21" t="str">
        <f ca="1"/>
        <v>17-May</v>
      </c>
      <c r="X21" t="str">
        <f ca="1"/>
        <v>16-May</v>
      </c>
      <c r="Y21" t="str">
        <f ca="1"/>
        <v>15-May</v>
      </c>
      <c r="Z21" t="str">
        <f ca="1"/>
        <v>14-May</v>
      </c>
      <c r="AA21" t="str">
        <f ca="1"/>
        <v>13-May</v>
      </c>
      <c r="AB21" t="str">
        <f ca="1"/>
        <v>0.4</v>
      </c>
    </row>
    <row r="22" spans="1:28" x14ac:dyDescent="0.35">
      <c r="A22" s="33" t="s">
        <v>603</v>
      </c>
      <c r="B22" t="str">
        <f t="array" aca="1" ref="B22:AB22" ca="1">_xll.PICurrVal('Pune Datalink'!$B$2:$AB$2,0,'Pune Datalink'!$A$22)</f>
        <v>Pune</v>
      </c>
      <c r="C22" t="str">
        <f ca="1"/>
        <v>Pune</v>
      </c>
      <c r="D22" t="str">
        <f ca="1"/>
        <v>Pune</v>
      </c>
      <c r="E22" t="str">
        <f ca="1"/>
        <v>Mulshi</v>
      </c>
      <c r="F22" t="str">
        <f ca="1"/>
        <v>20022133</v>
      </c>
      <c r="G22" t="str">
        <f ca="1"/>
        <v>Peth RR</v>
      </c>
      <c r="H22" t="str">
        <f ca="1"/>
        <v>Kurwandi</v>
      </c>
      <c r="I22" t="str">
        <f ca="1"/>
        <v>Kurwandi Gaothan ZP School ESR 0.45LL</v>
      </c>
      <c r="J22">
        <f ca="1"/>
        <v>0</v>
      </c>
      <c r="K22">
        <f ca="1"/>
        <v>23.763664245605469</v>
      </c>
      <c r="L22" t="str">
        <f ca="1"/>
        <v>0.45LL</v>
      </c>
      <c r="M22">
        <f ca="1"/>
        <v>0</v>
      </c>
      <c r="N22">
        <f ca="1"/>
        <v>2.6702880859375003E-7</v>
      </c>
      <c r="O22">
        <f ca="1"/>
        <v>0</v>
      </c>
      <c r="P22">
        <f ca="1"/>
        <v>5.7220458984374998E-7</v>
      </c>
      <c r="Q22">
        <f ca="1"/>
        <v>0</v>
      </c>
      <c r="R22">
        <f ca="1"/>
        <v>0</v>
      </c>
      <c r="S22">
        <f ca="1"/>
        <v>1.3351440429687501E-7</v>
      </c>
      <c r="T22">
        <f ca="1"/>
        <v>1</v>
      </c>
      <c r="U22" t="str">
        <f ca="1"/>
        <v>19-May</v>
      </c>
      <c r="V22" t="str">
        <f ca="1"/>
        <v>18-May</v>
      </c>
      <c r="W22" t="str">
        <f ca="1"/>
        <v>17-May</v>
      </c>
      <c r="X22" t="str">
        <f ca="1"/>
        <v>16-May</v>
      </c>
      <c r="Y22" t="str">
        <f ca="1"/>
        <v>15-May</v>
      </c>
      <c r="Z22" t="str">
        <f ca="1"/>
        <v>14-May</v>
      </c>
      <c r="AA22" t="str">
        <f ca="1"/>
        <v>13-May</v>
      </c>
      <c r="AB22" t="str">
        <f ca="1"/>
        <v>0.45</v>
      </c>
    </row>
    <row r="23" spans="1:28" x14ac:dyDescent="0.35">
      <c r="A23" s="33" t="s">
        <v>374</v>
      </c>
      <c r="B23" t="str">
        <f t="array" aca="1" ref="B23:AB23" ca="1">_xll.PICurrVal('Pune Datalink'!$B$2:$AB$2,0,'Pune Datalink'!$A$23)</f>
        <v>Pune</v>
      </c>
      <c r="C23" t="str">
        <f ca="1"/>
        <v>Pune 2</v>
      </c>
      <c r="D23" t="str">
        <f ca="1"/>
        <v>Maval</v>
      </c>
      <c r="E23" t="str">
        <f ca="1"/>
        <v>Daund</v>
      </c>
      <c r="F23" t="str">
        <f ca="1"/>
        <v>20013367</v>
      </c>
      <c r="G23" t="str">
        <f ca="1"/>
        <v>Done Adhale RR</v>
      </c>
      <c r="H23" t="str">
        <f ca="1"/>
        <v>OVALE</v>
      </c>
      <c r="I23" t="str">
        <f ca="1"/>
        <v>OVALE OL1 ESR</v>
      </c>
      <c r="J23">
        <f ca="1"/>
        <v>0</v>
      </c>
      <c r="K23">
        <f ca="1"/>
        <v>0.14530497789382935</v>
      </c>
      <c r="L23" t="str">
        <f ca="1"/>
        <v>0.6LL</v>
      </c>
      <c r="M23">
        <f ca="1"/>
        <v>0</v>
      </c>
      <c r="N23">
        <f ca="1"/>
        <v>0</v>
      </c>
      <c r="O23">
        <f ca="1"/>
        <v>0</v>
      </c>
      <c r="P23">
        <f ca="1"/>
        <v>2.0481497049331665E-5</v>
      </c>
      <c r="Q23">
        <f ca="1"/>
        <v>1.825094223022461E-6</v>
      </c>
      <c r="R23">
        <f ca="1"/>
        <v>0</v>
      </c>
      <c r="S23">
        <f ca="1"/>
        <v>8.7693333625793459E-7</v>
      </c>
      <c r="T23">
        <f ca="1"/>
        <v>1</v>
      </c>
      <c r="U23" t="str">
        <f ca="1"/>
        <v>19-May</v>
      </c>
      <c r="V23" t="str">
        <f ca="1"/>
        <v>18-May</v>
      </c>
      <c r="W23" t="str">
        <f ca="1"/>
        <v>17-May</v>
      </c>
      <c r="X23" t="str">
        <f ca="1"/>
        <v>16-May</v>
      </c>
      <c r="Y23" t="str">
        <f ca="1"/>
        <v>15-May</v>
      </c>
      <c r="Z23" t="str">
        <f ca="1"/>
        <v>14-May</v>
      </c>
      <c r="AA23" t="str">
        <f ca="1"/>
        <v>13-May</v>
      </c>
      <c r="AB23" t="str">
        <f ca="1"/>
        <v>0.6</v>
      </c>
    </row>
    <row r="24" spans="1:28" x14ac:dyDescent="0.35">
      <c r="A24" s="33" t="s">
        <v>758</v>
      </c>
      <c r="B24" t="str">
        <f t="array" aca="1" ref="B24:AB24" ca="1">_xll.PICurrVal('Pune Datalink'!$B$2:$AB$2,0,'Pune Datalink'!$A$24)</f>
        <v>Sangli</v>
      </c>
      <c r="C24" t="str">
        <f ca="1"/>
        <v>Solapur</v>
      </c>
      <c r="D24" t="str">
        <f ca="1"/>
        <v>Solapur</v>
      </c>
      <c r="E24" t="str">
        <f ca="1"/>
        <v>Sangola</v>
      </c>
      <c r="F24" t="str">
        <f ca="1"/>
        <v>20027396</v>
      </c>
      <c r="G24" t="str">
        <f ca="1"/>
        <v>Alegaon shirbhavi 82 Village</v>
      </c>
      <c r="H24" t="str">
        <f ca="1"/>
        <v>Kolegaon</v>
      </c>
      <c r="I24" t="str">
        <f ca="1"/>
        <v>Kolegaon Existing ESR 0.50 LL</v>
      </c>
      <c r="J24">
        <f ca="1"/>
        <v>0</v>
      </c>
      <c r="K24">
        <f ca="1"/>
        <v>11.893098831176758</v>
      </c>
      <c r="L24" t="str">
        <f ca="1"/>
        <v>0.50 LL</v>
      </c>
      <c r="M24">
        <f ca="1"/>
        <v>0</v>
      </c>
      <c r="N24">
        <f ca="1"/>
        <v>0</v>
      </c>
      <c r="O24">
        <f ca="1"/>
        <v>0</v>
      </c>
      <c r="P24">
        <f ca="1"/>
        <v>0</v>
      </c>
      <c r="Q24">
        <f ca="1"/>
        <v>0</v>
      </c>
      <c r="R24">
        <f ca="1"/>
        <v>0</v>
      </c>
      <c r="S24">
        <f ca="1"/>
        <v>0</v>
      </c>
      <c r="T24">
        <f ca="1"/>
        <v>0</v>
      </c>
      <c r="U24" t="str">
        <f ca="1"/>
        <v>19-May</v>
      </c>
      <c r="V24" t="str">
        <f ca="1"/>
        <v>18-May</v>
      </c>
      <c r="W24" t="str">
        <f ca="1"/>
        <v>17-May</v>
      </c>
      <c r="X24" t="str">
        <f ca="1"/>
        <v>16-May</v>
      </c>
      <c r="Y24" t="str">
        <f ca="1"/>
        <v>15-May</v>
      </c>
      <c r="Z24" t="str">
        <f ca="1"/>
        <v>14-May</v>
      </c>
      <c r="AA24" t="str">
        <f ca="1"/>
        <v>13-May</v>
      </c>
      <c r="AB24" t="str">
        <f ca="1"/>
        <v>0.5</v>
      </c>
    </row>
    <row r="25" spans="1:28" x14ac:dyDescent="0.35">
      <c r="A25" s="33" t="s">
        <v>785</v>
      </c>
      <c r="B25" t="str">
        <f t="array" aca="1" ref="B25:AB25" ca="1">_xll.PICurrVal('Pune Datalink'!$B$2:$AB$2,0,'Pune Datalink'!$A$25)</f>
        <v>Pune</v>
      </c>
      <c r="C25" t="str">
        <f ca="1"/>
        <v>Pune</v>
      </c>
      <c r="D25" t="str">
        <f ca="1"/>
        <v>Pune</v>
      </c>
      <c r="E25" t="str">
        <f ca="1"/>
        <v>Mulshi</v>
      </c>
      <c r="F25" t="str">
        <f ca="1"/>
        <v>20022133</v>
      </c>
      <c r="G25" t="str">
        <f ca="1"/>
        <v>Peth RR</v>
      </c>
      <c r="H25" t="str">
        <f ca="1"/>
        <v>Peth</v>
      </c>
      <c r="I25" t="str">
        <f ca="1"/>
        <v>Peth Ashram Shala ESR 0.20LL</v>
      </c>
      <c r="J25">
        <f ca="1"/>
        <v>0</v>
      </c>
      <c r="K25">
        <f ca="1"/>
        <v>10712.9208984375</v>
      </c>
      <c r="L25" t="str">
        <f ca="1"/>
        <v>0.20LL</v>
      </c>
      <c r="M25">
        <f ca="1"/>
        <v>0.22818026803670363</v>
      </c>
      <c r="N25">
        <f ca="1"/>
        <v>0</v>
      </c>
      <c r="O25">
        <f ca="1"/>
        <v>0</v>
      </c>
      <c r="P25">
        <f ca="1"/>
        <v>6.8641313807911497E-2</v>
      </c>
      <c r="Q25">
        <f ca="1"/>
        <v>0.34804687499999998</v>
      </c>
      <c r="R25">
        <f ca="1"/>
        <v>0.25166992187499998</v>
      </c>
      <c r="S25">
        <f ca="1"/>
        <v>0</v>
      </c>
      <c r="T25">
        <f ca="1"/>
        <v>1</v>
      </c>
      <c r="U25" t="str">
        <f ca="1"/>
        <v>19-May</v>
      </c>
      <c r="V25" t="str">
        <f ca="1"/>
        <v>18-May</v>
      </c>
      <c r="W25" t="str">
        <f ca="1"/>
        <v>17-May</v>
      </c>
      <c r="X25" t="str">
        <f ca="1"/>
        <v>16-May</v>
      </c>
      <c r="Y25" t="str">
        <f ca="1"/>
        <v>15-May</v>
      </c>
      <c r="Z25" t="str">
        <f ca="1"/>
        <v>14-May</v>
      </c>
      <c r="AA25" t="str">
        <f ca="1"/>
        <v>13-May</v>
      </c>
      <c r="AB25" t="str">
        <f ca="1"/>
        <v>0.2</v>
      </c>
    </row>
    <row r="26" spans="1:28" x14ac:dyDescent="0.35">
      <c r="A26" s="33" t="s">
        <v>768</v>
      </c>
      <c r="B26" t="str">
        <f t="array" aca="1" ref="B26:AB26" ca="1">_xll.PICurrVal('Pune Datalink'!$B$2:$AB$2,0,'Pune Datalink'!$A$26)</f>
        <v>Sangli</v>
      </c>
      <c r="C26" t="str">
        <f ca="1"/>
        <v>Solapur</v>
      </c>
      <c r="D26" t="str">
        <f ca="1"/>
        <v>Solapur</v>
      </c>
      <c r="E26" t="str">
        <f ca="1"/>
        <v>Mohol</v>
      </c>
      <c r="F26" t="str">
        <f ca="1"/>
        <v>20029637</v>
      </c>
      <c r="G26" t="str">
        <f ca="1"/>
        <v>Penur Patkul</v>
      </c>
      <c r="H26" t="str">
        <f ca="1"/>
        <v>Penur</v>
      </c>
      <c r="I26" t="str">
        <f ca="1"/>
        <v>Penur OL1 ESR 2.40LL</v>
      </c>
      <c r="J26">
        <f ca="1"/>
        <v>0</v>
      </c>
      <c r="K26">
        <f ca="1"/>
        <v>76.910964965820313</v>
      </c>
      <c r="L26" t="str">
        <f ca="1"/>
        <v>2.40LL</v>
      </c>
      <c r="M26">
        <f ca="1"/>
        <v>1.2371063232421875E-3</v>
      </c>
      <c r="N26">
        <f ca="1"/>
        <v>1.860809326171875E-4</v>
      </c>
      <c r="O26">
        <f ca="1"/>
        <v>3.9672851562500001E-6</v>
      </c>
      <c r="P26">
        <f ca="1"/>
        <v>8.3160400390625006E-6</v>
      </c>
      <c r="Q26">
        <f ca="1"/>
        <v>3.3798217773437498E-5</v>
      </c>
      <c r="R26">
        <f ca="1"/>
        <v>1.74713134765625E-5</v>
      </c>
      <c r="S26">
        <f ca="1"/>
        <v>1.0147094726562501E-5</v>
      </c>
      <c r="T26">
        <f ca="1"/>
        <v>1</v>
      </c>
      <c r="U26" t="str">
        <f ca="1"/>
        <v>19-May</v>
      </c>
      <c r="V26" t="str">
        <f ca="1"/>
        <v>18-May</v>
      </c>
      <c r="W26" t="str">
        <f ca="1"/>
        <v>17-May</v>
      </c>
      <c r="X26" t="str">
        <f ca="1"/>
        <v>16-May</v>
      </c>
      <c r="Y26" t="str">
        <f ca="1"/>
        <v>15-May</v>
      </c>
      <c r="Z26" t="str">
        <f ca="1"/>
        <v>14-May</v>
      </c>
      <c r="AA26" t="str">
        <f ca="1"/>
        <v>13-May</v>
      </c>
      <c r="AB26" t="str">
        <f ca="1"/>
        <v>2.4</v>
      </c>
    </row>
    <row r="27" spans="1:28" x14ac:dyDescent="0.35">
      <c r="A27" s="33" t="s">
        <v>937</v>
      </c>
      <c r="B27" t="str">
        <f t="array" aca="1" ref="B27:AB27" ca="1">_xll.PICurrVal('Pune Datalink'!$B$2:$AB$2,0,'Pune Datalink'!$A$27)</f>
        <v>Pune</v>
      </c>
      <c r="C27" t="str">
        <f ca="1"/>
        <v>Satara</v>
      </c>
      <c r="D27" t="str">
        <f ca="1"/>
        <v>Pune</v>
      </c>
      <c r="E27" t="str">
        <f ca="1"/>
        <v>Phaltan</v>
      </c>
      <c r="F27" t="str">
        <f ca="1"/>
        <v>20019021</v>
      </c>
      <c r="G27" t="str">
        <f ca="1"/>
        <v>Dhuldev Algudewadi</v>
      </c>
      <c r="H27" t="str">
        <f ca="1"/>
        <v>Algudewadi</v>
      </c>
      <c r="I27" t="str">
        <f ca="1"/>
        <v>Bhonglevasti ESR 0.25LL</v>
      </c>
      <c r="J27">
        <f ca="1"/>
        <v>0</v>
      </c>
      <c r="K27">
        <f ca="1"/>
        <v>0</v>
      </c>
      <c r="L27" t="str">
        <f ca="1"/>
        <v>0.25LL</v>
      </c>
      <c r="M27">
        <f ca="1"/>
        <v>0</v>
      </c>
      <c r="N27">
        <f ca="1"/>
        <v>0</v>
      </c>
      <c r="O27">
        <f ca="1"/>
        <v>0</v>
      </c>
      <c r="P27">
        <f ca="1"/>
        <v>0</v>
      </c>
      <c r="Q27">
        <f ca="1"/>
        <v>0</v>
      </c>
      <c r="R27">
        <f ca="1"/>
        <v>0</v>
      </c>
      <c r="S27">
        <f ca="1"/>
        <v>0</v>
      </c>
      <c r="T27">
        <f ca="1"/>
        <v>1</v>
      </c>
      <c r="U27" t="str">
        <f ca="1"/>
        <v>19-May</v>
      </c>
      <c r="V27" t="str">
        <f ca="1"/>
        <v>18-May</v>
      </c>
      <c r="W27" t="str">
        <f ca="1"/>
        <v>17-May</v>
      </c>
      <c r="X27" t="str">
        <f ca="1"/>
        <v>16-May</v>
      </c>
      <c r="Y27" t="str">
        <f ca="1"/>
        <v>15-May</v>
      </c>
      <c r="Z27" t="str">
        <f ca="1"/>
        <v>14-May</v>
      </c>
      <c r="AA27" t="str">
        <f ca="1"/>
        <v>13-May</v>
      </c>
      <c r="AB27" t="str">
        <f ca="1"/>
        <v>0.25</v>
      </c>
    </row>
    <row r="28" spans="1:28" x14ac:dyDescent="0.35">
      <c r="A28" s="33" t="s">
        <v>594</v>
      </c>
      <c r="B28" t="str">
        <f t="array" aca="1" ref="B28:AB28" ca="1">_xll.PICurrVal('Pune Datalink'!$B$2:$AB$2,0,'Pune Datalink'!$A$28)</f>
        <v>Sangli</v>
      </c>
      <c r="C28" t="str">
        <f ca="1"/>
        <v>Solapur</v>
      </c>
      <c r="D28" t="str">
        <f ca="1"/>
        <v>Solapur</v>
      </c>
      <c r="E28" t="str">
        <f ca="1"/>
        <v>Sangola</v>
      </c>
      <c r="F28" t="str">
        <f ca="1"/>
        <v>20027396</v>
      </c>
      <c r="G28" t="str">
        <f ca="1"/>
        <v>Alegaon shirbhavi 82 Village</v>
      </c>
      <c r="H28" t="str">
        <f ca="1"/>
        <v>Alegaon</v>
      </c>
      <c r="I28" t="str">
        <f ca="1"/>
        <v>zone 4 Alegaon ESR 0.75LL</v>
      </c>
      <c r="J28">
        <f ca="1"/>
        <v>1.358534574508667</v>
      </c>
      <c r="K28">
        <f ca="1"/>
        <v>6972.12890625</v>
      </c>
      <c r="L28" t="str">
        <f ca="1"/>
        <v>0.75LL</v>
      </c>
      <c r="M28">
        <f ca="1"/>
        <v>0</v>
      </c>
      <c r="N28">
        <f ca="1"/>
        <v>65.598989257812505</v>
      </c>
      <c r="O28">
        <f ca="1"/>
        <v>29.89171630859375</v>
      </c>
      <c r="P28">
        <f ca="1"/>
        <v>0</v>
      </c>
      <c r="Q28">
        <f ca="1"/>
        <v>38.607653808593753</v>
      </c>
      <c r="R28">
        <f ca="1"/>
        <v>0</v>
      </c>
      <c r="S28">
        <f ca="1"/>
        <v>43.371511230468748</v>
      </c>
      <c r="T28">
        <f ca="1"/>
        <v>1</v>
      </c>
      <c r="U28" t="str">
        <f ca="1"/>
        <v>19-May</v>
      </c>
      <c r="V28" t="str">
        <f ca="1"/>
        <v>18-May</v>
      </c>
      <c r="W28" t="str">
        <f ca="1"/>
        <v>17-May</v>
      </c>
      <c r="X28" t="str">
        <f ca="1"/>
        <v>16-May</v>
      </c>
      <c r="Y28" t="str">
        <f ca="1"/>
        <v>15-May</v>
      </c>
      <c r="Z28" t="str">
        <f ca="1"/>
        <v>14-May</v>
      </c>
      <c r="AA28" t="str">
        <f ca="1"/>
        <v>13-May</v>
      </c>
      <c r="AB28" t="str">
        <f ca="1"/>
        <v>0.75</v>
      </c>
    </row>
    <row r="29" spans="1:28" x14ac:dyDescent="0.35">
      <c r="A29" s="33" t="s">
        <v>371</v>
      </c>
      <c r="B29" t="str">
        <f t="array" aca="1" ref="B29:AB29" ca="1">_xll.PICurrVal('Pune Datalink'!$B$2:$AB$2,0,'Pune Datalink'!$A$29)</f>
        <v>Pune</v>
      </c>
      <c r="C29" t="str">
        <f ca="1"/>
        <v>Pune 2</v>
      </c>
      <c r="D29" t="str">
        <f ca="1"/>
        <v>Maval</v>
      </c>
      <c r="E29" t="str">
        <f ca="1"/>
        <v>Daund</v>
      </c>
      <c r="F29" t="str">
        <f ca="1"/>
        <v>20013367</v>
      </c>
      <c r="G29" t="str">
        <f ca="1"/>
        <v>Done Adhale RR</v>
      </c>
      <c r="H29" t="str">
        <f ca="1"/>
        <v>DIVAD</v>
      </c>
      <c r="I29" t="str">
        <f ca="1"/>
        <v>DIVAD OL1 ESR</v>
      </c>
      <c r="J29">
        <f ca="1"/>
        <v>0</v>
      </c>
      <c r="K29">
        <f ca="1"/>
        <v>4138.60400390625</v>
      </c>
      <c r="L29" t="str">
        <f ca="1"/>
        <v>0.7LL</v>
      </c>
      <c r="M29">
        <f ca="1"/>
        <v>0</v>
      </c>
      <c r="N29">
        <f ca="1"/>
        <v>0</v>
      </c>
      <c r="O29">
        <f ca="1"/>
        <v>0</v>
      </c>
      <c r="P29">
        <f ca="1"/>
        <v>0</v>
      </c>
      <c r="Q29">
        <f ca="1"/>
        <v>0</v>
      </c>
      <c r="R29">
        <f ca="1"/>
        <v>0</v>
      </c>
      <c r="S29">
        <f ca="1"/>
        <v>0</v>
      </c>
      <c r="T29">
        <f ca="1"/>
        <v>0</v>
      </c>
      <c r="U29" t="str">
        <f ca="1"/>
        <v>19-May</v>
      </c>
      <c r="V29" t="str">
        <f ca="1"/>
        <v>18-May</v>
      </c>
      <c r="W29" t="str">
        <f ca="1"/>
        <v>17-May</v>
      </c>
      <c r="X29" t="str">
        <f ca="1"/>
        <v>16-May</v>
      </c>
      <c r="Y29" t="str">
        <f ca="1"/>
        <v>15-May</v>
      </c>
      <c r="Z29" t="str">
        <f ca="1"/>
        <v>14-May</v>
      </c>
      <c r="AA29" t="str">
        <f ca="1"/>
        <v>13-May</v>
      </c>
      <c r="AB29" t="str">
        <f ca="1"/>
        <v>0.7</v>
      </c>
    </row>
    <row r="30" spans="1:28" x14ac:dyDescent="0.35">
      <c r="A30" s="33" t="s">
        <v>595</v>
      </c>
      <c r="B30" t="str">
        <f t="array" aca="1" ref="B30:AB30" ca="1">_xll.PICurrVal('Pune Datalink'!$B$2:$AB$2,0,'Pune Datalink'!$A$30)</f>
        <v>Sangli</v>
      </c>
      <c r="C30" t="str">
        <f ca="1"/>
        <v>Solapur</v>
      </c>
      <c r="D30" t="str">
        <f ca="1"/>
        <v>Solapur</v>
      </c>
      <c r="E30" t="str">
        <f ca="1"/>
        <v>Sangola</v>
      </c>
      <c r="F30" t="str">
        <f ca="1"/>
        <v>20027396</v>
      </c>
      <c r="G30" t="str">
        <f ca="1"/>
        <v>Alegaon shirbhavi 82 Village</v>
      </c>
      <c r="H30" t="str">
        <f ca="1"/>
        <v>waki</v>
      </c>
      <c r="I30" t="str">
        <f ca="1"/>
        <v>Waki ESR OL 1</v>
      </c>
      <c r="J30">
        <f ca="1"/>
        <v>0</v>
      </c>
      <c r="K30">
        <f ca="1"/>
        <v>943.70556640625</v>
      </c>
      <c r="L30" t="str">
        <f ca="1"/>
        <v>0.75 LL</v>
      </c>
      <c r="M30">
        <f ca="1"/>
        <v>3.7530517578124999E-2</v>
      </c>
      <c r="N30">
        <f ca="1"/>
        <v>2.1608276367187498E-2</v>
      </c>
      <c r="O30">
        <f ca="1"/>
        <v>0</v>
      </c>
      <c r="P30">
        <f ca="1"/>
        <v>2.1935424804687499E-2</v>
      </c>
      <c r="Q30">
        <f ca="1"/>
        <v>4.8610238647460937</v>
      </c>
      <c r="R30">
        <f ca="1"/>
        <v>1.546630859375E-2</v>
      </c>
      <c r="S30">
        <f ca="1"/>
        <v>9.8248291015624999E-3</v>
      </c>
      <c r="T30">
        <f ca="1"/>
        <v>1</v>
      </c>
      <c r="U30" t="str">
        <f ca="1"/>
        <v>19-May</v>
      </c>
      <c r="V30" t="str">
        <f ca="1"/>
        <v>18-May</v>
      </c>
      <c r="W30" t="str">
        <f ca="1"/>
        <v>17-May</v>
      </c>
      <c r="X30" t="str">
        <f ca="1"/>
        <v>16-May</v>
      </c>
      <c r="Y30" t="str">
        <f ca="1"/>
        <v>15-May</v>
      </c>
      <c r="Z30" t="str">
        <f ca="1"/>
        <v>14-May</v>
      </c>
      <c r="AA30" t="str">
        <f ca="1"/>
        <v>13-May</v>
      </c>
      <c r="AB30" t="str">
        <f ca="1"/>
        <v>0.75</v>
      </c>
    </row>
    <row r="31" spans="1:28" x14ac:dyDescent="0.35">
      <c r="A31" s="33" t="s">
        <v>938</v>
      </c>
      <c r="B31" t="str">
        <f t="array" aca="1" ref="B31:AB31" ca="1">_xll.PICurrVal('Pune Datalink'!$B$2:$AB$2,0,'Pune Datalink'!$A$31)</f>
        <v>Pune</v>
      </c>
      <c r="C31" t="str">
        <f ca="1"/>
        <v>Pune 1</v>
      </c>
      <c r="D31" t="str">
        <f ca="1"/>
        <v>Pune 1</v>
      </c>
      <c r="E31" t="str">
        <f ca="1"/>
        <v>Daund</v>
      </c>
      <c r="F31" t="str">
        <f ca="1"/>
        <v>7942135</v>
      </c>
      <c r="G31" t="str">
        <f ca="1"/>
        <v>Gar, Sonwadi, Nanviz RR</v>
      </c>
      <c r="H31" t="str">
        <f ca="1"/>
        <v>Nanviz</v>
      </c>
      <c r="I31" t="str">
        <f ca="1"/>
        <v>Nanwij ESR 0.50LL</v>
      </c>
      <c r="J31">
        <f ca="1"/>
        <v>0</v>
      </c>
      <c r="K31">
        <f ca="1"/>
        <v>0</v>
      </c>
      <c r="L31" t="str">
        <f ca="1"/>
        <v>0.50LL</v>
      </c>
      <c r="M31">
        <f ca="1"/>
        <v>0</v>
      </c>
      <c r="N31">
        <f ca="1"/>
        <v>0</v>
      </c>
      <c r="O31">
        <f ca="1"/>
        <v>0</v>
      </c>
      <c r="P31">
        <f ca="1"/>
        <v>0</v>
      </c>
      <c r="Q31">
        <f ca="1"/>
        <v>0</v>
      </c>
      <c r="R31">
        <f ca="1"/>
        <v>0</v>
      </c>
      <c r="S31">
        <f ca="1"/>
        <v>0</v>
      </c>
      <c r="T31">
        <f ca="1"/>
        <v>1</v>
      </c>
      <c r="U31" t="str">
        <f ca="1"/>
        <v>19-May</v>
      </c>
      <c r="V31" t="str">
        <f ca="1"/>
        <v>18-May</v>
      </c>
      <c r="W31" t="str">
        <f ca="1"/>
        <v>17-May</v>
      </c>
      <c r="X31" t="str">
        <f ca="1"/>
        <v>16-May</v>
      </c>
      <c r="Y31" t="str">
        <f ca="1"/>
        <v>15-May</v>
      </c>
      <c r="Z31" t="str">
        <f ca="1"/>
        <v>14-May</v>
      </c>
      <c r="AA31" t="str">
        <f ca="1"/>
        <v>13-May</v>
      </c>
      <c r="AB31" t="str">
        <f ca="1"/>
        <v>0.5</v>
      </c>
    </row>
    <row r="32" spans="1:28" x14ac:dyDescent="0.35">
      <c r="A32" s="33" t="s">
        <v>777</v>
      </c>
      <c r="B32" t="str">
        <f t="array" aca="1" ref="B32:AB32" ca="1">_xll.PICurrVal('Pune Datalink'!$B$2:$AB$2,0,'Pune Datalink'!$A$32)</f>
        <v>Pune</v>
      </c>
      <c r="C32" t="str">
        <f ca="1"/>
        <v>Pune</v>
      </c>
      <c r="D32" t="str">
        <f ca="1"/>
        <v>Pune</v>
      </c>
      <c r="E32" t="str">
        <f ca="1"/>
        <v>Mulshi</v>
      </c>
      <c r="F32" t="str">
        <f ca="1"/>
        <v>20022133</v>
      </c>
      <c r="G32" t="str">
        <f ca="1"/>
        <v>Peth RR</v>
      </c>
      <c r="H32" t="str">
        <f ca="1"/>
        <v>Kurwandi</v>
      </c>
      <c r="I32" t="str">
        <f ca="1"/>
        <v>Kurwandi Gate Wadi GSR 0.20LL</v>
      </c>
      <c r="J32">
        <f ca="1"/>
        <v>0</v>
      </c>
      <c r="K32">
        <f ca="1"/>
        <v>14.06584358215332</v>
      </c>
      <c r="L32" t="str">
        <f ca="1"/>
        <v>0.20LL</v>
      </c>
      <c r="M32">
        <f ca="1"/>
        <v>0</v>
      </c>
      <c r="N32">
        <f ca="1"/>
        <v>0</v>
      </c>
      <c r="O32">
        <f ca="1"/>
        <v>0</v>
      </c>
      <c r="P32">
        <f ca="1"/>
        <v>0</v>
      </c>
      <c r="Q32">
        <f ca="1"/>
        <v>0</v>
      </c>
      <c r="R32">
        <f ca="1"/>
        <v>0</v>
      </c>
      <c r="S32">
        <f ca="1"/>
        <v>0</v>
      </c>
      <c r="T32">
        <f ca="1"/>
        <v>1</v>
      </c>
      <c r="U32" t="str">
        <f ca="1"/>
        <v>19-May</v>
      </c>
      <c r="V32" t="str">
        <f ca="1"/>
        <v>18-May</v>
      </c>
      <c r="W32" t="str">
        <f ca="1"/>
        <v>17-May</v>
      </c>
      <c r="X32" t="str">
        <f ca="1"/>
        <v>16-May</v>
      </c>
      <c r="Y32" t="str">
        <f ca="1"/>
        <v>15-May</v>
      </c>
      <c r="Z32" t="str">
        <f ca="1"/>
        <v>14-May</v>
      </c>
      <c r="AA32" t="str">
        <f ca="1"/>
        <v>13-May</v>
      </c>
      <c r="AB32" t="str">
        <f ca="1"/>
        <v>0.2</v>
      </c>
    </row>
    <row r="33" spans="1:28" x14ac:dyDescent="0.35">
      <c r="A33" s="33" t="s">
        <v>382</v>
      </c>
      <c r="B33" t="str">
        <f t="array" aca="1" ref="B33:AB33" ca="1">_xll.PICurrVal('Pune Datalink'!$B$2:$AB$2,0,'Pune Datalink'!$A$33)</f>
        <v>Pune</v>
      </c>
      <c r="C33" t="str">
        <f ca="1"/>
        <v>Satara</v>
      </c>
      <c r="D33" t="str">
        <f ca="1"/>
        <v>Phaltan</v>
      </c>
      <c r="E33" t="str">
        <f ca="1"/>
        <v>Phaltan</v>
      </c>
      <c r="F33" t="str">
        <f ca="1"/>
        <v>20027892</v>
      </c>
      <c r="G33" t="str">
        <f ca="1"/>
        <v>RR Girvi WSS</v>
      </c>
      <c r="H33" t="str">
        <f ca="1"/>
        <v>Bhadali Bk</v>
      </c>
      <c r="I33" t="str">
        <f ca="1"/>
        <v>BHADALI BK - GAOTHAN ESR 0.6LL</v>
      </c>
      <c r="J33">
        <f ca="1"/>
        <v>0</v>
      </c>
      <c r="K33">
        <f ca="1"/>
        <v>0</v>
      </c>
      <c r="L33" t="str">
        <f ca="1"/>
        <v>0.6LL</v>
      </c>
      <c r="M33">
        <f ca="1"/>
        <v>0</v>
      </c>
      <c r="N33">
        <f ca="1"/>
        <v>0</v>
      </c>
      <c r="O33">
        <f ca="1"/>
        <v>0</v>
      </c>
      <c r="P33">
        <f ca="1"/>
        <v>0</v>
      </c>
      <c r="Q33">
        <f ca="1"/>
        <v>0</v>
      </c>
      <c r="R33">
        <f ca="1"/>
        <v>0</v>
      </c>
      <c r="S33">
        <f ca="1"/>
        <v>0</v>
      </c>
      <c r="T33">
        <f ca="1"/>
        <v>0</v>
      </c>
      <c r="U33" t="str">
        <f ca="1"/>
        <v>19-May</v>
      </c>
      <c r="V33" t="str">
        <f ca="1"/>
        <v>18-May</v>
      </c>
      <c r="W33" t="str">
        <f ca="1"/>
        <v>17-May</v>
      </c>
      <c r="X33" t="str">
        <f ca="1"/>
        <v>16-May</v>
      </c>
      <c r="Y33" t="str">
        <f ca="1"/>
        <v>15-May</v>
      </c>
      <c r="Z33" t="str">
        <f ca="1"/>
        <v>14-May</v>
      </c>
      <c r="AA33" t="str">
        <f ca="1"/>
        <v>13-May</v>
      </c>
      <c r="AB33" t="str">
        <f ca="1"/>
        <v>0.6</v>
      </c>
    </row>
    <row r="34" spans="1:28" x14ac:dyDescent="0.35">
      <c r="A34" s="33" t="s">
        <v>774</v>
      </c>
      <c r="B34" t="str">
        <f t="array" aca="1" ref="B34:AB34" ca="1">_xll.PICurrVal('Pune Datalink'!$B$2:$AB$2,0,'Pune Datalink'!$A$34)</f>
        <v>Sangli</v>
      </c>
      <c r="C34" t="str">
        <f ca="1"/>
        <v>Solapur</v>
      </c>
      <c r="D34" t="str">
        <f ca="1"/>
        <v>Solapur</v>
      </c>
      <c r="E34" t="str">
        <f ca="1"/>
        <v>Mangalvedhe</v>
      </c>
      <c r="F34" t="str">
        <f ca="1"/>
        <v>20033593</v>
      </c>
      <c r="G34" t="str">
        <f ca="1"/>
        <v>Andhalgaon and 3 villages</v>
      </c>
      <c r="H34" t="str">
        <f ca="1"/>
        <v>ANDHALEGAON</v>
      </c>
      <c r="I34" t="str">
        <f ca="1"/>
        <v>ANDHALEGAON ESR 1.40LL</v>
      </c>
      <c r="J34">
        <f ca="1"/>
        <v>0</v>
      </c>
      <c r="K34">
        <f ca="1"/>
        <v>1938.089599609375</v>
      </c>
      <c r="L34" t="str">
        <f ca="1"/>
        <v>1.40LL</v>
      </c>
      <c r="M34">
        <f ca="1"/>
        <v>0</v>
      </c>
      <c r="N34">
        <f ca="1"/>
        <v>0</v>
      </c>
      <c r="O34">
        <f ca="1"/>
        <v>0</v>
      </c>
      <c r="P34">
        <f ca="1"/>
        <v>0</v>
      </c>
      <c r="Q34">
        <f ca="1"/>
        <v>0</v>
      </c>
      <c r="R34">
        <f ca="1"/>
        <v>0</v>
      </c>
      <c r="S34">
        <f ca="1"/>
        <v>0</v>
      </c>
      <c r="T34">
        <f ca="1"/>
        <v>0</v>
      </c>
      <c r="U34" t="str">
        <f ca="1"/>
        <v>19-May</v>
      </c>
      <c r="V34" t="str">
        <f ca="1"/>
        <v>18-May</v>
      </c>
      <c r="W34" t="str">
        <f ca="1"/>
        <v>17-May</v>
      </c>
      <c r="X34" t="str">
        <f ca="1"/>
        <v>16-May</v>
      </c>
      <c r="Y34" t="str">
        <f ca="1"/>
        <v>15-May</v>
      </c>
      <c r="Z34" t="str">
        <f ca="1"/>
        <v>14-May</v>
      </c>
      <c r="AA34" t="str">
        <f ca="1"/>
        <v>13-May</v>
      </c>
      <c r="AB34" t="str">
        <f ca="1"/>
        <v>1.4</v>
      </c>
    </row>
    <row r="35" spans="1:28" x14ac:dyDescent="0.35">
      <c r="A35" s="33" t="s">
        <v>778</v>
      </c>
      <c r="B35" t="str">
        <f t="array" aca="1" ref="B35:AB35" ca="1">_xll.PICurrVal('Pune Datalink'!$B$2:$AB$2,0,'Pune Datalink'!$A$35)</f>
        <v>Sangli</v>
      </c>
      <c r="C35" t="str">
        <f ca="1"/>
        <v>Solapur</v>
      </c>
      <c r="D35" t="str">
        <f ca="1"/>
        <v>Solapur</v>
      </c>
      <c r="E35" t="str">
        <f ca="1"/>
        <v>Mangalvedhe</v>
      </c>
      <c r="F35" t="str">
        <f ca="1"/>
        <v>20033593</v>
      </c>
      <c r="G35" t="str">
        <f ca="1"/>
        <v>Andhalgaon and 3 villages</v>
      </c>
      <c r="H35" t="str">
        <f ca="1"/>
        <v>CHOKAMELA</v>
      </c>
      <c r="I35" t="str">
        <f ca="1"/>
        <v>CHOKAMELA ESR 2.14LL</v>
      </c>
      <c r="J35">
        <f ca="1"/>
        <v>0</v>
      </c>
      <c r="K35">
        <f ca="1"/>
        <v>85.036430358886719</v>
      </c>
      <c r="L35" t="str">
        <f ca="1"/>
        <v>2.14LL</v>
      </c>
      <c r="M35">
        <f ca="1"/>
        <v>0</v>
      </c>
      <c r="N35">
        <f ca="1"/>
        <v>0</v>
      </c>
      <c r="O35">
        <f ca="1"/>
        <v>0</v>
      </c>
      <c r="P35">
        <f ca="1"/>
        <v>0</v>
      </c>
      <c r="Q35">
        <f ca="1"/>
        <v>0</v>
      </c>
      <c r="R35">
        <f ca="1"/>
        <v>0</v>
      </c>
      <c r="S35">
        <f ca="1"/>
        <v>0</v>
      </c>
      <c r="T35">
        <f ca="1"/>
        <v>0</v>
      </c>
      <c r="U35" t="str">
        <f ca="1"/>
        <v>19-May</v>
      </c>
      <c r="V35" t="str">
        <f ca="1"/>
        <v>18-May</v>
      </c>
      <c r="W35" t="str">
        <f ca="1"/>
        <v>17-May</v>
      </c>
      <c r="X35" t="str">
        <f ca="1"/>
        <v>16-May</v>
      </c>
      <c r="Y35" t="str">
        <f ca="1"/>
        <v>15-May</v>
      </c>
      <c r="Z35" t="str">
        <f ca="1"/>
        <v>14-May</v>
      </c>
      <c r="AA35" t="str">
        <f ca="1"/>
        <v>13-May</v>
      </c>
      <c r="AB35" t="str">
        <f ca="1"/>
        <v>2.14</v>
      </c>
    </row>
    <row r="36" spans="1:28" x14ac:dyDescent="0.35">
      <c r="A36" s="33" t="s">
        <v>391</v>
      </c>
      <c r="B36" t="str">
        <f t="array" aca="1" ref="B36:AB36" ca="1">_xll.PICurrVal('Pune Datalink'!$B$2:$AB$2,0,'Pune Datalink'!$A$36)</f>
        <v>Sangli</v>
      </c>
      <c r="C36" t="str">
        <f ca="1"/>
        <v>Sangli</v>
      </c>
      <c r="D36" t="str">
        <f ca="1"/>
        <v>Islampur</v>
      </c>
      <c r="E36" t="str">
        <f ca="1"/>
        <v>Valva</v>
      </c>
      <c r="F36" t="str">
        <f ca="1"/>
        <v>7940233</v>
      </c>
      <c r="G36" t="str">
        <f ca="1"/>
        <v>Peth &amp; two Villages</v>
      </c>
      <c r="H36" t="str">
        <f ca="1"/>
        <v>Waghwadi</v>
      </c>
      <c r="I36" t="str">
        <f ca="1"/>
        <v>Wagwadi ESR 0.35LL</v>
      </c>
      <c r="J36">
        <f ca="1"/>
        <v>0</v>
      </c>
      <c r="K36">
        <f ca="1"/>
        <v>8751.7919921875</v>
      </c>
      <c r="L36" t="str">
        <f ca="1"/>
        <v>0.35LL</v>
      </c>
      <c r="M36">
        <f ca="1"/>
        <v>0.39203125</v>
      </c>
      <c r="N36">
        <f ca="1"/>
        <v>0</v>
      </c>
      <c r="O36">
        <f ca="1"/>
        <v>0.50221679687499998</v>
      </c>
      <c r="P36">
        <f ca="1"/>
        <v>3.02734375E-4</v>
      </c>
      <c r="Q36">
        <f ca="1"/>
        <v>0.38881835937499998</v>
      </c>
      <c r="R36">
        <f ca="1"/>
        <v>0.39155273437499999</v>
      </c>
      <c r="S36">
        <f ca="1"/>
        <v>0</v>
      </c>
      <c r="T36">
        <f ca="1"/>
        <v>1</v>
      </c>
      <c r="U36" t="str">
        <f ca="1"/>
        <v>19-May</v>
      </c>
      <c r="V36" t="str">
        <f ca="1"/>
        <v>18-May</v>
      </c>
      <c r="W36" t="str">
        <f ca="1"/>
        <v>17-May</v>
      </c>
      <c r="X36" t="str">
        <f ca="1"/>
        <v>16-May</v>
      </c>
      <c r="Y36" t="str">
        <f ca="1"/>
        <v>15-May</v>
      </c>
      <c r="Z36" t="str">
        <f ca="1"/>
        <v>14-May</v>
      </c>
      <c r="AA36" t="str">
        <f ca="1"/>
        <v>13-May</v>
      </c>
      <c r="AB36" t="str">
        <f ca="1"/>
        <v>0.35</v>
      </c>
    </row>
    <row r="37" spans="1:28" x14ac:dyDescent="0.35">
      <c r="A37" s="33" t="s">
        <v>596</v>
      </c>
      <c r="B37" t="str">
        <f t="array" aca="1" ref="B37:AB37" ca="1">_xll.PICurrVal('Pune Datalink'!$B$2:$AB$2,0,'Pune Datalink'!$A$37)</f>
        <v>Sangli</v>
      </c>
      <c r="C37" t="str">
        <f ca="1"/>
        <v>Solapur</v>
      </c>
      <c r="D37" t="str">
        <f ca="1"/>
        <v>Solapur</v>
      </c>
      <c r="E37" t="str">
        <f ca="1"/>
        <v>Sangola</v>
      </c>
      <c r="F37" t="str">
        <f ca="1"/>
        <v>20027396</v>
      </c>
      <c r="G37" t="str">
        <f ca="1"/>
        <v>Alegaon shirbhavi 82 Village</v>
      </c>
      <c r="H37" t="str">
        <f ca="1"/>
        <v>Sange wadi</v>
      </c>
      <c r="I37" t="str">
        <f ca="1"/>
        <v>zone 1 Sange wadi ESR 0.10 LL</v>
      </c>
      <c r="J37">
        <f ca="1"/>
        <v>0</v>
      </c>
      <c r="K37">
        <f ca="1"/>
        <v>4291.47998046875</v>
      </c>
      <c r="L37" t="str">
        <f ca="1"/>
        <v>0.10 LL</v>
      </c>
      <c r="M37">
        <f ca="1"/>
        <v>0</v>
      </c>
      <c r="N37">
        <f ca="1"/>
        <v>0</v>
      </c>
      <c r="O37">
        <f ca="1"/>
        <v>0</v>
      </c>
      <c r="P37">
        <f ca="1"/>
        <v>0</v>
      </c>
      <c r="Q37">
        <f ca="1"/>
        <v>0</v>
      </c>
      <c r="R37">
        <f ca="1"/>
        <v>0</v>
      </c>
      <c r="S37">
        <f ca="1"/>
        <v>0</v>
      </c>
      <c r="T37">
        <f ca="1"/>
        <v>0</v>
      </c>
      <c r="U37" t="str">
        <f ca="1"/>
        <v>19-May</v>
      </c>
      <c r="V37" t="str">
        <f ca="1"/>
        <v>18-May</v>
      </c>
      <c r="W37" t="str">
        <f ca="1"/>
        <v>17-May</v>
      </c>
      <c r="X37" t="str">
        <f ca="1"/>
        <v>16-May</v>
      </c>
      <c r="Y37" t="str">
        <f ca="1"/>
        <v>15-May</v>
      </c>
      <c r="Z37" t="str">
        <f ca="1"/>
        <v>14-May</v>
      </c>
      <c r="AA37" t="str">
        <f ca="1"/>
        <v>13-May</v>
      </c>
      <c r="AB37" t="str">
        <f ca="1"/>
        <v>0.1</v>
      </c>
    </row>
    <row r="38" spans="1:28" x14ac:dyDescent="0.35">
      <c r="A38" s="33" t="s">
        <v>355</v>
      </c>
      <c r="B38" t="str">
        <f t="array" aca="1" ref="B38:AB38" ca="1">_xll.PICurrVal('Pune Datalink'!$B$2:$AB$2,0,'Pune Datalink'!$A$38)</f>
        <v>Pune</v>
      </c>
      <c r="C38" t="str">
        <f ca="1"/>
        <v>Pune 1</v>
      </c>
      <c r="D38" t="str">
        <f ca="1"/>
        <v>Baramati</v>
      </c>
      <c r="E38" t="str">
        <f ca="1"/>
        <v>Ambegaon</v>
      </c>
      <c r="F38" t="str">
        <f ca="1"/>
        <v>7942125</v>
      </c>
      <c r="G38" t="str">
        <f ca="1"/>
        <v>MURTI &amp; 7 VILLAGES RRWSS</v>
      </c>
      <c r="H38" t="str">
        <f ca="1"/>
        <v>Moralwadi</v>
      </c>
      <c r="I38" t="str">
        <f ca="1"/>
        <v>Moralwadi OL1 ESR</v>
      </c>
      <c r="J38">
        <f ca="1"/>
        <v>0</v>
      </c>
      <c r="K38">
        <f ca="1"/>
        <v>2558.52001953125</v>
      </c>
      <c r="L38" t="str">
        <f ca="1"/>
        <v>0.3LL</v>
      </c>
      <c r="M38">
        <f ca="1"/>
        <v>0</v>
      </c>
      <c r="N38">
        <f ca="1"/>
        <v>0</v>
      </c>
      <c r="O38">
        <f ca="1"/>
        <v>0</v>
      </c>
      <c r="P38">
        <f ca="1"/>
        <v>0</v>
      </c>
      <c r="Q38">
        <f ca="1"/>
        <v>0</v>
      </c>
      <c r="R38">
        <f ca="1"/>
        <v>0</v>
      </c>
      <c r="S38">
        <f ca="1"/>
        <v>0</v>
      </c>
      <c r="T38">
        <f ca="1"/>
        <v>0</v>
      </c>
      <c r="U38" t="str">
        <f ca="1"/>
        <v>19-May</v>
      </c>
      <c r="V38" t="str">
        <f ca="1"/>
        <v>18-May</v>
      </c>
      <c r="W38" t="str">
        <f ca="1"/>
        <v>17-May</v>
      </c>
      <c r="X38" t="str">
        <f ca="1"/>
        <v>16-May</v>
      </c>
      <c r="Y38" t="str">
        <f ca="1"/>
        <v>15-May</v>
      </c>
      <c r="Z38" t="str">
        <f ca="1"/>
        <v>14-May</v>
      </c>
      <c r="AA38" t="str">
        <f ca="1"/>
        <v>13-May</v>
      </c>
      <c r="AB38" t="str">
        <f ca="1"/>
        <v>0.3</v>
      </c>
    </row>
    <row r="39" spans="1:28" x14ac:dyDescent="0.35">
      <c r="A39" s="33" t="s">
        <v>356</v>
      </c>
      <c r="B39" t="str">
        <f t="array" aca="1" ref="B39:AB39" ca="1">_xll.PICurrVal('Pune Datalink'!$B$2:$AB$2,0,'Pune Datalink'!$A$39)</f>
        <v>Pune</v>
      </c>
      <c r="C39" t="str">
        <f ca="1"/>
        <v>Pune 1</v>
      </c>
      <c r="D39" t="str">
        <f ca="1"/>
        <v>Baramati</v>
      </c>
      <c r="E39" t="str">
        <f ca="1"/>
        <v>Ambegaon</v>
      </c>
      <c r="F39" t="str">
        <f ca="1"/>
        <v>7942125</v>
      </c>
      <c r="G39" t="str">
        <f ca="1"/>
        <v>MURTI &amp; 7 VILLAGES RRWSS</v>
      </c>
      <c r="H39" t="str">
        <f ca="1"/>
        <v>Moralwadi</v>
      </c>
      <c r="I39" t="str">
        <f ca="1"/>
        <v>Moralwadi OL2 ESR</v>
      </c>
      <c r="J39">
        <f ca="1"/>
        <v>0</v>
      </c>
      <c r="K39">
        <f ca="1"/>
        <v>5685.36767578125</v>
      </c>
      <c r="L39" t="str">
        <f ca="1"/>
        <v>0.3LL</v>
      </c>
      <c r="M39">
        <f ca="1"/>
        <v>0.28117675781250001</v>
      </c>
      <c r="N39">
        <f ca="1"/>
        <v>0.14702636718750001</v>
      </c>
      <c r="O39">
        <f ca="1"/>
        <v>0.71079101562500002</v>
      </c>
      <c r="P39">
        <f ca="1"/>
        <v>0.1097705078125</v>
      </c>
      <c r="Q39">
        <f ca="1"/>
        <v>0.14902832031249999</v>
      </c>
      <c r="R39">
        <f ca="1"/>
        <v>9.9414062499999997E-3</v>
      </c>
      <c r="S39">
        <f ca="1"/>
        <v>0.32621093750000002</v>
      </c>
      <c r="T39">
        <f ca="1"/>
        <v>1</v>
      </c>
      <c r="U39" t="str">
        <f ca="1"/>
        <v>19-May</v>
      </c>
      <c r="V39" t="str">
        <f ca="1"/>
        <v>18-May</v>
      </c>
      <c r="W39" t="str">
        <f ca="1"/>
        <v>17-May</v>
      </c>
      <c r="X39" t="str">
        <f ca="1"/>
        <v>16-May</v>
      </c>
      <c r="Y39" t="str">
        <f ca="1"/>
        <v>15-May</v>
      </c>
      <c r="Z39" t="str">
        <f ca="1"/>
        <v>14-May</v>
      </c>
      <c r="AA39" t="str">
        <f ca="1"/>
        <v>13-May</v>
      </c>
      <c r="AB39" t="str">
        <f ca="1"/>
        <v>0.3</v>
      </c>
    </row>
    <row r="40" spans="1:28" x14ac:dyDescent="0.35">
      <c r="A40" s="33" t="s">
        <v>379</v>
      </c>
      <c r="B40" t="str">
        <f t="array" aca="1" ref="B40:AB40" ca="1">_xll.PICurrVal('Pune Datalink'!$B$2:$AB$2,0,'Pune Datalink'!$A$40)</f>
        <v>Pune</v>
      </c>
      <c r="C40" t="str">
        <f ca="1"/>
        <v>Pune 2</v>
      </c>
      <c r="D40" t="str">
        <f ca="1"/>
        <v>Pune 2</v>
      </c>
      <c r="E40" t="str">
        <f ca="1"/>
        <v>Velhe</v>
      </c>
      <c r="F40" t="str">
        <f ca="1"/>
        <v>20027541</v>
      </c>
      <c r="G40" t="str">
        <f ca="1"/>
        <v>Wangani RRWSS</v>
      </c>
      <c r="H40" t="str">
        <f ca="1"/>
        <v>Wanganichiwadi</v>
      </c>
      <c r="I40" t="str">
        <f ca="1"/>
        <v>Wanganiwadi OL1 GSR</v>
      </c>
      <c r="J40">
        <f ca="1"/>
        <v>0</v>
      </c>
      <c r="K40">
        <f ca="1"/>
        <v>774.00494384765625</v>
      </c>
      <c r="L40" t="str">
        <f ca="1"/>
        <v>0.3LL</v>
      </c>
      <c r="M40">
        <f ca="1"/>
        <v>0.18692321777343751</v>
      </c>
      <c r="N40">
        <f ca="1"/>
        <v>0</v>
      </c>
      <c r="O40">
        <f ca="1"/>
        <v>0</v>
      </c>
      <c r="P40">
        <f ca="1"/>
        <v>0.14576416015624999</v>
      </c>
      <c r="Q40">
        <f ca="1"/>
        <v>2.6245117187499999E-4</v>
      </c>
      <c r="R40">
        <f ca="1"/>
        <v>0.1863531494140625</v>
      </c>
      <c r="S40">
        <f ca="1"/>
        <v>9.1552734374999997E-6</v>
      </c>
      <c r="T40">
        <f ca="1"/>
        <v>1</v>
      </c>
      <c r="U40" t="str">
        <f ca="1"/>
        <v>19-May</v>
      </c>
      <c r="V40" t="str">
        <f ca="1"/>
        <v>18-May</v>
      </c>
      <c r="W40" t="str">
        <f ca="1"/>
        <v>17-May</v>
      </c>
      <c r="X40" t="str">
        <f ca="1"/>
        <v>16-May</v>
      </c>
      <c r="Y40" t="str">
        <f ca="1"/>
        <v>15-May</v>
      </c>
      <c r="Z40" t="str">
        <f ca="1"/>
        <v>14-May</v>
      </c>
      <c r="AA40" t="str">
        <f ca="1"/>
        <v>13-May</v>
      </c>
      <c r="AB40" t="str">
        <f ca="1"/>
        <v>0.3</v>
      </c>
    </row>
    <row r="41" spans="1:28" x14ac:dyDescent="0.35">
      <c r="A41" s="33" t="s">
        <v>597</v>
      </c>
      <c r="B41" t="str">
        <f t="array" aca="1" ref="B41:AB41" ca="1">_xll.PICurrVal('Pune Datalink'!$B$2:$AB$2,0,'Pune Datalink'!$A$41)</f>
        <v>Pune</v>
      </c>
      <c r="C41" t="str">
        <f ca="1"/>
        <v>Pune</v>
      </c>
      <c r="D41" t="str">
        <f ca="1"/>
        <v>Pune</v>
      </c>
      <c r="E41" t="str">
        <f ca="1"/>
        <v>Mulshi</v>
      </c>
      <c r="F41" t="str">
        <f ca="1"/>
        <v>20022133</v>
      </c>
      <c r="G41" t="str">
        <f ca="1"/>
        <v>Peth RR</v>
      </c>
      <c r="H41" t="str">
        <f ca="1"/>
        <v>Paragaon</v>
      </c>
      <c r="I41" t="str">
        <f ca="1"/>
        <v>Paragaon Bagade Wasti ESR 0.10LL</v>
      </c>
      <c r="J41">
        <f ca="1"/>
        <v>0</v>
      </c>
      <c r="K41">
        <f ca="1"/>
        <v>2.9198668003082275</v>
      </c>
      <c r="L41" t="str">
        <f ca="1"/>
        <v>0.10LL</v>
      </c>
      <c r="M41">
        <f ca="1"/>
        <v>0</v>
      </c>
      <c r="N41">
        <f ca="1"/>
        <v>0</v>
      </c>
      <c r="O41">
        <f ca="1"/>
        <v>0</v>
      </c>
      <c r="P41">
        <f ca="1"/>
        <v>0</v>
      </c>
      <c r="Q41">
        <f ca="1"/>
        <v>0</v>
      </c>
      <c r="R41">
        <f ca="1"/>
        <v>0</v>
      </c>
      <c r="S41">
        <f ca="1"/>
        <v>0</v>
      </c>
      <c r="T41">
        <f ca="1"/>
        <v>1</v>
      </c>
      <c r="U41" t="str">
        <f ca="1"/>
        <v>19-May</v>
      </c>
      <c r="V41" t="str">
        <f ca="1"/>
        <v>18-May</v>
      </c>
      <c r="W41" t="str">
        <f ca="1"/>
        <v>17-May</v>
      </c>
      <c r="X41" t="str">
        <f ca="1"/>
        <v>16-May</v>
      </c>
      <c r="Y41" t="str">
        <f ca="1"/>
        <v>15-May</v>
      </c>
      <c r="Z41" t="str">
        <f ca="1"/>
        <v>14-May</v>
      </c>
      <c r="AA41" t="str">
        <f ca="1"/>
        <v>13-May</v>
      </c>
      <c r="AB41" t="str">
        <f ca="1"/>
        <v>0.1</v>
      </c>
    </row>
    <row r="42" spans="1:28" x14ac:dyDescent="0.35">
      <c r="A42" s="33" t="s">
        <v>358</v>
      </c>
      <c r="B42" t="str">
        <f t="array" aca="1" ref="B42:AB42" ca="1">_xll.PICurrVal('Pune Datalink'!$B$2:$AB$2,0,'Pune Datalink'!$A$42)</f>
        <v>Pune</v>
      </c>
      <c r="C42" t="str">
        <f ca="1"/>
        <v>Pune 1</v>
      </c>
      <c r="D42" t="str">
        <f ca="1"/>
        <v>Baramati</v>
      </c>
      <c r="E42" t="str">
        <f ca="1"/>
        <v>Ambegaon</v>
      </c>
      <c r="F42" t="str">
        <f ca="1"/>
        <v>7942125</v>
      </c>
      <c r="G42" t="str">
        <f ca="1"/>
        <v>MURTI &amp; 7 VILLAGES RRWSS</v>
      </c>
      <c r="H42" t="str">
        <f ca="1"/>
        <v>Murti gaonthan</v>
      </c>
      <c r="I42" t="str">
        <f ca="1"/>
        <v>Murti gaonthan ESR2 0.3LL</v>
      </c>
      <c r="J42">
        <f ca="1"/>
        <v>0</v>
      </c>
      <c r="K42">
        <f ca="1"/>
        <v>13766.673828125</v>
      </c>
      <c r="L42" t="str">
        <f ca="1"/>
        <v>0.3LL</v>
      </c>
      <c r="M42">
        <f ca="1"/>
        <v>77.783552155671302</v>
      </c>
      <c r="N42">
        <f ca="1"/>
        <v>0</v>
      </c>
      <c r="O42">
        <f ca="1"/>
        <v>135.995234375</v>
      </c>
      <c r="P42">
        <f ca="1"/>
        <v>58.502252872748215</v>
      </c>
      <c r="Q42">
        <f ca="1"/>
        <v>0.52234375</v>
      </c>
      <c r="R42">
        <f ca="1"/>
        <v>59.807152698670421</v>
      </c>
      <c r="S42">
        <f ca="1"/>
        <v>58.318692337340629</v>
      </c>
      <c r="T42">
        <f ca="1"/>
        <v>1</v>
      </c>
      <c r="U42" t="str">
        <f ca="1"/>
        <v>19-May</v>
      </c>
      <c r="V42" t="str">
        <f ca="1"/>
        <v>18-May</v>
      </c>
      <c r="W42" t="str">
        <f ca="1"/>
        <v>17-May</v>
      </c>
      <c r="X42" t="str">
        <f ca="1"/>
        <v>16-May</v>
      </c>
      <c r="Y42" t="str">
        <f ca="1"/>
        <v>15-May</v>
      </c>
      <c r="Z42" t="str">
        <f ca="1"/>
        <v>14-May</v>
      </c>
      <c r="AA42" t="str">
        <f ca="1"/>
        <v>13-May</v>
      </c>
      <c r="AB42" t="str">
        <f ca="1"/>
        <v>0.3</v>
      </c>
    </row>
    <row r="43" spans="1:28" x14ac:dyDescent="0.35">
      <c r="A43" s="33" t="s">
        <v>357</v>
      </c>
      <c r="B43" t="str">
        <f t="array" aca="1" ref="B43:AB43" ca="1">_xll.PICurrVal('Pune Datalink'!$B$2:$AB$2,0,'Pune Datalink'!$A$43)</f>
        <v>Pune</v>
      </c>
      <c r="C43" t="str">
        <f ca="1"/>
        <v>Pune 1</v>
      </c>
      <c r="D43" t="str">
        <f ca="1"/>
        <v>Baramati</v>
      </c>
      <c r="E43" t="str">
        <f ca="1"/>
        <v>Ambegaon</v>
      </c>
      <c r="F43" t="str">
        <f ca="1"/>
        <v>7942125</v>
      </c>
      <c r="G43" t="str">
        <f ca="1"/>
        <v>MURTI &amp; 7 VILLAGES RRWSS</v>
      </c>
      <c r="H43" t="str">
        <f ca="1"/>
        <v>Murti gaonthan</v>
      </c>
      <c r="I43" t="str">
        <f ca="1"/>
        <v>Murti gaonthan ESR1 0.5LL</v>
      </c>
      <c r="J43">
        <f ca="1"/>
        <v>0</v>
      </c>
      <c r="K43">
        <f ca="1"/>
        <v>16129.4755859375</v>
      </c>
      <c r="L43" t="str">
        <f ca="1"/>
        <v>0.5LL</v>
      </c>
      <c r="M43">
        <f ca="1"/>
        <v>0</v>
      </c>
      <c r="N43">
        <f ca="1"/>
        <v>157.37396484375</v>
      </c>
      <c r="O43">
        <f ca="1"/>
        <v>69.779766654671889</v>
      </c>
      <c r="P43">
        <f ca="1"/>
        <v>0</v>
      </c>
      <c r="Q43">
        <f ca="1"/>
        <v>160.19661132812499</v>
      </c>
      <c r="R43">
        <f ca="1"/>
        <v>0</v>
      </c>
      <c r="S43">
        <f ca="1"/>
        <v>0</v>
      </c>
      <c r="T43">
        <f ca="1"/>
        <v>1</v>
      </c>
      <c r="U43" t="str">
        <f ca="1"/>
        <v>19-May</v>
      </c>
      <c r="V43" t="str">
        <f ca="1"/>
        <v>18-May</v>
      </c>
      <c r="W43" t="str">
        <f ca="1"/>
        <v>17-May</v>
      </c>
      <c r="X43" t="str">
        <f ca="1"/>
        <v>16-May</v>
      </c>
      <c r="Y43" t="str">
        <f ca="1"/>
        <v>15-May</v>
      </c>
      <c r="Z43" t="str">
        <f ca="1"/>
        <v>14-May</v>
      </c>
      <c r="AA43" t="str">
        <f ca="1"/>
        <v>13-May</v>
      </c>
      <c r="AB43" t="str">
        <f ca="1"/>
        <v>0.5</v>
      </c>
    </row>
    <row r="44" spans="1:28" x14ac:dyDescent="0.35">
      <c r="A44" s="33" t="s">
        <v>377</v>
      </c>
      <c r="B44" t="str">
        <f t="array" aca="1" ref="B44:AB44" ca="1">_xll.PICurrVal('Pune Datalink'!$B$2:$AB$2,0,'Pune Datalink'!$A$44)</f>
        <v>Pune</v>
      </c>
      <c r="C44" t="str">
        <f ca="1"/>
        <v>Pune 2</v>
      </c>
      <c r="D44" t="str">
        <f ca="1"/>
        <v>Pune 2</v>
      </c>
      <c r="E44" t="str">
        <f ca="1"/>
        <v>Velhe</v>
      </c>
      <c r="F44" t="str">
        <f ca="1"/>
        <v>20027541</v>
      </c>
      <c r="G44" t="str">
        <f ca="1"/>
        <v>Wangani RRWSS</v>
      </c>
      <c r="H44" t="str">
        <f ca="1"/>
        <v>Mengajai Wadi</v>
      </c>
      <c r="I44" t="str">
        <f ca="1"/>
        <v>MENGAJAI WADI GSR 0.1LL</v>
      </c>
      <c r="J44">
        <f ca="1"/>
        <v>0</v>
      </c>
      <c r="K44">
        <f ca="1"/>
        <v>179.27204895019531</v>
      </c>
      <c r="L44" t="str">
        <f ca="1"/>
        <v>0.1LL</v>
      </c>
      <c r="M44">
        <f ca="1"/>
        <v>0</v>
      </c>
      <c r="N44">
        <f ca="1"/>
        <v>0</v>
      </c>
      <c r="O44">
        <f ca="1"/>
        <v>0</v>
      </c>
      <c r="P44">
        <f ca="1"/>
        <v>0</v>
      </c>
      <c r="Q44">
        <f ca="1"/>
        <v>0</v>
      </c>
      <c r="R44">
        <f ca="1"/>
        <v>0</v>
      </c>
      <c r="S44">
        <f ca="1"/>
        <v>0</v>
      </c>
      <c r="T44">
        <f ca="1"/>
        <v>0</v>
      </c>
      <c r="U44" t="str">
        <f ca="1"/>
        <v>19-May</v>
      </c>
      <c r="V44" t="str">
        <f ca="1"/>
        <v>18-May</v>
      </c>
      <c r="W44" t="str">
        <f ca="1"/>
        <v>17-May</v>
      </c>
      <c r="X44" t="str">
        <f ca="1"/>
        <v>16-May</v>
      </c>
      <c r="Y44" t="str">
        <f ca="1"/>
        <v>15-May</v>
      </c>
      <c r="Z44" t="str">
        <f ca="1"/>
        <v>14-May</v>
      </c>
      <c r="AA44" t="str">
        <f ca="1"/>
        <v>13-May</v>
      </c>
      <c r="AB44" t="str">
        <f ca="1"/>
        <v>0.1</v>
      </c>
    </row>
    <row r="45" spans="1:28" x14ac:dyDescent="0.35">
      <c r="A45" s="33" t="s">
        <v>767</v>
      </c>
      <c r="B45" t="str">
        <f t="array" aca="1" ref="B45:AB45" ca="1">_xll.PICurrVal('Pune Datalink'!$B$2:$AB$2,0,'Pune Datalink'!$A$45)</f>
        <v>Sangli</v>
      </c>
      <c r="C45" t="str">
        <f ca="1"/>
        <v>Solapur</v>
      </c>
      <c r="D45" t="str">
        <f ca="1"/>
        <v>Solapur</v>
      </c>
      <c r="E45" t="str">
        <f ca="1"/>
        <v>Mohol</v>
      </c>
      <c r="F45" t="str">
        <f ca="1"/>
        <v>20029637</v>
      </c>
      <c r="G45" t="str">
        <f ca="1"/>
        <v>Penur Patkul</v>
      </c>
      <c r="H45" t="str">
        <f ca="1"/>
        <v>Penur</v>
      </c>
      <c r="I45" t="str">
        <f ca="1"/>
        <v>Penur OL2 ESR 2.40LL</v>
      </c>
      <c r="J45">
        <f ca="1"/>
        <v>0</v>
      </c>
      <c r="K45">
        <f ca="1"/>
        <v>12.30971622467041</v>
      </c>
      <c r="L45" t="str">
        <f ca="1"/>
        <v>2.40LL</v>
      </c>
      <c r="M45">
        <f ca="1"/>
        <v>0</v>
      </c>
      <c r="N45">
        <f ca="1"/>
        <v>0</v>
      </c>
      <c r="O45">
        <f ca="1"/>
        <v>0</v>
      </c>
      <c r="P45">
        <f ca="1"/>
        <v>0</v>
      </c>
      <c r="Q45">
        <f ca="1"/>
        <v>0</v>
      </c>
      <c r="R45">
        <f ca="1"/>
        <v>0</v>
      </c>
      <c r="S45">
        <f ca="1"/>
        <v>0</v>
      </c>
      <c r="T45">
        <f ca="1"/>
        <v>1</v>
      </c>
      <c r="U45" t="str">
        <f ca="1"/>
        <v>19-May</v>
      </c>
      <c r="V45" t="str">
        <f ca="1"/>
        <v>18-May</v>
      </c>
      <c r="W45" t="str">
        <f ca="1"/>
        <v>17-May</v>
      </c>
      <c r="X45" t="str">
        <f ca="1"/>
        <v>16-May</v>
      </c>
      <c r="Y45" t="str">
        <f ca="1"/>
        <v>15-May</v>
      </c>
      <c r="Z45" t="str">
        <f ca="1"/>
        <v>14-May</v>
      </c>
      <c r="AA45" t="str">
        <f ca="1"/>
        <v>13-May</v>
      </c>
      <c r="AB45" t="str">
        <f ca="1"/>
        <v>2.4</v>
      </c>
    </row>
    <row r="46" spans="1:28" x14ac:dyDescent="0.35">
      <c r="A46" s="33" t="s">
        <v>939</v>
      </c>
      <c r="B46" t="str">
        <f t="array" aca="1" ref="B46:AB46" ca="1">_xll.PICurrVal('Pune Datalink'!$B$2:$AB$2,0,'Pune Datalink'!$A$46)</f>
        <v>Pune</v>
      </c>
      <c r="C46" t="str">
        <f ca="1"/>
        <v>Pune 1</v>
      </c>
      <c r="D46" t="str">
        <f ca="1"/>
        <v>Pune 1</v>
      </c>
      <c r="E46" t="str">
        <f ca="1"/>
        <v>Daund</v>
      </c>
      <c r="F46" t="str">
        <f ca="1"/>
        <v>7942135</v>
      </c>
      <c r="G46" t="str">
        <f ca="1"/>
        <v>Gar, Sonwadi, Nanviz RR</v>
      </c>
      <c r="H46" t="str">
        <f ca="1"/>
        <v>Betwadi</v>
      </c>
      <c r="I46" t="str">
        <f ca="1"/>
        <v>Betwadi ESR 0.50LL</v>
      </c>
      <c r="J46">
        <f ca="1"/>
        <v>0</v>
      </c>
      <c r="K46">
        <f ca="1"/>
        <v>10.941283226013184</v>
      </c>
      <c r="L46" t="str">
        <f ca="1"/>
        <v>0.50LL</v>
      </c>
      <c r="M46">
        <f ca="1"/>
        <v>0</v>
      </c>
      <c r="N46">
        <f ca="1"/>
        <v>0</v>
      </c>
      <c r="O46">
        <f ca="1"/>
        <v>0</v>
      </c>
      <c r="P46">
        <f ca="1"/>
        <v>0</v>
      </c>
      <c r="Q46">
        <f ca="1"/>
        <v>0</v>
      </c>
      <c r="R46">
        <f ca="1"/>
        <v>0</v>
      </c>
      <c r="S46">
        <f ca="1"/>
        <v>0</v>
      </c>
      <c r="T46">
        <f ca="1"/>
        <v>1</v>
      </c>
      <c r="U46" t="str">
        <f ca="1"/>
        <v>19-May</v>
      </c>
      <c r="V46" t="str">
        <f ca="1"/>
        <v>18-May</v>
      </c>
      <c r="W46" t="str">
        <f ca="1"/>
        <v>17-May</v>
      </c>
      <c r="X46" t="str">
        <f ca="1"/>
        <v>16-May</v>
      </c>
      <c r="Y46" t="str">
        <f ca="1"/>
        <v>15-May</v>
      </c>
      <c r="Z46" t="str">
        <f ca="1"/>
        <v>14-May</v>
      </c>
      <c r="AA46" t="str">
        <f ca="1"/>
        <v>13-May</v>
      </c>
      <c r="AB46" t="str">
        <f ca="1"/>
        <v>0.5</v>
      </c>
    </row>
    <row r="47" spans="1:28" x14ac:dyDescent="0.35">
      <c r="A47" s="33" t="s">
        <v>598</v>
      </c>
      <c r="B47" t="str">
        <f t="array" aca="1" ref="B47:AB47" ca="1">_xll.PICurrVal('Pune Datalink'!$B$2:$AB$2,0,'Pune Datalink'!$A$47)</f>
        <v>Sangli</v>
      </c>
      <c r="C47" t="str">
        <f ca="1"/>
        <v>Solapur</v>
      </c>
      <c r="D47" t="str">
        <f ca="1"/>
        <v>Solapur</v>
      </c>
      <c r="E47" t="str">
        <f ca="1"/>
        <v>Sangola</v>
      </c>
      <c r="F47" t="str">
        <f ca="1"/>
        <v>20027396</v>
      </c>
      <c r="G47" t="str">
        <f ca="1"/>
        <v>Alegaon shirbhavi 82 Village</v>
      </c>
      <c r="H47" t="str">
        <f ca="1"/>
        <v>Dhayati</v>
      </c>
      <c r="I47" t="str">
        <f ca="1"/>
        <v>Dhayti ESR OL 2</v>
      </c>
      <c r="J47">
        <f ca="1"/>
        <v>0</v>
      </c>
      <c r="K47">
        <f ca="1"/>
        <v>9.4737768173217773</v>
      </c>
      <c r="L47" t="str">
        <f ca="1"/>
        <v>0.15 LL</v>
      </c>
      <c r="M47">
        <f ca="1"/>
        <v>0</v>
      </c>
      <c r="N47">
        <f ca="1"/>
        <v>0</v>
      </c>
      <c r="O47">
        <f ca="1"/>
        <v>0</v>
      </c>
      <c r="P47">
        <f ca="1"/>
        <v>0</v>
      </c>
      <c r="Q47">
        <f ca="1"/>
        <v>0</v>
      </c>
      <c r="R47">
        <f ca="1"/>
        <v>0</v>
      </c>
      <c r="S47">
        <f ca="1"/>
        <v>0</v>
      </c>
      <c r="T47">
        <f ca="1"/>
        <v>1</v>
      </c>
      <c r="U47" t="str">
        <f ca="1"/>
        <v>19-May</v>
      </c>
      <c r="V47" t="str">
        <f ca="1"/>
        <v>18-May</v>
      </c>
      <c r="W47" t="str">
        <f ca="1"/>
        <v>17-May</v>
      </c>
      <c r="X47" t="str">
        <f ca="1"/>
        <v>16-May</v>
      </c>
      <c r="Y47" t="str">
        <f ca="1"/>
        <v>15-May</v>
      </c>
      <c r="Z47" t="str">
        <f ca="1"/>
        <v>14-May</v>
      </c>
      <c r="AA47" t="str">
        <f ca="1"/>
        <v>13-May</v>
      </c>
      <c r="AB47" t="str">
        <f ca="1"/>
        <v>0.15</v>
      </c>
    </row>
    <row r="48" spans="1:28" x14ac:dyDescent="0.35">
      <c r="A48" s="33" t="s">
        <v>599</v>
      </c>
      <c r="B48" t="str">
        <f t="array" aca="1" ref="B48:AB48" ca="1">_xll.PICurrVal('Pune Datalink'!$B$2:$AB$2,0,'Pune Datalink'!$A$48)</f>
        <v>Sangli</v>
      </c>
      <c r="C48" t="str">
        <f ca="1"/>
        <v>Solapur</v>
      </c>
      <c r="D48" t="str">
        <f ca="1"/>
        <v>Solapur</v>
      </c>
      <c r="E48" t="str">
        <f ca="1"/>
        <v>Sangola</v>
      </c>
      <c r="F48" t="str">
        <f ca="1"/>
        <v>20027396</v>
      </c>
      <c r="G48" t="str">
        <f ca="1"/>
        <v>Alegaon shirbhavi 82 Village</v>
      </c>
      <c r="H48" t="str">
        <f ca="1"/>
        <v>Chincholi Gaon</v>
      </c>
      <c r="I48" t="str">
        <f ca="1"/>
        <v>Chincholi ESR OL 1</v>
      </c>
      <c r="J48">
        <f ca="1"/>
        <v>0</v>
      </c>
      <c r="K48">
        <f ca="1"/>
        <v>4334.21435546875</v>
      </c>
      <c r="L48" t="str">
        <f ca="1"/>
        <v>0.10 LL</v>
      </c>
      <c r="M48">
        <f ca="1"/>
        <v>0</v>
      </c>
      <c r="N48">
        <f ca="1"/>
        <v>0</v>
      </c>
      <c r="O48">
        <f ca="1"/>
        <v>0</v>
      </c>
      <c r="P48">
        <f ca="1"/>
        <v>0</v>
      </c>
      <c r="Q48">
        <f ca="1"/>
        <v>0</v>
      </c>
      <c r="R48">
        <f ca="1"/>
        <v>0</v>
      </c>
      <c r="S48">
        <f ca="1"/>
        <v>0</v>
      </c>
      <c r="T48">
        <f ca="1"/>
        <v>0</v>
      </c>
      <c r="U48" t="str">
        <f ca="1"/>
        <v>19-May</v>
      </c>
      <c r="V48" t="str">
        <f ca="1"/>
        <v>18-May</v>
      </c>
      <c r="W48" t="str">
        <f ca="1"/>
        <v>17-May</v>
      </c>
      <c r="X48" t="str">
        <f ca="1"/>
        <v>16-May</v>
      </c>
      <c r="Y48" t="str">
        <f ca="1"/>
        <v>15-May</v>
      </c>
      <c r="Z48" t="str">
        <f ca="1"/>
        <v>14-May</v>
      </c>
      <c r="AA48" t="str">
        <f ca="1"/>
        <v>13-May</v>
      </c>
      <c r="AB48" t="str">
        <f ca="1"/>
        <v>0.1</v>
      </c>
    </row>
    <row r="49" spans="1:28" x14ac:dyDescent="0.35">
      <c r="A49" s="33" t="s">
        <v>600</v>
      </c>
      <c r="B49" t="str">
        <f t="array" aca="1" ref="B49:AB49" ca="1">_xll.PICurrVal('Pune Datalink'!$B$2:$AB$2,0,'Pune Datalink'!$A$49)</f>
        <v>Sangli</v>
      </c>
      <c r="C49" t="str">
        <f ca="1"/>
        <v>Solapur</v>
      </c>
      <c r="D49" t="str">
        <f ca="1"/>
        <v>Solapur</v>
      </c>
      <c r="E49" t="str">
        <f ca="1"/>
        <v>Sangola</v>
      </c>
      <c r="F49" t="str">
        <f ca="1"/>
        <v>20027396</v>
      </c>
      <c r="G49" t="str">
        <f ca="1"/>
        <v>Alegaon shirbhavi 82 Village</v>
      </c>
      <c r="H49" t="str">
        <f ca="1"/>
        <v>Khilarwadi</v>
      </c>
      <c r="I49" t="str">
        <f ca="1"/>
        <v>Khilarwadi zone 1 ESR 0.50LL</v>
      </c>
      <c r="J49">
        <f ca="1"/>
        <v>0</v>
      </c>
      <c r="K49">
        <f ca="1"/>
        <v>2201.87939453125</v>
      </c>
      <c r="L49" t="str">
        <f ca="1"/>
        <v>0.50LL</v>
      </c>
      <c r="M49">
        <f ca="1"/>
        <v>1.9580078124999999E-3</v>
      </c>
      <c r="N49">
        <f ca="1"/>
        <v>0.4882861328125</v>
      </c>
      <c r="O49">
        <f ca="1"/>
        <v>0</v>
      </c>
      <c r="P49">
        <f ca="1"/>
        <v>5.5981445312499999E-3</v>
      </c>
      <c r="Q49">
        <f ca="1"/>
        <v>0.47383544921874998</v>
      </c>
      <c r="R49">
        <f ca="1"/>
        <v>4.3850097656250003E-2</v>
      </c>
      <c r="S49">
        <f ca="1"/>
        <v>0.47613037109375</v>
      </c>
      <c r="T49">
        <f ca="1"/>
        <v>1</v>
      </c>
      <c r="U49" t="str">
        <f ca="1"/>
        <v>19-May</v>
      </c>
      <c r="V49" t="str">
        <f ca="1"/>
        <v>18-May</v>
      </c>
      <c r="W49" t="str">
        <f ca="1"/>
        <v>17-May</v>
      </c>
      <c r="X49" t="str">
        <f ca="1"/>
        <v>16-May</v>
      </c>
      <c r="Y49" t="str">
        <f ca="1"/>
        <v>15-May</v>
      </c>
      <c r="Z49" t="str">
        <f ca="1"/>
        <v>14-May</v>
      </c>
      <c r="AA49" t="str">
        <f ca="1"/>
        <v>13-May</v>
      </c>
      <c r="AB49" t="str">
        <f ca="1"/>
        <v>0.5</v>
      </c>
    </row>
    <row r="50" spans="1:28" x14ac:dyDescent="0.35">
      <c r="A50" s="33" t="s">
        <v>346</v>
      </c>
      <c r="B50" t="str">
        <f t="array" aca="1" ref="B50:AB50" ca="1">_xll.PICurrVal('Pune Datalink'!$B$2:$AB$2,0,'Pune Datalink'!$A$50)</f>
        <v>Pune</v>
      </c>
      <c r="C50" t="str">
        <f ca="1"/>
        <v>Pune 1</v>
      </c>
      <c r="D50" t="str">
        <f ca="1"/>
        <v>Baramati</v>
      </c>
      <c r="E50" t="str">
        <f ca="1"/>
        <v>Ambegaon</v>
      </c>
      <c r="F50" t="str">
        <f ca="1"/>
        <v>20017250</v>
      </c>
      <c r="G50" t="str">
        <f ca="1"/>
        <v>LONI BHAPKAR RRWSS</v>
      </c>
      <c r="H50" t="str">
        <f ca="1"/>
        <v>Sayambachiwadi</v>
      </c>
      <c r="I50" t="str">
        <f ca="1"/>
        <v>Sayambachiwadi OL2 ESR</v>
      </c>
      <c r="J50">
        <f ca="1"/>
        <v>0</v>
      </c>
      <c r="K50">
        <f ca="1"/>
        <v>3718.130615234375</v>
      </c>
      <c r="L50" t="str">
        <f ca="1"/>
        <v>0.27LL</v>
      </c>
      <c r="M50">
        <f ca="1"/>
        <v>0</v>
      </c>
      <c r="N50">
        <f ca="1"/>
        <v>0</v>
      </c>
      <c r="O50">
        <f ca="1"/>
        <v>20.603263254915731</v>
      </c>
      <c r="P50">
        <f ca="1"/>
        <v>0</v>
      </c>
      <c r="Q50">
        <f ca="1"/>
        <v>16.491659416913468</v>
      </c>
      <c r="R50">
        <f ca="1"/>
        <v>0</v>
      </c>
      <c r="S50">
        <f ca="1"/>
        <v>0</v>
      </c>
      <c r="T50">
        <f ca="1"/>
        <v>1</v>
      </c>
      <c r="U50" t="str">
        <f ca="1"/>
        <v>19-May</v>
      </c>
      <c r="V50" t="str">
        <f ca="1"/>
        <v>18-May</v>
      </c>
      <c r="W50" t="str">
        <f ca="1"/>
        <v>17-May</v>
      </c>
      <c r="X50" t="str">
        <f ca="1"/>
        <v>16-May</v>
      </c>
      <c r="Y50" t="str">
        <f ca="1"/>
        <v>15-May</v>
      </c>
      <c r="Z50" t="str">
        <f ca="1"/>
        <v>14-May</v>
      </c>
      <c r="AA50" t="str">
        <f ca="1"/>
        <v>13-May</v>
      </c>
      <c r="AB50" t="str">
        <f ca="1"/>
        <v>0.27</v>
      </c>
    </row>
    <row r="51" spans="1:28" x14ac:dyDescent="0.35">
      <c r="A51" s="33" t="s">
        <v>771</v>
      </c>
      <c r="B51" t="str">
        <f t="array" aca="1" ref="B51:AB51" ca="1">_xll.PICurrVal('Pune Datalink'!$B$2:$AB$2,0,'Pune Datalink'!$A$51)</f>
        <v>Sangli</v>
      </c>
      <c r="C51" t="str">
        <f ca="1"/>
        <v>Solapur</v>
      </c>
      <c r="D51" t="str">
        <f ca="1"/>
        <v>Solapur</v>
      </c>
      <c r="E51" t="str">
        <f ca="1"/>
        <v>Mohol</v>
      </c>
      <c r="F51" t="str">
        <f ca="1"/>
        <v>20029637</v>
      </c>
      <c r="G51" t="str">
        <f ca="1"/>
        <v>Penur Patkul</v>
      </c>
      <c r="H51" t="str">
        <f ca="1"/>
        <v>Patkul</v>
      </c>
      <c r="I51" t="str">
        <f ca="1"/>
        <v>Patkul OL1 ESR 2.64LL</v>
      </c>
      <c r="J51">
        <f ca="1"/>
        <v>0</v>
      </c>
      <c r="K51">
        <f ca="1"/>
        <v>41.405727386474609</v>
      </c>
      <c r="L51" t="str">
        <f ca="1"/>
        <v>2.64LL</v>
      </c>
      <c r="M51">
        <f ca="1"/>
        <v>0</v>
      </c>
      <c r="N51">
        <f ca="1"/>
        <v>0</v>
      </c>
      <c r="O51">
        <f ca="1"/>
        <v>0</v>
      </c>
      <c r="P51">
        <f ca="1"/>
        <v>0</v>
      </c>
      <c r="Q51">
        <f ca="1"/>
        <v>0</v>
      </c>
      <c r="R51">
        <f ca="1"/>
        <v>0</v>
      </c>
      <c r="S51">
        <f ca="1"/>
        <v>0</v>
      </c>
      <c r="T51">
        <f ca="1"/>
        <v>1</v>
      </c>
      <c r="U51" t="str">
        <f ca="1"/>
        <v>19-May</v>
      </c>
      <c r="V51" t="str">
        <f ca="1"/>
        <v>18-May</v>
      </c>
      <c r="W51" t="str">
        <f ca="1"/>
        <v>17-May</v>
      </c>
      <c r="X51" t="str">
        <f ca="1"/>
        <v>16-May</v>
      </c>
      <c r="Y51" t="str">
        <f ca="1"/>
        <v>15-May</v>
      </c>
      <c r="Z51" t="str">
        <f ca="1"/>
        <v>14-May</v>
      </c>
      <c r="AA51" t="str">
        <f ca="1"/>
        <v>13-May</v>
      </c>
      <c r="AB51" t="str">
        <f ca="1"/>
        <v>2.64</v>
      </c>
    </row>
    <row r="52" spans="1:28" x14ac:dyDescent="0.35">
      <c r="A52" s="33" t="s">
        <v>361</v>
      </c>
      <c r="B52" t="str">
        <f t="array" aca="1" ref="B52:AB52" ca="1">_xll.PICurrVal('Pune Datalink'!$B$2:$AB$2,0,'Pune Datalink'!$A$52)</f>
        <v>Pune</v>
      </c>
      <c r="C52" t="str">
        <f ca="1"/>
        <v>Pune 2</v>
      </c>
      <c r="D52" t="str">
        <f ca="1"/>
        <v>Baramati</v>
      </c>
      <c r="E52" t="str">
        <f ca="1"/>
        <v>Ambegaon</v>
      </c>
      <c r="F52" t="str">
        <f ca="1"/>
        <v>20018548</v>
      </c>
      <c r="G52" t="str">
        <f ca="1"/>
        <v>HOL SASTEWADI</v>
      </c>
      <c r="H52" t="str">
        <f ca="1"/>
        <v>Hol</v>
      </c>
      <c r="I52" t="str">
        <f ca="1"/>
        <v>ESR Hol Gaonthan ESR 0.25LL</v>
      </c>
      <c r="J52">
        <f ca="1"/>
        <v>0</v>
      </c>
      <c r="K52">
        <f ca="1"/>
        <v>2597.165283203125</v>
      </c>
      <c r="L52" t="str">
        <f ca="1"/>
        <v>0.25LL</v>
      </c>
      <c r="M52">
        <f ca="1"/>
        <v>0.2074609375</v>
      </c>
      <c r="N52">
        <f ca="1"/>
        <v>11.068307936262377</v>
      </c>
      <c r="O52">
        <f ca="1"/>
        <v>0.20708007812500001</v>
      </c>
      <c r="P52">
        <f ca="1"/>
        <v>0</v>
      </c>
      <c r="Q52">
        <f ca="1"/>
        <v>11.145207435995273</v>
      </c>
      <c r="R52">
        <f ca="1"/>
        <v>0.206455078125</v>
      </c>
      <c r="S52">
        <f ca="1"/>
        <v>0</v>
      </c>
      <c r="T52">
        <f ca="1"/>
        <v>1</v>
      </c>
      <c r="U52" t="str">
        <f ca="1"/>
        <v>19-May</v>
      </c>
      <c r="V52" t="str">
        <f ca="1"/>
        <v>18-May</v>
      </c>
      <c r="W52" t="str">
        <f ca="1"/>
        <v>17-May</v>
      </c>
      <c r="X52" t="str">
        <f ca="1"/>
        <v>16-May</v>
      </c>
      <c r="Y52" t="str">
        <f ca="1"/>
        <v>15-May</v>
      </c>
      <c r="Z52" t="str">
        <f ca="1"/>
        <v>14-May</v>
      </c>
      <c r="AA52" t="str">
        <f ca="1"/>
        <v>13-May</v>
      </c>
      <c r="AB52" t="str">
        <f ca="1"/>
        <v>0.25</v>
      </c>
    </row>
    <row r="53" spans="1:28" x14ac:dyDescent="0.35">
      <c r="A53" s="33" t="s">
        <v>331</v>
      </c>
      <c r="B53" t="str">
        <f t="array" aca="1" ref="B53:AB53" ca="1">_xll.PICurrVal('Pune Datalink'!$B$2:$AB$2,0,'Pune Datalink'!$A$53)</f>
        <v>Pune</v>
      </c>
      <c r="C53" t="str">
        <f ca="1"/>
        <v>Pune 1</v>
      </c>
      <c r="D53" t="str">
        <f ca="1"/>
        <v>Baramati</v>
      </c>
      <c r="E53" t="str">
        <f ca="1"/>
        <v>Ambegaon</v>
      </c>
      <c r="F53" t="str">
        <f ca="1"/>
        <v>20017250</v>
      </c>
      <c r="G53" t="str">
        <f ca="1"/>
        <v>LONI BHAPKAR RRWSS</v>
      </c>
      <c r="H53" t="str">
        <f ca="1"/>
        <v>Jagtapwasti ESR</v>
      </c>
      <c r="I53" t="str">
        <f ca="1"/>
        <v>Jagtapwasti ESR 0.2LL</v>
      </c>
      <c r="J53">
        <f ca="1"/>
        <v>0</v>
      </c>
      <c r="K53">
        <f ca="1"/>
        <v>4408.7177734375</v>
      </c>
      <c r="L53" t="str">
        <f ca="1"/>
        <v>0.2LL</v>
      </c>
      <c r="M53">
        <f ca="1"/>
        <v>18.875335884683707</v>
      </c>
      <c r="N53">
        <f ca="1"/>
        <v>0</v>
      </c>
      <c r="O53">
        <f ca="1"/>
        <v>0</v>
      </c>
      <c r="P53">
        <f ca="1"/>
        <v>24.734163892093122</v>
      </c>
      <c r="Q53">
        <f ca="1"/>
        <v>0</v>
      </c>
      <c r="R53">
        <f ca="1"/>
        <v>0</v>
      </c>
      <c r="S53">
        <f ca="1"/>
        <v>44.087177734374997</v>
      </c>
      <c r="T53">
        <f ca="1"/>
        <v>1</v>
      </c>
      <c r="U53" t="str">
        <f ca="1"/>
        <v>19-May</v>
      </c>
      <c r="V53" t="str">
        <f ca="1"/>
        <v>18-May</v>
      </c>
      <c r="W53" t="str">
        <f ca="1"/>
        <v>17-May</v>
      </c>
      <c r="X53" t="str">
        <f ca="1"/>
        <v>16-May</v>
      </c>
      <c r="Y53" t="str">
        <f ca="1"/>
        <v>15-May</v>
      </c>
      <c r="Z53" t="str">
        <f ca="1"/>
        <v>14-May</v>
      </c>
      <c r="AA53" t="str">
        <f ca="1"/>
        <v>13-May</v>
      </c>
      <c r="AB53" t="str">
        <f ca="1"/>
        <v>0.2</v>
      </c>
    </row>
    <row r="54" spans="1:28" x14ac:dyDescent="0.35">
      <c r="A54" s="33" t="s">
        <v>601</v>
      </c>
      <c r="B54" t="str">
        <f t="array" aca="1" ref="B54:AB54" ca="1">_xll.PICurrVal('Pune Datalink'!$B$2:$AB$2,0,'Pune Datalink'!$A$54)</f>
        <v>Sangli</v>
      </c>
      <c r="C54" t="str">
        <f ca="1"/>
        <v>Solapur</v>
      </c>
      <c r="D54" t="str">
        <f ca="1"/>
        <v>Solapur</v>
      </c>
      <c r="E54" t="str">
        <f ca="1"/>
        <v>Sangola</v>
      </c>
      <c r="F54" t="str">
        <f ca="1"/>
        <v>20027396</v>
      </c>
      <c r="G54" t="str">
        <f ca="1"/>
        <v>Alegaon shirbhavi 82 Village</v>
      </c>
      <c r="H54" t="str">
        <f ca="1"/>
        <v>waki</v>
      </c>
      <c r="I54" t="str">
        <f ca="1"/>
        <v>Waki ESR OL 2</v>
      </c>
      <c r="J54">
        <f ca="1"/>
        <v>0</v>
      </c>
      <c r="K54">
        <f ca="1"/>
        <v>0</v>
      </c>
      <c r="L54" t="str">
        <f ca="1"/>
        <v>0.75 LL</v>
      </c>
      <c r="M54">
        <f ca="1"/>
        <v>0</v>
      </c>
      <c r="N54">
        <f ca="1"/>
        <v>26.242734375000001</v>
      </c>
      <c r="O54">
        <f ca="1"/>
        <v>0</v>
      </c>
      <c r="P54">
        <f ca="1"/>
        <v>0</v>
      </c>
      <c r="Q54">
        <f ca="1"/>
        <v>18.31072998046875</v>
      </c>
      <c r="R54">
        <f ca="1"/>
        <v>0</v>
      </c>
      <c r="S54">
        <f ca="1"/>
        <v>27.169506835937501</v>
      </c>
      <c r="T54">
        <f ca="1"/>
        <v>1</v>
      </c>
      <c r="U54" t="str">
        <f ca="1"/>
        <v>19-May</v>
      </c>
      <c r="V54" t="str">
        <f ca="1"/>
        <v>18-May</v>
      </c>
      <c r="W54" t="str">
        <f ca="1"/>
        <v>17-May</v>
      </c>
      <c r="X54" t="str">
        <f ca="1"/>
        <v>16-May</v>
      </c>
      <c r="Y54" t="str">
        <f ca="1"/>
        <v>15-May</v>
      </c>
      <c r="Z54" t="str">
        <f ca="1"/>
        <v>14-May</v>
      </c>
      <c r="AA54" t="str">
        <f ca="1"/>
        <v>13-May</v>
      </c>
      <c r="AB54" t="str">
        <f ca="1"/>
        <v>0.75</v>
      </c>
    </row>
    <row r="55" spans="1:28" x14ac:dyDescent="0.35">
      <c r="A55" s="33" t="s">
        <v>779</v>
      </c>
      <c r="B55" t="str">
        <f t="array" aca="1" ref="B55:AB55" ca="1">_xll.PICurrVal('Pune Datalink'!$B$2:$AB$2,0,'Pune Datalink'!$A$55)</f>
        <v>Pune</v>
      </c>
      <c r="C55" t="str">
        <f ca="1"/>
        <v>Pune</v>
      </c>
      <c r="D55" t="str">
        <f ca="1"/>
        <v>Pune</v>
      </c>
      <c r="E55" t="str">
        <f ca="1"/>
        <v>Mulshi</v>
      </c>
      <c r="F55" t="str">
        <f ca="1"/>
        <v>20022133</v>
      </c>
      <c r="G55" t="str">
        <f ca="1"/>
        <v>Peth RR</v>
      </c>
      <c r="H55" t="str">
        <f ca="1"/>
        <v>Kurwandi</v>
      </c>
      <c r="I55" t="str">
        <f ca="1"/>
        <v>Kurwandi Ashram ESR 0.20LL</v>
      </c>
      <c r="J55">
        <f ca="1"/>
        <v>0</v>
      </c>
      <c r="K55">
        <f ca="1"/>
        <v>0</v>
      </c>
      <c r="L55" t="str">
        <f ca="1"/>
        <v>0.20LL</v>
      </c>
      <c r="M55">
        <f ca="1"/>
        <v>0</v>
      </c>
      <c r="N55">
        <f ca="1"/>
        <v>0</v>
      </c>
      <c r="O55">
        <f ca="1"/>
        <v>0</v>
      </c>
      <c r="P55">
        <f ca="1"/>
        <v>0</v>
      </c>
      <c r="Q55">
        <f ca="1"/>
        <v>0</v>
      </c>
      <c r="R55">
        <f ca="1"/>
        <v>0</v>
      </c>
      <c r="S55">
        <f ca="1"/>
        <v>0</v>
      </c>
      <c r="T55">
        <f ca="1"/>
        <v>1</v>
      </c>
      <c r="U55" t="str">
        <f ca="1"/>
        <v>19-May</v>
      </c>
      <c r="V55" t="str">
        <f ca="1"/>
        <v>18-May</v>
      </c>
      <c r="W55" t="str">
        <f ca="1"/>
        <v>17-May</v>
      </c>
      <c r="X55" t="str">
        <f ca="1"/>
        <v>16-May</v>
      </c>
      <c r="Y55" t="str">
        <f ca="1"/>
        <v>15-May</v>
      </c>
      <c r="Z55" t="str">
        <f ca="1"/>
        <v>14-May</v>
      </c>
      <c r="AA55" t="str">
        <f ca="1"/>
        <v>13-May</v>
      </c>
      <c r="AB55" t="str">
        <f ca="1"/>
        <v>0.2</v>
      </c>
    </row>
    <row r="56" spans="1:28" x14ac:dyDescent="0.35">
      <c r="A56" s="33" t="s">
        <v>337</v>
      </c>
      <c r="B56" t="str">
        <f t="array" aca="1" ref="B56:AB56" ca="1">_xll.PICurrVal('Pune Datalink'!$B$2:$AB$2,0,'Pune Datalink'!$A$56)</f>
        <v>Pune</v>
      </c>
      <c r="C56" t="str">
        <f ca="1"/>
        <v>Pune 1</v>
      </c>
      <c r="D56" t="str">
        <f ca="1"/>
        <v>Baramati</v>
      </c>
      <c r="E56" t="str">
        <f ca="1"/>
        <v>Ambegaon</v>
      </c>
      <c r="F56" t="str">
        <f ca="1"/>
        <v>20017250</v>
      </c>
      <c r="G56" t="str">
        <f ca="1"/>
        <v>LONI BHAPKAR RRWSS</v>
      </c>
      <c r="H56" t="str">
        <f ca="1"/>
        <v>LoniBhapkar</v>
      </c>
      <c r="I56" t="str">
        <f ca="1"/>
        <v>LoniBhapkar Vasti OL2 ESR</v>
      </c>
      <c r="J56">
        <f ca="1"/>
        <v>0</v>
      </c>
      <c r="K56">
        <f ca="1"/>
        <v>1063.947998046875</v>
      </c>
      <c r="L56" t="str">
        <f ca="1"/>
        <v>0.7LL</v>
      </c>
      <c r="M56">
        <f ca="1"/>
        <v>0</v>
      </c>
      <c r="N56">
        <f ca="1"/>
        <v>0</v>
      </c>
      <c r="O56">
        <f ca="1"/>
        <v>0</v>
      </c>
      <c r="P56">
        <f ca="1"/>
        <v>0</v>
      </c>
      <c r="Q56">
        <f ca="1"/>
        <v>0</v>
      </c>
      <c r="R56">
        <f ca="1"/>
        <v>0</v>
      </c>
      <c r="S56">
        <f ca="1"/>
        <v>0</v>
      </c>
      <c r="T56">
        <f ca="1"/>
        <v>1</v>
      </c>
      <c r="U56" t="str">
        <f ca="1"/>
        <v>19-May</v>
      </c>
      <c r="V56" t="str">
        <f ca="1"/>
        <v>18-May</v>
      </c>
      <c r="W56" t="str">
        <f ca="1"/>
        <v>17-May</v>
      </c>
      <c r="X56" t="str">
        <f ca="1"/>
        <v>16-May</v>
      </c>
      <c r="Y56" t="str">
        <f ca="1"/>
        <v>15-May</v>
      </c>
      <c r="Z56" t="str">
        <f ca="1"/>
        <v>14-May</v>
      </c>
      <c r="AA56" t="str">
        <f ca="1"/>
        <v>13-May</v>
      </c>
      <c r="AB56" t="str">
        <f ca="1"/>
        <v>0.7</v>
      </c>
    </row>
    <row r="57" spans="1:28" x14ac:dyDescent="0.35">
      <c r="A57" s="33" t="s">
        <v>336</v>
      </c>
      <c r="B57" t="str">
        <f t="array" aca="1" ref="B57:AB57" ca="1">_xll.PICurrVal('Pune Datalink'!$B$2:$AB$2,0,'Pune Datalink'!$A$57)</f>
        <v>Pune</v>
      </c>
      <c r="C57" t="str">
        <f ca="1"/>
        <v>Pune 1</v>
      </c>
      <c r="D57" t="str">
        <f ca="1"/>
        <v>Baramati</v>
      </c>
      <c r="E57" t="str">
        <f ca="1"/>
        <v>Ambegaon</v>
      </c>
      <c r="F57" t="str">
        <f ca="1"/>
        <v>20017250</v>
      </c>
      <c r="G57" t="str">
        <f ca="1"/>
        <v>LONI BHAPKAR RRWSS</v>
      </c>
      <c r="H57" t="str">
        <f ca="1"/>
        <v>LoniBhapkar</v>
      </c>
      <c r="I57" t="str">
        <f ca="1"/>
        <v>LoniBhapkar Vasti OL1 ESR</v>
      </c>
      <c r="J57">
        <f ca="1"/>
        <v>0</v>
      </c>
      <c r="K57">
        <f ca="1"/>
        <v>1215.86474609375</v>
      </c>
      <c r="L57" t="str">
        <f ca="1"/>
        <v>0.7LL</v>
      </c>
      <c r="M57">
        <f ca="1"/>
        <v>0</v>
      </c>
      <c r="N57">
        <f ca="1"/>
        <v>0</v>
      </c>
      <c r="O57">
        <f ca="1"/>
        <v>0</v>
      </c>
      <c r="P57">
        <f ca="1"/>
        <v>0</v>
      </c>
      <c r="Q57">
        <f ca="1"/>
        <v>0</v>
      </c>
      <c r="R57">
        <f ca="1"/>
        <v>0</v>
      </c>
      <c r="S57">
        <f ca="1"/>
        <v>0</v>
      </c>
      <c r="T57">
        <f ca="1"/>
        <v>0</v>
      </c>
      <c r="U57" t="str">
        <f ca="1"/>
        <v>19-May</v>
      </c>
      <c r="V57" t="str">
        <f ca="1"/>
        <v>18-May</v>
      </c>
      <c r="W57" t="str">
        <f ca="1"/>
        <v>17-May</v>
      </c>
      <c r="X57" t="str">
        <f ca="1"/>
        <v>16-May</v>
      </c>
      <c r="Y57" t="str">
        <f ca="1"/>
        <v>15-May</v>
      </c>
      <c r="Z57" t="str">
        <f ca="1"/>
        <v>14-May</v>
      </c>
      <c r="AA57" t="str">
        <f ca="1"/>
        <v>13-May</v>
      </c>
      <c r="AB57" t="str">
        <f ca="1"/>
        <v>0.7</v>
      </c>
    </row>
    <row r="58" spans="1:28" x14ac:dyDescent="0.35">
      <c r="A58" s="33" t="s">
        <v>335</v>
      </c>
      <c r="B58" t="str">
        <f t="array" aca="1" ref="B58:AB58" ca="1">_xll.PICurrVal('Pune Datalink'!$B$2:$AB$2,0,'Pune Datalink'!$A$58)</f>
        <v>Pune</v>
      </c>
      <c r="C58" t="str">
        <f ca="1"/>
        <v>Pune 1</v>
      </c>
      <c r="D58" t="str">
        <f ca="1"/>
        <v>Baramati</v>
      </c>
      <c r="E58" t="str">
        <f ca="1"/>
        <v>Ambegaon</v>
      </c>
      <c r="F58" t="str">
        <f ca="1"/>
        <v>20017250</v>
      </c>
      <c r="G58" t="str">
        <f ca="1"/>
        <v>LONI BHAPKAR RRWSS</v>
      </c>
      <c r="H58" t="str">
        <f ca="1"/>
        <v>LoniBhapkar</v>
      </c>
      <c r="I58" t="str">
        <f ca="1"/>
        <v>LoniBhapkar (gothen) ESR 0.7LL</v>
      </c>
      <c r="J58">
        <f ca="1"/>
        <v>0</v>
      </c>
      <c r="K58">
        <f ca="1"/>
        <v>752407.375</v>
      </c>
      <c r="L58" t="str">
        <f ca="1"/>
        <v>0.7LL</v>
      </c>
      <c r="M58">
        <f ca="1"/>
        <v>4250.5446526227679</v>
      </c>
      <c r="N58">
        <f ca="1"/>
        <v>0</v>
      </c>
      <c r="O58">
        <f ca="1"/>
        <v>0</v>
      </c>
      <c r="P58">
        <f ca="1"/>
        <v>7437.1968749999996</v>
      </c>
      <c r="Q58">
        <f ca="1"/>
        <v>3226.5569470620844</v>
      </c>
      <c r="R58">
        <f ca="1"/>
        <v>26.637499999999999</v>
      </c>
      <c r="S58">
        <f ca="1"/>
        <v>23.405000000000001</v>
      </c>
      <c r="T58">
        <f ca="1"/>
        <v>1</v>
      </c>
      <c r="U58" t="str">
        <f ca="1"/>
        <v>19-May</v>
      </c>
      <c r="V58" t="str">
        <f ca="1"/>
        <v>18-May</v>
      </c>
      <c r="W58" t="str">
        <f ca="1"/>
        <v>17-May</v>
      </c>
      <c r="X58" t="str">
        <f ca="1"/>
        <v>16-May</v>
      </c>
      <c r="Y58" t="str">
        <f ca="1"/>
        <v>15-May</v>
      </c>
      <c r="Z58" t="str">
        <f ca="1"/>
        <v>14-May</v>
      </c>
      <c r="AA58" t="str">
        <f ca="1"/>
        <v>13-May</v>
      </c>
      <c r="AB58" t="str">
        <f ca="1"/>
        <v>0.7</v>
      </c>
    </row>
    <row r="59" spans="1:28" x14ac:dyDescent="0.35">
      <c r="A59" s="33" t="s">
        <v>772</v>
      </c>
      <c r="B59" t="str">
        <f t="array" aca="1" ref="B59:AB59" ca="1">_xll.PICurrVal('Pune Datalink'!$B$2:$AB$2,0,'Pune Datalink'!$A$59)</f>
        <v>Sangli</v>
      </c>
      <c r="C59" t="str">
        <f ca="1"/>
        <v>Solapur</v>
      </c>
      <c r="D59" t="str">
        <f ca="1"/>
        <v>Solapur</v>
      </c>
      <c r="E59" t="str">
        <f ca="1"/>
        <v>Mangalvedhe</v>
      </c>
      <c r="F59" t="str">
        <f ca="1"/>
        <v>20033593</v>
      </c>
      <c r="G59" t="str">
        <f ca="1"/>
        <v>Andhalgaon and 3 villages</v>
      </c>
      <c r="H59" t="str">
        <f ca="1"/>
        <v>LAXMIDHAHIWADI</v>
      </c>
      <c r="I59" t="str">
        <f ca="1"/>
        <v>LAXMIDHAHIWADI ESR 0.47LL</v>
      </c>
      <c r="J59">
        <f ca="1"/>
        <v>0</v>
      </c>
      <c r="K59">
        <f ca="1"/>
        <v>23.766939163208008</v>
      </c>
      <c r="L59" t="str">
        <f ca="1"/>
        <v>0.47LL</v>
      </c>
      <c r="M59">
        <f ca="1"/>
        <v>0</v>
      </c>
      <c r="N59">
        <f ca="1"/>
        <v>0</v>
      </c>
      <c r="O59">
        <f ca="1"/>
        <v>0</v>
      </c>
      <c r="P59">
        <f ca="1"/>
        <v>0</v>
      </c>
      <c r="Q59">
        <f ca="1"/>
        <v>0</v>
      </c>
      <c r="R59">
        <f ca="1"/>
        <v>0</v>
      </c>
      <c r="S59">
        <f ca="1"/>
        <v>0</v>
      </c>
      <c r="T59">
        <f ca="1"/>
        <v>0</v>
      </c>
      <c r="U59" t="str">
        <f ca="1"/>
        <v>19-May</v>
      </c>
      <c r="V59" t="str">
        <f ca="1"/>
        <v>18-May</v>
      </c>
      <c r="W59" t="str">
        <f ca="1"/>
        <v>17-May</v>
      </c>
      <c r="X59" t="str">
        <f ca="1"/>
        <v>16-May</v>
      </c>
      <c r="Y59" t="str">
        <f ca="1"/>
        <v>15-May</v>
      </c>
      <c r="Z59" t="str">
        <f ca="1"/>
        <v>14-May</v>
      </c>
      <c r="AA59" t="str">
        <f ca="1"/>
        <v>13-May</v>
      </c>
      <c r="AB59" t="str">
        <f ca="1"/>
        <v>0.47</v>
      </c>
    </row>
    <row r="60" spans="1:28" x14ac:dyDescent="0.35">
      <c r="A60" s="33" t="s">
        <v>753</v>
      </c>
      <c r="B60" t="str">
        <f t="array" aca="1" ref="B60:AB60" ca="1">_xll.PICurrVal('Pune Datalink'!$B$2:$AB$2,0,'Pune Datalink'!$A$60)</f>
        <v>Sangli</v>
      </c>
      <c r="C60" t="str">
        <f ca="1"/>
        <v>Solapur</v>
      </c>
      <c r="D60" t="str">
        <f ca="1"/>
        <v>Solapur</v>
      </c>
      <c r="E60" t="str">
        <f ca="1"/>
        <v>Sangola</v>
      </c>
      <c r="F60" t="str">
        <f ca="1"/>
        <v>20027396</v>
      </c>
      <c r="G60" t="str">
        <f ca="1"/>
        <v>Alegaon shirbhavi 82 Village</v>
      </c>
      <c r="H60" t="str">
        <f ca="1"/>
        <v>Watambare</v>
      </c>
      <c r="I60" t="str">
        <f ca="1"/>
        <v>Watambare Existing ESR 0.50 LL</v>
      </c>
      <c r="J60">
        <f ca="1"/>
        <v>33.186229705810547</v>
      </c>
      <c r="K60">
        <f ca="1"/>
        <v>12746.986328125</v>
      </c>
      <c r="L60" t="str">
        <f ca="1"/>
        <v>0.50 LL</v>
      </c>
      <c r="M60">
        <f ca="1"/>
        <v>1.76044921875</v>
      </c>
      <c r="N60">
        <f ca="1"/>
        <v>0.37955078125000002</v>
      </c>
      <c r="O60">
        <f ca="1"/>
        <v>2.3224511718750001</v>
      </c>
      <c r="P60">
        <f ca="1"/>
        <v>1.7146484375</v>
      </c>
      <c r="Q60">
        <f ca="1"/>
        <v>0.163271484375</v>
      </c>
      <c r="R60">
        <f ca="1"/>
        <v>1.6552050781250001</v>
      </c>
      <c r="S60">
        <f ca="1"/>
        <v>2.5050488281250001</v>
      </c>
      <c r="T60">
        <f ca="1"/>
        <v>1</v>
      </c>
      <c r="U60" t="str">
        <f ca="1"/>
        <v>19-May</v>
      </c>
      <c r="V60" t="str">
        <f ca="1"/>
        <v>18-May</v>
      </c>
      <c r="W60" t="str">
        <f ca="1"/>
        <v>17-May</v>
      </c>
      <c r="X60" t="str">
        <f ca="1"/>
        <v>16-May</v>
      </c>
      <c r="Y60" t="str">
        <f ca="1"/>
        <v>15-May</v>
      </c>
      <c r="Z60" t="str">
        <f ca="1"/>
        <v>14-May</v>
      </c>
      <c r="AA60" t="str">
        <f ca="1"/>
        <v>13-May</v>
      </c>
      <c r="AB60" t="str">
        <f ca="1"/>
        <v>0.5</v>
      </c>
    </row>
    <row r="61" spans="1:28" x14ac:dyDescent="0.35">
      <c r="A61" s="33" t="s">
        <v>602</v>
      </c>
      <c r="B61" t="str">
        <f t="array" aca="1" ref="B61:AB61" ca="1">_xll.PICurrVal('Pune Datalink'!$B$2:$AB$2,0,'Pune Datalink'!$A$61)</f>
        <v>Pune</v>
      </c>
      <c r="C61" t="str">
        <f ca="1"/>
        <v>Pune</v>
      </c>
      <c r="D61" t="str">
        <f ca="1"/>
        <v>Pune</v>
      </c>
      <c r="E61" t="str">
        <f ca="1"/>
        <v>Mulshi</v>
      </c>
      <c r="F61" t="str">
        <f ca="1"/>
        <v>20022133</v>
      </c>
      <c r="G61" t="str">
        <f ca="1"/>
        <v>Peth RR</v>
      </c>
      <c r="H61" t="str">
        <f ca="1"/>
        <v>Paragaon</v>
      </c>
      <c r="I61" t="str">
        <f ca="1"/>
        <v>Paragaon Gaothan OL 1 ESR 0.10LL</v>
      </c>
      <c r="J61">
        <f ca="1"/>
        <v>0</v>
      </c>
      <c r="K61">
        <f ca="1"/>
        <v>359.5439453125</v>
      </c>
      <c r="L61" t="str">
        <f ca="1"/>
        <v>0.10LL</v>
      </c>
      <c r="M61">
        <f ca="1"/>
        <v>0</v>
      </c>
      <c r="N61">
        <f ca="1"/>
        <v>0</v>
      </c>
      <c r="O61">
        <f ca="1"/>
        <v>0</v>
      </c>
      <c r="P61">
        <f ca="1"/>
        <v>0</v>
      </c>
      <c r="Q61">
        <f ca="1"/>
        <v>0</v>
      </c>
      <c r="R61">
        <f ca="1"/>
        <v>0</v>
      </c>
      <c r="S61">
        <f ca="1"/>
        <v>0</v>
      </c>
      <c r="T61">
        <f ca="1"/>
        <v>0</v>
      </c>
      <c r="U61" t="str">
        <f ca="1"/>
        <v>19-May</v>
      </c>
      <c r="V61" t="str">
        <f ca="1"/>
        <v>18-May</v>
      </c>
      <c r="W61" t="str">
        <f ca="1"/>
        <v>17-May</v>
      </c>
      <c r="X61" t="str">
        <f ca="1"/>
        <v>16-May</v>
      </c>
      <c r="Y61" t="str">
        <f ca="1"/>
        <v>15-May</v>
      </c>
      <c r="Z61" t="str">
        <f ca="1"/>
        <v>14-May</v>
      </c>
      <c r="AA61" t="str">
        <f ca="1"/>
        <v>13-May</v>
      </c>
      <c r="AB61" t="str">
        <f ca="1"/>
        <v>0.1</v>
      </c>
    </row>
    <row r="62" spans="1:28" x14ac:dyDescent="0.35">
      <c r="A62" s="33" t="s">
        <v>940</v>
      </c>
      <c r="B62" t="str">
        <f t="array" aca="1" ref="B62:AB62" ca="1">_xll.PICurrVal('Pune Datalink'!$B$2:$AB$2,0,'Pune Datalink'!$A$62)</f>
        <v>Pune</v>
      </c>
      <c r="C62" t="str">
        <f ca="1"/>
        <v>Satara</v>
      </c>
      <c r="D62" t="str">
        <f ca="1"/>
        <v>Pune</v>
      </c>
      <c r="E62" t="str">
        <f ca="1"/>
        <v>Phaltan</v>
      </c>
      <c r="F62" t="str">
        <f ca="1"/>
        <v>20019021</v>
      </c>
      <c r="G62" t="str">
        <f ca="1"/>
        <v>Dhuldev Algudewadi</v>
      </c>
      <c r="H62" t="str">
        <f ca="1"/>
        <v>Algudewadi</v>
      </c>
      <c r="I62" t="str">
        <f ca="1"/>
        <v>Ghatevasti ESR 0.25 LL</v>
      </c>
      <c r="J62">
        <f ca="1"/>
        <v>0</v>
      </c>
      <c r="K62">
        <f ca="1"/>
        <v>3.0113956928253174</v>
      </c>
      <c r="L62" t="str">
        <f ca="1"/>
        <v>0.25 LL</v>
      </c>
      <c r="M62">
        <f ca="1"/>
        <v>0</v>
      </c>
      <c r="N62">
        <f ca="1"/>
        <v>3.0113956928253173E-2</v>
      </c>
      <c r="O62">
        <f ca="1"/>
        <v>4.1899347305297853E-3</v>
      </c>
      <c r="P62">
        <f ca="1"/>
        <v>0</v>
      </c>
      <c r="Q62">
        <f ca="1"/>
        <v>0</v>
      </c>
      <c r="R62">
        <f ca="1"/>
        <v>0</v>
      </c>
      <c r="S62">
        <f ca="1"/>
        <v>0</v>
      </c>
      <c r="T62">
        <f ca="1"/>
        <v>1</v>
      </c>
      <c r="U62" t="str">
        <f ca="1"/>
        <v>19-May</v>
      </c>
      <c r="V62" t="str">
        <f ca="1"/>
        <v>18-May</v>
      </c>
      <c r="W62" t="str">
        <f ca="1"/>
        <v>17-May</v>
      </c>
      <c r="X62" t="str">
        <f ca="1"/>
        <v>16-May</v>
      </c>
      <c r="Y62" t="str">
        <f ca="1"/>
        <v>15-May</v>
      </c>
      <c r="Z62" t="str">
        <f ca="1"/>
        <v>14-May</v>
      </c>
      <c r="AA62" t="str">
        <f ca="1"/>
        <v>13-May</v>
      </c>
      <c r="AB62" t="str">
        <f ca="1"/>
        <v>0.25</v>
      </c>
    </row>
    <row r="63" spans="1:28" x14ac:dyDescent="0.35">
      <c r="A63" s="33" t="s">
        <v>370</v>
      </c>
      <c r="B63" t="str">
        <f t="array" aca="1" ref="B63:AB63" ca="1">_xll.PICurrVal('Pune Datalink'!$B$2:$AB$2,0,'Pune Datalink'!$A$63)</f>
        <v>Pune</v>
      </c>
      <c r="C63" t="str">
        <f ca="1"/>
        <v>Pune 2</v>
      </c>
      <c r="D63" t="str">
        <f ca="1"/>
        <v>Maval</v>
      </c>
      <c r="E63" t="str">
        <f ca="1"/>
        <v>Daund</v>
      </c>
      <c r="F63" t="str">
        <f ca="1"/>
        <v>20013367</v>
      </c>
      <c r="G63" t="str">
        <f ca="1"/>
        <v>Done Adhale RR</v>
      </c>
      <c r="H63" t="str">
        <f ca="1"/>
        <v>ADHALE BK</v>
      </c>
      <c r="I63" t="str">
        <f ca="1"/>
        <v>ADHALE BK GSR OL2</v>
      </c>
      <c r="J63">
        <f ca="1"/>
        <v>0</v>
      </c>
      <c r="K63">
        <f ca="1"/>
        <v>0</v>
      </c>
      <c r="L63" t="str">
        <f ca="1"/>
        <v>0.6LL</v>
      </c>
      <c r="M63">
        <f ca="1"/>
        <v>0</v>
      </c>
      <c r="N63">
        <f ca="1"/>
        <v>0</v>
      </c>
      <c r="O63">
        <f ca="1"/>
        <v>0</v>
      </c>
      <c r="P63">
        <f ca="1"/>
        <v>0</v>
      </c>
      <c r="Q63">
        <f ca="1"/>
        <v>0</v>
      </c>
      <c r="R63">
        <f ca="1"/>
        <v>0</v>
      </c>
      <c r="S63">
        <f ca="1"/>
        <v>0</v>
      </c>
      <c r="T63">
        <f ca="1"/>
        <v>1</v>
      </c>
      <c r="U63" t="str">
        <f ca="1"/>
        <v>19-May</v>
      </c>
      <c r="V63" t="str">
        <f ca="1"/>
        <v>18-May</v>
      </c>
      <c r="W63" t="str">
        <f ca="1"/>
        <v>17-May</v>
      </c>
      <c r="X63" t="str">
        <f ca="1"/>
        <v>16-May</v>
      </c>
      <c r="Y63" t="str">
        <f ca="1"/>
        <v>15-May</v>
      </c>
      <c r="Z63" t="str">
        <f ca="1"/>
        <v>14-May</v>
      </c>
      <c r="AA63" t="str">
        <f ca="1"/>
        <v>13-May</v>
      </c>
      <c r="AB63" t="str">
        <f ca="1"/>
        <v>0.6</v>
      </c>
    </row>
    <row r="64" spans="1:28" x14ac:dyDescent="0.35">
      <c r="A64" s="33" t="s">
        <v>941</v>
      </c>
      <c r="B64" t="str">
        <f t="array" aca="1" ref="B64:AB64" ca="1">_xll.PICurrVal('Pune Datalink'!$B$2:$AB$2,0,'Pune Datalink'!$A$64)</f>
        <v>Pune</v>
      </c>
      <c r="C64" t="str">
        <f ca="1"/>
        <v>Pune 1</v>
      </c>
      <c r="D64" t="str">
        <f ca="1"/>
        <v>Pune 1</v>
      </c>
      <c r="E64" t="str">
        <f ca="1"/>
        <v>Daund</v>
      </c>
      <c r="F64" t="str">
        <f ca="1"/>
        <v>7942135</v>
      </c>
      <c r="G64" t="str">
        <f ca="1"/>
        <v>Gar, Sonwadi, Nanviz RR</v>
      </c>
      <c r="H64" t="str">
        <f ca="1"/>
        <v>Holimala</v>
      </c>
      <c r="I64" t="str">
        <f ca="1"/>
        <v>Holimala OL2 ESR 0.70 LL</v>
      </c>
      <c r="J64">
        <f ca="1"/>
        <v>0</v>
      </c>
      <c r="K64">
        <f ca="1"/>
        <v>0</v>
      </c>
      <c r="L64" t="str">
        <f ca="1"/>
        <v>0.70 LL</v>
      </c>
      <c r="M64">
        <f ca="1"/>
        <v>0</v>
      </c>
      <c r="N64">
        <f ca="1"/>
        <v>0</v>
      </c>
      <c r="O64">
        <f ca="1"/>
        <v>0</v>
      </c>
      <c r="P64">
        <f ca="1"/>
        <v>0</v>
      </c>
      <c r="Q64">
        <f ca="1"/>
        <v>0</v>
      </c>
      <c r="R64">
        <f ca="1"/>
        <v>0</v>
      </c>
      <c r="S64">
        <f ca="1"/>
        <v>0</v>
      </c>
      <c r="T64">
        <f ca="1"/>
        <v>0</v>
      </c>
      <c r="U64" t="str">
        <f ca="1"/>
        <v>19-May</v>
      </c>
      <c r="V64" t="str">
        <f ca="1"/>
        <v>18-May</v>
      </c>
      <c r="W64" t="str">
        <f ca="1"/>
        <v>17-May</v>
      </c>
      <c r="X64" t="str">
        <f ca="1"/>
        <v>16-May</v>
      </c>
      <c r="Y64" t="str">
        <f ca="1"/>
        <v>15-May</v>
      </c>
      <c r="Z64" t="str">
        <f ca="1"/>
        <v>14-May</v>
      </c>
      <c r="AA64" t="str">
        <f ca="1"/>
        <v>13-May</v>
      </c>
      <c r="AB64" t="str">
        <f ca="1"/>
        <v>0.7</v>
      </c>
    </row>
    <row r="65" spans="1:28" x14ac:dyDescent="0.35">
      <c r="A65" s="33" t="s">
        <v>765</v>
      </c>
      <c r="B65" t="str">
        <f t="array" aca="1" ref="B65:AB65" ca="1">_xll.PICurrVal('Pune Datalink'!$B$2:$AB$2,0,'Pune Datalink'!$A$65)</f>
        <v>Sangli</v>
      </c>
      <c r="C65" t="str">
        <f ca="1"/>
        <v>Solapur</v>
      </c>
      <c r="D65" t="str">
        <f ca="1"/>
        <v>Solapur</v>
      </c>
      <c r="E65" t="str">
        <f ca="1"/>
        <v>Sangola</v>
      </c>
      <c r="F65" t="str">
        <f ca="1"/>
        <v>20027396</v>
      </c>
      <c r="G65" t="str">
        <f ca="1"/>
        <v>Alegaon shirbhavi 82 Village</v>
      </c>
      <c r="H65" t="str">
        <f ca="1"/>
        <v>Gaudwadi</v>
      </c>
      <c r="I65" t="str">
        <f ca="1"/>
        <v>Gaudwadi Existing ESR 0.25 LL</v>
      </c>
      <c r="J65">
        <f ca="1"/>
        <v>15.684797286987305</v>
      </c>
      <c r="K65">
        <f ca="1"/>
        <v>9879.5458984375</v>
      </c>
      <c r="L65" t="str">
        <f ca="1"/>
        <v>0.25 LL</v>
      </c>
      <c r="M65">
        <f ca="1"/>
        <v>0</v>
      </c>
      <c r="N65">
        <f ca="1"/>
        <v>0</v>
      </c>
      <c r="O65">
        <f ca="1"/>
        <v>0</v>
      </c>
      <c r="P65">
        <f ca="1"/>
        <v>0</v>
      </c>
      <c r="Q65">
        <f ca="1"/>
        <v>0</v>
      </c>
      <c r="R65">
        <f ca="1"/>
        <v>0</v>
      </c>
      <c r="S65">
        <f ca="1"/>
        <v>0</v>
      </c>
      <c r="T65">
        <f ca="1"/>
        <v>0</v>
      </c>
      <c r="U65" t="str">
        <f ca="1"/>
        <v>19-May</v>
      </c>
      <c r="V65" t="str">
        <f ca="1"/>
        <v>18-May</v>
      </c>
      <c r="W65" t="str">
        <f ca="1"/>
        <v>17-May</v>
      </c>
      <c r="X65" t="str">
        <f ca="1"/>
        <v>16-May</v>
      </c>
      <c r="Y65" t="str">
        <f ca="1"/>
        <v>15-May</v>
      </c>
      <c r="Z65" t="str">
        <f ca="1"/>
        <v>14-May</v>
      </c>
      <c r="AA65" t="str">
        <f ca="1"/>
        <v>13-May</v>
      </c>
      <c r="AB65" t="str">
        <f ca="1"/>
        <v>0.25</v>
      </c>
    </row>
    <row r="66" spans="1:28" x14ac:dyDescent="0.35">
      <c r="A66" s="33" t="s">
        <v>604</v>
      </c>
      <c r="B66" t="str">
        <f t="array" aca="1" ref="B66:AB66" ca="1">_xll.PICurrVal('Pune Datalink'!$B$2:$AB$2,0,'Pune Datalink'!$A$66)</f>
        <v>Sangli</v>
      </c>
      <c r="C66" t="str">
        <f ca="1"/>
        <v>Solapur</v>
      </c>
      <c r="D66" t="str">
        <f ca="1"/>
        <v>Solapur</v>
      </c>
      <c r="E66" t="str">
        <f ca="1"/>
        <v>Sangola</v>
      </c>
      <c r="F66" t="str">
        <f ca="1"/>
        <v>20027396</v>
      </c>
      <c r="G66" t="str">
        <f ca="1"/>
        <v>Alegaon shirbhavi 82 Village</v>
      </c>
      <c r="H66" t="str">
        <f ca="1"/>
        <v>Chincholi Gaon</v>
      </c>
      <c r="I66" t="str">
        <f ca="1"/>
        <v>Chincholi ESR OL 2</v>
      </c>
      <c r="J66">
        <f ca="1"/>
        <v>0</v>
      </c>
      <c r="K66">
        <f ca="1"/>
        <v>421.1778564453125</v>
      </c>
      <c r="L66" t="str">
        <f ca="1"/>
        <v>0.10 LL</v>
      </c>
      <c r="M66">
        <f ca="1"/>
        <v>0</v>
      </c>
      <c r="N66">
        <f ca="1"/>
        <v>9.4743041992187499E-2</v>
      </c>
      <c r="O66">
        <f ca="1"/>
        <v>0</v>
      </c>
      <c r="P66">
        <f ca="1"/>
        <v>0</v>
      </c>
      <c r="Q66">
        <f ca="1"/>
        <v>0.11668060302734375</v>
      </c>
      <c r="R66">
        <f ca="1"/>
        <v>0</v>
      </c>
      <c r="S66">
        <f ca="1"/>
        <v>8.0762023925781246E-2</v>
      </c>
      <c r="T66">
        <f ca="1"/>
        <v>1</v>
      </c>
      <c r="U66" t="str">
        <f ca="1"/>
        <v>19-May</v>
      </c>
      <c r="V66" t="str">
        <f ca="1"/>
        <v>18-May</v>
      </c>
      <c r="W66" t="str">
        <f ca="1"/>
        <v>17-May</v>
      </c>
      <c r="X66" t="str">
        <f ca="1"/>
        <v>16-May</v>
      </c>
      <c r="Y66" t="str">
        <f ca="1"/>
        <v>15-May</v>
      </c>
      <c r="Z66" t="str">
        <f ca="1"/>
        <v>14-May</v>
      </c>
      <c r="AA66" t="str">
        <f ca="1"/>
        <v>13-May</v>
      </c>
      <c r="AB66" t="str">
        <f ca="1"/>
        <v>0.1</v>
      </c>
    </row>
    <row r="67" spans="1:28" x14ac:dyDescent="0.35">
      <c r="A67" s="33" t="s">
        <v>605</v>
      </c>
      <c r="B67" t="str">
        <f t="array" aca="1" ref="B67:AB67" ca="1">_xll.PICurrVal('Pune Datalink'!$B$2:$AB$2,0,'Pune Datalink'!$A$67)</f>
        <v>Sangli</v>
      </c>
      <c r="C67" t="str">
        <f ca="1"/>
        <v>Solapur</v>
      </c>
      <c r="D67" t="str">
        <f ca="1"/>
        <v>Solapur</v>
      </c>
      <c r="E67" t="str">
        <f ca="1"/>
        <v>Sangola</v>
      </c>
      <c r="F67" t="str">
        <f ca="1"/>
        <v>20027396</v>
      </c>
      <c r="G67" t="str">
        <f ca="1"/>
        <v>Alegaon shirbhavi 82 Village</v>
      </c>
      <c r="H67" t="str">
        <f ca="1"/>
        <v>Gayghvan</v>
      </c>
      <c r="I67" t="str">
        <f ca="1"/>
        <v>zone 1 Gayghvan ESR 0.50LL</v>
      </c>
      <c r="J67">
        <f ca="1"/>
        <v>1.7392652034759521</v>
      </c>
      <c r="K67">
        <f ca="1"/>
        <v>9040.2333984375</v>
      </c>
      <c r="L67" t="str">
        <f ca="1"/>
        <v>0.50LL</v>
      </c>
      <c r="M67">
        <f ca="1"/>
        <v>0</v>
      </c>
      <c r="N67">
        <f ca="1"/>
        <v>0</v>
      </c>
      <c r="O67">
        <f ca="1"/>
        <v>0</v>
      </c>
      <c r="P67">
        <f ca="1"/>
        <v>0</v>
      </c>
      <c r="Q67">
        <f ca="1"/>
        <v>0</v>
      </c>
      <c r="R67">
        <f ca="1"/>
        <v>0</v>
      </c>
      <c r="S67">
        <f ca="1"/>
        <v>0</v>
      </c>
      <c r="T67">
        <f ca="1"/>
        <v>0</v>
      </c>
      <c r="U67" t="str">
        <f ca="1"/>
        <v>19-May</v>
      </c>
      <c r="V67" t="str">
        <f ca="1"/>
        <v>18-May</v>
      </c>
      <c r="W67" t="str">
        <f ca="1"/>
        <v>17-May</v>
      </c>
      <c r="X67" t="str">
        <f ca="1"/>
        <v>16-May</v>
      </c>
      <c r="Y67" t="str">
        <f ca="1"/>
        <v>15-May</v>
      </c>
      <c r="Z67" t="str">
        <f ca="1"/>
        <v>14-May</v>
      </c>
      <c r="AA67" t="str">
        <f ca="1"/>
        <v>13-May</v>
      </c>
      <c r="AB67" t="str">
        <f ca="1"/>
        <v>0.5</v>
      </c>
    </row>
    <row r="68" spans="1:28" x14ac:dyDescent="0.35">
      <c r="A68" s="33" t="s">
        <v>750</v>
      </c>
      <c r="B68" t="str">
        <f t="array" aca="1" ref="B68:AB68" ca="1">_xll.PICurrVal('Pune Datalink'!$B$2:$AB$2,0,'Pune Datalink'!$A$68)</f>
        <v>Sangli</v>
      </c>
      <c r="C68" t="str">
        <f ca="1"/>
        <v>Solapur</v>
      </c>
      <c r="D68" t="str">
        <f ca="1"/>
        <v>Solapur</v>
      </c>
      <c r="E68" t="str">
        <f ca="1"/>
        <v>Sangola</v>
      </c>
      <c r="F68" t="str">
        <f ca="1"/>
        <v>20027396</v>
      </c>
      <c r="G68" t="str">
        <f ca="1"/>
        <v>Alegaon shirbhavi 82 Village</v>
      </c>
      <c r="H68" t="str">
        <f ca="1"/>
        <v>Chinke</v>
      </c>
      <c r="I68" t="str">
        <f ca="1"/>
        <v>Chinke Existing ESR 0.15 LL</v>
      </c>
      <c r="J68">
        <f ca="1"/>
        <v>0</v>
      </c>
      <c r="K68">
        <f ca="1"/>
        <v>13645.701171875</v>
      </c>
      <c r="L68" t="str">
        <f ca="1"/>
        <v>0.15 LL</v>
      </c>
      <c r="M68">
        <f ca="1"/>
        <v>1.4245019531250001</v>
      </c>
      <c r="N68">
        <f ca="1"/>
        <v>1.45634765625</v>
      </c>
      <c r="O68">
        <f ca="1"/>
        <v>2.302939453125</v>
      </c>
      <c r="P68">
        <f ca="1"/>
        <v>1.9359570312500001</v>
      </c>
      <c r="Q68">
        <f ca="1"/>
        <v>1.96904296875</v>
      </c>
      <c r="R68">
        <f ca="1"/>
        <v>1.812978515625</v>
      </c>
      <c r="S68">
        <f ca="1"/>
        <v>3.7481640624999999</v>
      </c>
      <c r="T68">
        <f ca="1"/>
        <v>1</v>
      </c>
      <c r="U68" t="str">
        <f ca="1"/>
        <v>19-May</v>
      </c>
      <c r="V68" t="str">
        <f ca="1"/>
        <v>18-May</v>
      </c>
      <c r="W68" t="str">
        <f ca="1"/>
        <v>17-May</v>
      </c>
      <c r="X68" t="str">
        <f ca="1"/>
        <v>16-May</v>
      </c>
      <c r="Y68" t="str">
        <f ca="1"/>
        <v>15-May</v>
      </c>
      <c r="Z68" t="str">
        <f ca="1"/>
        <v>14-May</v>
      </c>
      <c r="AA68" t="str">
        <f ca="1"/>
        <v>13-May</v>
      </c>
      <c r="AB68" t="str">
        <f ca="1"/>
        <v>0.15</v>
      </c>
    </row>
    <row r="69" spans="1:28" x14ac:dyDescent="0.35">
      <c r="A69" s="33" t="s">
        <v>942</v>
      </c>
      <c r="B69" t="str">
        <f t="array" aca="1" ref="B69:AB69" ca="1">_xll.PICurrVal('Pune Datalink'!$B$2:$AB$2,0,'Pune Datalink'!$A$69)</f>
        <v>Pune</v>
      </c>
      <c r="C69" t="str">
        <f ca="1"/>
        <v>Pune 1</v>
      </c>
      <c r="D69" t="str">
        <f ca="1"/>
        <v>Pune 1</v>
      </c>
      <c r="E69" t="str">
        <f ca="1"/>
        <v>Daund</v>
      </c>
      <c r="F69" t="str">
        <f ca="1"/>
        <v>7942135</v>
      </c>
      <c r="G69" t="str">
        <f ca="1"/>
        <v>Gar, Sonwadi, Nanviz RR</v>
      </c>
      <c r="H69" t="str">
        <f ca="1"/>
        <v>Gholapnaagar</v>
      </c>
      <c r="I69" t="str">
        <f ca="1"/>
        <v>Gholapnaagar ESR 0.50LL</v>
      </c>
      <c r="J69">
        <f ca="1"/>
        <v>0</v>
      </c>
      <c r="K69">
        <f ca="1"/>
        <v>11.787090301513672</v>
      </c>
      <c r="L69" t="str">
        <f ca="1"/>
        <v>0.50LL</v>
      </c>
      <c r="M69">
        <f ca="1"/>
        <v>0</v>
      </c>
      <c r="N69">
        <f ca="1"/>
        <v>0</v>
      </c>
      <c r="O69">
        <f ca="1"/>
        <v>0</v>
      </c>
      <c r="P69">
        <f ca="1"/>
        <v>0</v>
      </c>
      <c r="Q69">
        <f ca="1"/>
        <v>0</v>
      </c>
      <c r="R69">
        <f ca="1"/>
        <v>0</v>
      </c>
      <c r="S69">
        <f ca="1"/>
        <v>0</v>
      </c>
      <c r="T69">
        <f ca="1"/>
        <v>1</v>
      </c>
      <c r="U69" t="str">
        <f ca="1"/>
        <v>19-May</v>
      </c>
      <c r="V69" t="str">
        <f ca="1"/>
        <v>18-May</v>
      </c>
      <c r="W69" t="str">
        <f ca="1"/>
        <v>17-May</v>
      </c>
      <c r="X69" t="str">
        <f ca="1"/>
        <v>16-May</v>
      </c>
      <c r="Y69" t="str">
        <f ca="1"/>
        <v>15-May</v>
      </c>
      <c r="Z69" t="str">
        <f ca="1"/>
        <v>14-May</v>
      </c>
      <c r="AA69" t="str">
        <f ca="1"/>
        <v>13-May</v>
      </c>
      <c r="AB69" t="str">
        <f ca="1"/>
        <v>0.5</v>
      </c>
    </row>
    <row r="70" spans="1:28" x14ac:dyDescent="0.35">
      <c r="A70" s="33" t="s">
        <v>606</v>
      </c>
      <c r="B70" t="str">
        <f t="array" aca="1" ref="B70:AB70" ca="1">_xll.PICurrVal('Pune Datalink'!$B$2:$AB$2,0,'Pune Datalink'!$A$70)</f>
        <v>Sangli</v>
      </c>
      <c r="C70" t="str">
        <f ca="1"/>
        <v>Solapur</v>
      </c>
      <c r="D70" t="str">
        <f ca="1"/>
        <v>Solapur</v>
      </c>
      <c r="E70" t="str">
        <f ca="1"/>
        <v>Sangola</v>
      </c>
      <c r="F70" t="str">
        <f ca="1"/>
        <v>20027396</v>
      </c>
      <c r="G70" t="str">
        <f ca="1"/>
        <v>Alegaon shirbhavi 82 Village</v>
      </c>
      <c r="H70" t="str">
        <f ca="1"/>
        <v>Deole</v>
      </c>
      <c r="I70" t="str">
        <f ca="1"/>
        <v>zone 1 Deole ESR 0.50 LL</v>
      </c>
      <c r="J70">
        <f ca="1"/>
        <v>0</v>
      </c>
      <c r="K70">
        <f ca="1"/>
        <v>1172.17529296875</v>
      </c>
      <c r="L70" t="str">
        <f ca="1"/>
        <v>0.50 LL</v>
      </c>
      <c r="M70">
        <f ca="1"/>
        <v>0</v>
      </c>
      <c r="N70">
        <f ca="1"/>
        <v>0</v>
      </c>
      <c r="O70">
        <f ca="1"/>
        <v>0</v>
      </c>
      <c r="P70">
        <f ca="1"/>
        <v>0.38712890625000002</v>
      </c>
      <c r="Q70">
        <f ca="1"/>
        <v>0</v>
      </c>
      <c r="R70">
        <f ca="1"/>
        <v>0</v>
      </c>
      <c r="S70">
        <f ca="1"/>
        <v>0</v>
      </c>
      <c r="T70">
        <f ca="1"/>
        <v>1</v>
      </c>
      <c r="U70" t="str">
        <f ca="1"/>
        <v>19-May</v>
      </c>
      <c r="V70" t="str">
        <f ca="1"/>
        <v>18-May</v>
      </c>
      <c r="W70" t="str">
        <f ca="1"/>
        <v>17-May</v>
      </c>
      <c r="X70" t="str">
        <f ca="1"/>
        <v>16-May</v>
      </c>
      <c r="Y70" t="str">
        <f ca="1"/>
        <v>15-May</v>
      </c>
      <c r="Z70" t="str">
        <f ca="1"/>
        <v>14-May</v>
      </c>
      <c r="AA70" t="str">
        <f ca="1"/>
        <v>13-May</v>
      </c>
      <c r="AB70" t="str">
        <f ca="1"/>
        <v>0.5</v>
      </c>
    </row>
    <row r="71" spans="1:28" x14ac:dyDescent="0.35">
      <c r="A71" s="33" t="s">
        <v>733</v>
      </c>
      <c r="B71" t="str">
        <f t="array" aca="1" ref="B71:AB71" ca="1">_xll.PICurrVal('Pune Datalink'!$B$2:$AB$2,0,'Pune Datalink'!$A$71)</f>
        <v>Sangli</v>
      </c>
      <c r="C71" t="str">
        <f ca="1"/>
        <v>Solapur</v>
      </c>
      <c r="D71" t="str">
        <f ca="1"/>
        <v>Solapur</v>
      </c>
      <c r="E71" t="str">
        <f ca="1"/>
        <v>Sangola</v>
      </c>
      <c r="F71" t="str">
        <f ca="1"/>
        <v>20027396</v>
      </c>
      <c r="G71" t="str">
        <f ca="1"/>
        <v>Alegaon shirbhavi 82 Village</v>
      </c>
      <c r="H71" t="str">
        <f ca="1"/>
        <v>Tarangewadi</v>
      </c>
      <c r="I71" t="str">
        <f ca="1"/>
        <v>Tarangewadi Existing ESR OL1 0.60 LL</v>
      </c>
      <c r="J71">
        <f ca="1"/>
        <v>26.379009246826172</v>
      </c>
      <c r="K71">
        <f ca="1"/>
        <v>3329.629638671875</v>
      </c>
      <c r="L71" t="str">
        <f ca="1"/>
        <v>0.60 LL</v>
      </c>
      <c r="M71">
        <f ca="1"/>
        <v>0.61974609375</v>
      </c>
      <c r="N71">
        <f ca="1"/>
        <v>0.53114746093749998</v>
      </c>
      <c r="O71">
        <f ca="1"/>
        <v>0.64418212890625004</v>
      </c>
      <c r="P71">
        <f ca="1"/>
        <v>1.4648437499999999E-5</v>
      </c>
      <c r="Q71">
        <f ca="1"/>
        <v>0.75098876953125004</v>
      </c>
      <c r="R71">
        <f ca="1"/>
        <v>0.40837402343750001</v>
      </c>
      <c r="S71">
        <f ca="1"/>
        <v>0.499267578125</v>
      </c>
      <c r="T71">
        <f ca="1"/>
        <v>1</v>
      </c>
      <c r="U71" t="str">
        <f ca="1"/>
        <v>19-May</v>
      </c>
      <c r="V71" t="str">
        <f ca="1"/>
        <v>18-May</v>
      </c>
      <c r="W71" t="str">
        <f ca="1"/>
        <v>17-May</v>
      </c>
      <c r="X71" t="str">
        <f ca="1"/>
        <v>16-May</v>
      </c>
      <c r="Y71" t="str">
        <f ca="1"/>
        <v>15-May</v>
      </c>
      <c r="Z71" t="str">
        <f ca="1"/>
        <v>14-May</v>
      </c>
      <c r="AA71" t="str">
        <f ca="1"/>
        <v>13-May</v>
      </c>
      <c r="AB71" t="str">
        <f ca="1"/>
        <v>0.6</v>
      </c>
    </row>
    <row r="72" spans="1:28" x14ac:dyDescent="0.35">
      <c r="A72" s="33" t="s">
        <v>376</v>
      </c>
      <c r="B72" t="str">
        <f t="array" aca="1" ref="B72:AB72" ca="1">_xll.PICurrVal('Pune Datalink'!$B$2:$AB$2,0,'Pune Datalink'!$A$72)</f>
        <v>Pune</v>
      </c>
      <c r="C72" t="str">
        <f ca="1"/>
        <v>Pune 2</v>
      </c>
      <c r="D72" t="str">
        <f ca="1"/>
        <v>Pune 2</v>
      </c>
      <c r="E72" t="str">
        <f ca="1"/>
        <v>Velhe</v>
      </c>
      <c r="F72" t="str">
        <f ca="1"/>
        <v>20027541</v>
      </c>
      <c r="G72" t="str">
        <f ca="1"/>
        <v>Wangani RRWSS</v>
      </c>
      <c r="H72" t="str">
        <f ca="1"/>
        <v>Kolwadi</v>
      </c>
      <c r="I72" t="str">
        <f ca="1"/>
        <v>KOLWADI GSR 0.1LL</v>
      </c>
      <c r="J72">
        <f ca="1"/>
        <v>0</v>
      </c>
      <c r="K72">
        <f ca="1"/>
        <v>274.8974609375</v>
      </c>
      <c r="L72" t="str">
        <f ca="1"/>
        <v>0.1LL</v>
      </c>
      <c r="M72">
        <f ca="1"/>
        <v>0</v>
      </c>
      <c r="N72">
        <f ca="1"/>
        <v>0</v>
      </c>
      <c r="O72">
        <f ca="1"/>
        <v>0</v>
      </c>
      <c r="P72">
        <f ca="1"/>
        <v>0</v>
      </c>
      <c r="Q72">
        <f ca="1"/>
        <v>0</v>
      </c>
      <c r="R72">
        <f ca="1"/>
        <v>0</v>
      </c>
      <c r="S72">
        <f ca="1"/>
        <v>0</v>
      </c>
      <c r="T72">
        <f ca="1"/>
        <v>0</v>
      </c>
      <c r="U72" t="str">
        <f ca="1"/>
        <v>19-May</v>
      </c>
      <c r="V72" t="str">
        <f ca="1"/>
        <v>18-May</v>
      </c>
      <c r="W72" t="str">
        <f ca="1"/>
        <v>17-May</v>
      </c>
      <c r="X72" t="str">
        <f ca="1"/>
        <v>16-May</v>
      </c>
      <c r="Y72" t="str">
        <f ca="1"/>
        <v>15-May</v>
      </c>
      <c r="Z72" t="str">
        <f ca="1"/>
        <v>14-May</v>
      </c>
      <c r="AA72" t="str">
        <f ca="1"/>
        <v>13-May</v>
      </c>
      <c r="AB72" t="str">
        <f ca="1"/>
        <v>0.1</v>
      </c>
    </row>
    <row r="73" spans="1:28" x14ac:dyDescent="0.35">
      <c r="A73" s="33" t="s">
        <v>784</v>
      </c>
      <c r="B73" t="str">
        <f t="array" aca="1" ref="B73:AB73" ca="1">_xll.PICurrVal('Pune Datalink'!$B$2:$AB$2,0,'Pune Datalink'!$A$73)</f>
        <v>Pune</v>
      </c>
      <c r="C73" t="str">
        <f ca="1"/>
        <v>Pune</v>
      </c>
      <c r="D73" t="str">
        <f ca="1"/>
        <v>Pune</v>
      </c>
      <c r="E73" t="str">
        <f ca="1"/>
        <v>Mulshi</v>
      </c>
      <c r="F73" t="str">
        <f ca="1"/>
        <v>20022133</v>
      </c>
      <c r="G73" t="str">
        <f ca="1"/>
        <v>Peth RR</v>
      </c>
      <c r="H73" t="str">
        <f ca="1"/>
        <v>Peth</v>
      </c>
      <c r="I73" t="str">
        <f ca="1"/>
        <v>Peth Khandoba Mal ESR 0.10 LL</v>
      </c>
      <c r="J73">
        <f ca="1"/>
        <v>0</v>
      </c>
      <c r="K73">
        <f ca="1"/>
        <v>2782.165283203125</v>
      </c>
      <c r="L73" t="str">
        <f ca="1"/>
        <v>0.10LL</v>
      </c>
      <c r="M73">
        <f ca="1"/>
        <v>0</v>
      </c>
      <c r="N73">
        <f ca="1"/>
        <v>0.63723388671875003</v>
      </c>
      <c r="O73">
        <f ca="1"/>
        <v>0.52153320312499996</v>
      </c>
      <c r="P73">
        <f ca="1"/>
        <v>0</v>
      </c>
      <c r="Q73">
        <f ca="1"/>
        <v>0.52670654296874997</v>
      </c>
      <c r="R73">
        <f ca="1"/>
        <v>2.3681640624999999E-4</v>
      </c>
      <c r="S73">
        <f ca="1"/>
        <v>0.53729736328125</v>
      </c>
      <c r="T73">
        <f ca="1"/>
        <v>1</v>
      </c>
      <c r="U73" t="str">
        <f ca="1"/>
        <v>19-May</v>
      </c>
      <c r="V73" t="str">
        <f ca="1"/>
        <v>18-May</v>
      </c>
      <c r="W73" t="str">
        <f ca="1"/>
        <v>17-May</v>
      </c>
      <c r="X73" t="str">
        <f ca="1"/>
        <v>16-May</v>
      </c>
      <c r="Y73" t="str">
        <f ca="1"/>
        <v>15-May</v>
      </c>
      <c r="Z73" t="str">
        <f ca="1"/>
        <v>14-May</v>
      </c>
      <c r="AA73" t="str">
        <f ca="1"/>
        <v>13-May</v>
      </c>
      <c r="AB73" t="str">
        <f ca="1"/>
        <v>0.1</v>
      </c>
    </row>
    <row r="74" spans="1:28" x14ac:dyDescent="0.35">
      <c r="A74" s="33" t="s">
        <v>732</v>
      </c>
      <c r="B74" t="str">
        <f t="array" aca="1" ref="B74:AB74" ca="1">_xll.PICurrVal('Pune Datalink'!$B$2:$AB$2,0,'Pune Datalink'!$A$74)</f>
        <v>Sangli</v>
      </c>
      <c r="C74" t="str">
        <f ca="1"/>
        <v>Solapur</v>
      </c>
      <c r="D74" t="str">
        <f ca="1"/>
        <v>Solapur</v>
      </c>
      <c r="E74" t="str">
        <f ca="1"/>
        <v>Sangola</v>
      </c>
      <c r="F74" t="str">
        <f ca="1"/>
        <v>20027396</v>
      </c>
      <c r="G74" t="str">
        <f ca="1"/>
        <v>Alegaon shirbhavi 82 Village</v>
      </c>
      <c r="H74" t="str">
        <f ca="1"/>
        <v>LaxmiNagar</v>
      </c>
      <c r="I74" t="str">
        <f ca="1"/>
        <v>LaxmiNagar ESR 0.50LL</v>
      </c>
      <c r="J74">
        <f ca="1"/>
        <v>1.4776943300000001</v>
      </c>
      <c r="K74">
        <f ca="1"/>
        <v>2655.4382324200001</v>
      </c>
      <c r="L74" t="str">
        <f ca="1"/>
        <v>0.50 LL</v>
      </c>
      <c r="M74">
        <f ca="1"/>
        <v>0.69835915319562902</v>
      </c>
      <c r="N74">
        <f ca="1"/>
        <v>2.8110126435071835E-2</v>
      </c>
      <c r="O74">
        <f ca="1"/>
        <v>2.6677581137123527E-2</v>
      </c>
      <c r="P74">
        <f ca="1"/>
        <v>1.0491113041961126</v>
      </c>
      <c r="Q74">
        <f ca="1"/>
        <v>1.1976892039133373</v>
      </c>
      <c r="R74">
        <f ca="1"/>
        <v>0.76462890630000402</v>
      </c>
      <c r="S74">
        <f ca="1"/>
        <v>0.60098590555751341</v>
      </c>
      <c r="T74">
        <f ca="1"/>
        <v>1</v>
      </c>
      <c r="U74" t="str">
        <f ca="1"/>
        <v>19-May</v>
      </c>
      <c r="V74" t="str">
        <f ca="1"/>
        <v>18-May</v>
      </c>
      <c r="W74" t="str">
        <f ca="1"/>
        <v>17-May</v>
      </c>
      <c r="X74" t="str">
        <f ca="1"/>
        <v>16-May</v>
      </c>
      <c r="Y74" t="str">
        <f ca="1"/>
        <v>15-May</v>
      </c>
      <c r="Z74" t="str">
        <f ca="1"/>
        <v>14-May</v>
      </c>
      <c r="AA74" t="str">
        <f ca="1"/>
        <v>13-May</v>
      </c>
      <c r="AB74" t="str">
        <f ca="1"/>
        <v>0.5</v>
      </c>
    </row>
    <row r="75" spans="1:28" x14ac:dyDescent="0.35">
      <c r="A75" s="33" t="s">
        <v>741</v>
      </c>
      <c r="B75" t="str">
        <f t="array" aca="1" ref="B75:AB75" ca="1">_xll.PICurrVal('Pune Datalink'!$B$2:$AB$2,0,'Pune Datalink'!$A$75)</f>
        <v>Sangli</v>
      </c>
      <c r="C75" t="str">
        <f ca="1"/>
        <v>Solapur</v>
      </c>
      <c r="D75" t="str">
        <f ca="1"/>
        <v>Solapur</v>
      </c>
      <c r="E75" t="str">
        <f ca="1"/>
        <v>Sangola</v>
      </c>
      <c r="F75" t="str">
        <f ca="1"/>
        <v>20027396</v>
      </c>
      <c r="G75" t="str">
        <f ca="1"/>
        <v>Alegaon shirbhavi 82 Village</v>
      </c>
      <c r="H75" t="str">
        <f ca="1"/>
        <v>Karandewadi</v>
      </c>
      <c r="I75" t="str">
        <f ca="1"/>
        <v>Karandewadi Existing ESR OL1 0.15 LL</v>
      </c>
      <c r="J75">
        <f ca="1"/>
        <v>0.44277089834213257</v>
      </c>
      <c r="K75">
        <f ca="1"/>
        <v>3837.851318359375</v>
      </c>
      <c r="L75" t="str">
        <f ca="1"/>
        <v>0.15 LL</v>
      </c>
      <c r="M75">
        <f ca="1"/>
        <v>4.0332031249999999E-3</v>
      </c>
      <c r="N75">
        <f ca="1"/>
        <v>1.2207031250000001E-5</v>
      </c>
      <c r="O75">
        <f ca="1"/>
        <v>0.49265380859375002</v>
      </c>
      <c r="P75">
        <f ca="1"/>
        <v>0.65577880859375004</v>
      </c>
      <c r="Q75">
        <f ca="1"/>
        <v>1.2373486328125001</v>
      </c>
      <c r="R75">
        <f ca="1"/>
        <v>0.248564453125</v>
      </c>
      <c r="S75">
        <f ca="1"/>
        <v>0.22090332031250001</v>
      </c>
      <c r="T75">
        <f ca="1"/>
        <v>1</v>
      </c>
      <c r="U75" t="str">
        <f ca="1"/>
        <v>19-May</v>
      </c>
      <c r="V75" t="str">
        <f ca="1"/>
        <v>18-May</v>
      </c>
      <c r="W75" t="str">
        <f ca="1"/>
        <v>17-May</v>
      </c>
      <c r="X75" t="str">
        <f ca="1"/>
        <v>16-May</v>
      </c>
      <c r="Y75" t="str">
        <f ca="1"/>
        <v>15-May</v>
      </c>
      <c r="Z75" t="str">
        <f ca="1"/>
        <v>14-May</v>
      </c>
      <c r="AA75" t="str">
        <f ca="1"/>
        <v>13-May</v>
      </c>
      <c r="AB75" t="str">
        <f ca="1"/>
        <v>0.15</v>
      </c>
    </row>
    <row r="76" spans="1:28" x14ac:dyDescent="0.35">
      <c r="A76" s="33" t="s">
        <v>608</v>
      </c>
      <c r="B76" t="str">
        <f t="array" aca="1" ref="B76:AB76" ca="1">_xll.PICurrVal('Pune Datalink'!$B$2:$AB$2,0,'Pune Datalink'!$A$76)</f>
        <v>Sangli</v>
      </c>
      <c r="C76" t="str">
        <f ca="1"/>
        <v>Solapur</v>
      </c>
      <c r="D76" t="str">
        <f ca="1"/>
        <v>Solapur</v>
      </c>
      <c r="E76" t="str">
        <f ca="1"/>
        <v>Sangola</v>
      </c>
      <c r="F76" t="str">
        <f ca="1"/>
        <v>20027396</v>
      </c>
      <c r="G76" t="str">
        <f ca="1"/>
        <v>Alegaon shirbhavi 82 Village</v>
      </c>
      <c r="H76" t="str">
        <f ca="1"/>
        <v>Metakar wadi</v>
      </c>
      <c r="I76" t="str">
        <f ca="1"/>
        <v>Methawadi ESR 0.75LL</v>
      </c>
      <c r="J76">
        <f ca="1"/>
        <v>-5.4829270512058249E+34</v>
      </c>
      <c r="K76">
        <f ca="1"/>
        <v>11482.0703125</v>
      </c>
      <c r="L76" t="str">
        <f ca="1"/>
        <v>0.75LL</v>
      </c>
      <c r="M76">
        <f ca="1"/>
        <v>1.1703125000000001</v>
      </c>
      <c r="N76">
        <f ca="1"/>
        <v>0.89881835937499999</v>
      </c>
      <c r="O76">
        <f ca="1"/>
        <v>0.81747070312500003</v>
      </c>
      <c r="P76">
        <f ca="1"/>
        <v>1.80740234375</v>
      </c>
      <c r="Q76">
        <f ca="1"/>
        <v>1.3135351562499999</v>
      </c>
      <c r="R76">
        <f ca="1"/>
        <v>0.95743164062499997</v>
      </c>
      <c r="S76">
        <f ca="1"/>
        <v>0.56291015624999996</v>
      </c>
      <c r="T76">
        <f ca="1"/>
        <v>1</v>
      </c>
      <c r="U76" t="str">
        <f ca="1"/>
        <v>19-May</v>
      </c>
      <c r="V76" t="str">
        <f ca="1"/>
        <v>18-May</v>
      </c>
      <c r="W76" t="str">
        <f ca="1"/>
        <v>17-May</v>
      </c>
      <c r="X76" t="str">
        <f ca="1"/>
        <v>16-May</v>
      </c>
      <c r="Y76" t="str">
        <f ca="1"/>
        <v>15-May</v>
      </c>
      <c r="Z76" t="str">
        <f ca="1"/>
        <v>14-May</v>
      </c>
      <c r="AA76" t="str">
        <f ca="1"/>
        <v>13-May</v>
      </c>
      <c r="AB76" t="str">
        <f ca="1"/>
        <v>0.75</v>
      </c>
    </row>
    <row r="77" spans="1:28" x14ac:dyDescent="0.35">
      <c r="A77" s="33" t="s">
        <v>796</v>
      </c>
      <c r="B77" t="str">
        <f t="array" aca="1" ref="B77:AB77" ca="1">_xll.PICurrVal('Pune Datalink'!$B$2:$AB$2,0,'Pune Datalink'!$A$77)</f>
        <v>Pune</v>
      </c>
      <c r="C77" t="str">
        <f ca="1"/>
        <v>Pune</v>
      </c>
      <c r="D77" t="str">
        <f ca="1"/>
        <v>Pune</v>
      </c>
      <c r="E77" t="str">
        <f ca="1"/>
        <v>Mulshi</v>
      </c>
      <c r="F77" t="str">
        <f ca="1"/>
        <v>20022133</v>
      </c>
      <c r="G77" t="str">
        <f ca="1"/>
        <v>Peth RR</v>
      </c>
      <c r="H77" t="str">
        <f ca="1"/>
        <v>Thugaon</v>
      </c>
      <c r="I77" t="str">
        <f ca="1"/>
        <v>Dasturwadi GSR 0.20 LL</v>
      </c>
      <c r="J77">
        <f ca="1"/>
        <v>0</v>
      </c>
      <c r="K77">
        <f ca="1"/>
        <v>3.0750274658203125</v>
      </c>
      <c r="L77" t="str">
        <f ca="1"/>
        <v>0.20 LL</v>
      </c>
      <c r="M77">
        <f ca="1"/>
        <v>0</v>
      </c>
      <c r="N77">
        <f ca="1"/>
        <v>0</v>
      </c>
      <c r="O77">
        <f ca="1"/>
        <v>0</v>
      </c>
      <c r="P77">
        <f ca="1"/>
        <v>0</v>
      </c>
      <c r="Q77">
        <f ca="1"/>
        <v>0</v>
      </c>
      <c r="R77">
        <f ca="1"/>
        <v>0</v>
      </c>
      <c r="S77">
        <f ca="1"/>
        <v>0</v>
      </c>
      <c r="T77">
        <f ca="1"/>
        <v>1</v>
      </c>
      <c r="U77" t="str">
        <f ca="1"/>
        <v>19-May</v>
      </c>
      <c r="V77" t="str">
        <f ca="1"/>
        <v>18-May</v>
      </c>
      <c r="W77" t="str">
        <f ca="1"/>
        <v>17-May</v>
      </c>
      <c r="X77" t="str">
        <f ca="1"/>
        <v>16-May</v>
      </c>
      <c r="Y77" t="str">
        <f ca="1"/>
        <v>15-May</v>
      </c>
      <c r="Z77" t="str">
        <f ca="1"/>
        <v>14-May</v>
      </c>
      <c r="AA77" t="str">
        <f ca="1"/>
        <v>13-May</v>
      </c>
      <c r="AB77" t="str">
        <f ca="1"/>
        <v>0.2</v>
      </c>
    </row>
    <row r="78" spans="1:28" x14ac:dyDescent="0.35">
      <c r="A78" s="33" t="s">
        <v>795</v>
      </c>
      <c r="B78" t="str">
        <f t="array" aca="1" ref="B78:AB78" ca="1">_xll.PICurrVal('Pune Datalink'!$B$2:$AB$2,0,'Pune Datalink'!$A$78)</f>
        <v>Pune</v>
      </c>
      <c r="C78" t="str">
        <f ca="1"/>
        <v>Pune</v>
      </c>
      <c r="D78" t="str">
        <f ca="1"/>
        <v>Pune</v>
      </c>
      <c r="E78" t="str">
        <f ca="1"/>
        <v>Mulshi</v>
      </c>
      <c r="F78" t="str">
        <f ca="1"/>
        <v>20022133</v>
      </c>
      <c r="G78" t="str">
        <f ca="1"/>
        <v>Peth RR</v>
      </c>
      <c r="H78" t="str">
        <f ca="1"/>
        <v>Thugaon</v>
      </c>
      <c r="I78" t="str">
        <f ca="1"/>
        <v>Thugaon Gaothan ESR 0.30LL</v>
      </c>
      <c r="J78">
        <f ca="1"/>
        <v>0</v>
      </c>
      <c r="K78">
        <f ca="1"/>
        <v>1667.6109619140625</v>
      </c>
      <c r="L78" t="str">
        <f ca="1"/>
        <v>0.30LL</v>
      </c>
      <c r="M78">
        <f ca="1"/>
        <v>0.23817871093750001</v>
      </c>
      <c r="N78">
        <f ca="1"/>
        <v>0.35260986328124999</v>
      </c>
      <c r="O78">
        <f ca="1"/>
        <v>0.29230102539062502</v>
      </c>
      <c r="P78">
        <f ca="1"/>
        <v>0.146031494140625</v>
      </c>
      <c r="Q78">
        <f ca="1"/>
        <v>0.372586669921875</v>
      </c>
      <c r="R78">
        <f ca="1"/>
        <v>0.21781616210937499</v>
      </c>
      <c r="S78">
        <f ca="1"/>
        <v>0.29504760742187502</v>
      </c>
      <c r="T78">
        <f ca="1"/>
        <v>1</v>
      </c>
      <c r="U78" t="str">
        <f ca="1"/>
        <v>19-May</v>
      </c>
      <c r="V78" t="str">
        <f ca="1"/>
        <v>18-May</v>
      </c>
      <c r="W78" t="str">
        <f ca="1"/>
        <v>17-May</v>
      </c>
      <c r="X78" t="str">
        <f ca="1"/>
        <v>16-May</v>
      </c>
      <c r="Y78" t="str">
        <f ca="1"/>
        <v>15-May</v>
      </c>
      <c r="Z78" t="str">
        <f ca="1"/>
        <v>14-May</v>
      </c>
      <c r="AA78" t="str">
        <f ca="1"/>
        <v>13-May</v>
      </c>
      <c r="AB78" t="str">
        <f ca="1"/>
        <v>0.3</v>
      </c>
    </row>
    <row r="79" spans="1:28" x14ac:dyDescent="0.35">
      <c r="A79" s="33" t="s">
        <v>757</v>
      </c>
      <c r="B79" t="str">
        <f t="array" aca="1" ref="B79:AB79" ca="1">_xll.PICurrVal('Pune Datalink'!$B$2:$AB$2,0,'Pune Datalink'!$A$79)</f>
        <v>Sangli</v>
      </c>
      <c r="C79" t="str">
        <f ca="1"/>
        <v>Solapur</v>
      </c>
      <c r="D79" t="str">
        <f ca="1"/>
        <v>Solapur</v>
      </c>
      <c r="E79" t="str">
        <f ca="1"/>
        <v>Sangola</v>
      </c>
      <c r="F79" t="str">
        <f ca="1"/>
        <v>20027396</v>
      </c>
      <c r="G79" t="str">
        <f ca="1"/>
        <v>Alegaon shirbhavi 82 Village</v>
      </c>
      <c r="H79" t="str">
        <f ca="1"/>
        <v>Bhopasewadi</v>
      </c>
      <c r="I79" t="str">
        <f ca="1"/>
        <v>Bhopasewadi 0.25 LL</v>
      </c>
      <c r="J79">
        <f ca="1"/>
        <v>0</v>
      </c>
      <c r="K79">
        <f ca="1"/>
        <v>11.948598861694336</v>
      </c>
      <c r="L79" t="str">
        <f ca="1"/>
        <v>0.25 LL</v>
      </c>
      <c r="M79">
        <f ca="1"/>
        <v>0</v>
      </c>
      <c r="N79">
        <f ca="1"/>
        <v>0</v>
      </c>
      <c r="O79">
        <f ca="1"/>
        <v>0</v>
      </c>
      <c r="P79">
        <f ca="1"/>
        <v>0</v>
      </c>
      <c r="Q79">
        <f ca="1"/>
        <v>0</v>
      </c>
      <c r="R79">
        <f ca="1"/>
        <v>0</v>
      </c>
      <c r="S79">
        <f ca="1"/>
        <v>0</v>
      </c>
      <c r="T79">
        <f ca="1"/>
        <v>1</v>
      </c>
      <c r="U79" t="str">
        <f ca="1"/>
        <v>19-May</v>
      </c>
      <c r="V79" t="str">
        <f ca="1"/>
        <v>18-May</v>
      </c>
      <c r="W79" t="str">
        <f ca="1"/>
        <v>17-May</v>
      </c>
      <c r="X79" t="str">
        <f ca="1"/>
        <v>16-May</v>
      </c>
      <c r="Y79" t="str">
        <f ca="1"/>
        <v>15-May</v>
      </c>
      <c r="Z79" t="str">
        <f ca="1"/>
        <v>14-May</v>
      </c>
      <c r="AA79" t="str">
        <f ca="1"/>
        <v>13-May</v>
      </c>
      <c r="AB79" t="str">
        <f ca="1"/>
        <v>0.25</v>
      </c>
    </row>
    <row r="80" spans="1:28" x14ac:dyDescent="0.35">
      <c r="A80" s="33" t="s">
        <v>761</v>
      </c>
      <c r="B80" t="str">
        <f t="array" aca="1" ref="B80:AB80" ca="1">_xll.PICurrVal('Pune Datalink'!$B$2:$AB$2,0,'Pune Datalink'!$A$80)</f>
        <v>Sangli</v>
      </c>
      <c r="C80" t="str">
        <f ca="1"/>
        <v>Solapur</v>
      </c>
      <c r="D80" t="str">
        <f ca="1"/>
        <v>Solapur</v>
      </c>
      <c r="E80" t="str">
        <f ca="1"/>
        <v>Sangola</v>
      </c>
      <c r="F80" t="str">
        <f ca="1"/>
        <v>20027396</v>
      </c>
      <c r="G80" t="str">
        <f ca="1"/>
        <v>Alegaon shirbhavi 82 Village</v>
      </c>
      <c r="H80" t="str">
        <f ca="1"/>
        <v>Pachegaon BK</v>
      </c>
      <c r="I80" t="str">
        <f ca="1"/>
        <v>Pachegaon BK Existing GSR 0.50 LL</v>
      </c>
      <c r="J80" t="str">
        <f ca="1"/>
        <v>Pt Created</v>
      </c>
      <c r="K80" t="str">
        <f ca="1"/>
        <v>Pt Created</v>
      </c>
      <c r="L80" t="str">
        <f ca="1"/>
        <v>0.50  LL</v>
      </c>
      <c r="M80">
        <f ca="1"/>
        <v>0</v>
      </c>
      <c r="N80">
        <f ca="1"/>
        <v>0</v>
      </c>
      <c r="O80">
        <f ca="1"/>
        <v>0</v>
      </c>
      <c r="P80">
        <f ca="1"/>
        <v>0</v>
      </c>
      <c r="Q80">
        <f ca="1"/>
        <v>0</v>
      </c>
      <c r="R80">
        <f ca="1"/>
        <v>0</v>
      </c>
      <c r="S80">
        <f ca="1"/>
        <v>0</v>
      </c>
      <c r="T80">
        <f ca="1"/>
        <v>0</v>
      </c>
      <c r="U80" t="str">
        <f ca="1"/>
        <v>19-May</v>
      </c>
      <c r="V80" t="str">
        <f ca="1"/>
        <v>18-May</v>
      </c>
      <c r="W80" t="str">
        <f ca="1"/>
        <v>17-May</v>
      </c>
      <c r="X80" t="str">
        <f ca="1"/>
        <v>16-May</v>
      </c>
      <c r="Y80" t="str">
        <f ca="1"/>
        <v>15-May</v>
      </c>
      <c r="Z80" t="str">
        <f ca="1"/>
        <v>14-May</v>
      </c>
      <c r="AA80" t="str">
        <f ca="1"/>
        <v>13-May</v>
      </c>
      <c r="AB80" t="str">
        <f ca="1"/>
        <v>0.5</v>
      </c>
    </row>
    <row r="81" spans="1:28" x14ac:dyDescent="0.35">
      <c r="A81" s="33" t="s">
        <v>609</v>
      </c>
      <c r="B81" t="str">
        <f t="array" aca="1" ref="B81:AB81" ca="1">_xll.PICurrVal('Pune Datalink'!$B$2:$AB$2,0,'Pune Datalink'!$A$81)</f>
        <v>Pune</v>
      </c>
      <c r="C81" t="str">
        <f ca="1"/>
        <v>Pune</v>
      </c>
      <c r="D81" t="str">
        <f ca="1"/>
        <v>Pune</v>
      </c>
      <c r="E81" t="str">
        <f ca="1"/>
        <v>Mulshi</v>
      </c>
      <c r="F81" t="str">
        <f ca="1"/>
        <v>20022133</v>
      </c>
      <c r="G81" t="str">
        <f ca="1"/>
        <v>Peth RR</v>
      </c>
      <c r="H81" t="str">
        <f ca="1"/>
        <v>Paragaon</v>
      </c>
      <c r="I81" t="str">
        <f ca="1"/>
        <v>Paragaon Gaothan OL 2 ESR 0.10LL</v>
      </c>
      <c r="J81">
        <f ca="1"/>
        <v>0</v>
      </c>
      <c r="K81">
        <f ca="1"/>
        <v>12.728933334350586</v>
      </c>
      <c r="L81" t="str">
        <f ca="1"/>
        <v>0.10LL</v>
      </c>
      <c r="M81">
        <f ca="1"/>
        <v>0</v>
      </c>
      <c r="N81">
        <f ca="1"/>
        <v>0</v>
      </c>
      <c r="O81">
        <f ca="1"/>
        <v>0</v>
      </c>
      <c r="P81">
        <f ca="1"/>
        <v>0</v>
      </c>
      <c r="Q81">
        <f ca="1"/>
        <v>0</v>
      </c>
      <c r="R81">
        <f ca="1"/>
        <v>0</v>
      </c>
      <c r="S81">
        <f ca="1"/>
        <v>0</v>
      </c>
      <c r="T81">
        <f ca="1"/>
        <v>1</v>
      </c>
      <c r="U81" t="str">
        <f ca="1"/>
        <v>19-May</v>
      </c>
      <c r="V81" t="str">
        <f ca="1"/>
        <v>18-May</v>
      </c>
      <c r="W81" t="str">
        <f ca="1"/>
        <v>17-May</v>
      </c>
      <c r="X81" t="str">
        <f ca="1"/>
        <v>16-May</v>
      </c>
      <c r="Y81" t="str">
        <f ca="1"/>
        <v>15-May</v>
      </c>
      <c r="Z81" t="str">
        <f ca="1"/>
        <v>14-May</v>
      </c>
      <c r="AA81" t="str">
        <f ca="1"/>
        <v>13-May</v>
      </c>
      <c r="AB81" t="str">
        <f ca="1"/>
        <v>0.1</v>
      </c>
    </row>
    <row r="82" spans="1:28" x14ac:dyDescent="0.35">
      <c r="A82" s="33" t="s">
        <v>791</v>
      </c>
      <c r="B82" t="str">
        <f t="array" aca="1" ref="B82:AB82" ca="1">_xll.PICurrVal('Pune Datalink'!$B$2:$AB$2,0,'Pune Datalink'!$A$82)</f>
        <v>Pune</v>
      </c>
      <c r="C82" t="str">
        <f ca="1"/>
        <v>Pune</v>
      </c>
      <c r="D82" t="str">
        <f ca="1"/>
        <v>Pune</v>
      </c>
      <c r="E82" t="str">
        <f ca="1"/>
        <v>Mulshi</v>
      </c>
      <c r="F82" t="str">
        <f ca="1"/>
        <v>20022133</v>
      </c>
      <c r="G82" t="str">
        <f ca="1"/>
        <v>Peth RR</v>
      </c>
      <c r="H82" t="str">
        <f ca="1"/>
        <v>Bhawadi</v>
      </c>
      <c r="I82" t="str">
        <f ca="1"/>
        <v>Bhawdi Kudlwadi GSR 0.1LL</v>
      </c>
      <c r="J82">
        <f ca="1"/>
        <v>0</v>
      </c>
      <c r="K82">
        <f ca="1"/>
        <v>4.0578680038452148</v>
      </c>
      <c r="L82" t="str">
        <f ca="1"/>
        <v>0.1LL</v>
      </c>
      <c r="M82">
        <f ca="1"/>
        <v>0</v>
      </c>
      <c r="N82">
        <f ca="1"/>
        <v>1.2874603271484376E-7</v>
      </c>
      <c r="O82">
        <f ca="1"/>
        <v>0</v>
      </c>
      <c r="P82">
        <f ca="1"/>
        <v>0</v>
      </c>
      <c r="Q82">
        <f ca="1"/>
        <v>0</v>
      </c>
      <c r="R82">
        <f ca="1"/>
        <v>0</v>
      </c>
      <c r="S82">
        <f ca="1"/>
        <v>0</v>
      </c>
      <c r="T82">
        <f ca="1"/>
        <v>1</v>
      </c>
      <c r="U82" t="str">
        <f ca="1"/>
        <v>19-May</v>
      </c>
      <c r="V82" t="str">
        <f ca="1"/>
        <v>18-May</v>
      </c>
      <c r="W82" t="str">
        <f ca="1"/>
        <v>17-May</v>
      </c>
      <c r="X82" t="str">
        <f ca="1"/>
        <v>16-May</v>
      </c>
      <c r="Y82" t="str">
        <f ca="1"/>
        <v>15-May</v>
      </c>
      <c r="Z82" t="str">
        <f ca="1"/>
        <v>14-May</v>
      </c>
      <c r="AA82" t="str">
        <f ca="1"/>
        <v>13-May</v>
      </c>
      <c r="AB82" t="str">
        <f ca="1"/>
        <v>0.1</v>
      </c>
    </row>
    <row r="83" spans="1:28" x14ac:dyDescent="0.35">
      <c r="A83" s="33" t="s">
        <v>782</v>
      </c>
      <c r="B83" t="str">
        <f t="array" aca="1" ref="B83:AB83" ca="1">_xll.PICurrVal('Pune Datalink'!$B$2:$AB$2,0,'Pune Datalink'!$A$83)</f>
        <v>Pune</v>
      </c>
      <c r="C83" t="str">
        <f ca="1"/>
        <v>Pune</v>
      </c>
      <c r="D83" t="str">
        <f ca="1"/>
        <v>Pune</v>
      </c>
      <c r="E83" t="str">
        <f ca="1"/>
        <v>Mulshi</v>
      </c>
      <c r="F83" t="str">
        <f ca="1"/>
        <v>20022133</v>
      </c>
      <c r="G83" t="str">
        <f ca="1"/>
        <v>Peth RR</v>
      </c>
      <c r="H83" t="str">
        <f ca="1"/>
        <v>Paragaon</v>
      </c>
      <c r="I83" t="str">
        <f ca="1"/>
        <v>Paragaon Dage Thakarwadi ESR 0.10LL</v>
      </c>
      <c r="J83" t="str">
        <f ca="1"/>
        <v>Pt Created</v>
      </c>
      <c r="K83" t="str">
        <f ca="1"/>
        <v>Pt Created</v>
      </c>
      <c r="L83" t="str">
        <f ca="1"/>
        <v>1.0LL</v>
      </c>
      <c r="M83">
        <f ca="1"/>
        <v>0</v>
      </c>
      <c r="N83">
        <f ca="1"/>
        <v>0</v>
      </c>
      <c r="O83">
        <f ca="1"/>
        <v>0</v>
      </c>
      <c r="P83">
        <f ca="1"/>
        <v>0</v>
      </c>
      <c r="Q83">
        <f ca="1"/>
        <v>0</v>
      </c>
      <c r="R83">
        <f ca="1"/>
        <v>0</v>
      </c>
      <c r="S83">
        <f ca="1"/>
        <v>0</v>
      </c>
      <c r="T83">
        <f ca="1"/>
        <v>0</v>
      </c>
      <c r="U83" t="str">
        <f ca="1"/>
        <v>19-May</v>
      </c>
      <c r="V83" t="str">
        <f ca="1"/>
        <v>18-May</v>
      </c>
      <c r="W83" t="str">
        <f ca="1"/>
        <v>17-May</v>
      </c>
      <c r="X83" t="str">
        <f ca="1"/>
        <v>16-May</v>
      </c>
      <c r="Y83" t="str">
        <f ca="1"/>
        <v>15-May</v>
      </c>
      <c r="Z83" t="str">
        <f ca="1"/>
        <v>14-May</v>
      </c>
      <c r="AA83" t="str">
        <f ca="1"/>
        <v>13-May</v>
      </c>
      <c r="AB83" t="str">
        <f ca="1"/>
        <v>1</v>
      </c>
    </row>
    <row r="84" spans="1:28" x14ac:dyDescent="0.35">
      <c r="A84" s="33" t="s">
        <v>747</v>
      </c>
      <c r="B84" t="str">
        <f t="array" aca="1" ref="B84:AB84" ca="1">_xll.PICurrVal('Pune Datalink'!$B$2:$AB$2,0,'Pune Datalink'!$A$84)</f>
        <v>Sangli</v>
      </c>
      <c r="C84" t="str">
        <f ca="1"/>
        <v>Solapur</v>
      </c>
      <c r="D84" t="str">
        <f ca="1"/>
        <v>Solapur</v>
      </c>
      <c r="E84" t="str">
        <f ca="1"/>
        <v>Sangola</v>
      </c>
      <c r="F84" t="str">
        <f ca="1"/>
        <v>20027396</v>
      </c>
      <c r="G84" t="str">
        <f ca="1"/>
        <v>Alegaon shirbhavi 82 Village</v>
      </c>
      <c r="H84" t="str">
        <f ca="1"/>
        <v>Vasud</v>
      </c>
      <c r="I84" t="str">
        <f ca="1"/>
        <v>Vasud Existing ESR 0.25 LL</v>
      </c>
      <c r="J84">
        <f ca="1"/>
        <v>1.0708355903625488</v>
      </c>
      <c r="K84">
        <f ca="1"/>
        <v>1240.2669677734375</v>
      </c>
      <c r="L84" t="str">
        <f ca="1"/>
        <v>0.25 LL</v>
      </c>
      <c r="M84">
        <f ca="1"/>
        <v>0.15227783203125</v>
      </c>
      <c r="N84">
        <f ca="1"/>
        <v>0.25311157226562497</v>
      </c>
      <c r="O84">
        <f ca="1"/>
        <v>0.27158325195312499</v>
      </c>
      <c r="P84">
        <f ca="1"/>
        <v>0.20932617187499999</v>
      </c>
      <c r="Q84">
        <f ca="1"/>
        <v>0.18827880859375001</v>
      </c>
      <c r="R84">
        <f ca="1"/>
        <v>0.12885009765625</v>
      </c>
      <c r="S84">
        <f ca="1"/>
        <v>0.38748779296875002</v>
      </c>
      <c r="T84">
        <f ca="1"/>
        <v>1</v>
      </c>
      <c r="U84" t="str">
        <f ca="1"/>
        <v>19-May</v>
      </c>
      <c r="V84" t="str">
        <f ca="1"/>
        <v>18-May</v>
      </c>
      <c r="W84" t="str">
        <f ca="1"/>
        <v>17-May</v>
      </c>
      <c r="X84" t="str">
        <f ca="1"/>
        <v>16-May</v>
      </c>
      <c r="Y84" t="str">
        <f ca="1"/>
        <v>15-May</v>
      </c>
      <c r="Z84" t="str">
        <f ca="1"/>
        <v>14-May</v>
      </c>
      <c r="AA84" t="str">
        <f ca="1"/>
        <v>13-May</v>
      </c>
      <c r="AB84" t="str">
        <f ca="1"/>
        <v>0.25</v>
      </c>
    </row>
    <row r="85" spans="1:28" x14ac:dyDescent="0.35">
      <c r="A85" s="33" t="s">
        <v>341</v>
      </c>
      <c r="B85" t="str">
        <f t="array" aca="1" ref="B85:AB85" ca="1">_xll.PICurrVal('Pune Datalink'!$B$2:$AB$2,0,'Pune Datalink'!$A$85)</f>
        <v>Pune</v>
      </c>
      <c r="C85" t="str">
        <f ca="1"/>
        <v>Pune 1</v>
      </c>
      <c r="D85" t="str">
        <f ca="1"/>
        <v>Baramati</v>
      </c>
      <c r="E85" t="str">
        <f ca="1"/>
        <v>Ambegaon</v>
      </c>
      <c r="F85" t="str">
        <f ca="1"/>
        <v>20017250</v>
      </c>
      <c r="G85" t="str">
        <f ca="1"/>
        <v>LONI BHAPKAR RRWSS</v>
      </c>
      <c r="H85" t="str">
        <f ca="1"/>
        <v>Palsi</v>
      </c>
      <c r="I85" t="str">
        <f ca="1"/>
        <v>Palsi Gadaderwasti OL1 ESR</v>
      </c>
      <c r="J85">
        <f ca="1"/>
        <v>0</v>
      </c>
      <c r="K85">
        <f ca="1"/>
        <v>3338.521728515625</v>
      </c>
      <c r="L85" t="str">
        <f ca="1"/>
        <v>0.7LL</v>
      </c>
      <c r="M85">
        <f ca="1"/>
        <v>0</v>
      </c>
      <c r="N85">
        <f ca="1"/>
        <v>0</v>
      </c>
      <c r="O85">
        <f ca="1"/>
        <v>0</v>
      </c>
      <c r="P85">
        <f ca="1"/>
        <v>18.852962808790153</v>
      </c>
      <c r="Q85">
        <f ca="1"/>
        <v>14.155497656035841</v>
      </c>
      <c r="R85">
        <f ca="1"/>
        <v>0</v>
      </c>
      <c r="S85">
        <f ca="1"/>
        <v>0</v>
      </c>
      <c r="T85">
        <f ca="1"/>
        <v>1</v>
      </c>
      <c r="U85" t="str">
        <f ca="1"/>
        <v>19-May</v>
      </c>
      <c r="V85" t="str">
        <f ca="1"/>
        <v>18-May</v>
      </c>
      <c r="W85" t="str">
        <f ca="1"/>
        <v>17-May</v>
      </c>
      <c r="X85" t="str">
        <f ca="1"/>
        <v>16-May</v>
      </c>
      <c r="Y85" t="str">
        <f ca="1"/>
        <v>15-May</v>
      </c>
      <c r="Z85" t="str">
        <f ca="1"/>
        <v>14-May</v>
      </c>
      <c r="AA85" t="str">
        <f ca="1"/>
        <v>13-May</v>
      </c>
      <c r="AB85" t="str">
        <f ca="1"/>
        <v>0.7</v>
      </c>
    </row>
    <row r="86" spans="1:28" x14ac:dyDescent="0.35">
      <c r="A86" s="33" t="s">
        <v>344</v>
      </c>
      <c r="B86" t="str">
        <f t="array" aca="1" ref="B86:AB86" ca="1">_xll.PICurrVal('Pune Datalink'!$B$2:$AB$2,0,'Pune Datalink'!$A$86)</f>
        <v>Pune</v>
      </c>
      <c r="C86" t="str">
        <f ca="1"/>
        <v>Pune 1</v>
      </c>
      <c r="D86" t="str">
        <f ca="1"/>
        <v>Baramati</v>
      </c>
      <c r="E86" t="str">
        <f ca="1"/>
        <v>Ambegaon</v>
      </c>
      <c r="F86" t="str">
        <f ca="1"/>
        <v>20017250</v>
      </c>
      <c r="G86" t="str">
        <f ca="1"/>
        <v>LONI BHAPKAR RRWSS</v>
      </c>
      <c r="H86" t="str">
        <f ca="1"/>
        <v>Palsi</v>
      </c>
      <c r="I86" t="str">
        <f ca="1"/>
        <v>Palsi OL2 ESR</v>
      </c>
      <c r="J86">
        <f ca="1"/>
        <v>0</v>
      </c>
      <c r="K86">
        <f ca="1"/>
        <v>10882.9775390625</v>
      </c>
      <c r="L86" t="str">
        <f ca="1"/>
        <v>0.5LL</v>
      </c>
      <c r="M86">
        <f ca="1"/>
        <v>0.60624999999999996</v>
      </c>
      <c r="N86">
        <f ca="1"/>
        <v>0.805537109375</v>
      </c>
      <c r="O86">
        <f ca="1"/>
        <v>0.52152343749999996</v>
      </c>
      <c r="P86">
        <f ca="1"/>
        <v>0.84787109375000003</v>
      </c>
      <c r="Q86">
        <f ca="1"/>
        <v>0</v>
      </c>
      <c r="R86">
        <f ca="1"/>
        <v>0.55408203125</v>
      </c>
      <c r="S86">
        <f ca="1"/>
        <v>1.0892578125000001</v>
      </c>
      <c r="T86">
        <f ca="1"/>
        <v>1</v>
      </c>
      <c r="U86" t="str">
        <f ca="1"/>
        <v>19-May</v>
      </c>
      <c r="V86" t="str">
        <f ca="1"/>
        <v>18-May</v>
      </c>
      <c r="W86" t="str">
        <f ca="1"/>
        <v>17-May</v>
      </c>
      <c r="X86" t="str">
        <f ca="1"/>
        <v>16-May</v>
      </c>
      <c r="Y86" t="str">
        <f ca="1"/>
        <v>15-May</v>
      </c>
      <c r="Z86" t="str">
        <f ca="1"/>
        <v>14-May</v>
      </c>
      <c r="AA86" t="str">
        <f ca="1"/>
        <v>13-May</v>
      </c>
      <c r="AB86" t="str">
        <f ca="1"/>
        <v>0.5</v>
      </c>
    </row>
    <row r="87" spans="1:28" x14ac:dyDescent="0.35">
      <c r="A87" s="33" t="s">
        <v>342</v>
      </c>
      <c r="B87" t="str">
        <f t="array" aca="1" ref="B87:AB87" ca="1">_xll.PICurrVal('Pune Datalink'!$B$2:$AB$2,0,'Pune Datalink'!$A$87)</f>
        <v>Pune</v>
      </c>
      <c r="C87" t="str">
        <f ca="1"/>
        <v>Pune 1</v>
      </c>
      <c r="D87" t="str">
        <f ca="1"/>
        <v>Baramati</v>
      </c>
      <c r="E87" t="str">
        <f ca="1"/>
        <v>Ambegaon</v>
      </c>
      <c r="F87" t="str">
        <f ca="1"/>
        <v>20017250</v>
      </c>
      <c r="G87" t="str">
        <f ca="1"/>
        <v>LONI BHAPKAR RRWSS</v>
      </c>
      <c r="H87" t="str">
        <f ca="1"/>
        <v>Palsi</v>
      </c>
      <c r="I87" t="str">
        <f ca="1"/>
        <v>Palsi Gadaderwasti OL2 ESR</v>
      </c>
      <c r="J87">
        <f ca="1"/>
        <v>0</v>
      </c>
      <c r="K87">
        <f ca="1"/>
        <v>1199.9385986328125</v>
      </c>
      <c r="L87" t="str">
        <f ca="1"/>
        <v>0.7LL</v>
      </c>
      <c r="M87">
        <f ca="1"/>
        <v>0</v>
      </c>
      <c r="N87">
        <f ca="1"/>
        <v>0</v>
      </c>
      <c r="O87">
        <f ca="1"/>
        <v>0</v>
      </c>
      <c r="P87">
        <f ca="1"/>
        <v>0</v>
      </c>
      <c r="Q87">
        <f ca="1"/>
        <v>0</v>
      </c>
      <c r="R87">
        <f ca="1"/>
        <v>0</v>
      </c>
      <c r="S87">
        <f ca="1"/>
        <v>0</v>
      </c>
      <c r="T87">
        <f ca="1"/>
        <v>0</v>
      </c>
      <c r="U87" t="str">
        <f ca="1"/>
        <v>19-May</v>
      </c>
      <c r="V87" t="str">
        <f ca="1"/>
        <v>18-May</v>
      </c>
      <c r="W87" t="str">
        <f ca="1"/>
        <v>17-May</v>
      </c>
      <c r="X87" t="str">
        <f ca="1"/>
        <v>16-May</v>
      </c>
      <c r="Y87" t="str">
        <f ca="1"/>
        <v>15-May</v>
      </c>
      <c r="Z87" t="str">
        <f ca="1"/>
        <v>14-May</v>
      </c>
      <c r="AA87" t="str">
        <f ca="1"/>
        <v>13-May</v>
      </c>
      <c r="AB87" t="str">
        <f ca="1"/>
        <v>0.7</v>
      </c>
    </row>
    <row r="88" spans="1:28" x14ac:dyDescent="0.35">
      <c r="A88" s="33" t="s">
        <v>799</v>
      </c>
      <c r="B88" t="str">
        <f t="array" aca="1" ref="B88:AB88" ca="1">_xll.PICurrVal('Pune Datalink'!$B$2:$AB$2,0,'Pune Datalink'!$A$88)</f>
        <v>Pune</v>
      </c>
      <c r="C88" t="str">
        <f ca="1"/>
        <v>Pune</v>
      </c>
      <c r="D88" t="str">
        <f ca="1"/>
        <v>Pune</v>
      </c>
      <c r="E88" t="str">
        <f ca="1"/>
        <v>Mulshi</v>
      </c>
      <c r="F88" t="str">
        <f ca="1"/>
        <v>20022133</v>
      </c>
      <c r="G88" t="str">
        <f ca="1"/>
        <v>Peth RR</v>
      </c>
      <c r="H88" t="str">
        <f ca="1"/>
        <v>Karegaon</v>
      </c>
      <c r="I88" t="str">
        <f ca="1"/>
        <v>Karegaon Kanifnath Nagar OL 2 ESR 0.2LL</v>
      </c>
      <c r="J88">
        <f ca="1"/>
        <v>0</v>
      </c>
      <c r="K88">
        <f ca="1"/>
        <v>927.7015380859375</v>
      </c>
      <c r="L88" t="str">
        <f ca="1"/>
        <v>0.2LL</v>
      </c>
      <c r="M88">
        <f ca="1"/>
        <v>0</v>
      </c>
      <c r="N88">
        <f ca="1"/>
        <v>0</v>
      </c>
      <c r="O88">
        <f ca="1"/>
        <v>0</v>
      </c>
      <c r="P88">
        <f ca="1"/>
        <v>0</v>
      </c>
      <c r="Q88">
        <f ca="1"/>
        <v>0</v>
      </c>
      <c r="R88">
        <f ca="1"/>
        <v>0</v>
      </c>
      <c r="S88">
        <f ca="1"/>
        <v>1.1767248535156249</v>
      </c>
      <c r="T88">
        <f ca="1"/>
        <v>1</v>
      </c>
      <c r="U88" t="str">
        <f ca="1"/>
        <v>19-May</v>
      </c>
      <c r="V88" t="str">
        <f ca="1"/>
        <v>18-May</v>
      </c>
      <c r="W88" t="str">
        <f ca="1"/>
        <v>17-May</v>
      </c>
      <c r="X88" t="str">
        <f ca="1"/>
        <v>16-May</v>
      </c>
      <c r="Y88" t="str">
        <f ca="1"/>
        <v>15-May</v>
      </c>
      <c r="Z88" t="str">
        <f ca="1"/>
        <v>14-May</v>
      </c>
      <c r="AA88" t="str">
        <f ca="1"/>
        <v>13-May</v>
      </c>
      <c r="AB88" t="str">
        <f ca="1"/>
        <v>0.2</v>
      </c>
    </row>
    <row r="89" spans="1:28" x14ac:dyDescent="0.35">
      <c r="A89" s="33" t="s">
        <v>798</v>
      </c>
      <c r="B89" t="str">
        <f t="array" aca="1" ref="B89:AB89" ca="1">_xll.PICurrVal('Pune Datalink'!$B$2:$AB$2,0,'Pune Datalink'!$A$89)</f>
        <v>Pune</v>
      </c>
      <c r="C89" t="str">
        <f ca="1"/>
        <v>Pune</v>
      </c>
      <c r="D89" t="str">
        <f ca="1"/>
        <v>Pune</v>
      </c>
      <c r="E89" t="str">
        <f ca="1"/>
        <v>Mulshi</v>
      </c>
      <c r="F89" t="str">
        <f ca="1"/>
        <v>20022133</v>
      </c>
      <c r="G89" t="str">
        <f ca="1"/>
        <v>Peth RR</v>
      </c>
      <c r="H89" t="str">
        <f ca="1"/>
        <v>Karegaon</v>
      </c>
      <c r="I89" t="str">
        <f ca="1"/>
        <v>Karegaon Kanifnath Nagar OL 1 ESR 0.2LL</v>
      </c>
      <c r="J89">
        <f ca="1"/>
        <v>36.214637756347656</v>
      </c>
      <c r="K89">
        <f ca="1"/>
        <v>909.14031982421875</v>
      </c>
      <c r="L89" t="str">
        <f ca="1"/>
        <v>0.2LL</v>
      </c>
      <c r="M89">
        <f ca="1"/>
        <v>7.1193847656250003E-2</v>
      </c>
      <c r="N89">
        <f ca="1"/>
        <v>0</v>
      </c>
      <c r="O89">
        <f ca="1"/>
        <v>0</v>
      </c>
      <c r="P89">
        <f ca="1"/>
        <v>0</v>
      </c>
      <c r="Q89">
        <f ca="1"/>
        <v>0</v>
      </c>
      <c r="R89">
        <f ca="1"/>
        <v>0.82657958984375002</v>
      </c>
      <c r="S89">
        <f ca="1"/>
        <v>1.09954833984375E-2</v>
      </c>
      <c r="T89">
        <f ca="1"/>
        <v>1</v>
      </c>
      <c r="U89" t="str">
        <f ca="1"/>
        <v>19-May</v>
      </c>
      <c r="V89" t="str">
        <f ca="1"/>
        <v>18-May</v>
      </c>
      <c r="W89" t="str">
        <f ca="1"/>
        <v>17-May</v>
      </c>
      <c r="X89" t="str">
        <f ca="1"/>
        <v>16-May</v>
      </c>
      <c r="Y89" t="str">
        <f ca="1"/>
        <v>15-May</v>
      </c>
      <c r="Z89" t="str">
        <f ca="1"/>
        <v>14-May</v>
      </c>
      <c r="AA89" t="str">
        <f ca="1"/>
        <v>13-May</v>
      </c>
      <c r="AB89" t="str">
        <f ca="1"/>
        <v>0.2</v>
      </c>
    </row>
    <row r="90" spans="1:28" x14ac:dyDescent="0.35">
      <c r="A90" s="33" t="s">
        <v>788</v>
      </c>
      <c r="B90" t="str">
        <f t="array" aca="1" ref="B90:AB90" ca="1">_xll.PICurrVal('Pune Datalink'!$B$2:$AB$2,0,'Pune Datalink'!$A$90)</f>
        <v>Pune</v>
      </c>
      <c r="C90" t="str">
        <f ca="1"/>
        <v>Pune</v>
      </c>
      <c r="D90" t="str">
        <f ca="1"/>
        <v>Pune</v>
      </c>
      <c r="E90" t="str">
        <f ca="1"/>
        <v>Mulshi</v>
      </c>
      <c r="F90" t="str">
        <f ca="1"/>
        <v>20022133</v>
      </c>
      <c r="G90" t="str">
        <f ca="1"/>
        <v>Peth RR</v>
      </c>
      <c r="H90" t="str">
        <f ca="1"/>
        <v>Peth</v>
      </c>
      <c r="I90" t="str">
        <f ca="1"/>
        <v>Peth Shriram Nagar ESR 0.55LL</v>
      </c>
      <c r="J90">
        <f ca="1"/>
        <v>0</v>
      </c>
      <c r="K90">
        <f ca="1"/>
        <v>172.63731384277344</v>
      </c>
      <c r="L90" t="str">
        <f ca="1"/>
        <v>0.55LL</v>
      </c>
      <c r="M90">
        <f ca="1"/>
        <v>0</v>
      </c>
      <c r="N90">
        <f ca="1"/>
        <v>0</v>
      </c>
      <c r="O90">
        <f ca="1"/>
        <v>0</v>
      </c>
      <c r="P90">
        <f ca="1"/>
        <v>9.6592407226562496E-2</v>
      </c>
      <c r="Q90">
        <f ca="1"/>
        <v>9.9509124755859379E-2</v>
      </c>
      <c r="R90">
        <f ca="1"/>
        <v>4.7896575927734372E-2</v>
      </c>
      <c r="S90">
        <f ca="1"/>
        <v>7.513427734375E-2</v>
      </c>
      <c r="T90">
        <f ca="1"/>
        <v>1</v>
      </c>
      <c r="U90" t="str">
        <f ca="1"/>
        <v>19-May</v>
      </c>
      <c r="V90" t="str">
        <f ca="1"/>
        <v>18-May</v>
      </c>
      <c r="W90" t="str">
        <f ca="1"/>
        <v>17-May</v>
      </c>
      <c r="X90" t="str">
        <f ca="1"/>
        <v>16-May</v>
      </c>
      <c r="Y90" t="str">
        <f ca="1"/>
        <v>15-May</v>
      </c>
      <c r="Z90" t="str">
        <f ca="1"/>
        <v>14-May</v>
      </c>
      <c r="AA90" t="str">
        <f ca="1"/>
        <v>13-May</v>
      </c>
      <c r="AB90" t="str">
        <f ca="1"/>
        <v>0.55</v>
      </c>
    </row>
    <row r="91" spans="1:28" x14ac:dyDescent="0.35">
      <c r="A91" s="33" t="s">
        <v>756</v>
      </c>
      <c r="B91" t="str">
        <f t="array" aca="1" ref="B91:AB91" ca="1">_xll.PICurrVal('Pune Datalink'!$B$2:$AB$2,0,'Pune Datalink'!$A$91)</f>
        <v>Sangli</v>
      </c>
      <c r="C91" t="str">
        <f ca="1"/>
        <v>Solapur</v>
      </c>
      <c r="D91" t="str">
        <f ca="1"/>
        <v>Solapur</v>
      </c>
      <c r="E91" t="str">
        <f ca="1"/>
        <v>Sangola</v>
      </c>
      <c r="F91" t="str">
        <f ca="1"/>
        <v>20027396</v>
      </c>
      <c r="G91" t="str">
        <f ca="1"/>
        <v>Alegaon shirbhavi 82 Village</v>
      </c>
      <c r="H91" t="str">
        <f ca="1"/>
        <v>Y Mangewad</v>
      </c>
      <c r="I91" t="str">
        <f ca="1"/>
        <v>Y Mangewad Existing ESR 0.25 LL</v>
      </c>
      <c r="J91">
        <f ca="1"/>
        <v>0</v>
      </c>
      <c r="K91">
        <f ca="1"/>
        <v>24.053531646728516</v>
      </c>
      <c r="L91" t="str">
        <f ca="1"/>
        <v>0.25 LL</v>
      </c>
      <c r="M91">
        <f ca="1"/>
        <v>0</v>
      </c>
      <c r="N91">
        <f ca="1"/>
        <v>0</v>
      </c>
      <c r="O91">
        <f ca="1"/>
        <v>0</v>
      </c>
      <c r="P91">
        <f ca="1"/>
        <v>0</v>
      </c>
      <c r="Q91">
        <f ca="1"/>
        <v>7.105827331542969E-4</v>
      </c>
      <c r="R91">
        <f ca="1"/>
        <v>3.6354064941406248E-5</v>
      </c>
      <c r="S91">
        <f ca="1"/>
        <v>6.1359405517578128E-5</v>
      </c>
      <c r="T91">
        <f ca="1"/>
        <v>1</v>
      </c>
      <c r="U91" t="str">
        <f ca="1"/>
        <v>19-May</v>
      </c>
      <c r="V91" t="str">
        <f ca="1"/>
        <v>18-May</v>
      </c>
      <c r="W91" t="str">
        <f ca="1"/>
        <v>17-May</v>
      </c>
      <c r="X91" t="str">
        <f ca="1"/>
        <v>16-May</v>
      </c>
      <c r="Y91" t="str">
        <f ca="1"/>
        <v>15-May</v>
      </c>
      <c r="Z91" t="str">
        <f ca="1"/>
        <v>14-May</v>
      </c>
      <c r="AA91" t="str">
        <f ca="1"/>
        <v>13-May</v>
      </c>
      <c r="AB91" t="str">
        <f ca="1"/>
        <v>0.25</v>
      </c>
    </row>
    <row r="92" spans="1:28" x14ac:dyDescent="0.35">
      <c r="A92" s="33" t="s">
        <v>390</v>
      </c>
      <c r="B92" t="str">
        <f t="array" aca="1" ref="B92:AB92" ca="1">_xll.PICurrVal('Pune Datalink'!$B$2:$AB$2,0,'Pune Datalink'!$A$92)</f>
        <v>Sangli</v>
      </c>
      <c r="C92" t="str">
        <f ca="1"/>
        <v>Sangli</v>
      </c>
      <c r="D92" t="str">
        <f ca="1"/>
        <v>Islampur</v>
      </c>
      <c r="E92" t="str">
        <f ca="1"/>
        <v>Valva</v>
      </c>
      <c r="F92" t="str">
        <f ca="1"/>
        <v>7940233</v>
      </c>
      <c r="G92" t="str">
        <f ca="1"/>
        <v>Peth &amp; two Villages</v>
      </c>
      <c r="H92" t="str">
        <f ca="1"/>
        <v>Peth</v>
      </c>
      <c r="I92" t="str">
        <f ca="1"/>
        <v>Peth Gaothan ESR 0.23LL</v>
      </c>
      <c r="J92">
        <f ca="1"/>
        <v>73.744636535644531</v>
      </c>
      <c r="K92">
        <f ca="1"/>
        <v>57287.26171875</v>
      </c>
      <c r="L92" t="str">
        <f ca="1"/>
        <v>0.23LL</v>
      </c>
      <c r="M92">
        <f ca="1"/>
        <v>0</v>
      </c>
      <c r="N92">
        <f ca="1"/>
        <v>0</v>
      </c>
      <c r="O92">
        <f ca="1"/>
        <v>0</v>
      </c>
      <c r="P92">
        <f ca="1"/>
        <v>0</v>
      </c>
      <c r="Q92">
        <f ca="1"/>
        <v>0</v>
      </c>
      <c r="R92">
        <f ca="1"/>
        <v>0</v>
      </c>
      <c r="S92">
        <f ca="1"/>
        <v>0</v>
      </c>
      <c r="T92">
        <f ca="1"/>
        <v>0</v>
      </c>
      <c r="U92" t="str">
        <f ca="1"/>
        <v>19-May</v>
      </c>
      <c r="V92" t="str">
        <f ca="1"/>
        <v>18-May</v>
      </c>
      <c r="W92" t="str">
        <f ca="1"/>
        <v>17-May</v>
      </c>
      <c r="X92" t="str">
        <f ca="1"/>
        <v>16-May</v>
      </c>
      <c r="Y92" t="str">
        <f ca="1"/>
        <v>15-May</v>
      </c>
      <c r="Z92" t="str">
        <f ca="1"/>
        <v>14-May</v>
      </c>
      <c r="AA92" t="str">
        <f ca="1"/>
        <v>13-May</v>
      </c>
      <c r="AB92" t="str">
        <f ca="1"/>
        <v>0.23</v>
      </c>
    </row>
    <row r="93" spans="1:28" x14ac:dyDescent="0.35">
      <c r="A93" s="33" t="s">
        <v>943</v>
      </c>
      <c r="B93" t="str">
        <f t="array" aca="1" ref="B93:AB93" ca="1">_xll.PICurrVal('Pune Datalink'!$B$2:$AB$2,0,'Pune Datalink'!$A$93)</f>
        <v>Pune</v>
      </c>
      <c r="C93" t="str">
        <f ca="1"/>
        <v>Satara</v>
      </c>
      <c r="D93" t="str">
        <f ca="1"/>
        <v>Pune</v>
      </c>
      <c r="E93" t="str">
        <f ca="1"/>
        <v>Phaltan</v>
      </c>
      <c r="F93" t="str">
        <f ca="1"/>
        <v>20019021</v>
      </c>
      <c r="G93" t="str">
        <f ca="1"/>
        <v>Dhuldev Algudewadi</v>
      </c>
      <c r="H93" t="str">
        <f ca="1"/>
        <v>Dhuldev</v>
      </c>
      <c r="I93" t="str">
        <f ca="1"/>
        <v>Khadakhira ESR 0.45 LL</v>
      </c>
      <c r="J93">
        <f ca="1"/>
        <v>0</v>
      </c>
      <c r="K93">
        <f ca="1"/>
        <v>0</v>
      </c>
      <c r="L93" t="str">
        <f ca="1"/>
        <v>0.45 LL</v>
      </c>
      <c r="M93">
        <f ca="1"/>
        <v>0</v>
      </c>
      <c r="N93">
        <f ca="1"/>
        <v>0</v>
      </c>
      <c r="O93">
        <f ca="1"/>
        <v>0</v>
      </c>
      <c r="P93">
        <f ca="1"/>
        <v>0</v>
      </c>
      <c r="Q93">
        <f ca="1"/>
        <v>0</v>
      </c>
      <c r="R93">
        <f ca="1"/>
        <v>0</v>
      </c>
      <c r="S93">
        <f ca="1"/>
        <v>0</v>
      </c>
      <c r="T93">
        <f ca="1"/>
        <v>1</v>
      </c>
      <c r="U93" t="str">
        <f ca="1"/>
        <v>19-May</v>
      </c>
      <c r="V93" t="str">
        <f ca="1"/>
        <v>18-May</v>
      </c>
      <c r="W93" t="str">
        <f ca="1"/>
        <v>17-May</v>
      </c>
      <c r="X93" t="str">
        <f ca="1"/>
        <v>16-May</v>
      </c>
      <c r="Y93" t="str">
        <f ca="1"/>
        <v>15-May</v>
      </c>
      <c r="Z93" t="str">
        <f ca="1"/>
        <v>14-May</v>
      </c>
      <c r="AA93" t="str">
        <f ca="1"/>
        <v>13-May</v>
      </c>
      <c r="AB93" t="str">
        <f ca="1"/>
        <v>0.45</v>
      </c>
    </row>
    <row r="94" spans="1:28" x14ac:dyDescent="0.35">
      <c r="A94" s="33" t="s">
        <v>770</v>
      </c>
      <c r="B94" t="str">
        <f t="array" aca="1" ref="B94:AB94" ca="1">_xll.PICurrVal('Pune Datalink'!$B$2:$AB$2,0,'Pune Datalink'!$A$94)</f>
        <v>Sangli</v>
      </c>
      <c r="C94" t="str">
        <f ca="1"/>
        <v>Solapur</v>
      </c>
      <c r="D94" t="str">
        <f ca="1"/>
        <v>Solapur</v>
      </c>
      <c r="E94" t="str">
        <f ca="1"/>
        <v>Mohol</v>
      </c>
      <c r="F94" t="str">
        <f ca="1"/>
        <v>20029637</v>
      </c>
      <c r="G94" t="str">
        <f ca="1"/>
        <v>Penur Patkul</v>
      </c>
      <c r="H94" t="str">
        <f ca="1"/>
        <v>Patkul</v>
      </c>
      <c r="I94" t="str">
        <f ca="1"/>
        <v>Patkul OL1 ESR 0.50 LL</v>
      </c>
      <c r="J94">
        <f ca="1"/>
        <v>0</v>
      </c>
      <c r="K94">
        <f ca="1"/>
        <v>94.839851379394531</v>
      </c>
      <c r="L94" t="str">
        <f ca="1"/>
        <v>0.50 LL</v>
      </c>
      <c r="M94">
        <f ca="1"/>
        <v>0</v>
      </c>
      <c r="N94">
        <f ca="1"/>
        <v>0</v>
      </c>
      <c r="O94">
        <f ca="1"/>
        <v>0</v>
      </c>
      <c r="P94">
        <f ca="1"/>
        <v>0</v>
      </c>
      <c r="Q94">
        <f ca="1"/>
        <v>0</v>
      </c>
      <c r="R94">
        <f ca="1"/>
        <v>0</v>
      </c>
      <c r="S94">
        <f ca="1"/>
        <v>0</v>
      </c>
      <c r="T94">
        <f ca="1"/>
        <v>0</v>
      </c>
      <c r="U94" t="str">
        <f ca="1"/>
        <v>19-May</v>
      </c>
      <c r="V94" t="str">
        <f ca="1"/>
        <v>18-May</v>
      </c>
      <c r="W94" t="str">
        <f ca="1"/>
        <v>17-May</v>
      </c>
      <c r="X94" t="str">
        <f ca="1"/>
        <v>16-May</v>
      </c>
      <c r="Y94" t="str">
        <f ca="1"/>
        <v>15-May</v>
      </c>
      <c r="Z94" t="str">
        <f ca="1"/>
        <v>14-May</v>
      </c>
      <c r="AA94" t="str">
        <f ca="1"/>
        <v>13-May</v>
      </c>
      <c r="AB94" t="str">
        <f ca="1"/>
        <v>0.5</v>
      </c>
    </row>
    <row r="95" spans="1:28" x14ac:dyDescent="0.35">
      <c r="A95" s="33" t="s">
        <v>610</v>
      </c>
      <c r="B95" t="str">
        <f t="array" aca="1" ref="B95:AB95" ca="1">_xll.PICurrVal('Pune Datalink'!$B$2:$AB$2,0,'Pune Datalink'!$A$95)</f>
        <v>Pune</v>
      </c>
      <c r="C95" t="str">
        <f ca="1"/>
        <v>Pune</v>
      </c>
      <c r="D95" t="str">
        <f ca="1"/>
        <v>Pune</v>
      </c>
      <c r="E95" t="str">
        <f ca="1"/>
        <v>Mulshi</v>
      </c>
      <c r="F95" t="str">
        <f ca="1"/>
        <v>20022133</v>
      </c>
      <c r="G95" t="str">
        <f ca="1"/>
        <v>Peth RR</v>
      </c>
      <c r="H95" t="str">
        <f ca="1"/>
        <v>Paragaon</v>
      </c>
      <c r="I95" t="str">
        <f ca="1"/>
        <v>Paragaon Chavan Pawar Wasti OL 2 GSR 0.20LL</v>
      </c>
      <c r="J95">
        <f ca="1"/>
        <v>0</v>
      </c>
      <c r="K95">
        <f ca="1"/>
        <v>3.5384840965270996</v>
      </c>
      <c r="L95" t="str">
        <f ca="1"/>
        <v>0.20LL</v>
      </c>
      <c r="M95">
        <f ca="1"/>
        <v>0</v>
      </c>
      <c r="N95">
        <f ca="1"/>
        <v>0</v>
      </c>
      <c r="O95">
        <f ca="1"/>
        <v>0</v>
      </c>
      <c r="P95">
        <f ca="1"/>
        <v>0</v>
      </c>
      <c r="Q95">
        <f ca="1"/>
        <v>0</v>
      </c>
      <c r="R95">
        <f ca="1"/>
        <v>0</v>
      </c>
      <c r="S95">
        <f ca="1"/>
        <v>0</v>
      </c>
      <c r="T95">
        <f ca="1"/>
        <v>1</v>
      </c>
      <c r="U95" t="str">
        <f ca="1"/>
        <v>19-May</v>
      </c>
      <c r="V95" t="str">
        <f ca="1"/>
        <v>18-May</v>
      </c>
      <c r="W95" t="str">
        <f ca="1"/>
        <v>17-May</v>
      </c>
      <c r="X95" t="str">
        <f ca="1"/>
        <v>16-May</v>
      </c>
      <c r="Y95" t="str">
        <f ca="1"/>
        <v>15-May</v>
      </c>
      <c r="Z95" t="str">
        <f ca="1"/>
        <v>14-May</v>
      </c>
      <c r="AA95" t="str">
        <f ca="1"/>
        <v>13-May</v>
      </c>
      <c r="AB95" t="str">
        <f ca="1"/>
        <v>0.2</v>
      </c>
    </row>
    <row r="96" spans="1:28" x14ac:dyDescent="0.35">
      <c r="A96" s="33" t="s">
        <v>752</v>
      </c>
      <c r="B96" t="str">
        <f t="array" aca="1" ref="B96:AB96" ca="1">_xll.PICurrVal('Pune Datalink'!$B$2:$AB$2,0,'Pune Datalink'!$A$96)</f>
        <v>Sangli</v>
      </c>
      <c r="C96" t="str">
        <f ca="1"/>
        <v>Solapur</v>
      </c>
      <c r="D96" t="str">
        <f ca="1"/>
        <v>Solapur</v>
      </c>
      <c r="E96" t="str">
        <f ca="1"/>
        <v>Sangola</v>
      </c>
      <c r="F96" t="str">
        <f ca="1"/>
        <v>20027396</v>
      </c>
      <c r="G96" t="str">
        <f ca="1"/>
        <v>Alegaon shirbhavi 82 Village</v>
      </c>
      <c r="H96" t="str">
        <f ca="1"/>
        <v>Balwadi</v>
      </c>
      <c r="I96" t="str">
        <f ca="1"/>
        <v>Balwadi Existing ESR 0.25 LL</v>
      </c>
      <c r="J96">
        <f ca="1"/>
        <v>0</v>
      </c>
      <c r="K96">
        <f ca="1"/>
        <v>2216.571044921875</v>
      </c>
      <c r="L96" t="str">
        <f ca="1"/>
        <v>0.25 LL</v>
      </c>
      <c r="M96">
        <f ca="1"/>
        <v>4.5654296875000003E-4</v>
      </c>
      <c r="N96">
        <f ca="1"/>
        <v>4.5166015625000002E-4</v>
      </c>
      <c r="O96">
        <f ca="1"/>
        <v>2.8808593749999998E-4</v>
      </c>
      <c r="P96">
        <f ca="1"/>
        <v>1.0035766601562499</v>
      </c>
      <c r="Q96">
        <f ca="1"/>
        <v>7.3242187499999997E-6</v>
      </c>
      <c r="R96">
        <f ca="1"/>
        <v>0</v>
      </c>
      <c r="S96">
        <f ca="1"/>
        <v>0.3898291015625</v>
      </c>
      <c r="T96">
        <f ca="1"/>
        <v>1</v>
      </c>
      <c r="U96" t="str">
        <f ca="1"/>
        <v>19-May</v>
      </c>
      <c r="V96" t="str">
        <f ca="1"/>
        <v>18-May</v>
      </c>
      <c r="W96" t="str">
        <f ca="1"/>
        <v>17-May</v>
      </c>
      <c r="X96" t="str">
        <f ca="1"/>
        <v>16-May</v>
      </c>
      <c r="Y96" t="str">
        <f ca="1"/>
        <v>15-May</v>
      </c>
      <c r="Z96" t="str">
        <f ca="1"/>
        <v>14-May</v>
      </c>
      <c r="AA96" t="str">
        <f ca="1"/>
        <v>13-May</v>
      </c>
      <c r="AB96" t="str">
        <f ca="1"/>
        <v>0.25</v>
      </c>
    </row>
    <row r="97" spans="1:28" x14ac:dyDescent="0.35">
      <c r="A97" s="33" t="s">
        <v>611</v>
      </c>
      <c r="B97" t="str">
        <f t="array" aca="1" ref="B97:AB97" ca="1">_xll.PICurrVal('Pune Datalink'!$B$2:$AB$2,0,'Pune Datalink'!$A$97)</f>
        <v>Pune</v>
      </c>
      <c r="C97" t="str">
        <f ca="1"/>
        <v>Pune</v>
      </c>
      <c r="D97" t="str">
        <f ca="1"/>
        <v>Pune</v>
      </c>
      <c r="E97" t="str">
        <f ca="1"/>
        <v>Mulshi</v>
      </c>
      <c r="F97" t="str">
        <f ca="1"/>
        <v>20022133</v>
      </c>
      <c r="G97" t="str">
        <f ca="1"/>
        <v>Peth RR</v>
      </c>
      <c r="H97" t="str">
        <f ca="1"/>
        <v>Peth</v>
      </c>
      <c r="I97" t="str">
        <f ca="1"/>
        <v>Peth Walkhel Wasti ESR 0.10LL</v>
      </c>
      <c r="J97">
        <f ca="1"/>
        <v>0</v>
      </c>
      <c r="K97">
        <f ca="1"/>
        <v>3.6044228076934814</v>
      </c>
      <c r="L97" t="str">
        <f ca="1"/>
        <v>0.10LL</v>
      </c>
      <c r="M97">
        <f ca="1"/>
        <v>0</v>
      </c>
      <c r="N97">
        <f ca="1"/>
        <v>0</v>
      </c>
      <c r="O97">
        <f ca="1"/>
        <v>0</v>
      </c>
      <c r="P97">
        <f ca="1"/>
        <v>0</v>
      </c>
      <c r="Q97">
        <f ca="1"/>
        <v>0</v>
      </c>
      <c r="R97">
        <f ca="1"/>
        <v>0</v>
      </c>
      <c r="S97">
        <f ca="1"/>
        <v>0</v>
      </c>
      <c r="T97">
        <f ca="1"/>
        <v>0</v>
      </c>
      <c r="U97" t="str">
        <f ca="1"/>
        <v>19-May</v>
      </c>
      <c r="V97" t="str">
        <f ca="1"/>
        <v>18-May</v>
      </c>
      <c r="W97" t="str">
        <f ca="1"/>
        <v>17-May</v>
      </c>
      <c r="X97" t="str">
        <f ca="1"/>
        <v>16-May</v>
      </c>
      <c r="Y97" t="str">
        <f ca="1"/>
        <v>15-May</v>
      </c>
      <c r="Z97" t="str">
        <f ca="1"/>
        <v>14-May</v>
      </c>
      <c r="AA97" t="str">
        <f ca="1"/>
        <v>13-May</v>
      </c>
      <c r="AB97" t="str">
        <f ca="1"/>
        <v>0.1</v>
      </c>
    </row>
    <row r="98" spans="1:28" x14ac:dyDescent="0.35">
      <c r="A98" s="33" t="s">
        <v>330</v>
      </c>
      <c r="B98" t="str">
        <f t="array" aca="1" ref="B98:AB98" ca="1">_xll.PICurrVal('Pune Datalink'!$B$2:$AB$2,0,'Pune Datalink'!$A$98)</f>
        <v>Pune</v>
      </c>
      <c r="C98" t="str">
        <f ca="1"/>
        <v>Pune 1</v>
      </c>
      <c r="D98" t="str">
        <f ca="1"/>
        <v>Baramati</v>
      </c>
      <c r="E98" t="str">
        <f ca="1"/>
        <v>Ambegaon</v>
      </c>
      <c r="F98" t="str">
        <f ca="1"/>
        <v>20017250</v>
      </c>
      <c r="G98" t="str">
        <f ca="1"/>
        <v>LONI BHAPKAR RRWSS</v>
      </c>
      <c r="H98" t="str">
        <f ca="1"/>
        <v>Bhilarwadi</v>
      </c>
      <c r="I98" t="str">
        <f ca="1"/>
        <v>Bhilarwadi ESR 0.4LL</v>
      </c>
      <c r="J98">
        <f ca="1"/>
        <v>0</v>
      </c>
      <c r="K98">
        <f ca="1"/>
        <v>0</v>
      </c>
      <c r="L98" t="str">
        <f ca="1"/>
        <v>0.4LL</v>
      </c>
      <c r="M98">
        <f ca="1"/>
        <v>0</v>
      </c>
      <c r="N98">
        <f ca="1"/>
        <v>0</v>
      </c>
      <c r="O98">
        <f ca="1"/>
        <v>0</v>
      </c>
      <c r="P98">
        <f ca="1"/>
        <v>0</v>
      </c>
      <c r="Q98">
        <f ca="1"/>
        <v>0</v>
      </c>
      <c r="R98">
        <f ca="1"/>
        <v>0</v>
      </c>
      <c r="S98">
        <f ca="1"/>
        <v>0</v>
      </c>
      <c r="T98">
        <f ca="1"/>
        <v>0</v>
      </c>
      <c r="U98" t="str">
        <f ca="1"/>
        <v>19-May</v>
      </c>
      <c r="V98" t="str">
        <f ca="1"/>
        <v>18-May</v>
      </c>
      <c r="W98" t="str">
        <f ca="1"/>
        <v>17-May</v>
      </c>
      <c r="X98" t="str">
        <f ca="1"/>
        <v>16-May</v>
      </c>
      <c r="Y98" t="str">
        <f ca="1"/>
        <v>15-May</v>
      </c>
      <c r="Z98" t="str">
        <f ca="1"/>
        <v>14-May</v>
      </c>
      <c r="AA98" t="str">
        <f ca="1"/>
        <v>13-May</v>
      </c>
      <c r="AB98" t="str">
        <f ca="1"/>
        <v>0.4</v>
      </c>
    </row>
    <row r="99" spans="1:28" x14ac:dyDescent="0.35">
      <c r="A99" s="33" t="s">
        <v>353</v>
      </c>
      <c r="B99" t="str">
        <f t="array" aca="1" ref="B99:AB99" ca="1">_xll.PICurrVal('Pune Datalink'!$B$2:$AB$2,0,'Pune Datalink'!$A$99)</f>
        <v>Pune</v>
      </c>
      <c r="C99" t="str">
        <f ca="1"/>
        <v>Pune 1</v>
      </c>
      <c r="D99" t="str">
        <f ca="1"/>
        <v>Baramati</v>
      </c>
      <c r="E99" t="str">
        <f ca="1"/>
        <v>Ambegaon</v>
      </c>
      <c r="F99" t="str">
        <f ca="1"/>
        <v>7942125</v>
      </c>
      <c r="G99" t="str">
        <f ca="1"/>
        <v>MURTI &amp; 7 VILLAGES RRWSS</v>
      </c>
      <c r="H99" t="str">
        <f ca="1"/>
        <v>Modhave</v>
      </c>
      <c r="I99" t="str">
        <f ca="1"/>
        <v>Modhave OL2 ESR</v>
      </c>
      <c r="J99">
        <f ca="1"/>
        <v>0</v>
      </c>
      <c r="K99">
        <f ca="1"/>
        <v>2717.984619140625</v>
      </c>
      <c r="L99" t="str">
        <f ca="1"/>
        <v>1.1LL</v>
      </c>
      <c r="M99">
        <f ca="1"/>
        <v>0</v>
      </c>
      <c r="N99">
        <f ca="1"/>
        <v>0</v>
      </c>
      <c r="O99">
        <f ca="1"/>
        <v>0</v>
      </c>
      <c r="P99">
        <f ca="1"/>
        <v>0</v>
      </c>
      <c r="Q99">
        <f ca="1"/>
        <v>0</v>
      </c>
      <c r="R99">
        <f ca="1"/>
        <v>0</v>
      </c>
      <c r="S99">
        <f ca="1"/>
        <v>0</v>
      </c>
      <c r="T99">
        <f ca="1"/>
        <v>0</v>
      </c>
      <c r="U99" t="str">
        <f ca="1"/>
        <v>19-May</v>
      </c>
      <c r="V99" t="str">
        <f ca="1"/>
        <v>18-May</v>
      </c>
      <c r="W99" t="str">
        <f ca="1"/>
        <v>17-May</v>
      </c>
      <c r="X99" t="str">
        <f ca="1"/>
        <v>16-May</v>
      </c>
      <c r="Y99" t="str">
        <f ca="1"/>
        <v>15-May</v>
      </c>
      <c r="Z99" t="str">
        <f ca="1"/>
        <v>14-May</v>
      </c>
      <c r="AA99" t="str">
        <f ca="1"/>
        <v>13-May</v>
      </c>
      <c r="AB99" t="str">
        <f ca="1"/>
        <v>1.1</v>
      </c>
    </row>
    <row r="100" spans="1:28" x14ac:dyDescent="0.35">
      <c r="A100" s="33" t="s">
        <v>744</v>
      </c>
      <c r="B100" t="str">
        <f t="array" aca="1" ref="B100:AB100" ca="1">_xll.PICurrVal('Pune Datalink'!$B$2:$AB$2,0,'Pune Datalink'!$A$100)</f>
        <v>Sangli</v>
      </c>
      <c r="C100" t="str">
        <f ca="1"/>
        <v>Solapur</v>
      </c>
      <c r="D100" t="str">
        <f ca="1"/>
        <v>Solapur</v>
      </c>
      <c r="E100" t="str">
        <f ca="1"/>
        <v>Sangola</v>
      </c>
      <c r="F100" t="str">
        <f ca="1"/>
        <v>20027396</v>
      </c>
      <c r="G100" t="str">
        <f ca="1"/>
        <v>Alegaon shirbhavi 82 Village</v>
      </c>
      <c r="H100" t="str">
        <f ca="1"/>
        <v>Kamlapur</v>
      </c>
      <c r="I100" t="str">
        <f ca="1"/>
        <v>Kamlapur Existing ESR 0.25 LL</v>
      </c>
      <c r="J100">
        <f ca="1"/>
        <v>0</v>
      </c>
      <c r="K100">
        <f ca="1"/>
        <v>11.107375144958496</v>
      </c>
      <c r="L100" t="str">
        <f ca="1"/>
        <v>0.25 LL</v>
      </c>
      <c r="M100">
        <f ca="1"/>
        <v>0</v>
      </c>
      <c r="N100">
        <f ca="1"/>
        <v>0</v>
      </c>
      <c r="O100">
        <f ca="1"/>
        <v>0</v>
      </c>
      <c r="P100">
        <f ca="1"/>
        <v>0</v>
      </c>
      <c r="Q100">
        <f ca="1"/>
        <v>0</v>
      </c>
      <c r="R100">
        <f ca="1"/>
        <v>0</v>
      </c>
      <c r="S100">
        <f ca="1"/>
        <v>0</v>
      </c>
      <c r="T100">
        <f ca="1"/>
        <v>1</v>
      </c>
      <c r="U100" t="str">
        <f ca="1"/>
        <v>19-May</v>
      </c>
      <c r="V100" t="str">
        <f ca="1"/>
        <v>18-May</v>
      </c>
      <c r="W100" t="str">
        <f ca="1"/>
        <v>17-May</v>
      </c>
      <c r="X100" t="str">
        <f ca="1"/>
        <v>16-May</v>
      </c>
      <c r="Y100" t="str">
        <f ca="1"/>
        <v>15-May</v>
      </c>
      <c r="Z100" t="str">
        <f ca="1"/>
        <v>14-May</v>
      </c>
      <c r="AA100" t="str">
        <f ca="1"/>
        <v>13-May</v>
      </c>
      <c r="AB100" t="str">
        <f ca="1"/>
        <v>0.25</v>
      </c>
    </row>
    <row r="101" spans="1:28" x14ac:dyDescent="0.35">
      <c r="A101" s="33" t="s">
        <v>593</v>
      </c>
      <c r="B101" t="str">
        <f t="array" aca="1" ref="B101:AB101" ca="1">_xll.PICurrVal('Pune Datalink'!$B$2:$AB$2,0,'Pune Datalink'!$A$101)</f>
        <v>Pune</v>
      </c>
      <c r="C101" t="str">
        <f ca="1"/>
        <v>Pune</v>
      </c>
      <c r="D101" t="str">
        <f ca="1"/>
        <v>Pune</v>
      </c>
      <c r="E101" t="str">
        <f ca="1"/>
        <v>Mulshi</v>
      </c>
      <c r="F101" t="str">
        <f ca="1"/>
        <v>20022133</v>
      </c>
      <c r="G101" t="str">
        <f ca="1"/>
        <v>Peth RR</v>
      </c>
      <c r="H101" t="str">
        <f ca="1"/>
        <v>Kurwandi</v>
      </c>
      <c r="I101" t="str">
        <f ca="1"/>
        <v>Kurwandi matewadi GSR OL2 0.20LL</v>
      </c>
      <c r="J101">
        <f ca="1"/>
        <v>0</v>
      </c>
      <c r="K101">
        <f ca="1"/>
        <v>9.9932746887207031</v>
      </c>
      <c r="L101" t="str">
        <f ca="1"/>
        <v>0.20LL</v>
      </c>
      <c r="M101">
        <f ca="1"/>
        <v>0</v>
      </c>
      <c r="N101">
        <f ca="1"/>
        <v>0</v>
      </c>
      <c r="O101">
        <f ca="1"/>
        <v>0</v>
      </c>
      <c r="P101">
        <f ca="1"/>
        <v>0</v>
      </c>
      <c r="Q101">
        <f ca="1"/>
        <v>0</v>
      </c>
      <c r="R101">
        <f ca="1"/>
        <v>0</v>
      </c>
      <c r="S101">
        <f ca="1"/>
        <v>0</v>
      </c>
      <c r="T101">
        <f ca="1"/>
        <v>1</v>
      </c>
      <c r="U101" t="str">
        <f ca="1"/>
        <v>19-May</v>
      </c>
      <c r="V101" t="str">
        <f ca="1"/>
        <v>18-May</v>
      </c>
      <c r="W101" t="str">
        <f ca="1"/>
        <v>17-May</v>
      </c>
      <c r="X101" t="str">
        <f ca="1"/>
        <v>16-May</v>
      </c>
      <c r="Y101" t="str">
        <f ca="1"/>
        <v>15-May</v>
      </c>
      <c r="Z101" t="str">
        <f ca="1"/>
        <v>14-May</v>
      </c>
      <c r="AA101" t="str">
        <f ca="1"/>
        <v>13-May</v>
      </c>
      <c r="AB101" t="str">
        <f ca="1"/>
        <v>0.2</v>
      </c>
    </row>
    <row r="102" spans="1:28" x14ac:dyDescent="0.35">
      <c r="A102" s="33" t="s">
        <v>612</v>
      </c>
      <c r="B102" t="str">
        <f t="array" aca="1" ref="B102:AB102" ca="1">_xll.PICurrVal('Pune Datalink'!$B$2:$AB$2,0,'Pune Datalink'!$A$102)</f>
        <v>Sangli</v>
      </c>
      <c r="C102" t="str">
        <f ca="1"/>
        <v>Solapur</v>
      </c>
      <c r="D102" t="str">
        <f ca="1"/>
        <v>Solapur</v>
      </c>
      <c r="E102" t="str">
        <f ca="1"/>
        <v>Sangola</v>
      </c>
      <c r="F102" t="str">
        <f ca="1"/>
        <v>20027396</v>
      </c>
      <c r="G102" t="str">
        <f ca="1"/>
        <v>Alegaon shirbhavi 82 Village</v>
      </c>
      <c r="H102" t="str">
        <f ca="1"/>
        <v>Bhamni</v>
      </c>
      <c r="I102" t="str">
        <f ca="1"/>
        <v>zone 1 Bhamni ESR 0.50 LL</v>
      </c>
      <c r="J102">
        <f ca="1"/>
        <v>0</v>
      </c>
      <c r="K102">
        <f ca="1"/>
        <v>8510.5146484375</v>
      </c>
      <c r="L102" t="str">
        <f ca="1"/>
        <v>0.50 LL</v>
      </c>
      <c r="M102">
        <f ca="1"/>
        <v>0.26607421874999998</v>
      </c>
      <c r="N102">
        <f ca="1"/>
        <v>43.006145019531253</v>
      </c>
      <c r="O102">
        <f ca="1"/>
        <v>0</v>
      </c>
      <c r="P102">
        <f ca="1"/>
        <v>0.33643554687499999</v>
      </c>
      <c r="Q102">
        <f ca="1"/>
        <v>0.84300781250000001</v>
      </c>
      <c r="R102">
        <f ca="1"/>
        <v>0.6287890625</v>
      </c>
      <c r="S102">
        <f ca="1"/>
        <v>0.27103515625000002</v>
      </c>
      <c r="T102">
        <f ca="1"/>
        <v>1</v>
      </c>
      <c r="U102" t="str">
        <f ca="1"/>
        <v>19-May</v>
      </c>
      <c r="V102" t="str">
        <f ca="1"/>
        <v>18-May</v>
      </c>
      <c r="W102" t="str">
        <f ca="1"/>
        <v>17-May</v>
      </c>
      <c r="X102" t="str">
        <f ca="1"/>
        <v>16-May</v>
      </c>
      <c r="Y102" t="str">
        <f ca="1"/>
        <v>15-May</v>
      </c>
      <c r="Z102" t="str">
        <f ca="1"/>
        <v>14-May</v>
      </c>
      <c r="AA102" t="str">
        <f ca="1"/>
        <v>13-May</v>
      </c>
      <c r="AB102" t="str">
        <f ca="1"/>
        <v>0.5</v>
      </c>
    </row>
    <row r="103" spans="1:28" x14ac:dyDescent="0.35">
      <c r="A103" s="33" t="s">
        <v>764</v>
      </c>
      <c r="B103" t="str">
        <f t="array" aca="1" ref="B103:AB103" ca="1">_xll.PICurrVal('Pune Datalink'!$B$2:$AB$2,0,'Pune Datalink'!$A$103)</f>
        <v>Sangli</v>
      </c>
      <c r="C103" t="str">
        <f ca="1"/>
        <v>Solapur</v>
      </c>
      <c r="D103" t="str">
        <f ca="1"/>
        <v>Solapur</v>
      </c>
      <c r="E103" t="str">
        <f ca="1"/>
        <v>Sangola</v>
      </c>
      <c r="F103" t="str">
        <f ca="1"/>
        <v>20027396</v>
      </c>
      <c r="G103" t="str">
        <f ca="1"/>
        <v>Alegaon shirbhavi 82 Village</v>
      </c>
      <c r="H103" t="str">
        <f ca="1"/>
        <v>Junoni</v>
      </c>
      <c r="I103" t="str">
        <f ca="1"/>
        <v>Junoni Existing ESR 0.10 LL</v>
      </c>
      <c r="J103">
        <f ca="1"/>
        <v>0</v>
      </c>
      <c r="K103">
        <f ca="1"/>
        <v>41.403572082519531</v>
      </c>
      <c r="L103" t="str">
        <f ca="1"/>
        <v>0.10 LL</v>
      </c>
      <c r="M103">
        <f ca="1"/>
        <v>0</v>
      </c>
      <c r="N103">
        <f ca="1"/>
        <v>0</v>
      </c>
      <c r="O103">
        <f ca="1"/>
        <v>0</v>
      </c>
      <c r="P103">
        <f ca="1"/>
        <v>0</v>
      </c>
      <c r="Q103">
        <f ca="1"/>
        <v>0</v>
      </c>
      <c r="R103">
        <f ca="1"/>
        <v>0</v>
      </c>
      <c r="S103">
        <f ca="1"/>
        <v>0</v>
      </c>
      <c r="T103">
        <f ca="1"/>
        <v>0</v>
      </c>
      <c r="U103" t="str">
        <f ca="1"/>
        <v>19-May</v>
      </c>
      <c r="V103" t="str">
        <f ca="1"/>
        <v>18-May</v>
      </c>
      <c r="W103" t="str">
        <f ca="1"/>
        <v>17-May</v>
      </c>
      <c r="X103" t="str">
        <f ca="1"/>
        <v>16-May</v>
      </c>
      <c r="Y103" t="str">
        <f ca="1"/>
        <v>15-May</v>
      </c>
      <c r="Z103" t="str">
        <f ca="1"/>
        <v>14-May</v>
      </c>
      <c r="AA103" t="str">
        <f ca="1"/>
        <v>13-May</v>
      </c>
      <c r="AB103" t="str">
        <f ca="1"/>
        <v>0.1</v>
      </c>
    </row>
    <row r="104" spans="1:28" x14ac:dyDescent="0.35">
      <c r="A104" s="33" t="s">
        <v>343</v>
      </c>
      <c r="B104" t="str">
        <f t="array" aca="1" ref="B104:AB104" ca="1">_xll.PICurrVal('Pune Datalink'!$B$2:$AB$2,0,'Pune Datalink'!$A$104)</f>
        <v>Pune</v>
      </c>
      <c r="C104" t="str">
        <f ca="1"/>
        <v>Pune 1</v>
      </c>
      <c r="D104" t="str">
        <f ca="1"/>
        <v>Baramati</v>
      </c>
      <c r="E104" t="str">
        <f ca="1"/>
        <v>Ambegaon</v>
      </c>
      <c r="F104" t="str">
        <f ca="1"/>
        <v>20017250</v>
      </c>
      <c r="G104" t="str">
        <f ca="1"/>
        <v>LONI BHAPKAR RRWSS</v>
      </c>
      <c r="H104" t="str">
        <f ca="1"/>
        <v>Palsi</v>
      </c>
      <c r="I104" t="str">
        <f ca="1"/>
        <v>Palsi OL1 ESR</v>
      </c>
      <c r="J104">
        <f ca="1"/>
        <v>0</v>
      </c>
      <c r="K104">
        <f ca="1"/>
        <v>2117.786376953125</v>
      </c>
      <c r="L104" t="str">
        <f ca="1"/>
        <v>0.5LL</v>
      </c>
      <c r="M104">
        <f ca="1"/>
        <v>0.34408203124999998</v>
      </c>
      <c r="N104">
        <f ca="1"/>
        <v>1.025390625E-4</v>
      </c>
      <c r="O104">
        <f ca="1"/>
        <v>0.27302490234374999</v>
      </c>
      <c r="P104">
        <f ca="1"/>
        <v>0</v>
      </c>
      <c r="Q104">
        <f ca="1"/>
        <v>0</v>
      </c>
      <c r="R104">
        <f ca="1"/>
        <v>0.21994140625</v>
      </c>
      <c r="S104">
        <f ca="1"/>
        <v>0</v>
      </c>
      <c r="T104">
        <f ca="1"/>
        <v>1</v>
      </c>
      <c r="U104" t="str">
        <f ca="1"/>
        <v>19-May</v>
      </c>
      <c r="V104" t="str">
        <f ca="1"/>
        <v>18-May</v>
      </c>
      <c r="W104" t="str">
        <f ca="1"/>
        <v>17-May</v>
      </c>
      <c r="X104" t="str">
        <f ca="1"/>
        <v>16-May</v>
      </c>
      <c r="Y104" t="str">
        <f ca="1"/>
        <v>15-May</v>
      </c>
      <c r="Z104" t="str">
        <f ca="1"/>
        <v>14-May</v>
      </c>
      <c r="AA104" t="str">
        <f ca="1"/>
        <v>13-May</v>
      </c>
      <c r="AB104" t="str">
        <f ca="1"/>
        <v>0.5</v>
      </c>
    </row>
    <row r="105" spans="1:28" x14ac:dyDescent="0.35">
      <c r="A105" s="33" t="s">
        <v>740</v>
      </c>
      <c r="B105" t="str">
        <f t="array" aca="1" ref="B105:AB105" ca="1">_xll.PICurrVal('Pune Datalink'!$B$2:$AB$2,0,'Pune Datalink'!$A$105)</f>
        <v>Sangli</v>
      </c>
      <c r="C105" t="str">
        <f ca="1"/>
        <v>Solapur</v>
      </c>
      <c r="D105" t="str">
        <f ca="1"/>
        <v>Solapur</v>
      </c>
      <c r="E105" t="str">
        <f ca="1"/>
        <v>Sangola</v>
      </c>
      <c r="F105" t="str">
        <f ca="1"/>
        <v>20027396</v>
      </c>
      <c r="G105" t="str">
        <f ca="1"/>
        <v>Alegaon shirbhavi 82 Village</v>
      </c>
      <c r="H105" t="str">
        <f ca="1"/>
        <v>Rajuri</v>
      </c>
      <c r="I105" t="str">
        <f ca="1"/>
        <v>Rajuri Existing ESR 0.15LL</v>
      </c>
      <c r="J105">
        <f ca="1"/>
        <v>0</v>
      </c>
      <c r="K105">
        <f ca="1"/>
        <v>9529.486328125</v>
      </c>
      <c r="L105" t="str">
        <f ca="1"/>
        <v>0.15LL</v>
      </c>
      <c r="M105">
        <f ca="1"/>
        <v>1.0740624999999999</v>
      </c>
      <c r="N105">
        <f ca="1"/>
        <v>1.05203125</v>
      </c>
      <c r="O105">
        <f ca="1"/>
        <v>1.318359375</v>
      </c>
      <c r="P105">
        <f ca="1"/>
        <v>0.89140624999999996</v>
      </c>
      <c r="Q105">
        <f ca="1"/>
        <v>1.07181640625</v>
      </c>
      <c r="R105">
        <f ca="1"/>
        <v>0.31487304687500001</v>
      </c>
      <c r="S105">
        <f ca="1"/>
        <v>2.2093945312500001</v>
      </c>
      <c r="T105">
        <f ca="1"/>
        <v>1</v>
      </c>
      <c r="U105" t="str">
        <f ca="1"/>
        <v>19-May</v>
      </c>
      <c r="V105" t="str">
        <f ca="1"/>
        <v>18-May</v>
      </c>
      <c r="W105" t="str">
        <f ca="1"/>
        <v>17-May</v>
      </c>
      <c r="X105" t="str">
        <f ca="1"/>
        <v>16-May</v>
      </c>
      <c r="Y105" t="str">
        <f ca="1"/>
        <v>15-May</v>
      </c>
      <c r="Z105" t="str">
        <f ca="1"/>
        <v>14-May</v>
      </c>
      <c r="AA105" t="str">
        <f ca="1"/>
        <v>13-May</v>
      </c>
      <c r="AB105" t="str">
        <f ca="1"/>
        <v>0.15</v>
      </c>
    </row>
    <row r="106" spans="1:28" x14ac:dyDescent="0.35">
      <c r="A106" s="33" t="s">
        <v>780</v>
      </c>
      <c r="B106" t="str">
        <f t="array" aca="1" ref="B106:AB106" ca="1">_xll.PICurrVal('Pune Datalink'!$B$2:$AB$2,0,'Pune Datalink'!$A$106)</f>
        <v>Pune</v>
      </c>
      <c r="C106" t="str">
        <f ca="1"/>
        <v>Pune</v>
      </c>
      <c r="D106" t="str">
        <f ca="1"/>
        <v>Pune</v>
      </c>
      <c r="E106" t="str">
        <f ca="1"/>
        <v>Mulshi</v>
      </c>
      <c r="F106" t="str">
        <f ca="1"/>
        <v>20022133</v>
      </c>
      <c r="G106" t="str">
        <f ca="1"/>
        <v>Peth RR</v>
      </c>
      <c r="H106" t="str">
        <f ca="1"/>
        <v>Paragaon</v>
      </c>
      <c r="I106" t="str">
        <f ca="1"/>
        <v>Paragaon Gange wadi ESR 0.25LL</v>
      </c>
      <c r="J106">
        <f ca="1"/>
        <v>0</v>
      </c>
      <c r="K106">
        <f ca="1"/>
        <v>448.71331787109375</v>
      </c>
      <c r="L106" t="str">
        <f ca="1"/>
        <v>0.25LL</v>
      </c>
      <c r="M106">
        <f ca="1"/>
        <v>0.1101800537109375</v>
      </c>
      <c r="N106">
        <f ca="1"/>
        <v>4.5776367187499998E-6</v>
      </c>
      <c r="O106">
        <f ca="1"/>
        <v>0</v>
      </c>
      <c r="P106">
        <f ca="1"/>
        <v>0</v>
      </c>
      <c r="Q106">
        <f ca="1"/>
        <v>0</v>
      </c>
      <c r="R106">
        <f ca="1"/>
        <v>0</v>
      </c>
      <c r="S106">
        <f ca="1"/>
        <v>0</v>
      </c>
      <c r="T106">
        <f ca="1"/>
        <v>1</v>
      </c>
      <c r="U106" t="str">
        <f ca="1"/>
        <v>19-May</v>
      </c>
      <c r="V106" t="str">
        <f ca="1"/>
        <v>18-May</v>
      </c>
      <c r="W106" t="str">
        <f ca="1"/>
        <v>17-May</v>
      </c>
      <c r="X106" t="str">
        <f ca="1"/>
        <v>16-May</v>
      </c>
      <c r="Y106" t="str">
        <f ca="1"/>
        <v>15-May</v>
      </c>
      <c r="Z106" t="str">
        <f ca="1"/>
        <v>14-May</v>
      </c>
      <c r="AA106" t="str">
        <f ca="1"/>
        <v>13-May</v>
      </c>
      <c r="AB106" t="str">
        <f ca="1"/>
        <v>0.25</v>
      </c>
    </row>
    <row r="107" spans="1:28" x14ac:dyDescent="0.35">
      <c r="A107" s="33" t="s">
        <v>746</v>
      </c>
      <c r="B107" t="str">
        <f t="array" aca="1" ref="B107:AB107" ca="1">_xll.PICurrVal('Pune Datalink'!$B$2:$AB$2,0,'Pune Datalink'!$A$107)</f>
        <v>Sangli</v>
      </c>
      <c r="C107" t="str">
        <f ca="1"/>
        <v>Solapur</v>
      </c>
      <c r="D107" t="str">
        <f ca="1"/>
        <v>Solapur</v>
      </c>
      <c r="E107" t="str">
        <f ca="1"/>
        <v>Sangola</v>
      </c>
      <c r="F107" t="str">
        <f ca="1"/>
        <v>20027396</v>
      </c>
      <c r="G107" t="str">
        <f ca="1"/>
        <v>Alegaon shirbhavi 82 Village</v>
      </c>
      <c r="H107" t="str">
        <f ca="1"/>
        <v>Javala</v>
      </c>
      <c r="I107" t="str">
        <f ca="1"/>
        <v>Javala Existing ESR OL 2 0.60 LL</v>
      </c>
      <c r="J107">
        <f ca="1"/>
        <v>4.0971341133117676</v>
      </c>
      <c r="K107">
        <f ca="1"/>
        <v>13082.9189453125</v>
      </c>
      <c r="L107" t="str">
        <f ca="1"/>
        <v>0.60 LL</v>
      </c>
      <c r="M107">
        <f ca="1"/>
        <v>2.7247167968750001</v>
      </c>
      <c r="N107">
        <f ca="1"/>
        <v>0.64114257812499997</v>
      </c>
      <c r="O107">
        <f ca="1"/>
        <v>2.7583691406250002</v>
      </c>
      <c r="P107">
        <f ca="1"/>
        <v>0.742314453125</v>
      </c>
      <c r="Q107">
        <f ca="1"/>
        <v>2.8005078124999998</v>
      </c>
      <c r="R107">
        <f ca="1"/>
        <v>0.79026367187500002</v>
      </c>
      <c r="S107">
        <f ca="1"/>
        <v>3.1545117187499998</v>
      </c>
      <c r="T107">
        <f ca="1"/>
        <v>1</v>
      </c>
      <c r="U107" t="str">
        <f ca="1"/>
        <v>19-May</v>
      </c>
      <c r="V107" t="str">
        <f ca="1"/>
        <v>18-May</v>
      </c>
      <c r="W107" t="str">
        <f ca="1"/>
        <v>17-May</v>
      </c>
      <c r="X107" t="str">
        <f ca="1"/>
        <v>16-May</v>
      </c>
      <c r="Y107" t="str">
        <f ca="1"/>
        <v>15-May</v>
      </c>
      <c r="Z107" t="str">
        <f ca="1"/>
        <v>14-May</v>
      </c>
      <c r="AA107" t="str">
        <f ca="1"/>
        <v>13-May</v>
      </c>
      <c r="AB107" t="str">
        <f ca="1"/>
        <v>0.6</v>
      </c>
    </row>
    <row r="108" spans="1:28" x14ac:dyDescent="0.35">
      <c r="A108" s="33" t="s">
        <v>944</v>
      </c>
      <c r="B108" t="str">
        <f t="array" aca="1" ref="B108:AB108" ca="1">_xll.PICurrVal('Pune Datalink'!$B$2:$AB$2,0,'Pune Datalink'!$A$108)</f>
        <v>Pune</v>
      </c>
      <c r="C108" t="str">
        <f ca="1"/>
        <v>Pune 1</v>
      </c>
      <c r="D108" t="str">
        <f ca="1"/>
        <v>Pune 1</v>
      </c>
      <c r="E108" t="str">
        <f ca="1"/>
        <v>Daund</v>
      </c>
      <c r="F108" t="str">
        <f ca="1"/>
        <v>7942135</v>
      </c>
      <c r="G108" t="str">
        <f ca="1"/>
        <v>Gar, Sonwadi, Nanviz RR</v>
      </c>
      <c r="H108" t="str">
        <f ca="1"/>
        <v>Nanviz</v>
      </c>
      <c r="I108" t="str">
        <f ca="1"/>
        <v>Nanvij Tav ESR 0.50LL</v>
      </c>
      <c r="J108">
        <f ca="1"/>
        <v>0</v>
      </c>
      <c r="K108">
        <f ca="1"/>
        <v>0</v>
      </c>
      <c r="L108" t="str">
        <f ca="1"/>
        <v>0.50LL</v>
      </c>
      <c r="M108">
        <f ca="1"/>
        <v>0</v>
      </c>
      <c r="N108">
        <f ca="1"/>
        <v>0</v>
      </c>
      <c r="O108">
        <f ca="1"/>
        <v>0</v>
      </c>
      <c r="P108">
        <f ca="1"/>
        <v>0</v>
      </c>
      <c r="Q108">
        <f ca="1"/>
        <v>0</v>
      </c>
      <c r="R108">
        <f ca="1"/>
        <v>0</v>
      </c>
      <c r="S108">
        <f ca="1"/>
        <v>0</v>
      </c>
      <c r="T108">
        <f ca="1"/>
        <v>1</v>
      </c>
      <c r="U108" t="str">
        <f ca="1"/>
        <v>19-May</v>
      </c>
      <c r="V108" t="str">
        <f ca="1"/>
        <v>18-May</v>
      </c>
      <c r="W108" t="str">
        <f ca="1"/>
        <v>17-May</v>
      </c>
      <c r="X108" t="str">
        <f ca="1"/>
        <v>16-May</v>
      </c>
      <c r="Y108" t="str">
        <f ca="1"/>
        <v>15-May</v>
      </c>
      <c r="Z108" t="str">
        <f ca="1"/>
        <v>14-May</v>
      </c>
      <c r="AA108" t="str">
        <f ca="1"/>
        <v>13-May</v>
      </c>
      <c r="AB108" t="str">
        <f ca="1"/>
        <v>0.5</v>
      </c>
    </row>
    <row r="109" spans="1:28" x14ac:dyDescent="0.35">
      <c r="A109" s="33" t="s">
        <v>389</v>
      </c>
      <c r="B109" t="str">
        <f t="array" aca="1" ref="B109:AB109" ca="1">_xll.PICurrVal('Pune Datalink'!$B$2:$AB$2,0,'Pune Datalink'!$A$109)</f>
        <v>Sangli</v>
      </c>
      <c r="C109" t="str">
        <f ca="1"/>
        <v>Sangli</v>
      </c>
      <c r="D109" t="str">
        <f ca="1"/>
        <v>Islampur</v>
      </c>
      <c r="E109" t="str">
        <f ca="1"/>
        <v>Valva</v>
      </c>
      <c r="F109" t="str">
        <f ca="1"/>
        <v>7940233</v>
      </c>
      <c r="G109" t="str">
        <f ca="1"/>
        <v>Peth &amp; two Villages</v>
      </c>
      <c r="H109" t="str">
        <f ca="1"/>
        <v>Peth</v>
      </c>
      <c r="I109" t="str">
        <f ca="1"/>
        <v>Engineering College ESR 3.00LL</v>
      </c>
      <c r="J109">
        <f ca="1"/>
        <v>48.582534790039063</v>
      </c>
      <c r="K109">
        <f ca="1"/>
        <v>4127.39501953125</v>
      </c>
      <c r="L109" t="str">
        <f ca="1"/>
        <v>3.00LL</v>
      </c>
      <c r="M109">
        <f ca="1"/>
        <v>2.2835286458757764E-5</v>
      </c>
      <c r="N109">
        <f ca="1"/>
        <v>0</v>
      </c>
      <c r="O109">
        <f ca="1"/>
        <v>4.47414306640625</v>
      </c>
      <c r="P109">
        <f ca="1"/>
        <v>0</v>
      </c>
      <c r="Q109">
        <f ca="1"/>
        <v>4.3029321289062503</v>
      </c>
      <c r="R109">
        <f ca="1"/>
        <v>0</v>
      </c>
      <c r="S109">
        <f ca="1"/>
        <v>0</v>
      </c>
      <c r="T109">
        <f ca="1"/>
        <v>1</v>
      </c>
      <c r="U109" t="str">
        <f ca="1"/>
        <v>19-May</v>
      </c>
      <c r="V109" t="str">
        <f ca="1"/>
        <v>18-May</v>
      </c>
      <c r="W109" t="str">
        <f ca="1"/>
        <v>17-May</v>
      </c>
      <c r="X109" t="str">
        <f ca="1"/>
        <v>16-May</v>
      </c>
      <c r="Y109" t="str">
        <f ca="1"/>
        <v>15-May</v>
      </c>
      <c r="Z109" t="str">
        <f ca="1"/>
        <v>14-May</v>
      </c>
      <c r="AA109" t="str">
        <f ca="1"/>
        <v>13-May</v>
      </c>
      <c r="AB109" t="str">
        <f ca="1"/>
        <v>3</v>
      </c>
    </row>
    <row r="110" spans="1:28" x14ac:dyDescent="0.35">
      <c r="A110" s="33" t="s">
        <v>797</v>
      </c>
      <c r="B110" t="str">
        <f t="array" aca="1" ref="B110:AB110" ca="1">_xll.PICurrVal('Pune Datalink'!$B$2:$AB$2,0,'Pune Datalink'!$A$110)</f>
        <v>Pune</v>
      </c>
      <c r="C110" t="str">
        <f ca="1"/>
        <v>Pune</v>
      </c>
      <c r="D110" t="str">
        <f ca="1"/>
        <v>Pune</v>
      </c>
      <c r="E110" t="str">
        <f ca="1"/>
        <v>Mulshi</v>
      </c>
      <c r="F110" t="str">
        <f ca="1"/>
        <v>20022133</v>
      </c>
      <c r="G110" t="str">
        <f ca="1"/>
        <v>Peth RR</v>
      </c>
      <c r="H110" t="str">
        <f ca="1"/>
        <v>Karegaon</v>
      </c>
      <c r="I110" t="str">
        <f ca="1"/>
        <v>Karegaon Matewadi GSR 0.10LL</v>
      </c>
      <c r="J110">
        <f ca="1"/>
        <v>0</v>
      </c>
      <c r="K110">
        <f ca="1"/>
        <v>2.8905487060546875</v>
      </c>
      <c r="L110" t="str">
        <f ca="1"/>
        <v>0.10LL</v>
      </c>
      <c r="M110">
        <f ca="1"/>
        <v>0</v>
      </c>
      <c r="N110">
        <f ca="1"/>
        <v>0</v>
      </c>
      <c r="O110">
        <f ca="1"/>
        <v>0</v>
      </c>
      <c r="P110">
        <f ca="1"/>
        <v>0</v>
      </c>
      <c r="Q110">
        <f ca="1"/>
        <v>0</v>
      </c>
      <c r="R110">
        <f ca="1"/>
        <v>0</v>
      </c>
      <c r="S110">
        <f ca="1"/>
        <v>0</v>
      </c>
      <c r="T110">
        <f ca="1"/>
        <v>1</v>
      </c>
      <c r="U110" t="str">
        <f ca="1"/>
        <v>19-May</v>
      </c>
      <c r="V110" t="str">
        <f ca="1"/>
        <v>18-May</v>
      </c>
      <c r="W110" t="str">
        <f ca="1"/>
        <v>17-May</v>
      </c>
      <c r="X110" t="str">
        <f ca="1"/>
        <v>16-May</v>
      </c>
      <c r="Y110" t="str">
        <f ca="1"/>
        <v>15-May</v>
      </c>
      <c r="Z110" t="str">
        <f ca="1"/>
        <v>14-May</v>
      </c>
      <c r="AA110" t="str">
        <f ca="1"/>
        <v>13-May</v>
      </c>
      <c r="AB110" t="str">
        <f ca="1"/>
        <v>0.1</v>
      </c>
    </row>
    <row r="111" spans="1:28" x14ac:dyDescent="0.35">
      <c r="A111" s="33" t="s">
        <v>945</v>
      </c>
      <c r="B111" t="str">
        <f t="array" aca="1" ref="B111:AB111" ca="1">_xll.PICurrVal('Pune Datalink'!$B$2:$AB$2,0,'Pune Datalink'!$A$111)</f>
        <v>Pune</v>
      </c>
      <c r="C111" t="str">
        <f ca="1"/>
        <v>Satara</v>
      </c>
      <c r="D111" t="str">
        <f ca="1"/>
        <v>Pune</v>
      </c>
      <c r="E111" t="str">
        <f ca="1"/>
        <v>Phaltan</v>
      </c>
      <c r="F111" t="str">
        <f ca="1"/>
        <v>20019021</v>
      </c>
      <c r="G111" t="str">
        <f ca="1"/>
        <v>Dhuldev Algudewadi</v>
      </c>
      <c r="H111" t="str">
        <f ca="1"/>
        <v>Algudewadi</v>
      </c>
      <c r="I111" t="str">
        <f ca="1"/>
        <v>Nevase wasti ESR 0.25 LL</v>
      </c>
      <c r="J111">
        <f ca="1"/>
        <v>0</v>
      </c>
      <c r="K111">
        <f ca="1"/>
        <v>-1.1000000199601345E-7</v>
      </c>
      <c r="L111" t="str">
        <f ca="1"/>
        <v>0.25 LL</v>
      </c>
      <c r="M111">
        <f ca="1"/>
        <v>0</v>
      </c>
      <c r="N111">
        <f ca="1"/>
        <v>0</v>
      </c>
      <c r="O111">
        <f ca="1"/>
        <v>0</v>
      </c>
      <c r="P111">
        <f ca="1"/>
        <v>0</v>
      </c>
      <c r="Q111">
        <f ca="1"/>
        <v>0</v>
      </c>
      <c r="R111">
        <f ca="1"/>
        <v>0</v>
      </c>
      <c r="S111">
        <f ca="1"/>
        <v>0</v>
      </c>
      <c r="T111">
        <f ca="1"/>
        <v>0</v>
      </c>
      <c r="U111" t="str">
        <f ca="1"/>
        <v>19-May</v>
      </c>
      <c r="V111" t="str">
        <f ca="1"/>
        <v>18-May</v>
      </c>
      <c r="W111" t="str">
        <f ca="1"/>
        <v>17-May</v>
      </c>
      <c r="X111" t="str">
        <f ca="1"/>
        <v>16-May</v>
      </c>
      <c r="Y111" t="str">
        <f ca="1"/>
        <v>15-May</v>
      </c>
      <c r="Z111" t="str">
        <f ca="1"/>
        <v>14-May</v>
      </c>
      <c r="AA111" t="str">
        <f ca="1"/>
        <v>13-May</v>
      </c>
      <c r="AB111" t="str">
        <f ca="1"/>
        <v>0.25</v>
      </c>
    </row>
    <row r="112" spans="1:28" x14ac:dyDescent="0.35">
      <c r="A112" s="33" t="s">
        <v>749</v>
      </c>
      <c r="B112" t="str">
        <f t="array" aca="1" ref="B112:AB112" ca="1">_xll.PICurrVal('Pune Datalink'!$B$2:$AB$2,0,'Pune Datalink'!$A$112)</f>
        <v>Sangli</v>
      </c>
      <c r="C112" t="str">
        <f ca="1"/>
        <v>Solapur</v>
      </c>
      <c r="D112" t="str">
        <f ca="1"/>
        <v>Solapur</v>
      </c>
      <c r="E112" t="str">
        <f ca="1"/>
        <v>Sangola</v>
      </c>
      <c r="F112" t="str">
        <f ca="1"/>
        <v>20027396</v>
      </c>
      <c r="G112" t="str">
        <f ca="1"/>
        <v>Alegaon shirbhavi 82 Village</v>
      </c>
      <c r="H112" t="str">
        <f ca="1"/>
        <v>Vazare</v>
      </c>
      <c r="I112" t="str">
        <f ca="1"/>
        <v>Vazare Existing ESR 0.50 LL</v>
      </c>
      <c r="J112">
        <f ca="1"/>
        <v>0</v>
      </c>
      <c r="K112">
        <f ca="1"/>
        <v>3406.533203125</v>
      </c>
      <c r="L112" t="str">
        <f ca="1"/>
        <v>0.50 LL</v>
      </c>
      <c r="M112">
        <f ca="1"/>
        <v>0.70881347656250004</v>
      </c>
      <c r="N112">
        <f ca="1"/>
        <v>0</v>
      </c>
      <c r="O112">
        <f ca="1"/>
        <v>0</v>
      </c>
      <c r="P112">
        <f ca="1"/>
        <v>34.065332031250001</v>
      </c>
      <c r="Q112">
        <f ca="1"/>
        <v>0</v>
      </c>
      <c r="R112">
        <f ca="1"/>
        <v>0</v>
      </c>
      <c r="S112">
        <f ca="1"/>
        <v>18.844652099609377</v>
      </c>
      <c r="T112">
        <f ca="1"/>
        <v>1</v>
      </c>
      <c r="U112" t="str">
        <f ca="1"/>
        <v>19-May</v>
      </c>
      <c r="V112" t="str">
        <f ca="1"/>
        <v>18-May</v>
      </c>
      <c r="W112" t="str">
        <f ca="1"/>
        <v>17-May</v>
      </c>
      <c r="X112" t="str">
        <f ca="1"/>
        <v>16-May</v>
      </c>
      <c r="Y112" t="str">
        <f ca="1"/>
        <v>15-May</v>
      </c>
      <c r="Z112" t="str">
        <f ca="1"/>
        <v>14-May</v>
      </c>
      <c r="AA112" t="str">
        <f ca="1"/>
        <v>13-May</v>
      </c>
      <c r="AB112" t="str">
        <f ca="1"/>
        <v>0.5</v>
      </c>
    </row>
    <row r="113" spans="1:28" x14ac:dyDescent="0.35">
      <c r="A113" s="33" t="s">
        <v>613</v>
      </c>
      <c r="B113" t="str">
        <f t="array" aca="1" ref="B113:AB113" ca="1">_xll.PICurrVal('Pune Datalink'!$B$2:$AB$2,0,'Pune Datalink'!$A$113)</f>
        <v>Pune</v>
      </c>
      <c r="C113" t="str">
        <f ca="1"/>
        <v>Pune</v>
      </c>
      <c r="D113" t="str">
        <f ca="1"/>
        <v>Pune</v>
      </c>
      <c r="E113" t="str">
        <f ca="1"/>
        <v>Mulshi</v>
      </c>
      <c r="F113" t="str">
        <f ca="1"/>
        <v>20022133</v>
      </c>
      <c r="G113" t="str">
        <f ca="1"/>
        <v>Peth RR</v>
      </c>
      <c r="H113" t="str">
        <f ca="1"/>
        <v>Paragaon</v>
      </c>
      <c r="I113" t="str">
        <f ca="1"/>
        <v>Paragaon Chavan Pawar Wasti OL 1 GSR 0.20LL</v>
      </c>
      <c r="J113">
        <f ca="1"/>
        <v>0</v>
      </c>
      <c r="K113">
        <f ca="1"/>
        <v>3.5301005840301514</v>
      </c>
      <c r="L113" t="str">
        <f ca="1"/>
        <v>0.20LL</v>
      </c>
      <c r="M113">
        <f ca="1"/>
        <v>0</v>
      </c>
      <c r="N113">
        <f ca="1"/>
        <v>0</v>
      </c>
      <c r="O113">
        <f ca="1"/>
        <v>0</v>
      </c>
      <c r="P113">
        <f ca="1"/>
        <v>0</v>
      </c>
      <c r="Q113">
        <f ca="1"/>
        <v>0</v>
      </c>
      <c r="R113">
        <f ca="1"/>
        <v>0</v>
      </c>
      <c r="S113">
        <f ca="1"/>
        <v>0</v>
      </c>
      <c r="T113">
        <f ca="1"/>
        <v>1</v>
      </c>
      <c r="U113" t="str">
        <f ca="1"/>
        <v>19-May</v>
      </c>
      <c r="V113" t="str">
        <f ca="1"/>
        <v>18-May</v>
      </c>
      <c r="W113" t="str">
        <f ca="1"/>
        <v>17-May</v>
      </c>
      <c r="X113" t="str">
        <f ca="1"/>
        <v>16-May</v>
      </c>
      <c r="Y113" t="str">
        <f ca="1"/>
        <v>15-May</v>
      </c>
      <c r="Z113" t="str">
        <f ca="1"/>
        <v>14-May</v>
      </c>
      <c r="AA113" t="str">
        <f ca="1"/>
        <v>13-May</v>
      </c>
      <c r="AB113" t="str">
        <f ca="1"/>
        <v>0.2</v>
      </c>
    </row>
    <row r="114" spans="1:28" x14ac:dyDescent="0.35">
      <c r="A114" s="33" t="s">
        <v>352</v>
      </c>
      <c r="B114" t="str">
        <f t="array" aca="1" ref="B114:AB114" ca="1">_xll.PICurrVal('Pune Datalink'!$B$2:$AB$2,0,'Pune Datalink'!$A$114)</f>
        <v>Pune</v>
      </c>
      <c r="C114" t="str">
        <f ca="1"/>
        <v>Pune 1</v>
      </c>
      <c r="D114" t="str">
        <f ca="1"/>
        <v>Baramati</v>
      </c>
      <c r="E114" t="str">
        <f ca="1"/>
        <v>Ambegaon</v>
      </c>
      <c r="F114" t="str">
        <f ca="1"/>
        <v>7942125</v>
      </c>
      <c r="G114" t="str">
        <f ca="1"/>
        <v>MURTI &amp; 7 VILLAGES RRWSS</v>
      </c>
      <c r="H114" t="str">
        <f ca="1"/>
        <v>Modhave</v>
      </c>
      <c r="I114" t="str">
        <f ca="1"/>
        <v>Modhave OL1 ESR</v>
      </c>
      <c r="J114">
        <f ca="1"/>
        <v>0</v>
      </c>
      <c r="K114">
        <f ca="1"/>
        <v>8197.556640625</v>
      </c>
      <c r="L114" t="str">
        <f ca="1"/>
        <v>1.1LL</v>
      </c>
      <c r="M114">
        <f ca="1"/>
        <v>0</v>
      </c>
      <c r="N114">
        <f ca="1"/>
        <v>0</v>
      </c>
      <c r="O114">
        <f ca="1"/>
        <v>68.068997105189737</v>
      </c>
      <c r="P114">
        <f ca="1"/>
        <v>0</v>
      </c>
      <c r="Q114">
        <f ca="1"/>
        <v>15.739306640624999</v>
      </c>
      <c r="R114">
        <f ca="1"/>
        <v>0</v>
      </c>
      <c r="S114">
        <f ca="1"/>
        <v>67.943712158203127</v>
      </c>
      <c r="T114">
        <f ca="1"/>
        <v>1</v>
      </c>
      <c r="U114" t="str">
        <f ca="1"/>
        <v>19-May</v>
      </c>
      <c r="V114" t="str">
        <f ca="1"/>
        <v>18-May</v>
      </c>
      <c r="W114" t="str">
        <f ca="1"/>
        <v>17-May</v>
      </c>
      <c r="X114" t="str">
        <f ca="1"/>
        <v>16-May</v>
      </c>
      <c r="Y114" t="str">
        <f ca="1"/>
        <v>15-May</v>
      </c>
      <c r="Z114" t="str">
        <f ca="1"/>
        <v>14-May</v>
      </c>
      <c r="AA114" t="str">
        <f ca="1"/>
        <v>13-May</v>
      </c>
      <c r="AB114" t="str">
        <f ca="1"/>
        <v>1.1</v>
      </c>
    </row>
    <row r="115" spans="1:28" x14ac:dyDescent="0.35">
      <c r="A115" s="33" t="s">
        <v>946</v>
      </c>
      <c r="B115" t="str">
        <f t="array" aca="1" ref="B115:AB115" ca="1">_xll.PICurrVal('Pune Datalink'!$B$2:$AB$2,0,'Pune Datalink'!$A$115)</f>
        <v>Pune</v>
      </c>
      <c r="C115" t="str">
        <f ca="1"/>
        <v>Satara</v>
      </c>
      <c r="D115" t="str">
        <f ca="1"/>
        <v>Pune</v>
      </c>
      <c r="E115" t="str">
        <f ca="1"/>
        <v>Phaltan</v>
      </c>
      <c r="F115" t="str">
        <f ca="1"/>
        <v>20019021</v>
      </c>
      <c r="G115" t="str">
        <f ca="1"/>
        <v>Dhuldev Algudewadi</v>
      </c>
      <c r="H115" t="str">
        <f ca="1"/>
        <v>Dhuldev</v>
      </c>
      <c r="I115" t="str">
        <f ca="1"/>
        <v>Dhuldev Gaothan ESR 0.35 LL</v>
      </c>
      <c r="J115">
        <f ca="1"/>
        <v>0</v>
      </c>
      <c r="K115">
        <f ca="1"/>
        <v>0</v>
      </c>
      <c r="L115" t="str">
        <f ca="1"/>
        <v>0.35 LL</v>
      </c>
      <c r="M115">
        <f ca="1"/>
        <v>0</v>
      </c>
      <c r="N115">
        <f ca="1"/>
        <v>0</v>
      </c>
      <c r="O115">
        <f ca="1"/>
        <v>0</v>
      </c>
      <c r="P115">
        <f ca="1"/>
        <v>0</v>
      </c>
      <c r="Q115">
        <f ca="1"/>
        <v>0</v>
      </c>
      <c r="R115">
        <f ca="1"/>
        <v>0</v>
      </c>
      <c r="S115">
        <f ca="1"/>
        <v>0</v>
      </c>
      <c r="T115">
        <f ca="1"/>
        <v>0</v>
      </c>
      <c r="U115" t="str">
        <f ca="1"/>
        <v>19-May</v>
      </c>
      <c r="V115" t="str">
        <f ca="1"/>
        <v>18-May</v>
      </c>
      <c r="W115" t="str">
        <f ca="1"/>
        <v>17-May</v>
      </c>
      <c r="X115" t="str">
        <f ca="1"/>
        <v>16-May</v>
      </c>
      <c r="Y115" t="str">
        <f ca="1"/>
        <v>15-May</v>
      </c>
      <c r="Z115" t="str">
        <f ca="1"/>
        <v>14-May</v>
      </c>
      <c r="AA115" t="str">
        <f ca="1"/>
        <v>13-May</v>
      </c>
      <c r="AB115" t="str">
        <f ca="1"/>
        <v>0.35</v>
      </c>
    </row>
    <row r="116" spans="1:28" x14ac:dyDescent="0.35">
      <c r="A116" s="33" t="s">
        <v>378</v>
      </c>
      <c r="B116" t="str">
        <f t="array" aca="1" ref="B116:AB116" ca="1">_xll.PICurrVal('Pune Datalink'!$B$2:$AB$2,0,'Pune Datalink'!$A$116)</f>
        <v>Pune</v>
      </c>
      <c r="C116" t="str">
        <f ca="1"/>
        <v>Pune 2</v>
      </c>
      <c r="D116" t="str">
        <f ca="1"/>
        <v>Pune 2</v>
      </c>
      <c r="E116" t="str">
        <f ca="1"/>
        <v>Velhe</v>
      </c>
      <c r="F116" t="str">
        <f ca="1"/>
        <v>20027541</v>
      </c>
      <c r="G116" t="str">
        <f ca="1"/>
        <v>Wangani RRWSS</v>
      </c>
      <c r="H116" t="str">
        <f ca="1"/>
        <v>Wangani</v>
      </c>
      <c r="I116" t="str">
        <f ca="1"/>
        <v>WANGANI ESR 0.5LL</v>
      </c>
      <c r="J116">
        <f ca="1"/>
        <v>0</v>
      </c>
      <c r="K116">
        <f ca="1"/>
        <v>4963.9248046875</v>
      </c>
      <c r="L116" t="str">
        <f ca="1"/>
        <v>0.5LL</v>
      </c>
      <c r="M116">
        <f ca="1"/>
        <v>0</v>
      </c>
      <c r="N116">
        <f ca="1"/>
        <v>0</v>
      </c>
      <c r="O116">
        <f ca="1"/>
        <v>0</v>
      </c>
      <c r="P116">
        <f ca="1"/>
        <v>0</v>
      </c>
      <c r="Q116">
        <f ca="1"/>
        <v>0</v>
      </c>
      <c r="R116">
        <f ca="1"/>
        <v>0</v>
      </c>
      <c r="S116">
        <f ca="1"/>
        <v>0</v>
      </c>
      <c r="T116">
        <f ca="1"/>
        <v>0</v>
      </c>
      <c r="U116" t="str">
        <f ca="1"/>
        <v>19-May</v>
      </c>
      <c r="V116" t="str">
        <f ca="1"/>
        <v>18-May</v>
      </c>
      <c r="W116" t="str">
        <f ca="1"/>
        <v>17-May</v>
      </c>
      <c r="X116" t="str">
        <f ca="1"/>
        <v>16-May</v>
      </c>
      <c r="Y116" t="str">
        <f ca="1"/>
        <v>15-May</v>
      </c>
      <c r="Z116" t="str">
        <f ca="1"/>
        <v>14-May</v>
      </c>
      <c r="AA116" t="str">
        <f ca="1"/>
        <v>13-May</v>
      </c>
      <c r="AB116" t="str">
        <f ca="1"/>
        <v>0.5</v>
      </c>
    </row>
    <row r="117" spans="1:28" x14ac:dyDescent="0.35">
      <c r="A117" s="33" t="s">
        <v>781</v>
      </c>
      <c r="B117" t="str">
        <f t="array" aca="1" ref="B117:AB117" ca="1">_xll.PICurrVal('Pune Datalink'!$B$2:$AB$2,0,'Pune Datalink'!$A$117)</f>
        <v>Pune</v>
      </c>
      <c r="C117" t="str">
        <f ca="1"/>
        <v>Pune</v>
      </c>
      <c r="D117" t="str">
        <f ca="1"/>
        <v>Pune</v>
      </c>
      <c r="E117" t="str">
        <f ca="1"/>
        <v>Mulshi</v>
      </c>
      <c r="F117" t="str">
        <f ca="1"/>
        <v>20022133</v>
      </c>
      <c r="G117" t="str">
        <f ca="1"/>
        <v>Peth RR</v>
      </c>
      <c r="H117" t="str">
        <f ca="1"/>
        <v>Paragaon</v>
      </c>
      <c r="I117" t="str">
        <f ca="1"/>
        <v>Paragaon Pawle wasti ESR 0.10LL</v>
      </c>
      <c r="J117">
        <f ca="1"/>
        <v>0</v>
      </c>
      <c r="K117">
        <f ca="1"/>
        <v>3.0693306922912598</v>
      </c>
      <c r="L117" t="str">
        <f ca="1"/>
        <v>1.0LL</v>
      </c>
      <c r="M117">
        <f ca="1"/>
        <v>3.528594970703125E-7</v>
      </c>
      <c r="N117">
        <f ca="1"/>
        <v>0</v>
      </c>
      <c r="O117">
        <f ca="1"/>
        <v>0</v>
      </c>
      <c r="P117">
        <f ca="1"/>
        <v>2.9778480529785157E-6</v>
      </c>
      <c r="Q117">
        <f ca="1"/>
        <v>1.4543533325195312E-7</v>
      </c>
      <c r="R117">
        <f ca="1"/>
        <v>0</v>
      </c>
      <c r="S117">
        <f ca="1"/>
        <v>0</v>
      </c>
      <c r="T117">
        <f ca="1"/>
        <v>1</v>
      </c>
      <c r="U117" t="str">
        <f ca="1"/>
        <v>19-May</v>
      </c>
      <c r="V117" t="str">
        <f ca="1"/>
        <v>18-May</v>
      </c>
      <c r="W117" t="str">
        <f ca="1"/>
        <v>17-May</v>
      </c>
      <c r="X117" t="str">
        <f ca="1"/>
        <v>16-May</v>
      </c>
      <c r="Y117" t="str">
        <f ca="1"/>
        <v>15-May</v>
      </c>
      <c r="Z117" t="str">
        <f ca="1"/>
        <v>14-May</v>
      </c>
      <c r="AA117" t="str">
        <f ca="1"/>
        <v>13-May</v>
      </c>
      <c r="AB117" t="str">
        <f ca="1"/>
        <v>1</v>
      </c>
    </row>
    <row r="118" spans="1:28" x14ac:dyDescent="0.35">
      <c r="A118" s="33" t="s">
        <v>736</v>
      </c>
      <c r="B118" t="str">
        <f t="array" aca="1" ref="B118:AB118" ca="1">_xll.PICurrVal('Pune Datalink'!$B$2:$AB$2,0,'Pune Datalink'!$A$118)</f>
        <v>Sangli</v>
      </c>
      <c r="C118" t="str">
        <f ca="1"/>
        <v>Solapur</v>
      </c>
      <c r="D118" t="str">
        <f ca="1"/>
        <v>Solapur</v>
      </c>
      <c r="E118" t="str">
        <f ca="1"/>
        <v>Sangola</v>
      </c>
      <c r="F118" t="str">
        <f ca="1"/>
        <v>20027396</v>
      </c>
      <c r="G118" t="str">
        <f ca="1"/>
        <v>Alegaon shirbhavi 82 Village</v>
      </c>
      <c r="H118" t="str">
        <f ca="1"/>
        <v>Burangewadi</v>
      </c>
      <c r="I118" t="str">
        <f ca="1"/>
        <v>Burangewadi Existing ESR 0.10 LL</v>
      </c>
      <c r="J118">
        <f ca="1"/>
        <v>0</v>
      </c>
      <c r="K118">
        <f ca="1"/>
        <v>496.9830322265625</v>
      </c>
      <c r="L118" t="str">
        <f ca="1"/>
        <v>0.10 LL</v>
      </c>
      <c r="M118">
        <f ca="1"/>
        <v>0</v>
      </c>
      <c r="N118">
        <f ca="1"/>
        <v>0</v>
      </c>
      <c r="O118">
        <f ca="1"/>
        <v>0</v>
      </c>
      <c r="P118">
        <f ca="1"/>
        <v>0</v>
      </c>
      <c r="Q118">
        <f ca="1"/>
        <v>0.21576202392578125</v>
      </c>
      <c r="R118">
        <f ca="1"/>
        <v>3.082275390625E-5</v>
      </c>
      <c r="S118">
        <f ca="1"/>
        <v>0</v>
      </c>
      <c r="T118">
        <f ca="1"/>
        <v>1</v>
      </c>
      <c r="U118" t="str">
        <f ca="1"/>
        <v>19-May</v>
      </c>
      <c r="V118" t="str">
        <f ca="1"/>
        <v>18-May</v>
      </c>
      <c r="W118" t="str">
        <f ca="1"/>
        <v>17-May</v>
      </c>
      <c r="X118" t="str">
        <f ca="1"/>
        <v>16-May</v>
      </c>
      <c r="Y118" t="str">
        <f ca="1"/>
        <v>15-May</v>
      </c>
      <c r="Z118" t="str">
        <f ca="1"/>
        <v>14-May</v>
      </c>
      <c r="AA118" t="str">
        <f ca="1"/>
        <v>13-May</v>
      </c>
      <c r="AB118" t="str">
        <f ca="1"/>
        <v>0.1</v>
      </c>
    </row>
    <row r="119" spans="1:28" x14ac:dyDescent="0.35">
      <c r="A119" s="33" t="s">
        <v>345</v>
      </c>
      <c r="B119" t="str">
        <f t="array" aca="1" ref="B119:AB119" ca="1">_xll.PICurrVal('Pune Datalink'!$B$2:$AB$2,0,'Pune Datalink'!$A$119)</f>
        <v>Pune</v>
      </c>
      <c r="C119" t="str">
        <f ca="1"/>
        <v>Pune 1</v>
      </c>
      <c r="D119" t="str">
        <f ca="1"/>
        <v>Baramati</v>
      </c>
      <c r="E119" t="str">
        <f ca="1"/>
        <v>Ambegaon</v>
      </c>
      <c r="F119" t="str">
        <f ca="1"/>
        <v>20017250</v>
      </c>
      <c r="G119" t="str">
        <f ca="1"/>
        <v>LONI BHAPKAR RRWSS</v>
      </c>
      <c r="H119" t="str">
        <f ca="1"/>
        <v>Sayambachiwadi</v>
      </c>
      <c r="I119" t="str">
        <f ca="1"/>
        <v>Sayambachiwadi OL1 ESR</v>
      </c>
      <c r="J119">
        <f ca="1"/>
        <v>0</v>
      </c>
      <c r="K119">
        <f ca="1"/>
        <v>0</v>
      </c>
      <c r="L119" t="str">
        <f ca="1"/>
        <v>0.27LL</v>
      </c>
      <c r="M119">
        <f ca="1"/>
        <v>0</v>
      </c>
      <c r="N119">
        <f ca="1"/>
        <v>0</v>
      </c>
      <c r="O119">
        <f ca="1"/>
        <v>0</v>
      </c>
      <c r="P119">
        <f ca="1"/>
        <v>0</v>
      </c>
      <c r="Q119">
        <f ca="1"/>
        <v>0</v>
      </c>
      <c r="R119">
        <f ca="1"/>
        <v>0</v>
      </c>
      <c r="S119">
        <f ca="1"/>
        <v>0</v>
      </c>
      <c r="T119">
        <f ca="1"/>
        <v>1</v>
      </c>
      <c r="U119" t="str">
        <f ca="1"/>
        <v>19-May</v>
      </c>
      <c r="V119" t="str">
        <f ca="1"/>
        <v>18-May</v>
      </c>
      <c r="W119" t="str">
        <f ca="1"/>
        <v>17-May</v>
      </c>
      <c r="X119" t="str">
        <f ca="1"/>
        <v>16-May</v>
      </c>
      <c r="Y119" t="str">
        <f ca="1"/>
        <v>15-May</v>
      </c>
      <c r="Z119" t="str">
        <f ca="1"/>
        <v>14-May</v>
      </c>
      <c r="AA119" t="str">
        <f ca="1"/>
        <v>13-May</v>
      </c>
      <c r="AB119" t="str">
        <f ca="1"/>
        <v>0.27</v>
      </c>
    </row>
    <row r="120" spans="1:28" x14ac:dyDescent="0.35">
      <c r="A120" s="33" t="s">
        <v>434</v>
      </c>
      <c r="B120" t="str">
        <f t="array" aca="1" ref="B120:AB120" ca="1">_xll.PICurrVal('Pune Datalink'!$B$2:$AB$2,0,'Pune Datalink'!$A$120)</f>
        <v>Pune</v>
      </c>
      <c r="C120" t="str">
        <f ca="1"/>
        <v>Pune 1</v>
      </c>
      <c r="D120" t="str">
        <f ca="1"/>
        <v>Baramati</v>
      </c>
      <c r="E120" t="str">
        <f ca="1"/>
        <v>Ambegaon</v>
      </c>
      <c r="F120" t="str">
        <f ca="1"/>
        <v>7942125</v>
      </c>
      <c r="G120" t="str">
        <f ca="1"/>
        <v>MURTI &amp; 7 VILLAGES RRWSS</v>
      </c>
      <c r="H120" t="str">
        <f ca="1"/>
        <v>Bhapkar mala</v>
      </c>
      <c r="I120" t="str">
        <f ca="1"/>
        <v>Bhapkar mala ESR 0.1LL</v>
      </c>
      <c r="J120">
        <f ca="1"/>
        <v>0</v>
      </c>
      <c r="K120">
        <f ca="1"/>
        <v>2494.377685546875</v>
      </c>
      <c r="L120" t="str">
        <f ca="1"/>
        <v>0.1LL</v>
      </c>
      <c r="M120">
        <f ca="1"/>
        <v>20.719948788160135</v>
      </c>
      <c r="N120">
        <f ca="1"/>
        <v>0.12709716796875001</v>
      </c>
      <c r="O120">
        <f ca="1"/>
        <v>0</v>
      </c>
      <c r="P120">
        <f ca="1"/>
        <v>0</v>
      </c>
      <c r="Q120">
        <f ca="1"/>
        <v>0</v>
      </c>
      <c r="R120">
        <f ca="1"/>
        <v>16.280838117446571</v>
      </c>
      <c r="S120">
        <f ca="1"/>
        <v>0</v>
      </c>
      <c r="T120">
        <f ca="1"/>
        <v>1</v>
      </c>
      <c r="U120" t="str">
        <f ca="1"/>
        <v>19-May</v>
      </c>
      <c r="V120" t="str">
        <f ca="1"/>
        <v>18-May</v>
      </c>
      <c r="W120" t="str">
        <f ca="1"/>
        <v>17-May</v>
      </c>
      <c r="X120" t="str">
        <f ca="1"/>
        <v>16-May</v>
      </c>
      <c r="Y120" t="str">
        <f ca="1"/>
        <v>15-May</v>
      </c>
      <c r="Z120" t="str">
        <f ca="1"/>
        <v>14-May</v>
      </c>
      <c r="AA120" t="str">
        <f ca="1"/>
        <v>13-May</v>
      </c>
      <c r="AB120" t="str">
        <f ca="1"/>
        <v>0.1</v>
      </c>
    </row>
    <row r="121" spans="1:28" x14ac:dyDescent="0.35">
      <c r="A121" s="33" t="s">
        <v>773</v>
      </c>
      <c r="B121" t="str">
        <f t="array" aca="1" ref="B121:AB121" ca="1">_xll.PICurrVal('Pune Datalink'!$B$2:$AB$2,0,'Pune Datalink'!$A$121)</f>
        <v>Sangli</v>
      </c>
      <c r="C121" t="str">
        <f ca="1"/>
        <v>Solapur</v>
      </c>
      <c r="D121" t="str">
        <f ca="1"/>
        <v>Solapur</v>
      </c>
      <c r="E121" t="str">
        <f ca="1"/>
        <v>Mangalvedhe</v>
      </c>
      <c r="F121" t="str">
        <f ca="1"/>
        <v>20033593</v>
      </c>
      <c r="G121" t="str">
        <f ca="1"/>
        <v>Andhalgaon and 3 villages</v>
      </c>
      <c r="H121" t="str">
        <f ca="1"/>
        <v>LAXMIDHAHIWADI</v>
      </c>
      <c r="I121" t="str">
        <f ca="1"/>
        <v>LAXMIDHAHIWADI ESR 2.25LL</v>
      </c>
      <c r="J121">
        <f ca="1"/>
        <v>0</v>
      </c>
      <c r="K121">
        <f ca="1"/>
        <v>3419.88671875</v>
      </c>
      <c r="L121" t="str">
        <f ca="1"/>
        <v>2.25LL</v>
      </c>
      <c r="M121">
        <f ca="1"/>
        <v>0</v>
      </c>
      <c r="N121">
        <f ca="1"/>
        <v>0</v>
      </c>
      <c r="O121">
        <f ca="1"/>
        <v>0</v>
      </c>
      <c r="P121">
        <f ca="1"/>
        <v>0</v>
      </c>
      <c r="Q121">
        <f ca="1"/>
        <v>0</v>
      </c>
      <c r="R121">
        <f ca="1"/>
        <v>0</v>
      </c>
      <c r="S121">
        <f ca="1"/>
        <v>0</v>
      </c>
      <c r="T121">
        <f ca="1"/>
        <v>0</v>
      </c>
      <c r="U121" t="str">
        <f ca="1"/>
        <v>19-May</v>
      </c>
      <c r="V121" t="str">
        <f ca="1"/>
        <v>18-May</v>
      </c>
      <c r="W121" t="str">
        <f ca="1"/>
        <v>17-May</v>
      </c>
      <c r="X121" t="str">
        <f ca="1"/>
        <v>16-May</v>
      </c>
      <c r="Y121" t="str">
        <f ca="1"/>
        <v>15-May</v>
      </c>
      <c r="Z121" t="str">
        <f ca="1"/>
        <v>14-May</v>
      </c>
      <c r="AA121" t="str">
        <f ca="1"/>
        <v>13-May</v>
      </c>
      <c r="AB121" t="str">
        <f ca="1"/>
        <v>2.25</v>
      </c>
    </row>
    <row r="122" spans="1:28" x14ac:dyDescent="0.35">
      <c r="A122" s="33" t="s">
        <v>334</v>
      </c>
      <c r="B122" t="str">
        <f t="array" aca="1" ref="B122:AB122" ca="1">_xll.PICurrVal('Pune Datalink'!$B$2:$AB$2,0,'Pune Datalink'!$A$122)</f>
        <v>Pune</v>
      </c>
      <c r="C122" t="str">
        <f ca="1"/>
        <v>Pune 1</v>
      </c>
      <c r="D122" t="str">
        <f ca="1"/>
        <v>Baramati</v>
      </c>
      <c r="E122" t="str">
        <f ca="1"/>
        <v>Ambegaon</v>
      </c>
      <c r="F122" t="str">
        <f ca="1"/>
        <v>20017250</v>
      </c>
      <c r="G122" t="str">
        <f ca="1"/>
        <v>LONI BHAPKAR RRWSS</v>
      </c>
      <c r="H122" t="str">
        <f ca="1"/>
        <v>LoniBhapkar</v>
      </c>
      <c r="I122" t="str">
        <f ca="1"/>
        <v>LoniBhapkar (ambedhkarvasti) ESR 0.35LL</v>
      </c>
      <c r="J122">
        <f ca="1"/>
        <v>0</v>
      </c>
      <c r="K122">
        <f ca="1"/>
        <v>88.7744140625</v>
      </c>
      <c r="L122" t="str">
        <f ca="1"/>
        <v>0.35LL</v>
      </c>
      <c r="M122">
        <f ca="1"/>
        <v>0</v>
      </c>
      <c r="N122">
        <f ca="1"/>
        <v>0</v>
      </c>
      <c r="O122">
        <f ca="1"/>
        <v>0</v>
      </c>
      <c r="P122">
        <f ca="1"/>
        <v>0</v>
      </c>
      <c r="Q122">
        <f ca="1"/>
        <v>0</v>
      </c>
      <c r="R122">
        <f ca="1"/>
        <v>0</v>
      </c>
      <c r="S122">
        <f ca="1"/>
        <v>0</v>
      </c>
      <c r="T122">
        <f ca="1"/>
        <v>0</v>
      </c>
      <c r="U122" t="str">
        <f ca="1"/>
        <v>19-May</v>
      </c>
      <c r="V122" t="str">
        <f ca="1"/>
        <v>18-May</v>
      </c>
      <c r="W122" t="str">
        <f ca="1"/>
        <v>17-May</v>
      </c>
      <c r="X122" t="str">
        <f ca="1"/>
        <v>16-May</v>
      </c>
      <c r="Y122" t="str">
        <f ca="1"/>
        <v>15-May</v>
      </c>
      <c r="Z122" t="str">
        <f ca="1"/>
        <v>14-May</v>
      </c>
      <c r="AA122" t="str">
        <f ca="1"/>
        <v>13-May</v>
      </c>
      <c r="AB122" t="str">
        <f ca="1"/>
        <v>0.35</v>
      </c>
    </row>
    <row r="123" spans="1:28" x14ac:dyDescent="0.35">
      <c r="A123" s="33" t="s">
        <v>360</v>
      </c>
      <c r="B123" t="str">
        <f t="array" aca="1" ref="B123:AB123" ca="1">_xll.PICurrVal('Pune Datalink'!$B$2:$AB$2,0,'Pune Datalink'!$A$123)</f>
        <v>Pune</v>
      </c>
      <c r="C123" t="str">
        <f ca="1"/>
        <v>Pune 1</v>
      </c>
      <c r="D123" t="str">
        <f ca="1"/>
        <v>Baramati</v>
      </c>
      <c r="E123" t="str">
        <f ca="1"/>
        <v>Ambegaon</v>
      </c>
      <c r="F123" t="str">
        <f ca="1"/>
        <v>7942125</v>
      </c>
      <c r="G123" t="str">
        <f ca="1"/>
        <v>MURTI &amp; 7 VILLAGES RRWSS</v>
      </c>
      <c r="H123" t="str">
        <f ca="1"/>
        <v>Waki</v>
      </c>
      <c r="I123" t="str">
        <f ca="1"/>
        <v>Waki OL2 ESR</v>
      </c>
      <c r="J123">
        <f ca="1"/>
        <v>0</v>
      </c>
      <c r="K123">
        <f ca="1"/>
        <v>17719.986328125</v>
      </c>
      <c r="L123" t="str">
        <f ca="1"/>
        <v>0.5LL</v>
      </c>
      <c r="M123">
        <f ca="1"/>
        <v>0.67228515624999996</v>
      </c>
      <c r="N123">
        <f ca="1"/>
        <v>0.38912109374999998</v>
      </c>
      <c r="O123">
        <f ca="1"/>
        <v>0.33119140624999999</v>
      </c>
      <c r="P123">
        <f ca="1"/>
        <v>0.36166015624999998</v>
      </c>
      <c r="Q123">
        <f ca="1"/>
        <v>0.30056640624999997</v>
      </c>
      <c r="R123">
        <f ca="1"/>
        <v>0.1689453125</v>
      </c>
      <c r="S123">
        <f ca="1"/>
        <v>0.37525390624999999</v>
      </c>
      <c r="T123">
        <f ca="1"/>
        <v>1</v>
      </c>
      <c r="U123" t="str">
        <f ca="1"/>
        <v>19-May</v>
      </c>
      <c r="V123" t="str">
        <f ca="1"/>
        <v>18-May</v>
      </c>
      <c r="W123" t="str">
        <f ca="1"/>
        <v>17-May</v>
      </c>
      <c r="X123" t="str">
        <f ca="1"/>
        <v>16-May</v>
      </c>
      <c r="Y123" t="str">
        <f ca="1"/>
        <v>15-May</v>
      </c>
      <c r="Z123" t="str">
        <f ca="1"/>
        <v>14-May</v>
      </c>
      <c r="AA123" t="str">
        <f ca="1"/>
        <v>13-May</v>
      </c>
      <c r="AB123" t="str">
        <f ca="1"/>
        <v>0.5</v>
      </c>
    </row>
    <row r="124" spans="1:28" x14ac:dyDescent="0.35">
      <c r="A124" s="33" t="s">
        <v>760</v>
      </c>
      <c r="B124" t="str">
        <f t="array" aca="1" ref="B124:AB124" ca="1">_xll.PICurrVal('Pune Datalink'!$B$2:$AB$2,0,'Pune Datalink'!$A$124)</f>
        <v>Sangli</v>
      </c>
      <c r="C124" t="str">
        <f ca="1"/>
        <v>Solapur</v>
      </c>
      <c r="D124" t="str">
        <f ca="1"/>
        <v>Solapur</v>
      </c>
      <c r="E124" t="str">
        <f ca="1"/>
        <v>Sangola</v>
      </c>
      <c r="F124" t="str">
        <f ca="1"/>
        <v>20027396</v>
      </c>
      <c r="G124" t="str">
        <f ca="1"/>
        <v>Alegaon shirbhavi 82 Village</v>
      </c>
      <c r="H124" t="str">
        <f ca="1"/>
        <v>Chopadi</v>
      </c>
      <c r="I124" t="str">
        <f ca="1"/>
        <v>Chopadi Existing ESR 0.50 LL</v>
      </c>
      <c r="J124">
        <f ca="1"/>
        <v>0</v>
      </c>
      <c r="K124">
        <f ca="1"/>
        <v>6237.57763671875</v>
      </c>
      <c r="L124" t="str">
        <f ca="1"/>
        <v>0.50  LL</v>
      </c>
      <c r="M124">
        <f ca="1"/>
        <v>2.5191503906250001</v>
      </c>
      <c r="N124">
        <f ca="1"/>
        <v>0.61791015625000001</v>
      </c>
      <c r="O124">
        <f ca="1"/>
        <v>1.7957080078125001</v>
      </c>
      <c r="P124">
        <f ca="1"/>
        <v>1.0016406250000001</v>
      </c>
      <c r="Q124">
        <f ca="1"/>
        <v>1.6881494140625</v>
      </c>
      <c r="R124">
        <f ca="1"/>
        <v>0.55180175781249996</v>
      </c>
      <c r="S124">
        <f ca="1"/>
        <v>1.9918750000000001</v>
      </c>
      <c r="T124">
        <f ca="1"/>
        <v>1</v>
      </c>
      <c r="U124" t="str">
        <f ca="1"/>
        <v>19-May</v>
      </c>
      <c r="V124" t="str">
        <f ca="1"/>
        <v>18-May</v>
      </c>
      <c r="W124" t="str">
        <f ca="1"/>
        <v>17-May</v>
      </c>
      <c r="X124" t="str">
        <f ca="1"/>
        <v>16-May</v>
      </c>
      <c r="Y124" t="str">
        <f ca="1"/>
        <v>15-May</v>
      </c>
      <c r="Z124" t="str">
        <f ca="1"/>
        <v>14-May</v>
      </c>
      <c r="AA124" t="str">
        <f ca="1"/>
        <v>13-May</v>
      </c>
      <c r="AB124" t="str">
        <f ca="1"/>
        <v>0.5</v>
      </c>
    </row>
    <row r="125" spans="1:28" x14ac:dyDescent="0.35">
      <c r="A125" s="33" t="s">
        <v>347</v>
      </c>
      <c r="B125" t="str">
        <f t="array" aca="1" ref="B125:AB125" ca="1">_xll.PICurrVal('Pune Datalink'!$B$2:$AB$2,0,'Pune Datalink'!$A$125)</f>
        <v>Pune</v>
      </c>
      <c r="C125" t="str">
        <f ca="1"/>
        <v>Pune 1</v>
      </c>
      <c r="D125" t="str">
        <f ca="1"/>
        <v>Baramati</v>
      </c>
      <c r="E125" t="str">
        <f ca="1"/>
        <v>Ambegaon</v>
      </c>
      <c r="F125" t="str">
        <f ca="1"/>
        <v>20017250</v>
      </c>
      <c r="G125" t="str">
        <f ca="1"/>
        <v>LONI BHAPKAR RRWSS</v>
      </c>
      <c r="H125" t="str">
        <f ca="1"/>
        <v>Tukainagar</v>
      </c>
      <c r="I125" t="str">
        <f ca="1"/>
        <v>Tukainagar OL1 ESR</v>
      </c>
      <c r="J125">
        <f ca="1"/>
        <v>0</v>
      </c>
      <c r="K125">
        <f ca="1"/>
        <v>0</v>
      </c>
      <c r="L125" t="str">
        <f ca="1"/>
        <v>0.3LL</v>
      </c>
      <c r="M125">
        <f ca="1"/>
        <v>0</v>
      </c>
      <c r="N125">
        <f ca="1"/>
        <v>0</v>
      </c>
      <c r="O125">
        <f ca="1"/>
        <v>0</v>
      </c>
      <c r="P125">
        <f ca="1"/>
        <v>0</v>
      </c>
      <c r="Q125">
        <f ca="1"/>
        <v>0</v>
      </c>
      <c r="R125">
        <f ca="1"/>
        <v>0</v>
      </c>
      <c r="S125">
        <f ca="1"/>
        <v>0</v>
      </c>
      <c r="T125">
        <f ca="1"/>
        <v>0</v>
      </c>
      <c r="U125" t="str">
        <f ca="1"/>
        <v>19-May</v>
      </c>
      <c r="V125" t="str">
        <f ca="1"/>
        <v>18-May</v>
      </c>
      <c r="W125" t="str">
        <f ca="1"/>
        <v>17-May</v>
      </c>
      <c r="X125" t="str">
        <f ca="1"/>
        <v>16-May</v>
      </c>
      <c r="Y125" t="str">
        <f ca="1"/>
        <v>15-May</v>
      </c>
      <c r="Z125" t="str">
        <f ca="1"/>
        <v>14-May</v>
      </c>
      <c r="AA125" t="str">
        <f ca="1"/>
        <v>13-May</v>
      </c>
      <c r="AB125" t="str">
        <f ca="1"/>
        <v>0.3</v>
      </c>
    </row>
    <row r="126" spans="1:28" x14ac:dyDescent="0.35">
      <c r="A126" s="33" t="s">
        <v>386</v>
      </c>
      <c r="B126" t="str">
        <f t="array" aca="1" ref="B126:AB126" ca="1">_xll.PICurrVal('Pune Datalink'!$B$2:$AB$2,0,'Pune Datalink'!$A$126)</f>
        <v>Pune</v>
      </c>
      <c r="C126" t="str">
        <f ca="1"/>
        <v>Satara</v>
      </c>
      <c r="D126" t="str">
        <f ca="1"/>
        <v>Phaltan</v>
      </c>
      <c r="E126" t="str">
        <f ca="1"/>
        <v>Phaltan</v>
      </c>
      <c r="F126" t="str">
        <f ca="1"/>
        <v>20027892</v>
      </c>
      <c r="G126" t="str">
        <f ca="1"/>
        <v>RR Girvi WSS</v>
      </c>
      <c r="H126" t="str">
        <f ca="1"/>
        <v>Zirapwadi</v>
      </c>
      <c r="I126" t="str">
        <f ca="1"/>
        <v>ZIRAPWADI - Chavan Vasti ESR 0.20LL</v>
      </c>
      <c r="J126">
        <f ca="1"/>
        <v>0</v>
      </c>
      <c r="K126">
        <f ca="1"/>
        <v>11.403224945068359</v>
      </c>
      <c r="L126" t="str">
        <f ca="1"/>
        <v>0.20LL</v>
      </c>
      <c r="M126">
        <f ca="1"/>
        <v>0</v>
      </c>
      <c r="N126">
        <f ca="1"/>
        <v>0</v>
      </c>
      <c r="O126">
        <f ca="1"/>
        <v>0</v>
      </c>
      <c r="P126">
        <f ca="1"/>
        <v>0</v>
      </c>
      <c r="Q126">
        <f ca="1"/>
        <v>0</v>
      </c>
      <c r="R126">
        <f ca="1"/>
        <v>0</v>
      </c>
      <c r="S126">
        <f ca="1"/>
        <v>0</v>
      </c>
      <c r="T126">
        <f ca="1"/>
        <v>0</v>
      </c>
      <c r="U126" t="str">
        <f ca="1"/>
        <v>19-May</v>
      </c>
      <c r="V126" t="str">
        <f ca="1"/>
        <v>18-May</v>
      </c>
      <c r="W126" t="str">
        <f ca="1"/>
        <v>17-May</v>
      </c>
      <c r="X126" t="str">
        <f ca="1"/>
        <v>16-May</v>
      </c>
      <c r="Y126" t="str">
        <f ca="1"/>
        <v>15-May</v>
      </c>
      <c r="Z126" t="str">
        <f ca="1"/>
        <v>14-May</v>
      </c>
      <c r="AA126" t="str">
        <f ca="1"/>
        <v>13-May</v>
      </c>
      <c r="AB126" t="str">
        <f ca="1"/>
        <v>0.2</v>
      </c>
    </row>
    <row r="127" spans="1:28" x14ac:dyDescent="0.35">
      <c r="A127" s="33" t="s">
        <v>947</v>
      </c>
      <c r="B127" t="str">
        <f t="array" aca="1" ref="B127:AB127" ca="1">_xll.PICurrVal('Pune Datalink'!$B$2:$AB$2,0,'Pune Datalink'!$A$127)</f>
        <v>Pune</v>
      </c>
      <c r="C127" t="str">
        <f ca="1"/>
        <v>Satara</v>
      </c>
      <c r="D127" t="str">
        <f ca="1"/>
        <v>Pune</v>
      </c>
      <c r="E127" t="str">
        <f ca="1"/>
        <v>Phaltan</v>
      </c>
      <c r="F127" t="str">
        <f ca="1"/>
        <v>20019021</v>
      </c>
      <c r="G127" t="str">
        <f ca="1"/>
        <v>Dhuldev Algudewadi</v>
      </c>
      <c r="H127" t="str">
        <f ca="1"/>
        <v>Dhuldev</v>
      </c>
      <c r="I127" t="str">
        <f ca="1"/>
        <v>Nanware wasti ESR 0.80LL</v>
      </c>
      <c r="J127">
        <f ca="1"/>
        <v>0</v>
      </c>
      <c r="K127">
        <f ca="1"/>
        <v>11.488382339477539</v>
      </c>
      <c r="L127" t="str">
        <f ca="1"/>
        <v>0.80LL</v>
      </c>
      <c r="M127">
        <f ca="1"/>
        <v>0</v>
      </c>
      <c r="N127">
        <f ca="1"/>
        <v>0</v>
      </c>
      <c r="O127">
        <f ca="1"/>
        <v>0</v>
      </c>
      <c r="P127">
        <f ca="1"/>
        <v>0</v>
      </c>
      <c r="Q127">
        <f ca="1"/>
        <v>0</v>
      </c>
      <c r="R127">
        <f ca="1"/>
        <v>0</v>
      </c>
      <c r="S127">
        <f ca="1"/>
        <v>0</v>
      </c>
      <c r="T127">
        <f ca="1"/>
        <v>1</v>
      </c>
      <c r="U127" t="str">
        <f ca="1"/>
        <v>19-May</v>
      </c>
      <c r="V127" t="str">
        <f ca="1"/>
        <v>18-May</v>
      </c>
      <c r="W127" t="str">
        <f ca="1"/>
        <v>17-May</v>
      </c>
      <c r="X127" t="str">
        <f ca="1"/>
        <v>16-May</v>
      </c>
      <c r="Y127" t="str">
        <f ca="1"/>
        <v>15-May</v>
      </c>
      <c r="Z127" t="str">
        <f ca="1"/>
        <v>14-May</v>
      </c>
      <c r="AA127" t="str">
        <f ca="1"/>
        <v>13-May</v>
      </c>
      <c r="AB127" t="str">
        <f ca="1"/>
        <v>0.8</v>
      </c>
    </row>
    <row r="128" spans="1:28" x14ac:dyDescent="0.35">
      <c r="A128" s="33" t="s">
        <v>368</v>
      </c>
      <c r="B128" t="str">
        <f t="array" aca="1" ref="B128:AB128" ca="1">_xll.PICurrVal('Pune Datalink'!$B$2:$AB$2,0,'Pune Datalink'!$A$128)</f>
        <v>Pune</v>
      </c>
      <c r="C128" t="str">
        <f ca="1"/>
        <v>Pune 2</v>
      </c>
      <c r="D128" t="str">
        <f ca="1"/>
        <v>Baramati</v>
      </c>
      <c r="E128" t="str">
        <f ca="1"/>
        <v>Ambegaon</v>
      </c>
      <c r="F128" t="str">
        <f ca="1"/>
        <v>20018548</v>
      </c>
      <c r="G128" t="str">
        <f ca="1"/>
        <v>HOL SASTEWADI</v>
      </c>
      <c r="H128" t="str">
        <f ca="1"/>
        <v>Sastewadi</v>
      </c>
      <c r="I128" t="str">
        <f ca="1"/>
        <v>Kadamvasti OL2 ESR</v>
      </c>
      <c r="J128">
        <f ca="1"/>
        <v>0</v>
      </c>
      <c r="K128">
        <f ca="1"/>
        <v>7755.23095703125</v>
      </c>
      <c r="L128" t="str">
        <f ca="1"/>
        <v>0.75LL</v>
      </c>
      <c r="M128">
        <f ca="1"/>
        <v>0</v>
      </c>
      <c r="N128">
        <f ca="1"/>
        <v>0</v>
      </c>
      <c r="O128">
        <f ca="1"/>
        <v>0</v>
      </c>
      <c r="P128">
        <f ca="1"/>
        <v>0</v>
      </c>
      <c r="Q128">
        <f ca="1"/>
        <v>0</v>
      </c>
      <c r="R128">
        <f ca="1"/>
        <v>0</v>
      </c>
      <c r="S128">
        <f ca="1"/>
        <v>0</v>
      </c>
      <c r="T128">
        <f ca="1"/>
        <v>0</v>
      </c>
      <c r="U128" t="str">
        <f ca="1"/>
        <v>19-May</v>
      </c>
      <c r="V128" t="str">
        <f ca="1"/>
        <v>18-May</v>
      </c>
      <c r="W128" t="str">
        <f ca="1"/>
        <v>17-May</v>
      </c>
      <c r="X128" t="str">
        <f ca="1"/>
        <v>16-May</v>
      </c>
      <c r="Y128" t="str">
        <f ca="1"/>
        <v>15-May</v>
      </c>
      <c r="Z128" t="str">
        <f ca="1"/>
        <v>14-May</v>
      </c>
      <c r="AA128" t="str">
        <f ca="1"/>
        <v>13-May</v>
      </c>
      <c r="AB128" t="str">
        <f ca="1"/>
        <v>0.75</v>
      </c>
    </row>
    <row r="129" spans="1:28" x14ac:dyDescent="0.35">
      <c r="A129" s="33" t="s">
        <v>800</v>
      </c>
      <c r="B129" t="str">
        <f t="array" aca="1" ref="B129:AB129" ca="1">_xll.PICurrVal('Pune Datalink'!$B$2:$AB$2,0,'Pune Datalink'!$A$129)</f>
        <v>Pune</v>
      </c>
      <c r="C129" t="str">
        <f ca="1"/>
        <v>Pune</v>
      </c>
      <c r="D129" t="str">
        <f ca="1"/>
        <v>Pune</v>
      </c>
      <c r="E129" t="str">
        <f ca="1"/>
        <v>Mulshi</v>
      </c>
      <c r="F129" t="str">
        <f ca="1"/>
        <v>20022133</v>
      </c>
      <c r="G129" t="str">
        <f ca="1"/>
        <v>Peth RR</v>
      </c>
      <c r="H129" t="str">
        <f ca="1"/>
        <v>Karegaon</v>
      </c>
      <c r="I129" t="str">
        <f ca="1"/>
        <v>Karegaon Naikade Wasti ESR 0.10LL</v>
      </c>
      <c r="J129">
        <f ca="1"/>
        <v>0</v>
      </c>
      <c r="K129">
        <f ca="1"/>
        <v>3.4807422161102295</v>
      </c>
      <c r="L129" t="str">
        <f ca="1"/>
        <v>0.10LL</v>
      </c>
      <c r="M129">
        <f ca="1"/>
        <v>0</v>
      </c>
      <c r="N129">
        <f ca="1"/>
        <v>0</v>
      </c>
      <c r="O129">
        <f ca="1"/>
        <v>0</v>
      </c>
      <c r="P129">
        <f ca="1"/>
        <v>0</v>
      </c>
      <c r="Q129">
        <f ca="1"/>
        <v>0</v>
      </c>
      <c r="R129">
        <f ca="1"/>
        <v>0</v>
      </c>
      <c r="S129">
        <f ca="1"/>
        <v>0</v>
      </c>
      <c r="T129">
        <f ca="1"/>
        <v>1</v>
      </c>
      <c r="U129" t="str">
        <f ca="1"/>
        <v>19-May</v>
      </c>
      <c r="V129" t="str">
        <f ca="1"/>
        <v>18-May</v>
      </c>
      <c r="W129" t="str">
        <f ca="1"/>
        <v>17-May</v>
      </c>
      <c r="X129" t="str">
        <f ca="1"/>
        <v>16-May</v>
      </c>
      <c r="Y129" t="str">
        <f ca="1"/>
        <v>15-May</v>
      </c>
      <c r="Z129" t="str">
        <f ca="1"/>
        <v>14-May</v>
      </c>
      <c r="AA129" t="str">
        <f ca="1"/>
        <v>13-May</v>
      </c>
      <c r="AB129" t="str">
        <f ca="1"/>
        <v>0.1</v>
      </c>
    </row>
    <row r="130" spans="1:28" x14ac:dyDescent="0.35">
      <c r="A130" s="33" t="s">
        <v>384</v>
      </c>
      <c r="B130" t="str">
        <f t="array" aca="1" ref="B130:AB130" ca="1">_xll.PICurrVal('Pune Datalink'!$B$2:$AB$2,0,'Pune Datalink'!$A$130)</f>
        <v>Pune</v>
      </c>
      <c r="C130" t="str">
        <f ca="1"/>
        <v>Satara</v>
      </c>
      <c r="D130" t="str">
        <f ca="1"/>
        <v>Phaltan</v>
      </c>
      <c r="E130" t="str">
        <f ca="1"/>
        <v>Phaltan</v>
      </c>
      <c r="F130" t="str">
        <f ca="1"/>
        <v>20027892</v>
      </c>
      <c r="G130" t="str">
        <f ca="1"/>
        <v>RR Girvi WSS</v>
      </c>
      <c r="H130" t="str">
        <f ca="1"/>
        <v>Sonwadi (Bk)</v>
      </c>
      <c r="I130" t="str">
        <f ca="1"/>
        <v>SONWADI BK AT SHIRSAGAR WASTI ESR 0.25LL</v>
      </c>
      <c r="J130">
        <f ca="1"/>
        <v>0</v>
      </c>
      <c r="K130">
        <f ca="1"/>
        <v>0</v>
      </c>
      <c r="L130" t="str">
        <f ca="1"/>
        <v>0.25LL</v>
      </c>
      <c r="M130">
        <f ca="1"/>
        <v>0.68919189453124996</v>
      </c>
      <c r="N130">
        <f ca="1"/>
        <v>0.49571533203125001</v>
      </c>
      <c r="O130">
        <f ca="1"/>
        <v>0</v>
      </c>
      <c r="P130">
        <f ca="1"/>
        <v>0.2448779296875</v>
      </c>
      <c r="Q130">
        <f ca="1"/>
        <v>1.4003173828125</v>
      </c>
      <c r="R130">
        <f ca="1"/>
        <v>0</v>
      </c>
      <c r="S130">
        <f ca="1"/>
        <v>0</v>
      </c>
      <c r="T130">
        <f ca="1"/>
        <v>1</v>
      </c>
      <c r="U130" t="str">
        <f ca="1"/>
        <v>19-May</v>
      </c>
      <c r="V130" t="str">
        <f ca="1"/>
        <v>18-May</v>
      </c>
      <c r="W130" t="str">
        <f ca="1"/>
        <v>17-May</v>
      </c>
      <c r="X130" t="str">
        <f ca="1"/>
        <v>16-May</v>
      </c>
      <c r="Y130" t="str">
        <f ca="1"/>
        <v>15-May</v>
      </c>
      <c r="Z130" t="str">
        <f ca="1"/>
        <v>14-May</v>
      </c>
      <c r="AA130" t="str">
        <f ca="1"/>
        <v>13-May</v>
      </c>
      <c r="AB130" t="str">
        <f ca="1"/>
        <v>0.25</v>
      </c>
    </row>
    <row r="131" spans="1:28" x14ac:dyDescent="0.35">
      <c r="A131" s="33" t="s">
        <v>948</v>
      </c>
      <c r="B131" t="str">
        <f t="array" aca="1" ref="B131:AB131" ca="1">_xll.PICurrVal('Pune Datalink'!$B$2:$AB$2,0,'Pune Datalink'!$A$131)</f>
        <v>Pune</v>
      </c>
      <c r="C131" t="str">
        <f ca="1"/>
        <v>Pune 1</v>
      </c>
      <c r="D131" t="str">
        <f ca="1"/>
        <v>Pune 1</v>
      </c>
      <c r="E131" t="str">
        <f ca="1"/>
        <v>Daund</v>
      </c>
      <c r="F131" t="str">
        <f ca="1"/>
        <v>7942135</v>
      </c>
      <c r="G131" t="str">
        <f ca="1"/>
        <v>Gar, Sonwadi, Nanviz RR</v>
      </c>
      <c r="H131" t="str">
        <f ca="1"/>
        <v>Holimala</v>
      </c>
      <c r="I131" t="str">
        <f ca="1"/>
        <v>Holimala OL1 ESR 0.16 LL</v>
      </c>
      <c r="J131">
        <f ca="1"/>
        <v>0</v>
      </c>
      <c r="K131">
        <f ca="1"/>
        <v>0</v>
      </c>
      <c r="L131" t="str">
        <f ca="1"/>
        <v>0.16 LL</v>
      </c>
      <c r="M131">
        <f ca="1"/>
        <v>0</v>
      </c>
      <c r="N131">
        <f ca="1"/>
        <v>0</v>
      </c>
      <c r="O131">
        <f ca="1"/>
        <v>0</v>
      </c>
      <c r="P131">
        <f ca="1"/>
        <v>0</v>
      </c>
      <c r="Q131">
        <f ca="1"/>
        <v>0</v>
      </c>
      <c r="R131">
        <f ca="1"/>
        <v>0</v>
      </c>
      <c r="S131">
        <f ca="1"/>
        <v>0</v>
      </c>
      <c r="T131">
        <f ca="1"/>
        <v>1</v>
      </c>
      <c r="U131" t="str">
        <f ca="1"/>
        <v>19-May</v>
      </c>
      <c r="V131" t="str">
        <f ca="1"/>
        <v>18-May</v>
      </c>
      <c r="W131" t="str">
        <f ca="1"/>
        <v>17-May</v>
      </c>
      <c r="X131" t="str">
        <f ca="1"/>
        <v>16-May</v>
      </c>
      <c r="Y131" t="str">
        <f ca="1"/>
        <v>15-May</v>
      </c>
      <c r="Z131" t="str">
        <f ca="1"/>
        <v>14-May</v>
      </c>
      <c r="AA131" t="str">
        <f ca="1"/>
        <v>13-May</v>
      </c>
      <c r="AB131" t="str">
        <f ca="1"/>
        <v>0.16</v>
      </c>
    </row>
    <row r="132" spans="1:28" x14ac:dyDescent="0.35">
      <c r="A132" s="33" t="s">
        <v>359</v>
      </c>
      <c r="B132" t="str">
        <f t="array" aca="1" ref="B132:AB132" ca="1">_xll.PICurrVal('Pune Datalink'!$B$2:$AB$2,0,'Pune Datalink'!$A$132)</f>
        <v>Pune</v>
      </c>
      <c r="C132" t="str">
        <f ca="1"/>
        <v>Pune 1</v>
      </c>
      <c r="D132" t="str">
        <f ca="1"/>
        <v>Baramati</v>
      </c>
      <c r="E132" t="str">
        <f ca="1"/>
        <v>Ambegaon</v>
      </c>
      <c r="F132" t="str">
        <f ca="1"/>
        <v>7942125</v>
      </c>
      <c r="G132" t="str">
        <f ca="1"/>
        <v>MURTI &amp; 7 VILLAGES RRWSS</v>
      </c>
      <c r="H132" t="str">
        <f ca="1"/>
        <v>Waki</v>
      </c>
      <c r="I132" t="str">
        <f ca="1"/>
        <v>Waki OL1 ESR</v>
      </c>
      <c r="J132">
        <f ca="1"/>
        <v>0</v>
      </c>
      <c r="K132">
        <f ca="1"/>
        <v>2571.50732421875</v>
      </c>
      <c r="L132" t="str">
        <f ca="1"/>
        <v>0.5LL</v>
      </c>
      <c r="M132">
        <f ca="1"/>
        <v>0</v>
      </c>
      <c r="N132">
        <f ca="1"/>
        <v>0</v>
      </c>
      <c r="O132">
        <f ca="1"/>
        <v>0</v>
      </c>
      <c r="P132">
        <f ca="1"/>
        <v>0</v>
      </c>
      <c r="Q132">
        <f ca="1"/>
        <v>0</v>
      </c>
      <c r="R132">
        <f ca="1"/>
        <v>0</v>
      </c>
      <c r="S132">
        <f ca="1"/>
        <v>0</v>
      </c>
      <c r="T132">
        <f ca="1"/>
        <v>0</v>
      </c>
      <c r="U132" t="str">
        <f ca="1"/>
        <v>19-May</v>
      </c>
      <c r="V132" t="str">
        <f ca="1"/>
        <v>18-May</v>
      </c>
      <c r="W132" t="str">
        <f ca="1"/>
        <v>17-May</v>
      </c>
      <c r="X132" t="str">
        <f ca="1"/>
        <v>16-May</v>
      </c>
      <c r="Y132" t="str">
        <f ca="1"/>
        <v>15-May</v>
      </c>
      <c r="Z132" t="str">
        <f ca="1"/>
        <v>14-May</v>
      </c>
      <c r="AA132" t="str">
        <f ca="1"/>
        <v>13-May</v>
      </c>
      <c r="AB132" t="str">
        <f ca="1"/>
        <v>0.5</v>
      </c>
    </row>
    <row r="133" spans="1:28" x14ac:dyDescent="0.35">
      <c r="A133" s="33" t="s">
        <v>348</v>
      </c>
      <c r="B133" t="str">
        <f t="array" aca="1" ref="B133:AB133" ca="1">_xll.PICurrVal('Pune Datalink'!$B$2:$AB$2,0,'Pune Datalink'!$A$133)</f>
        <v>Pune</v>
      </c>
      <c r="C133" t="str">
        <f ca="1"/>
        <v>Pune 1</v>
      </c>
      <c r="D133" t="str">
        <f ca="1"/>
        <v>Baramati</v>
      </c>
      <c r="E133" t="str">
        <f ca="1"/>
        <v>Ambegaon</v>
      </c>
      <c r="F133" t="str">
        <f ca="1"/>
        <v>20017250</v>
      </c>
      <c r="G133" t="str">
        <f ca="1"/>
        <v>LONI BHAPKAR RRWSS</v>
      </c>
      <c r="H133" t="str">
        <f ca="1"/>
        <v>Tukainagar</v>
      </c>
      <c r="I133" t="str">
        <f ca="1"/>
        <v>Tukainagar OL2 ESR</v>
      </c>
      <c r="J133">
        <f ca="1"/>
        <v>0</v>
      </c>
      <c r="K133">
        <f ca="1"/>
        <v>1451.338134765625</v>
      </c>
      <c r="L133" t="str">
        <f ca="1"/>
        <v>0.3LL</v>
      </c>
      <c r="M133">
        <f ca="1"/>
        <v>0</v>
      </c>
      <c r="N133">
        <f ca="1"/>
        <v>0.23143676757812501</v>
      </c>
      <c r="O133">
        <f ca="1"/>
        <v>6.1035156250000003E-6</v>
      </c>
      <c r="P133">
        <f ca="1"/>
        <v>1.3427734375E-5</v>
      </c>
      <c r="Q133">
        <f ca="1"/>
        <v>0.28394897460937502</v>
      </c>
      <c r="R133">
        <f ca="1"/>
        <v>2.4138183593750001E-2</v>
      </c>
      <c r="S133">
        <f ca="1"/>
        <v>0.22927734375</v>
      </c>
      <c r="T133">
        <f ca="1"/>
        <v>1</v>
      </c>
      <c r="U133" t="str">
        <f ca="1"/>
        <v>19-May</v>
      </c>
      <c r="V133" t="str">
        <f ca="1"/>
        <v>18-May</v>
      </c>
      <c r="W133" t="str">
        <f ca="1"/>
        <v>17-May</v>
      </c>
      <c r="X133" t="str">
        <f ca="1"/>
        <v>16-May</v>
      </c>
      <c r="Y133" t="str">
        <f ca="1"/>
        <v>15-May</v>
      </c>
      <c r="Z133" t="str">
        <f ca="1"/>
        <v>14-May</v>
      </c>
      <c r="AA133" t="str">
        <f ca="1"/>
        <v>13-May</v>
      </c>
      <c r="AB133" t="str">
        <f ca="1"/>
        <v>0.3</v>
      </c>
    </row>
    <row r="134" spans="1:28" x14ac:dyDescent="0.35">
      <c r="A134" s="33" t="s">
        <v>369</v>
      </c>
      <c r="B134" t="str">
        <f t="array" aca="1" ref="B134:AB134" ca="1">_xll.PICurrVal('Pune Datalink'!$B$2:$AB$2,0,'Pune Datalink'!$A$134)</f>
        <v>Pune</v>
      </c>
      <c r="C134" t="str">
        <f ca="1"/>
        <v>Pune 2</v>
      </c>
      <c r="D134" t="str">
        <f ca="1"/>
        <v>Maval</v>
      </c>
      <c r="E134" t="str">
        <f ca="1"/>
        <v>Daund</v>
      </c>
      <c r="F134" t="str">
        <f ca="1"/>
        <v>20013367</v>
      </c>
      <c r="G134" t="str">
        <f ca="1"/>
        <v>Done Adhale RR</v>
      </c>
      <c r="H134" t="str">
        <f ca="1"/>
        <v>ADHALE BK</v>
      </c>
      <c r="I134" t="str">
        <f ca="1"/>
        <v>ADHALE BK- GSR OL1</v>
      </c>
      <c r="J134">
        <f ca="1"/>
        <v>0</v>
      </c>
      <c r="K134">
        <f ca="1"/>
        <v>0</v>
      </c>
      <c r="L134" t="str">
        <f ca="1"/>
        <v>0.6LL</v>
      </c>
      <c r="M134">
        <f ca="1"/>
        <v>0</v>
      </c>
      <c r="N134">
        <f ca="1"/>
        <v>0</v>
      </c>
      <c r="O134">
        <f ca="1"/>
        <v>0</v>
      </c>
      <c r="P134">
        <f ca="1"/>
        <v>0</v>
      </c>
      <c r="Q134">
        <f ca="1"/>
        <v>0</v>
      </c>
      <c r="R134">
        <f ca="1"/>
        <v>0</v>
      </c>
      <c r="S134">
        <f ca="1"/>
        <v>0</v>
      </c>
      <c r="T134">
        <f ca="1"/>
        <v>0</v>
      </c>
      <c r="U134" t="str">
        <f ca="1"/>
        <v>19-May</v>
      </c>
      <c r="V134" t="str">
        <f ca="1"/>
        <v>18-May</v>
      </c>
      <c r="W134" t="str">
        <f ca="1"/>
        <v>17-May</v>
      </c>
      <c r="X134" t="str">
        <f ca="1"/>
        <v>16-May</v>
      </c>
      <c r="Y134" t="str">
        <f ca="1"/>
        <v>15-May</v>
      </c>
      <c r="Z134" t="str">
        <f ca="1"/>
        <v>14-May</v>
      </c>
      <c r="AA134" t="str">
        <f ca="1"/>
        <v>13-May</v>
      </c>
      <c r="AB134" t="str">
        <f ca="1"/>
        <v>0.6</v>
      </c>
    </row>
    <row r="135" spans="1:28" x14ac:dyDescent="0.35">
      <c r="A135" s="33" t="s">
        <v>615</v>
      </c>
      <c r="B135" t="str">
        <f t="array" aca="1" ref="B135:AB135" ca="1">_xll.PICurrVal('Pune Datalink'!$B$2:$AB$2,0,'Pune Datalink'!$A$135)</f>
        <v>Sangli</v>
      </c>
      <c r="C135" t="str">
        <f ca="1"/>
        <v>Solapur</v>
      </c>
      <c r="D135" t="str">
        <f ca="1"/>
        <v>Solapur</v>
      </c>
      <c r="E135" t="str">
        <f ca="1"/>
        <v>Sangola</v>
      </c>
      <c r="F135" t="str">
        <f ca="1"/>
        <v>20027396</v>
      </c>
      <c r="G135" t="str">
        <f ca="1"/>
        <v>Alegaon shirbhavi 82 Village</v>
      </c>
      <c r="H135" t="str">
        <f ca="1"/>
        <v>Mahim</v>
      </c>
      <c r="I135" t="str">
        <f ca="1"/>
        <v>Mahim zone 1 ESR 0.10LL</v>
      </c>
      <c r="J135">
        <f ca="1"/>
        <v>0</v>
      </c>
      <c r="K135">
        <f ca="1"/>
        <v>19070.77734375</v>
      </c>
      <c r="L135" t="str">
        <f ca="1"/>
        <v>0.10LL</v>
      </c>
      <c r="M135">
        <f ca="1"/>
        <v>1.5986914062499999</v>
      </c>
      <c r="N135">
        <f ca="1"/>
        <v>1.1457421875</v>
      </c>
      <c r="O135">
        <f ca="1"/>
        <v>0.39337890624999999</v>
      </c>
      <c r="P135">
        <f ca="1"/>
        <v>0.49916015624999999</v>
      </c>
      <c r="Q135">
        <f ca="1"/>
        <v>0.47273437499999998</v>
      </c>
      <c r="R135">
        <f ca="1"/>
        <v>1.1624609374999999</v>
      </c>
      <c r="S135">
        <f ca="1"/>
        <v>0.70884765625000001</v>
      </c>
      <c r="T135">
        <f ca="1"/>
        <v>1</v>
      </c>
      <c r="U135" t="str">
        <f ca="1"/>
        <v>19-May</v>
      </c>
      <c r="V135" t="str">
        <f ca="1"/>
        <v>18-May</v>
      </c>
      <c r="W135" t="str">
        <f ca="1"/>
        <v>17-May</v>
      </c>
      <c r="X135" t="str">
        <f ca="1"/>
        <v>16-May</v>
      </c>
      <c r="Y135" t="str">
        <f ca="1"/>
        <v>15-May</v>
      </c>
      <c r="Z135" t="str">
        <f ca="1"/>
        <v>14-May</v>
      </c>
      <c r="AA135" t="str">
        <f ca="1"/>
        <v>13-May</v>
      </c>
      <c r="AB135" t="str">
        <f ca="1"/>
        <v>0.1</v>
      </c>
    </row>
    <row r="136" spans="1:28" x14ac:dyDescent="0.35">
      <c r="A136" s="33" t="s">
        <v>483</v>
      </c>
      <c r="B136" t="str">
        <f t="array" aca="1" ref="B136:AB136" ca="1">_xll.PICurrVal('Pune Datalink'!$B$2:$AB$2,0,'Pune Datalink'!$A$136)</f>
        <v>Pune</v>
      </c>
      <c r="C136" t="str">
        <f ca="1"/>
        <v>Pune 1</v>
      </c>
      <c r="D136" t="str">
        <f ca="1"/>
        <v>Baramati</v>
      </c>
      <c r="E136" t="str">
        <f ca="1"/>
        <v>Ambegaon</v>
      </c>
      <c r="F136" t="str">
        <f ca="1"/>
        <v>20017250</v>
      </c>
      <c r="G136" t="str">
        <f ca="1"/>
        <v>LONI BHAPKAR RRWSS</v>
      </c>
      <c r="H136" t="str">
        <f ca="1"/>
        <v>Jalakewadi Mudhale</v>
      </c>
      <c r="I136" t="str">
        <f ca="1"/>
        <v>Mudhale ESR 0.35LL</v>
      </c>
      <c r="J136">
        <f ca="1"/>
        <v>2.7425632476806641</v>
      </c>
      <c r="K136">
        <f ca="1"/>
        <v>21294.595703125</v>
      </c>
      <c r="L136" t="str">
        <f ca="1"/>
        <v>0.35LL</v>
      </c>
      <c r="M136">
        <f ca="1"/>
        <v>0</v>
      </c>
      <c r="N136">
        <f ca="1"/>
        <v>0</v>
      </c>
      <c r="O136">
        <f ca="1"/>
        <v>0</v>
      </c>
      <c r="P136">
        <f ca="1"/>
        <v>0</v>
      </c>
      <c r="Q136">
        <f ca="1"/>
        <v>0</v>
      </c>
      <c r="R136">
        <f ca="1"/>
        <v>0</v>
      </c>
      <c r="S136">
        <f ca="1"/>
        <v>0</v>
      </c>
      <c r="T136">
        <f ca="1"/>
        <v>0</v>
      </c>
      <c r="U136" t="str">
        <f ca="1"/>
        <v>19-May</v>
      </c>
      <c r="V136" t="str">
        <f ca="1"/>
        <v>18-May</v>
      </c>
      <c r="W136" t="str">
        <f ca="1"/>
        <v>17-May</v>
      </c>
      <c r="X136" t="str">
        <f ca="1"/>
        <v>16-May</v>
      </c>
      <c r="Y136" t="str">
        <f ca="1"/>
        <v>15-May</v>
      </c>
      <c r="Z136" t="str">
        <f ca="1"/>
        <v>14-May</v>
      </c>
      <c r="AA136" t="str">
        <f ca="1"/>
        <v>13-May</v>
      </c>
      <c r="AB136" t="str">
        <f ca="1"/>
        <v>0.35</v>
      </c>
    </row>
    <row r="137" spans="1:28" x14ac:dyDescent="0.35">
      <c r="A137" s="33" t="s">
        <v>616</v>
      </c>
      <c r="B137" t="str">
        <f t="array" aca="1" ref="B137:AB137" ca="1">_xll.PICurrVal('Pune Datalink'!$B$2:$AB$2,0,'Pune Datalink'!$A$137)</f>
        <v>Sangli</v>
      </c>
      <c r="C137" t="str">
        <f ca="1"/>
        <v>Solapur</v>
      </c>
      <c r="D137" t="str">
        <f ca="1"/>
        <v>Solapur</v>
      </c>
      <c r="E137" t="str">
        <f ca="1"/>
        <v>Sangola</v>
      </c>
      <c r="F137" t="str">
        <f ca="1"/>
        <v>20027396</v>
      </c>
      <c r="G137" t="str">
        <f ca="1"/>
        <v>Alegaon shirbhavi 82 Village</v>
      </c>
      <c r="H137" t="str">
        <f ca="1"/>
        <v>Gherdi</v>
      </c>
      <c r="I137" t="str">
        <f ca="1"/>
        <v>zone 4 Gherdi ESR 0.30 LL</v>
      </c>
      <c r="J137">
        <f ca="1"/>
        <v>0</v>
      </c>
      <c r="K137">
        <f ca="1"/>
        <v>1415.085205078125</v>
      </c>
      <c r="L137" t="str">
        <f ca="1"/>
        <v>0.30 LL</v>
      </c>
      <c r="M137">
        <f ca="1"/>
        <v>0</v>
      </c>
      <c r="N137">
        <f ca="1"/>
        <v>0</v>
      </c>
      <c r="O137">
        <f ca="1"/>
        <v>0</v>
      </c>
      <c r="P137">
        <f ca="1"/>
        <v>0</v>
      </c>
      <c r="Q137">
        <f ca="1"/>
        <v>0</v>
      </c>
      <c r="R137">
        <f ca="1"/>
        <v>0</v>
      </c>
      <c r="S137">
        <f ca="1"/>
        <v>0</v>
      </c>
      <c r="T137">
        <f ca="1"/>
        <v>0</v>
      </c>
      <c r="U137" t="str">
        <f ca="1"/>
        <v>19-May</v>
      </c>
      <c r="V137" t="str">
        <f ca="1"/>
        <v>18-May</v>
      </c>
      <c r="W137" t="str">
        <f ca="1"/>
        <v>17-May</v>
      </c>
      <c r="X137" t="str">
        <f ca="1"/>
        <v>16-May</v>
      </c>
      <c r="Y137" t="str">
        <f ca="1"/>
        <v>15-May</v>
      </c>
      <c r="Z137" t="str">
        <f ca="1"/>
        <v>14-May</v>
      </c>
      <c r="AA137" t="str">
        <f ca="1"/>
        <v>13-May</v>
      </c>
      <c r="AB137" t="str">
        <f ca="1"/>
        <v>0.3</v>
      </c>
    </row>
    <row r="138" spans="1:28" x14ac:dyDescent="0.35">
      <c r="A138" s="33" t="s">
        <v>383</v>
      </c>
      <c r="B138" t="str">
        <f t="array" aca="1" ref="B138:AB138" ca="1">_xll.PICurrVal('Pune Datalink'!$B$2:$AB$2,0,'Pune Datalink'!$A$138)</f>
        <v>Pune</v>
      </c>
      <c r="C138" t="str">
        <f ca="1"/>
        <v>Satara</v>
      </c>
      <c r="D138" t="str">
        <f ca="1"/>
        <v>Phaltan</v>
      </c>
      <c r="E138" t="str">
        <f ca="1"/>
        <v>Phaltan</v>
      </c>
      <c r="F138" t="str">
        <f ca="1"/>
        <v>20027892</v>
      </c>
      <c r="G138" t="str">
        <f ca="1"/>
        <v>RR Girvi WSS</v>
      </c>
      <c r="H138" t="str">
        <f ca="1"/>
        <v>Bhadali Gouthan</v>
      </c>
      <c r="I138" t="str">
        <f ca="1"/>
        <v>BHADALI KH GAOTHAN ESR 0.4LL</v>
      </c>
      <c r="J138">
        <f ca="1"/>
        <v>0</v>
      </c>
      <c r="K138">
        <f ca="1"/>
        <v>6725.67822265625</v>
      </c>
      <c r="L138" t="str">
        <f ca="1"/>
        <v>0.4LL</v>
      </c>
      <c r="M138">
        <f ca="1"/>
        <v>5.8007812499999999E-2</v>
      </c>
      <c r="N138">
        <f ca="1"/>
        <v>1.2646484374999999E-2</v>
      </c>
      <c r="O138">
        <f ca="1"/>
        <v>3.6328125000000003E-2</v>
      </c>
      <c r="P138">
        <f ca="1"/>
        <v>0.91600097656250001</v>
      </c>
      <c r="Q138">
        <f ca="1"/>
        <v>0.86629882812500003</v>
      </c>
      <c r="R138">
        <f ca="1"/>
        <v>9.8002929687500004E-2</v>
      </c>
      <c r="S138">
        <f ca="1"/>
        <v>6.232421875E-2</v>
      </c>
      <c r="T138">
        <f ca="1"/>
        <v>1</v>
      </c>
      <c r="U138" t="str">
        <f ca="1"/>
        <v>19-May</v>
      </c>
      <c r="V138" t="str">
        <f ca="1"/>
        <v>18-May</v>
      </c>
      <c r="W138" t="str">
        <f ca="1"/>
        <v>17-May</v>
      </c>
      <c r="X138" t="str">
        <f ca="1"/>
        <v>16-May</v>
      </c>
      <c r="Y138" t="str">
        <f ca="1"/>
        <v>15-May</v>
      </c>
      <c r="Z138" t="str">
        <f ca="1"/>
        <v>14-May</v>
      </c>
      <c r="AA138" t="str">
        <f ca="1"/>
        <v>13-May</v>
      </c>
      <c r="AB138" t="str">
        <f ca="1"/>
        <v>0.4</v>
      </c>
    </row>
    <row r="139" spans="1:28" x14ac:dyDescent="0.35">
      <c r="A139" s="33" t="s">
        <v>591</v>
      </c>
      <c r="B139" t="str">
        <f t="array" aca="1" ref="B139:AB139" ca="1">_xll.PICurrVal('Pune Datalink'!$B$2:$AB$2,0,'Pune Datalink'!$A$139)</f>
        <v>Pune</v>
      </c>
      <c r="C139" t="str">
        <f ca="1"/>
        <v>Pune</v>
      </c>
      <c r="D139" t="str">
        <f ca="1"/>
        <v>Pune</v>
      </c>
      <c r="E139" t="str">
        <f ca="1"/>
        <v>Mulshi</v>
      </c>
      <c r="F139" t="str">
        <f ca="1"/>
        <v>20022133</v>
      </c>
      <c r="G139" t="str">
        <f ca="1"/>
        <v>Peth RR</v>
      </c>
      <c r="H139" t="str">
        <f ca="1"/>
        <v>Kurwandi</v>
      </c>
      <c r="I139" t="str">
        <f ca="1"/>
        <v>Kurwandi kombadwadi GSR OL2 0.20LL</v>
      </c>
      <c r="J139" t="str">
        <f ca="1"/>
        <v>Pt Created</v>
      </c>
      <c r="K139" t="str">
        <f ca="1"/>
        <v>Pt Created</v>
      </c>
      <c r="L139" t="str">
        <f ca="1"/>
        <v>0.20LL</v>
      </c>
      <c r="M139">
        <f ca="1"/>
        <v>0</v>
      </c>
      <c r="N139">
        <f ca="1"/>
        <v>0</v>
      </c>
      <c r="O139">
        <f ca="1"/>
        <v>0</v>
      </c>
      <c r="P139">
        <f ca="1"/>
        <v>0</v>
      </c>
      <c r="Q139">
        <f ca="1"/>
        <v>0</v>
      </c>
      <c r="R139">
        <f ca="1"/>
        <v>0</v>
      </c>
      <c r="S139">
        <f ca="1"/>
        <v>0</v>
      </c>
      <c r="T139">
        <f ca="1"/>
        <v>0</v>
      </c>
      <c r="U139" t="str">
        <f ca="1"/>
        <v>19-May</v>
      </c>
      <c r="V139" t="str">
        <f ca="1"/>
        <v>18-May</v>
      </c>
      <c r="W139" t="str">
        <f ca="1"/>
        <v>17-May</v>
      </c>
      <c r="X139" t="str">
        <f ca="1"/>
        <v>16-May</v>
      </c>
      <c r="Y139" t="str">
        <f ca="1"/>
        <v>15-May</v>
      </c>
      <c r="Z139" t="str">
        <f ca="1"/>
        <v>14-May</v>
      </c>
      <c r="AA139" t="str">
        <f ca="1"/>
        <v>13-May</v>
      </c>
      <c r="AB139" t="str">
        <f ca="1"/>
        <v>0.2</v>
      </c>
    </row>
    <row r="140" spans="1:28" x14ac:dyDescent="0.35">
      <c r="A140" s="33" t="s">
        <v>332</v>
      </c>
      <c r="B140" t="str">
        <f t="array" aca="1" ref="B140:AB140" ca="1">_xll.PICurrVal('Pune Datalink'!$B$2:$AB$2,0,'Pune Datalink'!$A$140)</f>
        <v>Pune</v>
      </c>
      <c r="C140" t="str">
        <f ca="1"/>
        <v>Pune 1</v>
      </c>
      <c r="D140" t="str">
        <f ca="1"/>
        <v>Baramati</v>
      </c>
      <c r="E140" t="str">
        <f ca="1"/>
        <v>Ambegaon</v>
      </c>
      <c r="F140" t="str">
        <f ca="1"/>
        <v>20017250</v>
      </c>
      <c r="G140" t="str">
        <f ca="1"/>
        <v>LONI BHAPKAR RRWSS</v>
      </c>
      <c r="H140" t="str">
        <f ca="1"/>
        <v>Jalakewadi Mudhale</v>
      </c>
      <c r="I140" t="str">
        <f ca="1"/>
        <v>Jalakewadi OL1 ESR</v>
      </c>
      <c r="J140">
        <f ca="1"/>
        <v>0</v>
      </c>
      <c r="K140">
        <f ca="1"/>
        <v>2136.930908203125</v>
      </c>
      <c r="L140" t="str">
        <f ca="1"/>
        <v>0.7LL</v>
      </c>
      <c r="M140">
        <f ca="1"/>
        <v>0</v>
      </c>
      <c r="N140">
        <f ca="1"/>
        <v>0</v>
      </c>
      <c r="O140">
        <f ca="1"/>
        <v>0</v>
      </c>
      <c r="P140">
        <f ca="1"/>
        <v>0</v>
      </c>
      <c r="Q140">
        <f ca="1"/>
        <v>0</v>
      </c>
      <c r="R140">
        <f ca="1"/>
        <v>0</v>
      </c>
      <c r="S140">
        <f ca="1"/>
        <v>0</v>
      </c>
      <c r="T140">
        <f ca="1"/>
        <v>0</v>
      </c>
      <c r="U140" t="str">
        <f ca="1"/>
        <v>19-May</v>
      </c>
      <c r="V140" t="str">
        <f ca="1"/>
        <v>18-May</v>
      </c>
      <c r="W140" t="str">
        <f ca="1"/>
        <v>17-May</v>
      </c>
      <c r="X140" t="str">
        <f ca="1"/>
        <v>16-May</v>
      </c>
      <c r="Y140" t="str">
        <f ca="1"/>
        <v>15-May</v>
      </c>
      <c r="Z140" t="str">
        <f ca="1"/>
        <v>14-May</v>
      </c>
      <c r="AA140" t="str">
        <f ca="1"/>
        <v>13-May</v>
      </c>
      <c r="AB140" t="str">
        <f ca="1"/>
        <v>0.7</v>
      </c>
    </row>
    <row r="141" spans="1:28" x14ac:dyDescent="0.35">
      <c r="A141" s="33" t="s">
        <v>351</v>
      </c>
      <c r="B141" t="str">
        <f t="array" aca="1" ref="B141:AB141" ca="1">_xll.PICurrVal('Pune Datalink'!$B$2:$AB$2,0,'Pune Datalink'!$A$141)</f>
        <v>Pune</v>
      </c>
      <c r="C141" t="str">
        <f ca="1"/>
        <v>Pune 1</v>
      </c>
      <c r="D141" t="str">
        <f ca="1"/>
        <v>Baramati</v>
      </c>
      <c r="E141" t="str">
        <f ca="1"/>
        <v>Ambegaon</v>
      </c>
      <c r="F141" t="str">
        <f ca="1"/>
        <v>7942125</v>
      </c>
      <c r="G141" t="str">
        <f ca="1"/>
        <v>MURTI &amp; 7 VILLAGES RRWSS</v>
      </c>
      <c r="H141" t="str">
        <f ca="1"/>
        <v>Magarwadi</v>
      </c>
      <c r="I141" t="str">
        <f ca="1"/>
        <v>Magarwadi ESR 0.25LL</v>
      </c>
      <c r="J141">
        <f ca="1"/>
        <v>0</v>
      </c>
      <c r="K141">
        <f ca="1"/>
        <v>0</v>
      </c>
      <c r="L141" t="str">
        <f ca="1"/>
        <v>0.25LL</v>
      </c>
      <c r="M141">
        <f ca="1"/>
        <v>18.576422316467216</v>
      </c>
      <c r="N141">
        <f ca="1"/>
        <v>0</v>
      </c>
      <c r="O141">
        <f ca="1"/>
        <v>18.966200107672275</v>
      </c>
      <c r="P141">
        <f ca="1"/>
        <v>0</v>
      </c>
      <c r="Q141">
        <f ca="1"/>
        <v>33.368442382812503</v>
      </c>
      <c r="R141">
        <f ca="1"/>
        <v>0</v>
      </c>
      <c r="S141">
        <f ca="1"/>
        <v>0</v>
      </c>
      <c r="T141">
        <f ca="1"/>
        <v>1</v>
      </c>
      <c r="U141" t="str">
        <f ca="1"/>
        <v>19-May</v>
      </c>
      <c r="V141" t="str">
        <f ca="1"/>
        <v>18-May</v>
      </c>
      <c r="W141" t="str">
        <f ca="1"/>
        <v>17-May</v>
      </c>
      <c r="X141" t="str">
        <f ca="1"/>
        <v>16-May</v>
      </c>
      <c r="Y141" t="str">
        <f ca="1"/>
        <v>15-May</v>
      </c>
      <c r="Z141" t="str">
        <f ca="1"/>
        <v>14-May</v>
      </c>
      <c r="AA141" t="str">
        <f ca="1"/>
        <v>13-May</v>
      </c>
      <c r="AB141" t="str">
        <f ca="1"/>
        <v>0.25</v>
      </c>
    </row>
    <row r="142" spans="1:28" x14ac:dyDescent="0.35">
      <c r="A142" s="33" t="s">
        <v>375</v>
      </c>
      <c r="B142" t="str">
        <f t="array" aca="1" ref="B142:AB142" ca="1">_xll.PICurrVal('Pune Datalink'!$B$2:$AB$2,0,'Pune Datalink'!$A$142)</f>
        <v>Pune</v>
      </c>
      <c r="C142" t="str">
        <f ca="1"/>
        <v>Pune 2</v>
      </c>
      <c r="D142" t="str">
        <f ca="1"/>
        <v>Maval</v>
      </c>
      <c r="E142" t="str">
        <f ca="1"/>
        <v>Daund</v>
      </c>
      <c r="F142" t="str">
        <f ca="1"/>
        <v>20013367</v>
      </c>
      <c r="G142" t="str">
        <f ca="1"/>
        <v>Done Adhale RR</v>
      </c>
      <c r="H142" t="str">
        <f ca="1"/>
        <v>OVALE</v>
      </c>
      <c r="I142" t="str">
        <f ca="1"/>
        <v>OVALE OL2 ESR</v>
      </c>
      <c r="J142">
        <f ca="1"/>
        <v>0</v>
      </c>
      <c r="K142">
        <f ca="1"/>
        <v>1811.033203125</v>
      </c>
      <c r="L142" t="str">
        <f ca="1"/>
        <v>0.6LL</v>
      </c>
      <c r="M142">
        <f ca="1"/>
        <v>0</v>
      </c>
      <c r="N142">
        <f ca="1"/>
        <v>10.847028198242187</v>
      </c>
      <c r="O142">
        <f ca="1"/>
        <v>7.7272161865234379</v>
      </c>
      <c r="P142">
        <f ca="1"/>
        <v>0</v>
      </c>
      <c r="Q142">
        <f ca="1"/>
        <v>17.655288085937499</v>
      </c>
      <c r="R142">
        <f ca="1"/>
        <v>0</v>
      </c>
      <c r="S142">
        <f ca="1"/>
        <v>0</v>
      </c>
      <c r="T142">
        <f ca="1"/>
        <v>1</v>
      </c>
      <c r="U142" t="str">
        <f ca="1"/>
        <v>19-May</v>
      </c>
      <c r="V142" t="str">
        <f ca="1"/>
        <v>18-May</v>
      </c>
      <c r="W142" t="str">
        <f ca="1"/>
        <v>17-May</v>
      </c>
      <c r="X142" t="str">
        <f ca="1"/>
        <v>16-May</v>
      </c>
      <c r="Y142" t="str">
        <f ca="1"/>
        <v>15-May</v>
      </c>
      <c r="Z142" t="str">
        <f ca="1"/>
        <v>14-May</v>
      </c>
      <c r="AA142" t="str">
        <f ca="1"/>
        <v>13-May</v>
      </c>
      <c r="AB142" t="str">
        <f ca="1"/>
        <v>0.6</v>
      </c>
    </row>
    <row r="143" spans="1:28" x14ac:dyDescent="0.35">
      <c r="A143" s="33" t="s">
        <v>783</v>
      </c>
      <c r="B143" t="str">
        <f t="array" aca="1" ref="B143:AB143" ca="1">_xll.PICurrVal('Pune Datalink'!$B$2:$AB$2,0,'Pune Datalink'!$A$143)</f>
        <v>Pune</v>
      </c>
      <c r="C143" t="str">
        <f ca="1"/>
        <v>Pune</v>
      </c>
      <c r="D143" t="str">
        <f ca="1"/>
        <v>Pune</v>
      </c>
      <c r="E143" t="str">
        <f ca="1"/>
        <v>Mulshi</v>
      </c>
      <c r="F143" t="str">
        <f ca="1"/>
        <v>20022133</v>
      </c>
      <c r="G143" t="str">
        <f ca="1"/>
        <v>Peth RR</v>
      </c>
      <c r="H143" t="str">
        <f ca="1"/>
        <v>Paragaon</v>
      </c>
      <c r="I143" t="str">
        <f ca="1"/>
        <v>Paragaon Nivli Thakarwadi and Jadhav Wasti ESR 0.10LL</v>
      </c>
      <c r="J143">
        <f ca="1"/>
        <v>0</v>
      </c>
      <c r="K143">
        <f ca="1"/>
        <v>2.9996960163116455</v>
      </c>
      <c r="L143" t="str">
        <f ca="1"/>
        <v>0.10LL</v>
      </c>
      <c r="M143">
        <f ca="1"/>
        <v>0</v>
      </c>
      <c r="N143">
        <f ca="1"/>
        <v>0</v>
      </c>
      <c r="O143">
        <f ca="1"/>
        <v>0</v>
      </c>
      <c r="P143">
        <f ca="1"/>
        <v>0</v>
      </c>
      <c r="Q143">
        <f ca="1"/>
        <v>0</v>
      </c>
      <c r="R143">
        <f ca="1"/>
        <v>0</v>
      </c>
      <c r="S143">
        <f ca="1"/>
        <v>0</v>
      </c>
      <c r="T143">
        <f ca="1"/>
        <v>1</v>
      </c>
      <c r="U143" t="str">
        <f ca="1"/>
        <v>19-May</v>
      </c>
      <c r="V143" t="str">
        <f ca="1"/>
        <v>18-May</v>
      </c>
      <c r="W143" t="str">
        <f ca="1"/>
        <v>17-May</v>
      </c>
      <c r="X143" t="str">
        <f ca="1"/>
        <v>16-May</v>
      </c>
      <c r="Y143" t="str">
        <f ca="1"/>
        <v>15-May</v>
      </c>
      <c r="Z143" t="str">
        <f ca="1"/>
        <v>14-May</v>
      </c>
      <c r="AA143" t="str">
        <f ca="1"/>
        <v>13-May</v>
      </c>
      <c r="AB143" t="str">
        <f ca="1"/>
        <v>0.1</v>
      </c>
    </row>
    <row r="144" spans="1:28" x14ac:dyDescent="0.35">
      <c r="A144" s="33" t="s">
        <v>775</v>
      </c>
      <c r="B144" t="str">
        <f t="array" aca="1" ref="B144:AB144" ca="1">_xll.PICurrVal('Pune Datalink'!$B$2:$AB$2,0,'Pune Datalink'!$A$144)</f>
        <v>Sangli</v>
      </c>
      <c r="C144" t="str">
        <f ca="1"/>
        <v>Solapur</v>
      </c>
      <c r="D144" t="str">
        <f ca="1"/>
        <v>Solapur</v>
      </c>
      <c r="E144" t="str">
        <f ca="1"/>
        <v>Mangalvedhe</v>
      </c>
      <c r="F144" t="str">
        <f ca="1"/>
        <v>20033593</v>
      </c>
      <c r="G144" t="str">
        <f ca="1"/>
        <v>Andhalgaon and 3 villages</v>
      </c>
      <c r="H144" t="str">
        <f ca="1"/>
        <v>ANDHALEGAON</v>
      </c>
      <c r="I144" t="str">
        <f ca="1"/>
        <v>KHUPSHUNGI ESR 0.57LL</v>
      </c>
      <c r="J144">
        <f ca="1"/>
        <v>0</v>
      </c>
      <c r="K144">
        <f ca="1"/>
        <v>0</v>
      </c>
      <c r="L144" t="str">
        <f ca="1"/>
        <v>0.57LL</v>
      </c>
      <c r="M144">
        <f ca="1"/>
        <v>0</v>
      </c>
      <c r="N144">
        <f ca="1"/>
        <v>0</v>
      </c>
      <c r="O144">
        <f ca="1"/>
        <v>0</v>
      </c>
      <c r="P144">
        <f ca="1"/>
        <v>0</v>
      </c>
      <c r="Q144">
        <f ca="1"/>
        <v>0</v>
      </c>
      <c r="R144">
        <f ca="1"/>
        <v>0</v>
      </c>
      <c r="S144">
        <f ca="1"/>
        <v>0</v>
      </c>
      <c r="T144">
        <f ca="1"/>
        <v>1</v>
      </c>
      <c r="U144" t="str">
        <f ca="1"/>
        <v>19-May</v>
      </c>
      <c r="V144" t="str">
        <f ca="1"/>
        <v>18-May</v>
      </c>
      <c r="W144" t="str">
        <f ca="1"/>
        <v>17-May</v>
      </c>
      <c r="X144" t="str">
        <f ca="1"/>
        <v>16-May</v>
      </c>
      <c r="Y144" t="str">
        <f ca="1"/>
        <v>15-May</v>
      </c>
      <c r="Z144" t="str">
        <f ca="1"/>
        <v>14-May</v>
      </c>
      <c r="AA144" t="str">
        <f ca="1"/>
        <v>13-May</v>
      </c>
      <c r="AB144" t="str">
        <f ca="1"/>
        <v>0.57</v>
      </c>
    </row>
    <row r="145" spans="1:28" x14ac:dyDescent="0.35">
      <c r="A145" s="33" t="s">
        <v>793</v>
      </c>
      <c r="B145" t="str">
        <f t="array" aca="1" ref="B145:AB145" ca="1">_xll.PICurrVal('Pune Datalink'!$B$2:$AB$2,0,'Pune Datalink'!$A$145)</f>
        <v>Pune</v>
      </c>
      <c r="C145" t="str">
        <f ca="1"/>
        <v>Pune</v>
      </c>
      <c r="D145" t="str">
        <f ca="1"/>
        <v>Pune</v>
      </c>
      <c r="E145" t="str">
        <f ca="1"/>
        <v>Mulshi</v>
      </c>
      <c r="F145" t="str">
        <f ca="1"/>
        <v>20022133</v>
      </c>
      <c r="G145" t="str">
        <f ca="1"/>
        <v>Peth RR</v>
      </c>
      <c r="H145" t="str">
        <f ca="1"/>
        <v>Thugaon</v>
      </c>
      <c r="I145" t="str">
        <f ca="1"/>
        <v>Kolharwadi Gaothan ESR 0.10LL</v>
      </c>
      <c r="J145">
        <f ca="1"/>
        <v>0</v>
      </c>
      <c r="K145">
        <f ca="1"/>
        <v>403.30377197265625</v>
      </c>
      <c r="L145" t="str">
        <f ca="1"/>
        <v>0.10LL</v>
      </c>
      <c r="M145">
        <f ca="1"/>
        <v>7.6324462890625005E-4</v>
      </c>
      <c r="N145">
        <f ca="1"/>
        <v>0</v>
      </c>
      <c r="O145">
        <f ca="1"/>
        <v>2.1362304687499999E-5</v>
      </c>
      <c r="P145">
        <f ca="1"/>
        <v>2.7465820312499999E-6</v>
      </c>
      <c r="Q145">
        <f ca="1"/>
        <v>2.1362304687500002E-6</v>
      </c>
      <c r="R145">
        <f ca="1"/>
        <v>0</v>
      </c>
      <c r="S145">
        <f ca="1"/>
        <v>0</v>
      </c>
      <c r="T145">
        <f ca="1"/>
        <v>1</v>
      </c>
      <c r="U145" t="str">
        <f ca="1"/>
        <v>19-May</v>
      </c>
      <c r="V145" t="str">
        <f ca="1"/>
        <v>18-May</v>
      </c>
      <c r="W145" t="str">
        <f ca="1"/>
        <v>17-May</v>
      </c>
      <c r="X145" t="str">
        <f ca="1"/>
        <v>16-May</v>
      </c>
      <c r="Y145" t="str">
        <f ca="1"/>
        <v>15-May</v>
      </c>
      <c r="Z145" t="str">
        <f ca="1"/>
        <v>14-May</v>
      </c>
      <c r="AA145" t="str">
        <f ca="1"/>
        <v>13-May</v>
      </c>
      <c r="AB145" t="str">
        <f ca="1"/>
        <v>0.1</v>
      </c>
    </row>
    <row r="146" spans="1:28" x14ac:dyDescent="0.35">
      <c r="A146" s="33" t="s">
        <v>794</v>
      </c>
      <c r="B146" t="str">
        <f t="array" aca="1" ref="B146:AB146" ca="1">_xll.PICurrVal('Pune Datalink'!$B$2:$AB$2,0,'Pune Datalink'!$A$146)</f>
        <v>Pune</v>
      </c>
      <c r="C146" t="str">
        <f ca="1"/>
        <v>Pune</v>
      </c>
      <c r="D146" t="str">
        <f ca="1"/>
        <v>Pune</v>
      </c>
      <c r="E146" t="str">
        <f ca="1"/>
        <v>Mulshi</v>
      </c>
      <c r="F146" t="str">
        <f ca="1"/>
        <v>20022133</v>
      </c>
      <c r="G146" t="str">
        <f ca="1"/>
        <v>Peth RR</v>
      </c>
      <c r="H146" t="str">
        <f ca="1"/>
        <v>Thugaon</v>
      </c>
      <c r="I146" t="str">
        <f ca="1"/>
        <v>Thugaon Pandit Nagar ESR 0.25LL</v>
      </c>
      <c r="J146">
        <f ca="1"/>
        <v>0</v>
      </c>
      <c r="K146">
        <f ca="1"/>
        <v>3.3282091617584229</v>
      </c>
      <c r="L146" t="str">
        <f ca="1"/>
        <v>0.25LL</v>
      </c>
      <c r="M146">
        <f ca="1"/>
        <v>0</v>
      </c>
      <c r="N146">
        <f ca="1"/>
        <v>0</v>
      </c>
      <c r="O146">
        <f ca="1"/>
        <v>0</v>
      </c>
      <c r="P146">
        <f ca="1"/>
        <v>0</v>
      </c>
      <c r="Q146">
        <f ca="1"/>
        <v>0</v>
      </c>
      <c r="R146">
        <f ca="1"/>
        <v>0</v>
      </c>
      <c r="S146">
        <f ca="1"/>
        <v>0</v>
      </c>
      <c r="T146">
        <f ca="1"/>
        <v>1</v>
      </c>
      <c r="U146" t="str">
        <f ca="1"/>
        <v>19-May</v>
      </c>
      <c r="V146" t="str">
        <f ca="1"/>
        <v>18-May</v>
      </c>
      <c r="W146" t="str">
        <f ca="1"/>
        <v>17-May</v>
      </c>
      <c r="X146" t="str">
        <f ca="1"/>
        <v>16-May</v>
      </c>
      <c r="Y146" t="str">
        <f ca="1"/>
        <v>15-May</v>
      </c>
      <c r="Z146" t="str">
        <f ca="1"/>
        <v>14-May</v>
      </c>
      <c r="AA146" t="str">
        <f ca="1"/>
        <v>13-May</v>
      </c>
      <c r="AB146" t="str">
        <f ca="1"/>
        <v>0.25</v>
      </c>
    </row>
    <row r="147" spans="1:28" x14ac:dyDescent="0.35">
      <c r="A147" s="33" t="s">
        <v>790</v>
      </c>
      <c r="B147" t="str">
        <f t="array" aca="1" ref="B147:AB147" ca="1">_xll.PICurrVal('Pune Datalink'!$B$2:$AB$2,0,'Pune Datalink'!$A$147)</f>
        <v>Pune</v>
      </c>
      <c r="C147" t="str">
        <f ca="1"/>
        <v>Pune</v>
      </c>
      <c r="D147" t="str">
        <f ca="1"/>
        <v>Pune</v>
      </c>
      <c r="E147" t="str">
        <f ca="1"/>
        <v>Mulshi</v>
      </c>
      <c r="F147" t="str">
        <f ca="1"/>
        <v>20022133</v>
      </c>
      <c r="G147" t="str">
        <f ca="1"/>
        <v>Peth RR</v>
      </c>
      <c r="H147" t="str">
        <f ca="1"/>
        <v>Bhawadi</v>
      </c>
      <c r="I147" t="str">
        <f ca="1"/>
        <v>Bhawadi Kudlwadi Gaothan ESR 0.10LL</v>
      </c>
      <c r="J147">
        <f ca="1"/>
        <v>0</v>
      </c>
      <c r="K147">
        <f ca="1"/>
        <v>-14.448535919189453</v>
      </c>
      <c r="L147" t="str">
        <f ca="1"/>
        <v>0.10LL</v>
      </c>
      <c r="M147">
        <f ca="1"/>
        <v>0</v>
      </c>
      <c r="N147">
        <f ca="1"/>
        <v>0</v>
      </c>
      <c r="O147">
        <f ca="1"/>
        <v>0</v>
      </c>
      <c r="P147">
        <f ca="1"/>
        <v>0</v>
      </c>
      <c r="Q147">
        <f ca="1"/>
        <v>0</v>
      </c>
      <c r="R147">
        <f ca="1"/>
        <v>0</v>
      </c>
      <c r="S147">
        <f ca="1"/>
        <v>0</v>
      </c>
      <c r="T147">
        <f ca="1"/>
        <v>1</v>
      </c>
      <c r="U147" t="str">
        <f ca="1"/>
        <v>19-May</v>
      </c>
      <c r="V147" t="str">
        <f ca="1"/>
        <v>18-May</v>
      </c>
      <c r="W147" t="str">
        <f ca="1"/>
        <v>17-May</v>
      </c>
      <c r="X147" t="str">
        <f ca="1"/>
        <v>16-May</v>
      </c>
      <c r="Y147" t="str">
        <f ca="1"/>
        <v>15-May</v>
      </c>
      <c r="Z147" t="str">
        <f ca="1"/>
        <v>14-May</v>
      </c>
      <c r="AA147" t="str">
        <f ca="1"/>
        <v>13-May</v>
      </c>
      <c r="AB147" t="str">
        <f ca="1"/>
        <v>0.1</v>
      </c>
    </row>
    <row r="148" spans="1:28" x14ac:dyDescent="0.35">
      <c r="A148" s="33" t="s">
        <v>949</v>
      </c>
      <c r="B148" t="str">
        <f t="array" aca="1" ref="B148:AB148" ca="1">_xll.PICurrVal('Pune Datalink'!$B$2:$AB$2,0,'Pune Datalink'!$A$148)</f>
        <v>Pune</v>
      </c>
      <c r="C148" t="str">
        <f ca="1"/>
        <v>Satara</v>
      </c>
      <c r="D148" t="str">
        <f ca="1"/>
        <v>Pune</v>
      </c>
      <c r="E148" t="str">
        <f ca="1"/>
        <v>Phaltan</v>
      </c>
      <c r="F148" t="str">
        <f ca="1"/>
        <v>20019021</v>
      </c>
      <c r="G148" t="str">
        <f ca="1"/>
        <v>Dhuldev Algudewadi</v>
      </c>
      <c r="H148" t="str">
        <f ca="1"/>
        <v>Algudewadi</v>
      </c>
      <c r="I148" t="str">
        <f ca="1"/>
        <v>Algudewadi ESR 0.55LL</v>
      </c>
      <c r="J148">
        <f ca="1"/>
        <v>0</v>
      </c>
      <c r="K148">
        <f ca="1"/>
        <v>0</v>
      </c>
      <c r="L148" t="str">
        <f ca="1"/>
        <v>0.55LL</v>
      </c>
      <c r="M148">
        <f ca="1"/>
        <v>0</v>
      </c>
      <c r="N148">
        <f ca="1"/>
        <v>0</v>
      </c>
      <c r="O148">
        <f ca="1"/>
        <v>0</v>
      </c>
      <c r="P148">
        <f ca="1"/>
        <v>0</v>
      </c>
      <c r="Q148">
        <f ca="1"/>
        <v>0</v>
      </c>
      <c r="R148">
        <f ca="1"/>
        <v>0</v>
      </c>
      <c r="S148">
        <f ca="1"/>
        <v>0</v>
      </c>
      <c r="T148">
        <f ca="1"/>
        <v>1</v>
      </c>
      <c r="U148" t="str">
        <f ca="1"/>
        <v>19-May</v>
      </c>
      <c r="V148" t="str">
        <f ca="1"/>
        <v>18-May</v>
      </c>
      <c r="W148" t="str">
        <f ca="1"/>
        <v>17-May</v>
      </c>
      <c r="X148" t="str">
        <f ca="1"/>
        <v>16-May</v>
      </c>
      <c r="Y148" t="str">
        <f ca="1"/>
        <v>15-May</v>
      </c>
      <c r="Z148" t="str">
        <f ca="1"/>
        <v>14-May</v>
      </c>
      <c r="AA148" t="str">
        <f ca="1"/>
        <v>13-May</v>
      </c>
      <c r="AB148" t="str">
        <f ca="1"/>
        <v>0.55</v>
      </c>
    </row>
    <row r="149" spans="1:28" x14ac:dyDescent="0.35">
      <c r="A149" s="33" t="s">
        <v>745</v>
      </c>
      <c r="B149" t="str">
        <f t="array" aca="1" ref="B149:AB149" ca="1">_xll.PICurrVal('Pune Datalink'!$B$2:$AB$2,0,'Pune Datalink'!$A$149)</f>
        <v>Sangli</v>
      </c>
      <c r="C149" t="str">
        <f ca="1"/>
        <v>Solapur</v>
      </c>
      <c r="D149" t="str">
        <f ca="1"/>
        <v>Solapur</v>
      </c>
      <c r="E149" t="str">
        <f ca="1"/>
        <v>Sangola</v>
      </c>
      <c r="F149" t="str">
        <f ca="1"/>
        <v>20027396</v>
      </c>
      <c r="G149" t="str">
        <f ca="1"/>
        <v>Alegaon shirbhavi 82 Village</v>
      </c>
      <c r="H149" t="str">
        <f ca="1"/>
        <v>Javala</v>
      </c>
      <c r="I149" t="str">
        <f ca="1"/>
        <v>Javala Existing ESR OL 1 0.15 LL</v>
      </c>
      <c r="J149">
        <f ca="1"/>
        <v>0</v>
      </c>
      <c r="K149">
        <f ca="1"/>
        <v>8914.0576171875</v>
      </c>
      <c r="L149" t="str">
        <f ca="1"/>
        <v>0.15 LL</v>
      </c>
      <c r="M149">
        <f ca="1"/>
        <v>0</v>
      </c>
      <c r="N149">
        <f ca="1"/>
        <v>2.0703027343749998</v>
      </c>
      <c r="O149">
        <f ca="1"/>
        <v>0</v>
      </c>
      <c r="P149">
        <f ca="1"/>
        <v>2.1869824218749998</v>
      </c>
      <c r="Q149">
        <f ca="1"/>
        <v>0</v>
      </c>
      <c r="R149">
        <f ca="1"/>
        <v>2.1476562499999998</v>
      </c>
      <c r="S149">
        <f ca="1"/>
        <v>1.953125E-5</v>
      </c>
      <c r="T149">
        <f ca="1"/>
        <v>1</v>
      </c>
      <c r="U149" t="str">
        <f ca="1"/>
        <v>19-May</v>
      </c>
      <c r="V149" t="str">
        <f ca="1"/>
        <v>18-May</v>
      </c>
      <c r="W149" t="str">
        <f ca="1"/>
        <v>17-May</v>
      </c>
      <c r="X149" t="str">
        <f ca="1"/>
        <v>16-May</v>
      </c>
      <c r="Y149" t="str">
        <f ca="1"/>
        <v>15-May</v>
      </c>
      <c r="Z149" t="str">
        <f ca="1"/>
        <v>14-May</v>
      </c>
      <c r="AA149" t="str">
        <f ca="1"/>
        <v>13-May</v>
      </c>
      <c r="AB149" t="str">
        <f ca="1"/>
        <v>0.15</v>
      </c>
    </row>
    <row r="150" spans="1:28" x14ac:dyDescent="0.35">
      <c r="A150" s="33" t="s">
        <v>763</v>
      </c>
      <c r="B150" t="str">
        <f t="array" aca="1" ref="B150:AB150" ca="1">_xll.PICurrVal('Pune Datalink'!$B$2:$AB$2,0,'Pune Datalink'!$A$150)</f>
        <v>Sangli</v>
      </c>
      <c r="C150" t="str">
        <f ca="1"/>
        <v>Solapur</v>
      </c>
      <c r="D150" t="str">
        <f ca="1"/>
        <v>Solapur</v>
      </c>
      <c r="E150" t="str">
        <f ca="1"/>
        <v>Sangola</v>
      </c>
      <c r="F150" t="str">
        <f ca="1"/>
        <v>20027396</v>
      </c>
      <c r="G150" t="str">
        <f ca="1"/>
        <v>Alegaon shirbhavi 82 Village</v>
      </c>
      <c r="H150" t="str">
        <f ca="1"/>
        <v>Budhyal</v>
      </c>
      <c r="I150" t="str">
        <f ca="1"/>
        <v>Budhyal Existing ESR 0.50 LL</v>
      </c>
      <c r="J150">
        <f ca="1"/>
        <v>2.1966903209686279</v>
      </c>
      <c r="K150">
        <f ca="1"/>
        <v>8697.1689453125</v>
      </c>
      <c r="L150" t="str">
        <f ca="1"/>
        <v>0.50  LL</v>
      </c>
      <c r="M150">
        <f ca="1"/>
        <v>0.68492187500000001</v>
      </c>
      <c r="N150">
        <f ca="1"/>
        <v>0.83828124999999998</v>
      </c>
      <c r="O150">
        <f ca="1"/>
        <v>1.1915527343750001</v>
      </c>
      <c r="P150">
        <f ca="1"/>
        <v>0</v>
      </c>
      <c r="Q150">
        <f ca="1"/>
        <v>1.1221289062499999</v>
      </c>
      <c r="R150">
        <f ca="1"/>
        <v>0.36634765624999999</v>
      </c>
      <c r="S150">
        <f ca="1"/>
        <v>0.23121093749999999</v>
      </c>
      <c r="T150">
        <f ca="1"/>
        <v>1</v>
      </c>
      <c r="U150" t="str">
        <f ca="1"/>
        <v>19-May</v>
      </c>
      <c r="V150" t="str">
        <f ca="1"/>
        <v>18-May</v>
      </c>
      <c r="W150" t="str">
        <f ca="1"/>
        <v>17-May</v>
      </c>
      <c r="X150" t="str">
        <f ca="1"/>
        <v>16-May</v>
      </c>
      <c r="Y150" t="str">
        <f ca="1"/>
        <v>15-May</v>
      </c>
      <c r="Z150" t="str">
        <f ca="1"/>
        <v>14-May</v>
      </c>
      <c r="AA150" t="str">
        <f ca="1"/>
        <v>13-May</v>
      </c>
      <c r="AB150" t="str">
        <f ca="1"/>
        <v>0.5</v>
      </c>
    </row>
    <row r="151" spans="1:28" x14ac:dyDescent="0.35">
      <c r="A151" s="33" t="s">
        <v>372</v>
      </c>
      <c r="B151" t="str">
        <f t="array" aca="1" ref="B151:AB151" ca="1">_xll.PICurrVal('Pune Datalink'!$B$2:$AB$2,0,'Pune Datalink'!$A$151)</f>
        <v>Pune</v>
      </c>
      <c r="C151" t="str">
        <f ca="1"/>
        <v>Pune 2</v>
      </c>
      <c r="D151" t="str">
        <f ca="1"/>
        <v>Maval</v>
      </c>
      <c r="E151" t="str">
        <f ca="1"/>
        <v>Daund</v>
      </c>
      <c r="F151" t="str">
        <f ca="1"/>
        <v>20013367</v>
      </c>
      <c r="G151" t="str">
        <f ca="1"/>
        <v>Done Adhale RR</v>
      </c>
      <c r="H151" t="str">
        <f ca="1"/>
        <v>DIVAD</v>
      </c>
      <c r="I151" t="str">
        <f ca="1"/>
        <v>DIVAD OL2 ESR</v>
      </c>
      <c r="J151">
        <f ca="1"/>
        <v>0</v>
      </c>
      <c r="K151">
        <f ca="1"/>
        <v>2806.10595703125</v>
      </c>
      <c r="L151" t="str">
        <f ca="1"/>
        <v>0.7LL</v>
      </c>
      <c r="M151">
        <f ca="1"/>
        <v>0</v>
      </c>
      <c r="N151">
        <f ca="1"/>
        <v>0</v>
      </c>
      <c r="O151">
        <f ca="1"/>
        <v>0</v>
      </c>
      <c r="P151">
        <f ca="1"/>
        <v>0</v>
      </c>
      <c r="Q151">
        <f ca="1"/>
        <v>0</v>
      </c>
      <c r="R151">
        <f ca="1"/>
        <v>0</v>
      </c>
      <c r="S151">
        <f ca="1"/>
        <v>0</v>
      </c>
      <c r="T151">
        <f ca="1"/>
        <v>0</v>
      </c>
      <c r="U151" t="str">
        <f ca="1"/>
        <v>19-May</v>
      </c>
      <c r="V151" t="str">
        <f ca="1"/>
        <v>18-May</v>
      </c>
      <c r="W151" t="str">
        <f ca="1"/>
        <v>17-May</v>
      </c>
      <c r="X151" t="str">
        <f ca="1"/>
        <v>16-May</v>
      </c>
      <c r="Y151" t="str">
        <f ca="1"/>
        <v>15-May</v>
      </c>
      <c r="Z151" t="str">
        <f ca="1"/>
        <v>14-May</v>
      </c>
      <c r="AA151" t="str">
        <f ca="1"/>
        <v>13-May</v>
      </c>
      <c r="AB151" t="str">
        <f ca="1"/>
        <v>0.7</v>
      </c>
    </row>
    <row r="152" spans="1:28" x14ac:dyDescent="0.35">
      <c r="A152" s="33" t="s">
        <v>607</v>
      </c>
      <c r="B152" t="str">
        <f t="array" aca="1" ref="B152:AB152" ca="1">_xll.PICurrVal('Pune Datalink'!$B$2:$AB$2,0,'Pune Datalink'!$A$152)</f>
        <v>Pune</v>
      </c>
      <c r="C152" t="str">
        <f ca="1"/>
        <v>Pune</v>
      </c>
      <c r="D152" t="str">
        <f ca="1"/>
        <v>Pune</v>
      </c>
      <c r="E152" t="str">
        <f ca="1"/>
        <v>Mulshi</v>
      </c>
      <c r="F152" t="str">
        <f ca="1"/>
        <v>20022133</v>
      </c>
      <c r="G152" t="str">
        <f ca="1"/>
        <v>Peth RR</v>
      </c>
      <c r="H152" t="str">
        <f ca="1"/>
        <v>Kurwandi</v>
      </c>
      <c r="I152" t="str">
        <f ca="1"/>
        <v>Kurwandi kombadwadi GSR OL1 0.20LL</v>
      </c>
      <c r="J152">
        <f ca="1"/>
        <v>0</v>
      </c>
      <c r="K152">
        <f ca="1"/>
        <v>0</v>
      </c>
      <c r="L152" t="str">
        <f ca="1"/>
        <v>0.20LL</v>
      </c>
      <c r="M152">
        <f ca="1"/>
        <v>0</v>
      </c>
      <c r="N152">
        <f ca="1"/>
        <v>0</v>
      </c>
      <c r="O152">
        <f ca="1"/>
        <v>0</v>
      </c>
      <c r="P152">
        <f ca="1"/>
        <v>0</v>
      </c>
      <c r="Q152">
        <f ca="1"/>
        <v>0</v>
      </c>
      <c r="R152">
        <f ca="1"/>
        <v>0</v>
      </c>
      <c r="S152">
        <f ca="1"/>
        <v>0</v>
      </c>
      <c r="T152">
        <f ca="1"/>
        <v>1</v>
      </c>
      <c r="U152" t="str">
        <f ca="1"/>
        <v>19-May</v>
      </c>
      <c r="V152" t="str">
        <f ca="1"/>
        <v>18-May</v>
      </c>
      <c r="W152" t="str">
        <f ca="1"/>
        <v>17-May</v>
      </c>
      <c r="X152" t="str">
        <f ca="1"/>
        <v>16-May</v>
      </c>
      <c r="Y152" t="str">
        <f ca="1"/>
        <v>15-May</v>
      </c>
      <c r="Z152" t="str">
        <f ca="1"/>
        <v>14-May</v>
      </c>
      <c r="AA152" t="str">
        <f ca="1"/>
        <v>13-May</v>
      </c>
      <c r="AB152" t="str">
        <f ca="1"/>
        <v>0.2</v>
      </c>
    </row>
    <row r="153" spans="1:28" x14ac:dyDescent="0.35">
      <c r="A153" s="33" t="s">
        <v>373</v>
      </c>
      <c r="B153" t="str">
        <f t="array" aca="1" ref="B153:AB153" ca="1">_xll.PICurrVal('Pune Datalink'!$B$2:$AB$2,0,'Pune Datalink'!$A$153)</f>
        <v>Pune</v>
      </c>
      <c r="C153" t="str">
        <f ca="1"/>
        <v>Pune 2</v>
      </c>
      <c r="D153" t="str">
        <f ca="1"/>
        <v>Maval</v>
      </c>
      <c r="E153" t="str">
        <f ca="1"/>
        <v>Daund</v>
      </c>
      <c r="F153" t="str">
        <f ca="1"/>
        <v>20013367</v>
      </c>
      <c r="G153" t="str">
        <f ca="1"/>
        <v>Done Adhale RR</v>
      </c>
      <c r="H153" t="str">
        <f ca="1"/>
        <v>DONE</v>
      </c>
      <c r="I153" t="str">
        <f ca="1"/>
        <v>DONE GSR 0.4LL</v>
      </c>
      <c r="J153">
        <f ca="1"/>
        <v>0</v>
      </c>
      <c r="K153">
        <f ca="1"/>
        <v>3514.40087890625</v>
      </c>
      <c r="L153" t="str">
        <f ca="1"/>
        <v>0.4LL</v>
      </c>
      <c r="M153">
        <f ca="1"/>
        <v>0</v>
      </c>
      <c r="N153">
        <f ca="1"/>
        <v>0</v>
      </c>
      <c r="O153">
        <f ca="1"/>
        <v>0</v>
      </c>
      <c r="P153">
        <f ca="1"/>
        <v>0</v>
      </c>
      <c r="Q153">
        <f ca="1"/>
        <v>18.219495406214968</v>
      </c>
      <c r="R153">
        <f ca="1"/>
        <v>0.73908935546874999</v>
      </c>
      <c r="S153">
        <f ca="1"/>
        <v>0</v>
      </c>
      <c r="T153">
        <f ca="1"/>
        <v>1</v>
      </c>
      <c r="U153" t="str">
        <f ca="1"/>
        <v>19-May</v>
      </c>
      <c r="V153" t="str">
        <f ca="1"/>
        <v>18-May</v>
      </c>
      <c r="W153" t="str">
        <f ca="1"/>
        <v>17-May</v>
      </c>
      <c r="X153" t="str">
        <f ca="1"/>
        <v>16-May</v>
      </c>
      <c r="Y153" t="str">
        <f ca="1"/>
        <v>15-May</v>
      </c>
      <c r="Z153" t="str">
        <f ca="1"/>
        <v>14-May</v>
      </c>
      <c r="AA153" t="str">
        <f ca="1"/>
        <v>13-May</v>
      </c>
      <c r="AB153" t="str">
        <f ca="1"/>
        <v>0.4</v>
      </c>
    </row>
    <row r="154" spans="1:28" x14ac:dyDescent="0.35">
      <c r="A154" s="33" t="s">
        <v>743</v>
      </c>
      <c r="B154" t="str">
        <f t="array" aca="1" ref="B154:AB154" ca="1">_xll.PICurrVal('Pune Datalink'!$B$2:$AB$2,0,'Pune Datalink'!$A$154)</f>
        <v>Sangli</v>
      </c>
      <c r="C154" t="str">
        <f ca="1"/>
        <v>Solapur</v>
      </c>
      <c r="D154" t="str">
        <f ca="1"/>
        <v>Solapur</v>
      </c>
      <c r="E154" t="str">
        <f ca="1"/>
        <v>Sangola</v>
      </c>
      <c r="F154" t="str">
        <f ca="1"/>
        <v>20027396</v>
      </c>
      <c r="G154" t="str">
        <f ca="1"/>
        <v>Alegaon shirbhavi 82 Village</v>
      </c>
      <c r="H154" t="str">
        <f ca="1"/>
        <v>Nizampur</v>
      </c>
      <c r="I154" t="str">
        <f ca="1"/>
        <v>Nizampur Existing ESR 0.75 LL</v>
      </c>
      <c r="J154">
        <f ca="1"/>
        <v>0</v>
      </c>
      <c r="K154">
        <f ca="1"/>
        <v>1940.1822509765625</v>
      </c>
      <c r="L154" t="str">
        <f ca="1"/>
        <v>0.75 LL</v>
      </c>
      <c r="M154">
        <f ca="1"/>
        <v>0</v>
      </c>
      <c r="N154">
        <f ca="1"/>
        <v>0</v>
      </c>
      <c r="O154">
        <f ca="1"/>
        <v>0</v>
      </c>
      <c r="P154">
        <f ca="1"/>
        <v>0</v>
      </c>
      <c r="Q154">
        <f ca="1"/>
        <v>0</v>
      </c>
      <c r="R154">
        <f ca="1"/>
        <v>0</v>
      </c>
      <c r="S154">
        <f ca="1"/>
        <v>0</v>
      </c>
      <c r="T154">
        <f ca="1"/>
        <v>1</v>
      </c>
      <c r="U154" t="str">
        <f ca="1"/>
        <v>19-May</v>
      </c>
      <c r="V154" t="str">
        <f ca="1"/>
        <v>18-May</v>
      </c>
      <c r="W154" t="str">
        <f ca="1"/>
        <v>17-May</v>
      </c>
      <c r="X154" t="str">
        <f ca="1"/>
        <v>16-May</v>
      </c>
      <c r="Y154" t="str">
        <f ca="1"/>
        <v>15-May</v>
      </c>
      <c r="Z154" t="str">
        <f ca="1"/>
        <v>14-May</v>
      </c>
      <c r="AA154" t="str">
        <f ca="1"/>
        <v>13-May</v>
      </c>
      <c r="AB154" t="str">
        <f ca="1"/>
        <v>0.75</v>
      </c>
    </row>
    <row r="155" spans="1:28" x14ac:dyDescent="0.35">
      <c r="A155" s="33" t="s">
        <v>751</v>
      </c>
      <c r="B155" t="str">
        <f t="array" aca="1" ref="B155:AB155" ca="1">_xll.PICurrVal('Pune Datalink'!$B$2:$AB$2,0,'Pune Datalink'!$A$155)</f>
        <v>Sangli</v>
      </c>
      <c r="C155" t="str">
        <f ca="1"/>
        <v>Solapur</v>
      </c>
      <c r="D155" t="str">
        <f ca="1"/>
        <v>Solapur</v>
      </c>
      <c r="E155" t="str">
        <f ca="1"/>
        <v>Sangola</v>
      </c>
      <c r="F155" t="str">
        <f ca="1"/>
        <v>20027396</v>
      </c>
      <c r="G155" t="str">
        <f ca="1"/>
        <v>Alegaon shirbhavi 82 Village</v>
      </c>
      <c r="H155" t="str">
        <f ca="1"/>
        <v>Anakdhal</v>
      </c>
      <c r="I155" t="str">
        <f ca="1"/>
        <v>Anakdhal Existing ESR 0.15 LL</v>
      </c>
      <c r="J155">
        <f ca="1"/>
        <v>0</v>
      </c>
      <c r="K155">
        <f ca="1"/>
        <v>7033.45068359375</v>
      </c>
      <c r="L155" t="str">
        <f ca="1"/>
        <v>0.15 LL</v>
      </c>
      <c r="M155">
        <f ca="1"/>
        <v>0</v>
      </c>
      <c r="N155">
        <f ca="1"/>
        <v>0</v>
      </c>
      <c r="O155">
        <f ca="1"/>
        <v>0</v>
      </c>
      <c r="P155">
        <f ca="1"/>
        <v>0</v>
      </c>
      <c r="Q155">
        <f ca="1"/>
        <v>0</v>
      </c>
      <c r="R155">
        <f ca="1"/>
        <v>0</v>
      </c>
      <c r="S155">
        <f ca="1"/>
        <v>0</v>
      </c>
      <c r="T155">
        <f ca="1"/>
        <v>0</v>
      </c>
      <c r="U155" t="str">
        <f ca="1"/>
        <v>19-May</v>
      </c>
      <c r="V155" t="str">
        <f ca="1"/>
        <v>18-May</v>
      </c>
      <c r="W155" t="str">
        <f ca="1"/>
        <v>17-May</v>
      </c>
      <c r="X155" t="str">
        <f ca="1"/>
        <v>16-May</v>
      </c>
      <c r="Y155" t="str">
        <f ca="1"/>
        <v>15-May</v>
      </c>
      <c r="Z155" t="str">
        <f ca="1"/>
        <v>14-May</v>
      </c>
      <c r="AA155" t="str">
        <f ca="1"/>
        <v>13-May</v>
      </c>
      <c r="AB155" t="str">
        <f ca="1"/>
        <v>0.15</v>
      </c>
    </row>
    <row r="156" spans="1:28" x14ac:dyDescent="0.35">
      <c r="A156" s="33" t="s">
        <v>792</v>
      </c>
      <c r="B156" t="str">
        <f t="array" aca="1" ref="B156:AB156" ca="1">_xll.PICurrVal('Pune Datalink'!$B$2:$AB$2,0,'Pune Datalink'!$A$156)</f>
        <v>Pune</v>
      </c>
      <c r="C156" t="str">
        <f ca="1"/>
        <v>Pune</v>
      </c>
      <c r="D156" t="str">
        <f ca="1"/>
        <v>Pune</v>
      </c>
      <c r="E156" t="str">
        <f ca="1"/>
        <v>Mulshi</v>
      </c>
      <c r="F156" t="str">
        <f ca="1"/>
        <v>20022133</v>
      </c>
      <c r="G156" t="str">
        <f ca="1"/>
        <v>Peth RR</v>
      </c>
      <c r="H156" t="str">
        <f ca="1"/>
        <v>Thugaon</v>
      </c>
      <c r="I156" t="str">
        <f ca="1"/>
        <v>Kolharwadi Ganesh Nagar GSR 0.10LL</v>
      </c>
      <c r="J156">
        <f ca="1"/>
        <v>0</v>
      </c>
      <c r="K156">
        <f ca="1"/>
        <v>2.9928131103515625</v>
      </c>
      <c r="L156" t="str">
        <f ca="1"/>
        <v>0.10LL</v>
      </c>
      <c r="M156">
        <f ca="1"/>
        <v>0</v>
      </c>
      <c r="N156">
        <f ca="1"/>
        <v>0</v>
      </c>
      <c r="O156">
        <f ca="1"/>
        <v>0</v>
      </c>
      <c r="P156">
        <f ca="1"/>
        <v>0</v>
      </c>
      <c r="Q156">
        <f ca="1"/>
        <v>0</v>
      </c>
      <c r="R156">
        <f ca="1"/>
        <v>0</v>
      </c>
      <c r="S156">
        <f ca="1"/>
        <v>0</v>
      </c>
      <c r="T156">
        <f ca="1"/>
        <v>1</v>
      </c>
      <c r="U156" t="str">
        <f ca="1"/>
        <v>19-May</v>
      </c>
      <c r="V156" t="str">
        <f ca="1"/>
        <v>18-May</v>
      </c>
      <c r="W156" t="str">
        <f ca="1"/>
        <v>17-May</v>
      </c>
      <c r="X156" t="str">
        <f ca="1"/>
        <v>16-May</v>
      </c>
      <c r="Y156" t="str">
        <f ca="1"/>
        <v>15-May</v>
      </c>
      <c r="Z156" t="str">
        <f ca="1"/>
        <v>14-May</v>
      </c>
      <c r="AA156" t="str">
        <f ca="1"/>
        <v>13-May</v>
      </c>
      <c r="AB156" t="str">
        <f ca="1"/>
        <v>0.1</v>
      </c>
    </row>
    <row r="157" spans="1:28" x14ac:dyDescent="0.35">
      <c r="A157" s="33" t="s">
        <v>737</v>
      </c>
      <c r="B157" t="str">
        <f t="array" aca="1" ref="B157:AB157" ca="1">_xll.PICurrVal('Pune Datalink'!$B$2:$AB$2,0,'Pune Datalink'!$A$157)</f>
        <v>Sangli</v>
      </c>
      <c r="C157" t="str">
        <f ca="1"/>
        <v>Solapur</v>
      </c>
      <c r="D157" t="str">
        <f ca="1"/>
        <v>Solapur</v>
      </c>
      <c r="E157" t="str">
        <f ca="1"/>
        <v>Sangola</v>
      </c>
      <c r="F157" t="str">
        <f ca="1"/>
        <v>20027396</v>
      </c>
      <c r="G157" t="str">
        <f ca="1"/>
        <v>Alegaon shirbhavi 82 Village</v>
      </c>
      <c r="H157" t="str">
        <f ca="1"/>
        <v>Udenwadi</v>
      </c>
      <c r="I157" t="str">
        <f ca="1"/>
        <v>Udenwadi Existing ESR 0.50 LL</v>
      </c>
      <c r="J157">
        <f ca="1"/>
        <v>0</v>
      </c>
      <c r="K157">
        <f ca="1"/>
        <v>21507.1171875</v>
      </c>
      <c r="L157" t="str">
        <f ca="1"/>
        <v>0.50 LL</v>
      </c>
      <c r="M157">
        <f ca="1"/>
        <v>0.43214843749999998</v>
      </c>
      <c r="N157">
        <f ca="1"/>
        <v>3.7109375E-4</v>
      </c>
      <c r="O157">
        <f ca="1"/>
        <v>3.5546875000000001E-3</v>
      </c>
      <c r="P157">
        <f ca="1"/>
        <v>6.0546875E-4</v>
      </c>
      <c r="Q157">
        <f ca="1"/>
        <v>0</v>
      </c>
      <c r="R157">
        <f ca="1"/>
        <v>0</v>
      </c>
      <c r="S157">
        <f ca="1"/>
        <v>0</v>
      </c>
      <c r="T157">
        <f ca="1"/>
        <v>1</v>
      </c>
      <c r="U157" t="str">
        <f ca="1"/>
        <v>19-May</v>
      </c>
      <c r="V157" t="str">
        <f ca="1"/>
        <v>18-May</v>
      </c>
      <c r="W157" t="str">
        <f ca="1"/>
        <v>17-May</v>
      </c>
      <c r="X157" t="str">
        <f ca="1"/>
        <v>16-May</v>
      </c>
      <c r="Y157" t="str">
        <f ca="1"/>
        <v>15-May</v>
      </c>
      <c r="Z157" t="str">
        <f ca="1"/>
        <v>14-May</v>
      </c>
      <c r="AA157" t="str">
        <f ca="1"/>
        <v>13-May</v>
      </c>
      <c r="AB157" t="str">
        <f ca="1"/>
        <v>0.5</v>
      </c>
    </row>
    <row r="158" spans="1:28" x14ac:dyDescent="0.35">
      <c r="A158" s="33" t="s">
        <v>950</v>
      </c>
      <c r="B158" t="str">
        <f t="array" aca="1" ref="B158:AB158" ca="1">_xll.PICurrVal('Pune Datalink'!$B$2:$AB$2,0,'Pune Datalink'!$A$158)</f>
        <v>Pune</v>
      </c>
      <c r="C158" t="str">
        <f ca="1"/>
        <v>Pune 1</v>
      </c>
      <c r="D158" t="str">
        <f ca="1"/>
        <v>Pune 1</v>
      </c>
      <c r="E158" t="str">
        <f ca="1"/>
        <v>Daund</v>
      </c>
      <c r="F158" t="str">
        <f ca="1"/>
        <v>7942135</v>
      </c>
      <c r="G158" t="str">
        <f ca="1"/>
        <v>Gar, Sonwadi, Nanviz RR</v>
      </c>
      <c r="H158" t="str">
        <f ca="1"/>
        <v>Sonwadi</v>
      </c>
      <c r="I158" t="str">
        <f ca="1"/>
        <v>Sonwadi 1.25 LL</v>
      </c>
      <c r="J158">
        <f ca="1"/>
        <v>0</v>
      </c>
      <c r="K158">
        <f ca="1"/>
        <v>12.984723091125488</v>
      </c>
      <c r="L158" t="str">
        <f ca="1"/>
        <v>1.25 LL</v>
      </c>
      <c r="M158">
        <f ca="1"/>
        <v>0</v>
      </c>
      <c r="N158">
        <f ca="1"/>
        <v>0</v>
      </c>
      <c r="O158">
        <f ca="1"/>
        <v>0</v>
      </c>
      <c r="P158">
        <f ca="1"/>
        <v>0</v>
      </c>
      <c r="Q158">
        <f ca="1"/>
        <v>0</v>
      </c>
      <c r="R158">
        <f ca="1"/>
        <v>0</v>
      </c>
      <c r="S158">
        <f ca="1"/>
        <v>0</v>
      </c>
      <c r="T158">
        <f ca="1"/>
        <v>1</v>
      </c>
      <c r="U158" t="str">
        <f ca="1"/>
        <v>19-May</v>
      </c>
      <c r="V158" t="str">
        <f ca="1"/>
        <v>18-May</v>
      </c>
      <c r="W158" t="str">
        <f ca="1"/>
        <v>17-May</v>
      </c>
      <c r="X158" t="str">
        <f ca="1"/>
        <v>16-May</v>
      </c>
      <c r="Y158" t="str">
        <f ca="1"/>
        <v>15-May</v>
      </c>
      <c r="Z158" t="str">
        <f ca="1"/>
        <v>14-May</v>
      </c>
      <c r="AA158" t="str">
        <f ca="1"/>
        <v>13-May</v>
      </c>
      <c r="AB158" t="str">
        <f ca="1"/>
        <v>1.25</v>
      </c>
    </row>
    <row r="159" spans="1:28" x14ac:dyDescent="0.35">
      <c r="A159" s="33" t="s">
        <v>787</v>
      </c>
      <c r="B159" t="str">
        <f t="array" aca="1" ref="B159:AB159" ca="1">_xll.PICurrVal('Pune Datalink'!$B$2:$AB$2,0,'Pune Datalink'!$A$159)</f>
        <v>Pune</v>
      </c>
      <c r="C159" t="str">
        <f ca="1"/>
        <v>Pune</v>
      </c>
      <c r="D159" t="str">
        <f ca="1"/>
        <v>Pune</v>
      </c>
      <c r="E159" t="str">
        <f ca="1"/>
        <v>Mulshi</v>
      </c>
      <c r="F159" t="str">
        <f ca="1"/>
        <v>20022133</v>
      </c>
      <c r="G159" t="str">
        <f ca="1"/>
        <v>Peth RR</v>
      </c>
      <c r="H159" t="str">
        <f ca="1"/>
        <v>Peth</v>
      </c>
      <c r="I159" t="str">
        <f ca="1"/>
        <v>Peth Kandhare and Buttewasti ESR 0.10LL</v>
      </c>
      <c r="J159">
        <f ca="1"/>
        <v>0</v>
      </c>
      <c r="K159">
        <f ca="1"/>
        <v>7.1209139823913574</v>
      </c>
      <c r="L159" t="str">
        <f ca="1"/>
        <v>0.10LL</v>
      </c>
      <c r="M159">
        <f ca="1"/>
        <v>2.3365020751953125E-7</v>
      </c>
      <c r="N159">
        <f ca="1"/>
        <v>0</v>
      </c>
      <c r="O159">
        <f ca="1"/>
        <v>0</v>
      </c>
      <c r="P159">
        <f ca="1"/>
        <v>0</v>
      </c>
      <c r="Q159">
        <f ca="1"/>
        <v>0</v>
      </c>
      <c r="R159">
        <f ca="1"/>
        <v>0</v>
      </c>
      <c r="S159">
        <f ca="1"/>
        <v>0</v>
      </c>
      <c r="T159">
        <f ca="1"/>
        <v>1</v>
      </c>
      <c r="U159" t="str">
        <f ca="1"/>
        <v>19-May</v>
      </c>
      <c r="V159" t="str">
        <f ca="1"/>
        <v>18-May</v>
      </c>
      <c r="W159" t="str">
        <f ca="1"/>
        <v>17-May</v>
      </c>
      <c r="X159" t="str">
        <f ca="1"/>
        <v>16-May</v>
      </c>
      <c r="Y159" t="str">
        <f ca="1"/>
        <v>15-May</v>
      </c>
      <c r="Z159" t="str">
        <f ca="1"/>
        <v>14-May</v>
      </c>
      <c r="AA159" t="str">
        <f ca="1"/>
        <v>13-May</v>
      </c>
      <c r="AB159" t="str">
        <f ca="1"/>
        <v>0.1</v>
      </c>
    </row>
    <row r="160" spans="1:28" x14ac:dyDescent="0.35">
      <c r="A160" s="33" t="s">
        <v>739</v>
      </c>
      <c r="B160" t="str">
        <f t="array" aca="1" ref="B160:AB160" ca="1">_xll.PICurrVal('Pune Datalink'!$B$2:$AB$2,0,'Pune Datalink'!$A$160)</f>
        <v>Sangli</v>
      </c>
      <c r="C160" t="str">
        <f ca="1"/>
        <v>Solapur</v>
      </c>
      <c r="D160" t="str">
        <f ca="1"/>
        <v>Solapur</v>
      </c>
      <c r="E160" t="str">
        <f ca="1"/>
        <v>Sangola</v>
      </c>
      <c r="F160" t="str">
        <f ca="1"/>
        <v>20027396</v>
      </c>
      <c r="G160" t="str">
        <f ca="1"/>
        <v>Alegaon shirbhavi 82 Village</v>
      </c>
      <c r="H160" t="str">
        <f ca="1"/>
        <v>Sonanad</v>
      </c>
      <c r="I160" t="str">
        <f ca="1"/>
        <v>Sonanad Existing ESR 0.75 LL</v>
      </c>
      <c r="J160">
        <f ca="1"/>
        <v>53.031158447265625</v>
      </c>
      <c r="K160">
        <f ca="1"/>
        <v>11647.0791015625</v>
      </c>
      <c r="L160" t="str">
        <f ca="1"/>
        <v>0.75 LL</v>
      </c>
      <c r="M160">
        <f ca="1"/>
        <v>0.81146484375000005</v>
      </c>
      <c r="N160">
        <f ca="1"/>
        <v>2.0923925781250001</v>
      </c>
      <c r="O160">
        <f ca="1"/>
        <v>0.96613281250000005</v>
      </c>
      <c r="P160">
        <f ca="1"/>
        <v>1.601796875</v>
      </c>
      <c r="Q160">
        <f ca="1"/>
        <v>0</v>
      </c>
      <c r="R160">
        <f ca="1"/>
        <v>1.763212890625</v>
      </c>
      <c r="S160">
        <f ca="1"/>
        <v>1.5987695312500001</v>
      </c>
      <c r="T160">
        <f ca="1"/>
        <v>1</v>
      </c>
      <c r="U160" t="str">
        <f ca="1"/>
        <v>19-May</v>
      </c>
      <c r="V160" t="str">
        <f ca="1"/>
        <v>18-May</v>
      </c>
      <c r="W160" t="str">
        <f ca="1"/>
        <v>17-May</v>
      </c>
      <c r="X160" t="str">
        <f ca="1"/>
        <v>16-May</v>
      </c>
      <c r="Y160" t="str">
        <f ca="1"/>
        <v>15-May</v>
      </c>
      <c r="Z160" t="str">
        <f ca="1"/>
        <v>14-May</v>
      </c>
      <c r="AA160" t="str">
        <f ca="1"/>
        <v>13-May</v>
      </c>
      <c r="AB160" t="str">
        <f ca="1"/>
        <v>0.75</v>
      </c>
    </row>
    <row r="161" spans="1:28" x14ac:dyDescent="0.35">
      <c r="A161" s="33" t="s">
        <v>385</v>
      </c>
      <c r="B161" t="str">
        <f t="array" aca="1" ref="B161:AB161" ca="1">_xll.PICurrVal('Pune Datalink'!$B$2:$AB$2,0,'Pune Datalink'!$A$161)</f>
        <v>Pune</v>
      </c>
      <c r="C161" t="str">
        <f ca="1"/>
        <v>Satara</v>
      </c>
      <c r="D161" t="str">
        <f ca="1"/>
        <v>Phaltan</v>
      </c>
      <c r="E161" t="str">
        <f ca="1"/>
        <v>Phaltan</v>
      </c>
      <c r="F161" t="str">
        <f ca="1"/>
        <v>20027892</v>
      </c>
      <c r="G161" t="str">
        <f ca="1"/>
        <v>RR Girvi WSS</v>
      </c>
      <c r="H161" t="str">
        <f ca="1"/>
        <v>Tirakwadi</v>
      </c>
      <c r="I161" t="str">
        <f ca="1"/>
        <v>TIRKWADI ESR 0.05LL</v>
      </c>
      <c r="J161">
        <f ca="1"/>
        <v>0</v>
      </c>
      <c r="K161">
        <f ca="1"/>
        <v>12.397346496582031</v>
      </c>
      <c r="L161" t="str">
        <f ca="1"/>
        <v>0.05LL</v>
      </c>
      <c r="M161">
        <f ca="1"/>
        <v>0</v>
      </c>
      <c r="N161">
        <f ca="1"/>
        <v>0</v>
      </c>
      <c r="O161">
        <f ca="1"/>
        <v>7.016311095021624E-2</v>
      </c>
      <c r="P161">
        <f ca="1"/>
        <v>0</v>
      </c>
      <c r="Q161">
        <f ca="1"/>
        <v>0</v>
      </c>
      <c r="R161">
        <f ca="1"/>
        <v>0</v>
      </c>
      <c r="S161">
        <f ca="1"/>
        <v>5.2657625587488897E-2</v>
      </c>
      <c r="T161">
        <f ca="1"/>
        <v>1</v>
      </c>
      <c r="U161" t="str">
        <f ca="1"/>
        <v>19-May</v>
      </c>
      <c r="V161" t="str">
        <f ca="1"/>
        <v>18-May</v>
      </c>
      <c r="W161" t="str">
        <f ca="1"/>
        <v>17-May</v>
      </c>
      <c r="X161" t="str">
        <f ca="1"/>
        <v>16-May</v>
      </c>
      <c r="Y161" t="str">
        <f ca="1"/>
        <v>15-May</v>
      </c>
      <c r="Z161" t="str">
        <f ca="1"/>
        <v>14-May</v>
      </c>
      <c r="AA161" t="str">
        <f ca="1"/>
        <v>13-May</v>
      </c>
      <c r="AB161" t="str">
        <f ca="1"/>
        <v>0.05</v>
      </c>
    </row>
    <row r="162" spans="1:28" x14ac:dyDescent="0.35">
      <c r="A162" s="33" t="s">
        <v>614</v>
      </c>
      <c r="B162" t="str">
        <f t="array" aca="1" ref="B162:AB162" ca="1">_xll.PICurrVal('Pune Datalink'!$B$2:$AB$2,0,'Pune Datalink'!$A$162)</f>
        <v>Pune</v>
      </c>
      <c r="C162" t="str">
        <f ca="1"/>
        <v>Pune</v>
      </c>
      <c r="D162" t="str">
        <f ca="1"/>
        <v>Pune</v>
      </c>
      <c r="E162" t="str">
        <f ca="1"/>
        <v>Mulshi</v>
      </c>
      <c r="F162" t="str">
        <f ca="1"/>
        <v>20022133</v>
      </c>
      <c r="G162" t="str">
        <f ca="1"/>
        <v>Peth RR</v>
      </c>
      <c r="H162" t="str">
        <f ca="1"/>
        <v>Kurwandi</v>
      </c>
      <c r="I162" t="str">
        <f ca="1"/>
        <v>Kurwandi matewadi GSR OL1 0.20LL</v>
      </c>
      <c r="J162">
        <f ca="1"/>
        <v>0</v>
      </c>
      <c r="K162">
        <f ca="1"/>
        <v>6.6431698799133301</v>
      </c>
      <c r="L162" t="str">
        <f ca="1"/>
        <v>0.20LL</v>
      </c>
      <c r="M162">
        <f ca="1"/>
        <v>0</v>
      </c>
      <c r="N162">
        <f ca="1"/>
        <v>0</v>
      </c>
      <c r="O162">
        <f ca="1"/>
        <v>0</v>
      </c>
      <c r="P162">
        <f ca="1"/>
        <v>0</v>
      </c>
      <c r="Q162">
        <f ca="1"/>
        <v>0</v>
      </c>
      <c r="R162">
        <f ca="1"/>
        <v>0</v>
      </c>
      <c r="S162">
        <f ca="1"/>
        <v>0</v>
      </c>
      <c r="T162">
        <f ca="1"/>
        <v>0</v>
      </c>
      <c r="U162" t="str">
        <f ca="1"/>
        <v>19-May</v>
      </c>
      <c r="V162" t="str">
        <f ca="1"/>
        <v>18-May</v>
      </c>
      <c r="W162" t="str">
        <f ca="1"/>
        <v>17-May</v>
      </c>
      <c r="X162" t="str">
        <f ca="1"/>
        <v>16-May</v>
      </c>
      <c r="Y162" t="str">
        <f ca="1"/>
        <v>15-May</v>
      </c>
      <c r="Z162" t="str">
        <f ca="1"/>
        <v>14-May</v>
      </c>
      <c r="AA162" t="str">
        <f ca="1"/>
        <v>13-May</v>
      </c>
      <c r="AB162" t="str">
        <f ca="1"/>
        <v>0.2</v>
      </c>
    </row>
    <row r="163" spans="1:28" x14ac:dyDescent="0.35">
      <c r="A163" s="33" t="s">
        <v>366</v>
      </c>
      <c r="B163" t="str">
        <f t="array" aca="1" ref="B163:AB163" ca="1">_xll.PICurrVal('Pune Datalink'!$B$2:$AB$2,0,'Pune Datalink'!$A$163)</f>
        <v>Pune</v>
      </c>
      <c r="C163" t="str">
        <f ca="1"/>
        <v>Pune 2</v>
      </c>
      <c r="D163" t="str">
        <f ca="1"/>
        <v>Baramati</v>
      </c>
      <c r="E163" t="str">
        <f ca="1"/>
        <v>Ambegaon</v>
      </c>
      <c r="F163" t="str">
        <f ca="1"/>
        <v>20018548</v>
      </c>
      <c r="G163" t="str">
        <f ca="1"/>
        <v>HOL SASTEWADI</v>
      </c>
      <c r="H163" t="str">
        <f ca="1"/>
        <v>Sastewadi</v>
      </c>
      <c r="I163" t="str">
        <f ca="1"/>
        <v>ESR Sastewadi ESR 0.9LL</v>
      </c>
      <c r="J163">
        <f ca="1"/>
        <v>0</v>
      </c>
      <c r="K163">
        <f ca="1"/>
        <v>448523.40625</v>
      </c>
      <c r="L163" t="str">
        <f ca="1"/>
        <v>0.9LL</v>
      </c>
      <c r="M163">
        <f ca="1"/>
        <v>0</v>
      </c>
      <c r="N163">
        <f ca="1"/>
        <v>0</v>
      </c>
      <c r="O163">
        <f ca="1"/>
        <v>0</v>
      </c>
      <c r="P163">
        <f ca="1"/>
        <v>0</v>
      </c>
      <c r="Q163">
        <f ca="1"/>
        <v>0</v>
      </c>
      <c r="R163">
        <f ca="1"/>
        <v>0</v>
      </c>
      <c r="S163">
        <f ca="1"/>
        <v>0</v>
      </c>
      <c r="T163">
        <f ca="1"/>
        <v>0</v>
      </c>
      <c r="U163" t="str">
        <f ca="1"/>
        <v>19-May</v>
      </c>
      <c r="V163" t="str">
        <f ca="1"/>
        <v>18-May</v>
      </c>
      <c r="W163" t="str">
        <f ca="1"/>
        <v>17-May</v>
      </c>
      <c r="X163" t="str">
        <f ca="1"/>
        <v>16-May</v>
      </c>
      <c r="Y163" t="str">
        <f ca="1"/>
        <v>15-May</v>
      </c>
      <c r="Z163" t="str">
        <f ca="1"/>
        <v>14-May</v>
      </c>
      <c r="AA163" t="str">
        <f ca="1"/>
        <v>13-May</v>
      </c>
      <c r="AB163" t="str">
        <f ca="1"/>
        <v>0.9</v>
      </c>
    </row>
    <row r="164" spans="1:28" x14ac:dyDescent="0.35">
      <c r="A164" s="33" t="s">
        <v>365</v>
      </c>
      <c r="B164" t="str">
        <f t="array" aca="1" ref="B164:AB164" ca="1">_xll.PICurrVal('Pune Datalink'!$B$2:$AB$2,0,'Pune Datalink'!$A$164)</f>
        <v>Pune</v>
      </c>
      <c r="C164" t="str">
        <f ca="1"/>
        <v>Pune 2</v>
      </c>
      <c r="D164" t="str">
        <f ca="1"/>
        <v>Baramati</v>
      </c>
      <c r="E164" t="str">
        <f ca="1"/>
        <v>Ambegaon</v>
      </c>
      <c r="F164" t="str">
        <f ca="1"/>
        <v>20018548</v>
      </c>
      <c r="G164" t="str">
        <f ca="1"/>
        <v>HOL SASTEWADI</v>
      </c>
      <c r="H164" t="str">
        <f ca="1"/>
        <v>Sastewadi</v>
      </c>
      <c r="I164" t="str">
        <f ca="1"/>
        <v>Anandnagar ESR2 0.55LL</v>
      </c>
      <c r="J164">
        <f ca="1"/>
        <v>0</v>
      </c>
      <c r="K164">
        <f ca="1"/>
        <v>7552.306640625</v>
      </c>
      <c r="L164" t="str">
        <f ca="1"/>
        <v>0.55LL</v>
      </c>
      <c r="M164">
        <f ca="1"/>
        <v>0</v>
      </c>
      <c r="N164">
        <f ca="1"/>
        <v>0</v>
      </c>
      <c r="O164">
        <f ca="1"/>
        <v>0</v>
      </c>
      <c r="P164">
        <f ca="1"/>
        <v>0</v>
      </c>
      <c r="Q164">
        <f ca="1"/>
        <v>0</v>
      </c>
      <c r="R164">
        <f ca="1"/>
        <v>0</v>
      </c>
      <c r="S164">
        <f ca="1"/>
        <v>0</v>
      </c>
      <c r="T164">
        <f ca="1"/>
        <v>0</v>
      </c>
      <c r="U164" t="str">
        <f ca="1"/>
        <v>19-May</v>
      </c>
      <c r="V164" t="str">
        <f ca="1"/>
        <v>18-May</v>
      </c>
      <c r="W164" t="str">
        <f ca="1"/>
        <v>17-May</v>
      </c>
      <c r="X164" t="str">
        <f ca="1"/>
        <v>16-May</v>
      </c>
      <c r="Y164" t="str">
        <f ca="1"/>
        <v>15-May</v>
      </c>
      <c r="Z164" t="str">
        <f ca="1"/>
        <v>14-May</v>
      </c>
      <c r="AA164" t="str">
        <f ca="1"/>
        <v>13-May</v>
      </c>
      <c r="AB164" t="str">
        <f ca="1"/>
        <v>0.55</v>
      </c>
    </row>
    <row r="165" spans="1:28" x14ac:dyDescent="0.35">
      <c r="A165" s="33" t="s">
        <v>367</v>
      </c>
      <c r="B165" t="str">
        <f t="array" aca="1" ref="B165:AB165" ca="1">_xll.PICurrVal('Pune Datalink'!$B$2:$AB$2,0,'Pune Datalink'!$A$165)</f>
        <v>Pune</v>
      </c>
      <c r="C165" t="str">
        <f ca="1"/>
        <v>Pune 2</v>
      </c>
      <c r="D165" t="str">
        <f ca="1"/>
        <v>Baramati</v>
      </c>
      <c r="E165" t="str">
        <f ca="1"/>
        <v>Ambegaon</v>
      </c>
      <c r="F165" t="str">
        <f ca="1"/>
        <v>20018548</v>
      </c>
      <c r="G165" t="str">
        <f ca="1"/>
        <v>HOL SASTEWADI</v>
      </c>
      <c r="H165" t="str">
        <f ca="1"/>
        <v>Sastewadi</v>
      </c>
      <c r="I165" t="str">
        <f ca="1"/>
        <v>Kadamvasti OL1 ESR</v>
      </c>
      <c r="J165">
        <f ca="1"/>
        <v>0</v>
      </c>
      <c r="K165">
        <f ca="1"/>
        <v>0</v>
      </c>
      <c r="L165" t="str">
        <f ca="1"/>
        <v>0.75LL</v>
      </c>
      <c r="M165">
        <f ca="1"/>
        <v>0</v>
      </c>
      <c r="N165">
        <f ca="1"/>
        <v>0</v>
      </c>
      <c r="O165">
        <f ca="1"/>
        <v>0</v>
      </c>
      <c r="P165">
        <f ca="1"/>
        <v>0</v>
      </c>
      <c r="Q165">
        <f ca="1"/>
        <v>0</v>
      </c>
      <c r="R165">
        <f ca="1"/>
        <v>0</v>
      </c>
      <c r="S165">
        <f ca="1"/>
        <v>0</v>
      </c>
      <c r="T165">
        <f ca="1"/>
        <v>0</v>
      </c>
      <c r="U165" t="str">
        <f ca="1"/>
        <v>19-May</v>
      </c>
      <c r="V165" t="str">
        <f ca="1"/>
        <v>18-May</v>
      </c>
      <c r="W165" t="str">
        <f ca="1"/>
        <v>17-May</v>
      </c>
      <c r="X165" t="str">
        <f ca="1"/>
        <v>16-May</v>
      </c>
      <c r="Y165" t="str">
        <f ca="1"/>
        <v>15-May</v>
      </c>
      <c r="Z165" t="str">
        <f ca="1"/>
        <v>14-May</v>
      </c>
      <c r="AA165" t="str">
        <f ca="1"/>
        <v>13-May</v>
      </c>
      <c r="AB165" t="str">
        <f ca="1"/>
        <v>0.75</v>
      </c>
    </row>
    <row r="166" spans="1:28" x14ac:dyDescent="0.35">
      <c r="A166" s="33" t="s">
        <v>362</v>
      </c>
      <c r="B166" t="str">
        <f t="array" aca="1" ref="B166:AB166" ca="1">_xll.PICurrVal('Pune Datalink'!$B$2:$AB$2,0,'Pune Datalink'!$A$166)</f>
        <v>Pune</v>
      </c>
      <c r="C166" t="str">
        <f ca="1"/>
        <v>Pune 2</v>
      </c>
      <c r="D166" t="str">
        <f ca="1"/>
        <v>Baramati</v>
      </c>
      <c r="E166" t="str">
        <f ca="1"/>
        <v>Ambegaon</v>
      </c>
      <c r="F166" t="str">
        <f ca="1"/>
        <v>20018548</v>
      </c>
      <c r="G166" t="str">
        <f ca="1"/>
        <v>HOL SASTEWADI</v>
      </c>
      <c r="H166" t="str">
        <f ca="1"/>
        <v>Sastewadi</v>
      </c>
      <c r="I166" t="str">
        <f ca="1"/>
        <v>Aathphata ESR1 0.35LL</v>
      </c>
      <c r="J166">
        <f ca="1"/>
        <v>0</v>
      </c>
      <c r="K166">
        <f ca="1"/>
        <v>11.774060249328613</v>
      </c>
      <c r="L166" t="str">
        <f ca="1"/>
        <v>0.35LL</v>
      </c>
      <c r="M166">
        <f ca="1"/>
        <v>0</v>
      </c>
      <c r="N166">
        <f ca="1"/>
        <v>0</v>
      </c>
      <c r="O166">
        <f ca="1"/>
        <v>0</v>
      </c>
      <c r="P166">
        <f ca="1"/>
        <v>0</v>
      </c>
      <c r="Q166">
        <f ca="1"/>
        <v>0</v>
      </c>
      <c r="R166">
        <f ca="1"/>
        <v>0</v>
      </c>
      <c r="S166">
        <f ca="1"/>
        <v>0</v>
      </c>
      <c r="T166">
        <f ca="1"/>
        <v>1</v>
      </c>
      <c r="U166" t="str">
        <f ca="1"/>
        <v>19-May</v>
      </c>
      <c r="V166" t="str">
        <f ca="1"/>
        <v>18-May</v>
      </c>
      <c r="W166" t="str">
        <f ca="1"/>
        <v>17-May</v>
      </c>
      <c r="X166" t="str">
        <f ca="1"/>
        <v>16-May</v>
      </c>
      <c r="Y166" t="str">
        <f ca="1"/>
        <v>15-May</v>
      </c>
      <c r="Z166" t="str">
        <f ca="1"/>
        <v>14-May</v>
      </c>
      <c r="AA166" t="str">
        <f ca="1"/>
        <v>13-May</v>
      </c>
      <c r="AB166" t="str">
        <f ca="1"/>
        <v>0.35</v>
      </c>
    </row>
    <row r="167" spans="1:28" x14ac:dyDescent="0.35">
      <c r="A167" s="33" t="s">
        <v>363</v>
      </c>
      <c r="B167" t="str">
        <f t="array" aca="1" ref="B167:AB167" ca="1">_xll.PICurrVal('Pune Datalink'!$B$2:$AB$2,0,'Pune Datalink'!$A$167)</f>
        <v>Pune</v>
      </c>
      <c r="C167" t="str">
        <f ca="1"/>
        <v>Pune 2</v>
      </c>
      <c r="D167" t="str">
        <f ca="1"/>
        <v>Baramati</v>
      </c>
      <c r="E167" t="str">
        <f ca="1"/>
        <v>Ambegaon</v>
      </c>
      <c r="F167" t="str">
        <f ca="1"/>
        <v>20018548</v>
      </c>
      <c r="G167" t="str">
        <f ca="1"/>
        <v>HOL SASTEWADI</v>
      </c>
      <c r="H167" t="str">
        <f ca="1"/>
        <v>Sastewadi</v>
      </c>
      <c r="I167" t="str">
        <f ca="1"/>
        <v>Aathphata ESR2 0.26LL</v>
      </c>
      <c r="J167">
        <f ca="1"/>
        <v>0</v>
      </c>
      <c r="K167">
        <f ca="1"/>
        <v>0</v>
      </c>
      <c r="L167" t="str">
        <f ca="1"/>
        <v>0.26LL</v>
      </c>
      <c r="M167">
        <f ca="1"/>
        <v>0</v>
      </c>
      <c r="N167">
        <f ca="1"/>
        <v>0</v>
      </c>
      <c r="O167">
        <f ca="1"/>
        <v>0</v>
      </c>
      <c r="P167">
        <f ca="1"/>
        <v>0</v>
      </c>
      <c r="Q167">
        <f ca="1"/>
        <v>0</v>
      </c>
      <c r="R167">
        <f ca="1"/>
        <v>0</v>
      </c>
      <c r="S167">
        <f ca="1"/>
        <v>0</v>
      </c>
      <c r="T167">
        <f ca="1"/>
        <v>1</v>
      </c>
      <c r="U167" t="str">
        <f ca="1"/>
        <v>19-May</v>
      </c>
      <c r="V167" t="str">
        <f ca="1"/>
        <v>18-May</v>
      </c>
      <c r="W167" t="str">
        <f ca="1"/>
        <v>17-May</v>
      </c>
      <c r="X167" t="str">
        <f ca="1"/>
        <v>16-May</v>
      </c>
      <c r="Y167" t="str">
        <f ca="1"/>
        <v>15-May</v>
      </c>
      <c r="Z167" t="str">
        <f ca="1"/>
        <v>14-May</v>
      </c>
      <c r="AA167" t="str">
        <f ca="1"/>
        <v>13-May</v>
      </c>
      <c r="AB167" t="str">
        <f ca="1"/>
        <v>0.26</v>
      </c>
    </row>
    <row r="168" spans="1:28" x14ac:dyDescent="0.35">
      <c r="A168" s="33" t="s">
        <v>364</v>
      </c>
      <c r="B168" t="str">
        <f t="array" aca="1" ref="B168:AB168" ca="1">_xll.PICurrVal('Pune Datalink'!$B$2:$AB$2,0,'Pune Datalink'!$A$168)</f>
        <v>Pune</v>
      </c>
      <c r="C168" t="str">
        <f ca="1"/>
        <v>Pune 2</v>
      </c>
      <c r="D168" t="str">
        <f ca="1"/>
        <v>Baramati</v>
      </c>
      <c r="E168" t="str">
        <f ca="1"/>
        <v>Ambegaon</v>
      </c>
      <c r="F168" t="str">
        <f ca="1"/>
        <v>20018548</v>
      </c>
      <c r="G168" t="str">
        <f ca="1"/>
        <v>HOL SASTEWADI</v>
      </c>
      <c r="H168" t="str">
        <f ca="1"/>
        <v>Sastewadi</v>
      </c>
      <c r="I168" t="str">
        <f ca="1"/>
        <v>Anandnagar ESR1 0.55LL</v>
      </c>
      <c r="J168">
        <f ca="1"/>
        <v>0</v>
      </c>
      <c r="K168">
        <f ca="1"/>
        <v>0</v>
      </c>
      <c r="L168" t="str">
        <f ca="1"/>
        <v>0.55LL</v>
      </c>
      <c r="M168">
        <f ca="1"/>
        <v>0</v>
      </c>
      <c r="N168">
        <f ca="1"/>
        <v>0</v>
      </c>
      <c r="O168">
        <f ca="1"/>
        <v>0</v>
      </c>
      <c r="P168">
        <f ca="1"/>
        <v>0</v>
      </c>
      <c r="Q168">
        <f ca="1"/>
        <v>0</v>
      </c>
      <c r="R168">
        <f ca="1"/>
        <v>0</v>
      </c>
      <c r="S168">
        <f ca="1"/>
        <v>0</v>
      </c>
      <c r="T168">
        <f ca="1"/>
        <v>1</v>
      </c>
      <c r="U168" t="str">
        <f ca="1"/>
        <v>19-May</v>
      </c>
      <c r="V168" t="str">
        <f ca="1"/>
        <v>18-May</v>
      </c>
      <c r="W168" t="str">
        <f ca="1"/>
        <v>17-May</v>
      </c>
      <c r="X168" t="str">
        <f ca="1"/>
        <v>16-May</v>
      </c>
      <c r="Y168" t="str">
        <f ca="1"/>
        <v>15-May</v>
      </c>
      <c r="Z168" t="str">
        <f ca="1"/>
        <v>14-May</v>
      </c>
      <c r="AA168" t="str">
        <f ca="1"/>
        <v>13-May</v>
      </c>
      <c r="AB168" t="str">
        <f ca="1"/>
        <v>0.55</v>
      </c>
    </row>
    <row r="169" spans="1:28" x14ac:dyDescent="0.35">
      <c r="A169" s="33" t="s">
        <v>617</v>
      </c>
      <c r="B169" t="str">
        <f t="array" aca="1" ref="B169:AB169" ca="1">_xll.PICurrVal('Pune Datalink'!$B$2:$AB$2,0,'Pune Datalink'!$A$169)</f>
        <v>Sangli</v>
      </c>
      <c r="C169" t="str">
        <f ca="1"/>
        <v>Solapur</v>
      </c>
      <c r="D169" t="str">
        <f ca="1"/>
        <v>Solapur</v>
      </c>
      <c r="E169" t="str">
        <f ca="1"/>
        <v>Sangola</v>
      </c>
      <c r="F169" t="str">
        <f ca="1"/>
        <v>20027396</v>
      </c>
      <c r="G169" t="str">
        <f ca="1"/>
        <v>Alegaon shirbhavi 82 Village</v>
      </c>
      <c r="H169" t="str">
        <f ca="1"/>
        <v>Manjari</v>
      </c>
      <c r="I169" t="str">
        <f ca="1"/>
        <v>zone 1 Manjari 0.50 LL</v>
      </c>
      <c r="J169">
        <f ca="1"/>
        <v>0</v>
      </c>
      <c r="K169">
        <f ca="1"/>
        <v>2093.439208984375</v>
      </c>
      <c r="L169" t="str">
        <f ca="1"/>
        <v>0.50 LL</v>
      </c>
      <c r="M169">
        <f ca="1"/>
        <v>0</v>
      </c>
      <c r="N169">
        <f ca="1"/>
        <v>0</v>
      </c>
      <c r="O169">
        <f ca="1"/>
        <v>0</v>
      </c>
      <c r="P169">
        <f ca="1"/>
        <v>0</v>
      </c>
      <c r="Q169">
        <f ca="1"/>
        <v>0</v>
      </c>
      <c r="R169">
        <f ca="1"/>
        <v>0</v>
      </c>
      <c r="S169">
        <f ca="1"/>
        <v>0</v>
      </c>
      <c r="T169">
        <f ca="1"/>
        <v>0</v>
      </c>
      <c r="U169" t="str">
        <f ca="1"/>
        <v>19-May</v>
      </c>
      <c r="V169" t="str">
        <f ca="1"/>
        <v>18-May</v>
      </c>
      <c r="W169" t="str">
        <f ca="1"/>
        <v>17-May</v>
      </c>
      <c r="X169" t="str">
        <f ca="1"/>
        <v>16-May</v>
      </c>
      <c r="Y169" t="str">
        <f ca="1"/>
        <v>15-May</v>
      </c>
      <c r="Z169" t="str">
        <f ca="1"/>
        <v>14-May</v>
      </c>
      <c r="AA169" t="str">
        <f ca="1"/>
        <v>13-May</v>
      </c>
      <c r="AB169" t="str">
        <f ca="1"/>
        <v>0.5</v>
      </c>
    </row>
    <row r="170" spans="1:28" x14ac:dyDescent="0.35">
      <c r="A170" s="33" t="s">
        <v>769</v>
      </c>
      <c r="B170" t="str">
        <f t="array" aca="1" ref="B170:AB170" ca="1">_xll.PICurrVal('Pune Datalink'!$B$2:$AB$2,0,'Pune Datalink'!$A$170)</f>
        <v>Sangli</v>
      </c>
      <c r="C170" t="str">
        <f ca="1"/>
        <v>Solapur</v>
      </c>
      <c r="D170" t="str">
        <f ca="1"/>
        <v>Solapur</v>
      </c>
      <c r="E170" t="str">
        <f ca="1"/>
        <v>Mohol</v>
      </c>
      <c r="F170" t="str">
        <f ca="1"/>
        <v>20029637</v>
      </c>
      <c r="G170" t="str">
        <f ca="1"/>
        <v>Penur Patkul</v>
      </c>
      <c r="H170" t="str">
        <f ca="1"/>
        <v>Patkul</v>
      </c>
      <c r="I170" t="str">
        <f ca="1"/>
        <v>Patkul ESR 2.64LL</v>
      </c>
      <c r="J170">
        <f ca="1"/>
        <v>0</v>
      </c>
      <c r="K170">
        <f ca="1"/>
        <v>15.452834129333496</v>
      </c>
      <c r="L170" t="str">
        <f ca="1"/>
        <v>2.64LL</v>
      </c>
      <c r="M170">
        <f ca="1"/>
        <v>0</v>
      </c>
      <c r="N170">
        <f ca="1"/>
        <v>0</v>
      </c>
      <c r="O170">
        <f ca="1"/>
        <v>0</v>
      </c>
      <c r="P170">
        <f ca="1"/>
        <v>0</v>
      </c>
      <c r="Q170">
        <f ca="1"/>
        <v>0</v>
      </c>
      <c r="R170">
        <f ca="1"/>
        <v>0</v>
      </c>
      <c r="S170">
        <f ca="1"/>
        <v>0</v>
      </c>
      <c r="T170">
        <f ca="1"/>
        <v>0</v>
      </c>
      <c r="U170" t="str">
        <f ca="1"/>
        <v>19-May</v>
      </c>
      <c r="V170" t="str">
        <f ca="1"/>
        <v>18-May</v>
      </c>
      <c r="W170" t="str">
        <f ca="1"/>
        <v>17-May</v>
      </c>
      <c r="X170" t="str">
        <f ca="1"/>
        <v>16-May</v>
      </c>
      <c r="Y170" t="str">
        <f ca="1"/>
        <v>15-May</v>
      </c>
      <c r="Z170" t="str">
        <f ca="1"/>
        <v>14-May</v>
      </c>
      <c r="AA170" t="str">
        <f ca="1"/>
        <v>13-May</v>
      </c>
      <c r="AB170" t="str">
        <f ca="1"/>
        <v>2.64</v>
      </c>
    </row>
    <row r="171" spans="1:28" x14ac:dyDescent="0.35">
      <c r="A171" s="33" t="s">
        <v>786</v>
      </c>
      <c r="B171" t="str">
        <f t="array" aca="1" ref="B171:AB171" ca="1">_xll.PICurrVal('Pune Datalink'!$B$2:$AB$2,0,'Pune Datalink'!$A$171)</f>
        <v>Pune</v>
      </c>
      <c r="C171" t="str">
        <f ca="1"/>
        <v>Pune</v>
      </c>
      <c r="D171" t="str">
        <f ca="1"/>
        <v>Pune</v>
      </c>
      <c r="E171" t="str">
        <f ca="1"/>
        <v>Mulshi</v>
      </c>
      <c r="F171" t="str">
        <f ca="1"/>
        <v>20022133</v>
      </c>
      <c r="G171" t="str">
        <f ca="1"/>
        <v>Peth RR</v>
      </c>
      <c r="H171" t="str">
        <f ca="1"/>
        <v>Peth</v>
      </c>
      <c r="I171" t="str">
        <f ca="1"/>
        <v>Peth Datta Thakarwadi ESR 0.5LL</v>
      </c>
      <c r="J171">
        <f ca="1"/>
        <v>0</v>
      </c>
      <c r="K171">
        <f ca="1"/>
        <v>3.0199453830718994</v>
      </c>
      <c r="L171" t="str">
        <f ca="1"/>
        <v>0.5LL</v>
      </c>
      <c r="M171">
        <f ca="1"/>
        <v>0</v>
      </c>
      <c r="N171">
        <f ca="1"/>
        <v>0</v>
      </c>
      <c r="O171">
        <f ca="1"/>
        <v>0</v>
      </c>
      <c r="P171">
        <f ca="1"/>
        <v>0</v>
      </c>
      <c r="Q171">
        <f ca="1"/>
        <v>0</v>
      </c>
      <c r="R171">
        <f ca="1"/>
        <v>0</v>
      </c>
      <c r="S171">
        <f ca="1"/>
        <v>0</v>
      </c>
      <c r="T171">
        <f ca="1"/>
        <v>1</v>
      </c>
      <c r="U171" t="str">
        <f ca="1"/>
        <v>19-May</v>
      </c>
      <c r="V171" t="str">
        <f ca="1"/>
        <v>18-May</v>
      </c>
      <c r="W171" t="str">
        <f ca="1"/>
        <v>17-May</v>
      </c>
      <c r="X171" t="str">
        <f ca="1"/>
        <v>16-May</v>
      </c>
      <c r="Y171" t="str">
        <f ca="1"/>
        <v>15-May</v>
      </c>
      <c r="Z171" t="str">
        <f ca="1"/>
        <v>14-May</v>
      </c>
      <c r="AA171" t="str">
        <f ca="1"/>
        <v>13-May</v>
      </c>
      <c r="AB171" t="str">
        <f ca="1"/>
        <v>0.5</v>
      </c>
    </row>
    <row r="172" spans="1:28" x14ac:dyDescent="0.35">
      <c r="A172" s="33" t="s">
        <v>618</v>
      </c>
      <c r="B172" t="str">
        <f t="array" aca="1" ref="B172:AB172" ca="1">_xll.PICurrVal('Pune Datalink'!$B$2:$AB$2,0,'Pune Datalink'!$A$172)</f>
        <v>Sangli</v>
      </c>
      <c r="C172" t="str">
        <f ca="1"/>
        <v>Solapur</v>
      </c>
      <c r="D172" t="str">
        <f ca="1"/>
        <v>Solapur</v>
      </c>
      <c r="E172" t="str">
        <f ca="1"/>
        <v>Sangola</v>
      </c>
      <c r="F172" t="str">
        <f ca="1"/>
        <v>20027396</v>
      </c>
      <c r="G172" t="str">
        <f ca="1"/>
        <v>Alegaon shirbhavi 82 Village</v>
      </c>
      <c r="H172" t="str">
        <f ca="1"/>
        <v>shivane</v>
      </c>
      <c r="I172" t="str">
        <f ca="1"/>
        <v>Shivane ESR OL 2</v>
      </c>
      <c r="J172">
        <f ca="1"/>
        <v>0</v>
      </c>
      <c r="K172">
        <f ca="1"/>
        <v>2444.85595703125</v>
      </c>
      <c r="L172" t="str">
        <f ca="1"/>
        <v>0.10 LL</v>
      </c>
      <c r="M172">
        <f ca="1"/>
        <v>0</v>
      </c>
      <c r="N172">
        <f ca="1"/>
        <v>13.387822265624999</v>
      </c>
      <c r="O172">
        <f ca="1"/>
        <v>3.58154296875E-3</v>
      </c>
      <c r="P172">
        <f ca="1"/>
        <v>11.11112548828125</v>
      </c>
      <c r="Q172">
        <f ca="1"/>
        <v>9.5703124999999998E-4</v>
      </c>
      <c r="R172">
        <f ca="1"/>
        <v>9.2041015625E-4</v>
      </c>
      <c r="S172">
        <f ca="1"/>
        <v>0.30498291015625001</v>
      </c>
      <c r="T172">
        <f ca="1"/>
        <v>1</v>
      </c>
      <c r="U172" t="str">
        <f ca="1"/>
        <v>19-May</v>
      </c>
      <c r="V172" t="str">
        <f ca="1"/>
        <v>18-May</v>
      </c>
      <c r="W172" t="str">
        <f ca="1"/>
        <v>17-May</v>
      </c>
      <c r="X172" t="str">
        <f ca="1"/>
        <v>16-May</v>
      </c>
      <c r="Y172" t="str">
        <f ca="1"/>
        <v>15-May</v>
      </c>
      <c r="Z172" t="str">
        <f ca="1"/>
        <v>14-May</v>
      </c>
      <c r="AA172" t="str">
        <f ca="1"/>
        <v>13-May</v>
      </c>
      <c r="AB172" t="str">
        <f ca="1"/>
        <v>0.1</v>
      </c>
    </row>
    <row r="173" spans="1:28" x14ac:dyDescent="0.35">
      <c r="A173" s="33" t="s">
        <v>735</v>
      </c>
      <c r="B173" t="str">
        <f t="array" aca="1" ref="B173:AB173" ca="1">_xll.PICurrVal('Pune Datalink'!$B$2:$AB$2,0,'Pune Datalink'!$A$173)</f>
        <v>Sangli</v>
      </c>
      <c r="C173" t="str">
        <f ca="1"/>
        <v>Solapur</v>
      </c>
      <c r="D173" t="str">
        <f ca="1"/>
        <v>Solapur</v>
      </c>
      <c r="E173" t="str">
        <f ca="1"/>
        <v>Sangola</v>
      </c>
      <c r="F173" t="str">
        <f ca="1"/>
        <v>20027396</v>
      </c>
      <c r="G173" t="str">
        <f ca="1"/>
        <v>Alegaon shirbhavi 82 Village</v>
      </c>
      <c r="H173" t="str">
        <f ca="1"/>
        <v>Lonavire</v>
      </c>
      <c r="I173" t="str">
        <f ca="1"/>
        <v>Lonavire Existing ESR 0.10 LL</v>
      </c>
      <c r="J173">
        <f ca="1"/>
        <v>25.226402282714844</v>
      </c>
      <c r="K173">
        <f ca="1"/>
        <v>7772.40478515625</v>
      </c>
      <c r="L173" t="str">
        <f ca="1"/>
        <v>0.10 LL</v>
      </c>
      <c r="M173">
        <f ca="1"/>
        <v>1.2323753307908283</v>
      </c>
      <c r="N173">
        <f ca="1"/>
        <v>0.94513671875000005</v>
      </c>
      <c r="O173">
        <f ca="1"/>
        <v>0.75562499999999999</v>
      </c>
      <c r="P173">
        <f ca="1"/>
        <v>1.3585546875000001</v>
      </c>
      <c r="Q173">
        <f ca="1"/>
        <v>0.76697753906249999</v>
      </c>
      <c r="R173">
        <f ca="1"/>
        <v>0.43814941406250002</v>
      </c>
      <c r="S173">
        <f ca="1"/>
        <v>0.46625488281249999</v>
      </c>
      <c r="T173">
        <f ca="1"/>
        <v>1</v>
      </c>
      <c r="U173" t="str">
        <f ca="1"/>
        <v>19-May</v>
      </c>
      <c r="V173" t="str">
        <f ca="1"/>
        <v>18-May</v>
      </c>
      <c r="W173" t="str">
        <f ca="1"/>
        <v>17-May</v>
      </c>
      <c r="X173" t="str">
        <f ca="1"/>
        <v>16-May</v>
      </c>
      <c r="Y173" t="str">
        <f ca="1"/>
        <v>15-May</v>
      </c>
      <c r="Z173" t="str">
        <f ca="1"/>
        <v>14-May</v>
      </c>
      <c r="AA173" t="str">
        <f ca="1"/>
        <v>13-May</v>
      </c>
      <c r="AB173" t="str">
        <f ca="1"/>
        <v>0.1</v>
      </c>
    </row>
    <row r="174" spans="1:28" x14ac:dyDescent="0.35">
      <c r="A174" s="33" t="s">
        <v>333</v>
      </c>
      <c r="B174" t="str">
        <f t="array" aca="1" ref="B174:AB174" ca="1">_xll.PICurrVal('Pune Datalink'!$B$2:$AB$2,0,'Pune Datalink'!$A$174)</f>
        <v>Pune</v>
      </c>
      <c r="C174" t="str">
        <f ca="1"/>
        <v>Pune 1</v>
      </c>
      <c r="D174" t="str">
        <f ca="1"/>
        <v>Baramati</v>
      </c>
      <c r="E174" t="str">
        <f ca="1"/>
        <v>Ambegaon</v>
      </c>
      <c r="F174" t="str">
        <f ca="1"/>
        <v>20017250</v>
      </c>
      <c r="G174" t="str">
        <f ca="1"/>
        <v>LONI BHAPKAR RRWSS</v>
      </c>
      <c r="H174" t="str">
        <f ca="1"/>
        <v>Jalakewadi Mudhale</v>
      </c>
      <c r="I174" t="str">
        <f ca="1"/>
        <v>Jalakewadi OL2 ESR</v>
      </c>
      <c r="J174">
        <f ca="1"/>
        <v>0.66962230205535889</v>
      </c>
      <c r="K174">
        <f ca="1"/>
        <v>4561.52294921875</v>
      </c>
      <c r="L174" t="str">
        <f ca="1"/>
        <v>0.7LL</v>
      </c>
      <c r="M174">
        <f ca="1"/>
        <v>0</v>
      </c>
      <c r="N174">
        <f ca="1"/>
        <v>0</v>
      </c>
      <c r="O174">
        <f ca="1"/>
        <v>0</v>
      </c>
      <c r="P174">
        <f ca="1"/>
        <v>0</v>
      </c>
      <c r="Q174">
        <f ca="1"/>
        <v>0</v>
      </c>
      <c r="R174">
        <f ca="1"/>
        <v>0</v>
      </c>
      <c r="S174">
        <f ca="1"/>
        <v>0</v>
      </c>
      <c r="T174">
        <f ca="1"/>
        <v>0</v>
      </c>
      <c r="U174" t="str">
        <f ca="1"/>
        <v>19-May</v>
      </c>
      <c r="V174" t="str">
        <f ca="1"/>
        <v>18-May</v>
      </c>
      <c r="W174" t="str">
        <f ca="1"/>
        <v>17-May</v>
      </c>
      <c r="X174" t="str">
        <f ca="1"/>
        <v>16-May</v>
      </c>
      <c r="Y174" t="str">
        <f ca="1"/>
        <v>15-May</v>
      </c>
      <c r="Z174" t="str">
        <f ca="1"/>
        <v>14-May</v>
      </c>
      <c r="AA174" t="str">
        <f ca="1"/>
        <v>13-May</v>
      </c>
      <c r="AB174" t="str">
        <f ca="1"/>
        <v>0.7</v>
      </c>
    </row>
    <row r="175" spans="1:28" x14ac:dyDescent="0.35">
      <c r="A175" s="33" t="s">
        <v>776</v>
      </c>
      <c r="B175" t="str">
        <f t="array" aca="1" ref="B175:AB175" ca="1">_xll.PICurrVal('Pune Datalink'!$B$2:$AB$2,0,'Pune Datalink'!$A$175)</f>
        <v>Sangli</v>
      </c>
      <c r="C175" t="str">
        <f ca="1"/>
        <v>Solapur</v>
      </c>
      <c r="D175" t="str">
        <f ca="1"/>
        <v>Solapur</v>
      </c>
      <c r="E175" t="str">
        <f ca="1"/>
        <v>Mangalvedhe</v>
      </c>
      <c r="F175" t="str">
        <f ca="1"/>
        <v>20033593</v>
      </c>
      <c r="G175" t="str">
        <f ca="1"/>
        <v>Andhalgaon and 3 villages</v>
      </c>
      <c r="H175" t="str">
        <f ca="1"/>
        <v>ANDHALEGAON</v>
      </c>
      <c r="I175" t="str">
        <f ca="1"/>
        <v>MALWADI ESR 0.70LL</v>
      </c>
      <c r="J175">
        <f ca="1"/>
        <v>0</v>
      </c>
      <c r="K175">
        <f ca="1"/>
        <v>9.767796516418457</v>
      </c>
      <c r="L175" t="str">
        <f ca="1"/>
        <v>0.70LL</v>
      </c>
      <c r="M175">
        <f ca="1"/>
        <v>0</v>
      </c>
      <c r="N175">
        <f ca="1"/>
        <v>0</v>
      </c>
      <c r="O175">
        <f ca="1"/>
        <v>0</v>
      </c>
      <c r="P175">
        <f ca="1"/>
        <v>0</v>
      </c>
      <c r="Q175">
        <f ca="1"/>
        <v>0</v>
      </c>
      <c r="R175">
        <f ca="1"/>
        <v>0</v>
      </c>
      <c r="S175">
        <f ca="1"/>
        <v>0</v>
      </c>
      <c r="T175">
        <f ca="1"/>
        <v>0</v>
      </c>
      <c r="U175" t="str">
        <f ca="1"/>
        <v>19-May</v>
      </c>
      <c r="V175" t="str">
        <f ca="1"/>
        <v>18-May</v>
      </c>
      <c r="W175" t="str">
        <f ca="1"/>
        <v>17-May</v>
      </c>
      <c r="X175" t="str">
        <f ca="1"/>
        <v>16-May</v>
      </c>
      <c r="Y175" t="str">
        <f ca="1"/>
        <v>15-May</v>
      </c>
      <c r="Z175" t="str">
        <f ca="1"/>
        <v>14-May</v>
      </c>
      <c r="AA175" t="str">
        <f ca="1"/>
        <v>13-May</v>
      </c>
      <c r="AB175" t="str">
        <f ca="1"/>
        <v>0.7</v>
      </c>
    </row>
    <row r="176" spans="1:28" x14ac:dyDescent="0.35">
      <c r="A176" s="33" t="s">
        <v>759</v>
      </c>
      <c r="B176" t="str">
        <f t="array" aca="1" ref="B176:AB176" ca="1">_xll.PICurrVal('Pune Datalink'!$B$2:$AB$2,0,'Pune Datalink'!$A$176)</f>
        <v>Sangli</v>
      </c>
      <c r="C176" t="str">
        <f ca="1"/>
        <v>Solapur</v>
      </c>
      <c r="D176" t="str">
        <f ca="1"/>
        <v>Solapur</v>
      </c>
      <c r="E176" t="str">
        <f ca="1"/>
        <v>Sangola</v>
      </c>
      <c r="F176" t="str">
        <f ca="1"/>
        <v>20027396</v>
      </c>
      <c r="G176" t="str">
        <f ca="1"/>
        <v>Alegaon shirbhavi 82 Village</v>
      </c>
      <c r="H176" t="str">
        <f ca="1"/>
        <v>Kidabisari</v>
      </c>
      <c r="I176" t="str">
        <f ca="1"/>
        <v>Kidabisari Existing ESR 0.10 LL</v>
      </c>
      <c r="J176" t="str">
        <f ca="1"/>
        <v>Pt Created</v>
      </c>
      <c r="K176" t="str">
        <f ca="1"/>
        <v>Pt Created</v>
      </c>
      <c r="L176" t="str">
        <f ca="1"/>
        <v>0.10 LL</v>
      </c>
      <c r="M176">
        <f ca="1"/>
        <v>0</v>
      </c>
      <c r="N176">
        <f ca="1"/>
        <v>0</v>
      </c>
      <c r="O176">
        <f ca="1"/>
        <v>0</v>
      </c>
      <c r="P176">
        <f ca="1"/>
        <v>0</v>
      </c>
      <c r="Q176">
        <f ca="1"/>
        <v>0</v>
      </c>
      <c r="R176">
        <f ca="1"/>
        <v>0</v>
      </c>
      <c r="S176">
        <f ca="1"/>
        <v>0</v>
      </c>
      <c r="T176">
        <f ca="1"/>
        <v>0</v>
      </c>
      <c r="U176" t="str">
        <f ca="1"/>
        <v>19-May</v>
      </c>
      <c r="V176" t="str">
        <f ca="1"/>
        <v>18-May</v>
      </c>
      <c r="W176" t="str">
        <f ca="1"/>
        <v>17-May</v>
      </c>
      <c r="X176" t="str">
        <f ca="1"/>
        <v>16-May</v>
      </c>
      <c r="Y176" t="str">
        <f ca="1"/>
        <v>15-May</v>
      </c>
      <c r="Z176" t="str">
        <f ca="1"/>
        <v>14-May</v>
      </c>
      <c r="AA176" t="str">
        <f ca="1"/>
        <v>13-May</v>
      </c>
      <c r="AB176" t="str">
        <f ca="1"/>
        <v>0.1</v>
      </c>
    </row>
    <row r="177" spans="1:28" x14ac:dyDescent="0.35">
      <c r="A177" s="33" t="s">
        <v>619</v>
      </c>
      <c r="B177" t="str">
        <f t="array" aca="1" ref="B177:AB177" ca="1">_xll.PICurrVal('Pune Datalink'!$B$2:$AB$2,0,'Pune Datalink'!$A$177)</f>
        <v>Sangli</v>
      </c>
      <c r="C177" t="str">
        <f ca="1"/>
        <v>Solapur</v>
      </c>
      <c r="D177" t="str">
        <f ca="1"/>
        <v>Solapur</v>
      </c>
      <c r="E177" t="str">
        <f ca="1"/>
        <v>Sangola</v>
      </c>
      <c r="F177" t="str">
        <f ca="1"/>
        <v>20027396</v>
      </c>
      <c r="G177" t="str">
        <f ca="1"/>
        <v>Alegaon shirbhavi 82 Village</v>
      </c>
      <c r="H177" t="str">
        <f ca="1"/>
        <v>Dhayati</v>
      </c>
      <c r="I177" t="str">
        <f ca="1"/>
        <v>Dhayti ESR OL 1</v>
      </c>
      <c r="J177">
        <f ca="1"/>
        <v>0</v>
      </c>
      <c r="K177">
        <f ca="1"/>
        <v>26.577743530273438</v>
      </c>
      <c r="L177" t="str">
        <f ca="1"/>
        <v>0.15 LL</v>
      </c>
      <c r="M177">
        <f ca="1"/>
        <v>0</v>
      </c>
      <c r="N177">
        <f ca="1"/>
        <v>0</v>
      </c>
      <c r="O177">
        <f ca="1"/>
        <v>0</v>
      </c>
      <c r="P177">
        <f ca="1"/>
        <v>0</v>
      </c>
      <c r="Q177">
        <f ca="1"/>
        <v>0</v>
      </c>
      <c r="R177">
        <f ca="1"/>
        <v>0</v>
      </c>
      <c r="S177">
        <f ca="1"/>
        <v>0</v>
      </c>
      <c r="T177">
        <f ca="1"/>
        <v>0</v>
      </c>
      <c r="U177" t="str">
        <f ca="1"/>
        <v>19-May</v>
      </c>
      <c r="V177" t="str">
        <f ca="1"/>
        <v>18-May</v>
      </c>
      <c r="W177" t="str">
        <f ca="1"/>
        <v>17-May</v>
      </c>
      <c r="X177" t="str">
        <f ca="1"/>
        <v>16-May</v>
      </c>
      <c r="Y177" t="str">
        <f ca="1"/>
        <v>15-May</v>
      </c>
      <c r="Z177" t="str">
        <f ca="1"/>
        <v>14-May</v>
      </c>
      <c r="AA177" t="str">
        <f ca="1"/>
        <v>13-May</v>
      </c>
      <c r="AB177" t="str">
        <f ca="1"/>
        <v>0.15</v>
      </c>
    </row>
    <row r="178" spans="1:28" x14ac:dyDescent="0.35">
      <c r="A178" s="33" t="s">
        <v>620</v>
      </c>
      <c r="B178" t="str">
        <f t="array" aca="1" ref="B178:AB178" ca="1">_xll.PICurrVal('Pune Datalink'!$B$2:$AB$2,0,'Pune Datalink'!$A$178)</f>
        <v>Sangli</v>
      </c>
      <c r="C178" t="str">
        <f ca="1"/>
        <v>Solapur</v>
      </c>
      <c r="D178" t="str">
        <f ca="1"/>
        <v>Solapur</v>
      </c>
      <c r="E178" t="str">
        <f ca="1"/>
        <v>Sangola</v>
      </c>
      <c r="F178" t="str">
        <f ca="1"/>
        <v>20027396</v>
      </c>
      <c r="G178" t="str">
        <f ca="1"/>
        <v>Alegaon shirbhavi 82 Village</v>
      </c>
      <c r="H178" t="str">
        <f ca="1"/>
        <v>shivane</v>
      </c>
      <c r="I178" t="str">
        <f ca="1"/>
        <v>Shivane ESR OL 1</v>
      </c>
      <c r="J178">
        <f ca="1"/>
        <v>0</v>
      </c>
      <c r="K178">
        <f ca="1"/>
        <v>1371.79345703125</v>
      </c>
      <c r="L178" t="str">
        <f ca="1"/>
        <v>0.10 LL</v>
      </c>
      <c r="M178">
        <f ca="1"/>
        <v>0</v>
      </c>
      <c r="N178">
        <f ca="1"/>
        <v>0</v>
      </c>
      <c r="O178">
        <f ca="1"/>
        <v>0</v>
      </c>
      <c r="P178">
        <f ca="1"/>
        <v>0</v>
      </c>
      <c r="Q178">
        <f ca="1"/>
        <v>0</v>
      </c>
      <c r="R178">
        <f ca="1"/>
        <v>0</v>
      </c>
      <c r="S178">
        <f ca="1"/>
        <v>0</v>
      </c>
      <c r="T178">
        <f ca="1"/>
        <v>0</v>
      </c>
      <c r="U178" t="str">
        <f ca="1"/>
        <v>19-May</v>
      </c>
      <c r="V178" t="str">
        <f ca="1"/>
        <v>18-May</v>
      </c>
      <c r="W178" t="str">
        <f ca="1"/>
        <v>17-May</v>
      </c>
      <c r="X178" t="str">
        <f ca="1"/>
        <v>16-May</v>
      </c>
      <c r="Y178" t="str">
        <f ca="1"/>
        <v>15-May</v>
      </c>
      <c r="Z178" t="str">
        <f ca="1"/>
        <v>14-May</v>
      </c>
      <c r="AA178" t="str">
        <f ca="1"/>
        <v>13-May</v>
      </c>
      <c r="AB178" t="str">
        <f ca="1"/>
        <v>0.1</v>
      </c>
    </row>
    <row r="179" spans="1:28" x14ac:dyDescent="0.35">
      <c r="A179" s="33" t="s">
        <v>951</v>
      </c>
      <c r="B179" t="str">
        <f t="array" aca="1" ref="B179:AB179" ca="1">_xll.PICurrVal('Pune Datalink'!$B$2:$AB$2,0,'Pune Datalink'!$A$179)</f>
        <v>Pune</v>
      </c>
      <c r="C179" t="str">
        <f ca="1"/>
        <v>Satara</v>
      </c>
      <c r="D179" t="str">
        <f ca="1"/>
        <v>Pune</v>
      </c>
      <c r="E179" t="str">
        <f ca="1"/>
        <v>Phaltan</v>
      </c>
      <c r="F179" t="str">
        <f ca="1"/>
        <v>20019021</v>
      </c>
      <c r="G179" t="str">
        <f ca="1"/>
        <v>Dhuldev Algudewadi</v>
      </c>
      <c r="H179" t="str">
        <f ca="1"/>
        <v>Dhuldev</v>
      </c>
      <c r="I179" t="str">
        <f ca="1"/>
        <v>Dhuldev Gaothan ESR 0.25LL</v>
      </c>
      <c r="J179">
        <f ca="1"/>
        <v>0</v>
      </c>
      <c r="K179">
        <f ca="1"/>
        <v>0</v>
      </c>
      <c r="L179" t="str">
        <f ca="1"/>
        <v>0.25LL</v>
      </c>
      <c r="M179">
        <f ca="1"/>
        <v>0</v>
      </c>
      <c r="N179">
        <f ca="1"/>
        <v>0</v>
      </c>
      <c r="O179">
        <f ca="1"/>
        <v>0</v>
      </c>
      <c r="P179">
        <f ca="1"/>
        <v>0</v>
      </c>
      <c r="Q179">
        <f ca="1"/>
        <v>0</v>
      </c>
      <c r="R179">
        <f ca="1"/>
        <v>0</v>
      </c>
      <c r="S179">
        <f ca="1"/>
        <v>0</v>
      </c>
      <c r="T179">
        <f ca="1"/>
        <v>1</v>
      </c>
      <c r="U179" t="str">
        <f ca="1"/>
        <v>19-May</v>
      </c>
      <c r="V179" t="str">
        <f ca="1"/>
        <v>18-May</v>
      </c>
      <c r="W179" t="str">
        <f ca="1"/>
        <v>17-May</v>
      </c>
      <c r="X179" t="str">
        <f ca="1"/>
        <v>16-May</v>
      </c>
      <c r="Y179" t="str">
        <f ca="1"/>
        <v>15-May</v>
      </c>
      <c r="Z179" t="str">
        <f ca="1"/>
        <v>14-May</v>
      </c>
      <c r="AA179" t="str">
        <f ca="1"/>
        <v>13-May</v>
      </c>
      <c r="AB179" t="str">
        <f ca="1"/>
        <v>0.25</v>
      </c>
    </row>
    <row r="180" spans="1:28" x14ac:dyDescent="0.35">
      <c r="A180" s="33" t="s">
        <v>621</v>
      </c>
      <c r="B180" t="str">
        <f t="array" aca="1" ref="B180:AB180" ca="1">_xll.PICurrVal('Pune Datalink'!$B$2:$AB$2,0,'Pune Datalink'!$A$180)</f>
        <v>Sangli</v>
      </c>
      <c r="C180" t="str">
        <f ca="1"/>
        <v>Solapur</v>
      </c>
      <c r="D180" t="str">
        <f ca="1"/>
        <v>Solapur</v>
      </c>
      <c r="E180" t="str">
        <f ca="1"/>
        <v>Sangola</v>
      </c>
      <c r="F180" t="str">
        <f ca="1"/>
        <v>20027396</v>
      </c>
      <c r="G180" t="str">
        <f ca="1"/>
        <v>Alegaon shirbhavi 82 Village</v>
      </c>
      <c r="H180" t="str">
        <f ca="1"/>
        <v>Wadegaon</v>
      </c>
      <c r="I180" t="str">
        <f ca="1"/>
        <v>zone 3 Wadegaon ESR 0.25 LL</v>
      </c>
      <c r="J180">
        <f ca="1"/>
        <v>16.560598373413086</v>
      </c>
      <c r="K180">
        <f ca="1"/>
        <v>40225.0859375</v>
      </c>
      <c r="L180" t="str">
        <f ca="1"/>
        <v>0.25 LL</v>
      </c>
      <c r="M180">
        <f ca="1"/>
        <v>0</v>
      </c>
      <c r="N180">
        <f ca="1"/>
        <v>0</v>
      </c>
      <c r="O180">
        <f ca="1"/>
        <v>0</v>
      </c>
      <c r="P180">
        <f ca="1"/>
        <v>0</v>
      </c>
      <c r="Q180">
        <f ca="1"/>
        <v>0</v>
      </c>
      <c r="R180">
        <f ca="1"/>
        <v>0</v>
      </c>
      <c r="S180">
        <f ca="1"/>
        <v>0</v>
      </c>
      <c r="T180">
        <f ca="1"/>
        <v>0</v>
      </c>
      <c r="U180" t="str">
        <f ca="1"/>
        <v>19-May</v>
      </c>
      <c r="V180" t="str">
        <f ca="1"/>
        <v>18-May</v>
      </c>
      <c r="W180" t="str">
        <f ca="1"/>
        <v>17-May</v>
      </c>
      <c r="X180" t="str">
        <f ca="1"/>
        <v>16-May</v>
      </c>
      <c r="Y180" t="str">
        <f ca="1"/>
        <v>15-May</v>
      </c>
      <c r="Z180" t="str">
        <f ca="1"/>
        <v>14-May</v>
      </c>
      <c r="AA180" t="str">
        <f ca="1"/>
        <v>13-May</v>
      </c>
      <c r="AB180" t="str">
        <f ca="1"/>
        <v>0.25</v>
      </c>
    </row>
    <row r="181" spans="1:28" x14ac:dyDescent="0.35">
      <c r="A181" s="33" t="s">
        <v>381</v>
      </c>
      <c r="B181" t="str">
        <f t="array" aca="1" ref="B181:AB181" ca="1">_xll.PICurrVal('Pune Datalink'!$B$2:$AB$2,0,'Pune Datalink'!$A$181)</f>
        <v>Pune</v>
      </c>
      <c r="C181" t="str">
        <f ca="1"/>
        <v>Pune 2</v>
      </c>
      <c r="D181" t="str">
        <f ca="1"/>
        <v>Pune 2</v>
      </c>
      <c r="E181" t="str">
        <f ca="1"/>
        <v>Velhe</v>
      </c>
      <c r="F181" t="str">
        <f ca="1"/>
        <v>20027541</v>
      </c>
      <c r="G181" t="str">
        <f ca="1"/>
        <v>Wangani RRWSS</v>
      </c>
      <c r="H181" t="str">
        <f ca="1"/>
        <v>Wanganichiwadi</v>
      </c>
      <c r="I181" t="str">
        <f ca="1"/>
        <v>Wanganiwadi OL3 GSR</v>
      </c>
      <c r="J181">
        <f ca="1"/>
        <v>0</v>
      </c>
      <c r="K181">
        <f ca="1"/>
        <v>854.5960693359375</v>
      </c>
      <c r="L181" t="str">
        <f ca="1"/>
        <v>0.3LL</v>
      </c>
      <c r="M181">
        <f ca="1"/>
        <v>0.27840454101562501</v>
      </c>
      <c r="N181">
        <f ca="1"/>
        <v>3.4790039062499997E-5</v>
      </c>
      <c r="O181">
        <f ca="1"/>
        <v>0</v>
      </c>
      <c r="P181">
        <f ca="1"/>
        <v>0.23947082519531249</v>
      </c>
      <c r="Q181">
        <f ca="1"/>
        <v>0</v>
      </c>
      <c r="R181">
        <f ca="1"/>
        <v>0.18764465332031249</v>
      </c>
      <c r="S181">
        <f ca="1"/>
        <v>0</v>
      </c>
      <c r="T181">
        <f ca="1"/>
        <v>1</v>
      </c>
      <c r="U181" t="str">
        <f ca="1"/>
        <v>19-May</v>
      </c>
      <c r="V181" t="str">
        <f ca="1"/>
        <v>18-May</v>
      </c>
      <c r="W181" t="str">
        <f ca="1"/>
        <v>17-May</v>
      </c>
      <c r="X181" t="str">
        <f ca="1"/>
        <v>16-May</v>
      </c>
      <c r="Y181" t="str">
        <f ca="1"/>
        <v>15-May</v>
      </c>
      <c r="Z181" t="str">
        <f ca="1"/>
        <v>14-May</v>
      </c>
      <c r="AA181" t="str">
        <f ca="1"/>
        <v>13-May</v>
      </c>
      <c r="AB181" t="str">
        <f ca="1"/>
        <v>0.3</v>
      </c>
    </row>
    <row r="182" spans="1:28" x14ac:dyDescent="0.35">
      <c r="A182" s="33" t="s">
        <v>755</v>
      </c>
      <c r="B182" t="str">
        <f t="array" aca="1" ref="B182:AB182" ca="1">_xll.PICurrVal('Pune Datalink'!$B$2:$AB$2,0,'Pune Datalink'!$A$182)</f>
        <v>Sangli</v>
      </c>
      <c r="C182" t="str">
        <f ca="1"/>
        <v>Solapur</v>
      </c>
      <c r="D182" t="str">
        <f ca="1"/>
        <v>Solapur</v>
      </c>
      <c r="E182" t="str">
        <f ca="1"/>
        <v>Sangola</v>
      </c>
      <c r="F182" t="str">
        <f ca="1"/>
        <v>20027396</v>
      </c>
      <c r="G182" t="str">
        <f ca="1"/>
        <v>Alegaon shirbhavi 82 Village</v>
      </c>
      <c r="H182" t="str">
        <f ca="1"/>
        <v>Godasewadi</v>
      </c>
      <c r="I182" t="str">
        <f ca="1"/>
        <v>Godasewadi Existing ESR 0.70 LL</v>
      </c>
      <c r="J182">
        <f ca="1"/>
        <v>0</v>
      </c>
      <c r="K182">
        <f ca="1"/>
        <v>1843.3074951171875</v>
      </c>
      <c r="L182" t="str">
        <f ca="1"/>
        <v>0.70 LL</v>
      </c>
      <c r="M182">
        <f ca="1"/>
        <v>0.272249755859375</v>
      </c>
      <c r="N182">
        <f ca="1"/>
        <v>0.55731445312500005</v>
      </c>
      <c r="O182">
        <f ca="1"/>
        <v>0</v>
      </c>
      <c r="P182">
        <f ca="1"/>
        <v>0.25968383789062499</v>
      </c>
      <c r="Q182">
        <f ca="1"/>
        <v>0.55438110351562497</v>
      </c>
      <c r="R182">
        <f ca="1"/>
        <v>0.72106079101562504</v>
      </c>
      <c r="S182">
        <f ca="1"/>
        <v>0.57424682617187495</v>
      </c>
      <c r="T182">
        <f ca="1"/>
        <v>1</v>
      </c>
      <c r="U182" t="str">
        <f ca="1"/>
        <v>19-May</v>
      </c>
      <c r="V182" t="str">
        <f ca="1"/>
        <v>18-May</v>
      </c>
      <c r="W182" t="str">
        <f ca="1"/>
        <v>17-May</v>
      </c>
      <c r="X182" t="str">
        <f ca="1"/>
        <v>16-May</v>
      </c>
      <c r="Y182" t="str">
        <f ca="1"/>
        <v>15-May</v>
      </c>
      <c r="Z182" t="str">
        <f ca="1"/>
        <v>14-May</v>
      </c>
      <c r="AA182" t="str">
        <f ca="1"/>
        <v>13-May</v>
      </c>
      <c r="AB182" t="str">
        <f ca="1"/>
        <v>0.7</v>
      </c>
    </row>
    <row r="183" spans="1:28" x14ac:dyDescent="0.35">
      <c r="A183" s="33" t="s">
        <v>388</v>
      </c>
      <c r="B183" t="str">
        <f t="array" aca="1" ref="B183:AB183" ca="1">_xll.PICurrVal('Pune Datalink'!$B$2:$AB$2,0,'Pune Datalink'!$A$183)</f>
        <v>Sangli</v>
      </c>
      <c r="C183" t="str">
        <f ca="1"/>
        <v>Sangli</v>
      </c>
      <c r="D183" t="str">
        <f ca="1"/>
        <v>Islampur</v>
      </c>
      <c r="E183" t="str">
        <f ca="1"/>
        <v>Valva</v>
      </c>
      <c r="F183" t="str">
        <f ca="1"/>
        <v>7940233</v>
      </c>
      <c r="G183" t="str">
        <f ca="1"/>
        <v>Peth &amp; two Villages</v>
      </c>
      <c r="H183" t="str">
        <f ca="1"/>
        <v>Peth</v>
      </c>
      <c r="I183" t="str">
        <f ca="1"/>
        <v>Ambedkar Nagar (Bhim Nagar) ESR 1.90LL</v>
      </c>
      <c r="J183">
        <f ca="1"/>
        <v>0</v>
      </c>
      <c r="K183">
        <f ca="1"/>
        <v>9.8137073516845703</v>
      </c>
      <c r="L183" t="str">
        <f ca="1"/>
        <v>1.90LL</v>
      </c>
      <c r="M183">
        <f ca="1"/>
        <v>0</v>
      </c>
      <c r="N183">
        <f ca="1"/>
        <v>0</v>
      </c>
      <c r="O183">
        <f ca="1"/>
        <v>0</v>
      </c>
      <c r="P183">
        <f ca="1"/>
        <v>0</v>
      </c>
      <c r="Q183">
        <f ca="1"/>
        <v>0</v>
      </c>
      <c r="R183">
        <f ca="1"/>
        <v>0</v>
      </c>
      <c r="S183">
        <f ca="1"/>
        <v>0</v>
      </c>
      <c r="T183">
        <f ca="1"/>
        <v>0</v>
      </c>
      <c r="U183" t="str">
        <f ca="1"/>
        <v>19-May</v>
      </c>
      <c r="V183" t="str">
        <f ca="1"/>
        <v>18-May</v>
      </c>
      <c r="W183" t="str">
        <f ca="1"/>
        <v>17-May</v>
      </c>
      <c r="X183" t="str">
        <f ca="1"/>
        <v>16-May</v>
      </c>
      <c r="Y183" t="str">
        <f ca="1"/>
        <v>15-May</v>
      </c>
      <c r="Z183" t="str">
        <f ca="1"/>
        <v>14-May</v>
      </c>
      <c r="AA183" t="str">
        <f ca="1"/>
        <v>13-May</v>
      </c>
      <c r="AB183" t="str">
        <f ca="1"/>
        <v>1.9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Summary Report</vt:lpstr>
      <vt:lpstr>Region - Amravati Data</vt:lpstr>
      <vt:lpstr>Amravati - Number of Percentage</vt:lpstr>
      <vt:lpstr>Amravati Datalink</vt:lpstr>
      <vt:lpstr>Region - Amravati</vt:lpstr>
      <vt:lpstr>Region - Nashik</vt:lpstr>
      <vt:lpstr>Region - Nashik Data</vt:lpstr>
      <vt:lpstr>Nashik - Number of Percentage</vt:lpstr>
      <vt:lpstr>Nashik Datalink</vt:lpstr>
      <vt:lpstr>Region - Nagpur</vt:lpstr>
      <vt:lpstr>Region - Nagpur Data</vt:lpstr>
      <vt:lpstr>Nagpur - Number of Percentage</vt:lpstr>
      <vt:lpstr>Nagpur Datalink</vt:lpstr>
      <vt:lpstr>Region - CS</vt:lpstr>
      <vt:lpstr>Region - CS Data</vt:lpstr>
      <vt:lpstr>CS - Number of Percentage</vt:lpstr>
      <vt:lpstr>CS Datalink</vt:lpstr>
      <vt:lpstr>Region - Pune</vt:lpstr>
      <vt:lpstr>Region - Konkan Data</vt:lpstr>
      <vt:lpstr>Konkan - Number of Percentage</vt:lpstr>
      <vt:lpstr>Konkan Datalink</vt:lpstr>
      <vt:lpstr>Region - Konkan</vt:lpstr>
      <vt:lpstr>Region - Pune Data</vt:lpstr>
      <vt:lpstr>Pune - Number of Percentage</vt:lpstr>
      <vt:lpstr>Pune Datalink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Ishita Ribadiya</dc:creator>
  <cp:lastModifiedBy>5291</cp:lastModifiedBy>
  <dcterms:created xsi:type="dcterms:W3CDTF">2024-10-17T03:49:52Z</dcterms:created>
  <dcterms:modified xsi:type="dcterms:W3CDTF">2025-05-20T03:47:28Z</dcterms:modified>
</cp:coreProperties>
</file>